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FASAS_Admin\Departments_Internal\_2021 file organization\Web\"/>
    </mc:Choice>
  </mc:AlternateContent>
  <bookViews>
    <workbookView xWindow="0" yWindow="0" windowWidth="26085" windowHeight="10875"/>
  </bookViews>
  <sheets>
    <sheet name="Sheet 1" sheetId="3" r:id="rId1"/>
    <sheet name="Sheet 2" sheetId="4" r:id="rId2"/>
    <sheet name="full price list Nov 2018" sheetId="2" state="hidden" r:id="rId3"/>
    <sheet name="Bid w15% discount Nov 2018" sheetId="1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3" l="1"/>
  <c r="C127" i="3"/>
  <c r="C92" i="3"/>
  <c r="C93" i="3"/>
  <c r="C94" i="3"/>
  <c r="C95" i="3"/>
  <c r="C96" i="3"/>
  <c r="C97" i="3"/>
  <c r="C98" i="3"/>
  <c r="C100" i="3"/>
  <c r="C101" i="3"/>
  <c r="C104" i="3"/>
  <c r="C107" i="3"/>
  <c r="C108" i="3"/>
  <c r="C110" i="3"/>
  <c r="C111" i="3"/>
  <c r="C112" i="3"/>
  <c r="C113" i="3"/>
  <c r="C114" i="3"/>
  <c r="C115" i="3"/>
  <c r="C116" i="3"/>
  <c r="C117" i="3"/>
  <c r="C118" i="3"/>
  <c r="C81" i="3"/>
  <c r="C82" i="3"/>
  <c r="C87" i="3"/>
  <c r="C88" i="3"/>
  <c r="C89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8" i="3"/>
  <c r="C79" i="3"/>
  <c r="C55" i="3"/>
  <c r="C54" i="3"/>
  <c r="C53" i="3"/>
  <c r="C52" i="3" l="1"/>
  <c r="C162" i="3"/>
  <c r="C161" i="3"/>
  <c r="C160" i="3"/>
  <c r="C158" i="3"/>
  <c r="C157" i="3"/>
  <c r="C156" i="3"/>
  <c r="C155" i="3"/>
  <c r="C153" i="3"/>
  <c r="C152" i="3"/>
  <c r="C151" i="3"/>
  <c r="C150" i="3"/>
  <c r="C148" i="3"/>
  <c r="C147" i="3"/>
  <c r="C146" i="3"/>
  <c r="C145" i="3"/>
  <c r="C143" i="3"/>
  <c r="C142" i="3"/>
  <c r="C141" i="3"/>
  <c r="C140" i="3"/>
  <c r="C138" i="3"/>
  <c r="C137" i="3"/>
  <c r="C136" i="3"/>
  <c r="C135" i="3"/>
  <c r="C133" i="3"/>
  <c r="C132" i="3"/>
  <c r="C131" i="3"/>
  <c r="C130" i="3"/>
  <c r="C123" i="3"/>
  <c r="C122" i="3"/>
  <c r="C121" i="3"/>
  <c r="C120" i="3"/>
  <c r="C51" i="3"/>
  <c r="C50" i="3"/>
  <c r="C49" i="3"/>
  <c r="C51" i="2" l="1"/>
  <c r="D51" i="2"/>
  <c r="E51" i="2"/>
  <c r="F51" i="2"/>
  <c r="C75" i="2" l="1"/>
  <c r="D75" i="2"/>
  <c r="E75" i="2"/>
  <c r="F75" i="2"/>
  <c r="C74" i="2"/>
  <c r="D74" i="2"/>
  <c r="E74" i="2"/>
  <c r="F74" i="2"/>
  <c r="F55" i="2"/>
  <c r="D55" i="2"/>
  <c r="E55" i="2"/>
  <c r="C54" i="2"/>
  <c r="D54" i="2"/>
  <c r="E54" i="2"/>
  <c r="F54" i="2"/>
  <c r="C49" i="2" l="1"/>
  <c r="D49" i="2"/>
  <c r="E49" i="2"/>
  <c r="F45" i="2"/>
  <c r="F46" i="2"/>
  <c r="F47" i="2"/>
  <c r="F48" i="2"/>
  <c r="F50" i="2"/>
  <c r="F52" i="2"/>
  <c r="F56" i="2"/>
  <c r="F57" i="2"/>
  <c r="F58" i="2"/>
  <c r="F59" i="2"/>
  <c r="F60" i="2"/>
  <c r="F61" i="2"/>
  <c r="F62" i="2"/>
  <c r="F63" i="2"/>
  <c r="F64" i="2"/>
  <c r="F65" i="2"/>
  <c r="F66" i="2"/>
  <c r="F67" i="2"/>
  <c r="F69" i="2"/>
  <c r="F70" i="2"/>
  <c r="F71" i="2"/>
  <c r="F72" i="2"/>
  <c r="F73" i="2"/>
  <c r="F78" i="2"/>
  <c r="F79" i="2"/>
  <c r="F80" i="2"/>
  <c r="F81" i="2"/>
  <c r="F82" i="2"/>
  <c r="F83" i="2"/>
  <c r="F84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2" i="2"/>
  <c r="F103" i="2"/>
  <c r="F104" i="2"/>
  <c r="F105" i="2"/>
  <c r="F107" i="2"/>
  <c r="F108" i="2"/>
  <c r="F109" i="2"/>
  <c r="F110" i="2"/>
  <c r="F112" i="2"/>
  <c r="F113" i="2"/>
  <c r="F114" i="2"/>
  <c r="F115" i="2"/>
  <c r="F117" i="2"/>
  <c r="F118" i="2"/>
  <c r="F119" i="2"/>
  <c r="F120" i="2"/>
  <c r="F122" i="2"/>
  <c r="F123" i="2"/>
  <c r="F124" i="2"/>
  <c r="F125" i="2"/>
  <c r="F127" i="2"/>
  <c r="F128" i="2"/>
  <c r="F129" i="2"/>
  <c r="F130" i="2"/>
  <c r="F132" i="2"/>
  <c r="F133" i="2"/>
  <c r="F134" i="2"/>
  <c r="F135" i="2"/>
  <c r="F137" i="2"/>
  <c r="F138" i="2"/>
  <c r="F139" i="2"/>
  <c r="F44" i="2"/>
  <c r="E45" i="2"/>
  <c r="E46" i="2"/>
  <c r="E47" i="2"/>
  <c r="E48" i="2"/>
  <c r="E50" i="2"/>
  <c r="E52" i="2"/>
  <c r="E56" i="2"/>
  <c r="E57" i="2"/>
  <c r="E58" i="2"/>
  <c r="E59" i="2"/>
  <c r="E60" i="2"/>
  <c r="E61" i="2"/>
  <c r="E62" i="2"/>
  <c r="E63" i="2"/>
  <c r="E64" i="2"/>
  <c r="E65" i="2"/>
  <c r="E66" i="2"/>
  <c r="E67" i="2"/>
  <c r="E69" i="2"/>
  <c r="E70" i="2"/>
  <c r="E71" i="2"/>
  <c r="E72" i="2"/>
  <c r="E73" i="2"/>
  <c r="E78" i="2"/>
  <c r="E79" i="2"/>
  <c r="E80" i="2"/>
  <c r="E81" i="2"/>
  <c r="E82" i="2"/>
  <c r="E83" i="2"/>
  <c r="E84" i="2"/>
  <c r="E86" i="2"/>
  <c r="E87" i="2"/>
  <c r="E88" i="2"/>
  <c r="E89" i="2"/>
  <c r="E91" i="2"/>
  <c r="E92" i="2"/>
  <c r="E93" i="2"/>
  <c r="E94" i="2"/>
  <c r="E95" i="2"/>
  <c r="E96" i="2"/>
  <c r="E97" i="2"/>
  <c r="E98" i="2"/>
  <c r="E99" i="2"/>
  <c r="E102" i="2"/>
  <c r="E103" i="2"/>
  <c r="E104" i="2"/>
  <c r="E105" i="2"/>
  <c r="E107" i="2"/>
  <c r="E108" i="2"/>
  <c r="E109" i="2"/>
  <c r="E110" i="2"/>
  <c r="E112" i="2"/>
  <c r="E113" i="2"/>
  <c r="E114" i="2"/>
  <c r="E115" i="2"/>
  <c r="E117" i="2"/>
  <c r="E118" i="2"/>
  <c r="E119" i="2"/>
  <c r="E120" i="2"/>
  <c r="E122" i="2"/>
  <c r="E123" i="2"/>
  <c r="E124" i="2"/>
  <c r="E125" i="2"/>
  <c r="E127" i="2"/>
  <c r="E128" i="2"/>
  <c r="E129" i="2"/>
  <c r="E130" i="2"/>
  <c r="E132" i="2"/>
  <c r="E133" i="2"/>
  <c r="E134" i="2"/>
  <c r="E135" i="2"/>
  <c r="E137" i="2"/>
  <c r="E138" i="2"/>
  <c r="E139" i="2"/>
  <c r="E44" i="2"/>
  <c r="D45" i="2"/>
  <c r="D46" i="2"/>
  <c r="D47" i="2"/>
  <c r="D48" i="2"/>
  <c r="D50" i="2"/>
  <c r="D52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8" i="2"/>
  <c r="D79" i="2"/>
  <c r="D80" i="2"/>
  <c r="D81" i="2"/>
  <c r="D82" i="2"/>
  <c r="D83" i="2"/>
  <c r="D84" i="2"/>
  <c r="D86" i="2"/>
  <c r="D87" i="2"/>
  <c r="D88" i="2"/>
  <c r="D89" i="2"/>
  <c r="D91" i="2"/>
  <c r="D92" i="2"/>
  <c r="D93" i="2"/>
  <c r="D94" i="2"/>
  <c r="D95" i="2"/>
  <c r="D96" i="2"/>
  <c r="D97" i="2"/>
  <c r="D98" i="2"/>
  <c r="D99" i="2"/>
  <c r="D102" i="2"/>
  <c r="D103" i="2"/>
  <c r="D104" i="2"/>
  <c r="D105" i="2"/>
  <c r="D107" i="2"/>
  <c r="D108" i="2"/>
  <c r="D109" i="2"/>
  <c r="D110" i="2"/>
  <c r="D112" i="2"/>
  <c r="D113" i="2"/>
  <c r="D114" i="2"/>
  <c r="D115" i="2"/>
  <c r="D117" i="2"/>
  <c r="D118" i="2"/>
  <c r="D119" i="2"/>
  <c r="D120" i="2"/>
  <c r="D122" i="2"/>
  <c r="D123" i="2"/>
  <c r="D124" i="2"/>
  <c r="D125" i="2"/>
  <c r="D127" i="2"/>
  <c r="D128" i="2"/>
  <c r="D129" i="2"/>
  <c r="D130" i="2"/>
  <c r="D132" i="2"/>
  <c r="D133" i="2"/>
  <c r="D134" i="2"/>
  <c r="D135" i="2"/>
  <c r="D137" i="2"/>
  <c r="D138" i="2"/>
  <c r="D139" i="2"/>
  <c r="D44" i="2"/>
  <c r="C45" i="2"/>
  <c r="C46" i="2"/>
  <c r="C47" i="2"/>
  <c r="C48" i="2"/>
  <c r="C50" i="2"/>
  <c r="C52" i="2"/>
  <c r="C56" i="2"/>
  <c r="C57" i="2"/>
  <c r="C58" i="2"/>
  <c r="C59" i="2"/>
  <c r="C60" i="2"/>
  <c r="C61" i="2"/>
  <c r="C62" i="2"/>
  <c r="C63" i="2"/>
  <c r="C64" i="2"/>
  <c r="C65" i="2"/>
  <c r="C66" i="2"/>
  <c r="C67" i="2"/>
  <c r="C69" i="2"/>
  <c r="C70" i="2"/>
  <c r="C71" i="2"/>
  <c r="C72" i="2"/>
  <c r="C73" i="2"/>
  <c r="C78" i="2"/>
  <c r="C79" i="2"/>
  <c r="C80" i="2"/>
  <c r="C81" i="2"/>
  <c r="C82" i="2"/>
  <c r="C83" i="2"/>
  <c r="C84" i="2"/>
  <c r="C86" i="2"/>
  <c r="C87" i="2"/>
  <c r="C88" i="2"/>
  <c r="C89" i="2"/>
  <c r="C91" i="2"/>
  <c r="C92" i="2"/>
  <c r="C93" i="2"/>
  <c r="C94" i="2"/>
  <c r="C95" i="2"/>
  <c r="C96" i="2"/>
  <c r="C97" i="2"/>
  <c r="C98" i="2"/>
  <c r="C99" i="2"/>
  <c r="C102" i="2"/>
  <c r="C103" i="2"/>
  <c r="C104" i="2"/>
  <c r="C105" i="2"/>
  <c r="C107" i="2"/>
  <c r="C108" i="2"/>
  <c r="C109" i="2"/>
  <c r="C110" i="2"/>
  <c r="C112" i="2"/>
  <c r="C113" i="2"/>
  <c r="C114" i="2"/>
  <c r="C115" i="2"/>
  <c r="C117" i="2"/>
  <c r="C118" i="2"/>
  <c r="C119" i="2"/>
  <c r="C120" i="2"/>
  <c r="C122" i="2"/>
  <c r="C123" i="2"/>
  <c r="C124" i="2"/>
  <c r="C125" i="2"/>
  <c r="C127" i="2"/>
  <c r="C128" i="2"/>
  <c r="C129" i="2"/>
  <c r="C130" i="2"/>
  <c r="C132" i="2"/>
  <c r="C133" i="2"/>
  <c r="C134" i="2"/>
  <c r="C135" i="2"/>
  <c r="C137" i="2"/>
  <c r="C138" i="2"/>
  <c r="C139" i="2"/>
  <c r="C44" i="2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1" i="2"/>
  <c r="E22" i="2"/>
  <c r="E23" i="2"/>
  <c r="E25" i="2"/>
  <c r="E26" i="2"/>
  <c r="E28" i="2"/>
  <c r="E29" i="2"/>
  <c r="E30" i="2"/>
  <c r="E32" i="2"/>
  <c r="E33" i="2"/>
  <c r="E34" i="2"/>
  <c r="E36" i="2"/>
  <c r="E37" i="2"/>
  <c r="E38" i="2"/>
  <c r="E39" i="2"/>
  <c r="E40" i="2"/>
  <c r="E4" i="2"/>
  <c r="D5" i="2"/>
  <c r="D6" i="2"/>
  <c r="D7" i="2"/>
  <c r="D8" i="2"/>
  <c r="D9" i="2"/>
  <c r="D11" i="2"/>
  <c r="D12" i="2"/>
  <c r="D13" i="2"/>
  <c r="D14" i="2"/>
  <c r="D15" i="2"/>
  <c r="D16" i="2"/>
  <c r="D17" i="2"/>
  <c r="D18" i="2"/>
  <c r="D19" i="2"/>
  <c r="D21" i="2"/>
  <c r="D22" i="2"/>
  <c r="D23" i="2"/>
  <c r="D25" i="2"/>
  <c r="D26" i="2"/>
  <c r="D28" i="2"/>
  <c r="D29" i="2"/>
  <c r="D30" i="2"/>
  <c r="D32" i="2"/>
  <c r="D33" i="2"/>
  <c r="D34" i="2"/>
  <c r="D36" i="2"/>
  <c r="D37" i="2"/>
  <c r="D38" i="2"/>
  <c r="D39" i="2"/>
  <c r="D40" i="2"/>
  <c r="D4" i="2"/>
  <c r="C5" i="2"/>
  <c r="C6" i="2"/>
  <c r="C7" i="2"/>
  <c r="C8" i="2"/>
  <c r="C9" i="2"/>
  <c r="C11" i="2"/>
  <c r="C12" i="2"/>
  <c r="C13" i="2"/>
  <c r="C14" i="2"/>
  <c r="C15" i="2"/>
  <c r="C16" i="2"/>
  <c r="C17" i="2"/>
  <c r="C18" i="2"/>
  <c r="C19" i="2"/>
  <c r="C21" i="2"/>
  <c r="C22" i="2"/>
  <c r="C23" i="2"/>
  <c r="C25" i="2"/>
  <c r="C26" i="2"/>
  <c r="C28" i="2"/>
  <c r="C29" i="2"/>
  <c r="C30" i="2"/>
  <c r="C32" i="2"/>
  <c r="C33" i="2"/>
  <c r="C34" i="2"/>
  <c r="C36" i="2"/>
  <c r="C37" i="2"/>
  <c r="C38" i="2"/>
  <c r="C39" i="2"/>
  <c r="C40" i="2"/>
  <c r="C4" i="2"/>
  <c r="E116" i="1" l="1"/>
  <c r="E115" i="1"/>
  <c r="E114" i="1"/>
  <c r="E112" i="1"/>
  <c r="E111" i="1"/>
  <c r="E110" i="1"/>
  <c r="E109" i="1"/>
  <c r="E107" i="1"/>
  <c r="E106" i="1"/>
  <c r="E105" i="1"/>
  <c r="E104" i="1"/>
  <c r="E102" i="1"/>
  <c r="E101" i="1"/>
  <c r="E100" i="1"/>
  <c r="E99" i="1"/>
  <c r="E97" i="1"/>
  <c r="E96" i="1"/>
  <c r="E95" i="1"/>
  <c r="E94" i="1"/>
  <c r="E92" i="1"/>
  <c r="E91" i="1"/>
  <c r="E90" i="1"/>
  <c r="E89" i="1"/>
  <c r="E87" i="1"/>
  <c r="E86" i="1"/>
  <c r="E85" i="1"/>
  <c r="E84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2" i="1"/>
  <c r="E61" i="1"/>
  <c r="E60" i="1"/>
  <c r="E59" i="1"/>
  <c r="E58" i="1"/>
  <c r="E57" i="1"/>
  <c r="E56" i="1"/>
  <c r="E48" i="1"/>
  <c r="E49" i="1"/>
  <c r="E50" i="1"/>
  <c r="E51" i="1"/>
  <c r="E52" i="1"/>
  <c r="E53" i="1"/>
  <c r="E54" i="1"/>
  <c r="E47" i="1"/>
  <c r="E118" i="1" l="1"/>
  <c r="E117" i="1"/>
  <c r="E33" i="1"/>
  <c r="E30" i="1"/>
  <c r="E31" i="1"/>
  <c r="E29" i="1"/>
  <c r="E27" i="1"/>
  <c r="E26" i="1"/>
  <c r="E23" i="1"/>
  <c r="E24" i="1"/>
  <c r="E22" i="1"/>
  <c r="E13" i="1"/>
  <c r="E14" i="1"/>
  <c r="E15" i="1"/>
  <c r="E16" i="1"/>
  <c r="E17" i="1"/>
  <c r="E18" i="1"/>
  <c r="E19" i="1"/>
  <c r="E20" i="1"/>
  <c r="E12" i="1"/>
  <c r="E6" i="1"/>
  <c r="E7" i="1"/>
  <c r="E8" i="1"/>
  <c r="E9" i="1"/>
  <c r="E10" i="1"/>
  <c r="E5" i="1"/>
  <c r="E34" i="1"/>
  <c r="E35" i="1"/>
  <c r="E37" i="1"/>
  <c r="E38" i="1"/>
  <c r="E39" i="1"/>
  <c r="E40" i="1"/>
  <c r="E41" i="1"/>
  <c r="E42" i="1" l="1"/>
  <c r="E120" i="1" s="1"/>
</calcChain>
</file>

<file path=xl/comments1.xml><?xml version="1.0" encoding="utf-8"?>
<comments xmlns="http://schemas.openxmlformats.org/spreadsheetml/2006/main">
  <authors>
    <author>Rooze, Cindi R</author>
  </authors>
  <commentList>
    <comment ref="C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$2k - $5k</t>
        </r>
      </text>
    </comment>
    <comment ref="D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&gt;$5k - $10k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&gt;$10k - $15k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&gt;$15k</t>
        </r>
      </text>
    </comment>
    <comment ref="C4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$2k - $5k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&gt;$5k - $10k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&gt;$10k - $15k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&gt;$15k</t>
        </r>
      </text>
    </comment>
    <comment ref="B87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charged $9.95 homecoming 2018
</t>
        </r>
      </text>
    </comment>
    <comment ref="C100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$2k - $5k</t>
        </r>
      </text>
    </comment>
    <comment ref="D100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&gt;$5k - $10k</t>
        </r>
      </text>
    </comment>
    <comment ref="E100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&gt;$10k - $15k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Rooze, Cindi R:</t>
        </r>
        <r>
          <rPr>
            <sz val="9"/>
            <color indexed="81"/>
            <rFont val="Tahoma"/>
            <charset val="1"/>
          </rPr>
          <t xml:space="preserve">
&gt;$15k</t>
        </r>
      </text>
    </comment>
  </commentList>
</comments>
</file>

<file path=xl/sharedStrings.xml><?xml version="1.0" encoding="utf-8"?>
<sst xmlns="http://schemas.openxmlformats.org/spreadsheetml/2006/main" count="540" uniqueCount="215">
  <si>
    <t>Item</t>
  </si>
  <si>
    <t>Extended Price</t>
  </si>
  <si>
    <t>Description</t>
  </si>
  <si>
    <t>30' Wide Pole Tents</t>
  </si>
  <si>
    <t>30x30</t>
  </si>
  <si>
    <t>30x45</t>
  </si>
  <si>
    <t>30x60</t>
  </si>
  <si>
    <t>30x75</t>
  </si>
  <si>
    <t>30x90</t>
  </si>
  <si>
    <t>30x105</t>
  </si>
  <si>
    <t>40' Wide Pole Tents</t>
  </si>
  <si>
    <t>40x40</t>
  </si>
  <si>
    <t>40x60</t>
  </si>
  <si>
    <t>40x80</t>
  </si>
  <si>
    <t>40x100</t>
  </si>
  <si>
    <t>40x120</t>
  </si>
  <si>
    <t>40x140</t>
  </si>
  <si>
    <t>40x160</t>
  </si>
  <si>
    <t>40x180</t>
  </si>
  <si>
    <t>40x200</t>
  </si>
  <si>
    <t>60' Wide Pole Tents</t>
  </si>
  <si>
    <t>60x70</t>
  </si>
  <si>
    <t>60x100</t>
  </si>
  <si>
    <t>60x130</t>
  </si>
  <si>
    <t>10' Wide Frame Tents</t>
  </si>
  <si>
    <t>15' Wide Frame Tents</t>
  </si>
  <si>
    <t>10x10</t>
  </si>
  <si>
    <t>10x20</t>
  </si>
  <si>
    <t>15x15</t>
  </si>
  <si>
    <t>15x25</t>
  </si>
  <si>
    <t>15x35</t>
  </si>
  <si>
    <t>20' Wide Frame Tents</t>
  </si>
  <si>
    <t>20x20</t>
  </si>
  <si>
    <t>20x30</t>
  </si>
  <si>
    <t>20x40</t>
  </si>
  <si>
    <t>30' Wide Frame Tents</t>
  </si>
  <si>
    <t>30x40</t>
  </si>
  <si>
    <t>30x50</t>
  </si>
  <si>
    <t>30x70</t>
  </si>
  <si>
    <t>Unit Price/Rate to Erect Tent</t>
  </si>
  <si>
    <t>Unit Price/Rate to Rent Tent</t>
  </si>
  <si>
    <t>Commonly Rented Items Menu</t>
  </si>
  <si>
    <t>Rental Tents Sizing Menu</t>
  </si>
  <si>
    <t>Tent Accessories</t>
  </si>
  <si>
    <t>Solid White Tent Wall</t>
  </si>
  <si>
    <t>Windowed Tent Wall</t>
  </si>
  <si>
    <t>Post Skirts for Side Poles</t>
  </si>
  <si>
    <t>100' LED light strand (10 lights)</t>
  </si>
  <si>
    <t>50' LED light strand (5 lights)</t>
  </si>
  <si>
    <t>6500w Super Quiet Generator</t>
  </si>
  <si>
    <t>170K BTU Tent Heater</t>
  </si>
  <si>
    <t xml:space="preserve">350K BTU Tetnt Heater </t>
  </si>
  <si>
    <t>Chairs</t>
  </si>
  <si>
    <t>Natural Wood</t>
  </si>
  <si>
    <t>Black Plastic</t>
  </si>
  <si>
    <t>Black Plastic, Padded Seat</t>
  </si>
  <si>
    <t>White Plastic, Chrome Legs</t>
  </si>
  <si>
    <t>White Plastic, Padded Seat</t>
  </si>
  <si>
    <t>Vintage Wood, Padded Seat</t>
  </si>
  <si>
    <t>Chiavari Chair</t>
  </si>
  <si>
    <t>Rectangular Tables</t>
  </si>
  <si>
    <t>6'x30" (Seats 6)</t>
  </si>
  <si>
    <t>8'x30" (Seats 8)</t>
  </si>
  <si>
    <t>6'x18" (Conference Table)</t>
  </si>
  <si>
    <t>8'x18" (Conference Table)</t>
  </si>
  <si>
    <t>Round Tables</t>
  </si>
  <si>
    <t>30" Pedestal (30" or 42" Tall)</t>
  </si>
  <si>
    <t>36" Diameter (Seats 4)</t>
  </si>
  <si>
    <t>48" Diameter (Seats 6)</t>
  </si>
  <si>
    <t>60" Diameter (Seats 8)</t>
  </si>
  <si>
    <t>72" Diameter (Seats 10)</t>
  </si>
  <si>
    <t>30" Half round</t>
  </si>
  <si>
    <t>36" Half Round</t>
  </si>
  <si>
    <t>60" Half Round</t>
  </si>
  <si>
    <t>Serpentine, 30"</t>
  </si>
  <si>
    <t>Staging and Risers</t>
  </si>
  <si>
    <t>Installation NOT Included</t>
  </si>
  <si>
    <t>4'x8' Sections up to 29" Tall</t>
  </si>
  <si>
    <t>8" Tall Step</t>
  </si>
  <si>
    <t>30" Steps with Handrails</t>
  </si>
  <si>
    <t>Rectangular 6' Cloths</t>
  </si>
  <si>
    <t>White or Ivory Tops</t>
  </si>
  <si>
    <t>Color Tops</t>
  </si>
  <si>
    <t>White or Ivory to the Floor</t>
  </si>
  <si>
    <t>Color to the Floor</t>
  </si>
  <si>
    <t>Rectangular 8' Cloths</t>
  </si>
  <si>
    <t>36" Round Table Cloths</t>
  </si>
  <si>
    <t>48" Round Table Cloths</t>
  </si>
  <si>
    <t>60" Round Table Cloths</t>
  </si>
  <si>
    <t>72" Round Table Cloths</t>
  </si>
  <si>
    <t>Napkins (ordered in sets of 10)</t>
  </si>
  <si>
    <t>White or Ivory</t>
  </si>
  <si>
    <t>Colors</t>
  </si>
  <si>
    <t>Ivory Satin Stripe</t>
  </si>
  <si>
    <t>Unit Price/Rate to Rent</t>
  </si>
  <si>
    <t>Unit Price/Rate to Setup</t>
  </si>
  <si>
    <t>Total:</t>
  </si>
  <si>
    <t>Count: (Items Quoted)</t>
  </si>
  <si>
    <t>Total Bid Including Additional Rental Items</t>
  </si>
  <si>
    <t>Tent Rental Services                                                                                                                                   ATTACHMENT C - Cost                                                                                             RFP(Doc1457950567)</t>
  </si>
  <si>
    <t>Unit Price/Rate to Rent Tent
Full Price</t>
  </si>
  <si>
    <t>Unit Price/Rate to Rent Tent
3% discount</t>
  </si>
  <si>
    <t>Unit Price/Rate to Rent Tent
5% discount</t>
  </si>
  <si>
    <t>Unit Price/Rate to Rent Tent
10% discount</t>
  </si>
  <si>
    <t>Unit Price/Rate to Rent Tent
15% discount</t>
  </si>
  <si>
    <t>20' Solid White Tent Wall</t>
  </si>
  <si>
    <t>20' Windowed Tent Wall</t>
  </si>
  <si>
    <t>72" Round Table Cloths (pedestial/byzantine)</t>
  </si>
  <si>
    <t>30' Solid White Tent Wall</t>
  </si>
  <si>
    <t>Extension Cord</t>
  </si>
  <si>
    <t>Telescoping Flagpole</t>
  </si>
  <si>
    <t>Purdue Gold Flags</t>
  </si>
  <si>
    <t>Colored Flags</t>
  </si>
  <si>
    <t>3000 W Generator</t>
  </si>
  <si>
    <t>1200 W Mixer amp</t>
  </si>
  <si>
    <t>500 W Mixer ampt</t>
  </si>
  <si>
    <t>Trash Can Disposable</t>
  </si>
  <si>
    <t>Trash Can Liner</t>
  </si>
  <si>
    <t>Vinyl Fence 42" x 6'</t>
  </si>
  <si>
    <t>Guttering 30'</t>
  </si>
  <si>
    <t>Guttering 10'</t>
  </si>
  <si>
    <t>Popcorn Popper</t>
  </si>
  <si>
    <t>Chandelier</t>
  </si>
  <si>
    <t>Fire Extinguisher</t>
  </si>
  <si>
    <t>Misc Labor</t>
  </si>
  <si>
    <t xml:space="preserve">Elevated Walkway </t>
  </si>
  <si>
    <t>PickUp</t>
  </si>
  <si>
    <t>Delivery</t>
  </si>
  <si>
    <t>Engineering Mall Ramp</t>
  </si>
  <si>
    <t>Fence, Crowd Control 7'</t>
  </si>
  <si>
    <t xml:space="preserve">Unit Price/Rate to Erect </t>
  </si>
  <si>
    <t>Midwest Rentals Price List</t>
  </si>
  <si>
    <t>Unit Price/Rate to Rent 
3% discount</t>
  </si>
  <si>
    <t>Unit Price/Rate to Rent 
10% discount</t>
  </si>
  <si>
    <t>Unit Price/Rate to Rent 
5% discount</t>
  </si>
  <si>
    <t>Unit Price/Rate to Rent 
15% discount</t>
  </si>
  <si>
    <t>Unit Price/Rate to Rent 
Full Price</t>
  </si>
  <si>
    <t>Discount Tiers</t>
  </si>
  <si>
    <t>&gt;$5,000 - $10,000</t>
  </si>
  <si>
    <t>&gt;$10,000 - $15,000</t>
  </si>
  <si>
    <t>&gt;$15,000</t>
  </si>
  <si>
    <t>&gt;$2,000 - $5,000</t>
  </si>
  <si>
    <t>DJ Truss kit 20'</t>
  </si>
  <si>
    <t>included</t>
  </si>
  <si>
    <t>APTOST Patio table and umbrella</t>
  </si>
  <si>
    <t>PA System, 40W</t>
  </si>
  <si>
    <t>Cart, Audio Visual w/wheel</t>
  </si>
  <si>
    <t>Giant Connect Four</t>
  </si>
  <si>
    <t>Giant Jenga</t>
  </si>
  <si>
    <t>popcorn, Nac Pac, 8 oz</t>
  </si>
  <si>
    <t>Guttering 20'</t>
  </si>
  <si>
    <t>40' Wide Frame Tents</t>
  </si>
  <si>
    <t>40'x100</t>
  </si>
  <si>
    <t>7' Window Tent Wall</t>
  </si>
  <si>
    <t>Ballasting per foot</t>
  </si>
  <si>
    <t>100 cup coffee urn</t>
  </si>
  <si>
    <t>coat rack</t>
  </si>
  <si>
    <t xml:space="preserve">hangers </t>
  </si>
  <si>
    <t>25' extension cord</t>
  </si>
  <si>
    <t xml:space="preserve">stanchion </t>
  </si>
  <si>
    <t>Stanchion rope</t>
  </si>
  <si>
    <t>Pipe and Drape</t>
  </si>
  <si>
    <t>fork Lift</t>
  </si>
  <si>
    <t>Card Table</t>
  </si>
  <si>
    <t>Table Leg Extension (set)</t>
  </si>
  <si>
    <t>Serpentine Cloths</t>
  </si>
  <si>
    <t>Skirts</t>
  </si>
  <si>
    <t>7'</t>
  </si>
  <si>
    <t>clips</t>
  </si>
  <si>
    <t>Fuel/gallon LP</t>
  </si>
  <si>
    <t>unleaded gas</t>
  </si>
  <si>
    <r>
      <t>Total contract amount establishes what tier to use.
Discount applies to</t>
    </r>
    <r>
      <rPr>
        <b/>
        <sz val="16"/>
        <color indexed="8"/>
        <rFont val="Calibri"/>
        <family val="2"/>
      </rPr>
      <t xml:space="preserve"> RENTAL AMOUNT</t>
    </r>
    <r>
      <rPr>
        <sz val="16"/>
        <color indexed="8"/>
        <rFont val="Calibri"/>
        <family val="2"/>
      </rPr>
      <t xml:space="preserve"> only.  </t>
    </r>
  </si>
  <si>
    <t xml:space="preserve">Cancellation Fees </t>
  </si>
  <si>
    <t xml:space="preserve">2-6 Months or more </t>
  </si>
  <si>
    <t>2-8 Weeks</t>
  </si>
  <si>
    <t>Less than 2 Weeks</t>
  </si>
  <si>
    <t>Unit Price/Rate to Erect/Service</t>
  </si>
  <si>
    <t>Parking more than one 1/2 block away</t>
  </si>
  <si>
    <t>Setup Fees     (Not Including Erecting Tent)</t>
  </si>
  <si>
    <t>Tear Down Fees     (Not Including Erecting Tent)</t>
  </si>
  <si>
    <t>Curbside Parking next to event/site</t>
  </si>
  <si>
    <r>
      <t xml:space="preserve">PickUp / Delivery Each  </t>
    </r>
    <r>
      <rPr>
        <b/>
        <sz val="9"/>
        <color theme="1"/>
        <rFont val="Calibri"/>
        <family val="2"/>
        <scheme val="minor"/>
      </rPr>
      <t>(Inside WL &amp; LAF  City Limits)</t>
    </r>
  </si>
  <si>
    <r>
      <t xml:space="preserve">PickUp / Delivery Each  </t>
    </r>
    <r>
      <rPr>
        <b/>
        <sz val="9"/>
        <color theme="1"/>
        <rFont val="Calibri"/>
        <family val="2"/>
        <scheme val="minor"/>
      </rPr>
      <t>(Outside WL &amp; LAF  City Limits)</t>
    </r>
  </si>
  <si>
    <t>Weekend Rate Delivery &amp; Pickups Each</t>
  </si>
  <si>
    <t>Tent Setup Hourly Rate / Employee</t>
  </si>
  <si>
    <t>Holiday / Holiday Weekend Services / Employee</t>
  </si>
  <si>
    <t>On-time Deliveries/Narrow Window Surcharge</t>
  </si>
  <si>
    <t>After Hours (Outside 8am - 4pm) / Employee</t>
  </si>
  <si>
    <t>1X</t>
  </si>
  <si>
    <t>Each</t>
  </si>
  <si>
    <t>1 X</t>
  </si>
  <si>
    <t>Free</t>
  </si>
  <si>
    <t>Covers Both Trips</t>
  </si>
  <si>
    <t>Not to exceed $2,500 per event</t>
  </si>
  <si>
    <t>Unit Price to Rent Tent
Public Price</t>
  </si>
  <si>
    <t>Unit Price to Rent Tent
15% Purdue Discount</t>
  </si>
  <si>
    <t xml:space="preserve"> - Must Be Staked</t>
  </si>
  <si>
    <t xml:space="preserve"> - Must Be Ballasted</t>
  </si>
  <si>
    <t>Misc Labor - Delivery and Pick UP</t>
  </si>
  <si>
    <t>6’ Plastic – 20 per skid</t>
  </si>
  <si>
    <t>Unit Price/Rate to Rent
Public Price</t>
  </si>
  <si>
    <t xml:space="preserve">8’  Plastic – 20 per skid                 </t>
  </si>
  <si>
    <t>6' Wood - 25 per skid</t>
  </si>
  <si>
    <t>8' Wood - 25 per skid</t>
  </si>
  <si>
    <t xml:space="preserve"> </t>
  </si>
  <si>
    <t>Conveniance Pallet Price</t>
  </si>
  <si>
    <t>$130.00 per Skid</t>
  </si>
  <si>
    <t>$160.00 per Skid</t>
  </si>
  <si>
    <t xml:space="preserve">Unit Price/Rate to Rent Purdue Discount
</t>
  </si>
  <si>
    <t>$150.00 per Skid</t>
  </si>
  <si>
    <t>$190.00 per Skid</t>
  </si>
  <si>
    <t>Frequency</t>
  </si>
  <si>
    <t>Midwest – Purdue 2021 - March 2022 Pricing Guide</t>
  </si>
  <si>
    <t>N/A</t>
  </si>
  <si>
    <t xml:space="preserve">Pricing effective as of 11/2/21.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</si>
</sst>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4" fontId="0" fillId="2" borderId="1" xfId="1" applyFont="1" applyFill="1" applyBorder="1"/>
    <xf numFmtId="0" fontId="1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44" fontId="0" fillId="2" borderId="2" xfId="1" applyFont="1" applyFill="1" applyBorder="1"/>
    <xf numFmtId="0" fontId="0" fillId="3" borderId="0" xfId="0" applyFill="1" applyBorder="1"/>
    <xf numFmtId="0" fontId="1" fillId="3" borderId="6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 applyAlignment="1">
      <alignment horizontal="right"/>
    </xf>
    <xf numFmtId="44" fontId="0" fillId="2" borderId="10" xfId="1" applyFont="1" applyFill="1" applyBorder="1"/>
    <xf numFmtId="44" fontId="0" fillId="3" borderId="8" xfId="1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0" borderId="2" xfId="0" applyBorder="1"/>
    <xf numFmtId="0" fontId="1" fillId="3" borderId="11" xfId="0" applyFont="1" applyFill="1" applyBorder="1"/>
    <xf numFmtId="0" fontId="0" fillId="3" borderId="12" xfId="0" applyFill="1" applyBorder="1"/>
    <xf numFmtId="0" fontId="4" fillId="0" borderId="1" xfId="0" applyFont="1" applyBorder="1"/>
    <xf numFmtId="0" fontId="0" fillId="0" borderId="0" xfId="0" applyBorder="1" applyAlignment="1">
      <alignment horizontal="right"/>
    </xf>
    <xf numFmtId="44" fontId="0" fillId="0" borderId="0" xfId="1" applyFont="1" applyFill="1" applyBorder="1"/>
    <xf numFmtId="44" fontId="1" fillId="0" borderId="0" xfId="1" applyFont="1" applyFill="1" applyBorder="1"/>
    <xf numFmtId="0" fontId="1" fillId="0" borderId="0" xfId="0" applyFont="1"/>
    <xf numFmtId="44" fontId="1" fillId="0" borderId="0" xfId="0" applyNumberFormat="1" applyFont="1"/>
    <xf numFmtId="0" fontId="0" fillId="0" borderId="0" xfId="0" applyBorder="1"/>
    <xf numFmtId="43" fontId="0" fillId="0" borderId="0" xfId="2" applyFont="1" applyFill="1" applyBorder="1"/>
    <xf numFmtId="44" fontId="1" fillId="0" borderId="0" xfId="1" applyFont="1" applyFill="1" applyBorder="1" applyAlignment="1">
      <alignment horizontal="left" wrapText="1"/>
    </xf>
    <xf numFmtId="44" fontId="0" fillId="0" borderId="0" xfId="0" applyNumberFormat="1"/>
    <xf numFmtId="44" fontId="0" fillId="2" borderId="2" xfId="1" applyFont="1" applyFill="1" applyBorder="1" applyAlignment="1">
      <alignment horizontal="center"/>
    </xf>
    <xf numFmtId="0" fontId="0" fillId="3" borderId="8" xfId="0" applyNumberFormat="1" applyFill="1" applyBorder="1"/>
    <xf numFmtId="44" fontId="0" fillId="5" borderId="2" xfId="1" applyFont="1" applyFill="1" applyBorder="1"/>
    <xf numFmtId="44" fontId="0" fillId="5" borderId="1" xfId="1" applyFont="1" applyFill="1" applyBorder="1"/>
    <xf numFmtId="44" fontId="0" fillId="5" borderId="10" xfId="1" applyFont="1" applyFill="1" applyBorder="1"/>
    <xf numFmtId="9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0" fontId="1" fillId="0" borderId="1" xfId="0" applyFont="1" applyBorder="1"/>
    <xf numFmtId="0" fontId="14" fillId="0" borderId="0" xfId="0" applyFont="1"/>
    <xf numFmtId="0" fontId="13" fillId="3" borderId="6" xfId="0" applyFont="1" applyFill="1" applyBorder="1"/>
    <xf numFmtId="0" fontId="14" fillId="3" borderId="8" xfId="0" applyFont="1" applyFill="1" applyBorder="1"/>
    <xf numFmtId="44" fontId="1" fillId="2" borderId="2" xfId="1" applyFont="1" applyFill="1" applyBorder="1"/>
    <xf numFmtId="44" fontId="1" fillId="5" borderId="2" xfId="1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wrapText="1"/>
    </xf>
    <xf numFmtId="0" fontId="16" fillId="0" borderId="0" xfId="0" applyFont="1"/>
    <xf numFmtId="0" fontId="0" fillId="0" borderId="1" xfId="0" applyFill="1" applyBorder="1"/>
    <xf numFmtId="0" fontId="17" fillId="3" borderId="8" xfId="0" applyFont="1" applyFill="1" applyBorder="1"/>
    <xf numFmtId="44" fontId="0" fillId="7" borderId="1" xfId="1" applyFont="1" applyFill="1" applyBorder="1"/>
    <xf numFmtId="0" fontId="18" fillId="0" borderId="0" xfId="0" applyFont="1"/>
    <xf numFmtId="0" fontId="19" fillId="6" borderId="7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9" fillId="0" borderId="0" xfId="0" applyFont="1" applyFill="1" applyAlignment="1">
      <alignment vertical="center" wrapText="1"/>
    </xf>
    <xf numFmtId="0" fontId="17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0" fontId="17" fillId="3" borderId="9" xfId="0" applyFont="1" applyFill="1" applyBorder="1"/>
    <xf numFmtId="9" fontId="0" fillId="0" borderId="1" xfId="3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65" fontId="0" fillId="2" borderId="2" xfId="1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3" borderId="8" xfId="0" applyNumberFormat="1" applyFill="1" applyBorder="1"/>
    <xf numFmtId="164" fontId="0" fillId="3" borderId="8" xfId="0" applyNumberFormat="1" applyFill="1" applyBorder="1" applyAlignment="1">
      <alignment horizontal="center"/>
    </xf>
    <xf numFmtId="164" fontId="0" fillId="2" borderId="18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/>
    </xf>
    <xf numFmtId="165" fontId="0" fillId="7" borderId="10" xfId="1" applyNumberFormat="1" applyFon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7" borderId="2" xfId="1" applyNumberFormat="1" applyFont="1" applyFill="1" applyBorder="1" applyAlignment="1">
      <alignment horizontal="center"/>
    </xf>
    <xf numFmtId="164" fontId="0" fillId="7" borderId="2" xfId="1" applyNumberFormat="1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165" fontId="1" fillId="7" borderId="1" xfId="1" applyNumberFormat="1" applyFon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4" fontId="0" fillId="0" borderId="0" xfId="0" applyNumberForma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6" fontId="1" fillId="0" borderId="11" xfId="0" applyNumberFormat="1" applyFont="1" applyBorder="1" applyAlignment="1">
      <alignment horizontal="left"/>
    </xf>
    <xf numFmtId="6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44" fontId="10" fillId="0" borderId="0" xfId="1" applyFont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tabSelected="1" zoomScale="110" zoomScaleNormal="110" workbookViewId="0">
      <selection activeCell="A2" sqref="A2:G2"/>
    </sheetView>
  </sheetViews>
  <sheetFormatPr defaultRowHeight="15" x14ac:dyDescent="0.25"/>
  <cols>
    <col min="1" max="1" width="45.85546875" customWidth="1"/>
    <col min="2" max="2" width="14.28515625" customWidth="1"/>
    <col min="3" max="3" width="13.85546875" customWidth="1"/>
    <col min="4" max="4" width="13" customWidth="1"/>
    <col min="5" max="5" width="11" customWidth="1"/>
    <col min="7" max="7" width="11.85546875" customWidth="1"/>
  </cols>
  <sheetData>
    <row r="1" spans="1:7" ht="8.1" customHeight="1" thickBot="1" x14ac:dyDescent="0.3"/>
    <row r="2" spans="1:7" ht="16.5" thickBot="1" x14ac:dyDescent="0.3">
      <c r="A2" s="95" t="s">
        <v>212</v>
      </c>
      <c r="B2" s="96"/>
      <c r="C2" s="96"/>
      <c r="D2" s="96"/>
      <c r="E2" s="96"/>
      <c r="F2" s="96"/>
      <c r="G2" s="97"/>
    </row>
    <row r="3" spans="1:7" ht="6.75" customHeight="1" x14ac:dyDescent="0.25"/>
    <row r="4" spans="1:7" ht="60" x14ac:dyDescent="0.25">
      <c r="A4" s="56" t="s">
        <v>2</v>
      </c>
      <c r="B4" s="57" t="s">
        <v>194</v>
      </c>
      <c r="C4" s="57" t="s">
        <v>195</v>
      </c>
      <c r="D4" s="58" t="s">
        <v>176</v>
      </c>
      <c r="E4" s="62"/>
    </row>
    <row r="5" spans="1:7" x14ac:dyDescent="0.25">
      <c r="A5" s="14" t="s">
        <v>3</v>
      </c>
      <c r="B5" s="15"/>
      <c r="C5" s="53">
        <v>0.15</v>
      </c>
      <c r="D5" s="15"/>
      <c r="E5" s="63"/>
    </row>
    <row r="6" spans="1:7" x14ac:dyDescent="0.25">
      <c r="A6" s="11" t="s">
        <v>4</v>
      </c>
      <c r="B6" s="70">
        <v>450</v>
      </c>
      <c r="C6" s="74">
        <v>382.5</v>
      </c>
      <c r="D6" s="83">
        <v>0</v>
      </c>
      <c r="E6" s="61"/>
    </row>
    <row r="7" spans="1:7" x14ac:dyDescent="0.25">
      <c r="A7" s="3" t="s">
        <v>5</v>
      </c>
      <c r="B7" s="71">
        <v>600</v>
      </c>
      <c r="C7" s="71">
        <v>510</v>
      </c>
      <c r="D7" s="83">
        <v>0</v>
      </c>
      <c r="E7" s="59"/>
    </row>
    <row r="8" spans="1:7" x14ac:dyDescent="0.25">
      <c r="A8" s="3" t="s">
        <v>6</v>
      </c>
      <c r="B8" s="71">
        <v>750</v>
      </c>
      <c r="C8" s="79">
        <v>637.5</v>
      </c>
      <c r="D8" s="83">
        <v>0</v>
      </c>
      <c r="E8" s="59"/>
    </row>
    <row r="9" spans="1:7" x14ac:dyDescent="0.25">
      <c r="A9" s="3" t="s">
        <v>7</v>
      </c>
      <c r="B9" s="71">
        <v>900</v>
      </c>
      <c r="C9" s="71">
        <v>765</v>
      </c>
      <c r="D9" s="83">
        <v>0</v>
      </c>
      <c r="E9" s="59"/>
    </row>
    <row r="10" spans="1:7" x14ac:dyDescent="0.25">
      <c r="A10" s="3" t="s">
        <v>8</v>
      </c>
      <c r="B10" s="71">
        <v>1050</v>
      </c>
      <c r="C10" s="79">
        <v>892.5</v>
      </c>
      <c r="D10" s="83">
        <v>0</v>
      </c>
      <c r="E10" s="59"/>
    </row>
    <row r="11" spans="1:7" x14ac:dyDescent="0.25">
      <c r="A11" s="17" t="s">
        <v>9</v>
      </c>
      <c r="B11" s="72">
        <v>1200</v>
      </c>
      <c r="C11" s="72">
        <v>1020</v>
      </c>
      <c r="D11" s="84">
        <v>0</v>
      </c>
      <c r="E11" s="59"/>
      <c r="G11" s="55"/>
    </row>
    <row r="12" spans="1:7" x14ac:dyDescent="0.25">
      <c r="A12" s="14" t="s">
        <v>10</v>
      </c>
      <c r="B12" s="73"/>
      <c r="C12" s="76"/>
      <c r="D12" s="85"/>
      <c r="E12" s="59"/>
    </row>
    <row r="13" spans="1:7" x14ac:dyDescent="0.25">
      <c r="A13" s="11" t="s">
        <v>11</v>
      </c>
      <c r="B13" s="70">
        <v>550</v>
      </c>
      <c r="C13" s="74">
        <v>467.5</v>
      </c>
      <c r="D13" s="86">
        <v>0</v>
      </c>
      <c r="E13" s="59"/>
    </row>
    <row r="14" spans="1:7" x14ac:dyDescent="0.25">
      <c r="A14" s="3" t="s">
        <v>12</v>
      </c>
      <c r="B14" s="71">
        <v>775</v>
      </c>
      <c r="C14" s="79">
        <v>658.75</v>
      </c>
      <c r="D14" s="83">
        <v>0</v>
      </c>
      <c r="E14" s="59"/>
    </row>
    <row r="15" spans="1:7" x14ac:dyDescent="0.25">
      <c r="A15" s="3" t="s">
        <v>13</v>
      </c>
      <c r="B15" s="71">
        <v>990</v>
      </c>
      <c r="C15" s="79">
        <v>841.5</v>
      </c>
      <c r="D15" s="83">
        <v>0</v>
      </c>
      <c r="E15" s="59"/>
      <c r="F15" s="42" t="s">
        <v>196</v>
      </c>
    </row>
    <row r="16" spans="1:7" x14ac:dyDescent="0.25">
      <c r="A16" s="3" t="s">
        <v>14</v>
      </c>
      <c r="B16" s="71">
        <v>1190</v>
      </c>
      <c r="C16" s="79">
        <v>1011.5</v>
      </c>
      <c r="D16" s="83">
        <v>0</v>
      </c>
      <c r="E16" s="59"/>
    </row>
    <row r="17" spans="1:5" x14ac:dyDescent="0.25">
      <c r="A17" s="3" t="s">
        <v>15</v>
      </c>
      <c r="B17" s="71">
        <v>1390</v>
      </c>
      <c r="C17" s="79">
        <v>1181.5</v>
      </c>
      <c r="D17" s="83">
        <v>0</v>
      </c>
      <c r="E17" s="59"/>
    </row>
    <row r="18" spans="1:5" x14ac:dyDescent="0.25">
      <c r="A18" s="3" t="s">
        <v>16</v>
      </c>
      <c r="B18" s="71">
        <v>1590</v>
      </c>
      <c r="C18" s="79">
        <v>1351.5</v>
      </c>
      <c r="D18" s="83">
        <v>0</v>
      </c>
      <c r="E18" s="59"/>
    </row>
    <row r="19" spans="1:5" x14ac:dyDescent="0.25">
      <c r="A19" s="3" t="s">
        <v>17</v>
      </c>
      <c r="B19" s="71">
        <v>1790</v>
      </c>
      <c r="C19" s="79">
        <v>1521.5</v>
      </c>
      <c r="D19" s="83">
        <v>0</v>
      </c>
      <c r="E19" s="59"/>
    </row>
    <row r="20" spans="1:5" x14ac:dyDescent="0.25">
      <c r="A20" s="3" t="s">
        <v>18</v>
      </c>
      <c r="B20" s="71">
        <v>1990</v>
      </c>
      <c r="C20" s="79">
        <v>1691.5</v>
      </c>
      <c r="D20" s="83">
        <v>0</v>
      </c>
      <c r="E20" s="59"/>
    </row>
    <row r="21" spans="1:5" x14ac:dyDescent="0.25">
      <c r="A21" s="17" t="s">
        <v>19</v>
      </c>
      <c r="B21" s="72">
        <v>2190</v>
      </c>
      <c r="C21" s="81">
        <v>1861.5</v>
      </c>
      <c r="D21" s="84">
        <v>0</v>
      </c>
      <c r="E21" s="59"/>
    </row>
    <row r="22" spans="1:5" x14ac:dyDescent="0.25">
      <c r="A22" s="14" t="s">
        <v>20</v>
      </c>
      <c r="B22" s="73"/>
      <c r="C22" s="76"/>
      <c r="D22" s="85"/>
      <c r="E22" s="59"/>
    </row>
    <row r="23" spans="1:5" x14ac:dyDescent="0.25">
      <c r="A23" s="11" t="s">
        <v>21</v>
      </c>
      <c r="B23" s="70">
        <v>1680</v>
      </c>
      <c r="C23" s="70">
        <v>1428</v>
      </c>
      <c r="D23" s="86">
        <v>0</v>
      </c>
      <c r="E23" s="59"/>
    </row>
    <row r="24" spans="1:5" x14ac:dyDescent="0.25">
      <c r="A24" s="3" t="s">
        <v>22</v>
      </c>
      <c r="B24" s="71">
        <v>2400</v>
      </c>
      <c r="C24" s="71">
        <v>2040</v>
      </c>
      <c r="D24" s="83">
        <v>0</v>
      </c>
      <c r="E24" s="59"/>
    </row>
    <row r="25" spans="1:5" x14ac:dyDescent="0.25">
      <c r="A25" s="17" t="s">
        <v>23</v>
      </c>
      <c r="B25" s="72">
        <v>3120</v>
      </c>
      <c r="C25" s="72">
        <v>2652</v>
      </c>
      <c r="D25" s="84">
        <v>0</v>
      </c>
      <c r="E25" s="60"/>
    </row>
    <row r="26" spans="1:5" x14ac:dyDescent="0.25">
      <c r="A26" s="14" t="s">
        <v>24</v>
      </c>
      <c r="B26" s="73"/>
      <c r="C26" s="76"/>
      <c r="D26" s="85"/>
      <c r="E26" s="65"/>
    </row>
    <row r="27" spans="1:5" x14ac:dyDescent="0.25">
      <c r="A27" s="11" t="s">
        <v>26</v>
      </c>
      <c r="B27" s="70">
        <v>110</v>
      </c>
      <c r="C27" s="74">
        <v>93.5</v>
      </c>
      <c r="D27" s="86">
        <v>0</v>
      </c>
      <c r="E27" s="61"/>
    </row>
    <row r="28" spans="1:5" x14ac:dyDescent="0.25">
      <c r="A28" s="17" t="s">
        <v>27</v>
      </c>
      <c r="B28" s="72">
        <v>220</v>
      </c>
      <c r="C28" s="72">
        <v>187</v>
      </c>
      <c r="D28" s="84">
        <v>0</v>
      </c>
      <c r="E28" s="59"/>
    </row>
    <row r="29" spans="1:5" x14ac:dyDescent="0.25">
      <c r="A29" s="14" t="s">
        <v>25</v>
      </c>
      <c r="B29" s="73"/>
      <c r="C29" s="76"/>
      <c r="D29" s="85"/>
      <c r="E29" s="59"/>
    </row>
    <row r="30" spans="1:5" x14ac:dyDescent="0.25">
      <c r="A30" s="11" t="s">
        <v>28</v>
      </c>
      <c r="B30" s="70">
        <v>250</v>
      </c>
      <c r="C30" s="74">
        <v>212.5</v>
      </c>
      <c r="D30" s="86">
        <v>0</v>
      </c>
      <c r="E30" s="59"/>
    </row>
    <row r="31" spans="1:5" x14ac:dyDescent="0.25">
      <c r="A31" s="3" t="s">
        <v>29</v>
      </c>
      <c r="B31" s="71">
        <v>325</v>
      </c>
      <c r="C31" s="79">
        <v>276.25</v>
      </c>
      <c r="D31" s="83">
        <v>0</v>
      </c>
      <c r="E31" s="59"/>
    </row>
    <row r="32" spans="1:5" x14ac:dyDescent="0.25">
      <c r="A32" s="17" t="s">
        <v>30</v>
      </c>
      <c r="B32" s="72">
        <v>400</v>
      </c>
      <c r="C32" s="72">
        <v>340</v>
      </c>
      <c r="D32" s="84">
        <v>0</v>
      </c>
      <c r="E32" s="59"/>
    </row>
    <row r="33" spans="1:6" x14ac:dyDescent="0.25">
      <c r="A33" s="14" t="s">
        <v>31</v>
      </c>
      <c r="B33" s="73"/>
      <c r="C33" s="76"/>
      <c r="D33" s="85"/>
      <c r="E33" s="59"/>
    </row>
    <row r="34" spans="1:6" x14ac:dyDescent="0.25">
      <c r="A34" s="11" t="s">
        <v>32</v>
      </c>
      <c r="B34" s="70">
        <v>250</v>
      </c>
      <c r="C34" s="74">
        <v>212.5</v>
      </c>
      <c r="D34" s="86">
        <v>0</v>
      </c>
      <c r="E34" s="59"/>
      <c r="F34" s="42" t="s">
        <v>197</v>
      </c>
    </row>
    <row r="35" spans="1:6" x14ac:dyDescent="0.25">
      <c r="A35" s="3" t="s">
        <v>33</v>
      </c>
      <c r="B35" s="71">
        <v>300</v>
      </c>
      <c r="C35" s="71">
        <v>255</v>
      </c>
      <c r="D35" s="83">
        <v>0</v>
      </c>
      <c r="E35" s="59"/>
    </row>
    <row r="36" spans="1:6" x14ac:dyDescent="0.25">
      <c r="A36" s="17" t="s">
        <v>34</v>
      </c>
      <c r="B36" s="72">
        <v>400</v>
      </c>
      <c r="C36" s="72">
        <v>340</v>
      </c>
      <c r="D36" s="84">
        <v>0</v>
      </c>
      <c r="E36" s="59"/>
    </row>
    <row r="37" spans="1:6" x14ac:dyDescent="0.25">
      <c r="A37" s="14" t="s">
        <v>35</v>
      </c>
      <c r="B37" s="73"/>
      <c r="C37" s="76"/>
      <c r="D37" s="85"/>
      <c r="E37" s="59"/>
    </row>
    <row r="38" spans="1:6" x14ac:dyDescent="0.25">
      <c r="A38" s="11" t="s">
        <v>4</v>
      </c>
      <c r="B38" s="70">
        <v>650</v>
      </c>
      <c r="C38" s="74">
        <v>552.5</v>
      </c>
      <c r="D38" s="86">
        <v>0</v>
      </c>
      <c r="E38" s="59"/>
    </row>
    <row r="39" spans="1:6" x14ac:dyDescent="0.25">
      <c r="A39" s="3" t="s">
        <v>36</v>
      </c>
      <c r="B39" s="71">
        <v>750</v>
      </c>
      <c r="C39" s="79">
        <v>637.5</v>
      </c>
      <c r="D39" s="83">
        <v>0</v>
      </c>
      <c r="E39" s="59"/>
    </row>
    <row r="40" spans="1:6" x14ac:dyDescent="0.25">
      <c r="A40" s="3" t="s">
        <v>37</v>
      </c>
      <c r="B40" s="71">
        <v>950</v>
      </c>
      <c r="C40" s="79">
        <v>807.5</v>
      </c>
      <c r="D40" s="83">
        <v>0</v>
      </c>
      <c r="E40" s="59"/>
    </row>
    <row r="41" spans="1:6" x14ac:dyDescent="0.25">
      <c r="A41" s="3" t="s">
        <v>6</v>
      </c>
      <c r="B41" s="71">
        <v>1150</v>
      </c>
      <c r="C41" s="79">
        <v>977.5</v>
      </c>
      <c r="D41" s="83">
        <v>0</v>
      </c>
      <c r="E41" s="59"/>
    </row>
    <row r="42" spans="1:6" x14ac:dyDescent="0.25">
      <c r="A42" s="3" t="s">
        <v>38</v>
      </c>
      <c r="B42" s="71">
        <v>1350</v>
      </c>
      <c r="C42" s="79">
        <v>1147.5</v>
      </c>
      <c r="D42" s="83">
        <v>0</v>
      </c>
      <c r="E42" s="60"/>
    </row>
    <row r="43" spans="1:6" x14ac:dyDescent="0.25">
      <c r="A43" s="14" t="s">
        <v>151</v>
      </c>
      <c r="B43" s="15"/>
      <c r="C43" s="76"/>
      <c r="D43" s="67">
        <v>0.05</v>
      </c>
      <c r="E43" s="65"/>
    </row>
    <row r="44" spans="1:6" x14ac:dyDescent="0.25">
      <c r="A44" s="3" t="s">
        <v>152</v>
      </c>
      <c r="B44" s="69" t="s">
        <v>213</v>
      </c>
      <c r="C44" s="71">
        <v>5369</v>
      </c>
      <c r="D44" s="54"/>
      <c r="E44" s="27"/>
    </row>
    <row r="45" spans="1:6" ht="15.75" thickBot="1" x14ac:dyDescent="0.3">
      <c r="A45" s="92" t="s">
        <v>41</v>
      </c>
      <c r="B45" s="93"/>
      <c r="C45" s="93"/>
      <c r="D45" s="93"/>
      <c r="E45" s="64"/>
    </row>
    <row r="46" spans="1:6" ht="75" x14ac:dyDescent="0.25">
      <c r="A46" s="56" t="s">
        <v>2</v>
      </c>
      <c r="B46" s="57" t="s">
        <v>200</v>
      </c>
      <c r="C46" s="57" t="s">
        <v>208</v>
      </c>
      <c r="D46" s="58" t="s">
        <v>130</v>
      </c>
    </row>
    <row r="47" spans="1:6" x14ac:dyDescent="0.25">
      <c r="A47" s="14" t="s">
        <v>43</v>
      </c>
      <c r="B47" s="15"/>
      <c r="C47" s="15"/>
      <c r="D47" s="15"/>
    </row>
    <row r="48" spans="1:6" x14ac:dyDescent="0.25">
      <c r="A48" s="22" t="s">
        <v>153</v>
      </c>
      <c r="B48" s="35" t="s">
        <v>213</v>
      </c>
      <c r="C48" s="70">
        <v>34</v>
      </c>
      <c r="D48" s="86">
        <v>10</v>
      </c>
    </row>
    <row r="49" spans="1:4" x14ac:dyDescent="0.25">
      <c r="A49" s="22" t="s">
        <v>105</v>
      </c>
      <c r="B49" s="70">
        <v>25</v>
      </c>
      <c r="C49" s="74">
        <f>B49*85%</f>
        <v>21.25</v>
      </c>
      <c r="D49" s="86">
        <v>10</v>
      </c>
    </row>
    <row r="50" spans="1:4" x14ac:dyDescent="0.25">
      <c r="A50" s="22" t="s">
        <v>108</v>
      </c>
      <c r="B50" s="70">
        <v>30</v>
      </c>
      <c r="C50" s="74">
        <f t="shared" ref="C50:C140" si="0">B50*85%</f>
        <v>25.5</v>
      </c>
      <c r="D50" s="86">
        <v>10</v>
      </c>
    </row>
    <row r="51" spans="1:4" x14ac:dyDescent="0.25">
      <c r="A51" s="7" t="s">
        <v>106</v>
      </c>
      <c r="B51" s="70">
        <v>40</v>
      </c>
      <c r="C51" s="70">
        <f t="shared" si="0"/>
        <v>34</v>
      </c>
      <c r="D51" s="86">
        <v>10</v>
      </c>
    </row>
    <row r="52" spans="1:4" x14ac:dyDescent="0.25">
      <c r="A52" s="7" t="s">
        <v>46</v>
      </c>
      <c r="B52" s="74">
        <v>7.5</v>
      </c>
      <c r="C52" s="74">
        <f t="shared" si="0"/>
        <v>6.375</v>
      </c>
      <c r="D52" s="86">
        <v>0</v>
      </c>
    </row>
    <row r="53" spans="1:4" x14ac:dyDescent="0.25">
      <c r="A53" s="7" t="s">
        <v>119</v>
      </c>
      <c r="B53" s="70">
        <v>20</v>
      </c>
      <c r="C53" s="70">
        <f t="shared" si="0"/>
        <v>17</v>
      </c>
      <c r="D53" s="86">
        <v>0</v>
      </c>
    </row>
    <row r="54" spans="1:4" x14ac:dyDescent="0.25">
      <c r="A54" s="7" t="s">
        <v>150</v>
      </c>
      <c r="B54" s="70">
        <v>10</v>
      </c>
      <c r="C54" s="74">
        <f t="shared" si="0"/>
        <v>8.5</v>
      </c>
      <c r="D54" s="86">
        <v>0</v>
      </c>
    </row>
    <row r="55" spans="1:4" x14ac:dyDescent="0.25">
      <c r="A55" s="7" t="s">
        <v>120</v>
      </c>
      <c r="B55" s="70">
        <v>8</v>
      </c>
      <c r="C55" s="74">
        <f t="shared" si="0"/>
        <v>6.8</v>
      </c>
      <c r="D55" s="86">
        <v>0</v>
      </c>
    </row>
    <row r="56" spans="1:4" x14ac:dyDescent="0.25">
      <c r="A56" s="7" t="s">
        <v>159</v>
      </c>
      <c r="B56" s="70">
        <v>15</v>
      </c>
      <c r="C56" s="74">
        <f t="shared" si="0"/>
        <v>12.75</v>
      </c>
      <c r="D56" s="87"/>
    </row>
    <row r="57" spans="1:4" x14ac:dyDescent="0.25">
      <c r="A57" s="7" t="s">
        <v>160</v>
      </c>
      <c r="B57" s="70">
        <v>13</v>
      </c>
      <c r="C57" s="74">
        <f t="shared" si="0"/>
        <v>11.049999999999999</v>
      </c>
      <c r="D57" s="87"/>
    </row>
    <row r="58" spans="1:4" x14ac:dyDescent="0.25">
      <c r="A58" s="7" t="s">
        <v>118</v>
      </c>
      <c r="B58" s="70">
        <v>40</v>
      </c>
      <c r="C58" s="70">
        <f t="shared" si="0"/>
        <v>34</v>
      </c>
      <c r="D58" s="86">
        <v>0</v>
      </c>
    </row>
    <row r="59" spans="1:4" x14ac:dyDescent="0.25">
      <c r="A59" s="7" t="s">
        <v>129</v>
      </c>
      <c r="B59" s="70">
        <v>16</v>
      </c>
      <c r="C59" s="74">
        <f t="shared" si="0"/>
        <v>13.6</v>
      </c>
      <c r="D59" s="86">
        <v>0</v>
      </c>
    </row>
    <row r="60" spans="1:4" x14ac:dyDescent="0.25">
      <c r="A60" s="7" t="s">
        <v>154</v>
      </c>
      <c r="B60" s="74">
        <v>0.9</v>
      </c>
      <c r="C60" s="74">
        <f t="shared" si="0"/>
        <v>0.76500000000000001</v>
      </c>
      <c r="D60" s="87"/>
    </row>
    <row r="61" spans="1:4" x14ac:dyDescent="0.25">
      <c r="A61" s="7" t="s">
        <v>142</v>
      </c>
      <c r="B61" s="70">
        <v>275</v>
      </c>
      <c r="C61" s="74">
        <f t="shared" si="0"/>
        <v>233.75</v>
      </c>
      <c r="D61" s="87" t="s">
        <v>143</v>
      </c>
    </row>
    <row r="62" spans="1:4" x14ac:dyDescent="0.25">
      <c r="A62" s="7" t="s">
        <v>145</v>
      </c>
      <c r="B62" s="70">
        <v>80</v>
      </c>
      <c r="C62" s="74">
        <f t="shared" si="0"/>
        <v>68</v>
      </c>
      <c r="D62" s="86">
        <v>0</v>
      </c>
    </row>
    <row r="63" spans="1:4" x14ac:dyDescent="0.25">
      <c r="A63" s="7" t="s">
        <v>146</v>
      </c>
      <c r="B63" s="70">
        <v>11</v>
      </c>
      <c r="C63" s="74">
        <f t="shared" si="0"/>
        <v>9.35</v>
      </c>
      <c r="D63" s="86">
        <v>0</v>
      </c>
    </row>
    <row r="64" spans="1:4" x14ac:dyDescent="0.25">
      <c r="A64" s="7" t="s">
        <v>109</v>
      </c>
      <c r="B64" s="70">
        <v>2</v>
      </c>
      <c r="C64" s="74">
        <f t="shared" si="0"/>
        <v>1.7</v>
      </c>
      <c r="D64" s="86">
        <v>0</v>
      </c>
    </row>
    <row r="65" spans="1:4" x14ac:dyDescent="0.25">
      <c r="A65" s="7" t="s">
        <v>158</v>
      </c>
      <c r="B65" s="70">
        <v>6</v>
      </c>
      <c r="C65" s="74">
        <f t="shared" si="0"/>
        <v>5.0999999999999996</v>
      </c>
      <c r="D65" s="87"/>
    </row>
    <row r="66" spans="1:4" x14ac:dyDescent="0.25">
      <c r="A66" s="43" t="s">
        <v>144</v>
      </c>
      <c r="B66" s="70">
        <v>35</v>
      </c>
      <c r="C66" s="74">
        <f t="shared" si="0"/>
        <v>29.75</v>
      </c>
      <c r="D66" s="86">
        <v>11</v>
      </c>
    </row>
    <row r="67" spans="1:4" x14ac:dyDescent="0.25">
      <c r="A67" s="7" t="s">
        <v>122</v>
      </c>
      <c r="B67" s="70">
        <v>93.5</v>
      </c>
      <c r="C67" s="74">
        <f t="shared" si="0"/>
        <v>79.474999999999994</v>
      </c>
      <c r="D67" s="86">
        <v>0</v>
      </c>
    </row>
    <row r="68" spans="1:4" x14ac:dyDescent="0.25">
      <c r="A68" s="7" t="s">
        <v>110</v>
      </c>
      <c r="B68" s="74">
        <v>9.75</v>
      </c>
      <c r="C68" s="74">
        <f t="shared" si="0"/>
        <v>8.2874999999999996</v>
      </c>
      <c r="D68" s="86">
        <v>0</v>
      </c>
    </row>
    <row r="69" spans="1:4" x14ac:dyDescent="0.25">
      <c r="A69" s="7" t="s">
        <v>111</v>
      </c>
      <c r="B69" s="70">
        <v>15</v>
      </c>
      <c r="C69" s="74">
        <f t="shared" si="0"/>
        <v>12.75</v>
      </c>
      <c r="D69" s="86">
        <v>15</v>
      </c>
    </row>
    <row r="70" spans="1:4" x14ac:dyDescent="0.25">
      <c r="A70" s="7" t="s">
        <v>112</v>
      </c>
      <c r="B70" s="70">
        <v>12</v>
      </c>
      <c r="C70" s="74">
        <f t="shared" si="0"/>
        <v>10.199999999999999</v>
      </c>
      <c r="D70" s="86">
        <v>15</v>
      </c>
    </row>
    <row r="71" spans="1:4" x14ac:dyDescent="0.25">
      <c r="A71" s="7" t="s">
        <v>113</v>
      </c>
      <c r="B71" s="70">
        <v>100</v>
      </c>
      <c r="C71" s="70">
        <f t="shared" si="0"/>
        <v>85</v>
      </c>
      <c r="D71" s="86">
        <v>0</v>
      </c>
    </row>
    <row r="72" spans="1:4" x14ac:dyDescent="0.25">
      <c r="A72" s="7" t="s">
        <v>49</v>
      </c>
      <c r="B72" s="70">
        <v>155</v>
      </c>
      <c r="C72" s="74">
        <f t="shared" si="0"/>
        <v>131.75</v>
      </c>
      <c r="D72" s="86">
        <v>0</v>
      </c>
    </row>
    <row r="73" spans="1:4" x14ac:dyDescent="0.25">
      <c r="A73" s="7" t="s">
        <v>114</v>
      </c>
      <c r="B73" s="70">
        <v>250</v>
      </c>
      <c r="C73" s="74">
        <f t="shared" si="0"/>
        <v>212.5</v>
      </c>
      <c r="D73" s="86">
        <v>0</v>
      </c>
    </row>
    <row r="74" spans="1:4" x14ac:dyDescent="0.25">
      <c r="A74" s="7" t="s">
        <v>115</v>
      </c>
      <c r="B74" s="70">
        <v>190</v>
      </c>
      <c r="C74" s="74">
        <f t="shared" si="0"/>
        <v>161.5</v>
      </c>
      <c r="D74" s="86">
        <v>0</v>
      </c>
    </row>
    <row r="75" spans="1:4" x14ac:dyDescent="0.25">
      <c r="A75" s="7" t="s">
        <v>116</v>
      </c>
      <c r="B75" s="70">
        <v>9</v>
      </c>
      <c r="C75" s="74">
        <f t="shared" si="0"/>
        <v>7.6499999999999995</v>
      </c>
      <c r="D75" s="86">
        <v>0</v>
      </c>
    </row>
    <row r="76" spans="1:4" x14ac:dyDescent="0.25">
      <c r="A76" s="7" t="s">
        <v>117</v>
      </c>
      <c r="B76" s="74">
        <v>1.1000000000000001</v>
      </c>
      <c r="C76" s="74">
        <f t="shared" si="0"/>
        <v>0.93500000000000005</v>
      </c>
      <c r="D76" s="86">
        <v>0</v>
      </c>
    </row>
    <row r="77" spans="1:4" x14ac:dyDescent="0.25">
      <c r="A77" s="7" t="s">
        <v>123</v>
      </c>
      <c r="B77" s="74">
        <v>1.5</v>
      </c>
      <c r="C77" s="74">
        <v>0</v>
      </c>
      <c r="D77" s="86">
        <v>0</v>
      </c>
    </row>
    <row r="78" spans="1:4" x14ac:dyDescent="0.25">
      <c r="A78" s="7" t="s">
        <v>47</v>
      </c>
      <c r="B78" s="70">
        <v>40</v>
      </c>
      <c r="C78" s="74">
        <f t="shared" si="0"/>
        <v>34</v>
      </c>
      <c r="D78" s="86">
        <v>10</v>
      </c>
    </row>
    <row r="79" spans="1:4" x14ac:dyDescent="0.25">
      <c r="A79" s="7" t="s">
        <v>121</v>
      </c>
      <c r="B79" s="70">
        <v>45</v>
      </c>
      <c r="C79" s="74">
        <f t="shared" si="0"/>
        <v>38.25</v>
      </c>
      <c r="D79" s="86">
        <v>0</v>
      </c>
    </row>
    <row r="80" spans="1:4" x14ac:dyDescent="0.25">
      <c r="A80" s="7" t="s">
        <v>149</v>
      </c>
      <c r="B80" s="74">
        <v>2.25</v>
      </c>
      <c r="C80" s="74">
        <v>0</v>
      </c>
      <c r="D80" s="86">
        <v>0</v>
      </c>
    </row>
    <row r="81" spans="1:4" x14ac:dyDescent="0.25">
      <c r="A81" s="7" t="s">
        <v>169</v>
      </c>
      <c r="B81" s="74">
        <v>3.25</v>
      </c>
      <c r="C81" s="74">
        <f t="shared" si="0"/>
        <v>2.7624999999999997</v>
      </c>
      <c r="D81" s="87"/>
    </row>
    <row r="82" spans="1:4" x14ac:dyDescent="0.25">
      <c r="A82" s="7" t="s">
        <v>170</v>
      </c>
      <c r="B82" s="74">
        <v>6.5</v>
      </c>
      <c r="C82" s="74">
        <f t="shared" si="0"/>
        <v>5.5249999999999995</v>
      </c>
      <c r="D82" s="87"/>
    </row>
    <row r="83" spans="1:4" x14ac:dyDescent="0.25">
      <c r="A83" s="7" t="s">
        <v>164</v>
      </c>
      <c r="B83" s="79">
        <v>2</v>
      </c>
      <c r="C83" s="74">
        <v>0</v>
      </c>
      <c r="D83" s="88"/>
    </row>
    <row r="84" spans="1:4" x14ac:dyDescent="0.25">
      <c r="A84" s="7" t="s">
        <v>155</v>
      </c>
      <c r="B84" s="70">
        <v>20</v>
      </c>
      <c r="C84" s="74">
        <v>0</v>
      </c>
      <c r="D84" s="87"/>
    </row>
    <row r="85" spans="1:4" x14ac:dyDescent="0.25">
      <c r="A85" s="7" t="s">
        <v>156</v>
      </c>
      <c r="B85" s="70">
        <v>15</v>
      </c>
      <c r="C85" s="74">
        <v>0</v>
      </c>
      <c r="D85" s="87"/>
    </row>
    <row r="86" spans="1:4" x14ac:dyDescent="0.25">
      <c r="A86" s="7" t="s">
        <v>157</v>
      </c>
      <c r="B86" s="74">
        <v>0.15</v>
      </c>
      <c r="C86" s="74">
        <v>0</v>
      </c>
      <c r="D86" s="87"/>
    </row>
    <row r="87" spans="1:4" x14ac:dyDescent="0.25">
      <c r="A87" s="7" t="s">
        <v>161</v>
      </c>
      <c r="B87" s="74"/>
      <c r="C87" s="74">
        <f t="shared" si="0"/>
        <v>0</v>
      </c>
      <c r="D87" s="87">
        <v>1.1000000000000001</v>
      </c>
    </row>
    <row r="88" spans="1:4" x14ac:dyDescent="0.25">
      <c r="A88" s="7" t="s">
        <v>147</v>
      </c>
      <c r="B88" s="74">
        <v>22.5</v>
      </c>
      <c r="C88" s="74">
        <f t="shared" si="0"/>
        <v>19.125</v>
      </c>
      <c r="D88" s="86">
        <v>0</v>
      </c>
    </row>
    <row r="89" spans="1:4" x14ac:dyDescent="0.25">
      <c r="A89" s="7" t="s">
        <v>148</v>
      </c>
      <c r="B89" s="70">
        <v>10</v>
      </c>
      <c r="C89" s="74">
        <f t="shared" si="0"/>
        <v>8.5</v>
      </c>
      <c r="D89" s="86">
        <v>0</v>
      </c>
    </row>
    <row r="90" spans="1:4" x14ac:dyDescent="0.25">
      <c r="A90" s="7" t="s">
        <v>162</v>
      </c>
      <c r="B90" s="71">
        <v>160</v>
      </c>
      <c r="C90" s="74">
        <v>0</v>
      </c>
      <c r="D90" s="88"/>
    </row>
    <row r="91" spans="1:4" x14ac:dyDescent="0.25">
      <c r="A91" s="14" t="s">
        <v>52</v>
      </c>
      <c r="B91" s="76"/>
      <c r="C91" s="76"/>
      <c r="D91" s="76"/>
    </row>
    <row r="92" spans="1:4" x14ac:dyDescent="0.25">
      <c r="A92" s="22" t="s">
        <v>53</v>
      </c>
      <c r="B92" s="74">
        <v>1.75</v>
      </c>
      <c r="C92" s="74">
        <f t="shared" si="0"/>
        <v>1.4875</v>
      </c>
      <c r="D92" s="86">
        <v>2</v>
      </c>
    </row>
    <row r="93" spans="1:4" x14ac:dyDescent="0.25">
      <c r="A93" s="7" t="s">
        <v>54</v>
      </c>
      <c r="B93" s="74">
        <v>1.35</v>
      </c>
      <c r="C93" s="74">
        <f t="shared" si="0"/>
        <v>1.1475</v>
      </c>
      <c r="D93" s="86">
        <v>2</v>
      </c>
    </row>
    <row r="94" spans="1:4" x14ac:dyDescent="0.25">
      <c r="A94" s="7" t="s">
        <v>55</v>
      </c>
      <c r="B94" s="74">
        <v>2.5499999999999998</v>
      </c>
      <c r="C94" s="74">
        <f t="shared" si="0"/>
        <v>2.1675</v>
      </c>
      <c r="D94" s="86">
        <v>2</v>
      </c>
    </row>
    <row r="95" spans="1:4" x14ac:dyDescent="0.25">
      <c r="A95" s="7" t="s">
        <v>56</v>
      </c>
      <c r="B95" s="74">
        <v>0</v>
      </c>
      <c r="C95" s="74">
        <f t="shared" si="0"/>
        <v>0</v>
      </c>
      <c r="D95" s="86">
        <v>0</v>
      </c>
    </row>
    <row r="96" spans="1:4" x14ac:dyDescent="0.25">
      <c r="A96" s="7" t="s">
        <v>57</v>
      </c>
      <c r="B96" s="74">
        <v>3.25</v>
      </c>
      <c r="C96" s="74">
        <f t="shared" si="0"/>
        <v>2.7624999999999997</v>
      </c>
      <c r="D96" s="86">
        <v>2</v>
      </c>
    </row>
    <row r="97" spans="1:7" x14ac:dyDescent="0.25">
      <c r="A97" s="7" t="s">
        <v>58</v>
      </c>
      <c r="B97" s="74">
        <v>3.25</v>
      </c>
      <c r="C97" s="74">
        <f t="shared" si="0"/>
        <v>2.7624999999999997</v>
      </c>
      <c r="D97" s="86">
        <v>2</v>
      </c>
    </row>
    <row r="98" spans="1:7" x14ac:dyDescent="0.25">
      <c r="A98" s="7" t="s">
        <v>59</v>
      </c>
      <c r="B98" s="74">
        <v>6.5</v>
      </c>
      <c r="C98" s="74">
        <f t="shared" si="0"/>
        <v>5.5249999999999995</v>
      </c>
      <c r="D98" s="86">
        <v>2</v>
      </c>
    </row>
    <row r="99" spans="1:7" ht="13.7" customHeight="1" x14ac:dyDescent="0.25">
      <c r="A99" s="14" t="s">
        <v>60</v>
      </c>
      <c r="B99" s="76"/>
      <c r="C99" s="76"/>
      <c r="D99" s="76"/>
      <c r="E99" s="98" t="s">
        <v>205</v>
      </c>
      <c r="F99" s="98"/>
      <c r="G99" t="s">
        <v>204</v>
      </c>
    </row>
    <row r="100" spans="1:7" x14ac:dyDescent="0.25">
      <c r="A100" s="7" t="s">
        <v>163</v>
      </c>
      <c r="B100" s="79">
        <v>6.5</v>
      </c>
      <c r="C100" s="77">
        <f t="shared" si="0"/>
        <v>5.5249999999999995</v>
      </c>
      <c r="D100" s="88"/>
    </row>
    <row r="101" spans="1:7" x14ac:dyDescent="0.25">
      <c r="A101" s="7" t="s">
        <v>61</v>
      </c>
      <c r="B101" s="79">
        <v>7.45</v>
      </c>
      <c r="C101" s="77">
        <f t="shared" si="0"/>
        <v>6.3324999999999996</v>
      </c>
      <c r="D101" s="83">
        <v>4</v>
      </c>
    </row>
    <row r="102" spans="1:7" x14ac:dyDescent="0.25">
      <c r="A102" s="43" t="s">
        <v>199</v>
      </c>
      <c r="B102" s="80">
        <v>7.45</v>
      </c>
      <c r="C102" s="78">
        <v>6.5</v>
      </c>
      <c r="D102" s="89"/>
      <c r="E102" s="99" t="s">
        <v>206</v>
      </c>
      <c r="F102" s="100"/>
    </row>
    <row r="103" spans="1:7" x14ac:dyDescent="0.25">
      <c r="A103" s="43" t="s">
        <v>202</v>
      </c>
      <c r="B103" s="80">
        <v>7.45</v>
      </c>
      <c r="C103" s="78">
        <v>6.4</v>
      </c>
      <c r="D103" s="89"/>
      <c r="E103" s="99" t="s">
        <v>207</v>
      </c>
      <c r="F103" s="100"/>
    </row>
    <row r="104" spans="1:7" x14ac:dyDescent="0.25">
      <c r="A104" s="7" t="s">
        <v>62</v>
      </c>
      <c r="B104" s="79">
        <v>8.6999999999999993</v>
      </c>
      <c r="C104" s="77">
        <f t="shared" si="0"/>
        <v>7.3949999999999996</v>
      </c>
      <c r="D104" s="83">
        <v>4</v>
      </c>
      <c r="E104" s="66"/>
      <c r="F104" s="66"/>
    </row>
    <row r="105" spans="1:7" x14ac:dyDescent="0.25">
      <c r="A105" s="43" t="s">
        <v>201</v>
      </c>
      <c r="B105" s="80">
        <v>8.6999999999999993</v>
      </c>
      <c r="C105" s="78">
        <v>7.5</v>
      </c>
      <c r="D105" s="89"/>
      <c r="E105" s="99" t="s">
        <v>209</v>
      </c>
      <c r="F105" s="100"/>
    </row>
    <row r="106" spans="1:7" x14ac:dyDescent="0.25">
      <c r="A106" s="43" t="s">
        <v>203</v>
      </c>
      <c r="B106" s="80">
        <v>8.6999999999999993</v>
      </c>
      <c r="C106" s="78">
        <v>7.6</v>
      </c>
      <c r="D106" s="89"/>
      <c r="E106" s="101" t="s">
        <v>210</v>
      </c>
      <c r="F106" s="102"/>
    </row>
    <row r="107" spans="1:7" x14ac:dyDescent="0.25">
      <c r="A107" s="7" t="s">
        <v>63</v>
      </c>
      <c r="B107" s="79">
        <v>7.45</v>
      </c>
      <c r="C107" s="77">
        <f t="shared" si="0"/>
        <v>6.3324999999999996</v>
      </c>
      <c r="D107" s="83">
        <v>4</v>
      </c>
    </row>
    <row r="108" spans="1:7" x14ac:dyDescent="0.25">
      <c r="A108" s="7" t="s">
        <v>64</v>
      </c>
      <c r="B108" s="79">
        <v>8.6999999999999993</v>
      </c>
      <c r="C108" s="77">
        <f t="shared" si="0"/>
        <v>7.3949999999999996</v>
      </c>
      <c r="D108" s="83">
        <v>4</v>
      </c>
    </row>
    <row r="109" spans="1:7" x14ac:dyDescent="0.25">
      <c r="A109" s="14" t="s">
        <v>65</v>
      </c>
      <c r="B109" s="76"/>
      <c r="C109" s="76"/>
      <c r="D109" s="76"/>
    </row>
    <row r="110" spans="1:7" x14ac:dyDescent="0.25">
      <c r="A110" s="7" t="s">
        <v>66</v>
      </c>
      <c r="B110" s="71">
        <v>9</v>
      </c>
      <c r="C110" s="74">
        <f t="shared" si="0"/>
        <v>7.6499999999999995</v>
      </c>
      <c r="D110" s="83">
        <v>4</v>
      </c>
    </row>
    <row r="111" spans="1:7" x14ac:dyDescent="0.25">
      <c r="A111" s="7" t="s">
        <v>67</v>
      </c>
      <c r="B111" s="71">
        <v>9</v>
      </c>
      <c r="C111" s="74">
        <f t="shared" si="0"/>
        <v>7.6499999999999995</v>
      </c>
      <c r="D111" s="83">
        <v>4</v>
      </c>
    </row>
    <row r="112" spans="1:7" x14ac:dyDescent="0.25">
      <c r="A112" s="7" t="s">
        <v>68</v>
      </c>
      <c r="B112" s="79">
        <v>9.75</v>
      </c>
      <c r="C112" s="74">
        <f t="shared" si="0"/>
        <v>8.2874999999999996</v>
      </c>
      <c r="D112" s="83">
        <v>4</v>
      </c>
    </row>
    <row r="113" spans="1:4" x14ac:dyDescent="0.25">
      <c r="A113" s="7" t="s">
        <v>69</v>
      </c>
      <c r="B113" s="71">
        <v>11</v>
      </c>
      <c r="C113" s="74">
        <f t="shared" si="0"/>
        <v>9.35</v>
      </c>
      <c r="D113" s="83">
        <v>4</v>
      </c>
    </row>
    <row r="114" spans="1:4" x14ac:dyDescent="0.25">
      <c r="A114" s="7" t="s">
        <v>70</v>
      </c>
      <c r="B114" s="71">
        <v>15</v>
      </c>
      <c r="C114" s="74">
        <f t="shared" si="0"/>
        <v>12.75</v>
      </c>
      <c r="D114" s="83">
        <v>4</v>
      </c>
    </row>
    <row r="115" spans="1:4" x14ac:dyDescent="0.25">
      <c r="A115" s="7" t="s">
        <v>71</v>
      </c>
      <c r="B115" s="71">
        <v>11</v>
      </c>
      <c r="C115" s="74">
        <f t="shared" si="0"/>
        <v>9.35</v>
      </c>
      <c r="D115" s="83">
        <v>4</v>
      </c>
    </row>
    <row r="116" spans="1:4" x14ac:dyDescent="0.25">
      <c r="A116" s="7" t="s">
        <v>72</v>
      </c>
      <c r="B116" s="71">
        <v>11</v>
      </c>
      <c r="C116" s="74">
        <f t="shared" si="0"/>
        <v>9.35</v>
      </c>
      <c r="D116" s="83">
        <v>4</v>
      </c>
    </row>
    <row r="117" spans="1:4" x14ac:dyDescent="0.25">
      <c r="A117" s="7" t="s">
        <v>73</v>
      </c>
      <c r="B117" s="71">
        <v>11</v>
      </c>
      <c r="C117" s="74">
        <f t="shared" si="0"/>
        <v>9.35</v>
      </c>
      <c r="D117" s="83">
        <v>4</v>
      </c>
    </row>
    <row r="118" spans="1:4" x14ac:dyDescent="0.25">
      <c r="A118" s="7" t="s">
        <v>74</v>
      </c>
      <c r="B118" s="71">
        <v>11</v>
      </c>
      <c r="C118" s="74">
        <f t="shared" si="0"/>
        <v>9.35</v>
      </c>
      <c r="D118" s="83">
        <v>4</v>
      </c>
    </row>
    <row r="119" spans="1:4" x14ac:dyDescent="0.25">
      <c r="A119" s="14" t="s">
        <v>75</v>
      </c>
      <c r="B119" s="76"/>
      <c r="C119" s="76"/>
      <c r="D119" s="90"/>
    </row>
    <row r="120" spans="1:4" x14ac:dyDescent="0.25">
      <c r="A120" s="25" t="s">
        <v>76</v>
      </c>
      <c r="B120" s="79"/>
      <c r="C120" s="74">
        <f t="shared" si="0"/>
        <v>0</v>
      </c>
      <c r="D120" s="83">
        <v>0</v>
      </c>
    </row>
    <row r="121" spans="1:4" x14ac:dyDescent="0.25">
      <c r="A121" s="7" t="s">
        <v>77</v>
      </c>
      <c r="B121" s="79">
        <v>52.5</v>
      </c>
      <c r="C121" s="74">
        <f t="shared" si="0"/>
        <v>44.625</v>
      </c>
      <c r="D121" s="83">
        <v>10</v>
      </c>
    </row>
    <row r="122" spans="1:4" x14ac:dyDescent="0.25">
      <c r="A122" s="7" t="s">
        <v>78</v>
      </c>
      <c r="B122" s="71">
        <v>12</v>
      </c>
      <c r="C122" s="74">
        <f t="shared" si="0"/>
        <v>10.199999999999999</v>
      </c>
      <c r="D122" s="83">
        <v>0</v>
      </c>
    </row>
    <row r="123" spans="1:4" x14ac:dyDescent="0.25">
      <c r="A123" s="7" t="s">
        <v>79</v>
      </c>
      <c r="B123" s="71">
        <v>15</v>
      </c>
      <c r="C123" s="74">
        <f t="shared" si="0"/>
        <v>12.75</v>
      </c>
      <c r="D123" s="83">
        <v>0</v>
      </c>
    </row>
    <row r="124" spans="1:4" x14ac:dyDescent="0.25">
      <c r="A124" s="14" t="s">
        <v>165</v>
      </c>
      <c r="B124" s="76"/>
      <c r="C124" s="76"/>
      <c r="D124" s="90"/>
    </row>
    <row r="125" spans="1:4" x14ac:dyDescent="0.25">
      <c r="A125" s="7" t="s">
        <v>84</v>
      </c>
      <c r="B125" s="79">
        <v>13.65</v>
      </c>
      <c r="C125" s="74">
        <f t="shared" si="0"/>
        <v>11.602499999999999</v>
      </c>
      <c r="D125" s="83">
        <v>2</v>
      </c>
    </row>
    <row r="126" spans="1:4" x14ac:dyDescent="0.25">
      <c r="A126" s="14" t="s">
        <v>166</v>
      </c>
      <c r="B126" s="76"/>
      <c r="C126" s="76"/>
      <c r="D126" s="90"/>
    </row>
    <row r="127" spans="1:4" x14ac:dyDescent="0.25">
      <c r="A127" s="7" t="s">
        <v>167</v>
      </c>
      <c r="B127" s="79">
        <v>10.8</v>
      </c>
      <c r="C127" s="74">
        <f t="shared" si="0"/>
        <v>9.18</v>
      </c>
      <c r="D127" s="83">
        <v>2</v>
      </c>
    </row>
    <row r="128" spans="1:4" x14ac:dyDescent="0.25">
      <c r="A128" s="7" t="s">
        <v>168</v>
      </c>
      <c r="B128" s="79">
        <v>1.25</v>
      </c>
      <c r="C128" s="74"/>
      <c r="D128" s="83"/>
    </row>
    <row r="129" spans="1:4" x14ac:dyDescent="0.25">
      <c r="A129" s="14" t="s">
        <v>80</v>
      </c>
      <c r="B129" s="76"/>
      <c r="C129" s="76"/>
      <c r="D129" s="90"/>
    </row>
    <row r="130" spans="1:4" x14ac:dyDescent="0.25">
      <c r="A130" s="7" t="s">
        <v>81</v>
      </c>
      <c r="B130" s="79">
        <v>5.95</v>
      </c>
      <c r="C130" s="74">
        <f t="shared" si="0"/>
        <v>5.0575000000000001</v>
      </c>
      <c r="D130" s="83">
        <v>3</v>
      </c>
    </row>
    <row r="131" spans="1:4" x14ac:dyDescent="0.25">
      <c r="A131" s="7" t="s">
        <v>82</v>
      </c>
      <c r="B131" s="79">
        <v>6.85</v>
      </c>
      <c r="C131" s="74">
        <f t="shared" si="0"/>
        <v>5.8224999999999998</v>
      </c>
      <c r="D131" s="83">
        <v>3</v>
      </c>
    </row>
    <row r="132" spans="1:4" x14ac:dyDescent="0.25">
      <c r="A132" s="7" t="s">
        <v>83</v>
      </c>
      <c r="B132" s="79">
        <v>11.3</v>
      </c>
      <c r="C132" s="74">
        <f t="shared" si="0"/>
        <v>9.6050000000000004</v>
      </c>
      <c r="D132" s="83">
        <v>3</v>
      </c>
    </row>
    <row r="133" spans="1:4" x14ac:dyDescent="0.25">
      <c r="A133" s="7" t="s">
        <v>84</v>
      </c>
      <c r="B133" s="79">
        <v>12.1</v>
      </c>
      <c r="C133" s="74">
        <f t="shared" si="0"/>
        <v>10.285</v>
      </c>
      <c r="D133" s="83">
        <v>3</v>
      </c>
    </row>
    <row r="134" spans="1:4" x14ac:dyDescent="0.25">
      <c r="A134" s="14" t="s">
        <v>85</v>
      </c>
      <c r="B134" s="76"/>
      <c r="C134" s="76"/>
      <c r="D134" s="90"/>
    </row>
    <row r="135" spans="1:4" x14ac:dyDescent="0.25">
      <c r="A135" s="7" t="s">
        <v>81</v>
      </c>
      <c r="B135" s="79">
        <v>6.82</v>
      </c>
      <c r="C135" s="74">
        <f t="shared" si="0"/>
        <v>5.7969999999999997</v>
      </c>
      <c r="D135" s="83">
        <v>3</v>
      </c>
    </row>
    <row r="136" spans="1:4" x14ac:dyDescent="0.25">
      <c r="A136" s="7" t="s">
        <v>82</v>
      </c>
      <c r="B136" s="79">
        <v>7.85</v>
      </c>
      <c r="C136" s="74">
        <f t="shared" si="0"/>
        <v>6.6724999999999994</v>
      </c>
      <c r="D136" s="83">
        <v>3</v>
      </c>
    </row>
    <row r="137" spans="1:4" x14ac:dyDescent="0.25">
      <c r="A137" s="7" t="s">
        <v>83</v>
      </c>
      <c r="B137" s="79">
        <v>14.75</v>
      </c>
      <c r="C137" s="74">
        <f t="shared" si="0"/>
        <v>12.5375</v>
      </c>
      <c r="D137" s="83">
        <v>3</v>
      </c>
    </row>
    <row r="138" spans="1:4" x14ac:dyDescent="0.25">
      <c r="A138" s="7" t="s">
        <v>84</v>
      </c>
      <c r="B138" s="79">
        <v>14.75</v>
      </c>
      <c r="C138" s="74">
        <f t="shared" si="0"/>
        <v>12.5375</v>
      </c>
      <c r="D138" s="83">
        <v>3</v>
      </c>
    </row>
    <row r="139" spans="1:4" x14ac:dyDescent="0.25">
      <c r="A139" s="14" t="s">
        <v>86</v>
      </c>
      <c r="B139" s="76"/>
      <c r="C139" s="76"/>
      <c r="D139" s="90"/>
    </row>
    <row r="140" spans="1:4" x14ac:dyDescent="0.25">
      <c r="A140" s="7" t="s">
        <v>81</v>
      </c>
      <c r="B140" s="79">
        <v>5.95</v>
      </c>
      <c r="C140" s="74">
        <f t="shared" si="0"/>
        <v>5.0575000000000001</v>
      </c>
      <c r="D140" s="83">
        <v>3</v>
      </c>
    </row>
    <row r="141" spans="1:4" x14ac:dyDescent="0.25">
      <c r="A141" s="7" t="s">
        <v>82</v>
      </c>
      <c r="B141" s="79">
        <v>6.55</v>
      </c>
      <c r="C141" s="74">
        <f t="shared" ref="C141:C162" si="1">B141*85%</f>
        <v>5.5674999999999999</v>
      </c>
      <c r="D141" s="83">
        <v>3</v>
      </c>
    </row>
    <row r="142" spans="1:4" x14ac:dyDescent="0.25">
      <c r="A142" s="7" t="s">
        <v>83</v>
      </c>
      <c r="B142" s="79">
        <v>9.6</v>
      </c>
      <c r="C142" s="74">
        <f t="shared" si="1"/>
        <v>8.16</v>
      </c>
      <c r="D142" s="83">
        <v>3</v>
      </c>
    </row>
    <row r="143" spans="1:4" x14ac:dyDescent="0.25">
      <c r="A143" s="7" t="s">
        <v>84</v>
      </c>
      <c r="B143" s="79">
        <v>9.75</v>
      </c>
      <c r="C143" s="74">
        <f t="shared" si="1"/>
        <v>8.2874999999999996</v>
      </c>
      <c r="D143" s="83">
        <v>3</v>
      </c>
    </row>
    <row r="144" spans="1:4" x14ac:dyDescent="0.25">
      <c r="A144" s="14" t="s">
        <v>87</v>
      </c>
      <c r="B144" s="76"/>
      <c r="C144" s="76"/>
      <c r="D144" s="90"/>
    </row>
    <row r="145" spans="1:4" x14ac:dyDescent="0.25">
      <c r="A145" s="7" t="s">
        <v>81</v>
      </c>
      <c r="B145" s="79">
        <v>6.85</v>
      </c>
      <c r="C145" s="74">
        <f t="shared" si="1"/>
        <v>5.8224999999999998</v>
      </c>
      <c r="D145" s="83">
        <v>3</v>
      </c>
    </row>
    <row r="146" spans="1:4" x14ac:dyDescent="0.25">
      <c r="A146" s="7" t="s">
        <v>82</v>
      </c>
      <c r="B146" s="79">
        <v>7.3</v>
      </c>
      <c r="C146" s="74">
        <f t="shared" si="1"/>
        <v>6.2050000000000001</v>
      </c>
      <c r="D146" s="83">
        <v>3</v>
      </c>
    </row>
    <row r="147" spans="1:4" x14ac:dyDescent="0.25">
      <c r="A147" s="7" t="s">
        <v>83</v>
      </c>
      <c r="B147" s="79">
        <v>11.45</v>
      </c>
      <c r="C147" s="74">
        <f t="shared" si="1"/>
        <v>9.7324999999999999</v>
      </c>
      <c r="D147" s="83">
        <v>3</v>
      </c>
    </row>
    <row r="148" spans="1:4" x14ac:dyDescent="0.25">
      <c r="A148" s="7" t="s">
        <v>84</v>
      </c>
      <c r="B148" s="79">
        <v>12.55</v>
      </c>
      <c r="C148" s="74">
        <f t="shared" si="1"/>
        <v>10.6675</v>
      </c>
      <c r="D148" s="83">
        <v>3</v>
      </c>
    </row>
    <row r="149" spans="1:4" x14ac:dyDescent="0.25">
      <c r="A149" s="14" t="s">
        <v>88</v>
      </c>
      <c r="B149" s="76"/>
      <c r="C149" s="76"/>
      <c r="D149" s="90"/>
    </row>
    <row r="150" spans="1:4" x14ac:dyDescent="0.25">
      <c r="A150" s="7" t="s">
        <v>81</v>
      </c>
      <c r="B150" s="79">
        <v>8.25</v>
      </c>
      <c r="C150" s="74">
        <f t="shared" si="1"/>
        <v>7.0125000000000002</v>
      </c>
      <c r="D150" s="83">
        <v>3</v>
      </c>
    </row>
    <row r="151" spans="1:4" x14ac:dyDescent="0.25">
      <c r="A151" s="7" t="s">
        <v>82</v>
      </c>
      <c r="B151" s="79">
        <v>9.1</v>
      </c>
      <c r="C151" s="74">
        <f t="shared" si="1"/>
        <v>7.7349999999999994</v>
      </c>
      <c r="D151" s="83">
        <v>3</v>
      </c>
    </row>
    <row r="152" spans="1:4" x14ac:dyDescent="0.25">
      <c r="A152" s="7" t="s">
        <v>83</v>
      </c>
      <c r="B152" s="79">
        <v>11.85</v>
      </c>
      <c r="C152" s="74">
        <f t="shared" si="1"/>
        <v>10.0725</v>
      </c>
      <c r="D152" s="83">
        <v>3</v>
      </c>
    </row>
    <row r="153" spans="1:4" x14ac:dyDescent="0.25">
      <c r="A153" s="7" t="s">
        <v>84</v>
      </c>
      <c r="B153" s="79">
        <v>12.75</v>
      </c>
      <c r="C153" s="74">
        <f t="shared" si="1"/>
        <v>10.8375</v>
      </c>
      <c r="D153" s="83">
        <v>3</v>
      </c>
    </row>
    <row r="154" spans="1:4" x14ac:dyDescent="0.25">
      <c r="A154" s="14" t="s">
        <v>107</v>
      </c>
      <c r="B154" s="76"/>
      <c r="C154" s="76"/>
      <c r="D154" s="90"/>
    </row>
    <row r="155" spans="1:4" x14ac:dyDescent="0.25">
      <c r="A155" s="7" t="s">
        <v>81</v>
      </c>
      <c r="B155" s="79">
        <v>9.1</v>
      </c>
      <c r="C155" s="74">
        <f t="shared" si="1"/>
        <v>7.7349999999999994</v>
      </c>
      <c r="D155" s="83">
        <v>3</v>
      </c>
    </row>
    <row r="156" spans="1:4" x14ac:dyDescent="0.25">
      <c r="A156" s="7" t="s">
        <v>82</v>
      </c>
      <c r="B156" s="79">
        <v>10.1</v>
      </c>
      <c r="C156" s="74">
        <f t="shared" si="1"/>
        <v>8.5849999999999991</v>
      </c>
      <c r="D156" s="83">
        <v>3</v>
      </c>
    </row>
    <row r="157" spans="1:4" x14ac:dyDescent="0.25">
      <c r="A157" s="7" t="s">
        <v>83</v>
      </c>
      <c r="B157" s="79">
        <v>12.75</v>
      </c>
      <c r="C157" s="74">
        <f t="shared" si="1"/>
        <v>10.8375</v>
      </c>
      <c r="D157" s="83">
        <v>3</v>
      </c>
    </row>
    <row r="158" spans="1:4" x14ac:dyDescent="0.25">
      <c r="A158" s="7" t="s">
        <v>84</v>
      </c>
      <c r="B158" s="79">
        <v>13.75</v>
      </c>
      <c r="C158" s="74">
        <f t="shared" si="1"/>
        <v>11.6875</v>
      </c>
      <c r="D158" s="83">
        <v>3</v>
      </c>
    </row>
    <row r="159" spans="1:4" x14ac:dyDescent="0.25">
      <c r="A159" s="14" t="s">
        <v>90</v>
      </c>
      <c r="B159" s="76"/>
      <c r="C159" s="76"/>
      <c r="D159" s="90"/>
    </row>
    <row r="160" spans="1:4" x14ac:dyDescent="0.25">
      <c r="A160" s="7" t="s">
        <v>91</v>
      </c>
      <c r="B160" s="79">
        <v>0.4</v>
      </c>
      <c r="C160" s="74">
        <f t="shared" si="1"/>
        <v>0.34</v>
      </c>
      <c r="D160" s="83">
        <v>0</v>
      </c>
    </row>
    <row r="161" spans="1:6" x14ac:dyDescent="0.25">
      <c r="A161" s="7" t="s">
        <v>92</v>
      </c>
      <c r="B161" s="79">
        <v>0.6</v>
      </c>
      <c r="C161" s="74">
        <f t="shared" si="1"/>
        <v>0.51</v>
      </c>
      <c r="D161" s="83">
        <v>0</v>
      </c>
    </row>
    <row r="162" spans="1:6" x14ac:dyDescent="0.25">
      <c r="A162" s="7" t="s">
        <v>93</v>
      </c>
      <c r="B162" s="79">
        <v>0.7</v>
      </c>
      <c r="C162" s="74">
        <f t="shared" si="1"/>
        <v>0.59499999999999997</v>
      </c>
      <c r="D162" s="83">
        <v>0</v>
      </c>
    </row>
    <row r="163" spans="1:6" x14ac:dyDescent="0.25">
      <c r="A163" s="14" t="s">
        <v>198</v>
      </c>
      <c r="B163" s="75"/>
      <c r="C163" s="36"/>
      <c r="D163" s="90"/>
      <c r="E163" s="94" t="s">
        <v>211</v>
      </c>
      <c r="F163" s="94"/>
    </row>
    <row r="164" spans="1:6" ht="13.9" customHeight="1" x14ac:dyDescent="0.25">
      <c r="A164" s="7" t="s">
        <v>128</v>
      </c>
      <c r="B164" s="79" t="s">
        <v>213</v>
      </c>
      <c r="C164" s="79" t="s">
        <v>213</v>
      </c>
      <c r="D164" s="83">
        <v>1500</v>
      </c>
      <c r="E164" s="2" t="s">
        <v>188</v>
      </c>
      <c r="F164" t="s">
        <v>192</v>
      </c>
    </row>
    <row r="165" spans="1:6" ht="13.9" customHeight="1" x14ac:dyDescent="0.25">
      <c r="A165" s="7" t="s">
        <v>125</v>
      </c>
      <c r="B165" s="79" t="s">
        <v>213</v>
      </c>
      <c r="C165" s="79" t="s">
        <v>213</v>
      </c>
      <c r="D165" s="83">
        <v>250</v>
      </c>
      <c r="E165" s="2" t="s">
        <v>188</v>
      </c>
      <c r="F165" t="s">
        <v>192</v>
      </c>
    </row>
    <row r="166" spans="1:6" ht="13.9" customHeight="1" x14ac:dyDescent="0.25">
      <c r="A166" s="7" t="s">
        <v>181</v>
      </c>
      <c r="B166" s="79" t="s">
        <v>213</v>
      </c>
      <c r="C166" s="79" t="s">
        <v>213</v>
      </c>
      <c r="D166" s="83">
        <v>45</v>
      </c>
      <c r="E166" s="2" t="s">
        <v>189</v>
      </c>
    </row>
    <row r="167" spans="1:6" ht="13.9" customHeight="1" x14ac:dyDescent="0.25">
      <c r="A167" s="7" t="s">
        <v>182</v>
      </c>
      <c r="B167" s="79" t="s">
        <v>213</v>
      </c>
      <c r="C167" s="79" t="s">
        <v>213</v>
      </c>
      <c r="D167" s="83">
        <v>100</v>
      </c>
      <c r="E167" s="2" t="s">
        <v>189</v>
      </c>
    </row>
    <row r="168" spans="1:6" ht="13.9" customHeight="1" x14ac:dyDescent="0.25">
      <c r="A168" s="7" t="s">
        <v>183</v>
      </c>
      <c r="B168" s="79" t="s">
        <v>213</v>
      </c>
      <c r="C168" s="79" t="s">
        <v>213</v>
      </c>
      <c r="D168" s="83">
        <v>200</v>
      </c>
      <c r="E168" s="2" t="s">
        <v>189</v>
      </c>
    </row>
    <row r="169" spans="1:6" ht="13.9" customHeight="1" x14ac:dyDescent="0.25">
      <c r="A169" s="7" t="s">
        <v>185</v>
      </c>
      <c r="B169" s="79" t="s">
        <v>213</v>
      </c>
      <c r="C169" s="79" t="s">
        <v>213</v>
      </c>
      <c r="D169" s="83">
        <v>450</v>
      </c>
      <c r="E169" s="2" t="s">
        <v>189</v>
      </c>
    </row>
    <row r="170" spans="1:6" ht="13.9" customHeight="1" x14ac:dyDescent="0.25">
      <c r="A170" s="7" t="s">
        <v>186</v>
      </c>
      <c r="B170" s="79" t="s">
        <v>213</v>
      </c>
      <c r="C170" s="79" t="s">
        <v>213</v>
      </c>
      <c r="D170" s="83">
        <v>150</v>
      </c>
      <c r="E170" s="2" t="s">
        <v>190</v>
      </c>
    </row>
    <row r="171" spans="1:6" ht="13.9" customHeight="1" x14ac:dyDescent="0.25">
      <c r="A171" s="7" t="s">
        <v>187</v>
      </c>
      <c r="B171" s="79" t="s">
        <v>213</v>
      </c>
      <c r="C171" s="79" t="s">
        <v>213</v>
      </c>
      <c r="D171" s="83">
        <v>100</v>
      </c>
      <c r="E171" s="2" t="s">
        <v>189</v>
      </c>
    </row>
    <row r="172" spans="1:6" ht="13.9" customHeight="1" x14ac:dyDescent="0.25">
      <c r="A172" s="52" t="s">
        <v>184</v>
      </c>
      <c r="B172" s="71">
        <v>125</v>
      </c>
      <c r="C172" s="69" t="s">
        <v>213</v>
      </c>
      <c r="D172" s="83">
        <v>100</v>
      </c>
      <c r="E172" s="2" t="s">
        <v>189</v>
      </c>
    </row>
    <row r="173" spans="1:6" ht="13.9" customHeight="1" x14ac:dyDescent="0.25">
      <c r="A173" s="52" t="s">
        <v>180</v>
      </c>
      <c r="B173" s="82" t="s">
        <v>213</v>
      </c>
      <c r="C173" s="82" t="s">
        <v>213</v>
      </c>
      <c r="D173" s="83">
        <v>1E-4</v>
      </c>
      <c r="E173" s="2" t="s">
        <v>191</v>
      </c>
    </row>
    <row r="174" spans="1:6" ht="13.9" customHeight="1" x14ac:dyDescent="0.25">
      <c r="A174" s="52" t="s">
        <v>177</v>
      </c>
      <c r="B174" s="82" t="s">
        <v>213</v>
      </c>
      <c r="C174" s="82" t="s">
        <v>213</v>
      </c>
      <c r="D174" s="83">
        <v>75</v>
      </c>
      <c r="E174" s="2" t="s">
        <v>188</v>
      </c>
    </row>
    <row r="175" spans="1:6" ht="13.9" customHeight="1" x14ac:dyDescent="0.25">
      <c r="A175" s="7" t="s">
        <v>178</v>
      </c>
      <c r="B175" s="82" t="s">
        <v>213</v>
      </c>
      <c r="C175" s="82" t="s">
        <v>213</v>
      </c>
      <c r="D175" s="83">
        <v>50</v>
      </c>
      <c r="E175" s="2" t="s">
        <v>188</v>
      </c>
    </row>
    <row r="176" spans="1:6" ht="13.9" customHeight="1" x14ac:dyDescent="0.25">
      <c r="A176" s="7" t="s">
        <v>179</v>
      </c>
      <c r="B176" s="82" t="s">
        <v>213</v>
      </c>
      <c r="C176" s="82" t="s">
        <v>213</v>
      </c>
      <c r="D176" s="83">
        <v>50</v>
      </c>
      <c r="E176" s="2" t="s">
        <v>188</v>
      </c>
    </row>
    <row r="177" spans="1:5" ht="15" customHeight="1" x14ac:dyDescent="0.25">
      <c r="A177" s="14" t="s">
        <v>172</v>
      </c>
      <c r="B177" s="75"/>
      <c r="C177" s="15"/>
      <c r="D177" s="16"/>
    </row>
    <row r="178" spans="1:5" ht="12.2" customHeight="1" x14ac:dyDescent="0.25">
      <c r="A178" s="7" t="s">
        <v>173</v>
      </c>
      <c r="B178" s="82" t="s">
        <v>213</v>
      </c>
      <c r="C178" s="82" t="s">
        <v>213</v>
      </c>
      <c r="D178" s="68">
        <v>0.15</v>
      </c>
    </row>
    <row r="179" spans="1:5" ht="12.2" customHeight="1" x14ac:dyDescent="0.25">
      <c r="A179" s="7" t="s">
        <v>174</v>
      </c>
      <c r="B179" s="82" t="s">
        <v>213</v>
      </c>
      <c r="C179" s="82" t="s">
        <v>213</v>
      </c>
      <c r="D179" s="68">
        <v>0.25</v>
      </c>
      <c r="E179" t="s">
        <v>193</v>
      </c>
    </row>
    <row r="180" spans="1:5" ht="12.2" customHeight="1" x14ac:dyDescent="0.25">
      <c r="A180" s="7" t="s">
        <v>175</v>
      </c>
      <c r="B180" s="82" t="s">
        <v>213</v>
      </c>
      <c r="C180" s="82" t="s">
        <v>213</v>
      </c>
      <c r="D180" s="68">
        <v>0.6</v>
      </c>
      <c r="E180" t="s">
        <v>193</v>
      </c>
    </row>
    <row r="182" spans="1:5" x14ac:dyDescent="0.25">
      <c r="A182" t="s">
        <v>214</v>
      </c>
      <c r="D182" s="91"/>
    </row>
  </sheetData>
  <mergeCells count="8">
    <mergeCell ref="A45:D45"/>
    <mergeCell ref="E163:F163"/>
    <mergeCell ref="A2:G2"/>
    <mergeCell ref="E99:F99"/>
    <mergeCell ref="E102:F102"/>
    <mergeCell ref="E103:F103"/>
    <mergeCell ref="E105:F105"/>
    <mergeCell ref="E106:F106"/>
  </mergeCells>
  <pageMargins left="0.2" right="0.2" top="0.25" bottom="0.25" header="0.3" footer="0.3"/>
  <pageSetup scale="86" fitToHeight="0" orientation="portrait" r:id="rId1"/>
  <rowBreaks count="2" manualBreakCount="2">
    <brk id="44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A49" zoomScaleNormal="100" workbookViewId="0">
      <selection activeCell="C163" sqref="C163"/>
    </sheetView>
  </sheetViews>
  <sheetFormatPr defaultRowHeight="15" x14ac:dyDescent="0.25"/>
  <cols>
    <col min="1" max="1" width="30" customWidth="1"/>
    <col min="2" max="2" width="14.7109375" bestFit="1" customWidth="1"/>
    <col min="3" max="5" width="14.7109375" customWidth="1"/>
    <col min="6" max="6" width="14.7109375" bestFit="1" customWidth="1"/>
    <col min="7" max="7" width="12.140625" bestFit="1" customWidth="1"/>
    <col min="8" max="8" width="10.5703125" bestFit="1" customWidth="1"/>
  </cols>
  <sheetData>
    <row r="1" spans="1:8" ht="42" customHeight="1" x14ac:dyDescent="0.25">
      <c r="A1" s="103" t="s">
        <v>131</v>
      </c>
      <c r="B1" s="103"/>
      <c r="C1" s="103"/>
      <c r="D1" s="103"/>
      <c r="E1" s="103"/>
      <c r="F1" s="103"/>
      <c r="G1" s="103"/>
    </row>
    <row r="2" spans="1:8" ht="45" x14ac:dyDescent="0.25">
      <c r="A2" s="9" t="s">
        <v>2</v>
      </c>
      <c r="B2" s="10" t="s">
        <v>100</v>
      </c>
      <c r="C2" s="10" t="s">
        <v>101</v>
      </c>
      <c r="D2" s="10" t="s">
        <v>102</v>
      </c>
      <c r="E2" s="10" t="s">
        <v>103</v>
      </c>
      <c r="F2" s="10" t="s">
        <v>104</v>
      </c>
      <c r="G2" s="10" t="s">
        <v>39</v>
      </c>
    </row>
    <row r="3" spans="1:8" x14ac:dyDescent="0.25">
      <c r="A3" s="14" t="s">
        <v>3</v>
      </c>
      <c r="B3" s="15"/>
      <c r="C3" s="15"/>
      <c r="D3" s="15"/>
      <c r="E3" s="15"/>
      <c r="F3" s="15"/>
      <c r="G3" s="15"/>
    </row>
    <row r="4" spans="1:8" x14ac:dyDescent="0.25">
      <c r="A4" s="11" t="s">
        <v>4</v>
      </c>
      <c r="B4" s="12">
        <v>450</v>
      </c>
      <c r="C4" s="12">
        <f>B4*97%</f>
        <v>436.5</v>
      </c>
      <c r="D4" s="12">
        <f>B4*95%</f>
        <v>427.5</v>
      </c>
      <c r="E4" s="12">
        <f>B4*90%</f>
        <v>405</v>
      </c>
      <c r="F4" s="12">
        <v>382.5</v>
      </c>
      <c r="G4" s="37">
        <v>0</v>
      </c>
      <c r="H4" s="34"/>
    </row>
    <row r="5" spans="1:8" x14ac:dyDescent="0.25">
      <c r="A5" s="3" t="s">
        <v>5</v>
      </c>
      <c r="B5" s="4">
        <v>600</v>
      </c>
      <c r="C5" s="12">
        <f t="shared" ref="C5:C40" si="0">B5*97%</f>
        <v>582</v>
      </c>
      <c r="D5" s="12">
        <f t="shared" ref="D5:D40" si="1">B5*95%</f>
        <v>570</v>
      </c>
      <c r="E5" s="12">
        <f t="shared" ref="E5:E40" si="2">B5*90%</f>
        <v>540</v>
      </c>
      <c r="F5" s="4">
        <v>510</v>
      </c>
      <c r="G5" s="38">
        <v>0</v>
      </c>
    </row>
    <row r="6" spans="1:8" x14ac:dyDescent="0.25">
      <c r="A6" s="3" t="s">
        <v>6</v>
      </c>
      <c r="B6" s="4">
        <v>750</v>
      </c>
      <c r="C6" s="12">
        <f t="shared" si="0"/>
        <v>727.5</v>
      </c>
      <c r="D6" s="12">
        <f t="shared" si="1"/>
        <v>712.5</v>
      </c>
      <c r="E6" s="12">
        <f t="shared" si="2"/>
        <v>675</v>
      </c>
      <c r="F6" s="4">
        <v>637.5</v>
      </c>
      <c r="G6" s="38">
        <v>0</v>
      </c>
    </row>
    <row r="7" spans="1:8" x14ac:dyDescent="0.25">
      <c r="A7" s="3" t="s">
        <v>7</v>
      </c>
      <c r="B7" s="4">
        <v>900</v>
      </c>
      <c r="C7" s="12">
        <f t="shared" si="0"/>
        <v>873</v>
      </c>
      <c r="D7" s="12">
        <f t="shared" si="1"/>
        <v>855</v>
      </c>
      <c r="E7" s="12">
        <f t="shared" si="2"/>
        <v>810</v>
      </c>
      <c r="F7" s="4">
        <v>765</v>
      </c>
      <c r="G7" s="38">
        <v>0</v>
      </c>
    </row>
    <row r="8" spans="1:8" x14ac:dyDescent="0.25">
      <c r="A8" s="3" t="s">
        <v>8</v>
      </c>
      <c r="B8" s="4">
        <v>1050</v>
      </c>
      <c r="C8" s="12">
        <f t="shared" si="0"/>
        <v>1018.5</v>
      </c>
      <c r="D8" s="12">
        <f t="shared" si="1"/>
        <v>997.5</v>
      </c>
      <c r="E8" s="12">
        <f t="shared" si="2"/>
        <v>945</v>
      </c>
      <c r="F8" s="4">
        <v>892.5</v>
      </c>
      <c r="G8" s="38">
        <v>0</v>
      </c>
      <c r="H8" s="34"/>
    </row>
    <row r="9" spans="1:8" x14ac:dyDescent="0.25">
      <c r="A9" s="17" t="s">
        <v>9</v>
      </c>
      <c r="B9" s="18">
        <v>1200</v>
      </c>
      <c r="C9" s="12">
        <f t="shared" si="0"/>
        <v>1164</v>
      </c>
      <c r="D9" s="12">
        <f t="shared" si="1"/>
        <v>1140</v>
      </c>
      <c r="E9" s="12">
        <f t="shared" si="2"/>
        <v>1080</v>
      </c>
      <c r="F9" s="18">
        <v>1020</v>
      </c>
      <c r="G9" s="39">
        <v>0</v>
      </c>
    </row>
    <row r="10" spans="1:8" x14ac:dyDescent="0.25">
      <c r="A10" s="14" t="s">
        <v>10</v>
      </c>
      <c r="B10" s="15"/>
      <c r="C10" s="15"/>
      <c r="D10" s="15"/>
      <c r="E10" s="15"/>
      <c r="F10" s="15"/>
      <c r="G10" s="15"/>
    </row>
    <row r="11" spans="1:8" x14ac:dyDescent="0.25">
      <c r="A11" s="11" t="s">
        <v>11</v>
      </c>
      <c r="B11" s="12">
        <v>550</v>
      </c>
      <c r="C11" s="12">
        <f t="shared" si="0"/>
        <v>533.5</v>
      </c>
      <c r="D11" s="12">
        <f t="shared" si="1"/>
        <v>522.5</v>
      </c>
      <c r="E11" s="12">
        <f t="shared" si="2"/>
        <v>495</v>
      </c>
      <c r="F11" s="12">
        <v>467.5</v>
      </c>
      <c r="G11" s="37">
        <v>0</v>
      </c>
    </row>
    <row r="12" spans="1:8" x14ac:dyDescent="0.25">
      <c r="A12" s="3" t="s">
        <v>12</v>
      </c>
      <c r="B12" s="4">
        <v>775</v>
      </c>
      <c r="C12" s="12">
        <f t="shared" si="0"/>
        <v>751.75</v>
      </c>
      <c r="D12" s="12">
        <f t="shared" si="1"/>
        <v>736.25</v>
      </c>
      <c r="E12" s="12">
        <f t="shared" si="2"/>
        <v>697.5</v>
      </c>
      <c r="F12" s="4">
        <v>658.75</v>
      </c>
      <c r="G12" s="38">
        <v>0</v>
      </c>
    </row>
    <row r="13" spans="1:8" x14ac:dyDescent="0.25">
      <c r="A13" s="3" t="s">
        <v>13</v>
      </c>
      <c r="B13" s="4">
        <v>990</v>
      </c>
      <c r="C13" s="12">
        <f t="shared" si="0"/>
        <v>960.3</v>
      </c>
      <c r="D13" s="12">
        <f t="shared" si="1"/>
        <v>940.5</v>
      </c>
      <c r="E13" s="12">
        <f t="shared" si="2"/>
        <v>891</v>
      </c>
      <c r="F13" s="4">
        <v>841.5</v>
      </c>
      <c r="G13" s="38">
        <v>0</v>
      </c>
    </row>
    <row r="14" spans="1:8" x14ac:dyDescent="0.25">
      <c r="A14" s="3" t="s">
        <v>14</v>
      </c>
      <c r="B14" s="4">
        <v>1190</v>
      </c>
      <c r="C14" s="12">
        <f t="shared" si="0"/>
        <v>1154.3</v>
      </c>
      <c r="D14" s="12">
        <f t="shared" si="1"/>
        <v>1130.5</v>
      </c>
      <c r="E14" s="12">
        <f t="shared" si="2"/>
        <v>1071</v>
      </c>
      <c r="F14" s="4">
        <v>1011.5</v>
      </c>
      <c r="G14" s="38">
        <v>0</v>
      </c>
    </row>
    <row r="15" spans="1:8" x14ac:dyDescent="0.25">
      <c r="A15" s="3" t="s">
        <v>15</v>
      </c>
      <c r="B15" s="4">
        <v>1390</v>
      </c>
      <c r="C15" s="12">
        <f t="shared" si="0"/>
        <v>1348.3</v>
      </c>
      <c r="D15" s="12">
        <f t="shared" si="1"/>
        <v>1320.5</v>
      </c>
      <c r="E15" s="12">
        <f t="shared" si="2"/>
        <v>1251</v>
      </c>
      <c r="F15" s="4">
        <v>1181.5</v>
      </c>
      <c r="G15" s="38">
        <v>0</v>
      </c>
    </row>
    <row r="16" spans="1:8" x14ac:dyDescent="0.25">
      <c r="A16" s="3" t="s">
        <v>16</v>
      </c>
      <c r="B16" s="4">
        <v>1590</v>
      </c>
      <c r="C16" s="12">
        <f t="shared" si="0"/>
        <v>1542.3</v>
      </c>
      <c r="D16" s="12">
        <f t="shared" si="1"/>
        <v>1510.5</v>
      </c>
      <c r="E16" s="12">
        <f t="shared" si="2"/>
        <v>1431</v>
      </c>
      <c r="F16" s="4">
        <v>1351.5</v>
      </c>
      <c r="G16" s="38">
        <v>0</v>
      </c>
    </row>
    <row r="17" spans="1:7" x14ac:dyDescent="0.25">
      <c r="A17" s="3" t="s">
        <v>17</v>
      </c>
      <c r="B17" s="4">
        <v>1790</v>
      </c>
      <c r="C17" s="12">
        <f t="shared" si="0"/>
        <v>1736.3</v>
      </c>
      <c r="D17" s="12">
        <f t="shared" si="1"/>
        <v>1700.5</v>
      </c>
      <c r="E17" s="12">
        <f t="shared" si="2"/>
        <v>1611</v>
      </c>
      <c r="F17" s="4">
        <v>1521.5</v>
      </c>
      <c r="G17" s="38">
        <v>0</v>
      </c>
    </row>
    <row r="18" spans="1:7" x14ac:dyDescent="0.25">
      <c r="A18" s="3" t="s">
        <v>18</v>
      </c>
      <c r="B18" s="4">
        <v>1990</v>
      </c>
      <c r="C18" s="12">
        <f t="shared" si="0"/>
        <v>1930.3</v>
      </c>
      <c r="D18" s="12">
        <f t="shared" si="1"/>
        <v>1890.5</v>
      </c>
      <c r="E18" s="12">
        <f t="shared" si="2"/>
        <v>1791</v>
      </c>
      <c r="F18" s="4">
        <v>1691.5</v>
      </c>
      <c r="G18" s="38">
        <v>0</v>
      </c>
    </row>
    <row r="19" spans="1:7" x14ac:dyDescent="0.25">
      <c r="A19" s="17" t="s">
        <v>19</v>
      </c>
      <c r="B19" s="18">
        <v>2190</v>
      </c>
      <c r="C19" s="12">
        <f t="shared" si="0"/>
        <v>2124.2999999999997</v>
      </c>
      <c r="D19" s="12">
        <f t="shared" si="1"/>
        <v>2080.5</v>
      </c>
      <c r="E19" s="12">
        <f t="shared" si="2"/>
        <v>1971</v>
      </c>
      <c r="F19" s="18">
        <v>1861.5</v>
      </c>
      <c r="G19" s="39">
        <v>0</v>
      </c>
    </row>
    <row r="20" spans="1:7" x14ac:dyDescent="0.25">
      <c r="A20" s="14" t="s">
        <v>20</v>
      </c>
      <c r="B20" s="15"/>
      <c r="C20" s="15"/>
      <c r="D20" s="15"/>
      <c r="E20" s="15"/>
      <c r="F20" s="15"/>
      <c r="G20" s="15"/>
    </row>
    <row r="21" spans="1:7" x14ac:dyDescent="0.25">
      <c r="A21" s="11" t="s">
        <v>21</v>
      </c>
      <c r="B21" s="12">
        <v>1680</v>
      </c>
      <c r="C21" s="12">
        <f t="shared" si="0"/>
        <v>1629.6</v>
      </c>
      <c r="D21" s="12">
        <f t="shared" si="1"/>
        <v>1596</v>
      </c>
      <c r="E21" s="12">
        <f t="shared" si="2"/>
        <v>1512</v>
      </c>
      <c r="F21" s="12">
        <v>1428</v>
      </c>
      <c r="G21" s="37">
        <v>0</v>
      </c>
    </row>
    <row r="22" spans="1:7" x14ac:dyDescent="0.25">
      <c r="A22" s="3" t="s">
        <v>22</v>
      </c>
      <c r="B22" s="4">
        <v>2400</v>
      </c>
      <c r="C22" s="12">
        <f t="shared" si="0"/>
        <v>2328</v>
      </c>
      <c r="D22" s="12">
        <f t="shared" si="1"/>
        <v>2280</v>
      </c>
      <c r="E22" s="12">
        <f t="shared" si="2"/>
        <v>2160</v>
      </c>
      <c r="F22" s="4">
        <v>2040</v>
      </c>
      <c r="G22" s="38">
        <v>0</v>
      </c>
    </row>
    <row r="23" spans="1:7" x14ac:dyDescent="0.25">
      <c r="A23" s="17" t="s">
        <v>23</v>
      </c>
      <c r="B23" s="18">
        <v>3120</v>
      </c>
      <c r="C23" s="12">
        <f t="shared" si="0"/>
        <v>3026.4</v>
      </c>
      <c r="D23" s="12">
        <f t="shared" si="1"/>
        <v>2964</v>
      </c>
      <c r="E23" s="12">
        <f t="shared" si="2"/>
        <v>2808</v>
      </c>
      <c r="F23" s="18">
        <v>2652</v>
      </c>
      <c r="G23" s="39">
        <v>0</v>
      </c>
    </row>
    <row r="24" spans="1:7" x14ac:dyDescent="0.25">
      <c r="A24" s="14" t="s">
        <v>24</v>
      </c>
      <c r="B24" s="15"/>
      <c r="C24" s="15"/>
      <c r="D24" s="15"/>
      <c r="E24" s="15"/>
      <c r="F24" s="15"/>
      <c r="G24" s="15"/>
    </row>
    <row r="25" spans="1:7" x14ac:dyDescent="0.25">
      <c r="A25" s="11" t="s">
        <v>26</v>
      </c>
      <c r="B25" s="12">
        <v>110</v>
      </c>
      <c r="C25" s="12">
        <f t="shared" si="0"/>
        <v>106.7</v>
      </c>
      <c r="D25" s="12">
        <f t="shared" si="1"/>
        <v>104.5</v>
      </c>
      <c r="E25" s="12">
        <f t="shared" si="2"/>
        <v>99</v>
      </c>
      <c r="F25" s="12">
        <v>93.5</v>
      </c>
      <c r="G25" s="37">
        <v>0</v>
      </c>
    </row>
    <row r="26" spans="1:7" x14ac:dyDescent="0.25">
      <c r="A26" s="17" t="s">
        <v>27</v>
      </c>
      <c r="B26" s="18">
        <v>220</v>
      </c>
      <c r="C26" s="12">
        <f t="shared" si="0"/>
        <v>213.4</v>
      </c>
      <c r="D26" s="12">
        <f t="shared" si="1"/>
        <v>209</v>
      </c>
      <c r="E26" s="12">
        <f t="shared" si="2"/>
        <v>198</v>
      </c>
      <c r="F26" s="18">
        <v>187</v>
      </c>
      <c r="G26" s="39">
        <v>0</v>
      </c>
    </row>
    <row r="27" spans="1:7" x14ac:dyDescent="0.25">
      <c r="A27" s="14" t="s">
        <v>25</v>
      </c>
      <c r="B27" s="15"/>
      <c r="C27" s="15"/>
      <c r="D27" s="15"/>
      <c r="E27" s="15"/>
      <c r="F27" s="15"/>
      <c r="G27" s="15"/>
    </row>
    <row r="28" spans="1:7" x14ac:dyDescent="0.25">
      <c r="A28" s="11" t="s">
        <v>28</v>
      </c>
      <c r="B28" s="12">
        <v>250</v>
      </c>
      <c r="C28" s="12">
        <f t="shared" si="0"/>
        <v>242.5</v>
      </c>
      <c r="D28" s="12">
        <f t="shared" si="1"/>
        <v>237.5</v>
      </c>
      <c r="E28" s="12">
        <f t="shared" si="2"/>
        <v>225</v>
      </c>
      <c r="F28" s="12">
        <v>212.5</v>
      </c>
      <c r="G28" s="37">
        <v>0</v>
      </c>
    </row>
    <row r="29" spans="1:7" x14ac:dyDescent="0.25">
      <c r="A29" s="3" t="s">
        <v>29</v>
      </c>
      <c r="B29" s="4">
        <v>325</v>
      </c>
      <c r="C29" s="12">
        <f t="shared" si="0"/>
        <v>315.25</v>
      </c>
      <c r="D29" s="12">
        <f t="shared" si="1"/>
        <v>308.75</v>
      </c>
      <c r="E29" s="12">
        <f t="shared" si="2"/>
        <v>292.5</v>
      </c>
      <c r="F29" s="4">
        <v>276.25</v>
      </c>
      <c r="G29" s="38">
        <v>0</v>
      </c>
    </row>
    <row r="30" spans="1:7" x14ac:dyDescent="0.25">
      <c r="A30" s="17" t="s">
        <v>30</v>
      </c>
      <c r="B30" s="18">
        <v>400</v>
      </c>
      <c r="C30" s="12">
        <f t="shared" si="0"/>
        <v>388</v>
      </c>
      <c r="D30" s="12">
        <f t="shared" si="1"/>
        <v>380</v>
      </c>
      <c r="E30" s="12">
        <f t="shared" si="2"/>
        <v>360</v>
      </c>
      <c r="F30" s="18">
        <v>340</v>
      </c>
      <c r="G30" s="39">
        <v>0</v>
      </c>
    </row>
    <row r="31" spans="1:7" x14ac:dyDescent="0.25">
      <c r="A31" s="14" t="s">
        <v>31</v>
      </c>
      <c r="B31" s="15"/>
      <c r="C31" s="15"/>
      <c r="D31" s="15"/>
      <c r="E31" s="15"/>
      <c r="F31" s="15"/>
      <c r="G31" s="15"/>
    </row>
    <row r="32" spans="1:7" x14ac:dyDescent="0.25">
      <c r="A32" s="11" t="s">
        <v>32</v>
      </c>
      <c r="B32" s="12">
        <v>250</v>
      </c>
      <c r="C32" s="12">
        <f t="shared" si="0"/>
        <v>242.5</v>
      </c>
      <c r="D32" s="12">
        <f t="shared" si="1"/>
        <v>237.5</v>
      </c>
      <c r="E32" s="12">
        <f t="shared" si="2"/>
        <v>225</v>
      </c>
      <c r="F32" s="12">
        <v>212.5</v>
      </c>
      <c r="G32" s="37">
        <v>0</v>
      </c>
    </row>
    <row r="33" spans="1:7" x14ac:dyDescent="0.25">
      <c r="A33" s="3" t="s">
        <v>33</v>
      </c>
      <c r="B33" s="4">
        <v>300</v>
      </c>
      <c r="C33" s="12">
        <f t="shared" si="0"/>
        <v>291</v>
      </c>
      <c r="D33" s="12">
        <f t="shared" si="1"/>
        <v>285</v>
      </c>
      <c r="E33" s="12">
        <f t="shared" si="2"/>
        <v>270</v>
      </c>
      <c r="F33" s="4">
        <v>255</v>
      </c>
      <c r="G33" s="38">
        <v>0</v>
      </c>
    </row>
    <row r="34" spans="1:7" x14ac:dyDescent="0.25">
      <c r="A34" s="17" t="s">
        <v>34</v>
      </c>
      <c r="B34" s="18">
        <v>400</v>
      </c>
      <c r="C34" s="12">
        <f t="shared" si="0"/>
        <v>388</v>
      </c>
      <c r="D34" s="12">
        <f t="shared" si="1"/>
        <v>380</v>
      </c>
      <c r="E34" s="12">
        <f t="shared" si="2"/>
        <v>360</v>
      </c>
      <c r="F34" s="18">
        <v>340</v>
      </c>
      <c r="G34" s="39">
        <v>0</v>
      </c>
    </row>
    <row r="35" spans="1:7" x14ac:dyDescent="0.25">
      <c r="A35" s="14" t="s">
        <v>35</v>
      </c>
      <c r="B35" s="15"/>
      <c r="C35" s="15"/>
      <c r="D35" s="15"/>
      <c r="E35" s="15"/>
      <c r="F35" s="15"/>
      <c r="G35" s="15"/>
    </row>
    <row r="36" spans="1:7" x14ac:dyDescent="0.25">
      <c r="A36" s="11" t="s">
        <v>4</v>
      </c>
      <c r="B36" s="12">
        <v>650</v>
      </c>
      <c r="C36" s="12">
        <f t="shared" si="0"/>
        <v>630.5</v>
      </c>
      <c r="D36" s="12">
        <f t="shared" si="1"/>
        <v>617.5</v>
      </c>
      <c r="E36" s="12">
        <f t="shared" si="2"/>
        <v>585</v>
      </c>
      <c r="F36" s="12">
        <v>552.5</v>
      </c>
      <c r="G36" s="37">
        <v>0</v>
      </c>
    </row>
    <row r="37" spans="1:7" x14ac:dyDescent="0.25">
      <c r="A37" s="3" t="s">
        <v>36</v>
      </c>
      <c r="B37" s="4">
        <v>750</v>
      </c>
      <c r="C37" s="12">
        <f t="shared" si="0"/>
        <v>727.5</v>
      </c>
      <c r="D37" s="12">
        <f t="shared" si="1"/>
        <v>712.5</v>
      </c>
      <c r="E37" s="12">
        <f t="shared" si="2"/>
        <v>675</v>
      </c>
      <c r="F37" s="4">
        <v>637.5</v>
      </c>
      <c r="G37" s="38">
        <v>0</v>
      </c>
    </row>
    <row r="38" spans="1:7" x14ac:dyDescent="0.25">
      <c r="A38" s="3" t="s">
        <v>37</v>
      </c>
      <c r="B38" s="4">
        <v>950</v>
      </c>
      <c r="C38" s="12">
        <f t="shared" si="0"/>
        <v>921.5</v>
      </c>
      <c r="D38" s="12">
        <f t="shared" si="1"/>
        <v>902.5</v>
      </c>
      <c r="E38" s="12">
        <f t="shared" si="2"/>
        <v>855</v>
      </c>
      <c r="F38" s="4">
        <v>807.5</v>
      </c>
      <c r="G38" s="38">
        <v>0</v>
      </c>
    </row>
    <row r="39" spans="1:7" x14ac:dyDescent="0.25">
      <c r="A39" s="3" t="s">
        <v>6</v>
      </c>
      <c r="B39" s="4">
        <v>1150</v>
      </c>
      <c r="C39" s="12">
        <f t="shared" si="0"/>
        <v>1115.5</v>
      </c>
      <c r="D39" s="12">
        <f t="shared" si="1"/>
        <v>1092.5</v>
      </c>
      <c r="E39" s="12">
        <f t="shared" si="2"/>
        <v>1035</v>
      </c>
      <c r="F39" s="4">
        <v>977.5</v>
      </c>
      <c r="G39" s="38">
        <v>0</v>
      </c>
    </row>
    <row r="40" spans="1:7" x14ac:dyDescent="0.25">
      <c r="A40" s="3" t="s">
        <v>38</v>
      </c>
      <c r="B40" s="4">
        <v>1350</v>
      </c>
      <c r="C40" s="4">
        <f t="shared" si="0"/>
        <v>1309.5</v>
      </c>
      <c r="D40" s="4">
        <f t="shared" si="1"/>
        <v>1282.5</v>
      </c>
      <c r="E40" s="4">
        <f t="shared" si="2"/>
        <v>1215</v>
      </c>
      <c r="F40" s="4">
        <v>1147.5</v>
      </c>
      <c r="G40" s="38">
        <v>0</v>
      </c>
    </row>
    <row r="41" spans="1:7" ht="16.5" hidden="1" customHeight="1" thickBot="1" x14ac:dyDescent="0.3">
      <c r="A41" s="92" t="s">
        <v>41</v>
      </c>
      <c r="B41" s="93"/>
      <c r="C41" s="93"/>
      <c r="D41" s="93"/>
      <c r="E41" s="93"/>
      <c r="F41" s="93"/>
      <c r="G41" s="93"/>
    </row>
    <row r="42" spans="1:7" s="51" customFormat="1" ht="36" x14ac:dyDescent="0.2">
      <c r="A42" s="49" t="s">
        <v>2</v>
      </c>
      <c r="B42" s="50" t="s">
        <v>136</v>
      </c>
      <c r="C42" s="50" t="s">
        <v>132</v>
      </c>
      <c r="D42" s="50" t="s">
        <v>134</v>
      </c>
      <c r="E42" s="50" t="s">
        <v>133</v>
      </c>
      <c r="F42" s="50" t="s">
        <v>135</v>
      </c>
      <c r="G42" s="50" t="s">
        <v>130</v>
      </c>
    </row>
    <row r="43" spans="1:7" s="44" customFormat="1" ht="12.75" x14ac:dyDescent="0.2">
      <c r="A43" s="45" t="s">
        <v>43</v>
      </c>
      <c r="B43" s="46"/>
      <c r="C43" s="46"/>
      <c r="D43" s="46"/>
      <c r="E43" s="46"/>
      <c r="F43" s="46"/>
      <c r="G43" s="46"/>
    </row>
    <row r="44" spans="1:7" x14ac:dyDescent="0.25">
      <c r="A44" s="22" t="s">
        <v>105</v>
      </c>
      <c r="B44" s="12">
        <v>25</v>
      </c>
      <c r="C44" s="12">
        <f>B44*97%</f>
        <v>24.25</v>
      </c>
      <c r="D44" s="12">
        <f>B44*95%</f>
        <v>23.75</v>
      </c>
      <c r="E44" s="12">
        <f>B44*90%</f>
        <v>22.5</v>
      </c>
      <c r="F44" s="12">
        <f>B44*85%</f>
        <v>21.25</v>
      </c>
      <c r="G44" s="37">
        <v>10</v>
      </c>
    </row>
    <row r="45" spans="1:7" x14ac:dyDescent="0.25">
      <c r="A45" s="22" t="s">
        <v>108</v>
      </c>
      <c r="B45" s="12">
        <v>30</v>
      </c>
      <c r="C45" s="12">
        <f t="shared" ref="C45:C117" si="3">B45*97%</f>
        <v>29.099999999999998</v>
      </c>
      <c r="D45" s="12">
        <f t="shared" ref="D45:D117" si="4">B45*95%</f>
        <v>28.5</v>
      </c>
      <c r="E45" s="12">
        <f t="shared" ref="E45:E117" si="5">B45*90%</f>
        <v>27</v>
      </c>
      <c r="F45" s="12">
        <f t="shared" ref="F45:F117" si="6">B45*85%</f>
        <v>25.5</v>
      </c>
      <c r="G45" s="37">
        <v>10</v>
      </c>
    </row>
    <row r="46" spans="1:7" x14ac:dyDescent="0.25">
      <c r="A46" s="7" t="s">
        <v>106</v>
      </c>
      <c r="B46" s="12">
        <v>40</v>
      </c>
      <c r="C46" s="12">
        <f t="shared" si="3"/>
        <v>38.799999999999997</v>
      </c>
      <c r="D46" s="12">
        <f t="shared" si="4"/>
        <v>38</v>
      </c>
      <c r="E46" s="12">
        <f t="shared" si="5"/>
        <v>36</v>
      </c>
      <c r="F46" s="12">
        <f t="shared" si="6"/>
        <v>34</v>
      </c>
      <c r="G46" s="37">
        <v>10</v>
      </c>
    </row>
    <row r="47" spans="1:7" x14ac:dyDescent="0.25">
      <c r="A47" s="7" t="s">
        <v>46</v>
      </c>
      <c r="B47" s="12">
        <v>7.5</v>
      </c>
      <c r="C47" s="12">
        <f t="shared" si="3"/>
        <v>7.2749999999999995</v>
      </c>
      <c r="D47" s="12">
        <f t="shared" si="4"/>
        <v>7.125</v>
      </c>
      <c r="E47" s="12">
        <f t="shared" si="5"/>
        <v>6.75</v>
      </c>
      <c r="F47" s="12">
        <f t="shared" si="6"/>
        <v>6.375</v>
      </c>
      <c r="G47" s="37">
        <v>0</v>
      </c>
    </row>
    <row r="48" spans="1:7" x14ac:dyDescent="0.25">
      <c r="A48" s="7" t="s">
        <v>118</v>
      </c>
      <c r="B48" s="12">
        <v>40</v>
      </c>
      <c r="C48" s="12">
        <f t="shared" si="3"/>
        <v>38.799999999999997</v>
      </c>
      <c r="D48" s="12">
        <f t="shared" si="4"/>
        <v>38</v>
      </c>
      <c r="E48" s="12">
        <f t="shared" si="5"/>
        <v>36</v>
      </c>
      <c r="F48" s="12">
        <f t="shared" si="6"/>
        <v>34</v>
      </c>
      <c r="G48" s="37">
        <v>0</v>
      </c>
    </row>
    <row r="49" spans="1:7" x14ac:dyDescent="0.25">
      <c r="A49" s="7" t="s">
        <v>129</v>
      </c>
      <c r="B49" s="12">
        <v>16</v>
      </c>
      <c r="C49" s="12">
        <f t="shared" si="3"/>
        <v>15.52</v>
      </c>
      <c r="D49" s="12">
        <f t="shared" si="4"/>
        <v>15.2</v>
      </c>
      <c r="E49" s="12">
        <f t="shared" si="5"/>
        <v>14.4</v>
      </c>
      <c r="F49" s="12">
        <v>13.6</v>
      </c>
      <c r="G49" s="37">
        <v>0</v>
      </c>
    </row>
    <row r="50" spans="1:7" x14ac:dyDescent="0.25">
      <c r="A50" s="7" t="s">
        <v>119</v>
      </c>
      <c r="B50" s="12">
        <v>20</v>
      </c>
      <c r="C50" s="12">
        <f t="shared" si="3"/>
        <v>19.399999999999999</v>
      </c>
      <c r="D50" s="12">
        <f t="shared" si="4"/>
        <v>19</v>
      </c>
      <c r="E50" s="12">
        <f t="shared" si="5"/>
        <v>18</v>
      </c>
      <c r="F50" s="12">
        <f t="shared" si="6"/>
        <v>17</v>
      </c>
      <c r="G50" s="37">
        <v>0</v>
      </c>
    </row>
    <row r="51" spans="1:7" x14ac:dyDescent="0.25">
      <c r="A51" s="7" t="s">
        <v>150</v>
      </c>
      <c r="B51" s="12">
        <v>10</v>
      </c>
      <c r="C51" s="12">
        <f t="shared" si="3"/>
        <v>9.6999999999999993</v>
      </c>
      <c r="D51" s="12">
        <f t="shared" si="4"/>
        <v>9.5</v>
      </c>
      <c r="E51" s="12">
        <f t="shared" si="5"/>
        <v>9</v>
      </c>
      <c r="F51" s="12">
        <f t="shared" si="6"/>
        <v>8.5</v>
      </c>
      <c r="G51" s="37">
        <v>0</v>
      </c>
    </row>
    <row r="52" spans="1:7" x14ac:dyDescent="0.25">
      <c r="A52" s="7" t="s">
        <v>120</v>
      </c>
      <c r="B52" s="12">
        <v>8</v>
      </c>
      <c r="C52" s="12">
        <f t="shared" si="3"/>
        <v>7.76</v>
      </c>
      <c r="D52" s="12">
        <f t="shared" si="4"/>
        <v>7.6</v>
      </c>
      <c r="E52" s="12">
        <f t="shared" si="5"/>
        <v>7.2</v>
      </c>
      <c r="F52" s="12">
        <f t="shared" si="6"/>
        <v>6.8</v>
      </c>
      <c r="G52" s="37">
        <v>0</v>
      </c>
    </row>
    <row r="53" spans="1:7" x14ac:dyDescent="0.25">
      <c r="A53" s="7" t="s">
        <v>142</v>
      </c>
      <c r="B53" s="12">
        <v>275</v>
      </c>
      <c r="C53" s="12"/>
      <c r="D53" s="12"/>
      <c r="E53" s="12"/>
      <c r="F53" s="12"/>
      <c r="G53" s="37" t="s">
        <v>143</v>
      </c>
    </row>
    <row r="54" spans="1:7" x14ac:dyDescent="0.25">
      <c r="A54" s="7" t="s">
        <v>145</v>
      </c>
      <c r="B54" s="12">
        <v>80</v>
      </c>
      <c r="C54" s="12">
        <f t="shared" ref="C54" si="7">B54*97%</f>
        <v>77.599999999999994</v>
      </c>
      <c r="D54" s="12">
        <f t="shared" ref="D54:D55" si="8">B54*95%</f>
        <v>76</v>
      </c>
      <c r="E54" s="12">
        <f t="shared" ref="E54:E55" si="9">B54*90%</f>
        <v>72</v>
      </c>
      <c r="F54" s="12">
        <f t="shared" ref="F54" si="10">B54*85%</f>
        <v>68</v>
      </c>
      <c r="G54" s="37">
        <v>0</v>
      </c>
    </row>
    <row r="55" spans="1:7" x14ac:dyDescent="0.25">
      <c r="A55" s="7" t="s">
        <v>146</v>
      </c>
      <c r="B55" s="12">
        <v>11</v>
      </c>
      <c r="C55" s="12">
        <v>10.67</v>
      </c>
      <c r="D55" s="12">
        <f t="shared" si="8"/>
        <v>10.45</v>
      </c>
      <c r="E55" s="12">
        <f t="shared" si="9"/>
        <v>9.9</v>
      </c>
      <c r="F55" s="12">
        <f t="shared" si="6"/>
        <v>9.35</v>
      </c>
      <c r="G55" s="37">
        <v>0</v>
      </c>
    </row>
    <row r="56" spans="1:7" x14ac:dyDescent="0.25">
      <c r="A56" s="7" t="s">
        <v>109</v>
      </c>
      <c r="B56" s="12">
        <v>2</v>
      </c>
      <c r="C56" s="12">
        <f t="shared" si="3"/>
        <v>1.94</v>
      </c>
      <c r="D56" s="12">
        <f t="shared" si="4"/>
        <v>1.9</v>
      </c>
      <c r="E56" s="12">
        <f t="shared" si="5"/>
        <v>1.8</v>
      </c>
      <c r="F56" s="12">
        <f t="shared" si="6"/>
        <v>1.7</v>
      </c>
      <c r="G56" s="37">
        <v>0</v>
      </c>
    </row>
    <row r="57" spans="1:7" s="29" customFormat="1" x14ac:dyDescent="0.25">
      <c r="A57" s="43" t="s">
        <v>144</v>
      </c>
      <c r="B57" s="47">
        <v>35</v>
      </c>
      <c r="C57" s="47">
        <f t="shared" si="3"/>
        <v>33.949999999999996</v>
      </c>
      <c r="D57" s="47">
        <f t="shared" si="4"/>
        <v>33.25</v>
      </c>
      <c r="E57" s="47">
        <f t="shared" si="5"/>
        <v>31.5</v>
      </c>
      <c r="F57" s="47">
        <f t="shared" si="6"/>
        <v>29.75</v>
      </c>
      <c r="G57" s="48">
        <v>11</v>
      </c>
    </row>
    <row r="58" spans="1:7" x14ac:dyDescent="0.25">
      <c r="A58" s="7" t="s">
        <v>122</v>
      </c>
      <c r="B58" s="12">
        <v>93.5</v>
      </c>
      <c r="C58" s="12">
        <f t="shared" si="3"/>
        <v>90.694999999999993</v>
      </c>
      <c r="D58" s="12">
        <f t="shared" si="4"/>
        <v>88.825000000000003</v>
      </c>
      <c r="E58" s="12">
        <f t="shared" si="5"/>
        <v>84.15</v>
      </c>
      <c r="F58" s="12">
        <f t="shared" si="6"/>
        <v>79.474999999999994</v>
      </c>
      <c r="G58" s="37">
        <v>0</v>
      </c>
    </row>
    <row r="59" spans="1:7" x14ac:dyDescent="0.25">
      <c r="A59" s="7" t="s">
        <v>121</v>
      </c>
      <c r="B59" s="12">
        <v>45</v>
      </c>
      <c r="C59" s="12">
        <f t="shared" si="3"/>
        <v>43.65</v>
      </c>
      <c r="D59" s="12">
        <f t="shared" si="4"/>
        <v>42.75</v>
      </c>
      <c r="E59" s="12">
        <f t="shared" si="5"/>
        <v>40.5</v>
      </c>
      <c r="F59" s="12">
        <f t="shared" si="6"/>
        <v>38.25</v>
      </c>
      <c r="G59" s="37">
        <v>0</v>
      </c>
    </row>
    <row r="60" spans="1:7" x14ac:dyDescent="0.25">
      <c r="A60" s="7" t="s">
        <v>110</v>
      </c>
      <c r="B60" s="12">
        <v>9.75</v>
      </c>
      <c r="C60" s="12">
        <f t="shared" si="3"/>
        <v>9.4574999999999996</v>
      </c>
      <c r="D60" s="12">
        <f t="shared" si="4"/>
        <v>9.2624999999999993</v>
      </c>
      <c r="E60" s="12">
        <f t="shared" si="5"/>
        <v>8.7750000000000004</v>
      </c>
      <c r="F60" s="12">
        <f t="shared" si="6"/>
        <v>8.2874999999999996</v>
      </c>
      <c r="G60" s="37">
        <v>0</v>
      </c>
    </row>
    <row r="61" spans="1:7" x14ac:dyDescent="0.25">
      <c r="A61" s="7" t="s">
        <v>111</v>
      </c>
      <c r="B61" s="12">
        <v>15</v>
      </c>
      <c r="C61" s="12">
        <f t="shared" si="3"/>
        <v>14.549999999999999</v>
      </c>
      <c r="D61" s="12">
        <f t="shared" si="4"/>
        <v>14.25</v>
      </c>
      <c r="E61" s="12">
        <f t="shared" si="5"/>
        <v>13.5</v>
      </c>
      <c r="F61" s="12">
        <f t="shared" si="6"/>
        <v>12.75</v>
      </c>
      <c r="G61" s="37">
        <v>15</v>
      </c>
    </row>
    <row r="62" spans="1:7" x14ac:dyDescent="0.25">
      <c r="A62" s="7" t="s">
        <v>112</v>
      </c>
      <c r="B62" s="12">
        <v>12</v>
      </c>
      <c r="C62" s="12">
        <f t="shared" si="3"/>
        <v>11.64</v>
      </c>
      <c r="D62" s="12">
        <f t="shared" si="4"/>
        <v>11.399999999999999</v>
      </c>
      <c r="E62" s="12">
        <f t="shared" si="5"/>
        <v>10.8</v>
      </c>
      <c r="F62" s="12">
        <f t="shared" si="6"/>
        <v>10.199999999999999</v>
      </c>
      <c r="G62" s="37">
        <v>15</v>
      </c>
    </row>
    <row r="63" spans="1:7" x14ac:dyDescent="0.25">
      <c r="A63" s="7" t="s">
        <v>113</v>
      </c>
      <c r="B63" s="12">
        <v>100</v>
      </c>
      <c r="C63" s="12">
        <f t="shared" si="3"/>
        <v>97</v>
      </c>
      <c r="D63" s="12">
        <f t="shared" si="4"/>
        <v>95</v>
      </c>
      <c r="E63" s="12">
        <f t="shared" si="5"/>
        <v>90</v>
      </c>
      <c r="F63" s="12">
        <f t="shared" si="6"/>
        <v>85</v>
      </c>
      <c r="G63" s="37">
        <v>0</v>
      </c>
    </row>
    <row r="64" spans="1:7" x14ac:dyDescent="0.25">
      <c r="A64" s="7" t="s">
        <v>114</v>
      </c>
      <c r="B64" s="12">
        <v>250</v>
      </c>
      <c r="C64" s="12">
        <f t="shared" si="3"/>
        <v>242.5</v>
      </c>
      <c r="D64" s="12">
        <f t="shared" si="4"/>
        <v>237.5</v>
      </c>
      <c r="E64" s="12">
        <f t="shared" si="5"/>
        <v>225</v>
      </c>
      <c r="F64" s="12">
        <f t="shared" si="6"/>
        <v>212.5</v>
      </c>
      <c r="G64" s="37">
        <v>0</v>
      </c>
    </row>
    <row r="65" spans="1:7" x14ac:dyDescent="0.25">
      <c r="A65" s="7" t="s">
        <v>115</v>
      </c>
      <c r="B65" s="12">
        <v>190</v>
      </c>
      <c r="C65" s="12">
        <f t="shared" si="3"/>
        <v>184.29999999999998</v>
      </c>
      <c r="D65" s="12">
        <f t="shared" si="4"/>
        <v>180.5</v>
      </c>
      <c r="E65" s="12">
        <f t="shared" si="5"/>
        <v>171</v>
      </c>
      <c r="F65" s="12">
        <f t="shared" si="6"/>
        <v>161.5</v>
      </c>
      <c r="G65" s="37">
        <v>0</v>
      </c>
    </row>
    <row r="66" spans="1:7" x14ac:dyDescent="0.25">
      <c r="A66" s="7" t="s">
        <v>116</v>
      </c>
      <c r="B66" s="12">
        <v>9</v>
      </c>
      <c r="C66" s="12">
        <f t="shared" si="3"/>
        <v>8.73</v>
      </c>
      <c r="D66" s="12">
        <f t="shared" si="4"/>
        <v>8.5499999999999989</v>
      </c>
      <c r="E66" s="12">
        <f t="shared" si="5"/>
        <v>8.1</v>
      </c>
      <c r="F66" s="12">
        <f t="shared" si="6"/>
        <v>7.6499999999999995</v>
      </c>
      <c r="G66" s="37">
        <v>0</v>
      </c>
    </row>
    <row r="67" spans="1:7" x14ac:dyDescent="0.25">
      <c r="A67" s="7" t="s">
        <v>117</v>
      </c>
      <c r="B67" s="12">
        <v>1.1000000000000001</v>
      </c>
      <c r="C67" s="12">
        <f t="shared" si="3"/>
        <v>1.0669999999999999</v>
      </c>
      <c r="D67" s="12">
        <f t="shared" si="4"/>
        <v>1.0449999999999999</v>
      </c>
      <c r="E67" s="12">
        <f t="shared" si="5"/>
        <v>0.9900000000000001</v>
      </c>
      <c r="F67" s="12">
        <f t="shared" si="6"/>
        <v>0.93500000000000005</v>
      </c>
      <c r="G67" s="37">
        <v>0</v>
      </c>
    </row>
    <row r="68" spans="1:7" x14ac:dyDescent="0.25">
      <c r="A68" s="7" t="s">
        <v>123</v>
      </c>
      <c r="B68" s="35">
        <v>1.5</v>
      </c>
      <c r="C68" s="12">
        <v>0</v>
      </c>
      <c r="D68" s="12">
        <v>0</v>
      </c>
      <c r="E68" s="12">
        <v>0</v>
      </c>
      <c r="F68" s="12">
        <v>0</v>
      </c>
      <c r="G68" s="37">
        <v>0</v>
      </c>
    </row>
    <row r="69" spans="1:7" x14ac:dyDescent="0.25">
      <c r="A69" s="7" t="s">
        <v>47</v>
      </c>
      <c r="B69" s="12">
        <v>40</v>
      </c>
      <c r="C69" s="12">
        <f t="shared" si="3"/>
        <v>38.799999999999997</v>
      </c>
      <c r="D69" s="12">
        <f t="shared" si="4"/>
        <v>38</v>
      </c>
      <c r="E69" s="12">
        <f t="shared" si="5"/>
        <v>36</v>
      </c>
      <c r="F69" s="12">
        <f t="shared" si="6"/>
        <v>34</v>
      </c>
      <c r="G69" s="37">
        <v>10</v>
      </c>
    </row>
    <row r="70" spans="1:7" x14ac:dyDescent="0.25">
      <c r="A70" s="7" t="s">
        <v>48</v>
      </c>
      <c r="B70" s="12">
        <v>25</v>
      </c>
      <c r="C70" s="12">
        <f t="shared" si="3"/>
        <v>24.25</v>
      </c>
      <c r="D70" s="12">
        <f t="shared" si="4"/>
        <v>23.75</v>
      </c>
      <c r="E70" s="12">
        <f t="shared" si="5"/>
        <v>22.5</v>
      </c>
      <c r="F70" s="12">
        <f t="shared" si="6"/>
        <v>21.25</v>
      </c>
      <c r="G70" s="37">
        <v>10</v>
      </c>
    </row>
    <row r="71" spans="1:7" x14ac:dyDescent="0.25">
      <c r="A71" s="7" t="s">
        <v>49</v>
      </c>
      <c r="B71" s="12">
        <v>150</v>
      </c>
      <c r="C71" s="12">
        <f t="shared" si="3"/>
        <v>145.5</v>
      </c>
      <c r="D71" s="12">
        <f t="shared" si="4"/>
        <v>142.5</v>
      </c>
      <c r="E71" s="12">
        <f t="shared" si="5"/>
        <v>135</v>
      </c>
      <c r="F71" s="12">
        <f t="shared" si="6"/>
        <v>127.5</v>
      </c>
      <c r="G71" s="37">
        <v>0</v>
      </c>
    </row>
    <row r="72" spans="1:7" x14ac:dyDescent="0.25">
      <c r="A72" s="7" t="s">
        <v>50</v>
      </c>
      <c r="B72" s="12">
        <v>160</v>
      </c>
      <c r="C72" s="12">
        <f t="shared" si="3"/>
        <v>155.19999999999999</v>
      </c>
      <c r="D72" s="12">
        <f t="shared" si="4"/>
        <v>152</v>
      </c>
      <c r="E72" s="12">
        <f t="shared" si="5"/>
        <v>144</v>
      </c>
      <c r="F72" s="12">
        <f t="shared" si="6"/>
        <v>136</v>
      </c>
      <c r="G72" s="37">
        <v>0</v>
      </c>
    </row>
    <row r="73" spans="1:7" x14ac:dyDescent="0.25">
      <c r="A73" s="7" t="s">
        <v>51</v>
      </c>
      <c r="B73" s="12">
        <v>250</v>
      </c>
      <c r="C73" s="12">
        <f t="shared" si="3"/>
        <v>242.5</v>
      </c>
      <c r="D73" s="12">
        <f t="shared" si="4"/>
        <v>237.5</v>
      </c>
      <c r="E73" s="12">
        <f t="shared" si="5"/>
        <v>225</v>
      </c>
      <c r="F73" s="12">
        <f t="shared" si="6"/>
        <v>212.5</v>
      </c>
      <c r="G73" s="37">
        <v>0</v>
      </c>
    </row>
    <row r="74" spans="1:7" x14ac:dyDescent="0.25">
      <c r="A74" s="7" t="s">
        <v>147</v>
      </c>
      <c r="B74" s="12">
        <v>22.5</v>
      </c>
      <c r="C74" s="12">
        <f t="shared" si="3"/>
        <v>21.824999999999999</v>
      </c>
      <c r="D74" s="12">
        <f t="shared" si="4"/>
        <v>21.375</v>
      </c>
      <c r="E74" s="12">
        <f t="shared" si="5"/>
        <v>20.25</v>
      </c>
      <c r="F74" s="12">
        <f t="shared" si="6"/>
        <v>19.125</v>
      </c>
      <c r="G74" s="37">
        <v>0</v>
      </c>
    </row>
    <row r="75" spans="1:7" x14ac:dyDescent="0.25">
      <c r="A75" s="7" t="s">
        <v>148</v>
      </c>
      <c r="B75" s="12">
        <v>10</v>
      </c>
      <c r="C75" s="12">
        <f t="shared" si="3"/>
        <v>9.6999999999999993</v>
      </c>
      <c r="D75" s="12">
        <f t="shared" si="4"/>
        <v>9.5</v>
      </c>
      <c r="E75" s="12">
        <f t="shared" si="5"/>
        <v>9</v>
      </c>
      <c r="F75" s="12">
        <f t="shared" si="6"/>
        <v>8.5</v>
      </c>
      <c r="G75" s="37">
        <v>0</v>
      </c>
    </row>
    <row r="76" spans="1:7" x14ac:dyDescent="0.25">
      <c r="A76" s="7" t="s">
        <v>149</v>
      </c>
      <c r="B76" s="12">
        <v>2.25</v>
      </c>
      <c r="C76" s="12">
        <v>0</v>
      </c>
      <c r="D76" s="12">
        <v>0</v>
      </c>
      <c r="E76" s="12">
        <v>0</v>
      </c>
      <c r="F76" s="12">
        <v>0</v>
      </c>
      <c r="G76" s="37">
        <v>0</v>
      </c>
    </row>
    <row r="77" spans="1:7" x14ac:dyDescent="0.25">
      <c r="A77" s="14" t="s">
        <v>52</v>
      </c>
      <c r="B77" s="15"/>
      <c r="C77" s="36"/>
      <c r="D77" s="36"/>
      <c r="E77" s="36"/>
      <c r="F77" s="36"/>
      <c r="G77" s="15"/>
    </row>
    <row r="78" spans="1:7" x14ac:dyDescent="0.25">
      <c r="A78" s="22" t="s">
        <v>53</v>
      </c>
      <c r="B78" s="12">
        <v>1.75</v>
      </c>
      <c r="C78" s="12">
        <f t="shared" si="3"/>
        <v>1.6975</v>
      </c>
      <c r="D78" s="12">
        <f t="shared" si="4"/>
        <v>1.6624999999999999</v>
      </c>
      <c r="E78" s="12">
        <f t="shared" si="5"/>
        <v>1.575</v>
      </c>
      <c r="F78" s="12">
        <f t="shared" si="6"/>
        <v>1.4875</v>
      </c>
      <c r="G78" s="37">
        <v>2</v>
      </c>
    </row>
    <row r="79" spans="1:7" x14ac:dyDescent="0.25">
      <c r="A79" s="7" t="s">
        <v>54</v>
      </c>
      <c r="B79" s="12">
        <v>1.35</v>
      </c>
      <c r="C79" s="12">
        <f t="shared" si="3"/>
        <v>1.3095000000000001</v>
      </c>
      <c r="D79" s="12">
        <f t="shared" si="4"/>
        <v>1.2825</v>
      </c>
      <c r="E79" s="12">
        <f t="shared" si="5"/>
        <v>1.2150000000000001</v>
      </c>
      <c r="F79" s="12">
        <f t="shared" si="6"/>
        <v>1.1475</v>
      </c>
      <c r="G79" s="37">
        <v>2</v>
      </c>
    </row>
    <row r="80" spans="1:7" x14ac:dyDescent="0.25">
      <c r="A80" s="7" t="s">
        <v>55</v>
      </c>
      <c r="B80" s="12">
        <v>2.5499999999999998</v>
      </c>
      <c r="C80" s="12">
        <f t="shared" si="3"/>
        <v>2.4734999999999996</v>
      </c>
      <c r="D80" s="12">
        <f t="shared" si="4"/>
        <v>2.4224999999999999</v>
      </c>
      <c r="E80" s="12">
        <f t="shared" si="5"/>
        <v>2.2949999999999999</v>
      </c>
      <c r="F80" s="12">
        <f t="shared" si="6"/>
        <v>2.1675</v>
      </c>
      <c r="G80" s="37">
        <v>2</v>
      </c>
    </row>
    <row r="81" spans="1:7" x14ac:dyDescent="0.25">
      <c r="A81" s="7" t="s">
        <v>56</v>
      </c>
      <c r="B81" s="12">
        <v>0</v>
      </c>
      <c r="C81" s="12">
        <f t="shared" si="3"/>
        <v>0</v>
      </c>
      <c r="D81" s="12">
        <f t="shared" si="4"/>
        <v>0</v>
      </c>
      <c r="E81" s="12">
        <f t="shared" si="5"/>
        <v>0</v>
      </c>
      <c r="F81" s="12">
        <f t="shared" si="6"/>
        <v>0</v>
      </c>
      <c r="G81" s="37">
        <v>0</v>
      </c>
    </row>
    <row r="82" spans="1:7" x14ac:dyDescent="0.25">
      <c r="A82" s="7" t="s">
        <v>57</v>
      </c>
      <c r="B82" s="12">
        <v>3.25</v>
      </c>
      <c r="C82" s="12">
        <f t="shared" si="3"/>
        <v>3.1524999999999999</v>
      </c>
      <c r="D82" s="12">
        <f t="shared" si="4"/>
        <v>3.0874999999999999</v>
      </c>
      <c r="E82" s="12">
        <f t="shared" si="5"/>
        <v>2.9250000000000003</v>
      </c>
      <c r="F82" s="12">
        <f t="shared" si="6"/>
        <v>2.7624999999999997</v>
      </c>
      <c r="G82" s="37">
        <v>2</v>
      </c>
    </row>
    <row r="83" spans="1:7" ht="14.25" x14ac:dyDescent="0.25">
      <c r="A83" s="7" t="s">
        <v>58</v>
      </c>
      <c r="B83" s="12">
        <v>3.25</v>
      </c>
      <c r="C83" s="12">
        <f t="shared" si="3"/>
        <v>3.1524999999999999</v>
      </c>
      <c r="D83" s="12">
        <f t="shared" si="4"/>
        <v>3.0874999999999999</v>
      </c>
      <c r="E83" s="12">
        <f t="shared" si="5"/>
        <v>2.9250000000000003</v>
      </c>
      <c r="F83" s="12">
        <f t="shared" si="6"/>
        <v>2.7624999999999997</v>
      </c>
      <c r="G83" s="37">
        <v>2</v>
      </c>
    </row>
    <row r="84" spans="1:7" ht="14.25" x14ac:dyDescent="0.25">
      <c r="A84" s="7" t="s">
        <v>59</v>
      </c>
      <c r="B84" s="12">
        <v>6.5</v>
      </c>
      <c r="C84" s="12">
        <f t="shared" si="3"/>
        <v>6.3049999999999997</v>
      </c>
      <c r="D84" s="12">
        <f t="shared" si="4"/>
        <v>6.1749999999999998</v>
      </c>
      <c r="E84" s="12">
        <f t="shared" si="5"/>
        <v>5.8500000000000005</v>
      </c>
      <c r="F84" s="12">
        <f t="shared" si="6"/>
        <v>5.5249999999999995</v>
      </c>
      <c r="G84" s="37">
        <v>2</v>
      </c>
    </row>
    <row r="85" spans="1:7" x14ac:dyDescent="0.25">
      <c r="A85" s="14" t="s">
        <v>60</v>
      </c>
      <c r="B85" s="15"/>
      <c r="C85" s="36"/>
      <c r="D85" s="36"/>
      <c r="E85" s="36"/>
      <c r="F85" s="36"/>
      <c r="G85" s="15"/>
    </row>
    <row r="86" spans="1:7" x14ac:dyDescent="0.25">
      <c r="A86" s="7" t="s">
        <v>61</v>
      </c>
      <c r="B86" s="4">
        <v>7.45</v>
      </c>
      <c r="C86" s="12">
        <f t="shared" si="3"/>
        <v>7.2264999999999997</v>
      </c>
      <c r="D86" s="12">
        <f t="shared" si="4"/>
        <v>7.0774999999999997</v>
      </c>
      <c r="E86" s="12">
        <f t="shared" si="5"/>
        <v>6.7050000000000001</v>
      </c>
      <c r="F86" s="12">
        <f t="shared" si="6"/>
        <v>6.3324999999999996</v>
      </c>
      <c r="G86" s="38">
        <v>4</v>
      </c>
    </row>
    <row r="87" spans="1:7" x14ac:dyDescent="0.25">
      <c r="A87" s="7" t="s">
        <v>62</v>
      </c>
      <c r="B87" s="4">
        <v>8.6999999999999993</v>
      </c>
      <c r="C87" s="12">
        <f t="shared" si="3"/>
        <v>8.4389999999999983</v>
      </c>
      <c r="D87" s="12">
        <f t="shared" si="4"/>
        <v>8.2649999999999988</v>
      </c>
      <c r="E87" s="12">
        <f t="shared" si="5"/>
        <v>7.8299999999999992</v>
      </c>
      <c r="F87" s="12">
        <f t="shared" si="6"/>
        <v>7.3949999999999996</v>
      </c>
      <c r="G87" s="38">
        <v>4</v>
      </c>
    </row>
    <row r="88" spans="1:7" x14ac:dyDescent="0.25">
      <c r="A88" s="7" t="s">
        <v>63</v>
      </c>
      <c r="B88" s="4">
        <v>7.45</v>
      </c>
      <c r="C88" s="12">
        <f t="shared" si="3"/>
        <v>7.2264999999999997</v>
      </c>
      <c r="D88" s="12">
        <f t="shared" si="4"/>
        <v>7.0774999999999997</v>
      </c>
      <c r="E88" s="12">
        <f t="shared" si="5"/>
        <v>6.7050000000000001</v>
      </c>
      <c r="F88" s="12">
        <f t="shared" si="6"/>
        <v>6.3324999999999996</v>
      </c>
      <c r="G88" s="38">
        <v>4</v>
      </c>
    </row>
    <row r="89" spans="1:7" x14ac:dyDescent="0.25">
      <c r="A89" s="7" t="s">
        <v>64</v>
      </c>
      <c r="B89" s="4">
        <v>8.6999999999999993</v>
      </c>
      <c r="C89" s="12">
        <f t="shared" si="3"/>
        <v>8.4389999999999983</v>
      </c>
      <c r="D89" s="12">
        <f t="shared" si="4"/>
        <v>8.2649999999999988</v>
      </c>
      <c r="E89" s="12">
        <f t="shared" si="5"/>
        <v>7.8299999999999992</v>
      </c>
      <c r="F89" s="12">
        <f t="shared" si="6"/>
        <v>7.3949999999999996</v>
      </c>
      <c r="G89" s="38">
        <v>4</v>
      </c>
    </row>
    <row r="90" spans="1:7" x14ac:dyDescent="0.25">
      <c r="A90" s="14" t="s">
        <v>65</v>
      </c>
      <c r="B90" s="15"/>
      <c r="C90" s="36"/>
      <c r="D90" s="36"/>
      <c r="E90" s="36"/>
      <c r="F90" s="36"/>
      <c r="G90" s="15"/>
    </row>
    <row r="91" spans="1:7" x14ac:dyDescent="0.25">
      <c r="A91" s="7" t="s">
        <v>66</v>
      </c>
      <c r="B91" s="4">
        <v>9</v>
      </c>
      <c r="C91" s="12">
        <f t="shared" si="3"/>
        <v>8.73</v>
      </c>
      <c r="D91" s="12">
        <f t="shared" si="4"/>
        <v>8.5499999999999989</v>
      </c>
      <c r="E91" s="12">
        <f t="shared" si="5"/>
        <v>8.1</v>
      </c>
      <c r="F91" s="12">
        <f t="shared" si="6"/>
        <v>7.6499999999999995</v>
      </c>
      <c r="G91" s="38">
        <v>4</v>
      </c>
    </row>
    <row r="92" spans="1:7" x14ac:dyDescent="0.25">
      <c r="A92" s="7" t="s">
        <v>67</v>
      </c>
      <c r="B92" s="4">
        <v>9</v>
      </c>
      <c r="C92" s="12">
        <f t="shared" si="3"/>
        <v>8.73</v>
      </c>
      <c r="D92" s="12">
        <f t="shared" si="4"/>
        <v>8.5499999999999989</v>
      </c>
      <c r="E92" s="12">
        <f t="shared" si="5"/>
        <v>8.1</v>
      </c>
      <c r="F92" s="12">
        <f t="shared" si="6"/>
        <v>7.6499999999999995</v>
      </c>
      <c r="G92" s="38">
        <v>4</v>
      </c>
    </row>
    <row r="93" spans="1:7" x14ac:dyDescent="0.25">
      <c r="A93" s="7" t="s">
        <v>68</v>
      </c>
      <c r="B93" s="4">
        <v>9.75</v>
      </c>
      <c r="C93" s="12">
        <f t="shared" si="3"/>
        <v>9.4574999999999996</v>
      </c>
      <c r="D93" s="12">
        <f t="shared" si="4"/>
        <v>9.2624999999999993</v>
      </c>
      <c r="E93" s="12">
        <f t="shared" si="5"/>
        <v>8.7750000000000004</v>
      </c>
      <c r="F93" s="12">
        <f t="shared" si="6"/>
        <v>8.2874999999999996</v>
      </c>
      <c r="G93" s="38">
        <v>4</v>
      </c>
    </row>
    <row r="94" spans="1:7" x14ac:dyDescent="0.25">
      <c r="A94" s="7" t="s">
        <v>69</v>
      </c>
      <c r="B94" s="4">
        <v>11</v>
      </c>
      <c r="C94" s="12">
        <f t="shared" si="3"/>
        <v>10.67</v>
      </c>
      <c r="D94" s="12">
        <f t="shared" si="4"/>
        <v>10.45</v>
      </c>
      <c r="E94" s="12">
        <f t="shared" si="5"/>
        <v>9.9</v>
      </c>
      <c r="F94" s="12">
        <f t="shared" si="6"/>
        <v>9.35</v>
      </c>
      <c r="G94" s="38">
        <v>4</v>
      </c>
    </row>
    <row r="95" spans="1:7" x14ac:dyDescent="0.25">
      <c r="A95" s="7" t="s">
        <v>70</v>
      </c>
      <c r="B95" s="4">
        <v>15</v>
      </c>
      <c r="C95" s="12">
        <f t="shared" si="3"/>
        <v>14.549999999999999</v>
      </c>
      <c r="D95" s="12">
        <f t="shared" si="4"/>
        <v>14.25</v>
      </c>
      <c r="E95" s="12">
        <f t="shared" si="5"/>
        <v>13.5</v>
      </c>
      <c r="F95" s="12">
        <f t="shared" si="6"/>
        <v>12.75</v>
      </c>
      <c r="G95" s="38">
        <v>4</v>
      </c>
    </row>
    <row r="96" spans="1:7" x14ac:dyDescent="0.25">
      <c r="A96" s="7" t="s">
        <v>71</v>
      </c>
      <c r="B96" s="4">
        <v>11</v>
      </c>
      <c r="C96" s="12">
        <f t="shared" si="3"/>
        <v>10.67</v>
      </c>
      <c r="D96" s="12">
        <f t="shared" si="4"/>
        <v>10.45</v>
      </c>
      <c r="E96" s="12">
        <f t="shared" si="5"/>
        <v>9.9</v>
      </c>
      <c r="F96" s="12">
        <f t="shared" si="6"/>
        <v>9.35</v>
      </c>
      <c r="G96" s="38">
        <v>4</v>
      </c>
    </row>
    <row r="97" spans="1:7" x14ac:dyDescent="0.25">
      <c r="A97" s="7" t="s">
        <v>72</v>
      </c>
      <c r="B97" s="4">
        <v>11</v>
      </c>
      <c r="C97" s="12">
        <f t="shared" si="3"/>
        <v>10.67</v>
      </c>
      <c r="D97" s="12">
        <f t="shared" si="4"/>
        <v>10.45</v>
      </c>
      <c r="E97" s="12">
        <f t="shared" si="5"/>
        <v>9.9</v>
      </c>
      <c r="F97" s="12">
        <f t="shared" si="6"/>
        <v>9.35</v>
      </c>
      <c r="G97" s="38">
        <v>4</v>
      </c>
    </row>
    <row r="98" spans="1:7" x14ac:dyDescent="0.25">
      <c r="A98" s="7" t="s">
        <v>73</v>
      </c>
      <c r="B98" s="4">
        <v>11</v>
      </c>
      <c r="C98" s="12">
        <f t="shared" si="3"/>
        <v>10.67</v>
      </c>
      <c r="D98" s="12">
        <f t="shared" si="4"/>
        <v>10.45</v>
      </c>
      <c r="E98" s="12">
        <f t="shared" si="5"/>
        <v>9.9</v>
      </c>
      <c r="F98" s="12">
        <f t="shared" si="6"/>
        <v>9.35</v>
      </c>
      <c r="G98" s="38">
        <v>4</v>
      </c>
    </row>
    <row r="99" spans="1:7" x14ac:dyDescent="0.25">
      <c r="A99" s="7" t="s">
        <v>74</v>
      </c>
      <c r="B99" s="4">
        <v>11</v>
      </c>
      <c r="C99" s="12">
        <f t="shared" si="3"/>
        <v>10.67</v>
      </c>
      <c r="D99" s="12">
        <f t="shared" si="4"/>
        <v>10.45</v>
      </c>
      <c r="E99" s="12">
        <f t="shared" si="5"/>
        <v>9.9</v>
      </c>
      <c r="F99" s="12">
        <f t="shared" si="6"/>
        <v>9.35</v>
      </c>
      <c r="G99" s="38">
        <v>4</v>
      </c>
    </row>
    <row r="100" spans="1:7" ht="45" x14ac:dyDescent="0.25">
      <c r="A100" s="9" t="s">
        <v>2</v>
      </c>
      <c r="B100" s="10" t="s">
        <v>136</v>
      </c>
      <c r="C100" s="10" t="s">
        <v>132</v>
      </c>
      <c r="D100" s="10" t="s">
        <v>134</v>
      </c>
      <c r="E100" s="10" t="s">
        <v>133</v>
      </c>
      <c r="F100" s="10" t="s">
        <v>135</v>
      </c>
      <c r="G100" s="10" t="s">
        <v>130</v>
      </c>
    </row>
    <row r="101" spans="1:7" x14ac:dyDescent="0.25">
      <c r="A101" s="14" t="s">
        <v>75</v>
      </c>
      <c r="B101" s="15"/>
      <c r="C101" s="36"/>
      <c r="D101" s="36"/>
      <c r="E101" s="36"/>
      <c r="F101" s="36"/>
      <c r="G101" s="15"/>
    </row>
    <row r="102" spans="1:7" x14ac:dyDescent="0.25">
      <c r="A102" s="25" t="s">
        <v>76</v>
      </c>
      <c r="B102" s="4"/>
      <c r="C102" s="12">
        <f t="shared" si="3"/>
        <v>0</v>
      </c>
      <c r="D102" s="12">
        <f t="shared" si="4"/>
        <v>0</v>
      </c>
      <c r="E102" s="12">
        <f t="shared" si="5"/>
        <v>0</v>
      </c>
      <c r="F102" s="12">
        <f t="shared" si="6"/>
        <v>0</v>
      </c>
      <c r="G102" s="38">
        <v>0</v>
      </c>
    </row>
    <row r="103" spans="1:7" x14ac:dyDescent="0.25">
      <c r="A103" s="7" t="s">
        <v>77</v>
      </c>
      <c r="B103" s="4">
        <v>52.5</v>
      </c>
      <c r="C103" s="12">
        <f t="shared" si="3"/>
        <v>50.924999999999997</v>
      </c>
      <c r="D103" s="12">
        <f t="shared" si="4"/>
        <v>49.875</v>
      </c>
      <c r="E103" s="12">
        <f t="shared" si="5"/>
        <v>47.25</v>
      </c>
      <c r="F103" s="12">
        <f t="shared" si="6"/>
        <v>44.625</v>
      </c>
      <c r="G103" s="38">
        <v>10</v>
      </c>
    </row>
    <row r="104" spans="1:7" x14ac:dyDescent="0.25">
      <c r="A104" s="7" t="s">
        <v>78</v>
      </c>
      <c r="B104" s="4">
        <v>12</v>
      </c>
      <c r="C104" s="12">
        <f t="shared" si="3"/>
        <v>11.64</v>
      </c>
      <c r="D104" s="12">
        <f t="shared" si="4"/>
        <v>11.399999999999999</v>
      </c>
      <c r="E104" s="12">
        <f t="shared" si="5"/>
        <v>10.8</v>
      </c>
      <c r="F104" s="12">
        <f t="shared" si="6"/>
        <v>10.199999999999999</v>
      </c>
      <c r="G104" s="38">
        <v>0</v>
      </c>
    </row>
    <row r="105" spans="1:7" x14ac:dyDescent="0.25">
      <c r="A105" s="7" t="s">
        <v>79</v>
      </c>
      <c r="B105" s="4">
        <v>15</v>
      </c>
      <c r="C105" s="12">
        <f t="shared" si="3"/>
        <v>14.549999999999999</v>
      </c>
      <c r="D105" s="12">
        <f t="shared" si="4"/>
        <v>14.25</v>
      </c>
      <c r="E105" s="12">
        <f t="shared" si="5"/>
        <v>13.5</v>
      </c>
      <c r="F105" s="12">
        <f t="shared" si="6"/>
        <v>12.75</v>
      </c>
      <c r="G105" s="38">
        <v>0</v>
      </c>
    </row>
    <row r="106" spans="1:7" x14ac:dyDescent="0.25">
      <c r="A106" s="14" t="s">
        <v>80</v>
      </c>
      <c r="B106" s="15"/>
      <c r="C106" s="36"/>
      <c r="D106" s="36"/>
      <c r="E106" s="36"/>
      <c r="F106" s="36"/>
      <c r="G106" s="15"/>
    </row>
    <row r="107" spans="1:7" x14ac:dyDescent="0.25">
      <c r="A107" s="7" t="s">
        <v>81</v>
      </c>
      <c r="B107" s="4">
        <v>5.95</v>
      </c>
      <c r="C107" s="12">
        <f t="shared" si="3"/>
        <v>5.7714999999999996</v>
      </c>
      <c r="D107" s="12">
        <f t="shared" si="4"/>
        <v>5.6524999999999999</v>
      </c>
      <c r="E107" s="12">
        <f t="shared" si="5"/>
        <v>5.3550000000000004</v>
      </c>
      <c r="F107" s="12">
        <f t="shared" si="6"/>
        <v>5.0575000000000001</v>
      </c>
      <c r="G107" s="38">
        <v>2</v>
      </c>
    </row>
    <row r="108" spans="1:7" x14ac:dyDescent="0.25">
      <c r="A108" s="7" t="s">
        <v>82</v>
      </c>
      <c r="B108" s="4">
        <v>6.85</v>
      </c>
      <c r="C108" s="12">
        <f t="shared" si="3"/>
        <v>6.6444999999999999</v>
      </c>
      <c r="D108" s="12">
        <f t="shared" si="4"/>
        <v>6.5074999999999994</v>
      </c>
      <c r="E108" s="12">
        <f t="shared" si="5"/>
        <v>6.165</v>
      </c>
      <c r="F108" s="12">
        <f t="shared" si="6"/>
        <v>5.8224999999999998</v>
      </c>
      <c r="G108" s="38">
        <v>2</v>
      </c>
    </row>
    <row r="109" spans="1:7" x14ac:dyDescent="0.25">
      <c r="A109" s="7" t="s">
        <v>83</v>
      </c>
      <c r="B109" s="4">
        <v>11.3</v>
      </c>
      <c r="C109" s="12">
        <f t="shared" si="3"/>
        <v>10.961</v>
      </c>
      <c r="D109" s="12">
        <f t="shared" si="4"/>
        <v>10.734999999999999</v>
      </c>
      <c r="E109" s="12">
        <f t="shared" si="5"/>
        <v>10.170000000000002</v>
      </c>
      <c r="F109" s="12">
        <f t="shared" si="6"/>
        <v>9.6050000000000004</v>
      </c>
      <c r="G109" s="38">
        <v>2</v>
      </c>
    </row>
    <row r="110" spans="1:7" x14ac:dyDescent="0.25">
      <c r="A110" s="7" t="s">
        <v>84</v>
      </c>
      <c r="B110" s="4">
        <v>12.1</v>
      </c>
      <c r="C110" s="12">
        <f t="shared" si="3"/>
        <v>11.737</v>
      </c>
      <c r="D110" s="12">
        <f t="shared" si="4"/>
        <v>11.494999999999999</v>
      </c>
      <c r="E110" s="12">
        <f t="shared" si="5"/>
        <v>10.89</v>
      </c>
      <c r="F110" s="12">
        <f t="shared" si="6"/>
        <v>10.285</v>
      </c>
      <c r="G110" s="38">
        <v>2</v>
      </c>
    </row>
    <row r="111" spans="1:7" x14ac:dyDescent="0.25">
      <c r="A111" s="14" t="s">
        <v>85</v>
      </c>
      <c r="B111" s="15"/>
      <c r="C111" s="36"/>
      <c r="D111" s="36"/>
      <c r="E111" s="36"/>
      <c r="F111" s="36"/>
      <c r="G111" s="15"/>
    </row>
    <row r="112" spans="1:7" x14ac:dyDescent="0.25">
      <c r="A112" s="7" t="s">
        <v>81</v>
      </c>
      <c r="B112" s="4">
        <v>6.82</v>
      </c>
      <c r="C112" s="12">
        <f t="shared" si="3"/>
        <v>6.6154000000000002</v>
      </c>
      <c r="D112" s="12">
        <f t="shared" si="4"/>
        <v>6.4790000000000001</v>
      </c>
      <c r="E112" s="12">
        <f t="shared" si="5"/>
        <v>6.1380000000000008</v>
      </c>
      <c r="F112" s="12">
        <f t="shared" si="6"/>
        <v>5.7969999999999997</v>
      </c>
      <c r="G112" s="38">
        <v>3</v>
      </c>
    </row>
    <row r="113" spans="1:7" x14ac:dyDescent="0.25">
      <c r="A113" s="7" t="s">
        <v>82</v>
      </c>
      <c r="B113" s="4">
        <v>7.85</v>
      </c>
      <c r="C113" s="12">
        <f t="shared" si="3"/>
        <v>7.6144999999999996</v>
      </c>
      <c r="D113" s="12">
        <f t="shared" si="4"/>
        <v>7.4574999999999996</v>
      </c>
      <c r="E113" s="12">
        <f t="shared" si="5"/>
        <v>7.0649999999999995</v>
      </c>
      <c r="F113" s="12">
        <f t="shared" si="6"/>
        <v>6.6724999999999994</v>
      </c>
      <c r="G113" s="38">
        <v>3</v>
      </c>
    </row>
    <row r="114" spans="1:7" x14ac:dyDescent="0.25">
      <c r="A114" s="7" t="s">
        <v>83</v>
      </c>
      <c r="B114" s="4">
        <v>14.75</v>
      </c>
      <c r="C114" s="12">
        <f t="shared" si="3"/>
        <v>14.307499999999999</v>
      </c>
      <c r="D114" s="12">
        <f t="shared" si="4"/>
        <v>14.012499999999999</v>
      </c>
      <c r="E114" s="12">
        <f t="shared" si="5"/>
        <v>13.275</v>
      </c>
      <c r="F114" s="12">
        <f t="shared" si="6"/>
        <v>12.5375</v>
      </c>
      <c r="G114" s="38">
        <v>3</v>
      </c>
    </row>
    <row r="115" spans="1:7" x14ac:dyDescent="0.25">
      <c r="A115" s="7" t="s">
        <v>84</v>
      </c>
      <c r="B115" s="4">
        <v>14.75</v>
      </c>
      <c r="C115" s="12">
        <f t="shared" si="3"/>
        <v>14.307499999999999</v>
      </c>
      <c r="D115" s="12">
        <f t="shared" si="4"/>
        <v>14.012499999999999</v>
      </c>
      <c r="E115" s="12">
        <f t="shared" si="5"/>
        <v>13.275</v>
      </c>
      <c r="F115" s="12">
        <f t="shared" si="6"/>
        <v>12.5375</v>
      </c>
      <c r="G115" s="38">
        <v>3</v>
      </c>
    </row>
    <row r="116" spans="1:7" x14ac:dyDescent="0.25">
      <c r="A116" s="14" t="s">
        <v>86</v>
      </c>
      <c r="B116" s="15"/>
      <c r="C116" s="36"/>
      <c r="D116" s="36"/>
      <c r="E116" s="36"/>
      <c r="F116" s="36"/>
      <c r="G116" s="15"/>
    </row>
    <row r="117" spans="1:7" x14ac:dyDescent="0.25">
      <c r="A117" s="7" t="s">
        <v>81</v>
      </c>
      <c r="B117" s="4">
        <v>5.95</v>
      </c>
      <c r="C117" s="12">
        <f t="shared" si="3"/>
        <v>5.7714999999999996</v>
      </c>
      <c r="D117" s="12">
        <f t="shared" si="4"/>
        <v>5.6524999999999999</v>
      </c>
      <c r="E117" s="12">
        <f t="shared" si="5"/>
        <v>5.3550000000000004</v>
      </c>
      <c r="F117" s="12">
        <f t="shared" si="6"/>
        <v>5.0575000000000001</v>
      </c>
      <c r="G117" s="38">
        <v>3</v>
      </c>
    </row>
    <row r="118" spans="1:7" x14ac:dyDescent="0.25">
      <c r="A118" s="7" t="s">
        <v>82</v>
      </c>
      <c r="B118" s="4">
        <v>6.55</v>
      </c>
      <c r="C118" s="12">
        <f t="shared" ref="C118:C139" si="11">B118*97%</f>
        <v>6.3534999999999995</v>
      </c>
      <c r="D118" s="12">
        <f t="shared" ref="D118:D139" si="12">B118*95%</f>
        <v>6.2224999999999993</v>
      </c>
      <c r="E118" s="12">
        <f t="shared" ref="E118:E139" si="13">B118*90%</f>
        <v>5.8949999999999996</v>
      </c>
      <c r="F118" s="12">
        <f t="shared" ref="F118:F139" si="14">B118*85%</f>
        <v>5.5674999999999999</v>
      </c>
      <c r="G118" s="38">
        <v>3</v>
      </c>
    </row>
    <row r="119" spans="1:7" x14ac:dyDescent="0.25">
      <c r="A119" s="7" t="s">
        <v>83</v>
      </c>
      <c r="B119" s="4">
        <v>9.6</v>
      </c>
      <c r="C119" s="12">
        <f t="shared" si="11"/>
        <v>9.3119999999999994</v>
      </c>
      <c r="D119" s="12">
        <f t="shared" si="12"/>
        <v>9.1199999999999992</v>
      </c>
      <c r="E119" s="12">
        <f t="shared" si="13"/>
        <v>8.64</v>
      </c>
      <c r="F119" s="12">
        <f t="shared" si="14"/>
        <v>8.16</v>
      </c>
      <c r="G119" s="38">
        <v>3</v>
      </c>
    </row>
    <row r="120" spans="1:7" x14ac:dyDescent="0.25">
      <c r="A120" s="7" t="s">
        <v>84</v>
      </c>
      <c r="B120" s="4">
        <v>9.75</v>
      </c>
      <c r="C120" s="12">
        <f t="shared" si="11"/>
        <v>9.4574999999999996</v>
      </c>
      <c r="D120" s="12">
        <f t="shared" si="12"/>
        <v>9.2624999999999993</v>
      </c>
      <c r="E120" s="12">
        <f t="shared" si="13"/>
        <v>8.7750000000000004</v>
      </c>
      <c r="F120" s="12">
        <f t="shared" si="14"/>
        <v>8.2874999999999996</v>
      </c>
      <c r="G120" s="38">
        <v>3</v>
      </c>
    </row>
    <row r="121" spans="1:7" x14ac:dyDescent="0.25">
      <c r="A121" s="14" t="s">
        <v>87</v>
      </c>
      <c r="B121" s="15"/>
      <c r="C121" s="36"/>
      <c r="D121" s="36"/>
      <c r="E121" s="36"/>
      <c r="F121" s="36"/>
      <c r="G121" s="15"/>
    </row>
    <row r="122" spans="1:7" x14ac:dyDescent="0.25">
      <c r="A122" s="7" t="s">
        <v>81</v>
      </c>
      <c r="B122" s="4">
        <v>6.85</v>
      </c>
      <c r="C122" s="12">
        <f t="shared" si="11"/>
        <v>6.6444999999999999</v>
      </c>
      <c r="D122" s="12">
        <f t="shared" si="12"/>
        <v>6.5074999999999994</v>
      </c>
      <c r="E122" s="12">
        <f t="shared" si="13"/>
        <v>6.165</v>
      </c>
      <c r="F122" s="12">
        <f t="shared" si="14"/>
        <v>5.8224999999999998</v>
      </c>
      <c r="G122" s="38">
        <v>3</v>
      </c>
    </row>
    <row r="123" spans="1:7" x14ac:dyDescent="0.25">
      <c r="A123" s="7" t="s">
        <v>82</v>
      </c>
      <c r="B123" s="4">
        <v>7.3</v>
      </c>
      <c r="C123" s="12">
        <f t="shared" si="11"/>
        <v>7.0809999999999995</v>
      </c>
      <c r="D123" s="12">
        <f t="shared" si="12"/>
        <v>6.9349999999999996</v>
      </c>
      <c r="E123" s="12">
        <f t="shared" si="13"/>
        <v>6.57</v>
      </c>
      <c r="F123" s="12">
        <f t="shared" si="14"/>
        <v>6.2050000000000001</v>
      </c>
      <c r="G123" s="38">
        <v>3</v>
      </c>
    </row>
    <row r="124" spans="1:7" x14ac:dyDescent="0.25">
      <c r="A124" s="7" t="s">
        <v>83</v>
      </c>
      <c r="B124" s="4">
        <v>11.45</v>
      </c>
      <c r="C124" s="12">
        <f t="shared" si="11"/>
        <v>11.106499999999999</v>
      </c>
      <c r="D124" s="12">
        <f t="shared" si="12"/>
        <v>10.8775</v>
      </c>
      <c r="E124" s="12">
        <f t="shared" si="13"/>
        <v>10.305</v>
      </c>
      <c r="F124" s="12">
        <f t="shared" si="14"/>
        <v>9.7324999999999999</v>
      </c>
      <c r="G124" s="38">
        <v>3</v>
      </c>
    </row>
    <row r="125" spans="1:7" x14ac:dyDescent="0.25">
      <c r="A125" s="7" t="s">
        <v>84</v>
      </c>
      <c r="B125" s="4">
        <v>12.55</v>
      </c>
      <c r="C125" s="12">
        <f t="shared" si="11"/>
        <v>12.173500000000001</v>
      </c>
      <c r="D125" s="12">
        <f t="shared" si="12"/>
        <v>11.922499999999999</v>
      </c>
      <c r="E125" s="12">
        <f t="shared" si="13"/>
        <v>11.295000000000002</v>
      </c>
      <c r="F125" s="12">
        <f t="shared" si="14"/>
        <v>10.6675</v>
      </c>
      <c r="G125" s="38">
        <v>3</v>
      </c>
    </row>
    <row r="126" spans="1:7" x14ac:dyDescent="0.25">
      <c r="A126" s="14" t="s">
        <v>88</v>
      </c>
      <c r="B126" s="15"/>
      <c r="C126" s="36"/>
      <c r="D126" s="36"/>
      <c r="E126" s="36"/>
      <c r="F126" s="36"/>
      <c r="G126" s="15"/>
    </row>
    <row r="127" spans="1:7" x14ac:dyDescent="0.25">
      <c r="A127" s="7" t="s">
        <v>81</v>
      </c>
      <c r="B127" s="4">
        <v>8.25</v>
      </c>
      <c r="C127" s="12">
        <f t="shared" si="11"/>
        <v>8.0024999999999995</v>
      </c>
      <c r="D127" s="12">
        <f t="shared" si="12"/>
        <v>7.8374999999999995</v>
      </c>
      <c r="E127" s="12">
        <f t="shared" si="13"/>
        <v>7.4249999999999998</v>
      </c>
      <c r="F127" s="12">
        <f t="shared" si="14"/>
        <v>7.0125000000000002</v>
      </c>
      <c r="G127" s="38">
        <v>3</v>
      </c>
    </row>
    <row r="128" spans="1:7" x14ac:dyDescent="0.25">
      <c r="A128" s="7" t="s">
        <v>82</v>
      </c>
      <c r="B128" s="4">
        <v>9.1</v>
      </c>
      <c r="C128" s="12">
        <f t="shared" si="11"/>
        <v>8.827</v>
      </c>
      <c r="D128" s="12">
        <f t="shared" si="12"/>
        <v>8.6449999999999996</v>
      </c>
      <c r="E128" s="12">
        <f t="shared" si="13"/>
        <v>8.19</v>
      </c>
      <c r="F128" s="12">
        <f t="shared" si="14"/>
        <v>7.7349999999999994</v>
      </c>
      <c r="G128" s="38">
        <v>3</v>
      </c>
    </row>
    <row r="129" spans="1:7" x14ac:dyDescent="0.25">
      <c r="A129" s="7" t="s">
        <v>83</v>
      </c>
      <c r="B129" s="4">
        <v>11.85</v>
      </c>
      <c r="C129" s="12">
        <f t="shared" si="11"/>
        <v>11.494499999999999</v>
      </c>
      <c r="D129" s="12">
        <f t="shared" si="12"/>
        <v>11.257499999999999</v>
      </c>
      <c r="E129" s="12">
        <f t="shared" si="13"/>
        <v>10.664999999999999</v>
      </c>
      <c r="F129" s="12">
        <f t="shared" si="14"/>
        <v>10.0725</v>
      </c>
      <c r="G129" s="38">
        <v>3</v>
      </c>
    </row>
    <row r="130" spans="1:7" x14ac:dyDescent="0.25">
      <c r="A130" s="7" t="s">
        <v>84</v>
      </c>
      <c r="B130" s="4">
        <v>12.75</v>
      </c>
      <c r="C130" s="12">
        <f t="shared" si="11"/>
        <v>12.3675</v>
      </c>
      <c r="D130" s="12">
        <f t="shared" si="12"/>
        <v>12.112499999999999</v>
      </c>
      <c r="E130" s="12">
        <f t="shared" si="13"/>
        <v>11.475</v>
      </c>
      <c r="F130" s="12">
        <f t="shared" si="14"/>
        <v>10.8375</v>
      </c>
      <c r="G130" s="38">
        <v>3</v>
      </c>
    </row>
    <row r="131" spans="1:7" x14ac:dyDescent="0.25">
      <c r="A131" s="14" t="s">
        <v>107</v>
      </c>
      <c r="B131" s="15"/>
      <c r="C131" s="36"/>
      <c r="D131" s="36"/>
      <c r="E131" s="36"/>
      <c r="F131" s="36"/>
      <c r="G131" s="15"/>
    </row>
    <row r="132" spans="1:7" x14ac:dyDescent="0.25">
      <c r="A132" s="7" t="s">
        <v>81</v>
      </c>
      <c r="B132" s="4">
        <v>9.1</v>
      </c>
      <c r="C132" s="12">
        <f t="shared" si="11"/>
        <v>8.827</v>
      </c>
      <c r="D132" s="12">
        <f t="shared" si="12"/>
        <v>8.6449999999999996</v>
      </c>
      <c r="E132" s="12">
        <f t="shared" si="13"/>
        <v>8.19</v>
      </c>
      <c r="F132" s="12">
        <f t="shared" si="14"/>
        <v>7.7349999999999994</v>
      </c>
      <c r="G132" s="38">
        <v>3</v>
      </c>
    </row>
    <row r="133" spans="1:7" x14ac:dyDescent="0.25">
      <c r="A133" s="7" t="s">
        <v>82</v>
      </c>
      <c r="B133" s="4">
        <v>10.1</v>
      </c>
      <c r="C133" s="12">
        <f t="shared" si="11"/>
        <v>9.7969999999999988</v>
      </c>
      <c r="D133" s="12">
        <f t="shared" si="12"/>
        <v>9.5949999999999989</v>
      </c>
      <c r="E133" s="12">
        <f t="shared" si="13"/>
        <v>9.09</v>
      </c>
      <c r="F133" s="12">
        <f t="shared" si="14"/>
        <v>8.5849999999999991</v>
      </c>
      <c r="G133" s="38">
        <v>3</v>
      </c>
    </row>
    <row r="134" spans="1:7" x14ac:dyDescent="0.25">
      <c r="A134" s="7" t="s">
        <v>83</v>
      </c>
      <c r="B134" s="4">
        <v>12.75</v>
      </c>
      <c r="C134" s="12">
        <f t="shared" si="11"/>
        <v>12.3675</v>
      </c>
      <c r="D134" s="12">
        <f t="shared" si="12"/>
        <v>12.112499999999999</v>
      </c>
      <c r="E134" s="12">
        <f t="shared" si="13"/>
        <v>11.475</v>
      </c>
      <c r="F134" s="12">
        <f t="shared" si="14"/>
        <v>10.8375</v>
      </c>
      <c r="G134" s="38">
        <v>3</v>
      </c>
    </row>
    <row r="135" spans="1:7" x14ac:dyDescent="0.25">
      <c r="A135" s="7" t="s">
        <v>84</v>
      </c>
      <c r="B135" s="4">
        <v>13.75</v>
      </c>
      <c r="C135" s="12">
        <f t="shared" si="11"/>
        <v>13.3375</v>
      </c>
      <c r="D135" s="12">
        <f t="shared" si="12"/>
        <v>13.0625</v>
      </c>
      <c r="E135" s="12">
        <f t="shared" si="13"/>
        <v>12.375</v>
      </c>
      <c r="F135" s="12">
        <f t="shared" si="14"/>
        <v>11.6875</v>
      </c>
      <c r="G135" s="38">
        <v>3</v>
      </c>
    </row>
    <row r="136" spans="1:7" x14ac:dyDescent="0.25">
      <c r="A136" s="14" t="s">
        <v>90</v>
      </c>
      <c r="B136" s="15"/>
      <c r="C136" s="36"/>
      <c r="D136" s="36"/>
      <c r="E136" s="36"/>
      <c r="F136" s="36"/>
      <c r="G136" s="15"/>
    </row>
    <row r="137" spans="1:7" x14ac:dyDescent="0.25">
      <c r="A137" s="7" t="s">
        <v>91</v>
      </c>
      <c r="B137" s="4">
        <v>0.4</v>
      </c>
      <c r="C137" s="12">
        <f t="shared" si="11"/>
        <v>0.38800000000000001</v>
      </c>
      <c r="D137" s="12">
        <f t="shared" si="12"/>
        <v>0.38</v>
      </c>
      <c r="E137" s="12">
        <f t="shared" si="13"/>
        <v>0.36000000000000004</v>
      </c>
      <c r="F137" s="12">
        <f t="shared" si="14"/>
        <v>0.34</v>
      </c>
      <c r="G137" s="38">
        <v>0</v>
      </c>
    </row>
    <row r="138" spans="1:7" x14ac:dyDescent="0.25">
      <c r="A138" s="7" t="s">
        <v>92</v>
      </c>
      <c r="B138" s="4">
        <v>0.6</v>
      </c>
      <c r="C138" s="12">
        <f t="shared" si="11"/>
        <v>0.58199999999999996</v>
      </c>
      <c r="D138" s="12">
        <f t="shared" si="12"/>
        <v>0.56999999999999995</v>
      </c>
      <c r="E138" s="12">
        <f t="shared" si="13"/>
        <v>0.54</v>
      </c>
      <c r="F138" s="12">
        <f t="shared" si="14"/>
        <v>0.51</v>
      </c>
      <c r="G138" s="38">
        <v>0</v>
      </c>
    </row>
    <row r="139" spans="1:7" x14ac:dyDescent="0.25">
      <c r="A139" s="7" t="s">
        <v>93</v>
      </c>
      <c r="B139" s="4">
        <v>0.7</v>
      </c>
      <c r="C139" s="12">
        <f t="shared" si="11"/>
        <v>0.67899999999999994</v>
      </c>
      <c r="D139" s="12">
        <f t="shared" si="12"/>
        <v>0.66499999999999992</v>
      </c>
      <c r="E139" s="12">
        <f t="shared" si="13"/>
        <v>0.63</v>
      </c>
      <c r="F139" s="12">
        <f t="shared" si="14"/>
        <v>0.59499999999999997</v>
      </c>
      <c r="G139" s="38">
        <v>0</v>
      </c>
    </row>
    <row r="140" spans="1:7" x14ac:dyDescent="0.25">
      <c r="A140" s="14" t="s">
        <v>124</v>
      </c>
      <c r="B140" s="15"/>
      <c r="C140" s="36"/>
      <c r="D140" s="36"/>
      <c r="E140" s="36"/>
      <c r="F140" s="36"/>
      <c r="G140" s="15"/>
    </row>
    <row r="141" spans="1:7" x14ac:dyDescent="0.25">
      <c r="A141" s="7" t="s">
        <v>128</v>
      </c>
      <c r="B141" s="4"/>
      <c r="C141" s="4"/>
      <c r="D141" s="4"/>
      <c r="E141" s="4"/>
      <c r="F141" s="4"/>
      <c r="G141" s="38">
        <v>1500</v>
      </c>
    </row>
    <row r="142" spans="1:7" ht="15" customHeight="1" x14ac:dyDescent="0.25">
      <c r="A142" s="7" t="s">
        <v>125</v>
      </c>
      <c r="B142" s="4"/>
      <c r="C142" s="4"/>
      <c r="D142" s="4"/>
      <c r="E142" s="4"/>
      <c r="F142" s="4"/>
      <c r="G142" s="38">
        <v>250</v>
      </c>
    </row>
    <row r="143" spans="1:7" x14ac:dyDescent="0.25">
      <c r="A143" s="7" t="s">
        <v>126</v>
      </c>
      <c r="B143" s="4"/>
      <c r="C143" s="4"/>
      <c r="D143" s="4"/>
      <c r="E143" s="4"/>
      <c r="F143" s="4"/>
      <c r="G143" s="38">
        <v>45</v>
      </c>
    </row>
    <row r="144" spans="1:7" x14ac:dyDescent="0.25">
      <c r="A144" s="7" t="s">
        <v>127</v>
      </c>
      <c r="B144" s="4"/>
      <c r="C144" s="4"/>
      <c r="D144" s="4"/>
      <c r="E144" s="4"/>
      <c r="F144" s="4"/>
      <c r="G144" s="38">
        <v>45</v>
      </c>
    </row>
    <row r="146" spans="1:7" x14ac:dyDescent="0.25">
      <c r="A146" s="42" t="s">
        <v>137</v>
      </c>
    </row>
    <row r="147" spans="1:7" x14ac:dyDescent="0.25">
      <c r="A147" s="41" t="s">
        <v>141</v>
      </c>
      <c r="B147" s="40">
        <v>0.03</v>
      </c>
    </row>
    <row r="148" spans="1:7" x14ac:dyDescent="0.25">
      <c r="A148" s="41" t="s">
        <v>138</v>
      </c>
      <c r="B148" s="40">
        <v>0.05</v>
      </c>
    </row>
    <row r="149" spans="1:7" x14ac:dyDescent="0.25">
      <c r="A149" s="41" t="s">
        <v>139</v>
      </c>
      <c r="B149" s="40">
        <v>0.1</v>
      </c>
    </row>
    <row r="150" spans="1:7" x14ac:dyDescent="0.25">
      <c r="A150" s="41" t="s">
        <v>140</v>
      </c>
      <c r="B150" s="40">
        <v>0.15</v>
      </c>
    </row>
    <row r="153" spans="1:7" ht="9" customHeight="1" x14ac:dyDescent="0.25">
      <c r="A153" s="104" t="s">
        <v>171</v>
      </c>
      <c r="B153" s="104"/>
      <c r="C153" s="104"/>
      <c r="D153" s="104"/>
      <c r="E153" s="104"/>
      <c r="F153" s="104"/>
      <c r="G153" s="104"/>
    </row>
    <row r="154" spans="1:7" ht="3.75" customHeight="1" x14ac:dyDescent="0.25">
      <c r="A154" s="104"/>
      <c r="B154" s="104"/>
      <c r="C154" s="104"/>
      <c r="D154" s="104"/>
      <c r="E154" s="104"/>
      <c r="F154" s="104"/>
      <c r="G154" s="104"/>
    </row>
    <row r="155" spans="1:7" ht="3.75" customHeight="1" x14ac:dyDescent="0.25">
      <c r="A155" s="104"/>
      <c r="B155" s="104"/>
      <c r="C155" s="104"/>
      <c r="D155" s="104"/>
      <c r="E155" s="104"/>
      <c r="F155" s="104"/>
      <c r="G155" s="104"/>
    </row>
    <row r="156" spans="1:7" ht="15" customHeight="1" x14ac:dyDescent="0.25">
      <c r="A156" s="104"/>
      <c r="B156" s="104"/>
      <c r="C156" s="104"/>
      <c r="D156" s="104"/>
      <c r="E156" s="104"/>
      <c r="F156" s="104"/>
      <c r="G156" s="104"/>
    </row>
    <row r="157" spans="1:7" ht="15" customHeight="1" x14ac:dyDescent="0.25">
      <c r="A157" s="104"/>
      <c r="B157" s="104"/>
      <c r="C157" s="104"/>
      <c r="D157" s="104"/>
      <c r="E157" s="104"/>
      <c r="F157" s="104"/>
      <c r="G157" s="104"/>
    </row>
    <row r="158" spans="1:7" ht="15" customHeight="1" x14ac:dyDescent="0.25">
      <c r="A158" s="104"/>
      <c r="B158" s="104"/>
      <c r="C158" s="104"/>
      <c r="D158" s="104"/>
      <c r="E158" s="104"/>
      <c r="F158" s="104"/>
      <c r="G158" s="104"/>
    </row>
  </sheetData>
  <mergeCells count="3">
    <mergeCell ref="A41:G41"/>
    <mergeCell ref="A1:G1"/>
    <mergeCell ref="A153:G158"/>
  </mergeCells>
  <pageMargins left="0.2" right="0.2" top="0.25" bottom="0.25" header="0.3" footer="0.3"/>
  <pageSetup scale="88" fitToHeight="0" orientation="portrait" r:id="rId1"/>
  <headerFooter differentFirst="1">
    <oddFooter>&amp;RMidwest Rentals Price List Page &amp;P</oddFooter>
  </headerFooter>
  <rowBreaks count="2" manualBreakCount="2">
    <brk id="40" max="16383" man="1"/>
    <brk id="9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12" workbookViewId="0">
      <selection activeCell="H22" sqref="H22"/>
    </sheetView>
  </sheetViews>
  <sheetFormatPr defaultRowHeight="15" x14ac:dyDescent="0.25"/>
  <cols>
    <col min="1" max="1" width="8.85546875" style="1"/>
    <col min="2" max="2" width="30.42578125" customWidth="1"/>
    <col min="3" max="3" width="15.85546875" customWidth="1"/>
    <col min="4" max="4" width="16.5703125" customWidth="1"/>
    <col min="5" max="5" width="14.5703125" customWidth="1"/>
    <col min="6" max="6" width="10.5703125" bestFit="1" customWidth="1"/>
  </cols>
  <sheetData>
    <row r="1" spans="1:6" ht="61.5" customHeight="1" thickBot="1" x14ac:dyDescent="0.3">
      <c r="A1" s="111" t="s">
        <v>99</v>
      </c>
      <c r="B1" s="112"/>
      <c r="C1" s="112"/>
      <c r="D1" s="112"/>
      <c r="E1" s="113"/>
    </row>
    <row r="2" spans="1:6" ht="18" customHeight="1" thickBot="1" x14ac:dyDescent="0.3">
      <c r="A2" s="6"/>
      <c r="B2" s="108" t="s">
        <v>42</v>
      </c>
      <c r="C2" s="109"/>
      <c r="D2" s="109"/>
      <c r="E2" s="110"/>
    </row>
    <row r="3" spans="1:6" ht="31.7" customHeight="1" x14ac:dyDescent="0.25">
      <c r="A3" s="5" t="s">
        <v>0</v>
      </c>
      <c r="B3" s="9" t="s">
        <v>2</v>
      </c>
      <c r="C3" s="10" t="s">
        <v>40</v>
      </c>
      <c r="D3" s="10" t="s">
        <v>39</v>
      </c>
      <c r="E3" s="9" t="s">
        <v>1</v>
      </c>
    </row>
    <row r="4" spans="1:6" x14ac:dyDescent="0.25">
      <c r="A4" s="8"/>
      <c r="B4" s="14" t="s">
        <v>3</v>
      </c>
      <c r="C4" s="15"/>
      <c r="D4" s="15"/>
      <c r="E4" s="16"/>
    </row>
    <row r="5" spans="1:6" x14ac:dyDescent="0.25">
      <c r="A5" s="2">
        <v>1</v>
      </c>
      <c r="B5" s="11" t="s">
        <v>4</v>
      </c>
      <c r="C5" s="12">
        <v>382.5</v>
      </c>
      <c r="D5" s="12">
        <v>0</v>
      </c>
      <c r="E5" s="12">
        <f>C5+D5</f>
        <v>382.5</v>
      </c>
      <c r="F5" s="34"/>
    </row>
    <row r="6" spans="1:6" x14ac:dyDescent="0.25">
      <c r="A6" s="2">
        <v>2</v>
      </c>
      <c r="B6" s="3" t="s">
        <v>5</v>
      </c>
      <c r="C6" s="4">
        <v>510</v>
      </c>
      <c r="D6" s="4">
        <v>0</v>
      </c>
      <c r="E6" s="4">
        <f t="shared" ref="E6:E10" si="0">C6+D6</f>
        <v>510</v>
      </c>
    </row>
    <row r="7" spans="1:6" x14ac:dyDescent="0.25">
      <c r="A7" s="2">
        <v>3</v>
      </c>
      <c r="B7" s="3" t="s">
        <v>6</v>
      </c>
      <c r="C7" s="4">
        <v>637.5</v>
      </c>
      <c r="D7" s="4">
        <v>0</v>
      </c>
      <c r="E7" s="4">
        <f t="shared" si="0"/>
        <v>637.5</v>
      </c>
    </row>
    <row r="8" spans="1:6" x14ac:dyDescent="0.25">
      <c r="A8" s="2">
        <v>4</v>
      </c>
      <c r="B8" s="3" t="s">
        <v>7</v>
      </c>
      <c r="C8" s="4">
        <v>765</v>
      </c>
      <c r="D8" s="4">
        <v>0</v>
      </c>
      <c r="E8" s="4">
        <f t="shared" si="0"/>
        <v>765</v>
      </c>
    </row>
    <row r="9" spans="1:6" x14ac:dyDescent="0.25">
      <c r="A9" s="2">
        <v>5</v>
      </c>
      <c r="B9" s="3" t="s">
        <v>8</v>
      </c>
      <c r="C9" s="4">
        <v>892.5</v>
      </c>
      <c r="D9" s="4">
        <v>0</v>
      </c>
      <c r="E9" s="4">
        <f t="shared" si="0"/>
        <v>892.5</v>
      </c>
      <c r="F9" s="34"/>
    </row>
    <row r="10" spans="1:6" x14ac:dyDescent="0.25">
      <c r="A10" s="2">
        <v>6</v>
      </c>
      <c r="B10" s="17" t="s">
        <v>9</v>
      </c>
      <c r="C10" s="18">
        <v>1020</v>
      </c>
      <c r="D10" s="18">
        <v>0</v>
      </c>
      <c r="E10" s="18">
        <f t="shared" si="0"/>
        <v>1020</v>
      </c>
    </row>
    <row r="11" spans="1:6" x14ac:dyDescent="0.25">
      <c r="A11" s="8"/>
      <c r="B11" s="14" t="s">
        <v>10</v>
      </c>
      <c r="C11" s="15"/>
      <c r="D11" s="15"/>
      <c r="E11" s="16"/>
    </row>
    <row r="12" spans="1:6" x14ac:dyDescent="0.25">
      <c r="A12" s="2">
        <v>7</v>
      </c>
      <c r="B12" s="11" t="s">
        <v>11</v>
      </c>
      <c r="C12" s="12">
        <v>467.5</v>
      </c>
      <c r="D12" s="12">
        <v>0</v>
      </c>
      <c r="E12" s="12">
        <f>C12+D12</f>
        <v>467.5</v>
      </c>
    </row>
    <row r="13" spans="1:6" x14ac:dyDescent="0.25">
      <c r="A13" s="2">
        <v>8</v>
      </c>
      <c r="B13" s="3" t="s">
        <v>12</v>
      </c>
      <c r="C13" s="4">
        <v>658.75</v>
      </c>
      <c r="D13" s="4">
        <v>0</v>
      </c>
      <c r="E13" s="4">
        <f t="shared" ref="E13:E20" si="1">C13+D13</f>
        <v>658.75</v>
      </c>
    </row>
    <row r="14" spans="1:6" x14ac:dyDescent="0.25">
      <c r="A14" s="2">
        <v>9</v>
      </c>
      <c r="B14" s="3" t="s">
        <v>13</v>
      </c>
      <c r="C14" s="4">
        <v>841.5</v>
      </c>
      <c r="D14" s="4">
        <v>0</v>
      </c>
      <c r="E14" s="4">
        <f t="shared" si="1"/>
        <v>841.5</v>
      </c>
    </row>
    <row r="15" spans="1:6" x14ac:dyDescent="0.25">
      <c r="A15" s="2">
        <v>10</v>
      </c>
      <c r="B15" s="3" t="s">
        <v>14</v>
      </c>
      <c r="C15" s="4">
        <v>1011.5</v>
      </c>
      <c r="D15" s="4">
        <v>0</v>
      </c>
      <c r="E15" s="4">
        <f t="shared" si="1"/>
        <v>1011.5</v>
      </c>
    </row>
    <row r="16" spans="1:6" x14ac:dyDescent="0.25">
      <c r="A16" s="2">
        <v>11</v>
      </c>
      <c r="B16" s="3" t="s">
        <v>15</v>
      </c>
      <c r="C16" s="4">
        <v>1181.5</v>
      </c>
      <c r="D16" s="4">
        <v>0</v>
      </c>
      <c r="E16" s="4">
        <f t="shared" si="1"/>
        <v>1181.5</v>
      </c>
    </row>
    <row r="17" spans="1:5" x14ac:dyDescent="0.25">
      <c r="A17" s="2">
        <v>12</v>
      </c>
      <c r="B17" s="3" t="s">
        <v>16</v>
      </c>
      <c r="C17" s="4">
        <v>1351.5</v>
      </c>
      <c r="D17" s="4">
        <v>0</v>
      </c>
      <c r="E17" s="4">
        <f t="shared" si="1"/>
        <v>1351.5</v>
      </c>
    </row>
    <row r="18" spans="1:5" x14ac:dyDescent="0.25">
      <c r="A18" s="2">
        <v>13</v>
      </c>
      <c r="B18" s="3" t="s">
        <v>17</v>
      </c>
      <c r="C18" s="4">
        <v>1521.5</v>
      </c>
      <c r="D18" s="4">
        <v>0</v>
      </c>
      <c r="E18" s="4">
        <f t="shared" si="1"/>
        <v>1521.5</v>
      </c>
    </row>
    <row r="19" spans="1:5" x14ac:dyDescent="0.25">
      <c r="A19" s="2">
        <v>14</v>
      </c>
      <c r="B19" s="3" t="s">
        <v>18</v>
      </c>
      <c r="C19" s="4">
        <v>1691.5</v>
      </c>
      <c r="D19" s="4">
        <v>0</v>
      </c>
      <c r="E19" s="4">
        <f t="shared" si="1"/>
        <v>1691.5</v>
      </c>
    </row>
    <row r="20" spans="1:5" x14ac:dyDescent="0.25">
      <c r="A20" s="2">
        <v>15</v>
      </c>
      <c r="B20" s="17" t="s">
        <v>19</v>
      </c>
      <c r="C20" s="18">
        <v>1861.5</v>
      </c>
      <c r="D20" s="18">
        <v>0</v>
      </c>
      <c r="E20" s="18">
        <f t="shared" si="1"/>
        <v>1861.5</v>
      </c>
    </row>
    <row r="21" spans="1:5" x14ac:dyDescent="0.25">
      <c r="A21" s="8"/>
      <c r="B21" s="14" t="s">
        <v>20</v>
      </c>
      <c r="C21" s="15"/>
      <c r="D21" s="19"/>
      <c r="E21" s="16"/>
    </row>
    <row r="22" spans="1:5" x14ac:dyDescent="0.25">
      <c r="A22" s="2">
        <v>16</v>
      </c>
      <c r="B22" s="11" t="s">
        <v>21</v>
      </c>
      <c r="C22" s="12">
        <v>1428</v>
      </c>
      <c r="D22" s="12">
        <v>0</v>
      </c>
      <c r="E22" s="12">
        <f>C22+D22</f>
        <v>1428</v>
      </c>
    </row>
    <row r="23" spans="1:5" x14ac:dyDescent="0.25">
      <c r="A23" s="2">
        <v>17</v>
      </c>
      <c r="B23" s="3" t="s">
        <v>22</v>
      </c>
      <c r="C23" s="4">
        <v>2040</v>
      </c>
      <c r="D23" s="4">
        <v>0</v>
      </c>
      <c r="E23" s="4">
        <f t="shared" ref="E23:E24" si="2">C23+D23</f>
        <v>2040</v>
      </c>
    </row>
    <row r="24" spans="1:5" x14ac:dyDescent="0.25">
      <c r="A24" s="2">
        <v>18</v>
      </c>
      <c r="B24" s="17" t="s">
        <v>23</v>
      </c>
      <c r="C24" s="18">
        <v>2652</v>
      </c>
      <c r="D24" s="18">
        <v>0</v>
      </c>
      <c r="E24" s="18">
        <f t="shared" si="2"/>
        <v>2652</v>
      </c>
    </row>
    <row r="25" spans="1:5" x14ac:dyDescent="0.25">
      <c r="A25" s="8"/>
      <c r="B25" s="14" t="s">
        <v>24</v>
      </c>
      <c r="C25" s="20"/>
      <c r="D25" s="20"/>
      <c r="E25" s="21"/>
    </row>
    <row r="26" spans="1:5" x14ac:dyDescent="0.25">
      <c r="A26" s="2">
        <v>19</v>
      </c>
      <c r="B26" s="11" t="s">
        <v>26</v>
      </c>
      <c r="C26" s="12">
        <v>93.5</v>
      </c>
      <c r="D26" s="12">
        <v>0</v>
      </c>
      <c r="E26" s="12">
        <f>C26+D26</f>
        <v>93.5</v>
      </c>
    </row>
    <row r="27" spans="1:5" x14ac:dyDescent="0.25">
      <c r="A27" s="2">
        <v>20</v>
      </c>
      <c r="B27" s="17" t="s">
        <v>27</v>
      </c>
      <c r="C27" s="18">
        <v>187</v>
      </c>
      <c r="D27" s="18">
        <v>0</v>
      </c>
      <c r="E27" s="18">
        <f>C27+D27</f>
        <v>187</v>
      </c>
    </row>
    <row r="28" spans="1:5" x14ac:dyDescent="0.25">
      <c r="A28" s="8">
        <v>21</v>
      </c>
      <c r="B28" s="14" t="s">
        <v>25</v>
      </c>
      <c r="C28" s="20"/>
      <c r="D28" s="20"/>
      <c r="E28" s="21"/>
    </row>
    <row r="29" spans="1:5" x14ac:dyDescent="0.25">
      <c r="A29" s="2">
        <v>22</v>
      </c>
      <c r="B29" s="11" t="s">
        <v>28</v>
      </c>
      <c r="C29" s="12">
        <v>212.5</v>
      </c>
      <c r="D29" s="12">
        <v>0</v>
      </c>
      <c r="E29" s="12">
        <f>C29+D29</f>
        <v>212.5</v>
      </c>
    </row>
    <row r="30" spans="1:5" x14ac:dyDescent="0.25">
      <c r="A30" s="2">
        <v>23</v>
      </c>
      <c r="B30" s="3" t="s">
        <v>29</v>
      </c>
      <c r="C30" s="4">
        <v>276.25</v>
      </c>
      <c r="D30" s="4">
        <v>0</v>
      </c>
      <c r="E30" s="4">
        <f t="shared" ref="E30:E31" si="3">C30+D30</f>
        <v>276.25</v>
      </c>
    </row>
    <row r="31" spans="1:5" x14ac:dyDescent="0.25">
      <c r="A31" s="2">
        <v>24</v>
      </c>
      <c r="B31" s="17" t="s">
        <v>30</v>
      </c>
      <c r="C31" s="18">
        <v>340</v>
      </c>
      <c r="D31" s="18">
        <v>0</v>
      </c>
      <c r="E31" s="18">
        <f t="shared" si="3"/>
        <v>340</v>
      </c>
    </row>
    <row r="32" spans="1:5" x14ac:dyDescent="0.25">
      <c r="A32" s="8"/>
      <c r="B32" s="14" t="s">
        <v>31</v>
      </c>
      <c r="C32" s="20"/>
      <c r="D32" s="20"/>
      <c r="E32" s="21"/>
    </row>
    <row r="33" spans="1:5" x14ac:dyDescent="0.25">
      <c r="A33" s="2">
        <v>25</v>
      </c>
      <c r="B33" s="11" t="s">
        <v>32</v>
      </c>
      <c r="C33" s="12">
        <v>212.5</v>
      </c>
      <c r="D33" s="12">
        <v>0</v>
      </c>
      <c r="E33" s="12">
        <f>C33+D33</f>
        <v>212.5</v>
      </c>
    </row>
    <row r="34" spans="1:5" x14ac:dyDescent="0.25">
      <c r="A34" s="2">
        <v>26</v>
      </c>
      <c r="B34" s="3" t="s">
        <v>33</v>
      </c>
      <c r="C34" s="4">
        <v>255</v>
      </c>
      <c r="D34" s="4">
        <v>0</v>
      </c>
      <c r="E34" s="4">
        <f t="shared" ref="E34" si="4">C34+D34</f>
        <v>255</v>
      </c>
    </row>
    <row r="35" spans="1:5" x14ac:dyDescent="0.25">
      <c r="A35" s="2">
        <v>27</v>
      </c>
      <c r="B35" s="17" t="s">
        <v>34</v>
      </c>
      <c r="C35" s="18">
        <v>340</v>
      </c>
      <c r="D35" s="18">
        <v>0</v>
      </c>
      <c r="E35" s="18">
        <f>C35+D35</f>
        <v>340</v>
      </c>
    </row>
    <row r="36" spans="1:5" x14ac:dyDescent="0.25">
      <c r="A36" s="8"/>
      <c r="B36" s="14" t="s">
        <v>35</v>
      </c>
      <c r="C36" s="20"/>
      <c r="D36" s="20"/>
      <c r="E36" s="21"/>
    </row>
    <row r="37" spans="1:5" x14ac:dyDescent="0.25">
      <c r="A37" s="2">
        <v>28</v>
      </c>
      <c r="B37" s="11" t="s">
        <v>4</v>
      </c>
      <c r="C37" s="12">
        <v>552.5</v>
      </c>
      <c r="D37" s="12">
        <v>0</v>
      </c>
      <c r="E37" s="12">
        <f t="shared" ref="E37:E40" si="5">C37+D37</f>
        <v>552.5</v>
      </c>
    </row>
    <row r="38" spans="1:5" x14ac:dyDescent="0.25">
      <c r="A38" s="2">
        <v>29</v>
      </c>
      <c r="B38" s="3" t="s">
        <v>36</v>
      </c>
      <c r="C38" s="4">
        <v>637.5</v>
      </c>
      <c r="D38" s="4">
        <v>0</v>
      </c>
      <c r="E38" s="4">
        <f t="shared" si="5"/>
        <v>637.5</v>
      </c>
    </row>
    <row r="39" spans="1:5" x14ac:dyDescent="0.25">
      <c r="A39" s="2">
        <v>30</v>
      </c>
      <c r="B39" s="3" t="s">
        <v>37</v>
      </c>
      <c r="C39" s="4">
        <v>807.5</v>
      </c>
      <c r="D39" s="4">
        <v>0</v>
      </c>
      <c r="E39" s="4">
        <f t="shared" si="5"/>
        <v>807.5</v>
      </c>
    </row>
    <row r="40" spans="1:5" x14ac:dyDescent="0.25">
      <c r="A40" s="2">
        <v>31</v>
      </c>
      <c r="B40" s="3" t="s">
        <v>6</v>
      </c>
      <c r="C40" s="4">
        <v>977.5</v>
      </c>
      <c r="D40" s="4">
        <v>0</v>
      </c>
      <c r="E40" s="4">
        <f t="shared" si="5"/>
        <v>977.5</v>
      </c>
    </row>
    <row r="41" spans="1:5" x14ac:dyDescent="0.25">
      <c r="A41" s="2">
        <v>32</v>
      </c>
      <c r="B41" s="3" t="s">
        <v>38</v>
      </c>
      <c r="C41" s="4">
        <v>1147.5</v>
      </c>
      <c r="D41" s="4">
        <v>0</v>
      </c>
      <c r="E41" s="4">
        <f>C41+D41</f>
        <v>1147.5</v>
      </c>
    </row>
    <row r="42" spans="1:5" x14ac:dyDescent="0.25">
      <c r="A42" s="6"/>
      <c r="B42" s="26"/>
      <c r="C42" s="27"/>
      <c r="D42" s="28" t="s">
        <v>96</v>
      </c>
      <c r="E42" s="28">
        <f>SUM(E5:E41)</f>
        <v>26953.5</v>
      </c>
    </row>
    <row r="43" spans="1:5" ht="25.5" customHeight="1" thickBot="1" x14ac:dyDescent="0.3"/>
    <row r="44" spans="1:5" ht="16.5" customHeight="1" thickBot="1" x14ac:dyDescent="0.3">
      <c r="B44" s="105" t="s">
        <v>41</v>
      </c>
      <c r="C44" s="106"/>
      <c r="D44" s="106"/>
      <c r="E44" s="107"/>
    </row>
    <row r="45" spans="1:5" ht="30.2" x14ac:dyDescent="0.25">
      <c r="A45" s="5" t="s">
        <v>0</v>
      </c>
      <c r="B45" s="9" t="s">
        <v>2</v>
      </c>
      <c r="C45" s="10" t="s">
        <v>94</v>
      </c>
      <c r="D45" s="10" t="s">
        <v>95</v>
      </c>
      <c r="E45" s="9" t="s">
        <v>1</v>
      </c>
    </row>
    <row r="46" spans="1:5" x14ac:dyDescent="0.25">
      <c r="B46" s="14" t="s">
        <v>43</v>
      </c>
      <c r="C46" s="15"/>
      <c r="D46" s="15"/>
      <c r="E46" s="16"/>
    </row>
    <row r="47" spans="1:5" x14ac:dyDescent="0.25">
      <c r="A47" s="2">
        <v>1</v>
      </c>
      <c r="B47" s="22" t="s">
        <v>44</v>
      </c>
      <c r="C47" s="12">
        <v>25</v>
      </c>
      <c r="D47" s="12">
        <v>0</v>
      </c>
      <c r="E47" s="12">
        <f>(C47+D47)</f>
        <v>25</v>
      </c>
    </row>
    <row r="48" spans="1:5" x14ac:dyDescent="0.25">
      <c r="A48" s="2">
        <v>2</v>
      </c>
      <c r="B48" s="7" t="s">
        <v>45</v>
      </c>
      <c r="C48" s="12">
        <v>40</v>
      </c>
      <c r="D48" s="12">
        <v>0</v>
      </c>
      <c r="E48" s="12">
        <f t="shared" ref="E48:E111" si="6">(C48+D48)</f>
        <v>40</v>
      </c>
    </row>
    <row r="49" spans="1:5" x14ac:dyDescent="0.25">
      <c r="A49" s="2">
        <v>3</v>
      </c>
      <c r="B49" s="7" t="s">
        <v>46</v>
      </c>
      <c r="C49" s="12">
        <v>7.5</v>
      </c>
      <c r="D49" s="12">
        <v>0</v>
      </c>
      <c r="E49" s="12">
        <f t="shared" si="6"/>
        <v>7.5</v>
      </c>
    </row>
    <row r="50" spans="1:5" x14ac:dyDescent="0.25">
      <c r="A50" s="2">
        <v>4</v>
      </c>
      <c r="B50" s="7" t="s">
        <v>47</v>
      </c>
      <c r="C50" s="12">
        <v>40</v>
      </c>
      <c r="D50" s="12">
        <v>0</v>
      </c>
      <c r="E50" s="12">
        <f t="shared" si="6"/>
        <v>40</v>
      </c>
    </row>
    <row r="51" spans="1:5" x14ac:dyDescent="0.25">
      <c r="A51" s="2">
        <v>5</v>
      </c>
      <c r="B51" s="7" t="s">
        <v>48</v>
      </c>
      <c r="C51" s="12">
        <v>32</v>
      </c>
      <c r="D51" s="12">
        <v>0</v>
      </c>
      <c r="E51" s="12">
        <f t="shared" si="6"/>
        <v>32</v>
      </c>
    </row>
    <row r="52" spans="1:5" x14ac:dyDescent="0.25">
      <c r="A52" s="2">
        <v>6</v>
      </c>
      <c r="B52" s="7" t="s">
        <v>49</v>
      </c>
      <c r="C52" s="12">
        <v>150</v>
      </c>
      <c r="D52" s="12">
        <v>0</v>
      </c>
      <c r="E52" s="12">
        <f t="shared" si="6"/>
        <v>150</v>
      </c>
    </row>
    <row r="53" spans="1:5" x14ac:dyDescent="0.25">
      <c r="A53" s="2">
        <v>7</v>
      </c>
      <c r="B53" s="7" t="s">
        <v>50</v>
      </c>
      <c r="C53" s="12">
        <v>160</v>
      </c>
      <c r="D53" s="12">
        <v>0</v>
      </c>
      <c r="E53" s="12">
        <f t="shared" si="6"/>
        <v>160</v>
      </c>
    </row>
    <row r="54" spans="1:5" x14ac:dyDescent="0.25">
      <c r="A54" s="2">
        <v>8</v>
      </c>
      <c r="B54" s="7" t="s">
        <v>51</v>
      </c>
      <c r="C54" s="12">
        <v>250</v>
      </c>
      <c r="D54" s="12">
        <v>0</v>
      </c>
      <c r="E54" s="12">
        <f t="shared" si="6"/>
        <v>250</v>
      </c>
    </row>
    <row r="55" spans="1:5" x14ac:dyDescent="0.25">
      <c r="B55" s="14" t="s">
        <v>52</v>
      </c>
      <c r="C55" s="15"/>
      <c r="D55" s="15"/>
      <c r="E55" s="16"/>
    </row>
    <row r="56" spans="1:5" x14ac:dyDescent="0.25">
      <c r="A56" s="2">
        <v>9</v>
      </c>
      <c r="B56" s="22" t="s">
        <v>53</v>
      </c>
      <c r="C56" s="12">
        <v>1.75</v>
      </c>
      <c r="D56" s="12">
        <v>2</v>
      </c>
      <c r="E56" s="12">
        <f t="shared" si="6"/>
        <v>3.75</v>
      </c>
    </row>
    <row r="57" spans="1:5" x14ac:dyDescent="0.25">
      <c r="A57" s="2">
        <v>10</v>
      </c>
      <c r="B57" s="7" t="s">
        <v>54</v>
      </c>
      <c r="C57" s="12">
        <v>1.35</v>
      </c>
      <c r="D57" s="12">
        <v>2</v>
      </c>
      <c r="E57" s="12">
        <f t="shared" si="6"/>
        <v>3.35</v>
      </c>
    </row>
    <row r="58" spans="1:5" x14ac:dyDescent="0.25">
      <c r="A58" s="2">
        <v>11</v>
      </c>
      <c r="B58" s="7" t="s">
        <v>55</v>
      </c>
      <c r="C58" s="12">
        <v>2.5499999999999998</v>
      </c>
      <c r="D58" s="12">
        <v>2</v>
      </c>
      <c r="E58" s="12">
        <f t="shared" si="6"/>
        <v>4.55</v>
      </c>
    </row>
    <row r="59" spans="1:5" x14ac:dyDescent="0.25">
      <c r="A59" s="2">
        <v>12</v>
      </c>
      <c r="B59" s="7" t="s">
        <v>56</v>
      </c>
      <c r="C59" s="12">
        <v>0</v>
      </c>
      <c r="D59" s="12">
        <v>0</v>
      </c>
      <c r="E59" s="12">
        <f t="shared" si="6"/>
        <v>0</v>
      </c>
    </row>
    <row r="60" spans="1:5" x14ac:dyDescent="0.25">
      <c r="A60" s="2">
        <v>13</v>
      </c>
      <c r="B60" s="7" t="s">
        <v>57</v>
      </c>
      <c r="C60" s="12">
        <v>3.25</v>
      </c>
      <c r="D60" s="12">
        <v>2</v>
      </c>
      <c r="E60" s="12">
        <f t="shared" si="6"/>
        <v>5.25</v>
      </c>
    </row>
    <row r="61" spans="1:5" x14ac:dyDescent="0.25">
      <c r="A61" s="2">
        <v>14</v>
      </c>
      <c r="B61" s="7" t="s">
        <v>58</v>
      </c>
      <c r="C61" s="12">
        <v>3.25</v>
      </c>
      <c r="D61" s="12">
        <v>2</v>
      </c>
      <c r="E61" s="12">
        <f t="shared" si="6"/>
        <v>5.25</v>
      </c>
    </row>
    <row r="62" spans="1:5" x14ac:dyDescent="0.25">
      <c r="A62" s="2">
        <v>15</v>
      </c>
      <c r="B62" s="7" t="s">
        <v>59</v>
      </c>
      <c r="C62" s="12">
        <v>6.5</v>
      </c>
      <c r="D62" s="12">
        <v>2</v>
      </c>
      <c r="E62" s="12">
        <f t="shared" si="6"/>
        <v>8.5</v>
      </c>
    </row>
    <row r="63" spans="1:5" x14ac:dyDescent="0.25">
      <c r="B63" s="23" t="s">
        <v>60</v>
      </c>
      <c r="C63" s="13"/>
      <c r="D63" s="13"/>
      <c r="E63" s="24"/>
    </row>
    <row r="64" spans="1:5" x14ac:dyDescent="0.25">
      <c r="A64" s="2">
        <v>16</v>
      </c>
      <c r="B64" s="7" t="s">
        <v>61</v>
      </c>
      <c r="C64" s="4">
        <v>7.45</v>
      </c>
      <c r="D64" s="4">
        <v>4</v>
      </c>
      <c r="E64" s="12">
        <f t="shared" si="6"/>
        <v>11.45</v>
      </c>
    </row>
    <row r="65" spans="1:5" x14ac:dyDescent="0.25">
      <c r="A65" s="2">
        <v>17</v>
      </c>
      <c r="B65" s="7" t="s">
        <v>62</v>
      </c>
      <c r="C65" s="4">
        <v>8.6999999999999993</v>
      </c>
      <c r="D65" s="4">
        <v>4</v>
      </c>
      <c r="E65" s="12">
        <f t="shared" si="6"/>
        <v>12.7</v>
      </c>
    </row>
    <row r="66" spans="1:5" x14ac:dyDescent="0.25">
      <c r="A66" s="2">
        <v>18</v>
      </c>
      <c r="B66" s="7" t="s">
        <v>63</v>
      </c>
      <c r="C66" s="4">
        <v>7.45</v>
      </c>
      <c r="D66" s="4">
        <v>4</v>
      </c>
      <c r="E66" s="12">
        <f t="shared" si="6"/>
        <v>11.45</v>
      </c>
    </row>
    <row r="67" spans="1:5" x14ac:dyDescent="0.25">
      <c r="A67" s="2">
        <v>19</v>
      </c>
      <c r="B67" s="7" t="s">
        <v>64</v>
      </c>
      <c r="C67" s="4">
        <v>8.6999999999999993</v>
      </c>
      <c r="D67" s="4">
        <v>4</v>
      </c>
      <c r="E67" s="12">
        <f t="shared" si="6"/>
        <v>12.7</v>
      </c>
    </row>
    <row r="68" spans="1:5" x14ac:dyDescent="0.25">
      <c r="B68" s="23" t="s">
        <v>65</v>
      </c>
      <c r="C68" s="13"/>
      <c r="D68" s="13"/>
      <c r="E68" s="24"/>
    </row>
    <row r="69" spans="1:5" x14ac:dyDescent="0.25">
      <c r="A69" s="2">
        <v>20</v>
      </c>
      <c r="B69" s="7" t="s">
        <v>66</v>
      </c>
      <c r="C69" s="4">
        <v>9</v>
      </c>
      <c r="D69" s="4">
        <v>4</v>
      </c>
      <c r="E69" s="12">
        <f t="shared" si="6"/>
        <v>13</v>
      </c>
    </row>
    <row r="70" spans="1:5" x14ac:dyDescent="0.25">
      <c r="A70" s="2">
        <v>21</v>
      </c>
      <c r="B70" s="7" t="s">
        <v>67</v>
      </c>
      <c r="C70" s="4">
        <v>9</v>
      </c>
      <c r="D70" s="4">
        <v>4</v>
      </c>
      <c r="E70" s="12">
        <f t="shared" si="6"/>
        <v>13</v>
      </c>
    </row>
    <row r="71" spans="1:5" x14ac:dyDescent="0.25">
      <c r="A71" s="2">
        <v>22</v>
      </c>
      <c r="B71" s="7" t="s">
        <v>68</v>
      </c>
      <c r="C71" s="4">
        <v>9.75</v>
      </c>
      <c r="D71" s="4">
        <v>4</v>
      </c>
      <c r="E71" s="12">
        <f t="shared" si="6"/>
        <v>13.75</v>
      </c>
    </row>
    <row r="72" spans="1:5" x14ac:dyDescent="0.25">
      <c r="A72" s="2">
        <v>23</v>
      </c>
      <c r="B72" s="7" t="s">
        <v>69</v>
      </c>
      <c r="C72" s="4">
        <v>11</v>
      </c>
      <c r="D72" s="4">
        <v>4</v>
      </c>
      <c r="E72" s="12">
        <f t="shared" si="6"/>
        <v>15</v>
      </c>
    </row>
    <row r="73" spans="1:5" x14ac:dyDescent="0.25">
      <c r="A73" s="2">
        <v>24</v>
      </c>
      <c r="B73" s="7" t="s">
        <v>70</v>
      </c>
      <c r="C73" s="4">
        <v>15</v>
      </c>
      <c r="D73" s="4">
        <v>4</v>
      </c>
      <c r="E73" s="12">
        <f t="shared" si="6"/>
        <v>19</v>
      </c>
    </row>
    <row r="74" spans="1:5" x14ac:dyDescent="0.25">
      <c r="A74" s="2">
        <v>25</v>
      </c>
      <c r="B74" s="7" t="s">
        <v>71</v>
      </c>
      <c r="C74" s="4">
        <v>11</v>
      </c>
      <c r="D74" s="4">
        <v>4</v>
      </c>
      <c r="E74" s="12">
        <f t="shared" si="6"/>
        <v>15</v>
      </c>
    </row>
    <row r="75" spans="1:5" x14ac:dyDescent="0.25">
      <c r="A75" s="2">
        <v>26</v>
      </c>
      <c r="B75" s="7" t="s">
        <v>72</v>
      </c>
      <c r="C75" s="4">
        <v>11</v>
      </c>
      <c r="D75" s="4">
        <v>4</v>
      </c>
      <c r="E75" s="12">
        <f t="shared" si="6"/>
        <v>15</v>
      </c>
    </row>
    <row r="76" spans="1:5" x14ac:dyDescent="0.25">
      <c r="A76" s="2">
        <v>27</v>
      </c>
      <c r="B76" s="7" t="s">
        <v>73</v>
      </c>
      <c r="C76" s="4">
        <v>11</v>
      </c>
      <c r="D76" s="4">
        <v>4</v>
      </c>
      <c r="E76" s="12">
        <f t="shared" si="6"/>
        <v>15</v>
      </c>
    </row>
    <row r="77" spans="1:5" x14ac:dyDescent="0.25">
      <c r="A77" s="2">
        <v>28</v>
      </c>
      <c r="B77" s="7" t="s">
        <v>74</v>
      </c>
      <c r="C77" s="4">
        <v>11</v>
      </c>
      <c r="D77" s="4">
        <v>4</v>
      </c>
      <c r="E77" s="12">
        <f t="shared" si="6"/>
        <v>15</v>
      </c>
    </row>
    <row r="78" spans="1:5" x14ac:dyDescent="0.25">
      <c r="B78" s="23" t="s">
        <v>75</v>
      </c>
      <c r="C78" s="13"/>
      <c r="D78" s="13"/>
      <c r="E78" s="24"/>
    </row>
    <row r="79" spans="1:5" x14ac:dyDescent="0.25">
      <c r="A79" s="2">
        <v>29</v>
      </c>
      <c r="B79" s="25" t="s">
        <v>76</v>
      </c>
      <c r="C79" s="4"/>
      <c r="D79" s="4">
        <v>0</v>
      </c>
      <c r="E79" s="12">
        <f t="shared" si="6"/>
        <v>0</v>
      </c>
    </row>
    <row r="80" spans="1:5" x14ac:dyDescent="0.25">
      <c r="A80" s="2">
        <v>30</v>
      </c>
      <c r="B80" s="7" t="s">
        <v>77</v>
      </c>
      <c r="C80" s="4">
        <v>52.5</v>
      </c>
      <c r="D80" s="4">
        <v>10</v>
      </c>
      <c r="E80" s="12">
        <f t="shared" si="6"/>
        <v>62.5</v>
      </c>
    </row>
    <row r="81" spans="1:5" x14ac:dyDescent="0.25">
      <c r="A81" s="2">
        <v>31</v>
      </c>
      <c r="B81" s="7" t="s">
        <v>78</v>
      </c>
      <c r="C81" s="4">
        <v>12</v>
      </c>
      <c r="D81" s="4">
        <v>0</v>
      </c>
      <c r="E81" s="12">
        <f t="shared" si="6"/>
        <v>12</v>
      </c>
    </row>
    <row r="82" spans="1:5" x14ac:dyDescent="0.25">
      <c r="A82" s="2">
        <v>32</v>
      </c>
      <c r="B82" s="7" t="s">
        <v>79</v>
      </c>
      <c r="C82" s="4">
        <v>15</v>
      </c>
      <c r="D82" s="4">
        <v>0</v>
      </c>
      <c r="E82" s="12">
        <f t="shared" si="6"/>
        <v>15</v>
      </c>
    </row>
    <row r="83" spans="1:5" x14ac:dyDescent="0.25">
      <c r="B83" s="23" t="s">
        <v>80</v>
      </c>
      <c r="C83" s="13"/>
      <c r="D83" s="13"/>
      <c r="E83" s="24"/>
    </row>
    <row r="84" spans="1:5" x14ac:dyDescent="0.25">
      <c r="A84" s="2">
        <v>33</v>
      </c>
      <c r="B84" s="7" t="s">
        <v>81</v>
      </c>
      <c r="C84" s="4">
        <v>5.95</v>
      </c>
      <c r="D84" s="4">
        <v>2</v>
      </c>
      <c r="E84" s="12">
        <f t="shared" si="6"/>
        <v>7.95</v>
      </c>
    </row>
    <row r="85" spans="1:5" x14ac:dyDescent="0.25">
      <c r="A85" s="2">
        <v>34</v>
      </c>
      <c r="B85" s="7" t="s">
        <v>82</v>
      </c>
      <c r="C85" s="4">
        <v>6.85</v>
      </c>
      <c r="D85" s="4">
        <v>2</v>
      </c>
      <c r="E85" s="12">
        <f t="shared" si="6"/>
        <v>8.85</v>
      </c>
    </row>
    <row r="86" spans="1:5" x14ac:dyDescent="0.25">
      <c r="A86" s="2">
        <v>35</v>
      </c>
      <c r="B86" s="7" t="s">
        <v>83</v>
      </c>
      <c r="C86" s="4">
        <v>11.3</v>
      </c>
      <c r="D86" s="4">
        <v>2</v>
      </c>
      <c r="E86" s="12">
        <f t="shared" si="6"/>
        <v>13.3</v>
      </c>
    </row>
    <row r="87" spans="1:5" x14ac:dyDescent="0.25">
      <c r="A87" s="2">
        <v>36</v>
      </c>
      <c r="B87" s="7" t="s">
        <v>84</v>
      </c>
      <c r="C87" s="4">
        <v>12.1</v>
      </c>
      <c r="D87" s="4">
        <v>2</v>
      </c>
      <c r="E87" s="12">
        <f t="shared" si="6"/>
        <v>14.1</v>
      </c>
    </row>
    <row r="88" spans="1:5" x14ac:dyDescent="0.25">
      <c r="B88" s="23" t="s">
        <v>85</v>
      </c>
      <c r="C88" s="13"/>
      <c r="D88" s="13"/>
      <c r="E88" s="24"/>
    </row>
    <row r="89" spans="1:5" x14ac:dyDescent="0.25">
      <c r="A89" s="2">
        <v>37</v>
      </c>
      <c r="B89" s="7" t="s">
        <v>81</v>
      </c>
      <c r="C89" s="4">
        <v>6.82</v>
      </c>
      <c r="D89" s="4">
        <v>2</v>
      </c>
      <c r="E89" s="12">
        <f t="shared" si="6"/>
        <v>8.82</v>
      </c>
    </row>
    <row r="90" spans="1:5" x14ac:dyDescent="0.25">
      <c r="A90" s="2">
        <v>38</v>
      </c>
      <c r="B90" s="7" t="s">
        <v>82</v>
      </c>
      <c r="C90" s="4">
        <v>7.85</v>
      </c>
      <c r="D90" s="4">
        <v>2</v>
      </c>
      <c r="E90" s="12">
        <f t="shared" si="6"/>
        <v>9.85</v>
      </c>
    </row>
    <row r="91" spans="1:5" x14ac:dyDescent="0.25">
      <c r="A91" s="2">
        <v>39</v>
      </c>
      <c r="B91" s="7" t="s">
        <v>83</v>
      </c>
      <c r="C91" s="4">
        <v>14.75</v>
      </c>
      <c r="D91" s="4">
        <v>2</v>
      </c>
      <c r="E91" s="12">
        <f t="shared" si="6"/>
        <v>16.75</v>
      </c>
    </row>
    <row r="92" spans="1:5" x14ac:dyDescent="0.25">
      <c r="A92" s="2">
        <v>40</v>
      </c>
      <c r="B92" s="7" t="s">
        <v>84</v>
      </c>
      <c r="C92" s="4">
        <v>14.75</v>
      </c>
      <c r="D92" s="4">
        <v>2</v>
      </c>
      <c r="E92" s="12">
        <f t="shared" si="6"/>
        <v>16.75</v>
      </c>
    </row>
    <row r="93" spans="1:5" x14ac:dyDescent="0.25">
      <c r="B93" s="23" t="s">
        <v>86</v>
      </c>
      <c r="C93" s="13"/>
      <c r="D93" s="13"/>
      <c r="E93" s="24"/>
    </row>
    <row r="94" spans="1:5" x14ac:dyDescent="0.25">
      <c r="A94" s="2">
        <v>41</v>
      </c>
      <c r="B94" s="7" t="s">
        <v>81</v>
      </c>
      <c r="C94" s="4">
        <v>5.95</v>
      </c>
      <c r="D94" s="4">
        <v>2</v>
      </c>
      <c r="E94" s="12">
        <f t="shared" si="6"/>
        <v>7.95</v>
      </c>
    </row>
    <row r="95" spans="1:5" x14ac:dyDescent="0.25">
      <c r="A95" s="2">
        <v>42</v>
      </c>
      <c r="B95" s="7" t="s">
        <v>82</v>
      </c>
      <c r="C95" s="4">
        <v>6.55</v>
      </c>
      <c r="D95" s="4">
        <v>2</v>
      </c>
      <c r="E95" s="12">
        <f t="shared" si="6"/>
        <v>8.5500000000000007</v>
      </c>
    </row>
    <row r="96" spans="1:5" x14ac:dyDescent="0.25">
      <c r="A96" s="2">
        <v>43</v>
      </c>
      <c r="B96" s="7" t="s">
        <v>83</v>
      </c>
      <c r="C96" s="4">
        <v>9.6</v>
      </c>
      <c r="D96" s="4">
        <v>2</v>
      </c>
      <c r="E96" s="12">
        <f t="shared" si="6"/>
        <v>11.6</v>
      </c>
    </row>
    <row r="97" spans="1:5" x14ac:dyDescent="0.25">
      <c r="A97" s="2">
        <v>44</v>
      </c>
      <c r="B97" s="7" t="s">
        <v>84</v>
      </c>
      <c r="C97" s="4">
        <v>9.75</v>
      </c>
      <c r="D97" s="4">
        <v>2</v>
      </c>
      <c r="E97" s="12">
        <f t="shared" si="6"/>
        <v>11.75</v>
      </c>
    </row>
    <row r="98" spans="1:5" x14ac:dyDescent="0.25">
      <c r="B98" s="23" t="s">
        <v>87</v>
      </c>
      <c r="C98" s="13"/>
      <c r="D98" s="13"/>
      <c r="E98" s="24"/>
    </row>
    <row r="99" spans="1:5" x14ac:dyDescent="0.25">
      <c r="A99" s="2">
        <v>45</v>
      </c>
      <c r="B99" s="7" t="s">
        <v>81</v>
      </c>
      <c r="C99" s="4">
        <v>6.85</v>
      </c>
      <c r="D99" s="4">
        <v>2</v>
      </c>
      <c r="E99" s="12">
        <f t="shared" si="6"/>
        <v>8.85</v>
      </c>
    </row>
    <row r="100" spans="1:5" x14ac:dyDescent="0.25">
      <c r="A100" s="2">
        <v>46</v>
      </c>
      <c r="B100" s="7" t="s">
        <v>82</v>
      </c>
      <c r="C100" s="4">
        <v>7.3</v>
      </c>
      <c r="D100" s="4">
        <v>2</v>
      </c>
      <c r="E100" s="12">
        <f t="shared" si="6"/>
        <v>9.3000000000000007</v>
      </c>
    </row>
    <row r="101" spans="1:5" x14ac:dyDescent="0.25">
      <c r="A101" s="2">
        <v>47</v>
      </c>
      <c r="B101" s="7" t="s">
        <v>83</v>
      </c>
      <c r="C101" s="4">
        <v>11.45</v>
      </c>
      <c r="D101" s="4">
        <v>2</v>
      </c>
      <c r="E101" s="12">
        <f t="shared" si="6"/>
        <v>13.45</v>
      </c>
    </row>
    <row r="102" spans="1:5" x14ac:dyDescent="0.25">
      <c r="A102" s="2">
        <v>48</v>
      </c>
      <c r="B102" s="7" t="s">
        <v>84</v>
      </c>
      <c r="C102" s="4">
        <v>12.55</v>
      </c>
      <c r="D102" s="4">
        <v>2</v>
      </c>
      <c r="E102" s="12">
        <f t="shared" si="6"/>
        <v>14.55</v>
      </c>
    </row>
    <row r="103" spans="1:5" x14ac:dyDescent="0.25">
      <c r="B103" s="23" t="s">
        <v>88</v>
      </c>
      <c r="C103" s="13"/>
      <c r="D103" s="13"/>
      <c r="E103" s="24"/>
    </row>
    <row r="104" spans="1:5" x14ac:dyDescent="0.25">
      <c r="A104" s="2">
        <v>49</v>
      </c>
      <c r="B104" s="7" t="s">
        <v>81</v>
      </c>
      <c r="C104" s="4">
        <v>8.25</v>
      </c>
      <c r="D104" s="4">
        <v>2</v>
      </c>
      <c r="E104" s="12">
        <f t="shared" si="6"/>
        <v>10.25</v>
      </c>
    </row>
    <row r="105" spans="1:5" x14ac:dyDescent="0.25">
      <c r="A105" s="2">
        <v>50</v>
      </c>
      <c r="B105" s="7" t="s">
        <v>82</v>
      </c>
      <c r="C105" s="4">
        <v>9.1</v>
      </c>
      <c r="D105" s="4">
        <v>2</v>
      </c>
      <c r="E105" s="12">
        <f t="shared" si="6"/>
        <v>11.1</v>
      </c>
    </row>
    <row r="106" spans="1:5" x14ac:dyDescent="0.25">
      <c r="A106" s="2">
        <v>51</v>
      </c>
      <c r="B106" s="7" t="s">
        <v>83</v>
      </c>
      <c r="C106" s="4">
        <v>11.85</v>
      </c>
      <c r="D106" s="4">
        <v>2</v>
      </c>
      <c r="E106" s="12">
        <f t="shared" si="6"/>
        <v>13.85</v>
      </c>
    </row>
    <row r="107" spans="1:5" x14ac:dyDescent="0.25">
      <c r="A107" s="2">
        <v>52</v>
      </c>
      <c r="B107" s="7" t="s">
        <v>84</v>
      </c>
      <c r="C107" s="4">
        <v>12.75</v>
      </c>
      <c r="D107" s="4">
        <v>2</v>
      </c>
      <c r="E107" s="12">
        <f t="shared" si="6"/>
        <v>14.75</v>
      </c>
    </row>
    <row r="108" spans="1:5" x14ac:dyDescent="0.25">
      <c r="B108" s="23" t="s">
        <v>89</v>
      </c>
      <c r="C108" s="13"/>
      <c r="D108" s="13"/>
      <c r="E108" s="24"/>
    </row>
    <row r="109" spans="1:5" x14ac:dyDescent="0.25">
      <c r="A109" s="2">
        <v>53</v>
      </c>
      <c r="B109" s="7" t="s">
        <v>81</v>
      </c>
      <c r="C109" s="4">
        <v>9.1</v>
      </c>
      <c r="D109" s="4">
        <v>2</v>
      </c>
      <c r="E109" s="12">
        <f t="shared" si="6"/>
        <v>11.1</v>
      </c>
    </row>
    <row r="110" spans="1:5" x14ac:dyDescent="0.25">
      <c r="A110" s="2">
        <v>54</v>
      </c>
      <c r="B110" s="7" t="s">
        <v>82</v>
      </c>
      <c r="C110" s="4">
        <v>10.1</v>
      </c>
      <c r="D110" s="4">
        <v>2</v>
      </c>
      <c r="E110" s="12">
        <f t="shared" si="6"/>
        <v>12.1</v>
      </c>
    </row>
    <row r="111" spans="1:5" x14ac:dyDescent="0.25">
      <c r="A111" s="2">
        <v>55</v>
      </c>
      <c r="B111" s="7" t="s">
        <v>83</v>
      </c>
      <c r="C111" s="4">
        <v>12.75</v>
      </c>
      <c r="D111" s="4">
        <v>2</v>
      </c>
      <c r="E111" s="12">
        <f t="shared" si="6"/>
        <v>14.75</v>
      </c>
    </row>
    <row r="112" spans="1:5" x14ac:dyDescent="0.25">
      <c r="A112" s="2">
        <v>56</v>
      </c>
      <c r="B112" s="7" t="s">
        <v>84</v>
      </c>
      <c r="C112" s="4">
        <v>13.75</v>
      </c>
      <c r="D112" s="4">
        <v>2</v>
      </c>
      <c r="E112" s="12">
        <f t="shared" ref="E112" si="7">(C112+D112)</f>
        <v>15.75</v>
      </c>
    </row>
    <row r="113" spans="1:5" x14ac:dyDescent="0.25">
      <c r="B113" s="23" t="s">
        <v>90</v>
      </c>
      <c r="C113" s="13"/>
      <c r="D113" s="13"/>
      <c r="E113" s="24"/>
    </row>
    <row r="114" spans="1:5" x14ac:dyDescent="0.25">
      <c r="A114" s="2">
        <v>57</v>
      </c>
      <c r="B114" s="7" t="s">
        <v>91</v>
      </c>
      <c r="C114" s="4">
        <v>0.4</v>
      </c>
      <c r="D114" s="4">
        <v>0</v>
      </c>
      <c r="E114" s="12">
        <f t="shared" ref="E114:E116" si="8">(C114+D114)</f>
        <v>0.4</v>
      </c>
    </row>
    <row r="115" spans="1:5" x14ac:dyDescent="0.25">
      <c r="A115" s="2">
        <v>58</v>
      </c>
      <c r="B115" s="7" t="s">
        <v>92</v>
      </c>
      <c r="C115" s="4">
        <v>0.6</v>
      </c>
      <c r="D115" s="4">
        <v>0</v>
      </c>
      <c r="E115" s="12">
        <f t="shared" si="8"/>
        <v>0.6</v>
      </c>
    </row>
    <row r="116" spans="1:5" x14ac:dyDescent="0.25">
      <c r="A116" s="2">
        <v>59</v>
      </c>
      <c r="B116" s="7" t="s">
        <v>93</v>
      </c>
      <c r="C116" s="4">
        <v>0.7</v>
      </c>
      <c r="D116" s="4">
        <v>0</v>
      </c>
      <c r="E116" s="12">
        <f t="shared" si="8"/>
        <v>0.7</v>
      </c>
    </row>
    <row r="117" spans="1:5" ht="30.2" x14ac:dyDescent="0.25">
      <c r="A117" s="6"/>
      <c r="B117" s="31"/>
      <c r="C117" s="27"/>
      <c r="D117" s="33" t="s">
        <v>97</v>
      </c>
      <c r="E117" s="32">
        <f>COUNTIF(E47:E116,"&gt;0")</f>
        <v>57</v>
      </c>
    </row>
    <row r="118" spans="1:5" x14ac:dyDescent="0.25">
      <c r="D118" s="29" t="s">
        <v>96</v>
      </c>
      <c r="E118" s="30">
        <f>SUM(E47:E116)</f>
        <v>1294.4199999999994</v>
      </c>
    </row>
    <row r="120" spans="1:5" x14ac:dyDescent="0.25">
      <c r="C120" s="114" t="s">
        <v>98</v>
      </c>
      <c r="D120" s="114"/>
      <c r="E120" s="115">
        <f>(E42+E118)</f>
        <v>28247.919999999998</v>
      </c>
    </row>
    <row r="121" spans="1:5" x14ac:dyDescent="0.25">
      <c r="C121" s="114"/>
      <c r="D121" s="114"/>
      <c r="E121" s="116"/>
    </row>
  </sheetData>
  <mergeCells count="5">
    <mergeCell ref="B44:E44"/>
    <mergeCell ref="B2:E2"/>
    <mergeCell ref="A1:E1"/>
    <mergeCell ref="C120:D121"/>
    <mergeCell ref="E120:E1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 1</vt:lpstr>
      <vt:lpstr>Sheet 2</vt:lpstr>
      <vt:lpstr>full price list Nov 2018</vt:lpstr>
      <vt:lpstr>Bid w15% discount Nov 2018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Julie A.</dc:creator>
  <cp:lastModifiedBy>Clendenning, Amanda M</cp:lastModifiedBy>
  <cp:lastPrinted>2021-09-10T14:16:05Z</cp:lastPrinted>
  <dcterms:created xsi:type="dcterms:W3CDTF">2017-04-07T18:19:08Z</dcterms:created>
  <dcterms:modified xsi:type="dcterms:W3CDTF">2021-11-02T19:09:08Z</dcterms:modified>
</cp:coreProperties>
</file>