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U:\AO Reporting\Amanda\HR\Promotions\"/>
    </mc:Choice>
  </mc:AlternateContent>
  <xr:revisionPtr revIDLastSave="0" documentId="8_{7F2FBA1B-7E62-471A-B15A-5D9B720A5290}" xr6:coauthVersionLast="47" xr6:coauthVersionMax="47" xr10:uidLastSave="{00000000-0000-0000-0000-000000000000}"/>
  <bookViews>
    <workbookView xWindow="28680" yWindow="-120" windowWidth="29040" windowHeight="15720" tabRatio="334" xr2:uid="{00000000-000D-0000-FFFF-FFFF00000000}"/>
  </bookViews>
  <sheets>
    <sheet name="Promotion Input" sheetId="3" r:id="rId1"/>
    <sheet name="Promotion Request Form" sheetId="1" r:id="rId2"/>
    <sheet name="Job Code Lookup" sheetId="6" r:id="rId3"/>
    <sheet name="DocControl" sheetId="4" r:id="rId4"/>
  </sheets>
  <definedNames>
    <definedName name="__bookmark_1">#REF!</definedName>
    <definedName name="_xlnm._FilterDatabase" localSheetId="2" hidden="1">'Job Code Lookup'!$A$1:$J$519</definedName>
    <definedName name="lookup">'Job Code Lookup'!$1:$1048576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28" i="3"/>
  <c r="B27" i="3"/>
  <c r="B29" i="3" s="1"/>
  <c r="B26" i="3"/>
  <c r="B17" i="3"/>
  <c r="B16" i="3"/>
  <c r="B15" i="3"/>
  <c r="B12" i="3" l="1"/>
  <c r="B13" i="3"/>
  <c r="B18" i="3"/>
  <c r="B16" i="1" s="1"/>
  <c r="B23" i="3"/>
  <c r="B24" i="3"/>
  <c r="B25" i="3"/>
  <c r="D11" i="1" l="1"/>
  <c r="D16" i="1" l="1"/>
  <c r="B41" i="3"/>
  <c r="B15" i="1"/>
  <c r="D14" i="1"/>
  <c r="D13" i="1"/>
  <c r="B14" i="1"/>
  <c r="B11" i="1"/>
  <c r="D12" i="1"/>
  <c r="B13" i="1"/>
  <c r="B12" i="1"/>
  <c r="B42" i="3" l="1"/>
  <c r="B43" i="3" s="1"/>
  <c r="D17" i="1" s="1"/>
  <c r="D15" i="1" l="1"/>
</calcChain>
</file>

<file path=xl/sharedStrings.xml><?xml version="1.0" encoding="utf-8"?>
<sst xmlns="http://schemas.openxmlformats.org/spreadsheetml/2006/main" count="2055" uniqueCount="469">
  <si>
    <t>STEP 1: CURRENT JOB</t>
  </si>
  <si>
    <t>Annual Salary</t>
  </si>
  <si>
    <t>Position Title</t>
  </si>
  <si>
    <t>Job Number</t>
  </si>
  <si>
    <t>Job Title</t>
  </si>
  <si>
    <t>Pay Band</t>
  </si>
  <si>
    <t>Per Hour</t>
  </si>
  <si>
    <t>Minimum</t>
  </si>
  <si>
    <t xml:space="preserve">Midpoint </t>
  </si>
  <si>
    <t>Maximum</t>
  </si>
  <si>
    <t>Compa-Ratio</t>
  </si>
  <si>
    <t>STEP 2: PROPOSED PROMOTION</t>
  </si>
  <si>
    <t>STEP 3:  PROMOTIONAL INCREASE GUIDELINES</t>
  </si>
  <si>
    <t>Position in New Pay Band</t>
  </si>
  <si>
    <t>Recommended Increase</t>
  </si>
  <si>
    <t xml:space="preserve">Below Pay Band Min </t>
  </si>
  <si>
    <t xml:space="preserve">Sufficient to get into pay band </t>
  </si>
  <si>
    <r>
      <t xml:space="preserve">Lower zone </t>
    </r>
    <r>
      <rPr>
        <i/>
        <sz val="9"/>
        <color theme="1"/>
        <rFont val="Franklin Gothic Book"/>
        <family val="2"/>
        <scheme val="minor"/>
      </rPr>
      <t>(less than 85% Compa-Ratio)</t>
    </r>
  </si>
  <si>
    <t>7 - 10%</t>
  </si>
  <si>
    <r>
      <t xml:space="preserve">Middle Zone </t>
    </r>
    <r>
      <rPr>
        <i/>
        <sz val="9"/>
        <color theme="1"/>
        <rFont val="Franklin Gothic Book"/>
        <family val="2"/>
        <scheme val="minor"/>
      </rPr>
      <t>(85-115% Compa-Ratio)</t>
    </r>
  </si>
  <si>
    <t>5 - 7%</t>
  </si>
  <si>
    <r>
      <t xml:space="preserve">Upper Zone </t>
    </r>
    <r>
      <rPr>
        <i/>
        <sz val="9"/>
        <color theme="1"/>
        <rFont val="Franklin Gothic Book"/>
        <family val="2"/>
        <scheme val="minor"/>
      </rPr>
      <t>(greater than 115% Comp-Ratio)</t>
    </r>
  </si>
  <si>
    <t>0 - 5%</t>
  </si>
  <si>
    <t>Above Pay Band Max</t>
  </si>
  <si>
    <t>None</t>
  </si>
  <si>
    <t xml:space="preserve">STEP 4: NEW SALARY </t>
  </si>
  <si>
    <t>Requested Increase (%)</t>
  </si>
  <si>
    <t xml:space="preserve">Current Salary </t>
  </si>
  <si>
    <t>New Compa-Ratio</t>
  </si>
  <si>
    <t xml:space="preserve">PROMOTION REQUEST FORM </t>
  </si>
  <si>
    <t>EMPLOYEE INFORMATION</t>
  </si>
  <si>
    <t>Employee Name</t>
  </si>
  <si>
    <t>Promotion Effective Date</t>
  </si>
  <si>
    <t>Most Recent Perf Rating</t>
  </si>
  <si>
    <t>JOB INFORMATION</t>
  </si>
  <si>
    <t xml:space="preserve">Salary </t>
  </si>
  <si>
    <t>Salary</t>
  </si>
  <si>
    <t>Salary Change (%)</t>
  </si>
  <si>
    <t xml:space="preserve">Describe how this request meets promotion criteria including: new or increase duties, advanced skills being utilized, significant accomplishments, and/or job scope changes. If required, include salary exception justification. </t>
  </si>
  <si>
    <t>Job ID</t>
  </si>
  <si>
    <t>Job Family</t>
  </si>
  <si>
    <t>Job Sub Family</t>
  </si>
  <si>
    <t>Career Stream Code</t>
  </si>
  <si>
    <t>Career Stream Name</t>
  </si>
  <si>
    <t>Administrative Operations</t>
  </si>
  <si>
    <t>Manager</t>
  </si>
  <si>
    <t>Date</t>
  </si>
  <si>
    <t>Action</t>
  </si>
  <si>
    <t>By</t>
  </si>
  <si>
    <t>Created</t>
  </si>
  <si>
    <t>Kim Pearson</t>
  </si>
  <si>
    <t>Salary Calculator Updated</t>
  </si>
  <si>
    <t>David Krull</t>
  </si>
  <si>
    <t>Adam Scheffee</t>
  </si>
  <si>
    <t>Required Fields Marked</t>
  </si>
  <si>
    <t>Updated pay band/position info</t>
  </si>
  <si>
    <t>Desiree Henderson</t>
  </si>
  <si>
    <t>Updated Pay Band / Jobs</t>
  </si>
  <si>
    <t>Campus Safety Administrator</t>
  </si>
  <si>
    <t>Safety</t>
  </si>
  <si>
    <t>P2</t>
  </si>
  <si>
    <t>Professional</t>
  </si>
  <si>
    <t>P3</t>
  </si>
  <si>
    <t>Campus Safety Administrator, Lead</t>
  </si>
  <si>
    <t>P4</t>
  </si>
  <si>
    <t>Campus Safety Administrator, Principal</t>
  </si>
  <si>
    <t>P5</t>
  </si>
  <si>
    <t>Information Technology</t>
  </si>
  <si>
    <t>P1</t>
  </si>
  <si>
    <t>Communications and Engagement</t>
  </si>
  <si>
    <t>Facilities Administrator, Associate</t>
  </si>
  <si>
    <t>Facilities Administrator</t>
  </si>
  <si>
    <t>Facilities</t>
  </si>
  <si>
    <t>Facilities Administrator, Senior</t>
  </si>
  <si>
    <t>Facilities Administrator, Lead</t>
  </si>
  <si>
    <t>Operations Administrator, Associate</t>
  </si>
  <si>
    <t>Operations Administrator</t>
  </si>
  <si>
    <t>Administration</t>
  </si>
  <si>
    <t>Operations Administrator, Senior</t>
  </si>
  <si>
    <t>Operations Administrator, Lead</t>
  </si>
  <si>
    <t>Operations Administrator, Principal</t>
  </si>
  <si>
    <t>Program Administration Specialist</t>
  </si>
  <si>
    <t>Program Administration Specialist, Senior</t>
  </si>
  <si>
    <t>Program Administration Specialist, Lead</t>
  </si>
  <si>
    <t>P6</t>
  </si>
  <si>
    <t>Finance</t>
  </si>
  <si>
    <t>Legal and Compliance</t>
  </si>
  <si>
    <t>Learning Support</t>
  </si>
  <si>
    <t>Business Analyst, Associate</t>
  </si>
  <si>
    <t>Business Analyst</t>
  </si>
  <si>
    <t>Contract Analyst</t>
  </si>
  <si>
    <t>Contract Analyst, Lead</t>
  </si>
  <si>
    <t>Data Analyst</t>
  </si>
  <si>
    <t>Data Analyst, Senior</t>
  </si>
  <si>
    <t>Data Analyst, Lead</t>
  </si>
  <si>
    <t>Energy Analyst, Principal</t>
  </si>
  <si>
    <t>Financial Analyst, Lead</t>
  </si>
  <si>
    <t>GIS Analyst</t>
  </si>
  <si>
    <t>GIS Analyst, Senior</t>
  </si>
  <si>
    <t>S4</t>
  </si>
  <si>
    <t>Administrative and Operational Support</t>
  </si>
  <si>
    <t>Architect, Lead</t>
  </si>
  <si>
    <t>Academic and Student Affairs</t>
  </si>
  <si>
    <t>Administrative Assistant, Associate</t>
  </si>
  <si>
    <t>Administrative Assistant</t>
  </si>
  <si>
    <t>S1</t>
  </si>
  <si>
    <t>S2</t>
  </si>
  <si>
    <t>Administrative Assistant, Senior</t>
  </si>
  <si>
    <t>S3</t>
  </si>
  <si>
    <t>Business Assistant, Associate</t>
  </si>
  <si>
    <t>Business Assistant</t>
  </si>
  <si>
    <t>Business Assistant, Senior</t>
  </si>
  <si>
    <t>Executive Assistant</t>
  </si>
  <si>
    <t>Facilities Assistant, Senior</t>
  </si>
  <si>
    <t>Linen Service Assistant, Associate</t>
  </si>
  <si>
    <t>Fire Captain</t>
  </si>
  <si>
    <t>SK4</t>
  </si>
  <si>
    <t>Fire, Police, and Skilled Trades</t>
  </si>
  <si>
    <t>Carpenter</t>
  </si>
  <si>
    <t>SK2</t>
  </si>
  <si>
    <t>Hazardous Materials Chemist, Associate</t>
  </si>
  <si>
    <t>Administrative Clerk, Associate</t>
  </si>
  <si>
    <t>Administrative Clerk</t>
  </si>
  <si>
    <t>Administrative Clerk, Senior</t>
  </si>
  <si>
    <t>Administrative Clerk, Lead</t>
  </si>
  <si>
    <t>Operations Clerk, Associate</t>
  </si>
  <si>
    <t>Operations Clerk</t>
  </si>
  <si>
    <t>Operations Clerk, Senior</t>
  </si>
  <si>
    <t>Operations Clerk, Lead</t>
  </si>
  <si>
    <t>Retail Clerk / Cashier, Associate</t>
  </si>
  <si>
    <t>Retail Clerk / Cashier</t>
  </si>
  <si>
    <t>Retail Clerk / Cashier, Senior</t>
  </si>
  <si>
    <t>Power Plant Coordinator, Senior</t>
  </si>
  <si>
    <t>SK3</t>
  </si>
  <si>
    <t>Power Plant Coordinator, Lead</t>
  </si>
  <si>
    <t>Custodian, Associate</t>
  </si>
  <si>
    <t>Custodian</t>
  </si>
  <si>
    <t>Custodian, Senior</t>
  </si>
  <si>
    <t>Custodian, Lead</t>
  </si>
  <si>
    <t>Facility System Control Designer</t>
  </si>
  <si>
    <t>Multimedia Designer, Senior</t>
  </si>
  <si>
    <t>Assessment and Analysis, Director</t>
  </si>
  <si>
    <t>M5</t>
  </si>
  <si>
    <t>Management</t>
  </si>
  <si>
    <t>Building Services, Director</t>
  </si>
  <si>
    <t>Campus Planning, Director</t>
  </si>
  <si>
    <t>Communications, Director</t>
  </si>
  <si>
    <t>Compliance, Director</t>
  </si>
  <si>
    <t>Facilities Operations, Director</t>
  </si>
  <si>
    <t>Fire Chief</t>
  </si>
  <si>
    <t>Grounds, Director</t>
  </si>
  <si>
    <t>Operations, Director</t>
  </si>
  <si>
    <t>Police Chief</t>
  </si>
  <si>
    <t>Maintenance, Director</t>
  </si>
  <si>
    <t>Assessment and Analysis, Assistant Director</t>
  </si>
  <si>
    <t>M4</t>
  </si>
  <si>
    <t>Business and Finance, Assistant Director</t>
  </si>
  <si>
    <t>Event Planning, Assistant Director</t>
  </si>
  <si>
    <t>Facilities Operations, Assistant Director</t>
  </si>
  <si>
    <t>Assistant Fire Chief</t>
  </si>
  <si>
    <t>Operations, Assistant Director</t>
  </si>
  <si>
    <t>Police Captain</t>
  </si>
  <si>
    <t>M6</t>
  </si>
  <si>
    <t>Campus Planning, Senior Director</t>
  </si>
  <si>
    <t>Facilities Operations, Senior Director</t>
  </si>
  <si>
    <t>Operations, Senior Director</t>
  </si>
  <si>
    <t>Environmental Health, Senior Director</t>
  </si>
  <si>
    <t>Emergency Services Dispatcher</t>
  </si>
  <si>
    <t>Emergency Services Dispatcher, Lead</t>
  </si>
  <si>
    <t>Electrician, Associate</t>
  </si>
  <si>
    <t>Electrician</t>
  </si>
  <si>
    <t>SK1</t>
  </si>
  <si>
    <t>Electrician, Senior</t>
  </si>
  <si>
    <t>Civil Engineering Specialist, Senior</t>
  </si>
  <si>
    <t>Civil Engineer, Principal</t>
  </si>
  <si>
    <t>Electrical Engineering Specialist</t>
  </si>
  <si>
    <t>Electrical Engineering Specialist, Senior</t>
  </si>
  <si>
    <t>Electrical Engineer, Lead</t>
  </si>
  <si>
    <t>Electrical Engineer, Principal</t>
  </si>
  <si>
    <t>Fire Protection Engineering Specialist</t>
  </si>
  <si>
    <t>Fire Protection Engineering Specialist, Senior</t>
  </si>
  <si>
    <t>Utilities Engineer, Lead</t>
  </si>
  <si>
    <t>Mechanical Engineer, Principal</t>
  </si>
  <si>
    <t>Firefighter, Probationary</t>
  </si>
  <si>
    <t>Firefighter</t>
  </si>
  <si>
    <t>Firefighter, Senior</t>
  </si>
  <si>
    <t>Housekeeper, Associate</t>
  </si>
  <si>
    <t>Housekeeper</t>
  </si>
  <si>
    <t>Industrial Hygienist / Occupational Health, Associate</t>
  </si>
  <si>
    <t>Industrial Hygienist / Occupational Health</t>
  </si>
  <si>
    <t>IT Relationship Manager</t>
  </si>
  <si>
    <t>IT Relationship Manager, Senior</t>
  </si>
  <si>
    <t>Fire Lieutenant</t>
  </si>
  <si>
    <t>Locksmith</t>
  </si>
  <si>
    <t>Operations, Senior Manager</t>
  </si>
  <si>
    <t>M3</t>
  </si>
  <si>
    <t>Assessment and Analysis, Senior Manager</t>
  </si>
  <si>
    <t>Building Services, Senior Manager</t>
  </si>
  <si>
    <t>Campus Planning, Senior Manager</t>
  </si>
  <si>
    <t>Event Planning, Senior Manager</t>
  </si>
  <si>
    <t>Facilities Operations, Senior Manager</t>
  </si>
  <si>
    <t>Safety, Senior Manager</t>
  </si>
  <si>
    <t>Maintenance, Senior Manager</t>
  </si>
  <si>
    <t>Airport Operations, Assistant Director</t>
  </si>
  <si>
    <t>Mason</t>
  </si>
  <si>
    <t>Mason, Lead</t>
  </si>
  <si>
    <t>Automotive Mechanic</t>
  </si>
  <si>
    <t>Elevator Mechanic, Associate</t>
  </si>
  <si>
    <t>Elevator Mechanic</t>
  </si>
  <si>
    <t>Elevator Mechanic, Senior</t>
  </si>
  <si>
    <t>Fire and Safety Equipment Mechanic</t>
  </si>
  <si>
    <t>Fire and Safety Equipment Mechanic, Lead</t>
  </si>
  <si>
    <t>Heating &amp; Cooling Mechanic, Associate</t>
  </si>
  <si>
    <t>Heating &amp; Cooling Mechanic</t>
  </si>
  <si>
    <t>Maintenance Mechanic, Associate</t>
  </si>
  <si>
    <t>Maintenance Mechanic</t>
  </si>
  <si>
    <t>Maintenance Mechanic, Senior</t>
  </si>
  <si>
    <t>Steam Utilities Mechanic, Associate</t>
  </si>
  <si>
    <t>Steam Utilities Mechanic</t>
  </si>
  <si>
    <t>Welder</t>
  </si>
  <si>
    <t>Parking Enforcement Officer, Associate</t>
  </si>
  <si>
    <t>Parking Enforcement Officer</t>
  </si>
  <si>
    <t>Police Officer, Probationary</t>
  </si>
  <si>
    <t>Police Officer</t>
  </si>
  <si>
    <t>Police Sergeant</t>
  </si>
  <si>
    <t>Police Lieutenant</t>
  </si>
  <si>
    <t>Energy and Utilities Operator, Associate</t>
  </si>
  <si>
    <t>Energy and Utilities Operator</t>
  </si>
  <si>
    <t>Energy and Utilities Operator, Senior</t>
  </si>
  <si>
    <t>Energy and Utilities Operator, Lead</t>
  </si>
  <si>
    <t>Equipment and Materials Operator, Associate</t>
  </si>
  <si>
    <t>Equipment and Materials Operator</t>
  </si>
  <si>
    <t>Equipment and Materials Operator, Lead</t>
  </si>
  <si>
    <t>Painter</t>
  </si>
  <si>
    <t>Health Physicist</t>
  </si>
  <si>
    <t>Event Planner, Associate</t>
  </si>
  <si>
    <t>Event Planner</t>
  </si>
  <si>
    <t>Event Planner, Senior</t>
  </si>
  <si>
    <t>Event Planner, Lead</t>
  </si>
  <si>
    <t>Plumber, Associate</t>
  </si>
  <si>
    <t>Plumber</t>
  </si>
  <si>
    <t>Plumber, Senior</t>
  </si>
  <si>
    <t>Plumber, Lead</t>
  </si>
  <si>
    <t>Project Manager</t>
  </si>
  <si>
    <t>Project Manager, Senior</t>
  </si>
  <si>
    <t>Project Manager, Lead</t>
  </si>
  <si>
    <t>Roofer</t>
  </si>
  <si>
    <t>Sheet Metal Worker</t>
  </si>
  <si>
    <t>Campus Planning Administrator, Associate</t>
  </si>
  <si>
    <t>Campus Planning Administrator</t>
  </si>
  <si>
    <t>Campus Planning Administrator, Senior</t>
  </si>
  <si>
    <t>Campus Planning Administrator, Lead</t>
  </si>
  <si>
    <t>Campus Planning Administrator, Principal</t>
  </si>
  <si>
    <t>Communications Professional, Senior</t>
  </si>
  <si>
    <t>Communications Professional, Lead</t>
  </si>
  <si>
    <t>Compliance Officer</t>
  </si>
  <si>
    <t>Compliance Officer, Senior</t>
  </si>
  <si>
    <t>Compliance Officer, Lead</t>
  </si>
  <si>
    <t>Electrical Systems Analyst</t>
  </si>
  <si>
    <t>Electrical Systems Analyst, Lead</t>
  </si>
  <si>
    <t>Instructional Designer, Lead</t>
  </si>
  <si>
    <t>Instrument Controls Engineer</t>
  </si>
  <si>
    <t>Landscape Designer</t>
  </si>
  <si>
    <t>Organizational Development Specialist</t>
  </si>
  <si>
    <t>Human Resources</t>
  </si>
  <si>
    <t>Procurement Administrator, Associate</t>
  </si>
  <si>
    <t>Procurement Administrator</t>
  </si>
  <si>
    <t>Procurement Administrator, Senior</t>
  </si>
  <si>
    <t>Procurement Administrator, Lead</t>
  </si>
  <si>
    <t>Sales Representative</t>
  </si>
  <si>
    <t>Airport Maintenance Administrator</t>
  </si>
  <si>
    <t>Steamfitter</t>
  </si>
  <si>
    <t>M2</t>
  </si>
  <si>
    <t>Building Services, Supervisor</t>
  </si>
  <si>
    <t>M1</t>
  </si>
  <si>
    <t>Event Planning, Manager</t>
  </si>
  <si>
    <t>Facilities Operations, Supervisor</t>
  </si>
  <si>
    <t>Facilities Operations, Manager</t>
  </si>
  <si>
    <t>Grounds, Manager</t>
  </si>
  <si>
    <t>Operations, Supervisor</t>
  </si>
  <si>
    <t>Maintenance, Supervisor</t>
  </si>
  <si>
    <t>Maintenance, Manager</t>
  </si>
  <si>
    <t>Transportation, Supervisor</t>
  </si>
  <si>
    <t>Transportation, Manager</t>
  </si>
  <si>
    <t>Accounting Technician</t>
  </si>
  <si>
    <t>Accounting Technician, Senior</t>
  </si>
  <si>
    <t>Accounting Technician, Lead</t>
  </si>
  <si>
    <t>Electronics Technician, Associate</t>
  </si>
  <si>
    <t>Electronics Technician</t>
  </si>
  <si>
    <t>Energy and Utilities Technician, Senior</t>
  </si>
  <si>
    <t>Environmental Safety Technician, Associate</t>
  </si>
  <si>
    <t>Environmental Safety Technician</t>
  </si>
  <si>
    <t>Environmental Safety Technician, Senior</t>
  </si>
  <si>
    <t>Environmental Safety Technician, Lead</t>
  </si>
  <si>
    <t>Fire Prevention Technician</t>
  </si>
  <si>
    <t>Groundskeeper, Associate</t>
  </si>
  <si>
    <t>Groundskeeper</t>
  </si>
  <si>
    <t>Groundskeeper, Senior</t>
  </si>
  <si>
    <t>Groundskeeper, Lead</t>
  </si>
  <si>
    <t>Indoor Air Quality Technician, Associate</t>
  </si>
  <si>
    <t>Indoor Air Quality Technician</t>
  </si>
  <si>
    <t>Indoor Air Quality Technician, Senior</t>
  </si>
  <si>
    <t>Lighting Technician, Associate</t>
  </si>
  <si>
    <t>Maintenance Technician, Associate</t>
  </si>
  <si>
    <t>Maintenance Technician</t>
  </si>
  <si>
    <t>Maintenance Technician, Senior</t>
  </si>
  <si>
    <t>Maintenance Technician, Lead</t>
  </si>
  <si>
    <t>Multicraft Technician, Lead</t>
  </si>
  <si>
    <t>Pest Control Technician</t>
  </si>
  <si>
    <t>Pest Control Technician, Lead</t>
  </si>
  <si>
    <t>Telecommunication Technician</t>
  </si>
  <si>
    <t>Construction, Director</t>
  </si>
  <si>
    <t>Procurement, Senior Manager</t>
  </si>
  <si>
    <t>Procurement, Assistant Director</t>
  </si>
  <si>
    <t>Procurement, Senior Director</t>
  </si>
  <si>
    <t>Utilities, Director</t>
  </si>
  <si>
    <t>Campus Planning, Assistant Director</t>
  </si>
  <si>
    <t>Assessment and Analysis, Senior Director</t>
  </si>
  <si>
    <t>Construction, Assistant Director</t>
  </si>
  <si>
    <t>Utilities, Assistant Director</t>
  </si>
  <si>
    <t>Power Plant, Senior Manager</t>
  </si>
  <si>
    <t>Safety, Assistant Director</t>
  </si>
  <si>
    <t>Procurement, Manager</t>
  </si>
  <si>
    <t>Power Plant, Manager</t>
  </si>
  <si>
    <t>Safety, Manager</t>
  </si>
  <si>
    <t>Mechanical Engineer, Lead</t>
  </si>
  <si>
    <t>Construction Project Manager</t>
  </si>
  <si>
    <t>Industrial Hygienist / Occupational Health, Senior</t>
  </si>
  <si>
    <t>Marketing and Public Relations Administrator</t>
  </si>
  <si>
    <t>Marketing and Public Relations Administrator, Senior</t>
  </si>
  <si>
    <t>Delivery Clerk</t>
  </si>
  <si>
    <t>Delivery Clerk, Associate</t>
  </si>
  <si>
    <t>Power Plant QC Technician</t>
  </si>
  <si>
    <t>BAS Console Operator, Senior</t>
  </si>
  <si>
    <t>Coal Equipment Operator, Lead</t>
  </si>
  <si>
    <t>Instrumentation Control Technician, Lead</t>
  </si>
  <si>
    <t>Instrumentation Control Technician</t>
  </si>
  <si>
    <t>Power Plant Operator, Senior</t>
  </si>
  <si>
    <t>Power Plant Operator</t>
  </si>
  <si>
    <t>Power Plant Maintenance Mechanic, Lead</t>
  </si>
  <si>
    <t>Power Plant Maintenance Mechanic</t>
  </si>
  <si>
    <t>Power Plant Maintenance Mechanic, Associate</t>
  </si>
  <si>
    <t>Power Plant Operator, Associate</t>
  </si>
  <si>
    <t>Events Coordinator, Senior</t>
  </si>
  <si>
    <t>Arborist, Senior</t>
  </si>
  <si>
    <t>Architect, Principal</t>
  </si>
  <si>
    <t>Construction Project Manager, Senior</t>
  </si>
  <si>
    <t>Construction Project Manager, Principal</t>
  </si>
  <si>
    <t>Construction Project Manager, Lead</t>
  </si>
  <si>
    <t>Construction, Senior Director</t>
  </si>
  <si>
    <t>Roofer, Associate</t>
  </si>
  <si>
    <t>Utilities, Manager</t>
  </si>
  <si>
    <t>Power Plant, Supervisor</t>
  </si>
  <si>
    <t>Business Analyst, Senior</t>
  </si>
  <si>
    <t>Health Safety Specialist</t>
  </si>
  <si>
    <t>Health Safety Specialist, Senior</t>
  </si>
  <si>
    <t>Structural Engineer, Principal</t>
  </si>
  <si>
    <t>Fire and Safety Equipment Mechanic, Associate</t>
  </si>
  <si>
    <t>Energy and Utilities Technician, Associate</t>
  </si>
  <si>
    <t>Procurement, Director</t>
  </si>
  <si>
    <t>Civil Engineer, Lead</t>
  </si>
  <si>
    <t>Sheet Metal Worker, Associate</t>
  </si>
  <si>
    <t>Fire Protection Engineering, Senior Manager</t>
  </si>
  <si>
    <t>Business Analyst, Lead</t>
  </si>
  <si>
    <t>BAS Console Operator, Lead</t>
  </si>
  <si>
    <t>Hazardous Materials Chemist, Senior</t>
  </si>
  <si>
    <t>Power Plant, Assistant Director</t>
  </si>
  <si>
    <t>Equipment and Materials Operator, Senior</t>
  </si>
  <si>
    <t>Irrigation Technician, Senior</t>
  </si>
  <si>
    <t>Mechanical Engineering Specialist</t>
  </si>
  <si>
    <t>Carpenter, Senior</t>
  </si>
  <si>
    <t>Data Assistant, Senior</t>
  </si>
  <si>
    <t>Program/Project Assistant, Senior</t>
  </si>
  <si>
    <t>Locksmith, Associate</t>
  </si>
  <si>
    <t>Utilities Engineering Specialist, Associate</t>
  </si>
  <si>
    <t>Airport Operations &amp; Maintenance, Lead</t>
  </si>
  <si>
    <t>Welder, Senior</t>
  </si>
  <si>
    <t>Health Safety Specialist, Associate</t>
  </si>
  <si>
    <t>Industrial/High Voltage Electrician, Associate</t>
  </si>
  <si>
    <t>Industrial/High Voltage Electrician</t>
  </si>
  <si>
    <t>Industrial/High Voltage Electrician, Senior</t>
  </si>
  <si>
    <t>Industrial/High Voltage Electrician, Lead</t>
  </si>
  <si>
    <t>Locksmith, Senior</t>
  </si>
  <si>
    <t>Facility System Control Designer, Senior</t>
  </si>
  <si>
    <t>Welder, Associate</t>
  </si>
  <si>
    <t>Mason, Senior</t>
  </si>
  <si>
    <t>Instrument Controls Engineer, Lead</t>
  </si>
  <si>
    <t>Event Planning, Senior Director</t>
  </si>
  <si>
    <t>Pest Control Technician, Senior</t>
  </si>
  <si>
    <t>Pest Control Technician, Associate</t>
  </si>
  <si>
    <t>Fire Prevention Chief, Lead</t>
  </si>
  <si>
    <t>Updated Jobs</t>
  </si>
  <si>
    <t>Input Field</t>
  </si>
  <si>
    <r>
      <t>Complete this worksheet first, it will then populate some of the Promotion Request Form. Job numbers can be found in the Job Code Lookup.</t>
    </r>
    <r>
      <rPr>
        <b/>
        <i/>
        <sz val="9"/>
        <color theme="1"/>
        <rFont val="Franklin Gothic Book"/>
        <family val="2"/>
        <scheme val="minor"/>
      </rPr>
      <t xml:space="preserve"> </t>
    </r>
    <r>
      <rPr>
        <i/>
        <sz val="9"/>
        <color theme="1"/>
        <rFont val="Franklin Gothic Book"/>
        <family val="2"/>
        <scheme val="minor"/>
      </rPr>
      <t>Employee position title and other job data can be found in SuccessFactors under Employment Information and then Job Information.</t>
    </r>
  </si>
  <si>
    <t>PROMOTION INPUT</t>
  </si>
  <si>
    <t>Career Steam Code</t>
  </si>
  <si>
    <r>
      <t>Current</t>
    </r>
    <r>
      <rPr>
        <sz val="8"/>
        <color theme="1"/>
        <rFont val="Franklin Gothic Book"/>
        <family val="2"/>
        <scheme val="minor"/>
      </rPr>
      <t xml:space="preserve"> 
(data will populate from salary calculator)</t>
    </r>
  </si>
  <si>
    <r>
      <t>Proposed</t>
    </r>
    <r>
      <rPr>
        <sz val="8"/>
        <color theme="1"/>
        <rFont val="Franklin Gothic Book"/>
        <family val="2"/>
        <scheme val="minor"/>
      </rPr>
      <t xml:space="preserve"> 
(data will populate from salary calculator)</t>
    </r>
  </si>
  <si>
    <t>Pay Grade Level</t>
  </si>
  <si>
    <t>Pay Grade Name</t>
  </si>
  <si>
    <t>Pay Range Min</t>
  </si>
  <si>
    <t>Pay Range Mid</t>
  </si>
  <si>
    <t>Pay Range Max</t>
  </si>
  <si>
    <t>Campus Safety</t>
  </si>
  <si>
    <t>Staff</t>
  </si>
  <si>
    <t>Building and Facilities</t>
  </si>
  <si>
    <t>Operations Support</t>
  </si>
  <si>
    <t>Program Administration</t>
  </si>
  <si>
    <t>Student Affairs Administrator</t>
  </si>
  <si>
    <t>Student Engagement</t>
  </si>
  <si>
    <t>Assessment and Analysis</t>
  </si>
  <si>
    <t>Contract / Grant Administration</t>
  </si>
  <si>
    <t>Maintenance &amp; Utilities</t>
  </si>
  <si>
    <t>Financial Analysis</t>
  </si>
  <si>
    <t>Campus Planning</t>
  </si>
  <si>
    <t>Business Management</t>
  </si>
  <si>
    <t>Dining Services Attendant, Associate</t>
  </si>
  <si>
    <t>Dining Services</t>
  </si>
  <si>
    <t>Dining Services Attendant</t>
  </si>
  <si>
    <t>Dining Services Attendant, Senior</t>
  </si>
  <si>
    <t>Dining Services Attendant, Lead</t>
  </si>
  <si>
    <t>Fire</t>
  </si>
  <si>
    <t>Environmental Health</t>
  </si>
  <si>
    <t>Power Plant</t>
  </si>
  <si>
    <t>Creative Arts and Visual Design</t>
  </si>
  <si>
    <t>General Communications</t>
  </si>
  <si>
    <t>Compliance</t>
  </si>
  <si>
    <t>Catering and Dining Services, Director</t>
  </si>
  <si>
    <t>Grounds</t>
  </si>
  <si>
    <t>Police</t>
  </si>
  <si>
    <t>Catering and Dining Services, Assistant Director</t>
  </si>
  <si>
    <t>Event Planning</t>
  </si>
  <si>
    <t>Student Affairs, Assistant Director</t>
  </si>
  <si>
    <t>IT Administration</t>
  </si>
  <si>
    <t>Transportation</t>
  </si>
  <si>
    <t>Instructional Design and Technology</t>
  </si>
  <si>
    <t>Org/Talent Development</t>
  </si>
  <si>
    <t>Procurement</t>
  </si>
  <si>
    <t>Partnerships</t>
  </si>
  <si>
    <t>Catering and Dining Services, Supervisor</t>
  </si>
  <si>
    <t>Catering and Dining Services, Manager</t>
  </si>
  <si>
    <t>Accounting</t>
  </si>
  <si>
    <t>Senior Vice President, Administrative Operations</t>
  </si>
  <si>
    <t>E2</t>
  </si>
  <si>
    <t>Executive</t>
  </si>
  <si>
    <t>Marketing and Public Relations</t>
  </si>
  <si>
    <t>Associate Vice President, Administrative Operations</t>
  </si>
  <si>
    <t>E1</t>
  </si>
  <si>
    <t>Vice President, Administrative Operations</t>
  </si>
  <si>
    <t>Environmental and Public Health Specialist</t>
  </si>
  <si>
    <t>Emergency Services Dispatcher, Associate</t>
  </si>
  <si>
    <t>Emergency Services Dispatcher, Senior</t>
  </si>
  <si>
    <t>Power Plant Multicraft Technician, Lead</t>
  </si>
  <si>
    <t>Emergency Services Dispatch, Supervisor</t>
  </si>
  <si>
    <t>Coal Equipment Operator, Senior</t>
  </si>
  <si>
    <t>Utilities Engineering Specialist</t>
  </si>
  <si>
    <t>Campus Planning Administrator, Senior Principal</t>
  </si>
  <si>
    <t>Electrician, Lead</t>
  </si>
  <si>
    <t>Fire Protection Engineer and Equipment Services, Assistant Director</t>
  </si>
  <si>
    <t>Elevator Mechanic, Lead</t>
  </si>
  <si>
    <r>
      <t>Compa-Ratio</t>
    </r>
    <r>
      <rPr>
        <sz val="9"/>
        <color theme="1"/>
        <rFont val="Franklin Gothic Book"/>
        <family val="2"/>
        <scheme val="minor"/>
      </rPr>
      <t xml:space="preserve"> (based on current salary)</t>
    </r>
  </si>
  <si>
    <t>PROMOTION JUSTIFICATION</t>
  </si>
  <si>
    <t>Attach new job description with promotion request.</t>
  </si>
  <si>
    <r>
      <t>New Salary</t>
    </r>
    <r>
      <rPr>
        <i/>
        <sz val="9"/>
        <color theme="1"/>
        <rFont val="Franklin Gothic Book"/>
        <family val="2"/>
        <scheme val="minor"/>
      </rPr>
      <t xml:space="preserve"> (calculated based on % increase)</t>
    </r>
  </si>
  <si>
    <t>Arborist</t>
  </si>
  <si>
    <t>Business Development Administrator, Lead</t>
  </si>
  <si>
    <t>Health Physicist, Associate</t>
  </si>
  <si>
    <t>Nate Snodgrass</t>
  </si>
  <si>
    <t>Updated Pay Bands /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</si>
</sst>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#0"/>
  </numFmts>
  <fonts count="17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0"/>
      <color theme="1"/>
      <name val="Tahoma"/>
      <family val="2"/>
    </font>
    <font>
      <sz val="10"/>
      <color rgb="FFFF0000"/>
      <name val="Franklin Gothic Book"/>
      <family val="2"/>
      <scheme val="minor"/>
    </font>
    <font>
      <sz val="8"/>
      <color theme="1"/>
      <name val="Franklin Gothic Book"/>
      <family val="2"/>
      <scheme val="minor"/>
    </font>
    <font>
      <i/>
      <sz val="9"/>
      <color theme="1"/>
      <name val="Franklin Gothic Book"/>
      <family val="2"/>
      <scheme val="minor"/>
    </font>
    <font>
      <i/>
      <u/>
      <sz val="10"/>
      <color theme="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b/>
      <i/>
      <sz val="9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9" fillId="0" borderId="0"/>
  </cellStyleXfs>
  <cellXfs count="8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4" fontId="5" fillId="0" borderId="2" xfId="1" applyNumberFormat="1" applyFont="1" applyBorder="1" applyAlignment="1">
      <alignment horizontal="left"/>
    </xf>
    <xf numFmtId="0" fontId="6" fillId="0" borderId="2" xfId="0" applyFont="1" applyBorder="1"/>
    <xf numFmtId="0" fontId="6" fillId="0" borderId="17" xfId="0" applyFont="1" applyBorder="1"/>
    <xf numFmtId="0" fontId="6" fillId="0" borderId="19" xfId="0" applyFont="1" applyBorder="1"/>
    <xf numFmtId="0" fontId="5" fillId="0" borderId="21" xfId="0" applyFont="1" applyBorder="1"/>
    <xf numFmtId="0" fontId="6" fillId="0" borderId="21" xfId="0" applyFont="1" applyBorder="1"/>
    <xf numFmtId="165" fontId="5" fillId="0" borderId="2" xfId="0" applyNumberFormat="1" applyFont="1" applyBorder="1" applyAlignment="1">
      <alignment horizontal="left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center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/>
    </xf>
    <xf numFmtId="0" fontId="3" fillId="9" borderId="6" xfId="0" applyFont="1" applyFill="1" applyBorder="1"/>
    <xf numFmtId="0" fontId="8" fillId="9" borderId="23" xfId="0" applyFont="1" applyFill="1" applyBorder="1"/>
    <xf numFmtId="0" fontId="8" fillId="9" borderId="7" xfId="0" applyFont="1" applyFill="1" applyBorder="1"/>
    <xf numFmtId="0" fontId="6" fillId="8" borderId="2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9" fontId="5" fillId="0" borderId="20" xfId="0" applyNumberFormat="1" applyFont="1" applyBorder="1" applyAlignment="1">
      <alignment horizontal="center"/>
    </xf>
    <xf numFmtId="9" fontId="5" fillId="0" borderId="22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5" fontId="5" fillId="0" borderId="0" xfId="0" applyNumberFormat="1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4"/>
    <xf numFmtId="0" fontId="5" fillId="0" borderId="10" xfId="0" applyFont="1" applyBorder="1"/>
    <xf numFmtId="0" fontId="5" fillId="0" borderId="3" xfId="0" applyFont="1" applyBorder="1"/>
    <xf numFmtId="14" fontId="5" fillId="0" borderId="3" xfId="0" applyNumberFormat="1" applyFont="1" applyBorder="1" applyAlignment="1">
      <alignment horizontal="left"/>
    </xf>
    <xf numFmtId="0" fontId="5" fillId="0" borderId="11" xfId="0" applyFont="1" applyBorder="1"/>
    <xf numFmtId="0" fontId="5" fillId="0" borderId="0" xfId="0" applyFont="1" applyAlignment="1">
      <alignment wrapText="1"/>
    </xf>
    <xf numFmtId="44" fontId="5" fillId="0" borderId="0" xfId="1" applyFont="1"/>
    <xf numFmtId="9" fontId="5" fillId="0" borderId="2" xfId="2" applyFont="1" applyBorder="1" applyAlignment="1">
      <alignment horizontal="left"/>
    </xf>
    <xf numFmtId="9" fontId="5" fillId="0" borderId="0" xfId="2" applyFont="1"/>
    <xf numFmtId="165" fontId="7" fillId="2" borderId="2" xfId="3" applyNumberFormat="1" applyFont="1" applyBorder="1" applyAlignment="1" applyProtection="1">
      <alignment horizontal="left"/>
      <protection locked="0"/>
    </xf>
    <xf numFmtId="0" fontId="7" fillId="2" borderId="2" xfId="3" applyFont="1" applyBorder="1" applyAlignment="1" applyProtection="1">
      <alignment horizontal="left"/>
      <protection locked="0"/>
    </xf>
    <xf numFmtId="10" fontId="7" fillId="2" borderId="2" xfId="3" applyNumberFormat="1" applyFont="1" applyBorder="1" applyAlignment="1" applyProtection="1">
      <alignment horizontal="left"/>
      <protection locked="0"/>
    </xf>
    <xf numFmtId="0" fontId="6" fillId="10" borderId="2" xfId="0" applyFont="1" applyFill="1" applyBorder="1"/>
    <xf numFmtId="165" fontId="6" fillId="10" borderId="2" xfId="2" applyNumberFormat="1" applyFont="1" applyFill="1" applyBorder="1" applyAlignment="1">
      <alignment horizontal="left"/>
    </xf>
    <xf numFmtId="9" fontId="6" fillId="10" borderId="2" xfId="1" applyNumberFormat="1" applyFont="1" applyFill="1" applyBorder="1" applyAlignment="1">
      <alignment horizontal="left"/>
    </xf>
    <xf numFmtId="0" fontId="7" fillId="2" borderId="1" xfId="3" applyFont="1"/>
    <xf numFmtId="0" fontId="5" fillId="0" borderId="0" xfId="0" applyFont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8" fillId="9" borderId="16" xfId="0" applyFont="1" applyFill="1" applyBorder="1"/>
    <xf numFmtId="0" fontId="6" fillId="0" borderId="25" xfId="0" applyFont="1" applyBorder="1"/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44" fontId="6" fillId="0" borderId="2" xfId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44" fontId="5" fillId="0" borderId="2" xfId="1" applyFont="1" applyBorder="1"/>
    <xf numFmtId="0" fontId="6" fillId="0" borderId="26" xfId="0" applyFont="1" applyBorder="1" applyAlignment="1">
      <alignment horizontal="left"/>
    </xf>
    <xf numFmtId="0" fontId="16" fillId="0" borderId="0" xfId="0" applyFont="1"/>
    <xf numFmtId="0" fontId="12" fillId="0" borderId="0" xfId="0" applyFont="1" applyAlignment="1">
      <alignment horizontal="left" vertical="top" wrapText="1"/>
    </xf>
    <xf numFmtId="0" fontId="3" fillId="9" borderId="2" xfId="0" applyFont="1" applyFill="1" applyBorder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7" borderId="12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13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7" borderId="15" xfId="0" applyFont="1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 wrapText="1"/>
    </xf>
  </cellXfs>
  <cellStyles count="5">
    <cellStyle name="Currency" xfId="1" builtinId="4"/>
    <cellStyle name="Input" xfId="3" builtinId="20"/>
    <cellStyle name="Normal" xfId="0" builtinId="0"/>
    <cellStyle name="Normal 2" xfId="4" xr:uid="{00000000-0005-0000-0000-000003000000}"/>
    <cellStyle name="Percent" xfId="2" builtinId="5"/>
  </cellStyles>
  <dxfs count="4">
    <dxf>
      <font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font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1838960</xdr:colOff>
      <xdr:row>2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4324985" cy="46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52916</xdr:rowOff>
    </xdr:from>
    <xdr:to>
      <xdr:col>2</xdr:col>
      <xdr:colOff>599652</xdr:colOff>
      <xdr:row>2</xdr:row>
      <xdr:rowOff>113664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16"/>
          <a:ext cx="4324985" cy="462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urdue Brand">
  <a:themeElements>
    <a:clrScheme name="Purdue Palatte">
      <a:dk1>
        <a:sysClr val="windowText" lastClr="000000"/>
      </a:dk1>
      <a:lt1>
        <a:sysClr val="window" lastClr="FFFFFF"/>
      </a:lt1>
      <a:dk2>
        <a:srgbClr val="555960"/>
      </a:dk2>
      <a:lt2>
        <a:srgbClr val="C4BFC0"/>
      </a:lt2>
      <a:accent1>
        <a:srgbClr val="CFB991"/>
      </a:accent1>
      <a:accent2>
        <a:srgbClr val="8E6F3E"/>
      </a:accent2>
      <a:accent3>
        <a:srgbClr val="DAAA00"/>
      </a:accent3>
      <a:accent4>
        <a:srgbClr val="DDB945"/>
      </a:accent4>
      <a:accent5>
        <a:srgbClr val="EBD99F"/>
      </a:accent5>
      <a:accent6>
        <a:srgbClr val="9D9795"/>
      </a:accent6>
      <a:hlink>
        <a:srgbClr val="0563C1"/>
      </a:hlink>
      <a:folHlink>
        <a:srgbClr val="954F72"/>
      </a:folHlink>
    </a:clrScheme>
    <a:fontScheme name="Purdue">
      <a:majorFont>
        <a:latin typeface="Arial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3"/>
  <sheetViews>
    <sheetView showGridLines="0" tabSelected="1" zoomScaleNormal="100" workbookViewId="0"/>
  </sheetViews>
  <sheetFormatPr defaultColWidth="8.77734375" defaultRowHeight="13.5" x14ac:dyDescent="0.25"/>
  <cols>
    <col min="1" max="1" width="29" style="2" customWidth="1"/>
    <col min="2" max="2" width="27.44140625" style="2" customWidth="1"/>
    <col min="3" max="3" width="11.21875" style="2" customWidth="1"/>
    <col min="4" max="16384" width="8.77734375" style="2"/>
  </cols>
  <sheetData>
    <row r="5" spans="1:4" ht="17.25" customHeight="1" x14ac:dyDescent="0.35">
      <c r="A5" s="1" t="s">
        <v>394</v>
      </c>
    </row>
    <row r="6" spans="1:4" ht="40.5" customHeight="1" x14ac:dyDescent="0.25">
      <c r="A6" s="70" t="s">
        <v>393</v>
      </c>
      <c r="B6" s="70"/>
      <c r="C6" s="70"/>
      <c r="D6" s="70"/>
    </row>
    <row r="7" spans="1:4" ht="15" customHeight="1" x14ac:dyDescent="0.25">
      <c r="B7" s="56" t="s">
        <v>392</v>
      </c>
    </row>
    <row r="8" spans="1:4" ht="15.75" x14ac:dyDescent="0.3">
      <c r="A8" s="71" t="s">
        <v>0</v>
      </c>
      <c r="B8" s="71"/>
    </row>
    <row r="9" spans="1:4" x14ac:dyDescent="0.25">
      <c r="A9" s="10" t="s">
        <v>1</v>
      </c>
      <c r="B9" s="50"/>
    </row>
    <row r="10" spans="1:4" x14ac:dyDescent="0.25">
      <c r="A10" s="10" t="s">
        <v>2</v>
      </c>
      <c r="B10" s="51"/>
    </row>
    <row r="11" spans="1:4" x14ac:dyDescent="0.25">
      <c r="A11" s="10" t="s">
        <v>3</v>
      </c>
      <c r="B11" s="51"/>
    </row>
    <row r="12" spans="1:4" x14ac:dyDescent="0.25">
      <c r="A12" s="10" t="s">
        <v>4</v>
      </c>
      <c r="B12" s="9" t="str">
        <f>IFERROR(VLOOKUP('Promotion Input'!$B$11,lookup,2,FALSE),"-")</f>
        <v>-</v>
      </c>
    </row>
    <row r="13" spans="1:4" x14ac:dyDescent="0.25">
      <c r="A13" s="10" t="s">
        <v>42</v>
      </c>
      <c r="B13" s="9" t="str">
        <f>IFERROR(VLOOKUP('Promotion Input'!$B$11,lookup,5,FALSE),"-")</f>
        <v>-</v>
      </c>
    </row>
    <row r="14" spans="1:4" x14ac:dyDescent="0.25">
      <c r="A14" s="10" t="s">
        <v>5</v>
      </c>
      <c r="B14" s="9" t="str">
        <f>IFERROR(VLOOKUP('Promotion Input'!$B$11,lookup,7,FALSE),"-")</f>
        <v>-</v>
      </c>
      <c r="C14" s="40" t="s">
        <v>6</v>
      </c>
    </row>
    <row r="15" spans="1:4" x14ac:dyDescent="0.25">
      <c r="A15" s="10" t="s">
        <v>7</v>
      </c>
      <c r="B15" s="11" t="str">
        <f>IFERROR(VLOOKUP('Promotion Input'!$B$11,lookup,9,FALSE),"-")</f>
        <v>-</v>
      </c>
      <c r="C15" s="39"/>
    </row>
    <row r="16" spans="1:4" x14ac:dyDescent="0.25">
      <c r="A16" s="10" t="s">
        <v>8</v>
      </c>
      <c r="B16" s="11" t="str">
        <f>IFERROR(VLOOKUP('Promotion Input'!$B$11,lookup,10,FALSE),"-")</f>
        <v>-</v>
      </c>
      <c r="C16" s="39"/>
    </row>
    <row r="17" spans="1:3" x14ac:dyDescent="0.25">
      <c r="A17" s="10" t="s">
        <v>9</v>
      </c>
      <c r="B17" s="11" t="str">
        <f>IFERROR(VLOOKUP('Promotion Input'!$B$11,lookup,11,FALSE),"-")</f>
        <v>-</v>
      </c>
      <c r="C17" s="39"/>
    </row>
    <row r="18" spans="1:3" x14ac:dyDescent="0.25">
      <c r="A18" s="10" t="s">
        <v>10</v>
      </c>
      <c r="B18" s="48" t="str">
        <f>IFERROR(IF($B$9=0,"-",
IF($B$9&lt;B15,"Below Minimum",
IF($B$9&gt;B17,"Above Maximum",
SUM($B$9/B16)))),"-")</f>
        <v>-</v>
      </c>
    </row>
    <row r="20" spans="1:3" ht="15.75" x14ac:dyDescent="0.3">
      <c r="A20" s="71" t="s">
        <v>11</v>
      </c>
      <c r="B20" s="71"/>
    </row>
    <row r="21" spans="1:3" x14ac:dyDescent="0.25">
      <c r="A21" s="12" t="s">
        <v>2</v>
      </c>
      <c r="B21" s="51"/>
    </row>
    <row r="22" spans="1:3" x14ac:dyDescent="0.25">
      <c r="A22" s="12" t="s">
        <v>3</v>
      </c>
      <c r="B22" s="51"/>
    </row>
    <row r="23" spans="1:3" x14ac:dyDescent="0.25">
      <c r="A23" s="12" t="s">
        <v>4</v>
      </c>
      <c r="B23" s="9" t="str">
        <f>IFERROR(VLOOKUP('Promotion Input'!$B$22,lookup,2,FALSE),"-")</f>
        <v>-</v>
      </c>
    </row>
    <row r="24" spans="1:3" x14ac:dyDescent="0.25">
      <c r="A24" s="10" t="s">
        <v>395</v>
      </c>
      <c r="B24" s="9" t="str">
        <f>IFERROR(VLOOKUP('Promotion Input'!$B$22,lookup,5,FALSE),"-")</f>
        <v>-</v>
      </c>
    </row>
    <row r="25" spans="1:3" x14ac:dyDescent="0.25">
      <c r="A25" s="12" t="s">
        <v>5</v>
      </c>
      <c r="B25" s="9" t="str">
        <f>IFERROR(VLOOKUP('Promotion Input'!$B$22,lookup,7,FALSE),"-")</f>
        <v>-</v>
      </c>
      <c r="C25" s="40" t="s">
        <v>6</v>
      </c>
    </row>
    <row r="26" spans="1:3" x14ac:dyDescent="0.25">
      <c r="A26" s="10" t="s">
        <v>7</v>
      </c>
      <c r="B26" s="11" t="str">
        <f>IFERROR(VLOOKUP('Promotion Input'!$B$22,lookup,9,FALSE),"-")</f>
        <v>-</v>
      </c>
      <c r="C26" s="39"/>
    </row>
    <row r="27" spans="1:3" x14ac:dyDescent="0.25">
      <c r="A27" s="10" t="s">
        <v>8</v>
      </c>
      <c r="B27" s="11" t="str">
        <f>IFERROR(VLOOKUP('Promotion Input'!$B$22,lookup,10,FALSE),"-")</f>
        <v>-</v>
      </c>
      <c r="C27" s="39"/>
    </row>
    <row r="28" spans="1:3" x14ac:dyDescent="0.25">
      <c r="A28" s="10" t="s">
        <v>9</v>
      </c>
      <c r="B28" s="11" t="str">
        <f>IFERROR(VLOOKUP('Promotion Input'!$B$22,lookup,11,FALSE),"-")</f>
        <v>-</v>
      </c>
      <c r="C28" s="39"/>
    </row>
    <row r="29" spans="1:3" x14ac:dyDescent="0.25">
      <c r="A29" s="10" t="s">
        <v>460</v>
      </c>
      <c r="B29" s="48" t="e">
        <f>B9/B27</f>
        <v>#VALUE!</v>
      </c>
      <c r="C29" s="39"/>
    </row>
    <row r="31" spans="1:3" ht="15.75" x14ac:dyDescent="0.3">
      <c r="A31" s="71" t="s">
        <v>12</v>
      </c>
      <c r="B31" s="71"/>
    </row>
    <row r="32" spans="1:3" x14ac:dyDescent="0.25">
      <c r="A32" s="31" t="s">
        <v>13</v>
      </c>
      <c r="B32" s="31" t="s">
        <v>14</v>
      </c>
    </row>
    <row r="33" spans="1:5" x14ac:dyDescent="0.25">
      <c r="A33" s="24" t="s">
        <v>15</v>
      </c>
      <c r="B33" s="25" t="s">
        <v>16</v>
      </c>
    </row>
    <row r="34" spans="1:5" x14ac:dyDescent="0.25">
      <c r="A34" s="18" t="s">
        <v>17</v>
      </c>
      <c r="B34" s="19" t="s">
        <v>18</v>
      </c>
    </row>
    <row r="35" spans="1:5" x14ac:dyDescent="0.25">
      <c r="A35" s="22" t="s">
        <v>19</v>
      </c>
      <c r="B35" s="23" t="s">
        <v>20</v>
      </c>
    </row>
    <row r="36" spans="1:5" x14ac:dyDescent="0.25">
      <c r="A36" s="20" t="s">
        <v>21</v>
      </c>
      <c r="B36" s="21" t="s">
        <v>22</v>
      </c>
    </row>
    <row r="37" spans="1:5" x14ac:dyDescent="0.25">
      <c r="A37" s="26" t="s">
        <v>23</v>
      </c>
      <c r="B37" s="27" t="s">
        <v>24</v>
      </c>
    </row>
    <row r="39" spans="1:5" ht="15.75" x14ac:dyDescent="0.3">
      <c r="A39" s="71" t="s">
        <v>25</v>
      </c>
      <c r="B39" s="71"/>
    </row>
    <row r="40" spans="1:5" x14ac:dyDescent="0.25">
      <c r="A40" s="8" t="s">
        <v>26</v>
      </c>
      <c r="B40" s="52"/>
    </row>
    <row r="41" spans="1:5" x14ac:dyDescent="0.25">
      <c r="A41" s="8" t="s">
        <v>27</v>
      </c>
      <c r="B41" s="17">
        <f>B9</f>
        <v>0</v>
      </c>
      <c r="E41" s="38"/>
    </row>
    <row r="42" spans="1:5" x14ac:dyDescent="0.25">
      <c r="A42" s="53" t="s">
        <v>463</v>
      </c>
      <c r="B42" s="54">
        <f>(B41*B40)+B41</f>
        <v>0</v>
      </c>
    </row>
    <row r="43" spans="1:5" x14ac:dyDescent="0.25">
      <c r="A43" s="53" t="s">
        <v>28</v>
      </c>
      <c r="B43" s="55" t="str">
        <f>IFERROR(IF($B$42=0,"-",
IF($B$42&lt;$B$26,"Below Minimum",
IF($B$42&gt;$B$28,"Above Maximum",SUM($B$42/$B$27)))),
"-")</f>
        <v>-</v>
      </c>
      <c r="C43" s="49"/>
    </row>
  </sheetData>
  <mergeCells count="5">
    <mergeCell ref="A6:D6"/>
    <mergeCell ref="A8:B8"/>
    <mergeCell ref="A20:B20"/>
    <mergeCell ref="A31:B31"/>
    <mergeCell ref="A39:B39"/>
  </mergeCells>
  <conditionalFormatting sqref="C14">
    <cfRule type="expression" dxfId="3" priority="4">
      <formula>#REF!="Hourly"</formula>
    </cfRule>
  </conditionalFormatting>
  <conditionalFormatting sqref="C15:C17">
    <cfRule type="expression" dxfId="2" priority="5">
      <formula>#REF!="Hourly"</formula>
    </cfRule>
  </conditionalFormatting>
  <conditionalFormatting sqref="C25">
    <cfRule type="expression" dxfId="1" priority="3">
      <formula>#REF!="Hourly"</formula>
    </cfRule>
  </conditionalFormatting>
  <conditionalFormatting sqref="C26:C29">
    <cfRule type="expression" dxfId="0" priority="1">
      <formula>#REF!="Hourly"</formula>
    </cfRule>
  </conditionalFormatting>
  <pageMargins left="0.7" right="0.7" top="0.5" bottom="0.5" header="0.3" footer="0.3"/>
  <pageSetup scale="98" orientation="portrait" r:id="rId1"/>
  <headerFooter>
    <oddFooter>&amp;R&amp;9Updated: 2/13/25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28"/>
  <sheetViews>
    <sheetView showGridLines="0" zoomScale="90" zoomScaleNormal="90" workbookViewId="0">
      <selection activeCell="C9" sqref="C9"/>
    </sheetView>
  </sheetViews>
  <sheetFormatPr defaultRowHeight="15.75" x14ac:dyDescent="0.3"/>
  <cols>
    <col min="1" max="1" width="23.77734375" customWidth="1"/>
    <col min="2" max="2" width="19.5546875" customWidth="1"/>
    <col min="3" max="3" width="20.77734375" customWidth="1"/>
    <col min="4" max="4" width="23" customWidth="1"/>
  </cols>
  <sheetData>
    <row r="4" spans="1:10" ht="24" customHeight="1" x14ac:dyDescent="0.35">
      <c r="A4" s="78" t="s">
        <v>29</v>
      </c>
      <c r="B4" s="78"/>
      <c r="C4" s="78"/>
      <c r="D4" s="78"/>
      <c r="E4" s="1"/>
      <c r="F4" s="1"/>
      <c r="G4" s="1"/>
      <c r="H4" s="1"/>
      <c r="I4" s="1"/>
      <c r="J4" s="1"/>
    </row>
    <row r="5" spans="1:10" ht="20.25" customHeight="1" thickBot="1" x14ac:dyDescent="0.4">
      <c r="A5" s="1"/>
      <c r="B5" s="1"/>
      <c r="C5" s="41"/>
      <c r="D5" s="1"/>
      <c r="E5" s="1"/>
      <c r="F5" s="1"/>
      <c r="G5" s="1"/>
      <c r="H5" s="1"/>
      <c r="I5" s="1"/>
      <c r="J5" s="1"/>
    </row>
    <row r="6" spans="1:10" ht="16.5" thickBot="1" x14ac:dyDescent="0.35">
      <c r="A6" s="28" t="s">
        <v>30</v>
      </c>
      <c r="B6" s="29"/>
      <c r="C6" s="29"/>
      <c r="D6" s="30"/>
      <c r="E6" s="2"/>
      <c r="F6" s="2"/>
      <c r="G6" s="2"/>
      <c r="H6" s="2"/>
      <c r="I6" s="2"/>
      <c r="J6" s="2"/>
    </row>
    <row r="7" spans="1:10" s="6" customFormat="1" x14ac:dyDescent="0.3">
      <c r="A7" s="58" t="s">
        <v>31</v>
      </c>
      <c r="B7" s="59" t="s">
        <v>45</v>
      </c>
      <c r="C7" s="61" t="s">
        <v>32</v>
      </c>
      <c r="D7" s="68" t="s">
        <v>33</v>
      </c>
      <c r="E7" s="5"/>
      <c r="F7" s="5"/>
      <c r="G7" s="5"/>
      <c r="H7" s="5"/>
      <c r="I7" s="5"/>
      <c r="J7" s="5"/>
    </row>
    <row r="8" spans="1:10" ht="16.5" thickBot="1" x14ac:dyDescent="0.35">
      <c r="A8" s="42"/>
      <c r="B8" s="43"/>
      <c r="C8" s="44">
        <v>46023</v>
      </c>
      <c r="D8" s="45"/>
      <c r="E8" s="2"/>
      <c r="F8" s="2"/>
      <c r="G8" s="2"/>
      <c r="H8" s="2"/>
      <c r="I8" s="2"/>
      <c r="J8" s="2"/>
    </row>
    <row r="9" spans="1:10" ht="16.5" thickBot="1" x14ac:dyDescent="0.35">
      <c r="A9" s="28" t="s">
        <v>34</v>
      </c>
      <c r="B9" s="29"/>
      <c r="C9" s="60"/>
      <c r="D9" s="30"/>
      <c r="E9" s="2"/>
      <c r="F9" s="2"/>
      <c r="G9" s="2"/>
      <c r="H9" s="2"/>
      <c r="I9" s="2"/>
      <c r="J9" s="2"/>
    </row>
    <row r="10" spans="1:10" ht="28.5" customHeight="1" thickBot="1" x14ac:dyDescent="0.35">
      <c r="A10" s="79" t="s">
        <v>396</v>
      </c>
      <c r="B10" s="80"/>
      <c r="C10" s="81" t="s">
        <v>397</v>
      </c>
      <c r="D10" s="80"/>
      <c r="E10" s="2"/>
      <c r="F10" s="2"/>
      <c r="G10" s="2"/>
      <c r="H10" s="2"/>
      <c r="I10" s="2"/>
      <c r="J10" s="2"/>
    </row>
    <row r="11" spans="1:10" x14ac:dyDescent="0.3">
      <c r="A11" s="13" t="s">
        <v>3</v>
      </c>
      <c r="B11" s="32">
        <f>'Promotion Input'!B11</f>
        <v>0</v>
      </c>
      <c r="C11" s="13" t="s">
        <v>3</v>
      </c>
      <c r="D11" s="32">
        <f>'Promotion Input'!B22</f>
        <v>0</v>
      </c>
      <c r="E11" s="2"/>
      <c r="F11" s="2"/>
      <c r="G11" s="2"/>
      <c r="H11" s="2"/>
      <c r="I11" s="2"/>
      <c r="J11" s="2"/>
    </row>
    <row r="12" spans="1:10" x14ac:dyDescent="0.3">
      <c r="A12" s="14" t="s">
        <v>4</v>
      </c>
      <c r="B12" s="33" t="str">
        <f>'Promotion Input'!B12</f>
        <v>-</v>
      </c>
      <c r="C12" s="14" t="s">
        <v>4</v>
      </c>
      <c r="D12" s="33" t="str">
        <f>'Promotion Input'!B23</f>
        <v>-</v>
      </c>
      <c r="E12" s="2"/>
      <c r="F12" s="2"/>
      <c r="G12" s="2"/>
      <c r="H12" s="2"/>
      <c r="I12" s="2"/>
      <c r="J12" s="2"/>
    </row>
    <row r="13" spans="1:10" x14ac:dyDescent="0.3">
      <c r="A13" s="14" t="s">
        <v>42</v>
      </c>
      <c r="B13" s="33" t="str">
        <f>'Promotion Input'!B13</f>
        <v>-</v>
      </c>
      <c r="C13" s="14" t="s">
        <v>42</v>
      </c>
      <c r="D13" s="33" t="str">
        <f>'Promotion Input'!B24</f>
        <v>-</v>
      </c>
      <c r="E13" s="2"/>
      <c r="F13" s="2"/>
      <c r="G13" s="2"/>
      <c r="H13" s="2"/>
      <c r="I13" s="2"/>
      <c r="J13" s="2"/>
    </row>
    <row r="14" spans="1:10" x14ac:dyDescent="0.3">
      <c r="A14" s="14" t="s">
        <v>5</v>
      </c>
      <c r="B14" s="33" t="str">
        <f>'Promotion Input'!B14</f>
        <v>-</v>
      </c>
      <c r="C14" s="14" t="s">
        <v>5</v>
      </c>
      <c r="D14" s="33" t="str">
        <f>'Promotion Input'!B25</f>
        <v>-</v>
      </c>
      <c r="E14" s="2"/>
      <c r="F14" s="2"/>
      <c r="G14" s="2"/>
      <c r="H14" s="2"/>
      <c r="I14" s="2"/>
      <c r="J14" s="2"/>
    </row>
    <row r="15" spans="1:10" x14ac:dyDescent="0.3">
      <c r="A15" s="14" t="s">
        <v>35</v>
      </c>
      <c r="B15" s="34">
        <f>'Promotion Input'!B9</f>
        <v>0</v>
      </c>
      <c r="C15" s="14" t="s">
        <v>36</v>
      </c>
      <c r="D15" s="34">
        <f>'Promotion Input'!B42</f>
        <v>0</v>
      </c>
      <c r="E15" s="2"/>
      <c r="F15" s="2"/>
      <c r="G15" s="2"/>
      <c r="H15" s="2"/>
      <c r="I15" s="2"/>
      <c r="J15" s="2"/>
    </row>
    <row r="16" spans="1:10" x14ac:dyDescent="0.3">
      <c r="A16" s="14" t="s">
        <v>10</v>
      </c>
      <c r="B16" s="35" t="str">
        <f>'Promotion Input'!B18</f>
        <v>-</v>
      </c>
      <c r="C16" s="14" t="s">
        <v>37</v>
      </c>
      <c r="D16" s="35">
        <f>'Promotion Input'!B40</f>
        <v>0</v>
      </c>
      <c r="E16" s="2"/>
      <c r="F16" s="2"/>
      <c r="G16" s="2"/>
      <c r="H16" s="2"/>
      <c r="I16" s="2"/>
      <c r="J16" s="2"/>
    </row>
    <row r="17" spans="1:10" ht="16.5" thickBot="1" x14ac:dyDescent="0.35">
      <c r="A17" s="15"/>
      <c r="B17" s="37"/>
      <c r="C17" s="16" t="s">
        <v>10</v>
      </c>
      <c r="D17" s="36" t="str">
        <f>'Promotion Input'!B43</f>
        <v>-</v>
      </c>
      <c r="E17" s="2"/>
      <c r="F17" s="2"/>
      <c r="G17" s="2"/>
      <c r="H17" s="2"/>
      <c r="I17" s="2"/>
      <c r="J17" s="2"/>
    </row>
    <row r="18" spans="1:10" ht="16.5" thickBot="1" x14ac:dyDescent="0.35">
      <c r="A18" s="28" t="s">
        <v>461</v>
      </c>
      <c r="B18" s="29"/>
      <c r="C18" s="29"/>
      <c r="D18" s="30"/>
      <c r="E18" s="2"/>
      <c r="F18" s="2"/>
      <c r="G18" s="2"/>
      <c r="H18" s="2"/>
      <c r="I18" s="2"/>
      <c r="J18" s="2"/>
    </row>
    <row r="19" spans="1:10" ht="28.5" customHeight="1" x14ac:dyDescent="0.3">
      <c r="A19" s="75" t="s">
        <v>38</v>
      </c>
      <c r="B19" s="76"/>
      <c r="C19" s="76"/>
      <c r="D19" s="77"/>
      <c r="E19" s="2"/>
      <c r="F19" s="2"/>
      <c r="G19" s="2"/>
      <c r="H19" s="2"/>
      <c r="I19" s="2"/>
      <c r="J19" s="2"/>
    </row>
    <row r="20" spans="1:10" ht="240.75" customHeight="1" thickBot="1" x14ac:dyDescent="0.35">
      <c r="A20" s="72"/>
      <c r="B20" s="73"/>
      <c r="C20" s="73"/>
      <c r="D20" s="74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6.5" x14ac:dyDescent="0.3">
      <c r="A22" s="69" t="s">
        <v>462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5">
    <mergeCell ref="A20:D20"/>
    <mergeCell ref="A19:D19"/>
    <mergeCell ref="A4:D4"/>
    <mergeCell ref="A10:B10"/>
    <mergeCell ref="C10:D10"/>
  </mergeCells>
  <dataValidations count="1">
    <dataValidation type="list" allowBlank="1" showInputMessage="1" showErrorMessage="1" sqref="D8" xr:uid="{00000000-0002-0000-0100-000001000000}">
      <formula1>"Outstanding, Exceeds, Meets, Needs Improvement, Does Not Meet"</formula1>
    </dataValidation>
  </dataValidations>
  <pageMargins left="0.45" right="0.45" top="0.5" bottom="0.5" header="0.3" footer="0.3"/>
  <pageSetup scale="97" orientation="portrait" r:id="rId1"/>
  <headerFooter>
    <oddFooter>&amp;R&amp;9Updated: 2/13/25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K878"/>
  <sheetViews>
    <sheetView workbookViewId="0">
      <pane ySplit="1" topLeftCell="A2" activePane="bottomLeft" state="frozen"/>
      <selection pane="bottomLeft" activeCell="A2" sqref="A2"/>
    </sheetView>
  </sheetViews>
  <sheetFormatPr defaultRowHeight="12.75" customHeight="1" x14ac:dyDescent="0.25"/>
  <cols>
    <col min="1" max="1" width="9" style="5" bestFit="1" customWidth="1"/>
    <col min="2" max="2" width="44.88671875" style="2" bestFit="1" customWidth="1"/>
    <col min="3" max="3" width="22.77734375" style="2" bestFit="1" customWidth="1"/>
    <col min="4" max="4" width="24.21875" style="2" bestFit="1" customWidth="1"/>
    <col min="5" max="5" width="12.6640625" style="57" customWidth="1"/>
    <col min="6" max="6" width="26.44140625" style="2" bestFit="1" customWidth="1"/>
    <col min="7" max="7" width="11.77734375" style="57" bestFit="1" customWidth="1"/>
    <col min="8" max="8" width="11.6640625" style="2" bestFit="1" customWidth="1"/>
    <col min="9" max="10" width="12.5546875" style="47" bestFit="1" customWidth="1"/>
    <col min="11" max="11" width="13.33203125" style="47" bestFit="1" customWidth="1"/>
    <col min="12" max="16384" width="8.88671875" style="2"/>
  </cols>
  <sheetData>
    <row r="1" spans="1:11" s="46" customFormat="1" ht="27" x14ac:dyDescent="0.25">
      <c r="A1" s="62" t="s">
        <v>39</v>
      </c>
      <c r="B1" s="63" t="s">
        <v>4</v>
      </c>
      <c r="C1" s="63" t="s">
        <v>40</v>
      </c>
      <c r="D1" s="63" t="s">
        <v>41</v>
      </c>
      <c r="E1" s="63" t="s">
        <v>42</v>
      </c>
      <c r="F1" s="63" t="s">
        <v>43</v>
      </c>
      <c r="G1" s="63" t="s">
        <v>398</v>
      </c>
      <c r="H1" s="63" t="s">
        <v>399</v>
      </c>
      <c r="I1" s="64" t="s">
        <v>400</v>
      </c>
      <c r="J1" s="64" t="s">
        <v>401</v>
      </c>
      <c r="K1" s="64" t="s">
        <v>402</v>
      </c>
    </row>
    <row r="2" spans="1:11" ht="13.5" x14ac:dyDescent="0.25">
      <c r="A2" s="9">
        <v>20003318</v>
      </c>
      <c r="B2" s="8" t="s">
        <v>284</v>
      </c>
      <c r="C2" s="8" t="s">
        <v>85</v>
      </c>
      <c r="D2" s="8" t="s">
        <v>441</v>
      </c>
      <c r="E2" s="65" t="s">
        <v>106</v>
      </c>
      <c r="F2" s="8" t="s">
        <v>100</v>
      </c>
      <c r="G2" s="66">
        <v>40</v>
      </c>
      <c r="H2" s="8" t="s">
        <v>404</v>
      </c>
      <c r="I2" s="67">
        <v>32800</v>
      </c>
      <c r="J2" s="67">
        <v>45600</v>
      </c>
      <c r="K2" s="67">
        <v>58400</v>
      </c>
    </row>
    <row r="3" spans="1:11" ht="13.5" x14ac:dyDescent="0.25">
      <c r="A3" s="9">
        <v>20003320</v>
      </c>
      <c r="B3" s="8" t="s">
        <v>286</v>
      </c>
      <c r="C3" s="8" t="s">
        <v>85</v>
      </c>
      <c r="D3" s="8" t="s">
        <v>441</v>
      </c>
      <c r="E3" s="65" t="s">
        <v>99</v>
      </c>
      <c r="F3" s="8" t="s">
        <v>100</v>
      </c>
      <c r="G3" s="66">
        <v>50</v>
      </c>
      <c r="H3" s="8" t="s">
        <v>404</v>
      </c>
      <c r="I3" s="67">
        <v>39600</v>
      </c>
      <c r="J3" s="67">
        <v>55000</v>
      </c>
      <c r="K3" s="67">
        <v>70400</v>
      </c>
    </row>
    <row r="4" spans="1:11" ht="13.5" x14ac:dyDescent="0.25">
      <c r="A4" s="9">
        <v>20003319</v>
      </c>
      <c r="B4" s="8" t="s">
        <v>285</v>
      </c>
      <c r="C4" s="8" t="s">
        <v>85</v>
      </c>
      <c r="D4" s="8" t="s">
        <v>441</v>
      </c>
      <c r="E4" s="65" t="s">
        <v>108</v>
      </c>
      <c r="F4" s="8" t="s">
        <v>100</v>
      </c>
      <c r="G4" s="66">
        <v>45</v>
      </c>
      <c r="H4" s="8" t="s">
        <v>404</v>
      </c>
      <c r="I4" s="67">
        <v>36100</v>
      </c>
      <c r="J4" s="67">
        <v>50100</v>
      </c>
      <c r="K4" s="67">
        <v>64100</v>
      </c>
    </row>
    <row r="5" spans="1:11" ht="13.5" x14ac:dyDescent="0.25">
      <c r="A5" s="9">
        <v>20002330</v>
      </c>
      <c r="B5" s="8" t="s">
        <v>104</v>
      </c>
      <c r="C5" s="8" t="s">
        <v>77</v>
      </c>
      <c r="D5" s="8" t="s">
        <v>44</v>
      </c>
      <c r="E5" s="65" t="s">
        <v>106</v>
      </c>
      <c r="F5" s="8" t="s">
        <v>100</v>
      </c>
      <c r="G5" s="66">
        <v>40</v>
      </c>
      <c r="H5" s="8" t="s">
        <v>404</v>
      </c>
      <c r="I5" s="67">
        <v>32800</v>
      </c>
      <c r="J5" s="67">
        <v>45600</v>
      </c>
      <c r="K5" s="67">
        <v>58400</v>
      </c>
    </row>
    <row r="6" spans="1:11" ht="13.5" x14ac:dyDescent="0.25">
      <c r="A6" s="9">
        <v>20002329</v>
      </c>
      <c r="B6" s="8" t="s">
        <v>103</v>
      </c>
      <c r="C6" s="8" t="s">
        <v>77</v>
      </c>
      <c r="D6" s="8" t="s">
        <v>44</v>
      </c>
      <c r="E6" s="65" t="s">
        <v>105</v>
      </c>
      <c r="F6" s="8" t="s">
        <v>100</v>
      </c>
      <c r="G6" s="66">
        <v>35</v>
      </c>
      <c r="H6" s="8" t="s">
        <v>404</v>
      </c>
      <c r="I6" s="67">
        <v>29700</v>
      </c>
      <c r="J6" s="67">
        <v>41400</v>
      </c>
      <c r="K6" s="67">
        <v>53100</v>
      </c>
    </row>
    <row r="7" spans="1:11" ht="13.5" x14ac:dyDescent="0.25">
      <c r="A7" s="9">
        <v>20002331</v>
      </c>
      <c r="B7" s="8" t="s">
        <v>107</v>
      </c>
      <c r="C7" s="8" t="s">
        <v>77</v>
      </c>
      <c r="D7" s="8" t="s">
        <v>44</v>
      </c>
      <c r="E7" s="65" t="s">
        <v>108</v>
      </c>
      <c r="F7" s="8" t="s">
        <v>100</v>
      </c>
      <c r="G7" s="66">
        <v>45</v>
      </c>
      <c r="H7" s="8" t="s">
        <v>404</v>
      </c>
      <c r="I7" s="67">
        <v>36100</v>
      </c>
      <c r="J7" s="67">
        <v>50100</v>
      </c>
      <c r="K7" s="67">
        <v>64100</v>
      </c>
    </row>
    <row r="8" spans="1:11" ht="13.5" x14ac:dyDescent="0.25">
      <c r="A8" s="9">
        <v>20002463</v>
      </c>
      <c r="B8" s="8" t="s">
        <v>122</v>
      </c>
      <c r="C8" s="8" t="s">
        <v>77</v>
      </c>
      <c r="D8" s="8" t="s">
        <v>44</v>
      </c>
      <c r="E8" s="65" t="s">
        <v>106</v>
      </c>
      <c r="F8" s="8" t="s">
        <v>100</v>
      </c>
      <c r="G8" s="66">
        <v>35</v>
      </c>
      <c r="H8" s="8" t="s">
        <v>404</v>
      </c>
      <c r="I8" s="67">
        <v>29700</v>
      </c>
      <c r="J8" s="67">
        <v>41400</v>
      </c>
      <c r="K8" s="67">
        <v>53100</v>
      </c>
    </row>
    <row r="9" spans="1:11" ht="13.5" x14ac:dyDescent="0.25">
      <c r="A9" s="9">
        <v>20002462</v>
      </c>
      <c r="B9" s="8" t="s">
        <v>121</v>
      </c>
      <c r="C9" s="8" t="s">
        <v>77</v>
      </c>
      <c r="D9" s="8" t="s">
        <v>44</v>
      </c>
      <c r="E9" s="65" t="s">
        <v>105</v>
      </c>
      <c r="F9" s="8" t="s">
        <v>100</v>
      </c>
      <c r="G9" s="66">
        <v>30</v>
      </c>
      <c r="H9" s="8" t="s">
        <v>404</v>
      </c>
      <c r="I9" s="67">
        <v>27000</v>
      </c>
      <c r="J9" s="67">
        <v>37500</v>
      </c>
      <c r="K9" s="67">
        <v>48000</v>
      </c>
    </row>
    <row r="10" spans="1:11" ht="13.5" x14ac:dyDescent="0.25">
      <c r="A10" s="9">
        <v>20002465</v>
      </c>
      <c r="B10" s="8" t="s">
        <v>124</v>
      </c>
      <c r="C10" s="8" t="s">
        <v>77</v>
      </c>
      <c r="D10" s="8" t="s">
        <v>44</v>
      </c>
      <c r="E10" s="65" t="s">
        <v>99</v>
      </c>
      <c r="F10" s="8" t="s">
        <v>100</v>
      </c>
      <c r="G10" s="66">
        <v>45</v>
      </c>
      <c r="H10" s="8" t="s">
        <v>404</v>
      </c>
      <c r="I10" s="67">
        <v>36100</v>
      </c>
      <c r="J10" s="67">
        <v>50100</v>
      </c>
      <c r="K10" s="67">
        <v>64100</v>
      </c>
    </row>
    <row r="11" spans="1:11" ht="13.5" x14ac:dyDescent="0.25">
      <c r="A11" s="9">
        <v>20002464</v>
      </c>
      <c r="B11" s="8" t="s">
        <v>123</v>
      </c>
      <c r="C11" s="8" t="s">
        <v>77</v>
      </c>
      <c r="D11" s="8" t="s">
        <v>44</v>
      </c>
      <c r="E11" s="65" t="s">
        <v>108</v>
      </c>
      <c r="F11" s="8" t="s">
        <v>100</v>
      </c>
      <c r="G11" s="66">
        <v>40</v>
      </c>
      <c r="H11" s="8" t="s">
        <v>404</v>
      </c>
      <c r="I11" s="67">
        <v>32800</v>
      </c>
      <c r="J11" s="67">
        <v>45600</v>
      </c>
      <c r="K11" s="67">
        <v>58400</v>
      </c>
    </row>
    <row r="12" spans="1:11" ht="13.5" x14ac:dyDescent="0.25">
      <c r="A12" s="9">
        <v>20003243</v>
      </c>
      <c r="B12" s="8" t="s">
        <v>270</v>
      </c>
      <c r="C12" s="8" t="s">
        <v>72</v>
      </c>
      <c r="D12" s="8" t="s">
        <v>434</v>
      </c>
      <c r="E12" s="65" t="s">
        <v>60</v>
      </c>
      <c r="F12" s="8" t="s">
        <v>61</v>
      </c>
      <c r="G12" s="66">
        <v>60</v>
      </c>
      <c r="H12" s="8" t="s">
        <v>404</v>
      </c>
      <c r="I12" s="67">
        <v>47800</v>
      </c>
      <c r="J12" s="67">
        <v>66500</v>
      </c>
      <c r="K12" s="67">
        <v>85200</v>
      </c>
    </row>
    <row r="13" spans="1:11" ht="13.5" x14ac:dyDescent="0.25">
      <c r="A13" s="9">
        <v>20004029</v>
      </c>
      <c r="B13" s="8" t="s">
        <v>375</v>
      </c>
      <c r="C13" s="8" t="s">
        <v>72</v>
      </c>
      <c r="D13" s="8" t="s">
        <v>434</v>
      </c>
      <c r="E13" s="65" t="s">
        <v>99</v>
      </c>
      <c r="F13" s="8" t="s">
        <v>100</v>
      </c>
      <c r="G13" s="66">
        <v>60</v>
      </c>
      <c r="H13" s="8" t="s">
        <v>404</v>
      </c>
      <c r="I13" s="67">
        <v>47800</v>
      </c>
      <c r="J13" s="67">
        <v>66500</v>
      </c>
      <c r="K13" s="67">
        <v>85200</v>
      </c>
    </row>
    <row r="14" spans="1:11" ht="13.5" x14ac:dyDescent="0.25">
      <c r="A14" s="9">
        <v>20002829</v>
      </c>
      <c r="B14" s="8" t="s">
        <v>203</v>
      </c>
      <c r="C14" s="8" t="s">
        <v>72</v>
      </c>
      <c r="D14" s="8" t="s">
        <v>434</v>
      </c>
      <c r="E14" s="65" t="s">
        <v>155</v>
      </c>
      <c r="F14" s="8" t="s">
        <v>143</v>
      </c>
      <c r="G14" s="66">
        <v>75</v>
      </c>
      <c r="H14" s="8" t="s">
        <v>404</v>
      </c>
      <c r="I14" s="67">
        <v>72700</v>
      </c>
      <c r="J14" s="67">
        <v>101100</v>
      </c>
      <c r="K14" s="67">
        <v>129500</v>
      </c>
    </row>
    <row r="15" spans="1:11" ht="13.5" x14ac:dyDescent="0.25">
      <c r="A15" s="9">
        <v>20003358</v>
      </c>
      <c r="B15" s="8" t="s">
        <v>464</v>
      </c>
      <c r="C15" s="8" t="s">
        <v>72</v>
      </c>
      <c r="D15" s="8" t="s">
        <v>428</v>
      </c>
      <c r="E15" s="65" t="s">
        <v>119</v>
      </c>
      <c r="F15" s="8" t="s">
        <v>117</v>
      </c>
      <c r="G15" s="66">
        <v>45</v>
      </c>
      <c r="H15" s="8" t="s">
        <v>404</v>
      </c>
      <c r="I15" s="67">
        <v>36100</v>
      </c>
      <c r="J15" s="67">
        <v>50100</v>
      </c>
      <c r="K15" s="67">
        <v>64100</v>
      </c>
    </row>
    <row r="16" spans="1:11" ht="13.5" x14ac:dyDescent="0.25">
      <c r="A16" s="9">
        <v>20003686</v>
      </c>
      <c r="B16" s="8" t="s">
        <v>344</v>
      </c>
      <c r="C16" s="8" t="s">
        <v>72</v>
      </c>
      <c r="D16" s="8" t="s">
        <v>428</v>
      </c>
      <c r="E16" s="65" t="s">
        <v>133</v>
      </c>
      <c r="F16" s="8" t="s">
        <v>117</v>
      </c>
      <c r="G16" s="66">
        <v>50</v>
      </c>
      <c r="H16" s="8" t="s">
        <v>404</v>
      </c>
      <c r="I16" s="67">
        <v>39600</v>
      </c>
      <c r="J16" s="67">
        <v>55000</v>
      </c>
      <c r="K16" s="67">
        <v>70400</v>
      </c>
    </row>
    <row r="17" spans="1:11" ht="13.5" x14ac:dyDescent="0.25">
      <c r="A17" s="9">
        <v>20002320</v>
      </c>
      <c r="B17" s="8" t="s">
        <v>101</v>
      </c>
      <c r="C17" s="8" t="s">
        <v>72</v>
      </c>
      <c r="D17" s="8" t="s">
        <v>414</v>
      </c>
      <c r="E17" s="65" t="s">
        <v>64</v>
      </c>
      <c r="F17" s="8" t="s">
        <v>61</v>
      </c>
      <c r="G17" s="66">
        <v>80</v>
      </c>
      <c r="H17" s="8" t="s">
        <v>404</v>
      </c>
      <c r="I17" s="67">
        <v>83600</v>
      </c>
      <c r="J17" s="67">
        <v>116300</v>
      </c>
      <c r="K17" s="67">
        <v>149000</v>
      </c>
    </row>
    <row r="18" spans="1:11" ht="13.5" x14ac:dyDescent="0.25">
      <c r="A18" s="9">
        <v>20003691</v>
      </c>
      <c r="B18" s="8" t="s">
        <v>345</v>
      </c>
      <c r="C18" s="8" t="s">
        <v>72</v>
      </c>
      <c r="D18" s="8" t="s">
        <v>414</v>
      </c>
      <c r="E18" s="65" t="s">
        <v>66</v>
      </c>
      <c r="F18" s="8" t="s">
        <v>61</v>
      </c>
      <c r="G18" s="66">
        <v>85</v>
      </c>
      <c r="H18" s="8" t="s">
        <v>404</v>
      </c>
      <c r="I18" s="67">
        <v>96100</v>
      </c>
      <c r="J18" s="67">
        <v>133700</v>
      </c>
      <c r="K18" s="67">
        <v>171300</v>
      </c>
    </row>
    <row r="19" spans="1:11" ht="13.5" x14ac:dyDescent="0.25">
      <c r="A19" s="9">
        <v>20002592</v>
      </c>
      <c r="B19" s="8" t="s">
        <v>154</v>
      </c>
      <c r="C19" s="8" t="s">
        <v>77</v>
      </c>
      <c r="D19" s="8" t="s">
        <v>410</v>
      </c>
      <c r="E19" s="65" t="s">
        <v>155</v>
      </c>
      <c r="F19" s="8" t="s">
        <v>143</v>
      </c>
      <c r="G19" s="66">
        <v>80</v>
      </c>
      <c r="H19" s="8" t="s">
        <v>404</v>
      </c>
      <c r="I19" s="67">
        <v>83600</v>
      </c>
      <c r="J19" s="67">
        <v>116300</v>
      </c>
      <c r="K19" s="67">
        <v>149000</v>
      </c>
    </row>
    <row r="20" spans="1:11" ht="13.5" x14ac:dyDescent="0.25">
      <c r="A20" s="9">
        <v>20002551</v>
      </c>
      <c r="B20" s="8" t="s">
        <v>141</v>
      </c>
      <c r="C20" s="8" t="s">
        <v>77</v>
      </c>
      <c r="D20" s="8" t="s">
        <v>410</v>
      </c>
      <c r="E20" s="65" t="s">
        <v>142</v>
      </c>
      <c r="F20" s="8" t="s">
        <v>143</v>
      </c>
      <c r="G20" s="66">
        <v>85</v>
      </c>
      <c r="H20" s="8" t="s">
        <v>404</v>
      </c>
      <c r="I20" s="67">
        <v>96100</v>
      </c>
      <c r="J20" s="67">
        <v>133700</v>
      </c>
      <c r="K20" s="67">
        <v>171300</v>
      </c>
    </row>
    <row r="21" spans="1:11" ht="13.5" x14ac:dyDescent="0.25">
      <c r="A21" s="9">
        <v>20003556</v>
      </c>
      <c r="B21" s="8" t="s">
        <v>317</v>
      </c>
      <c r="C21" s="8" t="s">
        <v>77</v>
      </c>
      <c r="D21" s="8" t="s">
        <v>410</v>
      </c>
      <c r="E21" s="65" t="s">
        <v>162</v>
      </c>
      <c r="F21" s="8" t="s">
        <v>143</v>
      </c>
      <c r="G21" s="66">
        <v>90</v>
      </c>
      <c r="H21" s="8" t="s">
        <v>404</v>
      </c>
      <c r="I21" s="67">
        <v>110600</v>
      </c>
      <c r="J21" s="67">
        <v>153800</v>
      </c>
      <c r="K21" s="67">
        <v>197000</v>
      </c>
    </row>
    <row r="22" spans="1:11" ht="13.5" x14ac:dyDescent="0.25">
      <c r="A22" s="9">
        <v>20002795</v>
      </c>
      <c r="B22" s="8" t="s">
        <v>196</v>
      </c>
      <c r="C22" s="8" t="s">
        <v>77</v>
      </c>
      <c r="D22" s="8" t="s">
        <v>410</v>
      </c>
      <c r="E22" s="65" t="s">
        <v>195</v>
      </c>
      <c r="F22" s="8" t="s">
        <v>143</v>
      </c>
      <c r="G22" s="66">
        <v>75</v>
      </c>
      <c r="H22" s="8" t="s">
        <v>404</v>
      </c>
      <c r="I22" s="67">
        <v>72700</v>
      </c>
      <c r="J22" s="67">
        <v>101100</v>
      </c>
      <c r="K22" s="67">
        <v>129500</v>
      </c>
    </row>
    <row r="23" spans="1:11" ht="13.5" x14ac:dyDescent="0.25">
      <c r="A23" s="9">
        <v>20002603</v>
      </c>
      <c r="B23" s="8" t="s">
        <v>159</v>
      </c>
      <c r="C23" s="8" t="s">
        <v>59</v>
      </c>
      <c r="D23" s="8" t="s">
        <v>421</v>
      </c>
      <c r="E23" s="65" t="s">
        <v>155</v>
      </c>
      <c r="F23" s="8" t="s">
        <v>143</v>
      </c>
      <c r="G23" s="66">
        <v>75</v>
      </c>
      <c r="H23" s="8" t="s">
        <v>404</v>
      </c>
      <c r="I23" s="67">
        <v>72700</v>
      </c>
      <c r="J23" s="67">
        <v>101100</v>
      </c>
      <c r="K23" s="67">
        <v>129500</v>
      </c>
    </row>
    <row r="24" spans="1:11" ht="13.5" x14ac:dyDescent="0.25">
      <c r="A24" s="9">
        <v>20003865</v>
      </c>
      <c r="B24" s="8" t="s">
        <v>446</v>
      </c>
      <c r="C24" s="8" t="s">
        <v>72</v>
      </c>
      <c r="D24" s="8" t="s">
        <v>405</v>
      </c>
      <c r="E24" s="65" t="s">
        <v>447</v>
      </c>
      <c r="F24" s="8" t="s">
        <v>444</v>
      </c>
      <c r="G24" s="66">
        <v>130</v>
      </c>
      <c r="H24" s="8" t="s">
        <v>444</v>
      </c>
      <c r="I24" s="67">
        <v>0</v>
      </c>
      <c r="J24" s="67">
        <v>500000</v>
      </c>
      <c r="K24" s="67">
        <v>1000000</v>
      </c>
    </row>
    <row r="25" spans="1:11" ht="13.5" x14ac:dyDescent="0.25">
      <c r="A25" s="9">
        <v>20002840</v>
      </c>
      <c r="B25" s="8" t="s">
        <v>206</v>
      </c>
      <c r="C25" s="8" t="s">
        <v>72</v>
      </c>
      <c r="D25" s="8" t="s">
        <v>434</v>
      </c>
      <c r="E25" s="65" t="s">
        <v>119</v>
      </c>
      <c r="F25" s="8" t="s">
        <v>117</v>
      </c>
      <c r="G25" s="66">
        <v>55</v>
      </c>
      <c r="H25" s="8" t="s">
        <v>404</v>
      </c>
      <c r="I25" s="67">
        <v>43600</v>
      </c>
      <c r="J25" s="67">
        <v>60600</v>
      </c>
      <c r="K25" s="67">
        <v>77600</v>
      </c>
    </row>
    <row r="26" spans="1:11" ht="13.5" x14ac:dyDescent="0.25">
      <c r="A26" s="9">
        <v>20003860</v>
      </c>
      <c r="B26" s="8" t="s">
        <v>364</v>
      </c>
      <c r="C26" s="8" t="s">
        <v>72</v>
      </c>
      <c r="D26" s="8" t="s">
        <v>405</v>
      </c>
      <c r="E26" s="65" t="s">
        <v>116</v>
      </c>
      <c r="F26" s="8" t="s">
        <v>117</v>
      </c>
      <c r="G26" s="66">
        <v>70</v>
      </c>
      <c r="H26" s="8" t="s">
        <v>404</v>
      </c>
      <c r="I26" s="67">
        <v>63300</v>
      </c>
      <c r="J26" s="67">
        <v>87900</v>
      </c>
      <c r="K26" s="67">
        <v>112500</v>
      </c>
    </row>
    <row r="27" spans="1:11" ht="13.5" x14ac:dyDescent="0.25">
      <c r="A27" s="9">
        <v>20003667</v>
      </c>
      <c r="B27" s="8" t="s">
        <v>333</v>
      </c>
      <c r="C27" s="8" t="s">
        <v>72</v>
      </c>
      <c r="D27" s="8" t="s">
        <v>405</v>
      </c>
      <c r="E27" s="65" t="s">
        <v>133</v>
      </c>
      <c r="F27" s="8" t="s">
        <v>117</v>
      </c>
      <c r="G27" s="66">
        <v>65</v>
      </c>
      <c r="H27" s="8" t="s">
        <v>404</v>
      </c>
      <c r="I27" s="67">
        <v>54900</v>
      </c>
      <c r="J27" s="67">
        <v>76400</v>
      </c>
      <c r="K27" s="67">
        <v>97900</v>
      </c>
    </row>
    <row r="28" spans="1:11" ht="13.5" x14ac:dyDescent="0.25">
      <c r="A28" s="9">
        <v>20002553</v>
      </c>
      <c r="B28" s="8" t="s">
        <v>144</v>
      </c>
      <c r="C28" s="8" t="s">
        <v>72</v>
      </c>
      <c r="D28" s="8" t="s">
        <v>405</v>
      </c>
      <c r="E28" s="65" t="s">
        <v>142</v>
      </c>
      <c r="F28" s="8" t="s">
        <v>143</v>
      </c>
      <c r="G28" s="66">
        <v>85</v>
      </c>
      <c r="H28" s="8" t="s">
        <v>404</v>
      </c>
      <c r="I28" s="67">
        <v>96100</v>
      </c>
      <c r="J28" s="67">
        <v>133700</v>
      </c>
      <c r="K28" s="67">
        <v>171300</v>
      </c>
    </row>
    <row r="29" spans="1:11" ht="13.5" x14ac:dyDescent="0.25">
      <c r="A29" s="9">
        <v>20002797</v>
      </c>
      <c r="B29" s="8" t="s">
        <v>197</v>
      </c>
      <c r="C29" s="8" t="s">
        <v>72</v>
      </c>
      <c r="D29" s="8" t="s">
        <v>405</v>
      </c>
      <c r="E29" s="65" t="s">
        <v>195</v>
      </c>
      <c r="F29" s="8" t="s">
        <v>143</v>
      </c>
      <c r="G29" s="66">
        <v>75</v>
      </c>
      <c r="H29" s="8" t="s">
        <v>404</v>
      </c>
      <c r="I29" s="67">
        <v>72700</v>
      </c>
      <c r="J29" s="67">
        <v>101100</v>
      </c>
      <c r="K29" s="67">
        <v>129500</v>
      </c>
    </row>
    <row r="30" spans="1:11" ht="13.5" x14ac:dyDescent="0.25">
      <c r="A30" s="9">
        <v>20003266</v>
      </c>
      <c r="B30" s="8" t="s">
        <v>273</v>
      </c>
      <c r="C30" s="8" t="s">
        <v>72</v>
      </c>
      <c r="D30" s="8" t="s">
        <v>405</v>
      </c>
      <c r="E30" s="65" t="s">
        <v>274</v>
      </c>
      <c r="F30" s="8" t="s">
        <v>143</v>
      </c>
      <c r="G30" s="66">
        <v>60</v>
      </c>
      <c r="H30" s="8" t="s">
        <v>404</v>
      </c>
      <c r="I30" s="67">
        <v>47800</v>
      </c>
      <c r="J30" s="67">
        <v>66500</v>
      </c>
      <c r="K30" s="67">
        <v>85200</v>
      </c>
    </row>
    <row r="31" spans="1:11" ht="13.5" x14ac:dyDescent="0.25">
      <c r="A31" s="9">
        <v>20002192</v>
      </c>
      <c r="B31" s="8" t="s">
        <v>89</v>
      </c>
      <c r="C31" s="8" t="s">
        <v>77</v>
      </c>
      <c r="D31" s="8" t="s">
        <v>410</v>
      </c>
      <c r="E31" s="65" t="s">
        <v>60</v>
      </c>
      <c r="F31" s="8" t="s">
        <v>61</v>
      </c>
      <c r="G31" s="66">
        <v>65</v>
      </c>
      <c r="H31" s="8" t="s">
        <v>404</v>
      </c>
      <c r="I31" s="67">
        <v>54900</v>
      </c>
      <c r="J31" s="67">
        <v>76400</v>
      </c>
      <c r="K31" s="67">
        <v>97900</v>
      </c>
    </row>
    <row r="32" spans="1:11" ht="13.5" x14ac:dyDescent="0.25">
      <c r="A32" s="9">
        <v>20002191</v>
      </c>
      <c r="B32" s="8" t="s">
        <v>88</v>
      </c>
      <c r="C32" s="8" t="s">
        <v>77</v>
      </c>
      <c r="D32" s="8" t="s">
        <v>410</v>
      </c>
      <c r="E32" s="65" t="s">
        <v>68</v>
      </c>
      <c r="F32" s="8" t="s">
        <v>61</v>
      </c>
      <c r="G32" s="66">
        <v>60</v>
      </c>
      <c r="H32" s="8" t="s">
        <v>404</v>
      </c>
      <c r="I32" s="67">
        <v>47800</v>
      </c>
      <c r="J32" s="67">
        <v>66500</v>
      </c>
      <c r="K32" s="67">
        <v>85200</v>
      </c>
    </row>
    <row r="33" spans="1:11" ht="13.5" x14ac:dyDescent="0.25">
      <c r="A33" s="9">
        <v>20003854</v>
      </c>
      <c r="B33" s="8" t="s">
        <v>363</v>
      </c>
      <c r="C33" s="8" t="s">
        <v>77</v>
      </c>
      <c r="D33" s="8" t="s">
        <v>410</v>
      </c>
      <c r="E33" s="65" t="s">
        <v>64</v>
      </c>
      <c r="F33" s="8" t="s">
        <v>61</v>
      </c>
      <c r="G33" s="66">
        <v>75</v>
      </c>
      <c r="H33" s="8" t="s">
        <v>404</v>
      </c>
      <c r="I33" s="67">
        <v>72700</v>
      </c>
      <c r="J33" s="67">
        <v>101100</v>
      </c>
      <c r="K33" s="67">
        <v>129500</v>
      </c>
    </row>
    <row r="34" spans="1:11" ht="13.5" x14ac:dyDescent="0.25">
      <c r="A34" s="9">
        <v>20003736</v>
      </c>
      <c r="B34" s="8" t="s">
        <v>353</v>
      </c>
      <c r="C34" s="8" t="s">
        <v>77</v>
      </c>
      <c r="D34" s="8" t="s">
        <v>410</v>
      </c>
      <c r="E34" s="65" t="s">
        <v>62</v>
      </c>
      <c r="F34" s="8" t="s">
        <v>61</v>
      </c>
      <c r="G34" s="66">
        <v>70</v>
      </c>
      <c r="H34" s="8" t="s">
        <v>404</v>
      </c>
      <c r="I34" s="67">
        <v>63300</v>
      </c>
      <c r="J34" s="67">
        <v>87900</v>
      </c>
      <c r="K34" s="67">
        <v>112500</v>
      </c>
    </row>
    <row r="35" spans="1:11" ht="13.5" x14ac:dyDescent="0.25">
      <c r="A35" s="9">
        <v>20002594</v>
      </c>
      <c r="B35" s="8" t="s">
        <v>156</v>
      </c>
      <c r="C35" s="8" t="s">
        <v>85</v>
      </c>
      <c r="D35" s="8" t="s">
        <v>415</v>
      </c>
      <c r="E35" s="65" t="s">
        <v>155</v>
      </c>
      <c r="F35" s="8" t="s">
        <v>143</v>
      </c>
      <c r="G35" s="66">
        <v>80</v>
      </c>
      <c r="H35" s="8" t="s">
        <v>404</v>
      </c>
      <c r="I35" s="67">
        <v>83600</v>
      </c>
      <c r="J35" s="67">
        <v>116300</v>
      </c>
      <c r="K35" s="67">
        <v>149000</v>
      </c>
    </row>
    <row r="36" spans="1:11" ht="13.5" x14ac:dyDescent="0.25">
      <c r="A36" s="9">
        <v>20002334</v>
      </c>
      <c r="B36" s="8" t="s">
        <v>110</v>
      </c>
      <c r="C36" s="8" t="s">
        <v>85</v>
      </c>
      <c r="D36" s="8" t="s">
        <v>415</v>
      </c>
      <c r="E36" s="65" t="s">
        <v>106</v>
      </c>
      <c r="F36" s="8" t="s">
        <v>100</v>
      </c>
      <c r="G36" s="66">
        <v>40</v>
      </c>
      <c r="H36" s="8" t="s">
        <v>404</v>
      </c>
      <c r="I36" s="67">
        <v>32800</v>
      </c>
      <c r="J36" s="67">
        <v>45600</v>
      </c>
      <c r="K36" s="67">
        <v>58400</v>
      </c>
    </row>
    <row r="37" spans="1:11" ht="13.5" x14ac:dyDescent="0.25">
      <c r="A37" s="9">
        <v>20002333</v>
      </c>
      <c r="B37" s="8" t="s">
        <v>109</v>
      </c>
      <c r="C37" s="8" t="s">
        <v>85</v>
      </c>
      <c r="D37" s="8" t="s">
        <v>415</v>
      </c>
      <c r="E37" s="65" t="s">
        <v>105</v>
      </c>
      <c r="F37" s="8" t="s">
        <v>100</v>
      </c>
      <c r="G37" s="66">
        <v>35</v>
      </c>
      <c r="H37" s="8" t="s">
        <v>404</v>
      </c>
      <c r="I37" s="67">
        <v>29700</v>
      </c>
      <c r="J37" s="67">
        <v>41400</v>
      </c>
      <c r="K37" s="67">
        <v>53100</v>
      </c>
    </row>
    <row r="38" spans="1:11" ht="13.5" x14ac:dyDescent="0.25">
      <c r="A38" s="9">
        <v>20002335</v>
      </c>
      <c r="B38" s="8" t="s">
        <v>111</v>
      </c>
      <c r="C38" s="8" t="s">
        <v>85</v>
      </c>
      <c r="D38" s="8" t="s">
        <v>415</v>
      </c>
      <c r="E38" s="65" t="s">
        <v>108</v>
      </c>
      <c r="F38" s="8" t="s">
        <v>100</v>
      </c>
      <c r="G38" s="66">
        <v>45</v>
      </c>
      <c r="H38" s="8" t="s">
        <v>404</v>
      </c>
      <c r="I38" s="67">
        <v>36100</v>
      </c>
      <c r="J38" s="67">
        <v>50100</v>
      </c>
      <c r="K38" s="67">
        <v>64100</v>
      </c>
    </row>
    <row r="39" spans="1:11" ht="13.5" x14ac:dyDescent="0.25">
      <c r="A39" s="9">
        <v>20003742</v>
      </c>
      <c r="B39" s="8" t="s">
        <v>465</v>
      </c>
      <c r="C39" s="8" t="s">
        <v>69</v>
      </c>
      <c r="D39" s="8" t="s">
        <v>438</v>
      </c>
      <c r="E39" s="65" t="s">
        <v>64</v>
      </c>
      <c r="F39" s="8" t="s">
        <v>61</v>
      </c>
      <c r="G39" s="66">
        <v>80</v>
      </c>
      <c r="H39" s="8" t="s">
        <v>404</v>
      </c>
      <c r="I39" s="67">
        <v>83600</v>
      </c>
      <c r="J39" s="67">
        <v>116300</v>
      </c>
      <c r="K39" s="67">
        <v>149000</v>
      </c>
    </row>
    <row r="40" spans="1:11" ht="13.5" x14ac:dyDescent="0.25">
      <c r="A40" s="9">
        <v>20003087</v>
      </c>
      <c r="B40" s="8" t="s">
        <v>249</v>
      </c>
      <c r="C40" s="8" t="s">
        <v>72</v>
      </c>
      <c r="D40" s="8" t="s">
        <v>414</v>
      </c>
      <c r="E40" s="65" t="s">
        <v>60</v>
      </c>
      <c r="F40" s="8" t="s">
        <v>61</v>
      </c>
      <c r="G40" s="66">
        <v>65</v>
      </c>
      <c r="H40" s="8" t="s">
        <v>404</v>
      </c>
      <c r="I40" s="67">
        <v>54900</v>
      </c>
      <c r="J40" s="67">
        <v>76400</v>
      </c>
      <c r="K40" s="67">
        <v>97900</v>
      </c>
    </row>
    <row r="41" spans="1:11" ht="13.5" x14ac:dyDescent="0.25">
      <c r="A41" s="9">
        <v>20003086</v>
      </c>
      <c r="B41" s="8" t="s">
        <v>248</v>
      </c>
      <c r="C41" s="8" t="s">
        <v>72</v>
      </c>
      <c r="D41" s="8" t="s">
        <v>414</v>
      </c>
      <c r="E41" s="65" t="s">
        <v>68</v>
      </c>
      <c r="F41" s="8" t="s">
        <v>61</v>
      </c>
      <c r="G41" s="66">
        <v>55</v>
      </c>
      <c r="H41" s="8" t="s">
        <v>404</v>
      </c>
      <c r="I41" s="67">
        <v>43600</v>
      </c>
      <c r="J41" s="67">
        <v>60600</v>
      </c>
      <c r="K41" s="67">
        <v>77600</v>
      </c>
    </row>
    <row r="42" spans="1:11" ht="13.5" x14ac:dyDescent="0.25">
      <c r="A42" s="9">
        <v>20003089</v>
      </c>
      <c r="B42" s="8" t="s">
        <v>251</v>
      </c>
      <c r="C42" s="8" t="s">
        <v>72</v>
      </c>
      <c r="D42" s="8" t="s">
        <v>414</v>
      </c>
      <c r="E42" s="65" t="s">
        <v>64</v>
      </c>
      <c r="F42" s="8" t="s">
        <v>61</v>
      </c>
      <c r="G42" s="66">
        <v>75</v>
      </c>
      <c r="H42" s="8" t="s">
        <v>404</v>
      </c>
      <c r="I42" s="67">
        <v>72700</v>
      </c>
      <c r="J42" s="67">
        <v>101100</v>
      </c>
      <c r="K42" s="67">
        <v>129500</v>
      </c>
    </row>
    <row r="43" spans="1:11" ht="13.5" x14ac:dyDescent="0.25">
      <c r="A43" s="9">
        <v>20003090</v>
      </c>
      <c r="B43" s="8" t="s">
        <v>252</v>
      </c>
      <c r="C43" s="8" t="s">
        <v>72</v>
      </c>
      <c r="D43" s="8" t="s">
        <v>414</v>
      </c>
      <c r="E43" s="65" t="s">
        <v>66</v>
      </c>
      <c r="F43" s="8" t="s">
        <v>61</v>
      </c>
      <c r="G43" s="66">
        <v>85</v>
      </c>
      <c r="H43" s="8" t="s">
        <v>404</v>
      </c>
      <c r="I43" s="67">
        <v>96100</v>
      </c>
      <c r="J43" s="67">
        <v>133700</v>
      </c>
      <c r="K43" s="67">
        <v>171300</v>
      </c>
    </row>
    <row r="44" spans="1:11" ht="13.5" x14ac:dyDescent="0.25">
      <c r="A44" s="9">
        <v>20003088</v>
      </c>
      <c r="B44" s="8" t="s">
        <v>250</v>
      </c>
      <c r="C44" s="8" t="s">
        <v>72</v>
      </c>
      <c r="D44" s="8" t="s">
        <v>414</v>
      </c>
      <c r="E44" s="65" t="s">
        <v>62</v>
      </c>
      <c r="F44" s="8" t="s">
        <v>61</v>
      </c>
      <c r="G44" s="66">
        <v>70</v>
      </c>
      <c r="H44" s="8" t="s">
        <v>404</v>
      </c>
      <c r="I44" s="67">
        <v>63300</v>
      </c>
      <c r="J44" s="67">
        <v>87900</v>
      </c>
      <c r="K44" s="67">
        <v>112500</v>
      </c>
    </row>
    <row r="45" spans="1:11" ht="13.5" x14ac:dyDescent="0.25">
      <c r="A45" s="9">
        <v>20004140</v>
      </c>
      <c r="B45" s="8" t="s">
        <v>456</v>
      </c>
      <c r="C45" s="8" t="s">
        <v>72</v>
      </c>
      <c r="D45" s="8" t="s">
        <v>414</v>
      </c>
      <c r="E45" s="65" t="s">
        <v>84</v>
      </c>
      <c r="F45" s="8" t="s">
        <v>61</v>
      </c>
      <c r="G45" s="66">
        <v>90</v>
      </c>
      <c r="H45" s="8" t="s">
        <v>404</v>
      </c>
      <c r="I45" s="67">
        <v>110600</v>
      </c>
      <c r="J45" s="67">
        <v>153800</v>
      </c>
      <c r="K45" s="67">
        <v>197000</v>
      </c>
    </row>
    <row r="46" spans="1:11" ht="13.5" x14ac:dyDescent="0.25">
      <c r="A46" s="9">
        <v>20003551</v>
      </c>
      <c r="B46" s="8" t="s">
        <v>316</v>
      </c>
      <c r="C46" s="8" t="s">
        <v>72</v>
      </c>
      <c r="D46" s="8" t="s">
        <v>414</v>
      </c>
      <c r="E46" s="65" t="s">
        <v>155</v>
      </c>
      <c r="F46" s="8" t="s">
        <v>143</v>
      </c>
      <c r="G46" s="66">
        <v>80</v>
      </c>
      <c r="H46" s="8" t="s">
        <v>404</v>
      </c>
      <c r="I46" s="67">
        <v>83600</v>
      </c>
      <c r="J46" s="67">
        <v>116300</v>
      </c>
      <c r="K46" s="67">
        <v>149000</v>
      </c>
    </row>
    <row r="47" spans="1:11" ht="13.5" x14ac:dyDescent="0.25">
      <c r="A47" s="9">
        <v>20002556</v>
      </c>
      <c r="B47" s="8" t="s">
        <v>145</v>
      </c>
      <c r="C47" s="8" t="s">
        <v>72</v>
      </c>
      <c r="D47" s="8" t="s">
        <v>414</v>
      </c>
      <c r="E47" s="65" t="s">
        <v>142</v>
      </c>
      <c r="F47" s="8" t="s">
        <v>143</v>
      </c>
      <c r="G47" s="66">
        <v>90</v>
      </c>
      <c r="H47" s="8" t="s">
        <v>404</v>
      </c>
      <c r="I47" s="67">
        <v>110600</v>
      </c>
      <c r="J47" s="67">
        <v>153800</v>
      </c>
      <c r="K47" s="67">
        <v>197000</v>
      </c>
    </row>
    <row r="48" spans="1:11" ht="13.5" x14ac:dyDescent="0.25">
      <c r="A48" s="9">
        <v>20002626</v>
      </c>
      <c r="B48" s="8" t="s">
        <v>163</v>
      </c>
      <c r="C48" s="8" t="s">
        <v>72</v>
      </c>
      <c r="D48" s="8" t="s">
        <v>414</v>
      </c>
      <c r="E48" s="65" t="s">
        <v>162</v>
      </c>
      <c r="F48" s="8" t="s">
        <v>143</v>
      </c>
      <c r="G48" s="66">
        <v>95</v>
      </c>
      <c r="H48" s="8" t="s">
        <v>404</v>
      </c>
      <c r="I48" s="67">
        <v>127100</v>
      </c>
      <c r="J48" s="67">
        <v>176700</v>
      </c>
      <c r="K48" s="67">
        <v>226300</v>
      </c>
    </row>
    <row r="49" spans="1:11" ht="13.5" x14ac:dyDescent="0.25">
      <c r="A49" s="9">
        <v>20002800</v>
      </c>
      <c r="B49" s="8" t="s">
        <v>198</v>
      </c>
      <c r="C49" s="8" t="s">
        <v>72</v>
      </c>
      <c r="D49" s="8" t="s">
        <v>414</v>
      </c>
      <c r="E49" s="65" t="s">
        <v>195</v>
      </c>
      <c r="F49" s="8" t="s">
        <v>143</v>
      </c>
      <c r="G49" s="66">
        <v>75</v>
      </c>
      <c r="H49" s="8" t="s">
        <v>404</v>
      </c>
      <c r="I49" s="67">
        <v>72700</v>
      </c>
      <c r="J49" s="67">
        <v>101100</v>
      </c>
      <c r="K49" s="67">
        <v>129500</v>
      </c>
    </row>
    <row r="50" spans="1:11" ht="13.5" x14ac:dyDescent="0.25">
      <c r="A50" s="9">
        <v>20002026</v>
      </c>
      <c r="B50" s="8" t="s">
        <v>58</v>
      </c>
      <c r="C50" s="8" t="s">
        <v>59</v>
      </c>
      <c r="D50" s="8" t="s">
        <v>403</v>
      </c>
      <c r="E50" s="65" t="s">
        <v>60</v>
      </c>
      <c r="F50" s="8" t="s">
        <v>61</v>
      </c>
      <c r="G50" s="66">
        <v>60</v>
      </c>
      <c r="H50" s="8" t="s">
        <v>404</v>
      </c>
      <c r="I50" s="67">
        <v>47800</v>
      </c>
      <c r="J50" s="67">
        <v>66500</v>
      </c>
      <c r="K50" s="67">
        <v>85200</v>
      </c>
    </row>
    <row r="51" spans="1:11" ht="13.5" x14ac:dyDescent="0.25">
      <c r="A51" s="9">
        <v>20002028</v>
      </c>
      <c r="B51" s="8" t="s">
        <v>63</v>
      </c>
      <c r="C51" s="8" t="s">
        <v>59</v>
      </c>
      <c r="D51" s="8" t="s">
        <v>403</v>
      </c>
      <c r="E51" s="65" t="s">
        <v>64</v>
      </c>
      <c r="F51" s="8" t="s">
        <v>61</v>
      </c>
      <c r="G51" s="66">
        <v>70</v>
      </c>
      <c r="H51" s="8" t="s">
        <v>404</v>
      </c>
      <c r="I51" s="67">
        <v>63300</v>
      </c>
      <c r="J51" s="67">
        <v>87900</v>
      </c>
      <c r="K51" s="67">
        <v>112500</v>
      </c>
    </row>
    <row r="52" spans="1:11" ht="13.5" x14ac:dyDescent="0.25">
      <c r="A52" s="9">
        <v>20002029</v>
      </c>
      <c r="B52" s="8" t="s">
        <v>65</v>
      </c>
      <c r="C52" s="8" t="s">
        <v>59</v>
      </c>
      <c r="D52" s="8" t="s">
        <v>403</v>
      </c>
      <c r="E52" s="65" t="s">
        <v>66</v>
      </c>
      <c r="F52" s="8" t="s">
        <v>61</v>
      </c>
      <c r="G52" s="66">
        <v>75</v>
      </c>
      <c r="H52" s="8" t="s">
        <v>404</v>
      </c>
      <c r="I52" s="67">
        <v>72700</v>
      </c>
      <c r="J52" s="67">
        <v>101100</v>
      </c>
      <c r="K52" s="67">
        <v>129500</v>
      </c>
    </row>
    <row r="53" spans="1:11" ht="13.5" x14ac:dyDescent="0.25">
      <c r="A53" s="9">
        <v>20002434</v>
      </c>
      <c r="B53" s="8" t="s">
        <v>118</v>
      </c>
      <c r="C53" s="8" t="s">
        <v>72</v>
      </c>
      <c r="D53" s="8" t="s">
        <v>412</v>
      </c>
      <c r="E53" s="65" t="s">
        <v>119</v>
      </c>
      <c r="F53" s="8" t="s">
        <v>117</v>
      </c>
      <c r="G53" s="66">
        <v>50</v>
      </c>
      <c r="H53" s="8" t="s">
        <v>404</v>
      </c>
      <c r="I53" s="67">
        <v>39600</v>
      </c>
      <c r="J53" s="67">
        <v>55000</v>
      </c>
      <c r="K53" s="67">
        <v>70400</v>
      </c>
    </row>
    <row r="54" spans="1:11" ht="13.5" x14ac:dyDescent="0.25">
      <c r="A54" s="9">
        <v>20003915</v>
      </c>
      <c r="B54" s="8" t="s">
        <v>370</v>
      </c>
      <c r="C54" s="8" t="s">
        <v>72</v>
      </c>
      <c r="D54" s="8" t="s">
        <v>412</v>
      </c>
      <c r="E54" s="65" t="s">
        <v>133</v>
      </c>
      <c r="F54" s="8" t="s">
        <v>117</v>
      </c>
      <c r="G54" s="66">
        <v>55</v>
      </c>
      <c r="H54" s="8" t="s">
        <v>404</v>
      </c>
      <c r="I54" s="67">
        <v>43600</v>
      </c>
      <c r="J54" s="67">
        <v>60600</v>
      </c>
      <c r="K54" s="67">
        <v>77600</v>
      </c>
    </row>
    <row r="55" spans="1:11" ht="13.5" x14ac:dyDescent="0.25">
      <c r="A55" s="9">
        <v>20002599</v>
      </c>
      <c r="B55" s="8" t="s">
        <v>430</v>
      </c>
      <c r="C55" s="8" t="s">
        <v>72</v>
      </c>
      <c r="D55" s="8" t="s">
        <v>417</v>
      </c>
      <c r="E55" s="65" t="s">
        <v>155</v>
      </c>
      <c r="F55" s="8" t="s">
        <v>143</v>
      </c>
      <c r="G55" s="66">
        <v>70</v>
      </c>
      <c r="H55" s="8" t="s">
        <v>404</v>
      </c>
      <c r="I55" s="67">
        <v>63300</v>
      </c>
      <c r="J55" s="67">
        <v>87900</v>
      </c>
      <c r="K55" s="67">
        <v>112500</v>
      </c>
    </row>
    <row r="56" spans="1:11" ht="13.5" x14ac:dyDescent="0.25">
      <c r="A56" s="9">
        <v>20002560</v>
      </c>
      <c r="B56" s="8" t="s">
        <v>427</v>
      </c>
      <c r="C56" s="8" t="s">
        <v>72</v>
      </c>
      <c r="D56" s="8" t="s">
        <v>417</v>
      </c>
      <c r="E56" s="65" t="s">
        <v>142</v>
      </c>
      <c r="F56" s="8" t="s">
        <v>143</v>
      </c>
      <c r="G56" s="66">
        <v>80</v>
      </c>
      <c r="H56" s="8" t="s">
        <v>404</v>
      </c>
      <c r="I56" s="67">
        <v>83600</v>
      </c>
      <c r="J56" s="67">
        <v>116300</v>
      </c>
      <c r="K56" s="67">
        <v>149000</v>
      </c>
    </row>
    <row r="57" spans="1:11" ht="13.5" x14ac:dyDescent="0.25">
      <c r="A57" s="9">
        <v>20003273</v>
      </c>
      <c r="B57" s="8" t="s">
        <v>440</v>
      </c>
      <c r="C57" s="8" t="s">
        <v>72</v>
      </c>
      <c r="D57" s="8" t="s">
        <v>417</v>
      </c>
      <c r="E57" s="65" t="s">
        <v>272</v>
      </c>
      <c r="F57" s="8" t="s">
        <v>143</v>
      </c>
      <c r="G57" s="66">
        <v>60</v>
      </c>
      <c r="H57" s="8" t="s">
        <v>404</v>
      </c>
      <c r="I57" s="67">
        <v>47800</v>
      </c>
      <c r="J57" s="67">
        <v>66500</v>
      </c>
      <c r="K57" s="67">
        <v>85200</v>
      </c>
    </row>
    <row r="58" spans="1:11" ht="13.5" x14ac:dyDescent="0.25">
      <c r="A58" s="9">
        <v>20003272</v>
      </c>
      <c r="B58" s="8" t="s">
        <v>439</v>
      </c>
      <c r="C58" s="8" t="s">
        <v>72</v>
      </c>
      <c r="D58" s="8" t="s">
        <v>417</v>
      </c>
      <c r="E58" s="65" t="s">
        <v>274</v>
      </c>
      <c r="F58" s="8" t="s">
        <v>143</v>
      </c>
      <c r="G58" s="66">
        <v>55</v>
      </c>
      <c r="H58" s="8" t="s">
        <v>404</v>
      </c>
      <c r="I58" s="67">
        <v>43600</v>
      </c>
      <c r="J58" s="67">
        <v>60600</v>
      </c>
      <c r="K58" s="67">
        <v>77600</v>
      </c>
    </row>
    <row r="59" spans="1:11" ht="13.5" x14ac:dyDescent="0.25">
      <c r="A59" s="9">
        <v>20003817</v>
      </c>
      <c r="B59" s="8" t="s">
        <v>360</v>
      </c>
      <c r="C59" s="8" t="s">
        <v>72</v>
      </c>
      <c r="D59" s="8" t="s">
        <v>414</v>
      </c>
      <c r="E59" s="65" t="s">
        <v>64</v>
      </c>
      <c r="F59" s="8" t="s">
        <v>61</v>
      </c>
      <c r="G59" s="66">
        <v>80</v>
      </c>
      <c r="H59" s="8" t="s">
        <v>404</v>
      </c>
      <c r="I59" s="67">
        <v>83600</v>
      </c>
      <c r="J59" s="67">
        <v>116300</v>
      </c>
      <c r="K59" s="67">
        <v>149000</v>
      </c>
    </row>
    <row r="60" spans="1:11" ht="13.5" x14ac:dyDescent="0.25">
      <c r="A60" s="9">
        <v>20002671</v>
      </c>
      <c r="B60" s="8" t="s">
        <v>174</v>
      </c>
      <c r="C60" s="8" t="s">
        <v>72</v>
      </c>
      <c r="D60" s="8" t="s">
        <v>414</v>
      </c>
      <c r="E60" s="65" t="s">
        <v>66</v>
      </c>
      <c r="F60" s="8" t="s">
        <v>61</v>
      </c>
      <c r="G60" s="66">
        <v>90</v>
      </c>
      <c r="H60" s="8" t="s">
        <v>404</v>
      </c>
      <c r="I60" s="67">
        <v>110600</v>
      </c>
      <c r="J60" s="67">
        <v>153800</v>
      </c>
      <c r="K60" s="67">
        <v>197000</v>
      </c>
    </row>
    <row r="61" spans="1:11" ht="13.5" x14ac:dyDescent="0.25">
      <c r="A61" s="9">
        <v>20002669</v>
      </c>
      <c r="B61" s="8" t="s">
        <v>173</v>
      </c>
      <c r="C61" s="8" t="s">
        <v>72</v>
      </c>
      <c r="D61" s="8" t="s">
        <v>414</v>
      </c>
      <c r="E61" s="65" t="s">
        <v>62</v>
      </c>
      <c r="F61" s="8" t="s">
        <v>61</v>
      </c>
      <c r="G61" s="66">
        <v>85</v>
      </c>
      <c r="H61" s="8" t="s">
        <v>404</v>
      </c>
      <c r="I61" s="67">
        <v>96100</v>
      </c>
      <c r="J61" s="67">
        <v>133700</v>
      </c>
      <c r="K61" s="67">
        <v>171300</v>
      </c>
    </row>
    <row r="62" spans="1:11" ht="13.5" x14ac:dyDescent="0.25">
      <c r="A62" s="9">
        <v>20003668</v>
      </c>
      <c r="B62" s="8" t="s">
        <v>334</v>
      </c>
      <c r="C62" s="8" t="s">
        <v>72</v>
      </c>
      <c r="D62" s="8" t="s">
        <v>423</v>
      </c>
      <c r="E62" s="65" t="s">
        <v>116</v>
      </c>
      <c r="F62" s="8" t="s">
        <v>117</v>
      </c>
      <c r="G62" s="66">
        <v>60</v>
      </c>
      <c r="H62" s="8" t="s">
        <v>404</v>
      </c>
      <c r="I62" s="67">
        <v>47800</v>
      </c>
      <c r="J62" s="67">
        <v>66500</v>
      </c>
      <c r="K62" s="67">
        <v>85200</v>
      </c>
    </row>
    <row r="63" spans="1:11" ht="13.5" x14ac:dyDescent="0.25">
      <c r="A63" s="9">
        <v>20004138</v>
      </c>
      <c r="B63" s="8" t="s">
        <v>454</v>
      </c>
      <c r="C63" s="8" t="s">
        <v>72</v>
      </c>
      <c r="D63" s="8" t="s">
        <v>423</v>
      </c>
      <c r="E63" s="65" t="s">
        <v>133</v>
      </c>
      <c r="F63" s="8" t="s">
        <v>117</v>
      </c>
      <c r="G63" s="66">
        <v>55</v>
      </c>
      <c r="H63" s="8" t="s">
        <v>404</v>
      </c>
      <c r="I63" s="67">
        <v>43600</v>
      </c>
      <c r="J63" s="67">
        <v>60600</v>
      </c>
      <c r="K63" s="67">
        <v>77600</v>
      </c>
    </row>
    <row r="64" spans="1:11" ht="13.5" x14ac:dyDescent="0.25">
      <c r="A64" s="9">
        <v>20003095</v>
      </c>
      <c r="B64" s="8" t="s">
        <v>254</v>
      </c>
      <c r="C64" s="8" t="s">
        <v>69</v>
      </c>
      <c r="D64" s="8" t="s">
        <v>425</v>
      </c>
      <c r="E64" s="65" t="s">
        <v>64</v>
      </c>
      <c r="F64" s="8" t="s">
        <v>61</v>
      </c>
      <c r="G64" s="66">
        <v>70</v>
      </c>
      <c r="H64" s="8" t="s">
        <v>404</v>
      </c>
      <c r="I64" s="67">
        <v>63300</v>
      </c>
      <c r="J64" s="67">
        <v>87900</v>
      </c>
      <c r="K64" s="67">
        <v>112500</v>
      </c>
    </row>
    <row r="65" spans="1:11" ht="13.5" x14ac:dyDescent="0.25">
      <c r="A65" s="9">
        <v>20003094</v>
      </c>
      <c r="B65" s="8" t="s">
        <v>253</v>
      </c>
      <c r="C65" s="8" t="s">
        <v>69</v>
      </c>
      <c r="D65" s="8" t="s">
        <v>425</v>
      </c>
      <c r="E65" s="65" t="s">
        <v>62</v>
      </c>
      <c r="F65" s="8" t="s">
        <v>61</v>
      </c>
      <c r="G65" s="66">
        <v>65</v>
      </c>
      <c r="H65" s="8" t="s">
        <v>404</v>
      </c>
      <c r="I65" s="67">
        <v>54900</v>
      </c>
      <c r="J65" s="67">
        <v>76400</v>
      </c>
      <c r="K65" s="67">
        <v>97900</v>
      </c>
    </row>
    <row r="66" spans="1:11" ht="13.5" x14ac:dyDescent="0.25">
      <c r="A66" s="9">
        <v>20002557</v>
      </c>
      <c r="B66" s="8" t="s">
        <v>146</v>
      </c>
      <c r="C66" s="8" t="s">
        <v>69</v>
      </c>
      <c r="D66" s="8" t="s">
        <v>425</v>
      </c>
      <c r="E66" s="65" t="s">
        <v>142</v>
      </c>
      <c r="F66" s="8" t="s">
        <v>143</v>
      </c>
      <c r="G66" s="66">
        <v>85</v>
      </c>
      <c r="H66" s="8" t="s">
        <v>404</v>
      </c>
      <c r="I66" s="67">
        <v>96100</v>
      </c>
      <c r="J66" s="67">
        <v>133700</v>
      </c>
      <c r="K66" s="67">
        <v>171300</v>
      </c>
    </row>
    <row r="67" spans="1:11" ht="13.5" x14ac:dyDescent="0.25">
      <c r="A67" s="9">
        <v>20003105</v>
      </c>
      <c r="B67" s="8" t="s">
        <v>255</v>
      </c>
      <c r="C67" s="8" t="s">
        <v>86</v>
      </c>
      <c r="D67" s="8" t="s">
        <v>426</v>
      </c>
      <c r="E67" s="65" t="s">
        <v>60</v>
      </c>
      <c r="F67" s="8" t="s">
        <v>61</v>
      </c>
      <c r="G67" s="66">
        <v>65</v>
      </c>
      <c r="H67" s="8" t="s">
        <v>404</v>
      </c>
      <c r="I67" s="67">
        <v>54900</v>
      </c>
      <c r="J67" s="67">
        <v>76400</v>
      </c>
      <c r="K67" s="67">
        <v>97900</v>
      </c>
    </row>
    <row r="68" spans="1:11" ht="13.5" x14ac:dyDescent="0.25">
      <c r="A68" s="9">
        <v>20003107</v>
      </c>
      <c r="B68" s="8" t="s">
        <v>257</v>
      </c>
      <c r="C68" s="8" t="s">
        <v>86</v>
      </c>
      <c r="D68" s="8" t="s">
        <v>426</v>
      </c>
      <c r="E68" s="65" t="s">
        <v>64</v>
      </c>
      <c r="F68" s="8" t="s">
        <v>61</v>
      </c>
      <c r="G68" s="66">
        <v>75</v>
      </c>
      <c r="H68" s="8" t="s">
        <v>404</v>
      </c>
      <c r="I68" s="67">
        <v>72700</v>
      </c>
      <c r="J68" s="67">
        <v>101100</v>
      </c>
      <c r="K68" s="67">
        <v>129500</v>
      </c>
    </row>
    <row r="69" spans="1:11" ht="13.5" x14ac:dyDescent="0.25">
      <c r="A69" s="9">
        <v>20003106</v>
      </c>
      <c r="B69" s="8" t="s">
        <v>256</v>
      </c>
      <c r="C69" s="8" t="s">
        <v>86</v>
      </c>
      <c r="D69" s="8" t="s">
        <v>426</v>
      </c>
      <c r="E69" s="65" t="s">
        <v>62</v>
      </c>
      <c r="F69" s="8" t="s">
        <v>61</v>
      </c>
      <c r="G69" s="66">
        <v>70</v>
      </c>
      <c r="H69" s="8" t="s">
        <v>404</v>
      </c>
      <c r="I69" s="67">
        <v>63300</v>
      </c>
      <c r="J69" s="67">
        <v>87900</v>
      </c>
      <c r="K69" s="67">
        <v>112500</v>
      </c>
    </row>
    <row r="70" spans="1:11" ht="13.5" x14ac:dyDescent="0.25">
      <c r="A70" s="9">
        <v>20002558</v>
      </c>
      <c r="B70" s="8" t="s">
        <v>147</v>
      </c>
      <c r="C70" s="8" t="s">
        <v>86</v>
      </c>
      <c r="D70" s="8" t="s">
        <v>426</v>
      </c>
      <c r="E70" s="65" t="s">
        <v>142</v>
      </c>
      <c r="F70" s="8" t="s">
        <v>143</v>
      </c>
      <c r="G70" s="66">
        <v>90</v>
      </c>
      <c r="H70" s="8" t="s">
        <v>404</v>
      </c>
      <c r="I70" s="67">
        <v>110600</v>
      </c>
      <c r="J70" s="67">
        <v>153800</v>
      </c>
      <c r="K70" s="67">
        <v>197000</v>
      </c>
    </row>
    <row r="71" spans="1:11" ht="13.5" x14ac:dyDescent="0.25">
      <c r="A71" s="9">
        <v>20003608</v>
      </c>
      <c r="B71" s="8" t="s">
        <v>326</v>
      </c>
      <c r="C71" s="8" t="s">
        <v>72</v>
      </c>
      <c r="D71" s="8" t="s">
        <v>414</v>
      </c>
      <c r="E71" s="65" t="s">
        <v>60</v>
      </c>
      <c r="F71" s="8" t="s">
        <v>61</v>
      </c>
      <c r="G71" s="66">
        <v>65</v>
      </c>
      <c r="H71" s="8" t="s">
        <v>404</v>
      </c>
      <c r="I71" s="67">
        <v>54900</v>
      </c>
      <c r="J71" s="67">
        <v>76400</v>
      </c>
      <c r="K71" s="67">
        <v>97900</v>
      </c>
    </row>
    <row r="72" spans="1:11" ht="13.5" x14ac:dyDescent="0.25">
      <c r="A72" s="9">
        <v>20003700</v>
      </c>
      <c r="B72" s="8" t="s">
        <v>348</v>
      </c>
      <c r="C72" s="8" t="s">
        <v>72</v>
      </c>
      <c r="D72" s="8" t="s">
        <v>414</v>
      </c>
      <c r="E72" s="65" t="s">
        <v>64</v>
      </c>
      <c r="F72" s="8" t="s">
        <v>61</v>
      </c>
      <c r="G72" s="66">
        <v>75</v>
      </c>
      <c r="H72" s="8" t="s">
        <v>404</v>
      </c>
      <c r="I72" s="67">
        <v>72700</v>
      </c>
      <c r="J72" s="67">
        <v>101100</v>
      </c>
      <c r="K72" s="67">
        <v>129500</v>
      </c>
    </row>
    <row r="73" spans="1:11" ht="13.5" x14ac:dyDescent="0.25">
      <c r="A73" s="9">
        <v>20003699</v>
      </c>
      <c r="B73" s="8" t="s">
        <v>347</v>
      </c>
      <c r="C73" s="8" t="s">
        <v>72</v>
      </c>
      <c r="D73" s="8" t="s">
        <v>414</v>
      </c>
      <c r="E73" s="65" t="s">
        <v>66</v>
      </c>
      <c r="F73" s="8" t="s">
        <v>61</v>
      </c>
      <c r="G73" s="66">
        <v>85</v>
      </c>
      <c r="H73" s="8" t="s">
        <v>404</v>
      </c>
      <c r="I73" s="67">
        <v>96100</v>
      </c>
      <c r="J73" s="67">
        <v>133700</v>
      </c>
      <c r="K73" s="67">
        <v>171300</v>
      </c>
    </row>
    <row r="74" spans="1:11" ht="13.5" x14ac:dyDescent="0.25">
      <c r="A74" s="9">
        <v>20003695</v>
      </c>
      <c r="B74" s="8" t="s">
        <v>346</v>
      </c>
      <c r="C74" s="8" t="s">
        <v>72</v>
      </c>
      <c r="D74" s="8" t="s">
        <v>414</v>
      </c>
      <c r="E74" s="65" t="s">
        <v>62</v>
      </c>
      <c r="F74" s="8" t="s">
        <v>61</v>
      </c>
      <c r="G74" s="66">
        <v>70</v>
      </c>
      <c r="H74" s="8" t="s">
        <v>404</v>
      </c>
      <c r="I74" s="67">
        <v>63300</v>
      </c>
      <c r="J74" s="67">
        <v>87900</v>
      </c>
      <c r="K74" s="67">
        <v>112500</v>
      </c>
    </row>
    <row r="75" spans="1:11" ht="13.5" x14ac:dyDescent="0.25">
      <c r="A75" s="9">
        <v>20003561</v>
      </c>
      <c r="B75" s="8" t="s">
        <v>318</v>
      </c>
      <c r="C75" s="8" t="s">
        <v>72</v>
      </c>
      <c r="D75" s="8" t="s">
        <v>414</v>
      </c>
      <c r="E75" s="65" t="s">
        <v>155</v>
      </c>
      <c r="F75" s="8" t="s">
        <v>143</v>
      </c>
      <c r="G75" s="66">
        <v>80</v>
      </c>
      <c r="H75" s="8" t="s">
        <v>404</v>
      </c>
      <c r="I75" s="67">
        <v>83600</v>
      </c>
      <c r="J75" s="67">
        <v>116300</v>
      </c>
      <c r="K75" s="67">
        <v>149000</v>
      </c>
    </row>
    <row r="76" spans="1:11" ht="13.5" x14ac:dyDescent="0.25">
      <c r="A76" s="9">
        <v>20003494</v>
      </c>
      <c r="B76" s="8" t="s">
        <v>311</v>
      </c>
      <c r="C76" s="8" t="s">
        <v>72</v>
      </c>
      <c r="D76" s="8" t="s">
        <v>414</v>
      </c>
      <c r="E76" s="65" t="s">
        <v>142</v>
      </c>
      <c r="F76" s="8" t="s">
        <v>143</v>
      </c>
      <c r="G76" s="66">
        <v>85</v>
      </c>
      <c r="H76" s="8" t="s">
        <v>404</v>
      </c>
      <c r="I76" s="67">
        <v>96100</v>
      </c>
      <c r="J76" s="67">
        <v>133700</v>
      </c>
      <c r="K76" s="67">
        <v>171300</v>
      </c>
    </row>
    <row r="77" spans="1:11" ht="13.5" x14ac:dyDescent="0.25">
      <c r="A77" s="9">
        <v>20003701</v>
      </c>
      <c r="B77" s="8" t="s">
        <v>349</v>
      </c>
      <c r="C77" s="8" t="s">
        <v>72</v>
      </c>
      <c r="D77" s="8" t="s">
        <v>414</v>
      </c>
      <c r="E77" s="65" t="s">
        <v>162</v>
      </c>
      <c r="F77" s="8" t="s">
        <v>143</v>
      </c>
      <c r="G77" s="66">
        <v>95</v>
      </c>
      <c r="H77" s="8" t="s">
        <v>404</v>
      </c>
      <c r="I77" s="67">
        <v>127100</v>
      </c>
      <c r="J77" s="67">
        <v>176700</v>
      </c>
      <c r="K77" s="67">
        <v>226300</v>
      </c>
    </row>
    <row r="78" spans="1:11" ht="13.5" x14ac:dyDescent="0.25">
      <c r="A78" s="9">
        <v>20002204</v>
      </c>
      <c r="B78" s="8" t="s">
        <v>90</v>
      </c>
      <c r="C78" s="8" t="s">
        <v>86</v>
      </c>
      <c r="D78" s="8" t="s">
        <v>411</v>
      </c>
      <c r="E78" s="65" t="s">
        <v>60</v>
      </c>
      <c r="F78" s="8" t="s">
        <v>61</v>
      </c>
      <c r="G78" s="66">
        <v>60</v>
      </c>
      <c r="H78" s="8" t="s">
        <v>404</v>
      </c>
      <c r="I78" s="67">
        <v>47800</v>
      </c>
      <c r="J78" s="67">
        <v>66500</v>
      </c>
      <c r="K78" s="67">
        <v>85200</v>
      </c>
    </row>
    <row r="79" spans="1:11" ht="13.5" x14ac:dyDescent="0.25">
      <c r="A79" s="9">
        <v>20002206</v>
      </c>
      <c r="B79" s="8" t="s">
        <v>91</v>
      </c>
      <c r="C79" s="8" t="s">
        <v>86</v>
      </c>
      <c r="D79" s="8" t="s">
        <v>411</v>
      </c>
      <c r="E79" s="65" t="s">
        <v>64</v>
      </c>
      <c r="F79" s="8" t="s">
        <v>61</v>
      </c>
      <c r="G79" s="66">
        <v>70</v>
      </c>
      <c r="H79" s="8" t="s">
        <v>404</v>
      </c>
      <c r="I79" s="67">
        <v>63300</v>
      </c>
      <c r="J79" s="67">
        <v>87900</v>
      </c>
      <c r="K79" s="67">
        <v>112500</v>
      </c>
    </row>
    <row r="80" spans="1:11" ht="13.5" x14ac:dyDescent="0.25">
      <c r="A80" s="9">
        <v>20002510</v>
      </c>
      <c r="B80" s="8" t="s">
        <v>136</v>
      </c>
      <c r="C80" s="8" t="s">
        <v>72</v>
      </c>
      <c r="D80" s="8" t="s">
        <v>405</v>
      </c>
      <c r="E80" s="65" t="s">
        <v>106</v>
      </c>
      <c r="F80" s="8" t="s">
        <v>100</v>
      </c>
      <c r="G80" s="66">
        <v>30</v>
      </c>
      <c r="H80" s="8" t="s">
        <v>404</v>
      </c>
      <c r="I80" s="67">
        <v>27000</v>
      </c>
      <c r="J80" s="67">
        <v>37500</v>
      </c>
      <c r="K80" s="67">
        <v>48000</v>
      </c>
    </row>
    <row r="81" spans="1:11" ht="13.5" x14ac:dyDescent="0.25">
      <c r="A81" s="9">
        <v>20002509</v>
      </c>
      <c r="B81" s="8" t="s">
        <v>135</v>
      </c>
      <c r="C81" s="8" t="s">
        <v>72</v>
      </c>
      <c r="D81" s="8" t="s">
        <v>405</v>
      </c>
      <c r="E81" s="65" t="s">
        <v>105</v>
      </c>
      <c r="F81" s="8" t="s">
        <v>100</v>
      </c>
      <c r="G81" s="66">
        <v>30</v>
      </c>
      <c r="H81" s="8" t="s">
        <v>404</v>
      </c>
      <c r="I81" s="67">
        <v>27000</v>
      </c>
      <c r="J81" s="67">
        <v>37500</v>
      </c>
      <c r="K81" s="67">
        <v>48000</v>
      </c>
    </row>
    <row r="82" spans="1:11" ht="13.5" x14ac:dyDescent="0.25">
      <c r="A82" s="9">
        <v>20002512</v>
      </c>
      <c r="B82" s="8" t="s">
        <v>138</v>
      </c>
      <c r="C82" s="8" t="s">
        <v>72</v>
      </c>
      <c r="D82" s="8" t="s">
        <v>405</v>
      </c>
      <c r="E82" s="65" t="s">
        <v>99</v>
      </c>
      <c r="F82" s="8" t="s">
        <v>100</v>
      </c>
      <c r="G82" s="66">
        <v>40</v>
      </c>
      <c r="H82" s="8" t="s">
        <v>404</v>
      </c>
      <c r="I82" s="67">
        <v>32800</v>
      </c>
      <c r="J82" s="67">
        <v>45600</v>
      </c>
      <c r="K82" s="67">
        <v>58400</v>
      </c>
    </row>
    <row r="83" spans="1:11" ht="13.5" x14ac:dyDescent="0.25">
      <c r="A83" s="9">
        <v>20002511</v>
      </c>
      <c r="B83" s="8" t="s">
        <v>137</v>
      </c>
      <c r="C83" s="8" t="s">
        <v>72</v>
      </c>
      <c r="D83" s="8" t="s">
        <v>405</v>
      </c>
      <c r="E83" s="65" t="s">
        <v>108</v>
      </c>
      <c r="F83" s="8" t="s">
        <v>100</v>
      </c>
      <c r="G83" s="66">
        <v>35</v>
      </c>
      <c r="H83" s="8" t="s">
        <v>404</v>
      </c>
      <c r="I83" s="67">
        <v>29700</v>
      </c>
      <c r="J83" s="67">
        <v>41400</v>
      </c>
      <c r="K83" s="67">
        <v>53100</v>
      </c>
    </row>
    <row r="84" spans="1:11" ht="13.5" x14ac:dyDescent="0.25">
      <c r="A84" s="9">
        <v>20002210</v>
      </c>
      <c r="B84" s="8" t="s">
        <v>92</v>
      </c>
      <c r="C84" s="8" t="s">
        <v>77</v>
      </c>
      <c r="D84" s="8" t="s">
        <v>410</v>
      </c>
      <c r="E84" s="65" t="s">
        <v>60</v>
      </c>
      <c r="F84" s="8" t="s">
        <v>61</v>
      </c>
      <c r="G84" s="66">
        <v>60</v>
      </c>
      <c r="H84" s="8" t="s">
        <v>404</v>
      </c>
      <c r="I84" s="67">
        <v>47800</v>
      </c>
      <c r="J84" s="67">
        <v>66500</v>
      </c>
      <c r="K84" s="67">
        <v>85200</v>
      </c>
    </row>
    <row r="85" spans="1:11" ht="13.5" x14ac:dyDescent="0.25">
      <c r="A85" s="9">
        <v>20002212</v>
      </c>
      <c r="B85" s="8" t="s">
        <v>94</v>
      </c>
      <c r="C85" s="8" t="s">
        <v>77</v>
      </c>
      <c r="D85" s="8" t="s">
        <v>410</v>
      </c>
      <c r="E85" s="65" t="s">
        <v>64</v>
      </c>
      <c r="F85" s="8" t="s">
        <v>61</v>
      </c>
      <c r="G85" s="66">
        <v>75</v>
      </c>
      <c r="H85" s="8" t="s">
        <v>404</v>
      </c>
      <c r="I85" s="67">
        <v>72700</v>
      </c>
      <c r="J85" s="67">
        <v>101100</v>
      </c>
      <c r="K85" s="67">
        <v>129500</v>
      </c>
    </row>
    <row r="86" spans="1:11" ht="13.5" x14ac:dyDescent="0.25">
      <c r="A86" s="9">
        <v>20002211</v>
      </c>
      <c r="B86" s="8" t="s">
        <v>93</v>
      </c>
      <c r="C86" s="8" t="s">
        <v>77</v>
      </c>
      <c r="D86" s="8" t="s">
        <v>410</v>
      </c>
      <c r="E86" s="65" t="s">
        <v>62</v>
      </c>
      <c r="F86" s="8" t="s">
        <v>61</v>
      </c>
      <c r="G86" s="66">
        <v>70</v>
      </c>
      <c r="H86" s="8" t="s">
        <v>404</v>
      </c>
      <c r="I86" s="67">
        <v>63300</v>
      </c>
      <c r="J86" s="67">
        <v>87900</v>
      </c>
      <c r="K86" s="67">
        <v>112500</v>
      </c>
    </row>
    <row r="87" spans="1:11" ht="13.5" x14ac:dyDescent="0.25">
      <c r="A87" s="9">
        <v>20003933</v>
      </c>
      <c r="B87" s="8" t="s">
        <v>371</v>
      </c>
      <c r="C87" s="8" t="s">
        <v>77</v>
      </c>
      <c r="D87" s="8" t="s">
        <v>44</v>
      </c>
      <c r="E87" s="65" t="s">
        <v>108</v>
      </c>
      <c r="F87" s="8" t="s">
        <v>100</v>
      </c>
      <c r="G87" s="66">
        <v>50</v>
      </c>
      <c r="H87" s="8" t="s">
        <v>404</v>
      </c>
      <c r="I87" s="67">
        <v>39600</v>
      </c>
      <c r="J87" s="67">
        <v>55000</v>
      </c>
      <c r="K87" s="67">
        <v>70400</v>
      </c>
    </row>
    <row r="88" spans="1:11" ht="13.5" x14ac:dyDescent="0.25">
      <c r="A88" s="9">
        <v>20003656</v>
      </c>
      <c r="B88" s="8" t="s">
        <v>330</v>
      </c>
      <c r="C88" s="8" t="s">
        <v>77</v>
      </c>
      <c r="D88" s="8" t="s">
        <v>406</v>
      </c>
      <c r="E88" s="65" t="s">
        <v>106</v>
      </c>
      <c r="F88" s="8" t="s">
        <v>100</v>
      </c>
      <c r="G88" s="66">
        <v>35</v>
      </c>
      <c r="H88" s="8" t="s">
        <v>404</v>
      </c>
      <c r="I88" s="67">
        <v>29700</v>
      </c>
      <c r="J88" s="67">
        <v>41400</v>
      </c>
      <c r="K88" s="67">
        <v>53100</v>
      </c>
    </row>
    <row r="89" spans="1:11" ht="13.5" x14ac:dyDescent="0.25">
      <c r="A89" s="9">
        <v>20003657</v>
      </c>
      <c r="B89" s="8" t="s">
        <v>331</v>
      </c>
      <c r="C89" s="8" t="s">
        <v>77</v>
      </c>
      <c r="D89" s="8" t="s">
        <v>406</v>
      </c>
      <c r="E89" s="65" t="s">
        <v>105</v>
      </c>
      <c r="F89" s="8" t="s">
        <v>100</v>
      </c>
      <c r="G89" s="66">
        <v>30</v>
      </c>
      <c r="H89" s="8" t="s">
        <v>404</v>
      </c>
      <c r="I89" s="67">
        <v>27000</v>
      </c>
      <c r="J89" s="67">
        <v>37500</v>
      </c>
      <c r="K89" s="67">
        <v>48000</v>
      </c>
    </row>
    <row r="90" spans="1:11" ht="13.5" x14ac:dyDescent="0.25">
      <c r="A90" s="9">
        <v>20002350</v>
      </c>
      <c r="B90" s="8" t="s">
        <v>418</v>
      </c>
      <c r="C90" s="8" t="s">
        <v>72</v>
      </c>
      <c r="D90" s="8" t="s">
        <v>417</v>
      </c>
      <c r="E90" s="65" t="s">
        <v>106</v>
      </c>
      <c r="F90" s="8" t="s">
        <v>100</v>
      </c>
      <c r="G90" s="66">
        <v>35</v>
      </c>
      <c r="H90" s="8" t="s">
        <v>404</v>
      </c>
      <c r="I90" s="67">
        <v>29700</v>
      </c>
      <c r="J90" s="67">
        <v>41400</v>
      </c>
      <c r="K90" s="67">
        <v>53100</v>
      </c>
    </row>
    <row r="91" spans="1:11" ht="13.5" x14ac:dyDescent="0.25">
      <c r="A91" s="9">
        <v>20002349</v>
      </c>
      <c r="B91" s="8" t="s">
        <v>416</v>
      </c>
      <c r="C91" s="8" t="s">
        <v>72</v>
      </c>
      <c r="D91" s="8" t="s">
        <v>417</v>
      </c>
      <c r="E91" s="65" t="s">
        <v>105</v>
      </c>
      <c r="F91" s="8" t="s">
        <v>100</v>
      </c>
      <c r="G91" s="66">
        <v>30</v>
      </c>
      <c r="H91" s="8" t="s">
        <v>404</v>
      </c>
      <c r="I91" s="67">
        <v>27000</v>
      </c>
      <c r="J91" s="67">
        <v>37500</v>
      </c>
      <c r="K91" s="67">
        <v>48000</v>
      </c>
    </row>
    <row r="92" spans="1:11" ht="13.5" x14ac:dyDescent="0.25">
      <c r="A92" s="9">
        <v>20002352</v>
      </c>
      <c r="B92" s="8" t="s">
        <v>420</v>
      </c>
      <c r="C92" s="8" t="s">
        <v>72</v>
      </c>
      <c r="D92" s="8" t="s">
        <v>417</v>
      </c>
      <c r="E92" s="65" t="s">
        <v>99</v>
      </c>
      <c r="F92" s="8" t="s">
        <v>100</v>
      </c>
      <c r="G92" s="66">
        <v>45</v>
      </c>
      <c r="H92" s="8" t="s">
        <v>404</v>
      </c>
      <c r="I92" s="67">
        <v>36100</v>
      </c>
      <c r="J92" s="67">
        <v>50100</v>
      </c>
      <c r="K92" s="67">
        <v>64100</v>
      </c>
    </row>
    <row r="93" spans="1:11" ht="13.5" x14ac:dyDescent="0.25">
      <c r="A93" s="9">
        <v>20002351</v>
      </c>
      <c r="B93" s="8" t="s">
        <v>419</v>
      </c>
      <c r="C93" s="8" t="s">
        <v>72</v>
      </c>
      <c r="D93" s="8" t="s">
        <v>417</v>
      </c>
      <c r="E93" s="65" t="s">
        <v>108</v>
      </c>
      <c r="F93" s="8" t="s">
        <v>100</v>
      </c>
      <c r="G93" s="66">
        <v>40</v>
      </c>
      <c r="H93" s="8" t="s">
        <v>404</v>
      </c>
      <c r="I93" s="67">
        <v>32800</v>
      </c>
      <c r="J93" s="67">
        <v>45600</v>
      </c>
      <c r="K93" s="67">
        <v>58400</v>
      </c>
    </row>
    <row r="94" spans="1:11" ht="13.5" x14ac:dyDescent="0.25">
      <c r="A94" s="9">
        <v>20002682</v>
      </c>
      <c r="B94" s="8" t="s">
        <v>177</v>
      </c>
      <c r="C94" s="8" t="s">
        <v>72</v>
      </c>
      <c r="D94" s="8" t="s">
        <v>414</v>
      </c>
      <c r="E94" s="65" t="s">
        <v>64</v>
      </c>
      <c r="F94" s="8" t="s">
        <v>61</v>
      </c>
      <c r="G94" s="66">
        <v>85</v>
      </c>
      <c r="H94" s="8" t="s">
        <v>404</v>
      </c>
      <c r="I94" s="67">
        <v>96100</v>
      </c>
      <c r="J94" s="67">
        <v>133700</v>
      </c>
      <c r="K94" s="67">
        <v>171300</v>
      </c>
    </row>
    <row r="95" spans="1:11" ht="13.5" x14ac:dyDescent="0.25">
      <c r="A95" s="9">
        <v>20002683</v>
      </c>
      <c r="B95" s="8" t="s">
        <v>178</v>
      </c>
      <c r="C95" s="8" t="s">
        <v>72</v>
      </c>
      <c r="D95" s="8" t="s">
        <v>414</v>
      </c>
      <c r="E95" s="65" t="s">
        <v>66</v>
      </c>
      <c r="F95" s="8" t="s">
        <v>61</v>
      </c>
      <c r="G95" s="66">
        <v>90</v>
      </c>
      <c r="H95" s="8" t="s">
        <v>404</v>
      </c>
      <c r="I95" s="67">
        <v>110600</v>
      </c>
      <c r="J95" s="67">
        <v>153800</v>
      </c>
      <c r="K95" s="67">
        <v>197000</v>
      </c>
    </row>
    <row r="96" spans="1:11" ht="13.5" x14ac:dyDescent="0.25">
      <c r="A96" s="9">
        <v>20002680</v>
      </c>
      <c r="B96" s="8" t="s">
        <v>175</v>
      </c>
      <c r="C96" s="8" t="s">
        <v>72</v>
      </c>
      <c r="D96" s="8" t="s">
        <v>414</v>
      </c>
      <c r="E96" s="65" t="s">
        <v>60</v>
      </c>
      <c r="F96" s="8" t="s">
        <v>61</v>
      </c>
      <c r="G96" s="66">
        <v>75</v>
      </c>
      <c r="H96" s="8" t="s">
        <v>404</v>
      </c>
      <c r="I96" s="67">
        <v>72700</v>
      </c>
      <c r="J96" s="67">
        <v>101100</v>
      </c>
      <c r="K96" s="67">
        <v>129500</v>
      </c>
    </row>
    <row r="97" spans="1:11" ht="13.5" x14ac:dyDescent="0.25">
      <c r="A97" s="9">
        <v>20002681</v>
      </c>
      <c r="B97" s="8" t="s">
        <v>176</v>
      </c>
      <c r="C97" s="8" t="s">
        <v>72</v>
      </c>
      <c r="D97" s="8" t="s">
        <v>414</v>
      </c>
      <c r="E97" s="65" t="s">
        <v>62</v>
      </c>
      <c r="F97" s="8" t="s">
        <v>61</v>
      </c>
      <c r="G97" s="66">
        <v>80</v>
      </c>
      <c r="H97" s="8" t="s">
        <v>404</v>
      </c>
      <c r="I97" s="67">
        <v>83600</v>
      </c>
      <c r="J97" s="67">
        <v>116300</v>
      </c>
      <c r="K97" s="67">
        <v>149000</v>
      </c>
    </row>
    <row r="98" spans="1:11" ht="13.5" x14ac:dyDescent="0.25">
      <c r="A98" s="9">
        <v>20003117</v>
      </c>
      <c r="B98" s="8" t="s">
        <v>258</v>
      </c>
      <c r="C98" s="8" t="s">
        <v>72</v>
      </c>
      <c r="D98" s="8" t="s">
        <v>412</v>
      </c>
      <c r="E98" s="65" t="s">
        <v>60</v>
      </c>
      <c r="F98" s="8" t="s">
        <v>61</v>
      </c>
      <c r="G98" s="66">
        <v>55</v>
      </c>
      <c r="H98" s="8" t="s">
        <v>404</v>
      </c>
      <c r="I98" s="67">
        <v>43600</v>
      </c>
      <c r="J98" s="67">
        <v>60600</v>
      </c>
      <c r="K98" s="67">
        <v>77600</v>
      </c>
    </row>
    <row r="99" spans="1:11" ht="13.5" x14ac:dyDescent="0.25">
      <c r="A99" s="9">
        <v>20003119</v>
      </c>
      <c r="B99" s="8" t="s">
        <v>259</v>
      </c>
      <c r="C99" s="8" t="s">
        <v>72</v>
      </c>
      <c r="D99" s="8" t="s">
        <v>412</v>
      </c>
      <c r="E99" s="65" t="s">
        <v>64</v>
      </c>
      <c r="F99" s="8" t="s">
        <v>61</v>
      </c>
      <c r="G99" s="66">
        <v>70</v>
      </c>
      <c r="H99" s="8" t="s">
        <v>404</v>
      </c>
      <c r="I99" s="67">
        <v>63300</v>
      </c>
      <c r="J99" s="67">
        <v>87900</v>
      </c>
      <c r="K99" s="67">
        <v>112500</v>
      </c>
    </row>
    <row r="100" spans="1:11" ht="13.5" x14ac:dyDescent="0.25">
      <c r="A100" s="9">
        <v>20002661</v>
      </c>
      <c r="B100" s="8" t="s">
        <v>170</v>
      </c>
      <c r="C100" s="8" t="s">
        <v>72</v>
      </c>
      <c r="D100" s="8" t="s">
        <v>412</v>
      </c>
      <c r="E100" s="65" t="s">
        <v>119</v>
      </c>
      <c r="F100" s="8" t="s">
        <v>117</v>
      </c>
      <c r="G100" s="66">
        <v>55</v>
      </c>
      <c r="H100" s="8" t="s">
        <v>404</v>
      </c>
      <c r="I100" s="67">
        <v>43600</v>
      </c>
      <c r="J100" s="67">
        <v>60600</v>
      </c>
      <c r="K100" s="67">
        <v>77600</v>
      </c>
    </row>
    <row r="101" spans="1:11" ht="13.5" x14ac:dyDescent="0.25">
      <c r="A101" s="9">
        <v>20002660</v>
      </c>
      <c r="B101" s="8" t="s">
        <v>169</v>
      </c>
      <c r="C101" s="8" t="s">
        <v>72</v>
      </c>
      <c r="D101" s="8" t="s">
        <v>412</v>
      </c>
      <c r="E101" s="65" t="s">
        <v>171</v>
      </c>
      <c r="F101" s="8" t="s">
        <v>117</v>
      </c>
      <c r="G101" s="66">
        <v>45</v>
      </c>
      <c r="H101" s="8" t="s">
        <v>404</v>
      </c>
      <c r="I101" s="67">
        <v>36100</v>
      </c>
      <c r="J101" s="67">
        <v>50100</v>
      </c>
      <c r="K101" s="67">
        <v>64100</v>
      </c>
    </row>
    <row r="102" spans="1:11" ht="13.5" x14ac:dyDescent="0.25">
      <c r="A102" s="9">
        <v>20004141</v>
      </c>
      <c r="B102" s="8" t="s">
        <v>457</v>
      </c>
      <c r="C102" s="8" t="s">
        <v>72</v>
      </c>
      <c r="D102" s="8" t="s">
        <v>412</v>
      </c>
      <c r="E102" s="65" t="s">
        <v>116</v>
      </c>
      <c r="F102" s="8" t="s">
        <v>117</v>
      </c>
      <c r="G102" s="66">
        <v>65</v>
      </c>
      <c r="H102" s="8" t="s">
        <v>404</v>
      </c>
      <c r="I102" s="67">
        <v>54900</v>
      </c>
      <c r="J102" s="67">
        <v>76400</v>
      </c>
      <c r="K102" s="67">
        <v>97900</v>
      </c>
    </row>
    <row r="103" spans="1:11" ht="13.5" x14ac:dyDescent="0.25">
      <c r="A103" s="9">
        <v>20002663</v>
      </c>
      <c r="B103" s="8" t="s">
        <v>172</v>
      </c>
      <c r="C103" s="8" t="s">
        <v>72</v>
      </c>
      <c r="D103" s="8" t="s">
        <v>412</v>
      </c>
      <c r="E103" s="65" t="s">
        <v>133</v>
      </c>
      <c r="F103" s="8" t="s">
        <v>117</v>
      </c>
      <c r="G103" s="66">
        <v>60</v>
      </c>
      <c r="H103" s="8" t="s">
        <v>404</v>
      </c>
      <c r="I103" s="67">
        <v>47800</v>
      </c>
      <c r="J103" s="67">
        <v>66500</v>
      </c>
      <c r="K103" s="67">
        <v>85200</v>
      </c>
    </row>
    <row r="104" spans="1:11" ht="13.5" x14ac:dyDescent="0.25">
      <c r="A104" s="9">
        <v>20003334</v>
      </c>
      <c r="B104" s="8" t="s">
        <v>288</v>
      </c>
      <c r="C104" s="8" t="s">
        <v>72</v>
      </c>
      <c r="D104" s="8" t="s">
        <v>412</v>
      </c>
      <c r="E104" s="65" t="s">
        <v>119</v>
      </c>
      <c r="F104" s="8" t="s">
        <v>117</v>
      </c>
      <c r="G104" s="66">
        <v>50</v>
      </c>
      <c r="H104" s="8" t="s">
        <v>404</v>
      </c>
      <c r="I104" s="67">
        <v>39600</v>
      </c>
      <c r="J104" s="67">
        <v>55000</v>
      </c>
      <c r="K104" s="67">
        <v>70400</v>
      </c>
    </row>
    <row r="105" spans="1:11" ht="13.5" x14ac:dyDescent="0.25">
      <c r="A105" s="9">
        <v>20003333</v>
      </c>
      <c r="B105" s="8" t="s">
        <v>287</v>
      </c>
      <c r="C105" s="8" t="s">
        <v>72</v>
      </c>
      <c r="D105" s="8" t="s">
        <v>412</v>
      </c>
      <c r="E105" s="65" t="s">
        <v>171</v>
      </c>
      <c r="F105" s="8" t="s">
        <v>117</v>
      </c>
      <c r="G105" s="66">
        <v>40</v>
      </c>
      <c r="H105" s="8" t="s">
        <v>404</v>
      </c>
      <c r="I105" s="67">
        <v>32800</v>
      </c>
      <c r="J105" s="67">
        <v>45600</v>
      </c>
      <c r="K105" s="67">
        <v>58400</v>
      </c>
    </row>
    <row r="106" spans="1:11" ht="13.5" x14ac:dyDescent="0.25">
      <c r="A106" s="9">
        <v>20002844</v>
      </c>
      <c r="B106" s="8" t="s">
        <v>208</v>
      </c>
      <c r="C106" s="8" t="s">
        <v>72</v>
      </c>
      <c r="D106" s="8" t="s">
        <v>412</v>
      </c>
      <c r="E106" s="65" t="s">
        <v>119</v>
      </c>
      <c r="F106" s="8" t="s">
        <v>117</v>
      </c>
      <c r="G106" s="66">
        <v>65</v>
      </c>
      <c r="H106" s="8" t="s">
        <v>404</v>
      </c>
      <c r="I106" s="67">
        <v>54900</v>
      </c>
      <c r="J106" s="67">
        <v>76400</v>
      </c>
      <c r="K106" s="67">
        <v>97900</v>
      </c>
    </row>
    <row r="107" spans="1:11" ht="13.5" x14ac:dyDescent="0.25">
      <c r="A107" s="9">
        <v>20002843</v>
      </c>
      <c r="B107" s="8" t="s">
        <v>207</v>
      </c>
      <c r="C107" s="8" t="s">
        <v>72</v>
      </c>
      <c r="D107" s="8" t="s">
        <v>412</v>
      </c>
      <c r="E107" s="65" t="s">
        <v>171</v>
      </c>
      <c r="F107" s="8" t="s">
        <v>117</v>
      </c>
      <c r="G107" s="66">
        <v>55</v>
      </c>
      <c r="H107" s="8" t="s">
        <v>404</v>
      </c>
      <c r="I107" s="67">
        <v>43600</v>
      </c>
      <c r="J107" s="67">
        <v>60600</v>
      </c>
      <c r="K107" s="67">
        <v>77600</v>
      </c>
    </row>
    <row r="108" spans="1:11" ht="13.5" x14ac:dyDescent="0.25">
      <c r="A108" s="9">
        <v>20004204</v>
      </c>
      <c r="B108" s="8" t="s">
        <v>459</v>
      </c>
      <c r="C108" s="8" t="s">
        <v>72</v>
      </c>
      <c r="D108" s="8" t="s">
        <v>412</v>
      </c>
      <c r="E108" s="65" t="s">
        <v>116</v>
      </c>
      <c r="F108" s="8" t="s">
        <v>117</v>
      </c>
      <c r="G108" s="66">
        <v>75</v>
      </c>
      <c r="H108" s="8" t="s">
        <v>404</v>
      </c>
      <c r="I108" s="67">
        <v>72700</v>
      </c>
      <c r="J108" s="67">
        <v>101100</v>
      </c>
      <c r="K108" s="67">
        <v>129500</v>
      </c>
    </row>
    <row r="109" spans="1:11" ht="13.5" x14ac:dyDescent="0.25">
      <c r="A109" s="9">
        <v>20002845</v>
      </c>
      <c r="B109" s="8" t="s">
        <v>209</v>
      </c>
      <c r="C109" s="8" t="s">
        <v>72</v>
      </c>
      <c r="D109" s="8" t="s">
        <v>412</v>
      </c>
      <c r="E109" s="65" t="s">
        <v>133</v>
      </c>
      <c r="F109" s="8" t="s">
        <v>117</v>
      </c>
      <c r="G109" s="66">
        <v>70</v>
      </c>
      <c r="H109" s="8" t="s">
        <v>404</v>
      </c>
      <c r="I109" s="67">
        <v>63300</v>
      </c>
      <c r="J109" s="67">
        <v>87900</v>
      </c>
      <c r="K109" s="67">
        <v>112500</v>
      </c>
    </row>
    <row r="110" spans="1:11" ht="13.5" x14ac:dyDescent="0.25">
      <c r="A110" s="9">
        <v>20004136</v>
      </c>
      <c r="B110" s="8" t="s">
        <v>453</v>
      </c>
      <c r="C110" s="8" t="s">
        <v>59</v>
      </c>
      <c r="D110" s="8" t="s">
        <v>403</v>
      </c>
      <c r="E110" s="65" t="s">
        <v>274</v>
      </c>
      <c r="F110" s="8" t="s">
        <v>143</v>
      </c>
      <c r="G110" s="66">
        <v>60</v>
      </c>
      <c r="H110" s="8" t="s">
        <v>404</v>
      </c>
      <c r="I110" s="67">
        <v>47800</v>
      </c>
      <c r="J110" s="67">
        <v>66500</v>
      </c>
      <c r="K110" s="67">
        <v>85200</v>
      </c>
    </row>
    <row r="111" spans="1:11" ht="13.5" x14ac:dyDescent="0.25">
      <c r="A111" s="9">
        <v>20002650</v>
      </c>
      <c r="B111" s="8" t="s">
        <v>167</v>
      </c>
      <c r="C111" s="8" t="s">
        <v>59</v>
      </c>
      <c r="D111" s="8" t="s">
        <v>403</v>
      </c>
      <c r="E111" s="65" t="s">
        <v>106</v>
      </c>
      <c r="F111" s="8" t="s">
        <v>100</v>
      </c>
      <c r="G111" s="66">
        <v>50</v>
      </c>
      <c r="H111" s="8" t="s">
        <v>404</v>
      </c>
      <c r="I111" s="67">
        <v>39600</v>
      </c>
      <c r="J111" s="67">
        <v>55000</v>
      </c>
      <c r="K111" s="67">
        <v>70400</v>
      </c>
    </row>
    <row r="112" spans="1:11" ht="13.5" x14ac:dyDescent="0.25">
      <c r="A112" s="9">
        <v>20004129</v>
      </c>
      <c r="B112" s="8" t="s">
        <v>450</v>
      </c>
      <c r="C112" s="8" t="s">
        <v>59</v>
      </c>
      <c r="D112" s="8" t="s">
        <v>403</v>
      </c>
      <c r="E112" s="65" t="s">
        <v>105</v>
      </c>
      <c r="F112" s="8" t="s">
        <v>100</v>
      </c>
      <c r="G112" s="66">
        <v>45</v>
      </c>
      <c r="H112" s="8" t="s">
        <v>404</v>
      </c>
      <c r="I112" s="67">
        <v>36100</v>
      </c>
      <c r="J112" s="67">
        <v>50100</v>
      </c>
      <c r="K112" s="67">
        <v>64100</v>
      </c>
    </row>
    <row r="113" spans="1:11" ht="13.5" x14ac:dyDescent="0.25">
      <c r="A113" s="9">
        <v>20002652</v>
      </c>
      <c r="B113" s="8" t="s">
        <v>168</v>
      </c>
      <c r="C113" s="8" t="s">
        <v>59</v>
      </c>
      <c r="D113" s="8" t="s">
        <v>403</v>
      </c>
      <c r="E113" s="65" t="s">
        <v>99</v>
      </c>
      <c r="F113" s="8" t="s">
        <v>100</v>
      </c>
      <c r="G113" s="66">
        <v>60</v>
      </c>
      <c r="H113" s="8" t="s">
        <v>404</v>
      </c>
      <c r="I113" s="67">
        <v>47800</v>
      </c>
      <c r="J113" s="67">
        <v>66500</v>
      </c>
      <c r="K113" s="67">
        <v>85200</v>
      </c>
    </row>
    <row r="114" spans="1:11" ht="13.5" x14ac:dyDescent="0.25">
      <c r="A114" s="9">
        <v>20004130</v>
      </c>
      <c r="B114" s="8" t="s">
        <v>451</v>
      </c>
      <c r="C114" s="8" t="s">
        <v>59</v>
      </c>
      <c r="D114" s="8" t="s">
        <v>403</v>
      </c>
      <c r="E114" s="65" t="s">
        <v>108</v>
      </c>
      <c r="F114" s="8" t="s">
        <v>100</v>
      </c>
      <c r="G114" s="66">
        <v>55</v>
      </c>
      <c r="H114" s="8" t="s">
        <v>404</v>
      </c>
      <c r="I114" s="67">
        <v>43600</v>
      </c>
      <c r="J114" s="67">
        <v>60600</v>
      </c>
      <c r="K114" s="67">
        <v>77600</v>
      </c>
    </row>
    <row r="115" spans="1:11" ht="13.5" x14ac:dyDescent="0.25">
      <c r="A115" s="9">
        <v>20002225</v>
      </c>
      <c r="B115" s="8" t="s">
        <v>95</v>
      </c>
      <c r="C115" s="8" t="s">
        <v>72</v>
      </c>
      <c r="D115" s="8" t="s">
        <v>412</v>
      </c>
      <c r="E115" s="65" t="s">
        <v>66</v>
      </c>
      <c r="F115" s="8" t="s">
        <v>61</v>
      </c>
      <c r="G115" s="66">
        <v>85</v>
      </c>
      <c r="H115" s="8" t="s">
        <v>404</v>
      </c>
      <c r="I115" s="67">
        <v>96100</v>
      </c>
      <c r="J115" s="67">
        <v>133700</v>
      </c>
      <c r="K115" s="67">
        <v>171300</v>
      </c>
    </row>
    <row r="116" spans="1:11" ht="13.5" x14ac:dyDescent="0.25">
      <c r="A116" s="9">
        <v>20002901</v>
      </c>
      <c r="B116" s="8" t="s">
        <v>227</v>
      </c>
      <c r="C116" s="8" t="s">
        <v>72</v>
      </c>
      <c r="D116" s="8" t="s">
        <v>412</v>
      </c>
      <c r="E116" s="65" t="s">
        <v>119</v>
      </c>
      <c r="F116" s="8" t="s">
        <v>117</v>
      </c>
      <c r="G116" s="66">
        <v>55</v>
      </c>
      <c r="H116" s="8" t="s">
        <v>404</v>
      </c>
      <c r="I116" s="67">
        <v>43600</v>
      </c>
      <c r="J116" s="67">
        <v>60600</v>
      </c>
      <c r="K116" s="67">
        <v>77600</v>
      </c>
    </row>
    <row r="117" spans="1:11" ht="13.5" x14ac:dyDescent="0.25">
      <c r="A117" s="9">
        <v>20002900</v>
      </c>
      <c r="B117" s="8" t="s">
        <v>226</v>
      </c>
      <c r="C117" s="8" t="s">
        <v>72</v>
      </c>
      <c r="D117" s="8" t="s">
        <v>412</v>
      </c>
      <c r="E117" s="65" t="s">
        <v>171</v>
      </c>
      <c r="F117" s="8" t="s">
        <v>117</v>
      </c>
      <c r="G117" s="66">
        <v>45</v>
      </c>
      <c r="H117" s="8" t="s">
        <v>404</v>
      </c>
      <c r="I117" s="67">
        <v>36100</v>
      </c>
      <c r="J117" s="67">
        <v>50100</v>
      </c>
      <c r="K117" s="67">
        <v>64100</v>
      </c>
    </row>
    <row r="118" spans="1:11" ht="13.5" x14ac:dyDescent="0.25">
      <c r="A118" s="9">
        <v>20002903</v>
      </c>
      <c r="B118" s="8" t="s">
        <v>229</v>
      </c>
      <c r="C118" s="8" t="s">
        <v>72</v>
      </c>
      <c r="D118" s="8" t="s">
        <v>412</v>
      </c>
      <c r="E118" s="65" t="s">
        <v>116</v>
      </c>
      <c r="F118" s="8" t="s">
        <v>117</v>
      </c>
      <c r="G118" s="66">
        <v>65</v>
      </c>
      <c r="H118" s="8" t="s">
        <v>404</v>
      </c>
      <c r="I118" s="67">
        <v>54900</v>
      </c>
      <c r="J118" s="67">
        <v>76400</v>
      </c>
      <c r="K118" s="67">
        <v>97900</v>
      </c>
    </row>
    <row r="119" spans="1:11" ht="13.5" x14ac:dyDescent="0.25">
      <c r="A119" s="9">
        <v>20002902</v>
      </c>
      <c r="B119" s="8" t="s">
        <v>228</v>
      </c>
      <c r="C119" s="8" t="s">
        <v>72</v>
      </c>
      <c r="D119" s="8" t="s">
        <v>412</v>
      </c>
      <c r="E119" s="65" t="s">
        <v>133</v>
      </c>
      <c r="F119" s="8" t="s">
        <v>117</v>
      </c>
      <c r="G119" s="66">
        <v>60</v>
      </c>
      <c r="H119" s="8" t="s">
        <v>404</v>
      </c>
      <c r="I119" s="67">
        <v>47800</v>
      </c>
      <c r="J119" s="67">
        <v>66500</v>
      </c>
      <c r="K119" s="67">
        <v>85200</v>
      </c>
    </row>
    <row r="120" spans="1:11" ht="13.5" x14ac:dyDescent="0.25">
      <c r="A120" s="9">
        <v>20003783</v>
      </c>
      <c r="B120" s="8" t="s">
        <v>358</v>
      </c>
      <c r="C120" s="8" t="s">
        <v>72</v>
      </c>
      <c r="D120" s="8" t="s">
        <v>412</v>
      </c>
      <c r="E120" s="65" t="s">
        <v>171</v>
      </c>
      <c r="F120" s="8" t="s">
        <v>117</v>
      </c>
      <c r="G120" s="66">
        <v>45</v>
      </c>
      <c r="H120" s="8" t="s">
        <v>404</v>
      </c>
      <c r="I120" s="67">
        <v>36100</v>
      </c>
      <c r="J120" s="67">
        <v>50100</v>
      </c>
      <c r="K120" s="67">
        <v>64100</v>
      </c>
    </row>
    <row r="121" spans="1:11" ht="13.5" x14ac:dyDescent="0.25">
      <c r="A121" s="9">
        <v>20003339</v>
      </c>
      <c r="B121" s="8" t="s">
        <v>289</v>
      </c>
      <c r="C121" s="8" t="s">
        <v>72</v>
      </c>
      <c r="D121" s="8" t="s">
        <v>412</v>
      </c>
      <c r="E121" s="65" t="s">
        <v>133</v>
      </c>
      <c r="F121" s="8" t="s">
        <v>117</v>
      </c>
      <c r="G121" s="66">
        <v>65</v>
      </c>
      <c r="H121" s="8" t="s">
        <v>404</v>
      </c>
      <c r="I121" s="67">
        <v>54900</v>
      </c>
      <c r="J121" s="67">
        <v>76400</v>
      </c>
      <c r="K121" s="67">
        <v>97900</v>
      </c>
    </row>
    <row r="122" spans="1:11" ht="13.5" x14ac:dyDescent="0.25">
      <c r="A122" s="9">
        <v>20004127</v>
      </c>
      <c r="B122" s="8" t="s">
        <v>449</v>
      </c>
      <c r="C122" s="8" t="s">
        <v>59</v>
      </c>
      <c r="D122" s="8" t="s">
        <v>422</v>
      </c>
      <c r="E122" s="65" t="s">
        <v>60</v>
      </c>
      <c r="F122" s="8" t="s">
        <v>61</v>
      </c>
      <c r="G122" s="66">
        <v>65</v>
      </c>
      <c r="H122" s="8" t="s">
        <v>404</v>
      </c>
      <c r="I122" s="67">
        <v>54900</v>
      </c>
      <c r="J122" s="67">
        <v>76400</v>
      </c>
      <c r="K122" s="67">
        <v>97900</v>
      </c>
    </row>
    <row r="123" spans="1:11" ht="13.5" x14ac:dyDescent="0.25">
      <c r="A123" s="9">
        <v>20002640</v>
      </c>
      <c r="B123" s="8" t="s">
        <v>166</v>
      </c>
      <c r="C123" s="8" t="s">
        <v>59</v>
      </c>
      <c r="D123" s="8" t="s">
        <v>422</v>
      </c>
      <c r="E123" s="65" t="s">
        <v>162</v>
      </c>
      <c r="F123" s="8" t="s">
        <v>143</v>
      </c>
      <c r="G123" s="66">
        <v>95</v>
      </c>
      <c r="H123" s="8" t="s">
        <v>404</v>
      </c>
      <c r="I123" s="67">
        <v>127100</v>
      </c>
      <c r="J123" s="67">
        <v>176700</v>
      </c>
      <c r="K123" s="67">
        <v>226300</v>
      </c>
    </row>
    <row r="124" spans="1:11" ht="13.5" x14ac:dyDescent="0.25">
      <c r="A124" s="9">
        <v>20003342</v>
      </c>
      <c r="B124" s="8" t="s">
        <v>291</v>
      </c>
      <c r="C124" s="8" t="s">
        <v>59</v>
      </c>
      <c r="D124" s="8" t="s">
        <v>422</v>
      </c>
      <c r="E124" s="65" t="s">
        <v>106</v>
      </c>
      <c r="F124" s="8" t="s">
        <v>100</v>
      </c>
      <c r="G124" s="66">
        <v>45</v>
      </c>
      <c r="H124" s="8" t="s">
        <v>404</v>
      </c>
      <c r="I124" s="67">
        <v>36100</v>
      </c>
      <c r="J124" s="67">
        <v>50100</v>
      </c>
      <c r="K124" s="67">
        <v>64100</v>
      </c>
    </row>
    <row r="125" spans="1:11" ht="13.5" x14ac:dyDescent="0.25">
      <c r="A125" s="9">
        <v>20003341</v>
      </c>
      <c r="B125" s="8" t="s">
        <v>290</v>
      </c>
      <c r="C125" s="8" t="s">
        <v>59</v>
      </c>
      <c r="D125" s="8" t="s">
        <v>422</v>
      </c>
      <c r="E125" s="65" t="s">
        <v>105</v>
      </c>
      <c r="F125" s="8" t="s">
        <v>100</v>
      </c>
      <c r="G125" s="66">
        <v>40</v>
      </c>
      <c r="H125" s="8" t="s">
        <v>404</v>
      </c>
      <c r="I125" s="67">
        <v>32800</v>
      </c>
      <c r="J125" s="67">
        <v>45600</v>
      </c>
      <c r="K125" s="67">
        <v>58400</v>
      </c>
    </row>
    <row r="126" spans="1:11" ht="13.5" x14ac:dyDescent="0.25">
      <c r="A126" s="9">
        <v>20003344</v>
      </c>
      <c r="B126" s="8" t="s">
        <v>293</v>
      </c>
      <c r="C126" s="8" t="s">
        <v>59</v>
      </c>
      <c r="D126" s="8" t="s">
        <v>422</v>
      </c>
      <c r="E126" s="65" t="s">
        <v>99</v>
      </c>
      <c r="F126" s="8" t="s">
        <v>100</v>
      </c>
      <c r="G126" s="66">
        <v>60</v>
      </c>
      <c r="H126" s="8" t="s">
        <v>404</v>
      </c>
      <c r="I126" s="67">
        <v>47800</v>
      </c>
      <c r="J126" s="67">
        <v>66500</v>
      </c>
      <c r="K126" s="67">
        <v>85200</v>
      </c>
    </row>
    <row r="127" spans="1:11" ht="13.5" x14ac:dyDescent="0.25">
      <c r="A127" s="9">
        <v>20003343</v>
      </c>
      <c r="B127" s="8" t="s">
        <v>292</v>
      </c>
      <c r="C127" s="8" t="s">
        <v>59</v>
      </c>
      <c r="D127" s="8" t="s">
        <v>422</v>
      </c>
      <c r="E127" s="65" t="s">
        <v>108</v>
      </c>
      <c r="F127" s="8" t="s">
        <v>100</v>
      </c>
      <c r="G127" s="66">
        <v>50</v>
      </c>
      <c r="H127" s="8" t="s">
        <v>404</v>
      </c>
      <c r="I127" s="67">
        <v>39600</v>
      </c>
      <c r="J127" s="67">
        <v>55000</v>
      </c>
      <c r="K127" s="67">
        <v>70400</v>
      </c>
    </row>
    <row r="128" spans="1:11" ht="13.5" x14ac:dyDescent="0.25">
      <c r="A128" s="9">
        <v>20002905</v>
      </c>
      <c r="B128" s="8" t="s">
        <v>231</v>
      </c>
      <c r="C128" s="8" t="s">
        <v>72</v>
      </c>
      <c r="D128" s="8" t="s">
        <v>405</v>
      </c>
      <c r="E128" s="65" t="s">
        <v>106</v>
      </c>
      <c r="F128" s="8" t="s">
        <v>100</v>
      </c>
      <c r="G128" s="66">
        <v>45</v>
      </c>
      <c r="H128" s="8" t="s">
        <v>404</v>
      </c>
      <c r="I128" s="67">
        <v>36100</v>
      </c>
      <c r="J128" s="67">
        <v>50100</v>
      </c>
      <c r="K128" s="67">
        <v>64100</v>
      </c>
    </row>
    <row r="129" spans="1:11" ht="13.5" x14ac:dyDescent="0.25">
      <c r="A129" s="9">
        <v>20002904</v>
      </c>
      <c r="B129" s="8" t="s">
        <v>230</v>
      </c>
      <c r="C129" s="8" t="s">
        <v>72</v>
      </c>
      <c r="D129" s="8" t="s">
        <v>405</v>
      </c>
      <c r="E129" s="65" t="s">
        <v>105</v>
      </c>
      <c r="F129" s="8" t="s">
        <v>100</v>
      </c>
      <c r="G129" s="66">
        <v>40</v>
      </c>
      <c r="H129" s="8" t="s">
        <v>404</v>
      </c>
      <c r="I129" s="67">
        <v>32800</v>
      </c>
      <c r="J129" s="67">
        <v>45600</v>
      </c>
      <c r="K129" s="67">
        <v>58400</v>
      </c>
    </row>
    <row r="130" spans="1:11" ht="13.5" x14ac:dyDescent="0.25">
      <c r="A130" s="9">
        <v>20002907</v>
      </c>
      <c r="B130" s="8" t="s">
        <v>232</v>
      </c>
      <c r="C130" s="8" t="s">
        <v>72</v>
      </c>
      <c r="D130" s="8" t="s">
        <v>405</v>
      </c>
      <c r="E130" s="65" t="s">
        <v>99</v>
      </c>
      <c r="F130" s="8" t="s">
        <v>100</v>
      </c>
      <c r="G130" s="66">
        <v>55</v>
      </c>
      <c r="H130" s="8" t="s">
        <v>404</v>
      </c>
      <c r="I130" s="67">
        <v>43600</v>
      </c>
      <c r="J130" s="67">
        <v>60600</v>
      </c>
      <c r="K130" s="67">
        <v>77600</v>
      </c>
    </row>
    <row r="131" spans="1:11" ht="13.5" x14ac:dyDescent="0.25">
      <c r="A131" s="9">
        <v>20003897</v>
      </c>
      <c r="B131" s="8" t="s">
        <v>367</v>
      </c>
      <c r="C131" s="8" t="s">
        <v>72</v>
      </c>
      <c r="D131" s="8" t="s">
        <v>405</v>
      </c>
      <c r="E131" s="65" t="s">
        <v>108</v>
      </c>
      <c r="F131" s="8" t="s">
        <v>100</v>
      </c>
      <c r="G131" s="66">
        <v>50</v>
      </c>
      <c r="H131" s="8" t="s">
        <v>404</v>
      </c>
      <c r="I131" s="67">
        <v>39600</v>
      </c>
      <c r="J131" s="67">
        <v>55000</v>
      </c>
      <c r="K131" s="67">
        <v>70400</v>
      </c>
    </row>
    <row r="132" spans="1:11" ht="13.5" x14ac:dyDescent="0.25">
      <c r="A132" s="9">
        <v>20002947</v>
      </c>
      <c r="B132" s="8" t="s">
        <v>236</v>
      </c>
      <c r="C132" s="8" t="s">
        <v>69</v>
      </c>
      <c r="D132" s="8" t="s">
        <v>431</v>
      </c>
      <c r="E132" s="65" t="s">
        <v>60</v>
      </c>
      <c r="F132" s="8" t="s">
        <v>61</v>
      </c>
      <c r="G132" s="66">
        <v>55</v>
      </c>
      <c r="H132" s="8" t="s">
        <v>404</v>
      </c>
      <c r="I132" s="67">
        <v>43600</v>
      </c>
      <c r="J132" s="67">
        <v>60600</v>
      </c>
      <c r="K132" s="67">
        <v>77600</v>
      </c>
    </row>
    <row r="133" spans="1:11" ht="13.5" x14ac:dyDescent="0.25">
      <c r="A133" s="9">
        <v>20002946</v>
      </c>
      <c r="B133" s="8" t="s">
        <v>235</v>
      </c>
      <c r="C133" s="8" t="s">
        <v>69</v>
      </c>
      <c r="D133" s="8" t="s">
        <v>431</v>
      </c>
      <c r="E133" s="65" t="s">
        <v>68</v>
      </c>
      <c r="F133" s="8" t="s">
        <v>61</v>
      </c>
      <c r="G133" s="66">
        <v>50</v>
      </c>
      <c r="H133" s="8" t="s">
        <v>404</v>
      </c>
      <c r="I133" s="67">
        <v>39600</v>
      </c>
      <c r="J133" s="67">
        <v>55000</v>
      </c>
      <c r="K133" s="67">
        <v>70400</v>
      </c>
    </row>
    <row r="134" spans="1:11" ht="13.5" x14ac:dyDescent="0.25">
      <c r="A134" s="9">
        <v>20002949</v>
      </c>
      <c r="B134" s="8" t="s">
        <v>238</v>
      </c>
      <c r="C134" s="8" t="s">
        <v>69</v>
      </c>
      <c r="D134" s="8" t="s">
        <v>431</v>
      </c>
      <c r="E134" s="65" t="s">
        <v>64</v>
      </c>
      <c r="F134" s="8" t="s">
        <v>61</v>
      </c>
      <c r="G134" s="66">
        <v>70</v>
      </c>
      <c r="H134" s="8" t="s">
        <v>404</v>
      </c>
      <c r="I134" s="67">
        <v>63300</v>
      </c>
      <c r="J134" s="67">
        <v>87900</v>
      </c>
      <c r="K134" s="67">
        <v>112500</v>
      </c>
    </row>
    <row r="135" spans="1:11" ht="13.5" x14ac:dyDescent="0.25">
      <c r="A135" s="9">
        <v>20002948</v>
      </c>
      <c r="B135" s="8" t="s">
        <v>237</v>
      </c>
      <c r="C135" s="8" t="s">
        <v>69</v>
      </c>
      <c r="D135" s="8" t="s">
        <v>431</v>
      </c>
      <c r="E135" s="65" t="s">
        <v>62</v>
      </c>
      <c r="F135" s="8" t="s">
        <v>61</v>
      </c>
      <c r="G135" s="66">
        <v>65</v>
      </c>
      <c r="H135" s="8" t="s">
        <v>404</v>
      </c>
      <c r="I135" s="67">
        <v>54900</v>
      </c>
      <c r="J135" s="67">
        <v>76400</v>
      </c>
      <c r="K135" s="67">
        <v>97900</v>
      </c>
    </row>
    <row r="136" spans="1:11" ht="13.5" x14ac:dyDescent="0.25">
      <c r="A136" s="9">
        <v>20002601</v>
      </c>
      <c r="B136" s="8" t="s">
        <v>157</v>
      </c>
      <c r="C136" s="8" t="s">
        <v>69</v>
      </c>
      <c r="D136" s="8" t="s">
        <v>431</v>
      </c>
      <c r="E136" s="65" t="s">
        <v>155</v>
      </c>
      <c r="F136" s="8" t="s">
        <v>143</v>
      </c>
      <c r="G136" s="66">
        <v>75</v>
      </c>
      <c r="H136" s="8" t="s">
        <v>404</v>
      </c>
      <c r="I136" s="67">
        <v>72700</v>
      </c>
      <c r="J136" s="67">
        <v>101100</v>
      </c>
      <c r="K136" s="67">
        <v>129500</v>
      </c>
    </row>
    <row r="137" spans="1:11" ht="13.5" x14ac:dyDescent="0.25">
      <c r="A137" s="9">
        <v>20003276</v>
      </c>
      <c r="B137" s="8" t="s">
        <v>275</v>
      </c>
      <c r="C137" s="8" t="s">
        <v>69</v>
      </c>
      <c r="D137" s="8" t="s">
        <v>431</v>
      </c>
      <c r="E137" s="65" t="s">
        <v>272</v>
      </c>
      <c r="F137" s="8" t="s">
        <v>143</v>
      </c>
      <c r="G137" s="66">
        <v>60</v>
      </c>
      <c r="H137" s="8" t="s">
        <v>404</v>
      </c>
      <c r="I137" s="67">
        <v>47800</v>
      </c>
      <c r="J137" s="67">
        <v>66500</v>
      </c>
      <c r="K137" s="67">
        <v>85200</v>
      </c>
    </row>
    <row r="138" spans="1:11" ht="13.5" x14ac:dyDescent="0.25">
      <c r="A138" s="9">
        <v>20004100</v>
      </c>
      <c r="B138" s="8" t="s">
        <v>387</v>
      </c>
      <c r="C138" s="8" t="s">
        <v>69</v>
      </c>
      <c r="D138" s="8" t="s">
        <v>431</v>
      </c>
      <c r="E138" s="65" t="s">
        <v>162</v>
      </c>
      <c r="F138" s="8" t="s">
        <v>143</v>
      </c>
      <c r="G138" s="66">
        <v>85</v>
      </c>
      <c r="H138" s="8" t="s">
        <v>404</v>
      </c>
      <c r="I138" s="67">
        <v>96100</v>
      </c>
      <c r="J138" s="67">
        <v>133700</v>
      </c>
      <c r="K138" s="67">
        <v>171300</v>
      </c>
    </row>
    <row r="139" spans="1:11" ht="13.5" x14ac:dyDescent="0.25">
      <c r="A139" s="9">
        <v>20002808</v>
      </c>
      <c r="B139" s="8" t="s">
        <v>199</v>
      </c>
      <c r="C139" s="8" t="s">
        <v>69</v>
      </c>
      <c r="D139" s="8" t="s">
        <v>431</v>
      </c>
      <c r="E139" s="65" t="s">
        <v>195</v>
      </c>
      <c r="F139" s="8" t="s">
        <v>143</v>
      </c>
      <c r="G139" s="66">
        <v>70</v>
      </c>
      <c r="H139" s="8" t="s">
        <v>404</v>
      </c>
      <c r="I139" s="67">
        <v>63300</v>
      </c>
      <c r="J139" s="67">
        <v>87900</v>
      </c>
      <c r="K139" s="67">
        <v>112500</v>
      </c>
    </row>
    <row r="140" spans="1:11" ht="13.5" x14ac:dyDescent="0.25">
      <c r="A140" s="9">
        <v>20003680</v>
      </c>
      <c r="B140" s="8" t="s">
        <v>343</v>
      </c>
      <c r="C140" s="8" t="s">
        <v>69</v>
      </c>
      <c r="D140" s="8" t="s">
        <v>431</v>
      </c>
      <c r="E140" s="65" t="s">
        <v>108</v>
      </c>
      <c r="F140" s="8" t="s">
        <v>100</v>
      </c>
      <c r="G140" s="66">
        <v>45</v>
      </c>
      <c r="H140" s="8" t="s">
        <v>404</v>
      </c>
      <c r="I140" s="67">
        <v>36100</v>
      </c>
      <c r="J140" s="67">
        <v>50100</v>
      </c>
      <c r="K140" s="67">
        <v>64100</v>
      </c>
    </row>
    <row r="141" spans="1:11" ht="13.5" x14ac:dyDescent="0.25">
      <c r="A141" s="9">
        <v>20002358</v>
      </c>
      <c r="B141" s="8" t="s">
        <v>112</v>
      </c>
      <c r="C141" s="8" t="s">
        <v>77</v>
      </c>
      <c r="D141" s="8" t="s">
        <v>44</v>
      </c>
      <c r="E141" s="65" t="s">
        <v>60</v>
      </c>
      <c r="F141" s="8" t="s">
        <v>61</v>
      </c>
      <c r="G141" s="66">
        <v>65</v>
      </c>
      <c r="H141" s="8" t="s">
        <v>404</v>
      </c>
      <c r="I141" s="67">
        <v>54900</v>
      </c>
      <c r="J141" s="67">
        <v>76400</v>
      </c>
      <c r="K141" s="67">
        <v>97900</v>
      </c>
    </row>
    <row r="142" spans="1:11" ht="13.5" x14ac:dyDescent="0.25">
      <c r="A142" s="9">
        <v>20002068</v>
      </c>
      <c r="B142" s="8" t="s">
        <v>71</v>
      </c>
      <c r="C142" s="8" t="s">
        <v>72</v>
      </c>
      <c r="D142" s="8" t="s">
        <v>405</v>
      </c>
      <c r="E142" s="65" t="s">
        <v>60</v>
      </c>
      <c r="F142" s="8" t="s">
        <v>61</v>
      </c>
      <c r="G142" s="66">
        <v>60</v>
      </c>
      <c r="H142" s="8" t="s">
        <v>404</v>
      </c>
      <c r="I142" s="67">
        <v>47800</v>
      </c>
      <c r="J142" s="67">
        <v>66500</v>
      </c>
      <c r="K142" s="67">
        <v>85200</v>
      </c>
    </row>
    <row r="143" spans="1:11" ht="13.5" x14ac:dyDescent="0.25">
      <c r="A143" s="9">
        <v>20002067</v>
      </c>
      <c r="B143" s="8" t="s">
        <v>70</v>
      </c>
      <c r="C143" s="8" t="s">
        <v>72</v>
      </c>
      <c r="D143" s="8" t="s">
        <v>405</v>
      </c>
      <c r="E143" s="65" t="s">
        <v>68</v>
      </c>
      <c r="F143" s="8" t="s">
        <v>61</v>
      </c>
      <c r="G143" s="66">
        <v>55</v>
      </c>
      <c r="H143" s="8" t="s">
        <v>404</v>
      </c>
      <c r="I143" s="67">
        <v>43600</v>
      </c>
      <c r="J143" s="67">
        <v>60600</v>
      </c>
      <c r="K143" s="67">
        <v>77600</v>
      </c>
    </row>
    <row r="144" spans="1:11" ht="13.5" x14ac:dyDescent="0.25">
      <c r="A144" s="9">
        <v>20002070</v>
      </c>
      <c r="B144" s="8" t="s">
        <v>74</v>
      </c>
      <c r="C144" s="8" t="s">
        <v>72</v>
      </c>
      <c r="D144" s="8" t="s">
        <v>405</v>
      </c>
      <c r="E144" s="65" t="s">
        <v>64</v>
      </c>
      <c r="F144" s="8" t="s">
        <v>61</v>
      </c>
      <c r="G144" s="66">
        <v>70</v>
      </c>
      <c r="H144" s="8" t="s">
        <v>404</v>
      </c>
      <c r="I144" s="67">
        <v>63300</v>
      </c>
      <c r="J144" s="67">
        <v>87900</v>
      </c>
      <c r="K144" s="67">
        <v>112500</v>
      </c>
    </row>
    <row r="145" spans="1:11" ht="13.5" x14ac:dyDescent="0.25">
      <c r="A145" s="9">
        <v>20002069</v>
      </c>
      <c r="B145" s="8" t="s">
        <v>73</v>
      </c>
      <c r="C145" s="8" t="s">
        <v>72</v>
      </c>
      <c r="D145" s="8" t="s">
        <v>405</v>
      </c>
      <c r="E145" s="65" t="s">
        <v>62</v>
      </c>
      <c r="F145" s="8" t="s">
        <v>61</v>
      </c>
      <c r="G145" s="66">
        <v>65</v>
      </c>
      <c r="H145" s="8" t="s">
        <v>404</v>
      </c>
      <c r="I145" s="67">
        <v>54900</v>
      </c>
      <c r="J145" s="67">
        <v>76400</v>
      </c>
      <c r="K145" s="67">
        <v>97900</v>
      </c>
    </row>
    <row r="146" spans="1:11" ht="13.5" x14ac:dyDescent="0.25">
      <c r="A146" s="9">
        <v>20002365</v>
      </c>
      <c r="B146" s="8" t="s">
        <v>113</v>
      </c>
      <c r="C146" s="8" t="s">
        <v>72</v>
      </c>
      <c r="D146" s="8" t="s">
        <v>405</v>
      </c>
      <c r="E146" s="65" t="s">
        <v>108</v>
      </c>
      <c r="F146" s="8" t="s">
        <v>100</v>
      </c>
      <c r="G146" s="66">
        <v>45</v>
      </c>
      <c r="H146" s="8" t="s">
        <v>404</v>
      </c>
      <c r="I146" s="67">
        <v>36100</v>
      </c>
      <c r="J146" s="67">
        <v>50100</v>
      </c>
      <c r="K146" s="67">
        <v>64100</v>
      </c>
    </row>
    <row r="147" spans="1:11" ht="13.5" x14ac:dyDescent="0.25">
      <c r="A147" s="9">
        <v>20002602</v>
      </c>
      <c r="B147" s="8" t="s">
        <v>158</v>
      </c>
      <c r="C147" s="8" t="s">
        <v>72</v>
      </c>
      <c r="D147" s="8" t="s">
        <v>405</v>
      </c>
      <c r="E147" s="65" t="s">
        <v>155</v>
      </c>
      <c r="F147" s="8" t="s">
        <v>143</v>
      </c>
      <c r="G147" s="66">
        <v>80</v>
      </c>
      <c r="H147" s="8" t="s">
        <v>404</v>
      </c>
      <c r="I147" s="67">
        <v>83600</v>
      </c>
      <c r="J147" s="67">
        <v>116300</v>
      </c>
      <c r="K147" s="67">
        <v>149000</v>
      </c>
    </row>
    <row r="148" spans="1:11" ht="13.5" x14ac:dyDescent="0.25">
      <c r="A148" s="9">
        <v>20002566</v>
      </c>
      <c r="B148" s="8" t="s">
        <v>148</v>
      </c>
      <c r="C148" s="8" t="s">
        <v>72</v>
      </c>
      <c r="D148" s="8" t="s">
        <v>405</v>
      </c>
      <c r="E148" s="65" t="s">
        <v>142</v>
      </c>
      <c r="F148" s="8" t="s">
        <v>143</v>
      </c>
      <c r="G148" s="66">
        <v>85</v>
      </c>
      <c r="H148" s="8" t="s">
        <v>404</v>
      </c>
      <c r="I148" s="67">
        <v>96100</v>
      </c>
      <c r="J148" s="67">
        <v>133700</v>
      </c>
      <c r="K148" s="67">
        <v>171300</v>
      </c>
    </row>
    <row r="149" spans="1:11" ht="13.5" x14ac:dyDescent="0.25">
      <c r="A149" s="9">
        <v>20003279</v>
      </c>
      <c r="B149" s="8" t="s">
        <v>277</v>
      </c>
      <c r="C149" s="8" t="s">
        <v>72</v>
      </c>
      <c r="D149" s="8" t="s">
        <v>405</v>
      </c>
      <c r="E149" s="65" t="s">
        <v>272</v>
      </c>
      <c r="F149" s="8" t="s">
        <v>143</v>
      </c>
      <c r="G149" s="66">
        <v>65</v>
      </c>
      <c r="H149" s="8" t="s">
        <v>404</v>
      </c>
      <c r="I149" s="67">
        <v>54900</v>
      </c>
      <c r="J149" s="67">
        <v>76400</v>
      </c>
      <c r="K149" s="67">
        <v>97900</v>
      </c>
    </row>
    <row r="150" spans="1:11" ht="13.5" x14ac:dyDescent="0.25">
      <c r="A150" s="9">
        <v>20002631</v>
      </c>
      <c r="B150" s="8" t="s">
        <v>164</v>
      </c>
      <c r="C150" s="8" t="s">
        <v>72</v>
      </c>
      <c r="D150" s="8" t="s">
        <v>405</v>
      </c>
      <c r="E150" s="65" t="s">
        <v>162</v>
      </c>
      <c r="F150" s="8" t="s">
        <v>143</v>
      </c>
      <c r="G150" s="66">
        <v>95</v>
      </c>
      <c r="H150" s="8" t="s">
        <v>404</v>
      </c>
      <c r="I150" s="67">
        <v>127100</v>
      </c>
      <c r="J150" s="67">
        <v>176700</v>
      </c>
      <c r="K150" s="67">
        <v>226300</v>
      </c>
    </row>
    <row r="151" spans="1:11" ht="13.5" x14ac:dyDescent="0.25">
      <c r="A151" s="9">
        <v>20002810</v>
      </c>
      <c r="B151" s="8" t="s">
        <v>200</v>
      </c>
      <c r="C151" s="8" t="s">
        <v>72</v>
      </c>
      <c r="D151" s="8" t="s">
        <v>405</v>
      </c>
      <c r="E151" s="65" t="s">
        <v>195</v>
      </c>
      <c r="F151" s="8" t="s">
        <v>143</v>
      </c>
      <c r="G151" s="66">
        <v>75</v>
      </c>
      <c r="H151" s="8" t="s">
        <v>404</v>
      </c>
      <c r="I151" s="67">
        <v>72700</v>
      </c>
      <c r="J151" s="67">
        <v>101100</v>
      </c>
      <c r="K151" s="67">
        <v>129500</v>
      </c>
    </row>
    <row r="152" spans="1:11" ht="13.5" x14ac:dyDescent="0.25">
      <c r="A152" s="9">
        <v>20003278</v>
      </c>
      <c r="B152" s="8" t="s">
        <v>276</v>
      </c>
      <c r="C152" s="8" t="s">
        <v>72</v>
      </c>
      <c r="D152" s="8" t="s">
        <v>405</v>
      </c>
      <c r="E152" s="65" t="s">
        <v>274</v>
      </c>
      <c r="F152" s="8" t="s">
        <v>143</v>
      </c>
      <c r="G152" s="66">
        <v>60</v>
      </c>
      <c r="H152" s="8" t="s">
        <v>404</v>
      </c>
      <c r="I152" s="67">
        <v>47800</v>
      </c>
      <c r="J152" s="67">
        <v>66500</v>
      </c>
      <c r="K152" s="67">
        <v>85200</v>
      </c>
    </row>
    <row r="153" spans="1:11" ht="13.5" x14ac:dyDescent="0.25">
      <c r="A153" s="9">
        <v>20002522</v>
      </c>
      <c r="B153" s="8" t="s">
        <v>139</v>
      </c>
      <c r="C153" s="8" t="s">
        <v>72</v>
      </c>
      <c r="D153" s="8" t="s">
        <v>412</v>
      </c>
      <c r="E153" s="65" t="s">
        <v>60</v>
      </c>
      <c r="F153" s="8" t="s">
        <v>61</v>
      </c>
      <c r="G153" s="66">
        <v>65</v>
      </c>
      <c r="H153" s="8" t="s">
        <v>404</v>
      </c>
      <c r="I153" s="67">
        <v>54900</v>
      </c>
      <c r="J153" s="67">
        <v>76400</v>
      </c>
      <c r="K153" s="67">
        <v>97900</v>
      </c>
    </row>
    <row r="154" spans="1:11" ht="13.5" x14ac:dyDescent="0.25">
      <c r="A154" s="9">
        <v>20004057</v>
      </c>
      <c r="B154" s="8" t="s">
        <v>383</v>
      </c>
      <c r="C154" s="8" t="s">
        <v>72</v>
      </c>
      <c r="D154" s="8" t="s">
        <v>412</v>
      </c>
      <c r="E154" s="65" t="s">
        <v>62</v>
      </c>
      <c r="F154" s="8" t="s">
        <v>61</v>
      </c>
      <c r="G154" s="66">
        <v>70</v>
      </c>
      <c r="H154" s="8" t="s">
        <v>404</v>
      </c>
      <c r="I154" s="67">
        <v>63300</v>
      </c>
      <c r="J154" s="67">
        <v>87900</v>
      </c>
      <c r="K154" s="67">
        <v>112500</v>
      </c>
    </row>
    <row r="155" spans="1:11" ht="13.5" x14ac:dyDescent="0.25">
      <c r="A155" s="9">
        <v>20002230</v>
      </c>
      <c r="B155" s="8" t="s">
        <v>96</v>
      </c>
      <c r="C155" s="8" t="s">
        <v>85</v>
      </c>
      <c r="D155" s="8" t="s">
        <v>413</v>
      </c>
      <c r="E155" s="65" t="s">
        <v>64</v>
      </c>
      <c r="F155" s="8" t="s">
        <v>61</v>
      </c>
      <c r="G155" s="66">
        <v>75</v>
      </c>
      <c r="H155" s="8" t="s">
        <v>404</v>
      </c>
      <c r="I155" s="67">
        <v>72700</v>
      </c>
      <c r="J155" s="67">
        <v>101100</v>
      </c>
      <c r="K155" s="67">
        <v>129500</v>
      </c>
    </row>
    <row r="156" spans="1:11" ht="13.5" x14ac:dyDescent="0.25">
      <c r="A156" s="9">
        <v>20002848</v>
      </c>
      <c r="B156" s="8" t="s">
        <v>210</v>
      </c>
      <c r="C156" s="8" t="s">
        <v>59</v>
      </c>
      <c r="D156" s="8" t="s">
        <v>421</v>
      </c>
      <c r="E156" s="65" t="s">
        <v>106</v>
      </c>
      <c r="F156" s="8" t="s">
        <v>100</v>
      </c>
      <c r="G156" s="66">
        <v>45</v>
      </c>
      <c r="H156" s="8" t="s">
        <v>404</v>
      </c>
      <c r="I156" s="67">
        <v>36100</v>
      </c>
      <c r="J156" s="67">
        <v>50100</v>
      </c>
      <c r="K156" s="67">
        <v>64100</v>
      </c>
    </row>
    <row r="157" spans="1:11" ht="13.5" x14ac:dyDescent="0.25">
      <c r="A157" s="9">
        <v>20003782</v>
      </c>
      <c r="B157" s="8" t="s">
        <v>357</v>
      </c>
      <c r="C157" s="8" t="s">
        <v>59</v>
      </c>
      <c r="D157" s="8" t="s">
        <v>421</v>
      </c>
      <c r="E157" s="65" t="s">
        <v>105</v>
      </c>
      <c r="F157" s="8" t="s">
        <v>100</v>
      </c>
      <c r="G157" s="66">
        <v>40</v>
      </c>
      <c r="H157" s="8" t="s">
        <v>404</v>
      </c>
      <c r="I157" s="67">
        <v>32800</v>
      </c>
      <c r="J157" s="67">
        <v>45600</v>
      </c>
      <c r="K157" s="67">
        <v>58400</v>
      </c>
    </row>
    <row r="158" spans="1:11" ht="13.5" x14ac:dyDescent="0.25">
      <c r="A158" s="9">
        <v>20002850</v>
      </c>
      <c r="B158" s="8" t="s">
        <v>211</v>
      </c>
      <c r="C158" s="8" t="s">
        <v>59</v>
      </c>
      <c r="D158" s="8" t="s">
        <v>421</v>
      </c>
      <c r="E158" s="65" t="s">
        <v>99</v>
      </c>
      <c r="F158" s="8" t="s">
        <v>100</v>
      </c>
      <c r="G158" s="66">
        <v>50</v>
      </c>
      <c r="H158" s="8" t="s">
        <v>404</v>
      </c>
      <c r="I158" s="67">
        <v>39600</v>
      </c>
      <c r="J158" s="67">
        <v>55000</v>
      </c>
      <c r="K158" s="67">
        <v>70400</v>
      </c>
    </row>
    <row r="159" spans="1:11" ht="13.5" x14ac:dyDescent="0.25">
      <c r="A159" s="9">
        <v>20002432</v>
      </c>
      <c r="B159" s="8" t="s">
        <v>115</v>
      </c>
      <c r="C159" s="8" t="s">
        <v>59</v>
      </c>
      <c r="D159" s="8" t="s">
        <v>421</v>
      </c>
      <c r="E159" s="65" t="s">
        <v>116</v>
      </c>
      <c r="F159" s="8" t="s">
        <v>117</v>
      </c>
      <c r="G159" s="66">
        <v>70</v>
      </c>
      <c r="H159" s="8" t="s">
        <v>404</v>
      </c>
      <c r="I159" s="67">
        <v>63300</v>
      </c>
      <c r="J159" s="67">
        <v>87900</v>
      </c>
      <c r="K159" s="67">
        <v>112500</v>
      </c>
    </row>
    <row r="160" spans="1:11" ht="13.5" x14ac:dyDescent="0.25">
      <c r="A160" s="9">
        <v>20002568</v>
      </c>
      <c r="B160" s="8" t="s">
        <v>149</v>
      </c>
      <c r="C160" s="8" t="s">
        <v>59</v>
      </c>
      <c r="D160" s="8" t="s">
        <v>421</v>
      </c>
      <c r="E160" s="65" t="s">
        <v>142</v>
      </c>
      <c r="F160" s="8" t="s">
        <v>143</v>
      </c>
      <c r="G160" s="66">
        <v>85</v>
      </c>
      <c r="H160" s="8" t="s">
        <v>404</v>
      </c>
      <c r="I160" s="67">
        <v>96100</v>
      </c>
      <c r="J160" s="67">
        <v>133700</v>
      </c>
      <c r="K160" s="67">
        <v>171300</v>
      </c>
    </row>
    <row r="161" spans="1:11" ht="13.5" x14ac:dyDescent="0.25">
      <c r="A161" s="9">
        <v>20002784</v>
      </c>
      <c r="B161" s="8" t="s">
        <v>192</v>
      </c>
      <c r="C161" s="8" t="s">
        <v>59</v>
      </c>
      <c r="D161" s="8" t="s">
        <v>421</v>
      </c>
      <c r="E161" s="65" t="s">
        <v>133</v>
      </c>
      <c r="F161" s="8" t="s">
        <v>117</v>
      </c>
      <c r="G161" s="66">
        <v>65</v>
      </c>
      <c r="H161" s="8" t="s">
        <v>404</v>
      </c>
      <c r="I161" s="67">
        <v>54900</v>
      </c>
      <c r="J161" s="67">
        <v>76400</v>
      </c>
      <c r="K161" s="67">
        <v>97900</v>
      </c>
    </row>
    <row r="162" spans="1:11" ht="13.5" x14ac:dyDescent="0.25">
      <c r="A162" s="9">
        <v>20004114</v>
      </c>
      <c r="B162" s="8" t="s">
        <v>390</v>
      </c>
      <c r="C162" s="8" t="s">
        <v>59</v>
      </c>
      <c r="D162" s="8" t="s">
        <v>421</v>
      </c>
      <c r="E162" s="65" t="s">
        <v>64</v>
      </c>
      <c r="F162" s="8" t="s">
        <v>61</v>
      </c>
      <c r="G162" s="66">
        <v>75</v>
      </c>
      <c r="H162" s="8" t="s">
        <v>404</v>
      </c>
      <c r="I162" s="67">
        <v>72700</v>
      </c>
      <c r="J162" s="67">
        <v>101100</v>
      </c>
      <c r="K162" s="67">
        <v>129500</v>
      </c>
    </row>
    <row r="163" spans="1:11" ht="13.5" x14ac:dyDescent="0.25">
      <c r="A163" s="9">
        <v>20003354</v>
      </c>
      <c r="B163" s="8" t="s">
        <v>294</v>
      </c>
      <c r="C163" s="8" t="s">
        <v>59</v>
      </c>
      <c r="D163" s="8" t="s">
        <v>421</v>
      </c>
      <c r="E163" s="65" t="s">
        <v>106</v>
      </c>
      <c r="F163" s="8" t="s">
        <v>100</v>
      </c>
      <c r="G163" s="66">
        <v>55</v>
      </c>
      <c r="H163" s="8" t="s">
        <v>404</v>
      </c>
      <c r="I163" s="67">
        <v>43600</v>
      </c>
      <c r="J163" s="67">
        <v>60600</v>
      </c>
      <c r="K163" s="67">
        <v>77600</v>
      </c>
    </row>
    <row r="164" spans="1:11" ht="13.5" x14ac:dyDescent="0.25">
      <c r="A164" s="9">
        <v>20004165</v>
      </c>
      <c r="B164" s="8" t="s">
        <v>458</v>
      </c>
      <c r="C164" s="8" t="s">
        <v>59</v>
      </c>
      <c r="D164" s="8" t="s">
        <v>421</v>
      </c>
      <c r="E164" s="65" t="s">
        <v>155</v>
      </c>
      <c r="F164" s="8" t="s">
        <v>143</v>
      </c>
      <c r="G164" s="66">
        <v>75</v>
      </c>
      <c r="H164" s="8" t="s">
        <v>404</v>
      </c>
      <c r="I164" s="67">
        <v>72700</v>
      </c>
      <c r="J164" s="67">
        <v>101100</v>
      </c>
      <c r="K164" s="67">
        <v>129500</v>
      </c>
    </row>
    <row r="165" spans="1:11" ht="13.5" x14ac:dyDescent="0.25">
      <c r="A165" s="9">
        <v>20002686</v>
      </c>
      <c r="B165" s="8" t="s">
        <v>179</v>
      </c>
      <c r="C165" s="8" t="s">
        <v>59</v>
      </c>
      <c r="D165" s="8" t="s">
        <v>421</v>
      </c>
      <c r="E165" s="65" t="s">
        <v>60</v>
      </c>
      <c r="F165" s="8" t="s">
        <v>61</v>
      </c>
      <c r="G165" s="66">
        <v>65</v>
      </c>
      <c r="H165" s="8" t="s">
        <v>404</v>
      </c>
      <c r="I165" s="67">
        <v>54900</v>
      </c>
      <c r="J165" s="67">
        <v>76400</v>
      </c>
      <c r="K165" s="67">
        <v>97900</v>
      </c>
    </row>
    <row r="166" spans="1:11" ht="13.5" x14ac:dyDescent="0.25">
      <c r="A166" s="9">
        <v>20002687</v>
      </c>
      <c r="B166" s="8" t="s">
        <v>180</v>
      </c>
      <c r="C166" s="8" t="s">
        <v>59</v>
      </c>
      <c r="D166" s="8" t="s">
        <v>421</v>
      </c>
      <c r="E166" s="65" t="s">
        <v>62</v>
      </c>
      <c r="F166" s="8" t="s">
        <v>61</v>
      </c>
      <c r="G166" s="66">
        <v>70</v>
      </c>
      <c r="H166" s="8" t="s">
        <v>404</v>
      </c>
      <c r="I166" s="67">
        <v>63300</v>
      </c>
      <c r="J166" s="67">
        <v>87900</v>
      </c>
      <c r="K166" s="67">
        <v>112500</v>
      </c>
    </row>
    <row r="167" spans="1:11" ht="13.5" x14ac:dyDescent="0.25">
      <c r="A167" s="9">
        <v>20003853</v>
      </c>
      <c r="B167" s="8" t="s">
        <v>362</v>
      </c>
      <c r="C167" s="8" t="s">
        <v>59</v>
      </c>
      <c r="D167" s="8" t="s">
        <v>421</v>
      </c>
      <c r="E167" s="65" t="s">
        <v>195</v>
      </c>
      <c r="F167" s="8" t="s">
        <v>143</v>
      </c>
      <c r="G167" s="66">
        <v>70</v>
      </c>
      <c r="H167" s="8" t="s">
        <v>404</v>
      </c>
      <c r="I167" s="67">
        <v>63300</v>
      </c>
      <c r="J167" s="67">
        <v>87900</v>
      </c>
      <c r="K167" s="67">
        <v>112500</v>
      </c>
    </row>
    <row r="168" spans="1:11" ht="13.5" x14ac:dyDescent="0.25">
      <c r="A168" s="9">
        <v>20002718</v>
      </c>
      <c r="B168" s="8" t="s">
        <v>184</v>
      </c>
      <c r="C168" s="8" t="s">
        <v>59</v>
      </c>
      <c r="D168" s="8" t="s">
        <v>421</v>
      </c>
      <c r="E168" s="65" t="s">
        <v>119</v>
      </c>
      <c r="F168" s="8" t="s">
        <v>117</v>
      </c>
      <c r="G168" s="66">
        <v>60</v>
      </c>
      <c r="H168" s="8" t="s">
        <v>404</v>
      </c>
      <c r="I168" s="67">
        <v>47800</v>
      </c>
      <c r="J168" s="67">
        <v>66500</v>
      </c>
      <c r="K168" s="67">
        <v>85200</v>
      </c>
    </row>
    <row r="169" spans="1:11" ht="13.5" x14ac:dyDescent="0.25">
      <c r="A169" s="9">
        <v>20002717</v>
      </c>
      <c r="B169" s="8" t="s">
        <v>183</v>
      </c>
      <c r="C169" s="8" t="s">
        <v>59</v>
      </c>
      <c r="D169" s="8" t="s">
        <v>421</v>
      </c>
      <c r="E169" s="65" t="s">
        <v>171</v>
      </c>
      <c r="F169" s="8" t="s">
        <v>117</v>
      </c>
      <c r="G169" s="66">
        <v>55</v>
      </c>
      <c r="H169" s="8" t="s">
        <v>404</v>
      </c>
      <c r="I169" s="67">
        <v>43600</v>
      </c>
      <c r="J169" s="67">
        <v>60600</v>
      </c>
      <c r="K169" s="67">
        <v>77600</v>
      </c>
    </row>
    <row r="170" spans="1:11" ht="13.5" x14ac:dyDescent="0.25">
      <c r="A170" s="9">
        <v>20002719</v>
      </c>
      <c r="B170" s="8" t="s">
        <v>185</v>
      </c>
      <c r="C170" s="8" t="s">
        <v>59</v>
      </c>
      <c r="D170" s="8" t="s">
        <v>421</v>
      </c>
      <c r="E170" s="65" t="s">
        <v>133</v>
      </c>
      <c r="F170" s="8" t="s">
        <v>117</v>
      </c>
      <c r="G170" s="66">
        <v>65</v>
      </c>
      <c r="H170" s="8" t="s">
        <v>404</v>
      </c>
      <c r="I170" s="67">
        <v>54900</v>
      </c>
      <c r="J170" s="67">
        <v>76400</v>
      </c>
      <c r="K170" s="67">
        <v>97900</v>
      </c>
    </row>
    <row r="171" spans="1:11" ht="13.5" x14ac:dyDescent="0.25">
      <c r="A171" s="9">
        <v>20002234</v>
      </c>
      <c r="B171" s="8" t="s">
        <v>97</v>
      </c>
      <c r="C171" s="8" t="s">
        <v>72</v>
      </c>
      <c r="D171" s="8" t="s">
        <v>414</v>
      </c>
      <c r="E171" s="65" t="s">
        <v>60</v>
      </c>
      <c r="F171" s="8" t="s">
        <v>61</v>
      </c>
      <c r="G171" s="66">
        <v>65</v>
      </c>
      <c r="H171" s="8" t="s">
        <v>404</v>
      </c>
      <c r="I171" s="67">
        <v>54900</v>
      </c>
      <c r="J171" s="67">
        <v>76400</v>
      </c>
      <c r="K171" s="67">
        <v>97900</v>
      </c>
    </row>
    <row r="172" spans="1:11" ht="13.5" x14ac:dyDescent="0.25">
      <c r="A172" s="9">
        <v>20002235</v>
      </c>
      <c r="B172" s="8" t="s">
        <v>98</v>
      </c>
      <c r="C172" s="8" t="s">
        <v>72</v>
      </c>
      <c r="D172" s="8" t="s">
        <v>414</v>
      </c>
      <c r="E172" s="65" t="s">
        <v>62</v>
      </c>
      <c r="F172" s="8" t="s">
        <v>61</v>
      </c>
      <c r="G172" s="66">
        <v>70</v>
      </c>
      <c r="H172" s="8" t="s">
        <v>404</v>
      </c>
      <c r="I172" s="67">
        <v>63300</v>
      </c>
      <c r="J172" s="67">
        <v>87900</v>
      </c>
      <c r="K172" s="67">
        <v>112500</v>
      </c>
    </row>
    <row r="173" spans="1:11" ht="13.5" x14ac:dyDescent="0.25">
      <c r="A173" s="9">
        <v>20002571</v>
      </c>
      <c r="B173" s="8" t="s">
        <v>150</v>
      </c>
      <c r="C173" s="8" t="s">
        <v>72</v>
      </c>
      <c r="D173" s="8" t="s">
        <v>428</v>
      </c>
      <c r="E173" s="65" t="s">
        <v>142</v>
      </c>
      <c r="F173" s="8" t="s">
        <v>143</v>
      </c>
      <c r="G173" s="66">
        <v>80</v>
      </c>
      <c r="H173" s="8" t="s">
        <v>404</v>
      </c>
      <c r="I173" s="67">
        <v>83600</v>
      </c>
      <c r="J173" s="67">
        <v>116300</v>
      </c>
      <c r="K173" s="67">
        <v>149000</v>
      </c>
    </row>
    <row r="174" spans="1:11" ht="13.5" x14ac:dyDescent="0.25">
      <c r="A174" s="9">
        <v>20003283</v>
      </c>
      <c r="B174" s="8" t="s">
        <v>278</v>
      </c>
      <c r="C174" s="8" t="s">
        <v>72</v>
      </c>
      <c r="D174" s="8" t="s">
        <v>428</v>
      </c>
      <c r="E174" s="65" t="s">
        <v>272</v>
      </c>
      <c r="F174" s="8" t="s">
        <v>143</v>
      </c>
      <c r="G174" s="66">
        <v>65</v>
      </c>
      <c r="H174" s="8" t="s">
        <v>404</v>
      </c>
      <c r="I174" s="67">
        <v>54900</v>
      </c>
      <c r="J174" s="67">
        <v>76400</v>
      </c>
      <c r="K174" s="67">
        <v>97900</v>
      </c>
    </row>
    <row r="175" spans="1:11" ht="13.5" x14ac:dyDescent="0.25">
      <c r="A175" s="9">
        <v>20003659</v>
      </c>
      <c r="B175" s="8" t="s">
        <v>296</v>
      </c>
      <c r="C175" s="8" t="s">
        <v>72</v>
      </c>
      <c r="D175" s="8" t="s">
        <v>428</v>
      </c>
      <c r="E175" s="65" t="s">
        <v>106</v>
      </c>
      <c r="F175" s="8" t="s">
        <v>100</v>
      </c>
      <c r="G175" s="66">
        <v>35</v>
      </c>
      <c r="H175" s="8" t="s">
        <v>404</v>
      </c>
      <c r="I175" s="67">
        <v>29700</v>
      </c>
      <c r="J175" s="67">
        <v>41400</v>
      </c>
      <c r="K175" s="67">
        <v>53100</v>
      </c>
    </row>
    <row r="176" spans="1:11" ht="13.5" x14ac:dyDescent="0.25">
      <c r="A176" s="9">
        <v>20003357</v>
      </c>
      <c r="B176" s="8" t="s">
        <v>295</v>
      </c>
      <c r="C176" s="8" t="s">
        <v>72</v>
      </c>
      <c r="D176" s="8" t="s">
        <v>428</v>
      </c>
      <c r="E176" s="65" t="s">
        <v>105</v>
      </c>
      <c r="F176" s="8" t="s">
        <v>100</v>
      </c>
      <c r="G176" s="66">
        <v>30</v>
      </c>
      <c r="H176" s="8" t="s">
        <v>404</v>
      </c>
      <c r="I176" s="67">
        <v>27000</v>
      </c>
      <c r="J176" s="67">
        <v>37500</v>
      </c>
      <c r="K176" s="67">
        <v>48000</v>
      </c>
    </row>
    <row r="177" spans="1:11" ht="13.5" x14ac:dyDescent="0.25">
      <c r="A177" s="9">
        <v>20003360</v>
      </c>
      <c r="B177" s="8" t="s">
        <v>298</v>
      </c>
      <c r="C177" s="8" t="s">
        <v>72</v>
      </c>
      <c r="D177" s="8" t="s">
        <v>428</v>
      </c>
      <c r="E177" s="65" t="s">
        <v>99</v>
      </c>
      <c r="F177" s="8" t="s">
        <v>100</v>
      </c>
      <c r="G177" s="66">
        <v>45</v>
      </c>
      <c r="H177" s="8" t="s">
        <v>404</v>
      </c>
      <c r="I177" s="67">
        <v>36100</v>
      </c>
      <c r="J177" s="67">
        <v>50100</v>
      </c>
      <c r="K177" s="67">
        <v>64100</v>
      </c>
    </row>
    <row r="178" spans="1:11" ht="13.5" x14ac:dyDescent="0.25">
      <c r="A178" s="9">
        <v>20003359</v>
      </c>
      <c r="B178" s="8" t="s">
        <v>297</v>
      </c>
      <c r="C178" s="8" t="s">
        <v>72</v>
      </c>
      <c r="D178" s="8" t="s">
        <v>428</v>
      </c>
      <c r="E178" s="65" t="s">
        <v>108</v>
      </c>
      <c r="F178" s="8" t="s">
        <v>100</v>
      </c>
      <c r="G178" s="66">
        <v>40</v>
      </c>
      <c r="H178" s="8" t="s">
        <v>404</v>
      </c>
      <c r="I178" s="67">
        <v>32800</v>
      </c>
      <c r="J178" s="67">
        <v>45600</v>
      </c>
      <c r="K178" s="67">
        <v>58400</v>
      </c>
    </row>
    <row r="179" spans="1:11" ht="13.5" x14ac:dyDescent="0.25">
      <c r="A179" s="9">
        <v>20002450</v>
      </c>
      <c r="B179" s="8" t="s">
        <v>120</v>
      </c>
      <c r="C179" s="8" t="s">
        <v>59</v>
      </c>
      <c r="D179" s="8" t="s">
        <v>422</v>
      </c>
      <c r="E179" s="65" t="s">
        <v>68</v>
      </c>
      <c r="F179" s="8" t="s">
        <v>61</v>
      </c>
      <c r="G179" s="66">
        <v>55</v>
      </c>
      <c r="H179" s="8" t="s">
        <v>404</v>
      </c>
      <c r="I179" s="67">
        <v>43600</v>
      </c>
      <c r="J179" s="67">
        <v>60600</v>
      </c>
      <c r="K179" s="67">
        <v>77600</v>
      </c>
    </row>
    <row r="180" spans="1:11" ht="13.5" x14ac:dyDescent="0.25">
      <c r="A180" s="9">
        <v>20003863</v>
      </c>
      <c r="B180" s="8" t="s">
        <v>365</v>
      </c>
      <c r="C180" s="8" t="s">
        <v>59</v>
      </c>
      <c r="D180" s="8" t="s">
        <v>422</v>
      </c>
      <c r="E180" s="65" t="s">
        <v>62</v>
      </c>
      <c r="F180" s="8" t="s">
        <v>61</v>
      </c>
      <c r="G180" s="66">
        <v>70</v>
      </c>
      <c r="H180" s="8" t="s">
        <v>404</v>
      </c>
      <c r="I180" s="67">
        <v>63300</v>
      </c>
      <c r="J180" s="67">
        <v>87900</v>
      </c>
      <c r="K180" s="67">
        <v>112500</v>
      </c>
    </row>
    <row r="181" spans="1:11" ht="13.5" x14ac:dyDescent="0.25">
      <c r="A181" s="9">
        <v>20002941</v>
      </c>
      <c r="B181" s="8" t="s">
        <v>234</v>
      </c>
      <c r="C181" s="8" t="s">
        <v>59</v>
      </c>
      <c r="D181" s="8" t="s">
        <v>422</v>
      </c>
      <c r="E181" s="65" t="s">
        <v>60</v>
      </c>
      <c r="F181" s="8" t="s">
        <v>61</v>
      </c>
      <c r="G181" s="66">
        <v>75</v>
      </c>
      <c r="H181" s="8" t="s">
        <v>404</v>
      </c>
      <c r="I181" s="67">
        <v>72700</v>
      </c>
      <c r="J181" s="67">
        <v>101100</v>
      </c>
      <c r="K181" s="67">
        <v>129500</v>
      </c>
    </row>
    <row r="182" spans="1:11" ht="13.5" x14ac:dyDescent="0.25">
      <c r="A182" s="9">
        <v>20002940</v>
      </c>
      <c r="B182" s="8" t="s">
        <v>466</v>
      </c>
      <c r="C182" s="8" t="s">
        <v>59</v>
      </c>
      <c r="D182" s="8" t="s">
        <v>422</v>
      </c>
      <c r="E182" s="65" t="s">
        <v>68</v>
      </c>
      <c r="F182" s="8" t="s">
        <v>61</v>
      </c>
      <c r="G182" s="66">
        <v>65</v>
      </c>
      <c r="H182" s="8" t="s">
        <v>404</v>
      </c>
      <c r="I182" s="67">
        <v>54900</v>
      </c>
      <c r="J182" s="67">
        <v>76400</v>
      </c>
      <c r="K182" s="67">
        <v>97900</v>
      </c>
    </row>
    <row r="183" spans="1:11" ht="13.5" x14ac:dyDescent="0.25">
      <c r="A183" s="9">
        <v>20003755</v>
      </c>
      <c r="B183" s="8" t="s">
        <v>354</v>
      </c>
      <c r="C183" s="8" t="s">
        <v>59</v>
      </c>
      <c r="D183" s="8" t="s">
        <v>403</v>
      </c>
      <c r="E183" s="65" t="s">
        <v>60</v>
      </c>
      <c r="F183" s="8" t="s">
        <v>61</v>
      </c>
      <c r="G183" s="66">
        <v>55</v>
      </c>
      <c r="H183" s="8" t="s">
        <v>404</v>
      </c>
      <c r="I183" s="67">
        <v>43600</v>
      </c>
      <c r="J183" s="67">
        <v>60600</v>
      </c>
      <c r="K183" s="67">
        <v>77600</v>
      </c>
    </row>
    <row r="184" spans="1:11" ht="13.5" x14ac:dyDescent="0.25">
      <c r="A184" s="9">
        <v>20004040</v>
      </c>
      <c r="B184" s="8" t="s">
        <v>377</v>
      </c>
      <c r="C184" s="8" t="s">
        <v>59</v>
      </c>
      <c r="D184" s="8" t="s">
        <v>403</v>
      </c>
      <c r="E184" s="65" t="s">
        <v>68</v>
      </c>
      <c r="F184" s="8" t="s">
        <v>61</v>
      </c>
      <c r="G184" s="66">
        <v>50</v>
      </c>
      <c r="H184" s="8" t="s">
        <v>404</v>
      </c>
      <c r="I184" s="67">
        <v>39600</v>
      </c>
      <c r="J184" s="67">
        <v>55000</v>
      </c>
      <c r="K184" s="67">
        <v>70400</v>
      </c>
    </row>
    <row r="185" spans="1:11" ht="13.5" x14ac:dyDescent="0.25">
      <c r="A185" s="9">
        <v>20003756</v>
      </c>
      <c r="B185" s="8" t="s">
        <v>355</v>
      </c>
      <c r="C185" s="8" t="s">
        <v>59</v>
      </c>
      <c r="D185" s="8" t="s">
        <v>403</v>
      </c>
      <c r="E185" s="65" t="s">
        <v>62</v>
      </c>
      <c r="F185" s="8" t="s">
        <v>61</v>
      </c>
      <c r="G185" s="66">
        <v>65</v>
      </c>
      <c r="H185" s="8" t="s">
        <v>404</v>
      </c>
      <c r="I185" s="67">
        <v>54900</v>
      </c>
      <c r="J185" s="67">
        <v>76400</v>
      </c>
      <c r="K185" s="67">
        <v>97900</v>
      </c>
    </row>
    <row r="186" spans="1:11" ht="13.5" x14ac:dyDescent="0.25">
      <c r="A186" s="9">
        <v>20002856</v>
      </c>
      <c r="B186" s="8" t="s">
        <v>213</v>
      </c>
      <c r="C186" s="8" t="s">
        <v>72</v>
      </c>
      <c r="D186" s="8" t="s">
        <v>412</v>
      </c>
      <c r="E186" s="65" t="s">
        <v>119</v>
      </c>
      <c r="F186" s="8" t="s">
        <v>117</v>
      </c>
      <c r="G186" s="66">
        <v>55</v>
      </c>
      <c r="H186" s="8" t="s">
        <v>404</v>
      </c>
      <c r="I186" s="67">
        <v>43600</v>
      </c>
      <c r="J186" s="67">
        <v>60600</v>
      </c>
      <c r="K186" s="67">
        <v>77600</v>
      </c>
    </row>
    <row r="187" spans="1:11" ht="13.5" x14ac:dyDescent="0.25">
      <c r="A187" s="9">
        <v>20002855</v>
      </c>
      <c r="B187" s="8" t="s">
        <v>212</v>
      </c>
      <c r="C187" s="8" t="s">
        <v>72</v>
      </c>
      <c r="D187" s="8" t="s">
        <v>412</v>
      </c>
      <c r="E187" s="65" t="s">
        <v>171</v>
      </c>
      <c r="F187" s="8" t="s">
        <v>117</v>
      </c>
      <c r="G187" s="66">
        <v>45</v>
      </c>
      <c r="H187" s="8" t="s">
        <v>404</v>
      </c>
      <c r="I187" s="67">
        <v>36100</v>
      </c>
      <c r="J187" s="67">
        <v>50100</v>
      </c>
      <c r="K187" s="67">
        <v>64100</v>
      </c>
    </row>
    <row r="188" spans="1:11" ht="13.5" x14ac:dyDescent="0.25">
      <c r="A188" s="9">
        <v>20002740</v>
      </c>
      <c r="B188" s="8" t="s">
        <v>187</v>
      </c>
      <c r="C188" s="8" t="s">
        <v>72</v>
      </c>
      <c r="D188" s="8" t="s">
        <v>405</v>
      </c>
      <c r="E188" s="65" t="s">
        <v>106</v>
      </c>
      <c r="F188" s="8" t="s">
        <v>100</v>
      </c>
      <c r="G188" s="66">
        <v>35</v>
      </c>
      <c r="H188" s="8" t="s">
        <v>404</v>
      </c>
      <c r="I188" s="67">
        <v>29700</v>
      </c>
      <c r="J188" s="67">
        <v>41400</v>
      </c>
      <c r="K188" s="67">
        <v>53100</v>
      </c>
    </row>
    <row r="189" spans="1:11" ht="13.5" x14ac:dyDescent="0.25">
      <c r="A189" s="9">
        <v>20002739</v>
      </c>
      <c r="B189" s="8" t="s">
        <v>186</v>
      </c>
      <c r="C189" s="8" t="s">
        <v>72</v>
      </c>
      <c r="D189" s="8" t="s">
        <v>405</v>
      </c>
      <c r="E189" s="65" t="s">
        <v>105</v>
      </c>
      <c r="F189" s="8" t="s">
        <v>100</v>
      </c>
      <c r="G189" s="66">
        <v>30</v>
      </c>
      <c r="H189" s="8" t="s">
        <v>404</v>
      </c>
      <c r="I189" s="67">
        <v>27000</v>
      </c>
      <c r="J189" s="67">
        <v>37500</v>
      </c>
      <c r="K189" s="67">
        <v>48000</v>
      </c>
    </row>
    <row r="190" spans="1:11" ht="13.5" x14ac:dyDescent="0.25">
      <c r="A190" s="9">
        <v>20003366</v>
      </c>
      <c r="B190" s="8" t="s">
        <v>300</v>
      </c>
      <c r="C190" s="8" t="s">
        <v>72</v>
      </c>
      <c r="D190" s="8" t="s">
        <v>412</v>
      </c>
      <c r="E190" s="65" t="s">
        <v>119</v>
      </c>
      <c r="F190" s="8" t="s">
        <v>117</v>
      </c>
      <c r="G190" s="66">
        <v>55</v>
      </c>
      <c r="H190" s="8" t="s">
        <v>404</v>
      </c>
      <c r="I190" s="67">
        <v>43600</v>
      </c>
      <c r="J190" s="67">
        <v>60600</v>
      </c>
      <c r="K190" s="67">
        <v>77600</v>
      </c>
    </row>
    <row r="191" spans="1:11" ht="13.5" x14ac:dyDescent="0.25">
      <c r="A191" s="9">
        <v>20003365</v>
      </c>
      <c r="B191" s="8" t="s">
        <v>299</v>
      </c>
      <c r="C191" s="8" t="s">
        <v>72</v>
      </c>
      <c r="D191" s="8" t="s">
        <v>412</v>
      </c>
      <c r="E191" s="65" t="s">
        <v>171</v>
      </c>
      <c r="F191" s="8" t="s">
        <v>117</v>
      </c>
      <c r="G191" s="66">
        <v>45</v>
      </c>
      <c r="H191" s="8" t="s">
        <v>404</v>
      </c>
      <c r="I191" s="67">
        <v>36100</v>
      </c>
      <c r="J191" s="67">
        <v>50100</v>
      </c>
      <c r="K191" s="67">
        <v>64100</v>
      </c>
    </row>
    <row r="192" spans="1:11" ht="13.5" x14ac:dyDescent="0.25">
      <c r="A192" s="9">
        <v>20003367</v>
      </c>
      <c r="B192" s="8" t="s">
        <v>301</v>
      </c>
      <c r="C192" s="8" t="s">
        <v>72</v>
      </c>
      <c r="D192" s="8" t="s">
        <v>412</v>
      </c>
      <c r="E192" s="65" t="s">
        <v>133</v>
      </c>
      <c r="F192" s="8" t="s">
        <v>117</v>
      </c>
      <c r="G192" s="66">
        <v>65</v>
      </c>
      <c r="H192" s="8" t="s">
        <v>404</v>
      </c>
      <c r="I192" s="67">
        <v>54900</v>
      </c>
      <c r="J192" s="67">
        <v>76400</v>
      </c>
      <c r="K192" s="67">
        <v>97900</v>
      </c>
    </row>
    <row r="193" spans="1:11" ht="13.5" x14ac:dyDescent="0.25">
      <c r="A193" s="9">
        <v>20002744</v>
      </c>
      <c r="B193" s="8" t="s">
        <v>189</v>
      </c>
      <c r="C193" s="8" t="s">
        <v>59</v>
      </c>
      <c r="D193" s="8" t="s">
        <v>422</v>
      </c>
      <c r="E193" s="65" t="s">
        <v>60</v>
      </c>
      <c r="F193" s="8" t="s">
        <v>61</v>
      </c>
      <c r="G193" s="66">
        <v>60</v>
      </c>
      <c r="H193" s="8" t="s">
        <v>404</v>
      </c>
      <c r="I193" s="67">
        <v>47800</v>
      </c>
      <c r="J193" s="67">
        <v>66500</v>
      </c>
      <c r="K193" s="67">
        <v>85200</v>
      </c>
    </row>
    <row r="194" spans="1:11" ht="13.5" x14ac:dyDescent="0.25">
      <c r="A194" s="9">
        <v>20002743</v>
      </c>
      <c r="B194" s="8" t="s">
        <v>188</v>
      </c>
      <c r="C194" s="8" t="s">
        <v>59</v>
      </c>
      <c r="D194" s="8" t="s">
        <v>422</v>
      </c>
      <c r="E194" s="65" t="s">
        <v>68</v>
      </c>
      <c r="F194" s="8" t="s">
        <v>61</v>
      </c>
      <c r="G194" s="66">
        <v>55</v>
      </c>
      <c r="H194" s="8" t="s">
        <v>404</v>
      </c>
      <c r="I194" s="67">
        <v>43600</v>
      </c>
      <c r="J194" s="67">
        <v>60600</v>
      </c>
      <c r="K194" s="67">
        <v>77600</v>
      </c>
    </row>
    <row r="195" spans="1:11" ht="13.5" x14ac:dyDescent="0.25">
      <c r="A195" s="9">
        <v>20003612</v>
      </c>
      <c r="B195" s="8" t="s">
        <v>327</v>
      </c>
      <c r="C195" s="8" t="s">
        <v>59</v>
      </c>
      <c r="D195" s="8" t="s">
        <v>422</v>
      </c>
      <c r="E195" s="65" t="s">
        <v>62</v>
      </c>
      <c r="F195" s="8" t="s">
        <v>61</v>
      </c>
      <c r="G195" s="66">
        <v>70</v>
      </c>
      <c r="H195" s="8" t="s">
        <v>404</v>
      </c>
      <c r="I195" s="67">
        <v>63300</v>
      </c>
      <c r="J195" s="67">
        <v>87900</v>
      </c>
      <c r="K195" s="67">
        <v>112500</v>
      </c>
    </row>
    <row r="196" spans="1:11" ht="13.5" x14ac:dyDescent="0.25">
      <c r="A196" s="9">
        <v>20004045</v>
      </c>
      <c r="B196" s="8" t="s">
        <v>379</v>
      </c>
      <c r="C196" s="8" t="s">
        <v>72</v>
      </c>
      <c r="D196" s="8" t="s">
        <v>412</v>
      </c>
      <c r="E196" s="65" t="s">
        <v>119</v>
      </c>
      <c r="F196" s="8" t="s">
        <v>117</v>
      </c>
      <c r="G196" s="66">
        <v>60</v>
      </c>
      <c r="H196" s="8" t="s">
        <v>404</v>
      </c>
      <c r="I196" s="67">
        <v>47800</v>
      </c>
      <c r="J196" s="67">
        <v>66500</v>
      </c>
      <c r="K196" s="67">
        <v>85200</v>
      </c>
    </row>
    <row r="197" spans="1:11" ht="13.5" x14ac:dyDescent="0.25">
      <c r="A197" s="9">
        <v>20004044</v>
      </c>
      <c r="B197" s="8" t="s">
        <v>378</v>
      </c>
      <c r="C197" s="8" t="s">
        <v>72</v>
      </c>
      <c r="D197" s="8" t="s">
        <v>412</v>
      </c>
      <c r="E197" s="65" t="s">
        <v>171</v>
      </c>
      <c r="F197" s="8" t="s">
        <v>117</v>
      </c>
      <c r="G197" s="66">
        <v>55</v>
      </c>
      <c r="H197" s="8" t="s">
        <v>404</v>
      </c>
      <c r="I197" s="67">
        <v>43600</v>
      </c>
      <c r="J197" s="67">
        <v>60600</v>
      </c>
      <c r="K197" s="67">
        <v>77600</v>
      </c>
    </row>
    <row r="198" spans="1:11" ht="13.5" x14ac:dyDescent="0.25">
      <c r="A198" s="9">
        <v>20004047</v>
      </c>
      <c r="B198" s="8" t="s">
        <v>381</v>
      </c>
      <c r="C198" s="8" t="s">
        <v>72</v>
      </c>
      <c r="D198" s="8" t="s">
        <v>412</v>
      </c>
      <c r="E198" s="65" t="s">
        <v>116</v>
      </c>
      <c r="F198" s="8" t="s">
        <v>117</v>
      </c>
      <c r="G198" s="66">
        <v>70</v>
      </c>
      <c r="H198" s="8" t="s">
        <v>404</v>
      </c>
      <c r="I198" s="67">
        <v>63300</v>
      </c>
      <c r="J198" s="67">
        <v>87900</v>
      </c>
      <c r="K198" s="67">
        <v>112500</v>
      </c>
    </row>
    <row r="199" spans="1:11" ht="13.5" x14ac:dyDescent="0.25">
      <c r="A199" s="9">
        <v>20004046</v>
      </c>
      <c r="B199" s="8" t="s">
        <v>380</v>
      </c>
      <c r="C199" s="8" t="s">
        <v>72</v>
      </c>
      <c r="D199" s="8" t="s">
        <v>412</v>
      </c>
      <c r="E199" s="65" t="s">
        <v>133</v>
      </c>
      <c r="F199" s="8" t="s">
        <v>117</v>
      </c>
      <c r="G199" s="66">
        <v>65</v>
      </c>
      <c r="H199" s="8" t="s">
        <v>404</v>
      </c>
      <c r="I199" s="67">
        <v>54900</v>
      </c>
      <c r="J199" s="67">
        <v>76400</v>
      </c>
      <c r="K199" s="67">
        <v>97900</v>
      </c>
    </row>
    <row r="200" spans="1:11" ht="13.5" x14ac:dyDescent="0.25">
      <c r="A200" s="9">
        <v>20003161</v>
      </c>
      <c r="B200" s="8" t="s">
        <v>260</v>
      </c>
      <c r="C200" s="8" t="s">
        <v>87</v>
      </c>
      <c r="D200" s="8" t="s">
        <v>435</v>
      </c>
      <c r="E200" s="65" t="s">
        <v>64</v>
      </c>
      <c r="F200" s="8" t="s">
        <v>61</v>
      </c>
      <c r="G200" s="66">
        <v>70</v>
      </c>
      <c r="H200" s="8" t="s">
        <v>404</v>
      </c>
      <c r="I200" s="67">
        <v>63300</v>
      </c>
      <c r="J200" s="67">
        <v>87900</v>
      </c>
      <c r="K200" s="67">
        <v>112500</v>
      </c>
    </row>
    <row r="201" spans="1:11" ht="13.5" x14ac:dyDescent="0.25">
      <c r="A201" s="9">
        <v>20003165</v>
      </c>
      <c r="B201" s="8" t="s">
        <v>261</v>
      </c>
      <c r="C201" s="8" t="s">
        <v>72</v>
      </c>
      <c r="D201" s="8" t="s">
        <v>412</v>
      </c>
      <c r="E201" s="65" t="s">
        <v>60</v>
      </c>
      <c r="F201" s="8" t="s">
        <v>61</v>
      </c>
      <c r="G201" s="66">
        <v>75</v>
      </c>
      <c r="H201" s="8" t="s">
        <v>404</v>
      </c>
      <c r="I201" s="67">
        <v>72700</v>
      </c>
      <c r="J201" s="67">
        <v>101100</v>
      </c>
      <c r="K201" s="67">
        <v>129500</v>
      </c>
    </row>
    <row r="202" spans="1:11" ht="13.5" x14ac:dyDescent="0.25">
      <c r="A202" s="9">
        <v>20004093</v>
      </c>
      <c r="B202" s="8" t="s">
        <v>386</v>
      </c>
      <c r="C202" s="8" t="s">
        <v>72</v>
      </c>
      <c r="D202" s="8" t="s">
        <v>412</v>
      </c>
      <c r="E202" s="65" t="s">
        <v>64</v>
      </c>
      <c r="F202" s="8" t="s">
        <v>61</v>
      </c>
      <c r="G202" s="66">
        <v>85</v>
      </c>
      <c r="H202" s="8" t="s">
        <v>404</v>
      </c>
      <c r="I202" s="67">
        <v>96100</v>
      </c>
      <c r="J202" s="67">
        <v>133700</v>
      </c>
      <c r="K202" s="67">
        <v>171300</v>
      </c>
    </row>
    <row r="203" spans="1:11" ht="13.5" x14ac:dyDescent="0.25">
      <c r="A203" s="9">
        <v>20003675</v>
      </c>
      <c r="B203" s="8" t="s">
        <v>336</v>
      </c>
      <c r="C203" s="8" t="s">
        <v>72</v>
      </c>
      <c r="D203" s="8" t="s">
        <v>423</v>
      </c>
      <c r="E203" s="65" t="s">
        <v>119</v>
      </c>
      <c r="F203" s="8" t="s">
        <v>117</v>
      </c>
      <c r="G203" s="66">
        <v>55</v>
      </c>
      <c r="H203" s="8" t="s">
        <v>404</v>
      </c>
      <c r="I203" s="67">
        <v>43600</v>
      </c>
      <c r="J203" s="67">
        <v>60600</v>
      </c>
      <c r="K203" s="67">
        <v>77600</v>
      </c>
    </row>
    <row r="204" spans="1:11" ht="13.5" x14ac:dyDescent="0.25">
      <c r="A204" s="9">
        <v>20003669</v>
      </c>
      <c r="B204" s="8" t="s">
        <v>335</v>
      </c>
      <c r="C204" s="8" t="s">
        <v>72</v>
      </c>
      <c r="D204" s="8" t="s">
        <v>423</v>
      </c>
      <c r="E204" s="65" t="s">
        <v>116</v>
      </c>
      <c r="F204" s="8" t="s">
        <v>117</v>
      </c>
      <c r="G204" s="66">
        <v>65</v>
      </c>
      <c r="H204" s="8" t="s">
        <v>404</v>
      </c>
      <c r="I204" s="67">
        <v>54900</v>
      </c>
      <c r="J204" s="67">
        <v>76400</v>
      </c>
      <c r="K204" s="67">
        <v>97900</v>
      </c>
    </row>
    <row r="205" spans="1:11" ht="13.5" x14ac:dyDescent="0.25">
      <c r="A205" s="9">
        <v>20003903</v>
      </c>
      <c r="B205" s="8" t="s">
        <v>368</v>
      </c>
      <c r="C205" s="8" t="s">
        <v>72</v>
      </c>
      <c r="D205" s="8" t="s">
        <v>428</v>
      </c>
      <c r="E205" s="65" t="s">
        <v>108</v>
      </c>
      <c r="F205" s="8" t="s">
        <v>100</v>
      </c>
      <c r="G205" s="66">
        <v>45</v>
      </c>
      <c r="H205" s="8" t="s">
        <v>404</v>
      </c>
      <c r="I205" s="67">
        <v>36100</v>
      </c>
      <c r="J205" s="67">
        <v>50100</v>
      </c>
      <c r="K205" s="67">
        <v>64100</v>
      </c>
    </row>
    <row r="206" spans="1:11" ht="13.5" x14ac:dyDescent="0.25">
      <c r="A206" s="9">
        <v>20002771</v>
      </c>
      <c r="B206" s="8" t="s">
        <v>190</v>
      </c>
      <c r="C206" s="8" t="s">
        <v>67</v>
      </c>
      <c r="D206" s="8" t="s">
        <v>433</v>
      </c>
      <c r="E206" s="65" t="s">
        <v>60</v>
      </c>
      <c r="F206" s="8" t="s">
        <v>61</v>
      </c>
      <c r="G206" s="66">
        <v>60</v>
      </c>
      <c r="H206" s="8" t="s">
        <v>404</v>
      </c>
      <c r="I206" s="67">
        <v>47800</v>
      </c>
      <c r="J206" s="67">
        <v>66500</v>
      </c>
      <c r="K206" s="67">
        <v>85200</v>
      </c>
    </row>
    <row r="207" spans="1:11" ht="13.5" x14ac:dyDescent="0.25">
      <c r="A207" s="9">
        <v>20002772</v>
      </c>
      <c r="B207" s="8" t="s">
        <v>191</v>
      </c>
      <c r="C207" s="8" t="s">
        <v>67</v>
      </c>
      <c r="D207" s="8" t="s">
        <v>433</v>
      </c>
      <c r="E207" s="65" t="s">
        <v>62</v>
      </c>
      <c r="F207" s="8" t="s">
        <v>61</v>
      </c>
      <c r="G207" s="66">
        <v>70</v>
      </c>
      <c r="H207" s="8" t="s">
        <v>404</v>
      </c>
      <c r="I207" s="67">
        <v>63300</v>
      </c>
      <c r="J207" s="67">
        <v>87900</v>
      </c>
      <c r="K207" s="67">
        <v>112500</v>
      </c>
    </row>
    <row r="208" spans="1:11" ht="13.5" x14ac:dyDescent="0.25">
      <c r="A208" s="9">
        <v>20003183</v>
      </c>
      <c r="B208" s="8" t="s">
        <v>262</v>
      </c>
      <c r="C208" s="8" t="s">
        <v>72</v>
      </c>
      <c r="D208" s="8" t="s">
        <v>428</v>
      </c>
      <c r="E208" s="65" t="s">
        <v>60</v>
      </c>
      <c r="F208" s="8" t="s">
        <v>61</v>
      </c>
      <c r="G208" s="66">
        <v>65</v>
      </c>
      <c r="H208" s="8" t="s">
        <v>404</v>
      </c>
      <c r="I208" s="67">
        <v>54900</v>
      </c>
      <c r="J208" s="67">
        <v>76400</v>
      </c>
      <c r="K208" s="67">
        <v>97900</v>
      </c>
    </row>
    <row r="209" spans="1:11" ht="13.5" x14ac:dyDescent="0.25">
      <c r="A209" s="9">
        <v>20003373</v>
      </c>
      <c r="B209" s="8" t="s">
        <v>302</v>
      </c>
      <c r="C209" s="8" t="s">
        <v>72</v>
      </c>
      <c r="D209" s="8" t="s">
        <v>412</v>
      </c>
      <c r="E209" s="65" t="s">
        <v>105</v>
      </c>
      <c r="F209" s="8" t="s">
        <v>100</v>
      </c>
      <c r="G209" s="66">
        <v>30</v>
      </c>
      <c r="H209" s="8" t="s">
        <v>404</v>
      </c>
      <c r="I209" s="67">
        <v>27000</v>
      </c>
      <c r="J209" s="67">
        <v>37500</v>
      </c>
      <c r="K209" s="67">
        <v>48000</v>
      </c>
    </row>
    <row r="210" spans="1:11" ht="13.5" x14ac:dyDescent="0.25">
      <c r="A210" s="9">
        <v>20002383</v>
      </c>
      <c r="B210" s="8" t="s">
        <v>114</v>
      </c>
      <c r="C210" s="8" t="s">
        <v>72</v>
      </c>
      <c r="D210" s="8" t="s">
        <v>405</v>
      </c>
      <c r="E210" s="65" t="s">
        <v>105</v>
      </c>
      <c r="F210" s="8" t="s">
        <v>100</v>
      </c>
      <c r="G210" s="66">
        <v>25</v>
      </c>
      <c r="H210" s="8" t="s">
        <v>404</v>
      </c>
      <c r="I210" s="67">
        <v>24500</v>
      </c>
      <c r="J210" s="67">
        <v>34100</v>
      </c>
      <c r="K210" s="67">
        <v>43700</v>
      </c>
    </row>
    <row r="211" spans="1:11" ht="13.5" x14ac:dyDescent="0.25">
      <c r="A211" s="9">
        <v>20002786</v>
      </c>
      <c r="B211" s="8" t="s">
        <v>193</v>
      </c>
      <c r="C211" s="8" t="s">
        <v>72</v>
      </c>
      <c r="D211" s="8" t="s">
        <v>412</v>
      </c>
      <c r="E211" s="65" t="s">
        <v>119</v>
      </c>
      <c r="F211" s="8" t="s">
        <v>117</v>
      </c>
      <c r="G211" s="66">
        <v>45</v>
      </c>
      <c r="H211" s="8" t="s">
        <v>404</v>
      </c>
      <c r="I211" s="67">
        <v>36100</v>
      </c>
      <c r="J211" s="67">
        <v>50100</v>
      </c>
      <c r="K211" s="67">
        <v>64100</v>
      </c>
    </row>
    <row r="212" spans="1:11" ht="13.5" x14ac:dyDescent="0.25">
      <c r="A212" s="9">
        <v>20004002</v>
      </c>
      <c r="B212" s="8" t="s">
        <v>373</v>
      </c>
      <c r="C212" s="8" t="s">
        <v>72</v>
      </c>
      <c r="D212" s="8" t="s">
        <v>412</v>
      </c>
      <c r="E212" s="65" t="s">
        <v>171</v>
      </c>
      <c r="F212" s="8" t="s">
        <v>117</v>
      </c>
      <c r="G212" s="66">
        <v>35</v>
      </c>
      <c r="H212" s="8" t="s">
        <v>404</v>
      </c>
      <c r="I212" s="67">
        <v>29700</v>
      </c>
      <c r="J212" s="67">
        <v>41400</v>
      </c>
      <c r="K212" s="67">
        <v>53100</v>
      </c>
    </row>
    <row r="213" spans="1:11" ht="13.5" x14ac:dyDescent="0.25">
      <c r="A213" s="9">
        <v>20004056</v>
      </c>
      <c r="B213" s="8" t="s">
        <v>382</v>
      </c>
      <c r="C213" s="8" t="s">
        <v>72</v>
      </c>
      <c r="D213" s="8" t="s">
        <v>412</v>
      </c>
      <c r="E213" s="65" t="s">
        <v>133</v>
      </c>
      <c r="F213" s="8" t="s">
        <v>117</v>
      </c>
      <c r="G213" s="66">
        <v>50</v>
      </c>
      <c r="H213" s="8" t="s">
        <v>404</v>
      </c>
      <c r="I213" s="67">
        <v>39600</v>
      </c>
      <c r="J213" s="67">
        <v>55000</v>
      </c>
      <c r="K213" s="67">
        <v>70400</v>
      </c>
    </row>
    <row r="214" spans="1:11" ht="13.5" x14ac:dyDescent="0.25">
      <c r="A214" s="9">
        <v>20002860</v>
      </c>
      <c r="B214" s="8" t="s">
        <v>215</v>
      </c>
      <c r="C214" s="8" t="s">
        <v>72</v>
      </c>
      <c r="D214" s="8" t="s">
        <v>412</v>
      </c>
      <c r="E214" s="65" t="s">
        <v>119</v>
      </c>
      <c r="F214" s="8" t="s">
        <v>117</v>
      </c>
      <c r="G214" s="66">
        <v>40</v>
      </c>
      <c r="H214" s="8" t="s">
        <v>404</v>
      </c>
      <c r="I214" s="67">
        <v>32800</v>
      </c>
      <c r="J214" s="67">
        <v>45600</v>
      </c>
      <c r="K214" s="67">
        <v>58400</v>
      </c>
    </row>
    <row r="215" spans="1:11" ht="13.5" x14ac:dyDescent="0.25">
      <c r="A215" s="9">
        <v>20002859</v>
      </c>
      <c r="B215" s="8" t="s">
        <v>214</v>
      </c>
      <c r="C215" s="8" t="s">
        <v>72</v>
      </c>
      <c r="D215" s="8" t="s">
        <v>412</v>
      </c>
      <c r="E215" s="65" t="s">
        <v>171</v>
      </c>
      <c r="F215" s="8" t="s">
        <v>117</v>
      </c>
      <c r="G215" s="66">
        <v>35</v>
      </c>
      <c r="H215" s="8" t="s">
        <v>404</v>
      </c>
      <c r="I215" s="67">
        <v>29700</v>
      </c>
      <c r="J215" s="67">
        <v>41400</v>
      </c>
      <c r="K215" s="67">
        <v>53100</v>
      </c>
    </row>
    <row r="216" spans="1:11" ht="13.5" x14ac:dyDescent="0.25">
      <c r="A216" s="9">
        <v>20002861</v>
      </c>
      <c r="B216" s="8" t="s">
        <v>216</v>
      </c>
      <c r="C216" s="8" t="s">
        <v>72</v>
      </c>
      <c r="D216" s="8" t="s">
        <v>412</v>
      </c>
      <c r="E216" s="65" t="s">
        <v>133</v>
      </c>
      <c r="F216" s="8" t="s">
        <v>117</v>
      </c>
      <c r="G216" s="66">
        <v>50</v>
      </c>
      <c r="H216" s="8" t="s">
        <v>404</v>
      </c>
      <c r="I216" s="67">
        <v>39600</v>
      </c>
      <c r="J216" s="67">
        <v>55000</v>
      </c>
      <c r="K216" s="67">
        <v>70400</v>
      </c>
    </row>
    <row r="217" spans="1:11" ht="13.5" x14ac:dyDescent="0.25">
      <c r="A217" s="9">
        <v>20003378</v>
      </c>
      <c r="B217" s="8" t="s">
        <v>304</v>
      </c>
      <c r="C217" s="8" t="s">
        <v>72</v>
      </c>
      <c r="D217" s="8" t="s">
        <v>412</v>
      </c>
      <c r="E217" s="65" t="s">
        <v>106</v>
      </c>
      <c r="F217" s="8" t="s">
        <v>100</v>
      </c>
      <c r="G217" s="66">
        <v>40</v>
      </c>
      <c r="H217" s="8" t="s">
        <v>404</v>
      </c>
      <c r="I217" s="67">
        <v>32800</v>
      </c>
      <c r="J217" s="67">
        <v>45600</v>
      </c>
      <c r="K217" s="67">
        <v>58400</v>
      </c>
    </row>
    <row r="218" spans="1:11" ht="13.5" x14ac:dyDescent="0.25">
      <c r="A218" s="9">
        <v>20003377</v>
      </c>
      <c r="B218" s="8" t="s">
        <v>303</v>
      </c>
      <c r="C218" s="8" t="s">
        <v>72</v>
      </c>
      <c r="D218" s="8" t="s">
        <v>412</v>
      </c>
      <c r="E218" s="65" t="s">
        <v>105</v>
      </c>
      <c r="F218" s="8" t="s">
        <v>100</v>
      </c>
      <c r="G218" s="66">
        <v>30</v>
      </c>
      <c r="H218" s="8" t="s">
        <v>404</v>
      </c>
      <c r="I218" s="67">
        <v>27000</v>
      </c>
      <c r="J218" s="67">
        <v>37500</v>
      </c>
      <c r="K218" s="67">
        <v>48000</v>
      </c>
    </row>
    <row r="219" spans="1:11" ht="13.5" x14ac:dyDescent="0.25">
      <c r="A219" s="9">
        <v>20003380</v>
      </c>
      <c r="B219" s="8" t="s">
        <v>306</v>
      </c>
      <c r="C219" s="8" t="s">
        <v>72</v>
      </c>
      <c r="D219" s="8" t="s">
        <v>412</v>
      </c>
      <c r="E219" s="65" t="s">
        <v>99</v>
      </c>
      <c r="F219" s="8" t="s">
        <v>100</v>
      </c>
      <c r="G219" s="66">
        <v>60</v>
      </c>
      <c r="H219" s="8" t="s">
        <v>404</v>
      </c>
      <c r="I219" s="67">
        <v>47800</v>
      </c>
      <c r="J219" s="67">
        <v>66500</v>
      </c>
      <c r="K219" s="67">
        <v>85200</v>
      </c>
    </row>
    <row r="220" spans="1:11" ht="13.5" x14ac:dyDescent="0.25">
      <c r="A220" s="9">
        <v>20003379</v>
      </c>
      <c r="B220" s="8" t="s">
        <v>305</v>
      </c>
      <c r="C220" s="8" t="s">
        <v>72</v>
      </c>
      <c r="D220" s="8" t="s">
        <v>412</v>
      </c>
      <c r="E220" s="65" t="s">
        <v>108</v>
      </c>
      <c r="F220" s="8" t="s">
        <v>100</v>
      </c>
      <c r="G220" s="66">
        <v>50</v>
      </c>
      <c r="H220" s="8" t="s">
        <v>404</v>
      </c>
      <c r="I220" s="67">
        <v>39600</v>
      </c>
      <c r="J220" s="67">
        <v>55000</v>
      </c>
      <c r="K220" s="67">
        <v>70400</v>
      </c>
    </row>
    <row r="221" spans="1:11" ht="13.5" x14ac:dyDescent="0.25">
      <c r="A221" s="9">
        <v>20002585</v>
      </c>
      <c r="B221" s="8" t="s">
        <v>153</v>
      </c>
      <c r="C221" s="8" t="s">
        <v>72</v>
      </c>
      <c r="D221" s="8" t="s">
        <v>412</v>
      </c>
      <c r="E221" s="65" t="s">
        <v>142</v>
      </c>
      <c r="F221" s="8" t="s">
        <v>143</v>
      </c>
      <c r="G221" s="66">
        <v>85</v>
      </c>
      <c r="H221" s="8" t="s">
        <v>404</v>
      </c>
      <c r="I221" s="67">
        <v>96100</v>
      </c>
      <c r="J221" s="67">
        <v>133700</v>
      </c>
      <c r="K221" s="67">
        <v>171300</v>
      </c>
    </row>
    <row r="222" spans="1:11" ht="13.5" x14ac:dyDescent="0.25">
      <c r="A222" s="9">
        <v>20003302</v>
      </c>
      <c r="B222" s="8" t="s">
        <v>281</v>
      </c>
      <c r="C222" s="8" t="s">
        <v>72</v>
      </c>
      <c r="D222" s="8" t="s">
        <v>412</v>
      </c>
      <c r="E222" s="65" t="s">
        <v>272</v>
      </c>
      <c r="F222" s="8" t="s">
        <v>143</v>
      </c>
      <c r="G222" s="66">
        <v>70</v>
      </c>
      <c r="H222" s="8" t="s">
        <v>404</v>
      </c>
      <c r="I222" s="67">
        <v>63300</v>
      </c>
      <c r="J222" s="67">
        <v>87900</v>
      </c>
      <c r="K222" s="67">
        <v>112500</v>
      </c>
    </row>
    <row r="223" spans="1:11" ht="13.5" x14ac:dyDescent="0.25">
      <c r="A223" s="9">
        <v>20002826</v>
      </c>
      <c r="B223" s="8" t="s">
        <v>202</v>
      </c>
      <c r="C223" s="8" t="s">
        <v>72</v>
      </c>
      <c r="D223" s="8" t="s">
        <v>412</v>
      </c>
      <c r="E223" s="65" t="s">
        <v>195</v>
      </c>
      <c r="F223" s="8" t="s">
        <v>143</v>
      </c>
      <c r="G223" s="66">
        <v>75</v>
      </c>
      <c r="H223" s="8" t="s">
        <v>404</v>
      </c>
      <c r="I223" s="67">
        <v>72700</v>
      </c>
      <c r="J223" s="67">
        <v>101100</v>
      </c>
      <c r="K223" s="67">
        <v>129500</v>
      </c>
    </row>
    <row r="224" spans="1:11" ht="13.5" x14ac:dyDescent="0.25">
      <c r="A224" s="9">
        <v>20003301</v>
      </c>
      <c r="B224" s="8" t="s">
        <v>280</v>
      </c>
      <c r="C224" s="8" t="s">
        <v>72</v>
      </c>
      <c r="D224" s="8" t="s">
        <v>412</v>
      </c>
      <c r="E224" s="65" t="s">
        <v>274</v>
      </c>
      <c r="F224" s="8" t="s">
        <v>143</v>
      </c>
      <c r="G224" s="66">
        <v>60</v>
      </c>
      <c r="H224" s="8" t="s">
        <v>404</v>
      </c>
      <c r="I224" s="67">
        <v>47800</v>
      </c>
      <c r="J224" s="67">
        <v>66500</v>
      </c>
      <c r="K224" s="67">
        <v>85200</v>
      </c>
    </row>
    <row r="225" spans="1:11" ht="13.5" x14ac:dyDescent="0.25">
      <c r="A225" s="9">
        <v>20003617</v>
      </c>
      <c r="B225" s="8" t="s">
        <v>328</v>
      </c>
      <c r="C225" s="8" t="s">
        <v>69</v>
      </c>
      <c r="D225" s="8" t="s">
        <v>445</v>
      </c>
      <c r="E225" s="65" t="s">
        <v>60</v>
      </c>
      <c r="F225" s="8" t="s">
        <v>61</v>
      </c>
      <c r="G225" s="66">
        <v>65</v>
      </c>
      <c r="H225" s="8" t="s">
        <v>404</v>
      </c>
      <c r="I225" s="67">
        <v>54900</v>
      </c>
      <c r="J225" s="67">
        <v>76400</v>
      </c>
      <c r="K225" s="67">
        <v>97900</v>
      </c>
    </row>
    <row r="226" spans="1:11" ht="13.5" x14ac:dyDescent="0.25">
      <c r="A226" s="9">
        <v>20003619</v>
      </c>
      <c r="B226" s="8" t="s">
        <v>329</v>
      </c>
      <c r="C226" s="8" t="s">
        <v>69</v>
      </c>
      <c r="D226" s="8" t="s">
        <v>445</v>
      </c>
      <c r="E226" s="65" t="s">
        <v>62</v>
      </c>
      <c r="F226" s="8" t="s">
        <v>61</v>
      </c>
      <c r="G226" s="66">
        <v>70</v>
      </c>
      <c r="H226" s="8" t="s">
        <v>404</v>
      </c>
      <c r="I226" s="67">
        <v>63300</v>
      </c>
      <c r="J226" s="67">
        <v>87900</v>
      </c>
      <c r="K226" s="67">
        <v>112500</v>
      </c>
    </row>
    <row r="227" spans="1:11" ht="13.5" x14ac:dyDescent="0.25">
      <c r="A227" s="9">
        <v>20002832</v>
      </c>
      <c r="B227" s="8" t="s">
        <v>204</v>
      </c>
      <c r="C227" s="8" t="s">
        <v>72</v>
      </c>
      <c r="D227" s="8" t="s">
        <v>412</v>
      </c>
      <c r="E227" s="65" t="s">
        <v>119</v>
      </c>
      <c r="F227" s="8" t="s">
        <v>117</v>
      </c>
      <c r="G227" s="66">
        <v>45</v>
      </c>
      <c r="H227" s="8" t="s">
        <v>404</v>
      </c>
      <c r="I227" s="67">
        <v>36100</v>
      </c>
      <c r="J227" s="67">
        <v>50100</v>
      </c>
      <c r="K227" s="67">
        <v>64100</v>
      </c>
    </row>
    <row r="228" spans="1:11" ht="13.5" x14ac:dyDescent="0.25">
      <c r="A228" s="9">
        <v>20002834</v>
      </c>
      <c r="B228" s="8" t="s">
        <v>205</v>
      </c>
      <c r="C228" s="8" t="s">
        <v>72</v>
      </c>
      <c r="D228" s="8" t="s">
        <v>412</v>
      </c>
      <c r="E228" s="65" t="s">
        <v>116</v>
      </c>
      <c r="F228" s="8" t="s">
        <v>117</v>
      </c>
      <c r="G228" s="66">
        <v>60</v>
      </c>
      <c r="H228" s="8" t="s">
        <v>404</v>
      </c>
      <c r="I228" s="67">
        <v>47800</v>
      </c>
      <c r="J228" s="67">
        <v>66500</v>
      </c>
      <c r="K228" s="67">
        <v>85200</v>
      </c>
    </row>
    <row r="229" spans="1:11" ht="13.5" x14ac:dyDescent="0.25">
      <c r="A229" s="9">
        <v>20004092</v>
      </c>
      <c r="B229" s="8" t="s">
        <v>385</v>
      </c>
      <c r="C229" s="8" t="s">
        <v>72</v>
      </c>
      <c r="D229" s="8" t="s">
        <v>412</v>
      </c>
      <c r="E229" s="65" t="s">
        <v>133</v>
      </c>
      <c r="F229" s="8" t="s">
        <v>117</v>
      </c>
      <c r="G229" s="66">
        <v>50</v>
      </c>
      <c r="H229" s="8" t="s">
        <v>404</v>
      </c>
      <c r="I229" s="67">
        <v>39600</v>
      </c>
      <c r="J229" s="67">
        <v>55000</v>
      </c>
      <c r="K229" s="67">
        <v>70400</v>
      </c>
    </row>
    <row r="230" spans="1:11" ht="13.5" x14ac:dyDescent="0.25">
      <c r="A230" s="9">
        <v>20003599</v>
      </c>
      <c r="B230" s="8" t="s">
        <v>325</v>
      </c>
      <c r="C230" s="8" t="s">
        <v>72</v>
      </c>
      <c r="D230" s="8" t="s">
        <v>414</v>
      </c>
      <c r="E230" s="65" t="s">
        <v>64</v>
      </c>
      <c r="F230" s="8" t="s">
        <v>61</v>
      </c>
      <c r="G230" s="66">
        <v>85</v>
      </c>
      <c r="H230" s="8" t="s">
        <v>404</v>
      </c>
      <c r="I230" s="67">
        <v>96100</v>
      </c>
      <c r="J230" s="67">
        <v>133700</v>
      </c>
      <c r="K230" s="67">
        <v>171300</v>
      </c>
    </row>
    <row r="231" spans="1:11" ht="13.5" x14ac:dyDescent="0.25">
      <c r="A231" s="9">
        <v>20002704</v>
      </c>
      <c r="B231" s="8" t="s">
        <v>182</v>
      </c>
      <c r="C231" s="8" t="s">
        <v>72</v>
      </c>
      <c r="D231" s="8" t="s">
        <v>414</v>
      </c>
      <c r="E231" s="65" t="s">
        <v>66</v>
      </c>
      <c r="F231" s="8" t="s">
        <v>61</v>
      </c>
      <c r="G231" s="66">
        <v>90</v>
      </c>
      <c r="H231" s="8" t="s">
        <v>404</v>
      </c>
      <c r="I231" s="67">
        <v>110600</v>
      </c>
      <c r="J231" s="67">
        <v>153800</v>
      </c>
      <c r="K231" s="67">
        <v>197000</v>
      </c>
    </row>
    <row r="232" spans="1:11" ht="13.5" x14ac:dyDescent="0.25">
      <c r="A232" s="9">
        <v>20003906</v>
      </c>
      <c r="B232" s="8" t="s">
        <v>369</v>
      </c>
      <c r="C232" s="8" t="s">
        <v>72</v>
      </c>
      <c r="D232" s="8" t="s">
        <v>414</v>
      </c>
      <c r="E232" s="65" t="s">
        <v>60</v>
      </c>
      <c r="F232" s="8" t="s">
        <v>61</v>
      </c>
      <c r="G232" s="66">
        <v>75</v>
      </c>
      <c r="H232" s="8" t="s">
        <v>404</v>
      </c>
      <c r="I232" s="67">
        <v>72700</v>
      </c>
      <c r="J232" s="67">
        <v>101100</v>
      </c>
      <c r="K232" s="67">
        <v>129500</v>
      </c>
    </row>
    <row r="233" spans="1:11" ht="13.5" x14ac:dyDescent="0.25">
      <c r="A233" s="9">
        <v>20003384</v>
      </c>
      <c r="B233" s="8" t="s">
        <v>307</v>
      </c>
      <c r="C233" s="8" t="s">
        <v>72</v>
      </c>
      <c r="D233" s="8" t="s">
        <v>412</v>
      </c>
      <c r="E233" s="65" t="s">
        <v>116</v>
      </c>
      <c r="F233" s="8" t="s">
        <v>117</v>
      </c>
      <c r="G233" s="66">
        <v>60</v>
      </c>
      <c r="H233" s="8" t="s">
        <v>404</v>
      </c>
      <c r="I233" s="67">
        <v>47800</v>
      </c>
      <c r="J233" s="67">
        <v>66500</v>
      </c>
      <c r="K233" s="67">
        <v>85200</v>
      </c>
    </row>
    <row r="234" spans="1:11" ht="13.5" x14ac:dyDescent="0.25">
      <c r="A234" s="9">
        <v>20002535</v>
      </c>
      <c r="B234" s="8" t="s">
        <v>140</v>
      </c>
      <c r="C234" s="8" t="s">
        <v>69</v>
      </c>
      <c r="D234" s="8" t="s">
        <v>424</v>
      </c>
      <c r="E234" s="65" t="s">
        <v>62</v>
      </c>
      <c r="F234" s="8" t="s">
        <v>61</v>
      </c>
      <c r="G234" s="66">
        <v>65</v>
      </c>
      <c r="H234" s="8" t="s">
        <v>404</v>
      </c>
      <c r="I234" s="67">
        <v>54900</v>
      </c>
      <c r="J234" s="67">
        <v>76400</v>
      </c>
      <c r="K234" s="67">
        <v>97900</v>
      </c>
    </row>
    <row r="235" spans="1:11" ht="13.5" x14ac:dyDescent="0.25">
      <c r="A235" s="9">
        <v>20002080</v>
      </c>
      <c r="B235" s="8" t="s">
        <v>76</v>
      </c>
      <c r="C235" s="8" t="s">
        <v>77</v>
      </c>
      <c r="D235" s="8" t="s">
        <v>406</v>
      </c>
      <c r="E235" s="65" t="s">
        <v>60</v>
      </c>
      <c r="F235" s="8" t="s">
        <v>61</v>
      </c>
      <c r="G235" s="66">
        <v>60</v>
      </c>
      <c r="H235" s="8" t="s">
        <v>404</v>
      </c>
      <c r="I235" s="67">
        <v>47800</v>
      </c>
      <c r="J235" s="67">
        <v>66500</v>
      </c>
      <c r="K235" s="67">
        <v>85200</v>
      </c>
    </row>
    <row r="236" spans="1:11" ht="13.5" x14ac:dyDescent="0.25">
      <c r="A236" s="9">
        <v>20002079</v>
      </c>
      <c r="B236" s="8" t="s">
        <v>75</v>
      </c>
      <c r="C236" s="8" t="s">
        <v>77</v>
      </c>
      <c r="D236" s="8" t="s">
        <v>406</v>
      </c>
      <c r="E236" s="65" t="s">
        <v>68</v>
      </c>
      <c r="F236" s="8" t="s">
        <v>61</v>
      </c>
      <c r="G236" s="66">
        <v>55</v>
      </c>
      <c r="H236" s="8" t="s">
        <v>404</v>
      </c>
      <c r="I236" s="67">
        <v>43600</v>
      </c>
      <c r="J236" s="67">
        <v>60600</v>
      </c>
      <c r="K236" s="67">
        <v>77600</v>
      </c>
    </row>
    <row r="237" spans="1:11" ht="13.5" x14ac:dyDescent="0.25">
      <c r="A237" s="9">
        <v>20002082</v>
      </c>
      <c r="B237" s="8" t="s">
        <v>79</v>
      </c>
      <c r="C237" s="8" t="s">
        <v>77</v>
      </c>
      <c r="D237" s="8" t="s">
        <v>406</v>
      </c>
      <c r="E237" s="65" t="s">
        <v>64</v>
      </c>
      <c r="F237" s="8" t="s">
        <v>61</v>
      </c>
      <c r="G237" s="66">
        <v>70</v>
      </c>
      <c r="H237" s="8" t="s">
        <v>404</v>
      </c>
      <c r="I237" s="67">
        <v>63300</v>
      </c>
      <c r="J237" s="67">
        <v>87900</v>
      </c>
      <c r="K237" s="67">
        <v>112500</v>
      </c>
    </row>
    <row r="238" spans="1:11" ht="13.5" x14ac:dyDescent="0.25">
      <c r="A238" s="9">
        <v>20002083</v>
      </c>
      <c r="B238" s="8" t="s">
        <v>80</v>
      </c>
      <c r="C238" s="8" t="s">
        <v>77</v>
      </c>
      <c r="D238" s="8" t="s">
        <v>406</v>
      </c>
      <c r="E238" s="65" t="s">
        <v>66</v>
      </c>
      <c r="F238" s="8" t="s">
        <v>61</v>
      </c>
      <c r="G238" s="66">
        <v>80</v>
      </c>
      <c r="H238" s="8" t="s">
        <v>404</v>
      </c>
      <c r="I238" s="67">
        <v>83600</v>
      </c>
      <c r="J238" s="67">
        <v>116300</v>
      </c>
      <c r="K238" s="67">
        <v>149000</v>
      </c>
    </row>
    <row r="239" spans="1:11" ht="13.5" x14ac:dyDescent="0.25">
      <c r="A239" s="9">
        <v>20002081</v>
      </c>
      <c r="B239" s="8" t="s">
        <v>78</v>
      </c>
      <c r="C239" s="8" t="s">
        <v>77</v>
      </c>
      <c r="D239" s="8" t="s">
        <v>406</v>
      </c>
      <c r="E239" s="65" t="s">
        <v>62</v>
      </c>
      <c r="F239" s="8" t="s">
        <v>61</v>
      </c>
      <c r="G239" s="66">
        <v>65</v>
      </c>
      <c r="H239" s="8" t="s">
        <v>404</v>
      </c>
      <c r="I239" s="67">
        <v>54900</v>
      </c>
      <c r="J239" s="67">
        <v>76400</v>
      </c>
      <c r="K239" s="67">
        <v>97900</v>
      </c>
    </row>
    <row r="240" spans="1:11" ht="13.5" x14ac:dyDescent="0.25">
      <c r="A240" s="9">
        <v>20002467</v>
      </c>
      <c r="B240" s="8" t="s">
        <v>126</v>
      </c>
      <c r="C240" s="8" t="s">
        <v>77</v>
      </c>
      <c r="D240" s="8" t="s">
        <v>406</v>
      </c>
      <c r="E240" s="65" t="s">
        <v>106</v>
      </c>
      <c r="F240" s="8" t="s">
        <v>100</v>
      </c>
      <c r="G240" s="66">
        <v>35</v>
      </c>
      <c r="H240" s="8" t="s">
        <v>404</v>
      </c>
      <c r="I240" s="67">
        <v>29700</v>
      </c>
      <c r="J240" s="67">
        <v>41400</v>
      </c>
      <c r="K240" s="67">
        <v>53100</v>
      </c>
    </row>
    <row r="241" spans="1:11" ht="13.5" x14ac:dyDescent="0.25">
      <c r="A241" s="9">
        <v>20002466</v>
      </c>
      <c r="B241" s="8" t="s">
        <v>125</v>
      </c>
      <c r="C241" s="8" t="s">
        <v>77</v>
      </c>
      <c r="D241" s="8" t="s">
        <v>406</v>
      </c>
      <c r="E241" s="65" t="s">
        <v>105</v>
      </c>
      <c r="F241" s="8" t="s">
        <v>100</v>
      </c>
      <c r="G241" s="66">
        <v>30</v>
      </c>
      <c r="H241" s="8" t="s">
        <v>404</v>
      </c>
      <c r="I241" s="67">
        <v>27000</v>
      </c>
      <c r="J241" s="67">
        <v>37500</v>
      </c>
      <c r="K241" s="67">
        <v>48000</v>
      </c>
    </row>
    <row r="242" spans="1:11" ht="13.5" x14ac:dyDescent="0.25">
      <c r="A242" s="9">
        <v>20002469</v>
      </c>
      <c r="B242" s="8" t="s">
        <v>128</v>
      </c>
      <c r="C242" s="8" t="s">
        <v>77</v>
      </c>
      <c r="D242" s="8" t="s">
        <v>406</v>
      </c>
      <c r="E242" s="65" t="s">
        <v>99</v>
      </c>
      <c r="F242" s="8" t="s">
        <v>100</v>
      </c>
      <c r="G242" s="66">
        <v>45</v>
      </c>
      <c r="H242" s="8" t="s">
        <v>404</v>
      </c>
      <c r="I242" s="67">
        <v>36100</v>
      </c>
      <c r="J242" s="67">
        <v>50100</v>
      </c>
      <c r="K242" s="67">
        <v>64100</v>
      </c>
    </row>
    <row r="243" spans="1:11" ht="13.5" x14ac:dyDescent="0.25">
      <c r="A243" s="9">
        <v>20002468</v>
      </c>
      <c r="B243" s="8" t="s">
        <v>127</v>
      </c>
      <c r="C243" s="8" t="s">
        <v>77</v>
      </c>
      <c r="D243" s="8" t="s">
        <v>406</v>
      </c>
      <c r="E243" s="65" t="s">
        <v>108</v>
      </c>
      <c r="F243" s="8" t="s">
        <v>100</v>
      </c>
      <c r="G243" s="66">
        <v>40</v>
      </c>
      <c r="H243" s="8" t="s">
        <v>404</v>
      </c>
      <c r="I243" s="67">
        <v>32800</v>
      </c>
      <c r="J243" s="67">
        <v>45600</v>
      </c>
      <c r="K243" s="67">
        <v>58400</v>
      </c>
    </row>
    <row r="244" spans="1:11" ht="13.5" x14ac:dyDescent="0.25">
      <c r="A244" s="9">
        <v>20002609</v>
      </c>
      <c r="B244" s="8" t="s">
        <v>160</v>
      </c>
      <c r="C244" s="8" t="s">
        <v>77</v>
      </c>
      <c r="D244" s="8" t="s">
        <v>406</v>
      </c>
      <c r="E244" s="65" t="s">
        <v>155</v>
      </c>
      <c r="F244" s="8" t="s">
        <v>143</v>
      </c>
      <c r="G244" s="66">
        <v>75</v>
      </c>
      <c r="H244" s="8" t="s">
        <v>404</v>
      </c>
      <c r="I244" s="67">
        <v>72700</v>
      </c>
      <c r="J244" s="67">
        <v>101100</v>
      </c>
      <c r="K244" s="67">
        <v>129500</v>
      </c>
    </row>
    <row r="245" spans="1:11" ht="13.5" x14ac:dyDescent="0.25">
      <c r="A245" s="9">
        <v>20002576</v>
      </c>
      <c r="B245" s="8" t="s">
        <v>151</v>
      </c>
      <c r="C245" s="8" t="s">
        <v>77</v>
      </c>
      <c r="D245" s="8" t="s">
        <v>406</v>
      </c>
      <c r="E245" s="65" t="s">
        <v>142</v>
      </c>
      <c r="F245" s="8" t="s">
        <v>143</v>
      </c>
      <c r="G245" s="66">
        <v>85</v>
      </c>
      <c r="H245" s="8" t="s">
        <v>404</v>
      </c>
      <c r="I245" s="67">
        <v>96100</v>
      </c>
      <c r="J245" s="67">
        <v>133700</v>
      </c>
      <c r="K245" s="67">
        <v>171300</v>
      </c>
    </row>
    <row r="246" spans="1:11" ht="13.5" x14ac:dyDescent="0.25">
      <c r="A246" s="9">
        <v>20002634</v>
      </c>
      <c r="B246" s="8" t="s">
        <v>165</v>
      </c>
      <c r="C246" s="8" t="s">
        <v>77</v>
      </c>
      <c r="D246" s="8" t="s">
        <v>406</v>
      </c>
      <c r="E246" s="65" t="s">
        <v>162</v>
      </c>
      <c r="F246" s="8" t="s">
        <v>143</v>
      </c>
      <c r="G246" s="66">
        <v>95</v>
      </c>
      <c r="H246" s="8" t="s">
        <v>404</v>
      </c>
      <c r="I246" s="67">
        <v>127100</v>
      </c>
      <c r="J246" s="67">
        <v>176700</v>
      </c>
      <c r="K246" s="67">
        <v>226300</v>
      </c>
    </row>
    <row r="247" spans="1:11" ht="13.5" x14ac:dyDescent="0.25">
      <c r="A247" s="9">
        <v>20002794</v>
      </c>
      <c r="B247" s="8" t="s">
        <v>194</v>
      </c>
      <c r="C247" s="8" t="s">
        <v>77</v>
      </c>
      <c r="D247" s="8" t="s">
        <v>406</v>
      </c>
      <c r="E247" s="65" t="s">
        <v>195</v>
      </c>
      <c r="F247" s="8" t="s">
        <v>143</v>
      </c>
      <c r="G247" s="66">
        <v>70</v>
      </c>
      <c r="H247" s="8" t="s">
        <v>404</v>
      </c>
      <c r="I247" s="67">
        <v>63300</v>
      </c>
      <c r="J247" s="67">
        <v>87900</v>
      </c>
      <c r="K247" s="67">
        <v>112500</v>
      </c>
    </row>
    <row r="248" spans="1:11" ht="13.5" x14ac:dyDescent="0.25">
      <c r="A248" s="9">
        <v>20003292</v>
      </c>
      <c r="B248" s="8" t="s">
        <v>279</v>
      </c>
      <c r="C248" s="8" t="s">
        <v>77</v>
      </c>
      <c r="D248" s="8" t="s">
        <v>406</v>
      </c>
      <c r="E248" s="65" t="s">
        <v>274</v>
      </c>
      <c r="F248" s="8" t="s">
        <v>143</v>
      </c>
      <c r="G248" s="66">
        <v>60</v>
      </c>
      <c r="H248" s="8" t="s">
        <v>404</v>
      </c>
      <c r="I248" s="67">
        <v>47800</v>
      </c>
      <c r="J248" s="67">
        <v>66500</v>
      </c>
      <c r="K248" s="67">
        <v>85200</v>
      </c>
    </row>
    <row r="249" spans="1:11" ht="13.5" x14ac:dyDescent="0.25">
      <c r="A249" s="9">
        <v>20003201</v>
      </c>
      <c r="B249" s="8" t="s">
        <v>263</v>
      </c>
      <c r="C249" s="8" t="s">
        <v>264</v>
      </c>
      <c r="D249" s="8" t="s">
        <v>436</v>
      </c>
      <c r="E249" s="65" t="s">
        <v>60</v>
      </c>
      <c r="F249" s="8" t="s">
        <v>61</v>
      </c>
      <c r="G249" s="66">
        <v>65</v>
      </c>
      <c r="H249" s="8" t="s">
        <v>404</v>
      </c>
      <c r="I249" s="67">
        <v>54900</v>
      </c>
      <c r="J249" s="67">
        <v>76400</v>
      </c>
      <c r="K249" s="67">
        <v>97900</v>
      </c>
    </row>
    <row r="250" spans="1:11" ht="13.5" x14ac:dyDescent="0.25">
      <c r="A250" s="9">
        <v>20002913</v>
      </c>
      <c r="B250" s="8" t="s">
        <v>233</v>
      </c>
      <c r="C250" s="8" t="s">
        <v>72</v>
      </c>
      <c r="D250" s="8" t="s">
        <v>412</v>
      </c>
      <c r="E250" s="65" t="s">
        <v>106</v>
      </c>
      <c r="F250" s="8" t="s">
        <v>100</v>
      </c>
      <c r="G250" s="66">
        <v>45</v>
      </c>
      <c r="H250" s="8" t="s">
        <v>404</v>
      </c>
      <c r="I250" s="67">
        <v>36100</v>
      </c>
      <c r="J250" s="67">
        <v>50100</v>
      </c>
      <c r="K250" s="67">
        <v>64100</v>
      </c>
    </row>
    <row r="251" spans="1:11" ht="13.5" x14ac:dyDescent="0.25">
      <c r="A251" s="9">
        <v>20004007</v>
      </c>
      <c r="B251" s="8" t="s">
        <v>221</v>
      </c>
      <c r="C251" s="8" t="s">
        <v>72</v>
      </c>
      <c r="D251" s="8" t="s">
        <v>434</v>
      </c>
      <c r="E251" s="65" t="s">
        <v>106</v>
      </c>
      <c r="F251" s="8" t="s">
        <v>100</v>
      </c>
      <c r="G251" s="66">
        <v>35</v>
      </c>
      <c r="H251" s="8" t="s">
        <v>404</v>
      </c>
      <c r="I251" s="67">
        <v>29700</v>
      </c>
      <c r="J251" s="67">
        <v>41400</v>
      </c>
      <c r="K251" s="67">
        <v>53100</v>
      </c>
    </row>
    <row r="252" spans="1:11" ht="13.5" x14ac:dyDescent="0.25">
      <c r="A252" s="9">
        <v>20002888</v>
      </c>
      <c r="B252" s="8" t="s">
        <v>220</v>
      </c>
      <c r="C252" s="8" t="s">
        <v>72</v>
      </c>
      <c r="D252" s="8" t="s">
        <v>434</v>
      </c>
      <c r="E252" s="65" t="s">
        <v>105</v>
      </c>
      <c r="F252" s="8" t="s">
        <v>100</v>
      </c>
      <c r="G252" s="66">
        <v>30</v>
      </c>
      <c r="H252" s="8" t="s">
        <v>404</v>
      </c>
      <c r="I252" s="67">
        <v>27000</v>
      </c>
      <c r="J252" s="67">
        <v>37500</v>
      </c>
      <c r="K252" s="67">
        <v>48000</v>
      </c>
    </row>
    <row r="253" spans="1:11" ht="13.5" x14ac:dyDescent="0.25">
      <c r="A253" s="9">
        <v>20003386</v>
      </c>
      <c r="B253" s="8" t="s">
        <v>308</v>
      </c>
      <c r="C253" s="8" t="s">
        <v>72</v>
      </c>
      <c r="D253" s="8" t="s">
        <v>428</v>
      </c>
      <c r="E253" s="65" t="s">
        <v>119</v>
      </c>
      <c r="F253" s="8" t="s">
        <v>117</v>
      </c>
      <c r="G253" s="66">
        <v>40</v>
      </c>
      <c r="H253" s="8" t="s">
        <v>404</v>
      </c>
      <c r="I253" s="67">
        <v>32800</v>
      </c>
      <c r="J253" s="67">
        <v>45600</v>
      </c>
      <c r="K253" s="67">
        <v>58400</v>
      </c>
    </row>
    <row r="254" spans="1:11" ht="13.5" x14ac:dyDescent="0.25">
      <c r="A254" s="9">
        <v>20004112</v>
      </c>
      <c r="B254" s="8" t="s">
        <v>389</v>
      </c>
      <c r="C254" s="8" t="s">
        <v>72</v>
      </c>
      <c r="D254" s="8" t="s">
        <v>428</v>
      </c>
      <c r="E254" s="65" t="s">
        <v>171</v>
      </c>
      <c r="F254" s="8" t="s">
        <v>117</v>
      </c>
      <c r="G254" s="66">
        <v>35</v>
      </c>
      <c r="H254" s="8" t="s">
        <v>404</v>
      </c>
      <c r="I254" s="67">
        <v>29700</v>
      </c>
      <c r="J254" s="67">
        <v>41400</v>
      </c>
      <c r="K254" s="67">
        <v>53100</v>
      </c>
    </row>
    <row r="255" spans="1:11" ht="13.5" x14ac:dyDescent="0.25">
      <c r="A255" s="9">
        <v>20003388</v>
      </c>
      <c r="B255" s="8" t="s">
        <v>309</v>
      </c>
      <c r="C255" s="8" t="s">
        <v>72</v>
      </c>
      <c r="D255" s="8" t="s">
        <v>428</v>
      </c>
      <c r="E255" s="65" t="s">
        <v>116</v>
      </c>
      <c r="F255" s="8" t="s">
        <v>117</v>
      </c>
      <c r="G255" s="66">
        <v>60</v>
      </c>
      <c r="H255" s="8" t="s">
        <v>404</v>
      </c>
      <c r="I255" s="67">
        <v>47800</v>
      </c>
      <c r="J255" s="67">
        <v>66500</v>
      </c>
      <c r="K255" s="67">
        <v>85200</v>
      </c>
    </row>
    <row r="256" spans="1:11" ht="13.5" x14ac:dyDescent="0.25">
      <c r="A256" s="9">
        <v>20004107</v>
      </c>
      <c r="B256" s="8" t="s">
        <v>388</v>
      </c>
      <c r="C256" s="8" t="s">
        <v>72</v>
      </c>
      <c r="D256" s="8" t="s">
        <v>428</v>
      </c>
      <c r="E256" s="65" t="s">
        <v>133</v>
      </c>
      <c r="F256" s="8" t="s">
        <v>117</v>
      </c>
      <c r="G256" s="66">
        <v>50</v>
      </c>
      <c r="H256" s="8" t="s">
        <v>404</v>
      </c>
      <c r="I256" s="67">
        <v>39600</v>
      </c>
      <c r="J256" s="67">
        <v>55000</v>
      </c>
      <c r="K256" s="67">
        <v>70400</v>
      </c>
    </row>
    <row r="257" spans="1:11" ht="13.5" x14ac:dyDescent="0.25">
      <c r="A257" s="9">
        <v>20002953</v>
      </c>
      <c r="B257" s="8" t="s">
        <v>240</v>
      </c>
      <c r="C257" s="8" t="s">
        <v>72</v>
      </c>
      <c r="D257" s="8" t="s">
        <v>412</v>
      </c>
      <c r="E257" s="65" t="s">
        <v>119</v>
      </c>
      <c r="F257" s="8" t="s">
        <v>117</v>
      </c>
      <c r="G257" s="66">
        <v>55</v>
      </c>
      <c r="H257" s="8" t="s">
        <v>404</v>
      </c>
      <c r="I257" s="67">
        <v>43600</v>
      </c>
      <c r="J257" s="67">
        <v>60600</v>
      </c>
      <c r="K257" s="67">
        <v>77600</v>
      </c>
    </row>
    <row r="258" spans="1:11" ht="13.5" x14ac:dyDescent="0.25">
      <c r="A258" s="9">
        <v>20002952</v>
      </c>
      <c r="B258" s="8" t="s">
        <v>239</v>
      </c>
      <c r="C258" s="8" t="s">
        <v>72</v>
      </c>
      <c r="D258" s="8" t="s">
        <v>412</v>
      </c>
      <c r="E258" s="65" t="s">
        <v>171</v>
      </c>
      <c r="F258" s="8" t="s">
        <v>117</v>
      </c>
      <c r="G258" s="66">
        <v>45</v>
      </c>
      <c r="H258" s="8" t="s">
        <v>404</v>
      </c>
      <c r="I258" s="67">
        <v>36100</v>
      </c>
      <c r="J258" s="67">
        <v>50100</v>
      </c>
      <c r="K258" s="67">
        <v>64100</v>
      </c>
    </row>
    <row r="259" spans="1:11" ht="13.5" x14ac:dyDescent="0.25">
      <c r="A259" s="9">
        <v>20002955</v>
      </c>
      <c r="B259" s="8" t="s">
        <v>242</v>
      </c>
      <c r="C259" s="8" t="s">
        <v>72</v>
      </c>
      <c r="D259" s="8" t="s">
        <v>412</v>
      </c>
      <c r="E259" s="65" t="s">
        <v>116</v>
      </c>
      <c r="F259" s="8" t="s">
        <v>117</v>
      </c>
      <c r="G259" s="66">
        <v>65</v>
      </c>
      <c r="H259" s="8" t="s">
        <v>404</v>
      </c>
      <c r="I259" s="67">
        <v>54900</v>
      </c>
      <c r="J259" s="67">
        <v>76400</v>
      </c>
      <c r="K259" s="67">
        <v>97900</v>
      </c>
    </row>
    <row r="260" spans="1:11" ht="13.5" x14ac:dyDescent="0.25">
      <c r="A260" s="9">
        <v>20002954</v>
      </c>
      <c r="B260" s="8" t="s">
        <v>241</v>
      </c>
      <c r="C260" s="8" t="s">
        <v>72</v>
      </c>
      <c r="D260" s="8" t="s">
        <v>412</v>
      </c>
      <c r="E260" s="65" t="s">
        <v>133</v>
      </c>
      <c r="F260" s="8" t="s">
        <v>117</v>
      </c>
      <c r="G260" s="66">
        <v>60</v>
      </c>
      <c r="H260" s="8" t="s">
        <v>404</v>
      </c>
      <c r="I260" s="67">
        <v>47800</v>
      </c>
      <c r="J260" s="67">
        <v>66500</v>
      </c>
      <c r="K260" s="67">
        <v>85200</v>
      </c>
    </row>
    <row r="261" spans="1:11" ht="13.5" x14ac:dyDescent="0.25">
      <c r="A261" s="9">
        <v>20002611</v>
      </c>
      <c r="B261" s="8" t="s">
        <v>161</v>
      </c>
      <c r="C261" s="8" t="s">
        <v>59</v>
      </c>
      <c r="D261" s="8" t="s">
        <v>429</v>
      </c>
      <c r="E261" s="65" t="s">
        <v>155</v>
      </c>
      <c r="F261" s="8" t="s">
        <v>143</v>
      </c>
      <c r="G261" s="66">
        <v>80</v>
      </c>
      <c r="H261" s="8" t="s">
        <v>404</v>
      </c>
      <c r="I261" s="67">
        <v>83600</v>
      </c>
      <c r="J261" s="67">
        <v>116300</v>
      </c>
      <c r="K261" s="67">
        <v>149000</v>
      </c>
    </row>
    <row r="262" spans="1:11" ht="13.5" x14ac:dyDescent="0.25">
      <c r="A262" s="9">
        <v>20002578</v>
      </c>
      <c r="B262" s="8" t="s">
        <v>152</v>
      </c>
      <c r="C262" s="8" t="s">
        <v>59</v>
      </c>
      <c r="D262" s="8" t="s">
        <v>429</v>
      </c>
      <c r="E262" s="65" t="s">
        <v>142</v>
      </c>
      <c r="F262" s="8" t="s">
        <v>143</v>
      </c>
      <c r="G262" s="66">
        <v>90</v>
      </c>
      <c r="H262" s="8" t="s">
        <v>404</v>
      </c>
      <c r="I262" s="67">
        <v>110600</v>
      </c>
      <c r="J262" s="67">
        <v>153800</v>
      </c>
      <c r="K262" s="67">
        <v>197000</v>
      </c>
    </row>
    <row r="263" spans="1:11" ht="13.5" x14ac:dyDescent="0.25">
      <c r="A263" s="9">
        <v>20002895</v>
      </c>
      <c r="B263" s="8" t="s">
        <v>225</v>
      </c>
      <c r="C263" s="8" t="s">
        <v>59</v>
      </c>
      <c r="D263" s="8" t="s">
        <v>429</v>
      </c>
      <c r="E263" s="65" t="s">
        <v>116</v>
      </c>
      <c r="F263" s="8" t="s">
        <v>117</v>
      </c>
      <c r="G263" s="66">
        <v>75</v>
      </c>
      <c r="H263" s="8" t="s">
        <v>404</v>
      </c>
      <c r="I263" s="67">
        <v>72700</v>
      </c>
      <c r="J263" s="67">
        <v>101100</v>
      </c>
      <c r="K263" s="67">
        <v>129500</v>
      </c>
    </row>
    <row r="264" spans="1:11" ht="13.5" x14ac:dyDescent="0.25">
      <c r="A264" s="9">
        <v>20002893</v>
      </c>
      <c r="B264" s="8" t="s">
        <v>223</v>
      </c>
      <c r="C264" s="8" t="s">
        <v>59</v>
      </c>
      <c r="D264" s="8" t="s">
        <v>429</v>
      </c>
      <c r="E264" s="65" t="s">
        <v>119</v>
      </c>
      <c r="F264" s="8" t="s">
        <v>117</v>
      </c>
      <c r="G264" s="66">
        <v>65</v>
      </c>
      <c r="H264" s="8" t="s">
        <v>404</v>
      </c>
      <c r="I264" s="67">
        <v>54900</v>
      </c>
      <c r="J264" s="67">
        <v>76400</v>
      </c>
      <c r="K264" s="67">
        <v>97900</v>
      </c>
    </row>
    <row r="265" spans="1:11" ht="13.5" x14ac:dyDescent="0.25">
      <c r="A265" s="9">
        <v>20002892</v>
      </c>
      <c r="B265" s="8" t="s">
        <v>222</v>
      </c>
      <c r="C265" s="8" t="s">
        <v>59</v>
      </c>
      <c r="D265" s="8" t="s">
        <v>429</v>
      </c>
      <c r="E265" s="65" t="s">
        <v>171</v>
      </c>
      <c r="F265" s="8" t="s">
        <v>117</v>
      </c>
      <c r="G265" s="66">
        <v>60</v>
      </c>
      <c r="H265" s="8" t="s">
        <v>404</v>
      </c>
      <c r="I265" s="67">
        <v>47800</v>
      </c>
      <c r="J265" s="67">
        <v>66500</v>
      </c>
      <c r="K265" s="67">
        <v>85200</v>
      </c>
    </row>
    <row r="266" spans="1:11" ht="13.5" x14ac:dyDescent="0.25">
      <c r="A266" s="9">
        <v>20002894</v>
      </c>
      <c r="B266" s="8" t="s">
        <v>224</v>
      </c>
      <c r="C266" s="8" t="s">
        <v>59</v>
      </c>
      <c r="D266" s="8" t="s">
        <v>429</v>
      </c>
      <c r="E266" s="65" t="s">
        <v>133</v>
      </c>
      <c r="F266" s="8" t="s">
        <v>117</v>
      </c>
      <c r="G266" s="66">
        <v>70</v>
      </c>
      <c r="H266" s="8" t="s">
        <v>404</v>
      </c>
      <c r="I266" s="67">
        <v>63300</v>
      </c>
      <c r="J266" s="67">
        <v>87900</v>
      </c>
      <c r="K266" s="67">
        <v>112500</v>
      </c>
    </row>
    <row r="267" spans="1:11" ht="13.5" x14ac:dyDescent="0.25">
      <c r="A267" s="9">
        <v>20002501</v>
      </c>
      <c r="B267" s="8" t="s">
        <v>134</v>
      </c>
      <c r="C267" s="8" t="s">
        <v>72</v>
      </c>
      <c r="D267" s="8" t="s">
        <v>423</v>
      </c>
      <c r="E267" s="65" t="s">
        <v>116</v>
      </c>
      <c r="F267" s="8" t="s">
        <v>117</v>
      </c>
      <c r="G267" s="66">
        <v>70</v>
      </c>
      <c r="H267" s="8" t="s">
        <v>404</v>
      </c>
      <c r="I267" s="67">
        <v>63300</v>
      </c>
      <c r="J267" s="67">
        <v>87900</v>
      </c>
      <c r="K267" s="67">
        <v>112500</v>
      </c>
    </row>
    <row r="268" spans="1:11" ht="13.5" x14ac:dyDescent="0.25">
      <c r="A268" s="9">
        <v>20002500</v>
      </c>
      <c r="B268" s="8" t="s">
        <v>132</v>
      </c>
      <c r="C268" s="8" t="s">
        <v>72</v>
      </c>
      <c r="D268" s="8" t="s">
        <v>423</v>
      </c>
      <c r="E268" s="65" t="s">
        <v>133</v>
      </c>
      <c r="F268" s="8" t="s">
        <v>117</v>
      </c>
      <c r="G268" s="66">
        <v>65</v>
      </c>
      <c r="H268" s="8" t="s">
        <v>404</v>
      </c>
      <c r="I268" s="67">
        <v>54900</v>
      </c>
      <c r="J268" s="67">
        <v>76400</v>
      </c>
      <c r="K268" s="67">
        <v>97900</v>
      </c>
    </row>
    <row r="269" spans="1:11" ht="13.5" x14ac:dyDescent="0.25">
      <c r="A269" s="9">
        <v>20003676</v>
      </c>
      <c r="B269" s="8" t="s">
        <v>340</v>
      </c>
      <c r="C269" s="8" t="s">
        <v>72</v>
      </c>
      <c r="D269" s="8" t="s">
        <v>423</v>
      </c>
      <c r="E269" s="65" t="s">
        <v>119</v>
      </c>
      <c r="F269" s="8" t="s">
        <v>117</v>
      </c>
      <c r="G269" s="66">
        <v>55</v>
      </c>
      <c r="H269" s="8" t="s">
        <v>404</v>
      </c>
      <c r="I269" s="67">
        <v>43600</v>
      </c>
      <c r="J269" s="67">
        <v>60600</v>
      </c>
      <c r="K269" s="67">
        <v>77600</v>
      </c>
    </row>
    <row r="270" spans="1:11" ht="13.5" x14ac:dyDescent="0.25">
      <c r="A270" s="9">
        <v>20003672</v>
      </c>
      <c r="B270" s="8" t="s">
        <v>341</v>
      </c>
      <c r="C270" s="8" t="s">
        <v>72</v>
      </c>
      <c r="D270" s="8" t="s">
        <v>423</v>
      </c>
      <c r="E270" s="65" t="s">
        <v>171</v>
      </c>
      <c r="F270" s="8" t="s">
        <v>117</v>
      </c>
      <c r="G270" s="66">
        <v>50</v>
      </c>
      <c r="H270" s="8" t="s">
        <v>404</v>
      </c>
      <c r="I270" s="67">
        <v>39600</v>
      </c>
      <c r="J270" s="67">
        <v>55000</v>
      </c>
      <c r="K270" s="67">
        <v>70400</v>
      </c>
    </row>
    <row r="271" spans="1:11" ht="13.5" x14ac:dyDescent="0.25">
      <c r="A271" s="9">
        <v>20003671</v>
      </c>
      <c r="B271" s="8" t="s">
        <v>339</v>
      </c>
      <c r="C271" s="8" t="s">
        <v>72</v>
      </c>
      <c r="D271" s="8" t="s">
        <v>423</v>
      </c>
      <c r="E271" s="65" t="s">
        <v>116</v>
      </c>
      <c r="F271" s="8" t="s">
        <v>117</v>
      </c>
      <c r="G271" s="66">
        <v>65</v>
      </c>
      <c r="H271" s="8" t="s">
        <v>404</v>
      </c>
      <c r="I271" s="67">
        <v>54900</v>
      </c>
      <c r="J271" s="67">
        <v>76400</v>
      </c>
      <c r="K271" s="67">
        <v>97900</v>
      </c>
    </row>
    <row r="272" spans="1:11" ht="13.5" x14ac:dyDescent="0.25">
      <c r="A272" s="9">
        <v>20004132</v>
      </c>
      <c r="B272" s="8" t="s">
        <v>452</v>
      </c>
      <c r="C272" s="8" t="s">
        <v>72</v>
      </c>
      <c r="D272" s="8" t="s">
        <v>423</v>
      </c>
      <c r="E272" s="65" t="s">
        <v>116</v>
      </c>
      <c r="F272" s="8" t="s">
        <v>117</v>
      </c>
      <c r="G272" s="66">
        <v>70</v>
      </c>
      <c r="H272" s="8" t="s">
        <v>404</v>
      </c>
      <c r="I272" s="67">
        <v>63300</v>
      </c>
      <c r="J272" s="67">
        <v>87900</v>
      </c>
      <c r="K272" s="67">
        <v>112500</v>
      </c>
    </row>
    <row r="273" spans="1:11" ht="13.5" x14ac:dyDescent="0.25">
      <c r="A273" s="9">
        <v>20003677</v>
      </c>
      <c r="B273" s="8" t="s">
        <v>338</v>
      </c>
      <c r="C273" s="8" t="s">
        <v>72</v>
      </c>
      <c r="D273" s="8" t="s">
        <v>423</v>
      </c>
      <c r="E273" s="65" t="s">
        <v>119</v>
      </c>
      <c r="F273" s="8" t="s">
        <v>117</v>
      </c>
      <c r="G273" s="66">
        <v>60</v>
      </c>
      <c r="H273" s="8" t="s">
        <v>404</v>
      </c>
      <c r="I273" s="67">
        <v>47800</v>
      </c>
      <c r="J273" s="67">
        <v>66500</v>
      </c>
      <c r="K273" s="67">
        <v>85200</v>
      </c>
    </row>
    <row r="274" spans="1:11" ht="13.5" x14ac:dyDescent="0.25">
      <c r="A274" s="9">
        <v>20003673</v>
      </c>
      <c r="B274" s="8" t="s">
        <v>342</v>
      </c>
      <c r="C274" s="8" t="s">
        <v>72</v>
      </c>
      <c r="D274" s="8" t="s">
        <v>423</v>
      </c>
      <c r="E274" s="65" t="s">
        <v>171</v>
      </c>
      <c r="F274" s="8" t="s">
        <v>117</v>
      </c>
      <c r="G274" s="66">
        <v>55</v>
      </c>
      <c r="H274" s="8" t="s">
        <v>404</v>
      </c>
      <c r="I274" s="67">
        <v>43600</v>
      </c>
      <c r="J274" s="67">
        <v>60600</v>
      </c>
      <c r="K274" s="67">
        <v>77600</v>
      </c>
    </row>
    <row r="275" spans="1:11" ht="13.5" x14ac:dyDescent="0.25">
      <c r="A275" s="9">
        <v>20003670</v>
      </c>
      <c r="B275" s="8" t="s">
        <v>337</v>
      </c>
      <c r="C275" s="8" t="s">
        <v>72</v>
      </c>
      <c r="D275" s="8" t="s">
        <v>423</v>
      </c>
      <c r="E275" s="65" t="s">
        <v>133</v>
      </c>
      <c r="F275" s="8" t="s">
        <v>117</v>
      </c>
      <c r="G275" s="66">
        <v>65</v>
      </c>
      <c r="H275" s="8" t="s">
        <v>404</v>
      </c>
      <c r="I275" s="67">
        <v>54900</v>
      </c>
      <c r="J275" s="67">
        <v>76400</v>
      </c>
      <c r="K275" s="67">
        <v>97900</v>
      </c>
    </row>
    <row r="276" spans="1:11" ht="13.5" x14ac:dyDescent="0.25">
      <c r="A276" s="9">
        <v>20003665</v>
      </c>
      <c r="B276" s="8" t="s">
        <v>332</v>
      </c>
      <c r="C276" s="8" t="s">
        <v>72</v>
      </c>
      <c r="D276" s="8" t="s">
        <v>423</v>
      </c>
      <c r="E276" s="65" t="s">
        <v>106</v>
      </c>
      <c r="F276" s="8" t="s">
        <v>100</v>
      </c>
      <c r="G276" s="66">
        <v>50</v>
      </c>
      <c r="H276" s="8" t="s">
        <v>404</v>
      </c>
      <c r="I276" s="67">
        <v>39600</v>
      </c>
      <c r="J276" s="67">
        <v>55000</v>
      </c>
      <c r="K276" s="67">
        <v>70400</v>
      </c>
    </row>
    <row r="277" spans="1:11" ht="13.5" x14ac:dyDescent="0.25">
      <c r="A277" s="9">
        <v>20003866</v>
      </c>
      <c r="B277" s="8" t="s">
        <v>366</v>
      </c>
      <c r="C277" s="8" t="s">
        <v>72</v>
      </c>
      <c r="D277" s="8" t="s">
        <v>423</v>
      </c>
      <c r="E277" s="65" t="s">
        <v>155</v>
      </c>
      <c r="F277" s="8" t="s">
        <v>143</v>
      </c>
      <c r="G277" s="66">
        <v>90</v>
      </c>
      <c r="H277" s="8" t="s">
        <v>404</v>
      </c>
      <c r="I277" s="67">
        <v>110600</v>
      </c>
      <c r="J277" s="67">
        <v>153800</v>
      </c>
      <c r="K277" s="67">
        <v>197000</v>
      </c>
    </row>
    <row r="278" spans="1:11" ht="13.5" x14ac:dyDescent="0.25">
      <c r="A278" s="9">
        <v>20003589</v>
      </c>
      <c r="B278" s="8" t="s">
        <v>323</v>
      </c>
      <c r="C278" s="8" t="s">
        <v>72</v>
      </c>
      <c r="D278" s="8" t="s">
        <v>423</v>
      </c>
      <c r="E278" s="65" t="s">
        <v>272</v>
      </c>
      <c r="F278" s="8" t="s">
        <v>143</v>
      </c>
      <c r="G278" s="66">
        <v>75</v>
      </c>
      <c r="H278" s="8" t="s">
        <v>404</v>
      </c>
      <c r="I278" s="67">
        <v>72700</v>
      </c>
      <c r="J278" s="67">
        <v>101100</v>
      </c>
      <c r="K278" s="67">
        <v>129500</v>
      </c>
    </row>
    <row r="279" spans="1:11" ht="13.5" x14ac:dyDescent="0.25">
      <c r="A279" s="9">
        <v>20003566</v>
      </c>
      <c r="B279" s="8" t="s">
        <v>320</v>
      </c>
      <c r="C279" s="8" t="s">
        <v>72</v>
      </c>
      <c r="D279" s="8" t="s">
        <v>423</v>
      </c>
      <c r="E279" s="65" t="s">
        <v>195</v>
      </c>
      <c r="F279" s="8" t="s">
        <v>143</v>
      </c>
      <c r="G279" s="66">
        <v>85</v>
      </c>
      <c r="H279" s="8" t="s">
        <v>404</v>
      </c>
      <c r="I279" s="67">
        <v>96100</v>
      </c>
      <c r="J279" s="67">
        <v>133700</v>
      </c>
      <c r="K279" s="67">
        <v>171300</v>
      </c>
    </row>
    <row r="280" spans="1:11" ht="13.5" x14ac:dyDescent="0.25">
      <c r="A280" s="9">
        <v>20003707</v>
      </c>
      <c r="B280" s="8" t="s">
        <v>352</v>
      </c>
      <c r="C280" s="8" t="s">
        <v>72</v>
      </c>
      <c r="D280" s="8" t="s">
        <v>423</v>
      </c>
      <c r="E280" s="65" t="s">
        <v>274</v>
      </c>
      <c r="F280" s="8" t="s">
        <v>143</v>
      </c>
      <c r="G280" s="66">
        <v>70</v>
      </c>
      <c r="H280" s="8" t="s">
        <v>404</v>
      </c>
      <c r="I280" s="67">
        <v>63300</v>
      </c>
      <c r="J280" s="67">
        <v>87900</v>
      </c>
      <c r="K280" s="67">
        <v>112500</v>
      </c>
    </row>
    <row r="281" spans="1:11" ht="13.5" x14ac:dyDescent="0.25">
      <c r="A281" s="9">
        <v>20003207</v>
      </c>
      <c r="B281" s="8" t="s">
        <v>266</v>
      </c>
      <c r="C281" s="8" t="s">
        <v>85</v>
      </c>
      <c r="D281" s="8" t="s">
        <v>437</v>
      </c>
      <c r="E281" s="65" t="s">
        <v>60</v>
      </c>
      <c r="F281" s="8" t="s">
        <v>61</v>
      </c>
      <c r="G281" s="66">
        <v>60</v>
      </c>
      <c r="H281" s="8" t="s">
        <v>404</v>
      </c>
      <c r="I281" s="67">
        <v>47800</v>
      </c>
      <c r="J281" s="67">
        <v>66500</v>
      </c>
      <c r="K281" s="67">
        <v>85200</v>
      </c>
    </row>
    <row r="282" spans="1:11" ht="13.5" x14ac:dyDescent="0.25">
      <c r="A282" s="9">
        <v>20003206</v>
      </c>
      <c r="B282" s="8" t="s">
        <v>265</v>
      </c>
      <c r="C282" s="8" t="s">
        <v>85</v>
      </c>
      <c r="D282" s="8" t="s">
        <v>437</v>
      </c>
      <c r="E282" s="65" t="s">
        <v>68</v>
      </c>
      <c r="F282" s="8" t="s">
        <v>61</v>
      </c>
      <c r="G282" s="66">
        <v>55</v>
      </c>
      <c r="H282" s="8" t="s">
        <v>404</v>
      </c>
      <c r="I282" s="67">
        <v>43600</v>
      </c>
      <c r="J282" s="67">
        <v>60600</v>
      </c>
      <c r="K282" s="67">
        <v>77600</v>
      </c>
    </row>
    <row r="283" spans="1:11" ht="13.5" x14ac:dyDescent="0.25">
      <c r="A283" s="9">
        <v>20003209</v>
      </c>
      <c r="B283" s="8" t="s">
        <v>268</v>
      </c>
      <c r="C283" s="8" t="s">
        <v>85</v>
      </c>
      <c r="D283" s="8" t="s">
        <v>437</v>
      </c>
      <c r="E283" s="65" t="s">
        <v>64</v>
      </c>
      <c r="F283" s="8" t="s">
        <v>61</v>
      </c>
      <c r="G283" s="66">
        <v>75</v>
      </c>
      <c r="H283" s="8" t="s">
        <v>404</v>
      </c>
      <c r="I283" s="67">
        <v>72700</v>
      </c>
      <c r="J283" s="67">
        <v>101100</v>
      </c>
      <c r="K283" s="67">
        <v>129500</v>
      </c>
    </row>
    <row r="284" spans="1:11" ht="13.5" x14ac:dyDescent="0.25">
      <c r="A284" s="9">
        <v>20003208</v>
      </c>
      <c r="B284" s="8" t="s">
        <v>267</v>
      </c>
      <c r="C284" s="8" t="s">
        <v>85</v>
      </c>
      <c r="D284" s="8" t="s">
        <v>437</v>
      </c>
      <c r="E284" s="65" t="s">
        <v>62</v>
      </c>
      <c r="F284" s="8" t="s">
        <v>61</v>
      </c>
      <c r="G284" s="66">
        <v>70</v>
      </c>
      <c r="H284" s="8" t="s">
        <v>404</v>
      </c>
      <c r="I284" s="67">
        <v>63300</v>
      </c>
      <c r="J284" s="67">
        <v>87900</v>
      </c>
      <c r="K284" s="67">
        <v>112500</v>
      </c>
    </row>
    <row r="285" spans="1:11" ht="13.5" x14ac:dyDescent="0.25">
      <c r="A285" s="9">
        <v>20003527</v>
      </c>
      <c r="B285" s="8" t="s">
        <v>313</v>
      </c>
      <c r="C285" s="8" t="s">
        <v>85</v>
      </c>
      <c r="D285" s="8" t="s">
        <v>437</v>
      </c>
      <c r="E285" s="65" t="s">
        <v>155</v>
      </c>
      <c r="F285" s="8" t="s">
        <v>143</v>
      </c>
      <c r="G285" s="66">
        <v>80</v>
      </c>
      <c r="H285" s="8" t="s">
        <v>404</v>
      </c>
      <c r="I285" s="67">
        <v>83600</v>
      </c>
      <c r="J285" s="67">
        <v>116300</v>
      </c>
      <c r="K285" s="67">
        <v>149000</v>
      </c>
    </row>
    <row r="286" spans="1:11" ht="13.5" x14ac:dyDescent="0.25">
      <c r="A286" s="9">
        <v>20003793</v>
      </c>
      <c r="B286" s="8" t="s">
        <v>359</v>
      </c>
      <c r="C286" s="8" t="s">
        <v>85</v>
      </c>
      <c r="D286" s="8" t="s">
        <v>437</v>
      </c>
      <c r="E286" s="65" t="s">
        <v>142</v>
      </c>
      <c r="F286" s="8" t="s">
        <v>143</v>
      </c>
      <c r="G286" s="66">
        <v>85</v>
      </c>
      <c r="H286" s="8" t="s">
        <v>404</v>
      </c>
      <c r="I286" s="67">
        <v>96100</v>
      </c>
      <c r="J286" s="67">
        <v>133700</v>
      </c>
      <c r="K286" s="67">
        <v>171300</v>
      </c>
    </row>
    <row r="287" spans="1:11" ht="13.5" x14ac:dyDescent="0.25">
      <c r="A287" s="9">
        <v>20003583</v>
      </c>
      <c r="B287" s="8" t="s">
        <v>322</v>
      </c>
      <c r="C287" s="8" t="s">
        <v>85</v>
      </c>
      <c r="D287" s="8" t="s">
        <v>437</v>
      </c>
      <c r="E287" s="65" t="s">
        <v>272</v>
      </c>
      <c r="F287" s="8" t="s">
        <v>143</v>
      </c>
      <c r="G287" s="66">
        <v>70</v>
      </c>
      <c r="H287" s="8" t="s">
        <v>404</v>
      </c>
      <c r="I287" s="67">
        <v>63300</v>
      </c>
      <c r="J287" s="67">
        <v>87900</v>
      </c>
      <c r="K287" s="67">
        <v>112500</v>
      </c>
    </row>
    <row r="288" spans="1:11" ht="13.5" x14ac:dyDescent="0.25">
      <c r="A288" s="9">
        <v>20003528</v>
      </c>
      <c r="B288" s="8" t="s">
        <v>314</v>
      </c>
      <c r="C288" s="8" t="s">
        <v>85</v>
      </c>
      <c r="D288" s="8" t="s">
        <v>437</v>
      </c>
      <c r="E288" s="65" t="s">
        <v>162</v>
      </c>
      <c r="F288" s="8" t="s">
        <v>143</v>
      </c>
      <c r="G288" s="66">
        <v>95</v>
      </c>
      <c r="H288" s="8" t="s">
        <v>404</v>
      </c>
      <c r="I288" s="67">
        <v>127100</v>
      </c>
      <c r="J288" s="67">
        <v>176700</v>
      </c>
      <c r="K288" s="67">
        <v>226300</v>
      </c>
    </row>
    <row r="289" spans="1:11" ht="13.5" x14ac:dyDescent="0.25">
      <c r="A289" s="9">
        <v>20003526</v>
      </c>
      <c r="B289" s="8" t="s">
        <v>312</v>
      </c>
      <c r="C289" s="8" t="s">
        <v>85</v>
      </c>
      <c r="D289" s="8" t="s">
        <v>437</v>
      </c>
      <c r="E289" s="65" t="s">
        <v>195</v>
      </c>
      <c r="F289" s="8" t="s">
        <v>143</v>
      </c>
      <c r="G289" s="66">
        <v>75</v>
      </c>
      <c r="H289" s="8" t="s">
        <v>404</v>
      </c>
      <c r="I289" s="67">
        <v>72700</v>
      </c>
      <c r="J289" s="67">
        <v>101100</v>
      </c>
      <c r="K289" s="67">
        <v>129500</v>
      </c>
    </row>
    <row r="290" spans="1:11" ht="13.5" x14ac:dyDescent="0.25">
      <c r="A290" s="9">
        <v>20002086</v>
      </c>
      <c r="B290" s="8" t="s">
        <v>81</v>
      </c>
      <c r="C290" s="8" t="s">
        <v>77</v>
      </c>
      <c r="D290" s="8" t="s">
        <v>407</v>
      </c>
      <c r="E290" s="65" t="s">
        <v>60</v>
      </c>
      <c r="F290" s="8" t="s">
        <v>61</v>
      </c>
      <c r="G290" s="66">
        <v>60</v>
      </c>
      <c r="H290" s="8" t="s">
        <v>404</v>
      </c>
      <c r="I290" s="67">
        <v>47800</v>
      </c>
      <c r="J290" s="67">
        <v>66500</v>
      </c>
      <c r="K290" s="67">
        <v>85200</v>
      </c>
    </row>
    <row r="291" spans="1:11" ht="13.5" x14ac:dyDescent="0.25">
      <c r="A291" s="9">
        <v>20002088</v>
      </c>
      <c r="B291" s="8" t="s">
        <v>83</v>
      </c>
      <c r="C291" s="8" t="s">
        <v>77</v>
      </c>
      <c r="D291" s="8" t="s">
        <v>407</v>
      </c>
      <c r="E291" s="65" t="s">
        <v>64</v>
      </c>
      <c r="F291" s="8" t="s">
        <v>61</v>
      </c>
      <c r="G291" s="66">
        <v>75</v>
      </c>
      <c r="H291" s="8" t="s">
        <v>404</v>
      </c>
      <c r="I291" s="67">
        <v>72700</v>
      </c>
      <c r="J291" s="67">
        <v>101100</v>
      </c>
      <c r="K291" s="67">
        <v>129500</v>
      </c>
    </row>
    <row r="292" spans="1:11" ht="13.5" x14ac:dyDescent="0.25">
      <c r="A292" s="9">
        <v>20002087</v>
      </c>
      <c r="B292" s="8" t="s">
        <v>82</v>
      </c>
      <c r="C292" s="8" t="s">
        <v>77</v>
      </c>
      <c r="D292" s="8" t="s">
        <v>407</v>
      </c>
      <c r="E292" s="65" t="s">
        <v>62</v>
      </c>
      <c r="F292" s="8" t="s">
        <v>61</v>
      </c>
      <c r="G292" s="66">
        <v>65</v>
      </c>
      <c r="H292" s="8" t="s">
        <v>404</v>
      </c>
      <c r="I292" s="67">
        <v>54900</v>
      </c>
      <c r="J292" s="67">
        <v>76400</v>
      </c>
      <c r="K292" s="67">
        <v>97900</v>
      </c>
    </row>
    <row r="293" spans="1:11" ht="13.5" x14ac:dyDescent="0.25">
      <c r="A293" s="9">
        <v>20003937</v>
      </c>
      <c r="B293" s="8" t="s">
        <v>372</v>
      </c>
      <c r="C293" s="8" t="s">
        <v>77</v>
      </c>
      <c r="D293" s="8" t="s">
        <v>407</v>
      </c>
      <c r="E293" s="65" t="s">
        <v>108</v>
      </c>
      <c r="F293" s="8" t="s">
        <v>100</v>
      </c>
      <c r="G293" s="66">
        <v>45</v>
      </c>
      <c r="H293" s="8" t="s">
        <v>404</v>
      </c>
      <c r="I293" s="67">
        <v>36100</v>
      </c>
      <c r="J293" s="67">
        <v>50100</v>
      </c>
      <c r="K293" s="67">
        <v>64100</v>
      </c>
    </row>
    <row r="294" spans="1:11" ht="13.5" x14ac:dyDescent="0.25">
      <c r="A294" s="9">
        <v>20003009</v>
      </c>
      <c r="B294" s="8" t="s">
        <v>243</v>
      </c>
      <c r="C294" s="8" t="s">
        <v>77</v>
      </c>
      <c r="D294" s="8" t="s">
        <v>44</v>
      </c>
      <c r="E294" s="65" t="s">
        <v>60</v>
      </c>
      <c r="F294" s="8" t="s">
        <v>61</v>
      </c>
      <c r="G294" s="66">
        <v>65</v>
      </c>
      <c r="H294" s="8" t="s">
        <v>404</v>
      </c>
      <c r="I294" s="67">
        <v>54900</v>
      </c>
      <c r="J294" s="67">
        <v>76400</v>
      </c>
      <c r="K294" s="67">
        <v>97900</v>
      </c>
    </row>
    <row r="295" spans="1:11" ht="13.5" x14ac:dyDescent="0.25">
      <c r="A295" s="9">
        <v>20003011</v>
      </c>
      <c r="B295" s="8" t="s">
        <v>245</v>
      </c>
      <c r="C295" s="8" t="s">
        <v>77</v>
      </c>
      <c r="D295" s="8" t="s">
        <v>44</v>
      </c>
      <c r="E295" s="65" t="s">
        <v>64</v>
      </c>
      <c r="F295" s="8" t="s">
        <v>61</v>
      </c>
      <c r="G295" s="66">
        <v>80</v>
      </c>
      <c r="H295" s="8" t="s">
        <v>404</v>
      </c>
      <c r="I295" s="67">
        <v>83600</v>
      </c>
      <c r="J295" s="67">
        <v>116300</v>
      </c>
      <c r="K295" s="67">
        <v>149000</v>
      </c>
    </row>
    <row r="296" spans="1:11" ht="13.5" x14ac:dyDescent="0.25">
      <c r="A296" s="9">
        <v>20003010</v>
      </c>
      <c r="B296" s="8" t="s">
        <v>244</v>
      </c>
      <c r="C296" s="8" t="s">
        <v>77</v>
      </c>
      <c r="D296" s="8" t="s">
        <v>44</v>
      </c>
      <c r="E296" s="65" t="s">
        <v>62</v>
      </c>
      <c r="F296" s="8" t="s">
        <v>61</v>
      </c>
      <c r="G296" s="66">
        <v>75</v>
      </c>
      <c r="H296" s="8" t="s">
        <v>404</v>
      </c>
      <c r="I296" s="67">
        <v>72700</v>
      </c>
      <c r="J296" s="67">
        <v>101100</v>
      </c>
      <c r="K296" s="67">
        <v>129500</v>
      </c>
    </row>
    <row r="297" spans="1:11" ht="13.5" x14ac:dyDescent="0.25">
      <c r="A297" s="9">
        <v>20002471</v>
      </c>
      <c r="B297" s="8" t="s">
        <v>130</v>
      </c>
      <c r="C297" s="8" t="s">
        <v>77</v>
      </c>
      <c r="D297" s="8" t="s">
        <v>406</v>
      </c>
      <c r="E297" s="65" t="s">
        <v>106</v>
      </c>
      <c r="F297" s="8" t="s">
        <v>100</v>
      </c>
      <c r="G297" s="66">
        <v>30</v>
      </c>
      <c r="H297" s="8" t="s">
        <v>404</v>
      </c>
      <c r="I297" s="67">
        <v>27000</v>
      </c>
      <c r="J297" s="67">
        <v>37500</v>
      </c>
      <c r="K297" s="67">
        <v>48000</v>
      </c>
    </row>
    <row r="298" spans="1:11" ht="13.5" x14ac:dyDescent="0.25">
      <c r="A298" s="9">
        <v>20002470</v>
      </c>
      <c r="B298" s="8" t="s">
        <v>129</v>
      </c>
      <c r="C298" s="8" t="s">
        <v>77</v>
      </c>
      <c r="D298" s="8" t="s">
        <v>406</v>
      </c>
      <c r="E298" s="65" t="s">
        <v>105</v>
      </c>
      <c r="F298" s="8" t="s">
        <v>100</v>
      </c>
      <c r="G298" s="66">
        <v>25</v>
      </c>
      <c r="H298" s="8" t="s">
        <v>404</v>
      </c>
      <c r="I298" s="67">
        <v>24500</v>
      </c>
      <c r="J298" s="67">
        <v>34100</v>
      </c>
      <c r="K298" s="67">
        <v>43700</v>
      </c>
    </row>
    <row r="299" spans="1:11" ht="13.5" x14ac:dyDescent="0.25">
      <c r="A299" s="9">
        <v>20002472</v>
      </c>
      <c r="B299" s="8" t="s">
        <v>131</v>
      </c>
      <c r="C299" s="8" t="s">
        <v>77</v>
      </c>
      <c r="D299" s="8" t="s">
        <v>406</v>
      </c>
      <c r="E299" s="65" t="s">
        <v>108</v>
      </c>
      <c r="F299" s="8" t="s">
        <v>100</v>
      </c>
      <c r="G299" s="66">
        <v>35</v>
      </c>
      <c r="H299" s="8" t="s">
        <v>404</v>
      </c>
      <c r="I299" s="67">
        <v>29700</v>
      </c>
      <c r="J299" s="67">
        <v>41400</v>
      </c>
      <c r="K299" s="67">
        <v>53100</v>
      </c>
    </row>
    <row r="300" spans="1:11" ht="13.5" x14ac:dyDescent="0.25">
      <c r="A300" s="9">
        <v>20003043</v>
      </c>
      <c r="B300" s="8" t="s">
        <v>246</v>
      </c>
      <c r="C300" s="8" t="s">
        <v>72</v>
      </c>
      <c r="D300" s="8" t="s">
        <v>412</v>
      </c>
      <c r="E300" s="65" t="s">
        <v>106</v>
      </c>
      <c r="F300" s="8" t="s">
        <v>100</v>
      </c>
      <c r="G300" s="66">
        <v>40</v>
      </c>
      <c r="H300" s="8" t="s">
        <v>404</v>
      </c>
      <c r="I300" s="67">
        <v>32800</v>
      </c>
      <c r="J300" s="67">
        <v>45600</v>
      </c>
      <c r="K300" s="67">
        <v>58400</v>
      </c>
    </row>
    <row r="301" spans="1:11" ht="13.5" x14ac:dyDescent="0.25">
      <c r="A301" s="9">
        <v>20003704</v>
      </c>
      <c r="B301" s="8" t="s">
        <v>350</v>
      </c>
      <c r="C301" s="8" t="s">
        <v>72</v>
      </c>
      <c r="D301" s="8" t="s">
        <v>412</v>
      </c>
      <c r="E301" s="65" t="s">
        <v>105</v>
      </c>
      <c r="F301" s="8" t="s">
        <v>100</v>
      </c>
      <c r="G301" s="66">
        <v>35</v>
      </c>
      <c r="H301" s="8" t="s">
        <v>404</v>
      </c>
      <c r="I301" s="67">
        <v>29700</v>
      </c>
      <c r="J301" s="67">
        <v>41400</v>
      </c>
      <c r="K301" s="67">
        <v>53100</v>
      </c>
    </row>
    <row r="302" spans="1:11" ht="13.5" x14ac:dyDescent="0.25">
      <c r="A302" s="9">
        <v>20003569</v>
      </c>
      <c r="B302" s="8" t="s">
        <v>321</v>
      </c>
      <c r="C302" s="8" t="s">
        <v>59</v>
      </c>
      <c r="D302" s="8" t="s">
        <v>403</v>
      </c>
      <c r="E302" s="65" t="s">
        <v>155</v>
      </c>
      <c r="F302" s="8" t="s">
        <v>143</v>
      </c>
      <c r="G302" s="66">
        <v>80</v>
      </c>
      <c r="H302" s="8" t="s">
        <v>404</v>
      </c>
      <c r="I302" s="67">
        <v>83600</v>
      </c>
      <c r="J302" s="67">
        <v>116300</v>
      </c>
      <c r="K302" s="67">
        <v>149000</v>
      </c>
    </row>
    <row r="303" spans="1:11" ht="13.5" x14ac:dyDescent="0.25">
      <c r="A303" s="9">
        <v>20003592</v>
      </c>
      <c r="B303" s="8" t="s">
        <v>324</v>
      </c>
      <c r="C303" s="8" t="s">
        <v>59</v>
      </c>
      <c r="D303" s="8" t="s">
        <v>403</v>
      </c>
      <c r="E303" s="65" t="s">
        <v>272</v>
      </c>
      <c r="F303" s="8" t="s">
        <v>143</v>
      </c>
      <c r="G303" s="66">
        <v>70</v>
      </c>
      <c r="H303" s="8" t="s">
        <v>404</v>
      </c>
      <c r="I303" s="67">
        <v>63300</v>
      </c>
      <c r="J303" s="67">
        <v>87900</v>
      </c>
      <c r="K303" s="67">
        <v>112500</v>
      </c>
    </row>
    <row r="304" spans="1:11" ht="13.5" x14ac:dyDescent="0.25">
      <c r="A304" s="9">
        <v>20002825</v>
      </c>
      <c r="B304" s="8" t="s">
        <v>201</v>
      </c>
      <c r="C304" s="8" t="s">
        <v>59</v>
      </c>
      <c r="D304" s="8" t="s">
        <v>403</v>
      </c>
      <c r="E304" s="65" t="s">
        <v>195</v>
      </c>
      <c r="F304" s="8" t="s">
        <v>143</v>
      </c>
      <c r="G304" s="66">
        <v>75</v>
      </c>
      <c r="H304" s="8" t="s">
        <v>404</v>
      </c>
      <c r="I304" s="67">
        <v>72700</v>
      </c>
      <c r="J304" s="67">
        <v>101100</v>
      </c>
      <c r="K304" s="67">
        <v>129500</v>
      </c>
    </row>
    <row r="305" spans="1:11" ht="13.5" x14ac:dyDescent="0.25">
      <c r="A305" s="9">
        <v>20003231</v>
      </c>
      <c r="B305" s="8" t="s">
        <v>269</v>
      </c>
      <c r="C305" s="8" t="s">
        <v>69</v>
      </c>
      <c r="D305" s="8" t="s">
        <v>438</v>
      </c>
      <c r="E305" s="65" t="s">
        <v>60</v>
      </c>
      <c r="F305" s="8" t="s">
        <v>61</v>
      </c>
      <c r="G305" s="66">
        <v>60</v>
      </c>
      <c r="H305" s="8" t="s">
        <v>404</v>
      </c>
      <c r="I305" s="67">
        <v>47800</v>
      </c>
      <c r="J305" s="67">
        <v>66500</v>
      </c>
      <c r="K305" s="67">
        <v>85200</v>
      </c>
    </row>
    <row r="306" spans="1:11" ht="13.5" x14ac:dyDescent="0.25">
      <c r="A306" s="9">
        <v>20003469</v>
      </c>
      <c r="B306" s="8" t="s">
        <v>442</v>
      </c>
      <c r="C306" s="8" t="s">
        <v>72</v>
      </c>
      <c r="D306" s="8" t="s">
        <v>405</v>
      </c>
      <c r="E306" s="65" t="s">
        <v>443</v>
      </c>
      <c r="F306" s="8" t="s">
        <v>444</v>
      </c>
      <c r="G306" s="66">
        <v>130</v>
      </c>
      <c r="H306" s="8" t="s">
        <v>444</v>
      </c>
      <c r="I306" s="67">
        <v>0</v>
      </c>
      <c r="J306" s="67">
        <v>500000</v>
      </c>
      <c r="K306" s="67">
        <v>1000000</v>
      </c>
    </row>
    <row r="307" spans="1:11" ht="13.5" x14ac:dyDescent="0.25">
      <c r="A307" s="9">
        <v>20003059</v>
      </c>
      <c r="B307" s="8" t="s">
        <v>247</v>
      </c>
      <c r="C307" s="8" t="s">
        <v>72</v>
      </c>
      <c r="D307" s="8" t="s">
        <v>412</v>
      </c>
      <c r="E307" s="65" t="s">
        <v>119</v>
      </c>
      <c r="F307" s="8" t="s">
        <v>117</v>
      </c>
      <c r="G307" s="66">
        <v>50</v>
      </c>
      <c r="H307" s="8" t="s">
        <v>404</v>
      </c>
      <c r="I307" s="67">
        <v>39600</v>
      </c>
      <c r="J307" s="67">
        <v>55000</v>
      </c>
      <c r="K307" s="67">
        <v>70400</v>
      </c>
    </row>
    <row r="308" spans="1:11" ht="13.5" x14ac:dyDescent="0.25">
      <c r="A308" s="9">
        <v>20003827</v>
      </c>
      <c r="B308" s="8" t="s">
        <v>361</v>
      </c>
      <c r="C308" s="8" t="s">
        <v>72</v>
      </c>
      <c r="D308" s="8" t="s">
        <v>412</v>
      </c>
      <c r="E308" s="65" t="s">
        <v>171</v>
      </c>
      <c r="F308" s="8" t="s">
        <v>117</v>
      </c>
      <c r="G308" s="66">
        <v>40</v>
      </c>
      <c r="H308" s="8" t="s">
        <v>404</v>
      </c>
      <c r="I308" s="67">
        <v>32800</v>
      </c>
      <c r="J308" s="67">
        <v>45600</v>
      </c>
      <c r="K308" s="67">
        <v>58400</v>
      </c>
    </row>
    <row r="309" spans="1:11" ht="13.5" x14ac:dyDescent="0.25">
      <c r="A309" s="9">
        <v>20002864</v>
      </c>
      <c r="B309" s="8" t="s">
        <v>218</v>
      </c>
      <c r="C309" s="8" t="s">
        <v>72</v>
      </c>
      <c r="D309" s="8" t="s">
        <v>412</v>
      </c>
      <c r="E309" s="65" t="s">
        <v>119</v>
      </c>
      <c r="F309" s="8" t="s">
        <v>117</v>
      </c>
      <c r="G309" s="66">
        <v>55</v>
      </c>
      <c r="H309" s="8" t="s">
        <v>404</v>
      </c>
      <c r="I309" s="67">
        <v>43600</v>
      </c>
      <c r="J309" s="67">
        <v>60600</v>
      </c>
      <c r="K309" s="67">
        <v>77600</v>
      </c>
    </row>
    <row r="310" spans="1:11" ht="13.5" x14ac:dyDescent="0.25">
      <c r="A310" s="9">
        <v>20002863</v>
      </c>
      <c r="B310" s="8" t="s">
        <v>217</v>
      </c>
      <c r="C310" s="8" t="s">
        <v>72</v>
      </c>
      <c r="D310" s="8" t="s">
        <v>412</v>
      </c>
      <c r="E310" s="65" t="s">
        <v>171</v>
      </c>
      <c r="F310" s="8" t="s">
        <v>117</v>
      </c>
      <c r="G310" s="66">
        <v>45</v>
      </c>
      <c r="H310" s="8" t="s">
        <v>404</v>
      </c>
      <c r="I310" s="67">
        <v>36100</v>
      </c>
      <c r="J310" s="67">
        <v>50100</v>
      </c>
      <c r="K310" s="67">
        <v>64100</v>
      </c>
    </row>
    <row r="311" spans="1:11" ht="13.5" x14ac:dyDescent="0.25">
      <c r="A311" s="9">
        <v>20003255</v>
      </c>
      <c r="B311" s="8" t="s">
        <v>271</v>
      </c>
      <c r="C311" s="8" t="s">
        <v>72</v>
      </c>
      <c r="D311" s="8" t="s">
        <v>412</v>
      </c>
      <c r="E311" s="65" t="s">
        <v>119</v>
      </c>
      <c r="F311" s="8" t="s">
        <v>117</v>
      </c>
      <c r="G311" s="66">
        <v>45</v>
      </c>
      <c r="H311" s="8" t="s">
        <v>404</v>
      </c>
      <c r="I311" s="67">
        <v>36100</v>
      </c>
      <c r="J311" s="67">
        <v>50100</v>
      </c>
      <c r="K311" s="67">
        <v>64100</v>
      </c>
    </row>
    <row r="312" spans="1:11" ht="13.5" x14ac:dyDescent="0.25">
      <c r="A312" s="9">
        <v>20003781</v>
      </c>
      <c r="B312" s="8" t="s">
        <v>356</v>
      </c>
      <c r="C312" s="8" t="s">
        <v>72</v>
      </c>
      <c r="D312" s="8" t="s">
        <v>414</v>
      </c>
      <c r="E312" s="65" t="s">
        <v>66</v>
      </c>
      <c r="F312" s="8" t="s">
        <v>61</v>
      </c>
      <c r="G312" s="66">
        <v>90</v>
      </c>
      <c r="H312" s="8" t="s">
        <v>404</v>
      </c>
      <c r="I312" s="67">
        <v>110600</v>
      </c>
      <c r="J312" s="67">
        <v>153800</v>
      </c>
      <c r="K312" s="67">
        <v>197000</v>
      </c>
    </row>
    <row r="313" spans="1:11" ht="13.5" x14ac:dyDescent="0.25">
      <c r="A313" s="9">
        <v>20002134</v>
      </c>
      <c r="B313" s="8" t="s">
        <v>408</v>
      </c>
      <c r="C313" s="8" t="s">
        <v>102</v>
      </c>
      <c r="D313" s="8" t="s">
        <v>409</v>
      </c>
      <c r="E313" s="65" t="s">
        <v>60</v>
      </c>
      <c r="F313" s="8" t="s">
        <v>61</v>
      </c>
      <c r="G313" s="66">
        <v>55</v>
      </c>
      <c r="H313" s="8" t="s">
        <v>404</v>
      </c>
      <c r="I313" s="67">
        <v>43600</v>
      </c>
      <c r="J313" s="67">
        <v>60600</v>
      </c>
      <c r="K313" s="67">
        <v>77600</v>
      </c>
    </row>
    <row r="314" spans="1:11" ht="13.5" x14ac:dyDescent="0.25">
      <c r="A314" s="9">
        <v>20002620</v>
      </c>
      <c r="B314" s="8" t="s">
        <v>432</v>
      </c>
      <c r="C314" s="8" t="s">
        <v>102</v>
      </c>
      <c r="D314" s="8" t="s">
        <v>409</v>
      </c>
      <c r="E314" s="65" t="s">
        <v>155</v>
      </c>
      <c r="F314" s="8" t="s">
        <v>143</v>
      </c>
      <c r="G314" s="66">
        <v>75</v>
      </c>
      <c r="H314" s="8" t="s">
        <v>404</v>
      </c>
      <c r="I314" s="67">
        <v>72700</v>
      </c>
      <c r="J314" s="67">
        <v>101100</v>
      </c>
      <c r="K314" s="67">
        <v>129500</v>
      </c>
    </row>
    <row r="315" spans="1:11" ht="13.5" x14ac:dyDescent="0.25">
      <c r="A315" s="9">
        <v>20003404</v>
      </c>
      <c r="B315" s="8" t="s">
        <v>310</v>
      </c>
      <c r="C315" s="8" t="s">
        <v>72</v>
      </c>
      <c r="D315" s="8" t="s">
        <v>412</v>
      </c>
      <c r="E315" s="65" t="s">
        <v>119</v>
      </c>
      <c r="F315" s="8" t="s">
        <v>117</v>
      </c>
      <c r="G315" s="66">
        <v>45</v>
      </c>
      <c r="H315" s="8" t="s">
        <v>404</v>
      </c>
      <c r="I315" s="67">
        <v>36100</v>
      </c>
      <c r="J315" s="67">
        <v>50100</v>
      </c>
      <c r="K315" s="67">
        <v>64100</v>
      </c>
    </row>
    <row r="316" spans="1:11" ht="13.5" x14ac:dyDescent="0.25">
      <c r="A316" s="9">
        <v>20003307</v>
      </c>
      <c r="B316" s="8" t="s">
        <v>283</v>
      </c>
      <c r="C316" s="8" t="s">
        <v>72</v>
      </c>
      <c r="D316" s="8" t="s">
        <v>434</v>
      </c>
      <c r="E316" s="65" t="s">
        <v>272</v>
      </c>
      <c r="F316" s="8" t="s">
        <v>143</v>
      </c>
      <c r="G316" s="66">
        <v>65</v>
      </c>
      <c r="H316" s="8" t="s">
        <v>404</v>
      </c>
      <c r="I316" s="67">
        <v>54900</v>
      </c>
      <c r="J316" s="67">
        <v>76400</v>
      </c>
      <c r="K316" s="67">
        <v>97900</v>
      </c>
    </row>
    <row r="317" spans="1:11" ht="13.5" x14ac:dyDescent="0.25">
      <c r="A317" s="9">
        <v>20003306</v>
      </c>
      <c r="B317" s="8" t="s">
        <v>282</v>
      </c>
      <c r="C317" s="8" t="s">
        <v>72</v>
      </c>
      <c r="D317" s="8" t="s">
        <v>434</v>
      </c>
      <c r="E317" s="65" t="s">
        <v>274</v>
      </c>
      <c r="F317" s="8" t="s">
        <v>143</v>
      </c>
      <c r="G317" s="66">
        <v>60</v>
      </c>
      <c r="H317" s="8" t="s">
        <v>404</v>
      </c>
      <c r="I317" s="67">
        <v>47800</v>
      </c>
      <c r="J317" s="67">
        <v>66500</v>
      </c>
      <c r="K317" s="67">
        <v>85200</v>
      </c>
    </row>
    <row r="318" spans="1:11" ht="13.5" x14ac:dyDescent="0.25">
      <c r="A318" s="9">
        <v>20002703</v>
      </c>
      <c r="B318" s="8" t="s">
        <v>181</v>
      </c>
      <c r="C318" s="8" t="s">
        <v>72</v>
      </c>
      <c r="D318" s="8" t="s">
        <v>405</v>
      </c>
      <c r="E318" s="65" t="s">
        <v>64</v>
      </c>
      <c r="F318" s="8" t="s">
        <v>61</v>
      </c>
      <c r="G318" s="66">
        <v>85</v>
      </c>
      <c r="H318" s="8" t="s">
        <v>404</v>
      </c>
      <c r="I318" s="67">
        <v>96100</v>
      </c>
      <c r="J318" s="67">
        <v>133700</v>
      </c>
      <c r="K318" s="67">
        <v>171300</v>
      </c>
    </row>
    <row r="319" spans="1:11" ht="13.5" x14ac:dyDescent="0.25">
      <c r="A319" s="9">
        <v>20004139</v>
      </c>
      <c r="B319" s="8" t="s">
        <v>455</v>
      </c>
      <c r="C319" s="8" t="s">
        <v>72</v>
      </c>
      <c r="D319" s="8" t="s">
        <v>412</v>
      </c>
      <c r="E319" s="65" t="s">
        <v>60</v>
      </c>
      <c r="F319" s="8" t="s">
        <v>61</v>
      </c>
      <c r="G319" s="66">
        <v>75</v>
      </c>
      <c r="H319" s="8" t="s">
        <v>404</v>
      </c>
      <c r="I319" s="67">
        <v>72700</v>
      </c>
      <c r="J319" s="67">
        <v>101100</v>
      </c>
      <c r="K319" s="67">
        <v>129500</v>
      </c>
    </row>
    <row r="320" spans="1:11" ht="13.5" x14ac:dyDescent="0.25">
      <c r="A320" s="9">
        <v>20004016</v>
      </c>
      <c r="B320" s="8" t="s">
        <v>374</v>
      </c>
      <c r="C320" s="8" t="s">
        <v>72</v>
      </c>
      <c r="D320" s="8" t="s">
        <v>405</v>
      </c>
      <c r="E320" s="65" t="s">
        <v>68</v>
      </c>
      <c r="F320" s="8" t="s">
        <v>61</v>
      </c>
      <c r="G320" s="66">
        <v>70</v>
      </c>
      <c r="H320" s="8" t="s">
        <v>404</v>
      </c>
      <c r="I320" s="67">
        <v>63300</v>
      </c>
      <c r="J320" s="67">
        <v>87900</v>
      </c>
      <c r="K320" s="67">
        <v>112500</v>
      </c>
    </row>
    <row r="321" spans="1:11" ht="13.5" x14ac:dyDescent="0.25">
      <c r="A321" s="9">
        <v>20003564</v>
      </c>
      <c r="B321" s="8" t="s">
        <v>319</v>
      </c>
      <c r="C321" s="8" t="s">
        <v>72</v>
      </c>
      <c r="D321" s="8" t="s">
        <v>412</v>
      </c>
      <c r="E321" s="65" t="s">
        <v>155</v>
      </c>
      <c r="F321" s="8" t="s">
        <v>143</v>
      </c>
      <c r="G321" s="66">
        <v>90</v>
      </c>
      <c r="H321" s="8" t="s">
        <v>404</v>
      </c>
      <c r="I321" s="67">
        <v>110600</v>
      </c>
      <c r="J321" s="67">
        <v>153800</v>
      </c>
      <c r="K321" s="67">
        <v>197000</v>
      </c>
    </row>
    <row r="322" spans="1:11" ht="13.5" x14ac:dyDescent="0.25">
      <c r="A322" s="9">
        <v>20003537</v>
      </c>
      <c r="B322" s="8" t="s">
        <v>315</v>
      </c>
      <c r="C322" s="8" t="s">
        <v>72</v>
      </c>
      <c r="D322" s="8" t="s">
        <v>412</v>
      </c>
      <c r="E322" s="65" t="s">
        <v>142</v>
      </c>
      <c r="F322" s="8" t="s">
        <v>143</v>
      </c>
      <c r="G322" s="66">
        <v>95</v>
      </c>
      <c r="H322" s="8" t="s">
        <v>404</v>
      </c>
      <c r="I322" s="67">
        <v>127100</v>
      </c>
      <c r="J322" s="67">
        <v>176700</v>
      </c>
      <c r="K322" s="67">
        <v>226300</v>
      </c>
    </row>
    <row r="323" spans="1:11" ht="13.5" x14ac:dyDescent="0.25">
      <c r="A323" s="9">
        <v>20003706</v>
      </c>
      <c r="B323" s="8" t="s">
        <v>351</v>
      </c>
      <c r="C323" s="8" t="s">
        <v>72</v>
      </c>
      <c r="D323" s="8" t="s">
        <v>412</v>
      </c>
      <c r="E323" s="65" t="s">
        <v>272</v>
      </c>
      <c r="F323" s="8" t="s">
        <v>143</v>
      </c>
      <c r="G323" s="66">
        <v>75</v>
      </c>
      <c r="H323" s="8" t="s">
        <v>404</v>
      </c>
      <c r="I323" s="67">
        <v>72700</v>
      </c>
      <c r="J323" s="67">
        <v>101100</v>
      </c>
      <c r="K323" s="67">
        <v>129500</v>
      </c>
    </row>
    <row r="324" spans="1:11" ht="13.5" x14ac:dyDescent="0.25">
      <c r="A324" s="9">
        <v>20004071</v>
      </c>
      <c r="B324" s="8" t="s">
        <v>448</v>
      </c>
      <c r="C324" s="8" t="s">
        <v>72</v>
      </c>
      <c r="D324" s="8" t="s">
        <v>405</v>
      </c>
      <c r="E324" s="65" t="s">
        <v>447</v>
      </c>
      <c r="F324" s="8" t="s">
        <v>444</v>
      </c>
      <c r="G324" s="66">
        <v>130</v>
      </c>
      <c r="H324" s="8" t="s">
        <v>444</v>
      </c>
      <c r="I324" s="67">
        <v>0</v>
      </c>
      <c r="J324" s="67">
        <v>500000</v>
      </c>
      <c r="K324" s="67">
        <v>1000000</v>
      </c>
    </row>
    <row r="325" spans="1:11" ht="13.5" x14ac:dyDescent="0.25">
      <c r="A325" s="9">
        <v>20002868</v>
      </c>
      <c r="B325" s="8" t="s">
        <v>219</v>
      </c>
      <c r="C325" s="8" t="s">
        <v>72</v>
      </c>
      <c r="D325" s="8" t="s">
        <v>412</v>
      </c>
      <c r="E325" s="65" t="s">
        <v>119</v>
      </c>
      <c r="F325" s="8" t="s">
        <v>117</v>
      </c>
      <c r="G325" s="66">
        <v>55</v>
      </c>
      <c r="H325" s="8" t="s">
        <v>404</v>
      </c>
      <c r="I325" s="67">
        <v>43600</v>
      </c>
      <c r="J325" s="67">
        <v>60600</v>
      </c>
      <c r="K325" s="67">
        <v>77600</v>
      </c>
    </row>
    <row r="326" spans="1:11" ht="13.5" x14ac:dyDescent="0.25">
      <c r="A326" s="9">
        <v>20004089</v>
      </c>
      <c r="B326" s="8" t="s">
        <v>384</v>
      </c>
      <c r="C326" s="8" t="s">
        <v>72</v>
      </c>
      <c r="D326" s="8" t="s">
        <v>412</v>
      </c>
      <c r="E326" s="65" t="s">
        <v>171</v>
      </c>
      <c r="F326" s="8" t="s">
        <v>117</v>
      </c>
      <c r="G326" s="66">
        <v>45</v>
      </c>
      <c r="H326" s="8" t="s">
        <v>404</v>
      </c>
      <c r="I326" s="67">
        <v>36100</v>
      </c>
      <c r="J326" s="67">
        <v>50100</v>
      </c>
      <c r="K326" s="67">
        <v>64100</v>
      </c>
    </row>
    <row r="327" spans="1:11" ht="13.5" x14ac:dyDescent="0.25">
      <c r="A327" s="9">
        <v>20004038</v>
      </c>
      <c r="B327" s="8" t="s">
        <v>376</v>
      </c>
      <c r="C327" s="8" t="s">
        <v>72</v>
      </c>
      <c r="D327" s="8" t="s">
        <v>412</v>
      </c>
      <c r="E327" s="65" t="s">
        <v>133</v>
      </c>
      <c r="F327" s="8" t="s">
        <v>117</v>
      </c>
      <c r="G327" s="66">
        <v>55</v>
      </c>
      <c r="H327" s="8" t="s">
        <v>404</v>
      </c>
      <c r="I327" s="67">
        <v>43600</v>
      </c>
      <c r="J327" s="67">
        <v>60600</v>
      </c>
      <c r="K327" s="67">
        <v>77600</v>
      </c>
    </row>
    <row r="328" spans="1:11" ht="13.5" x14ac:dyDescent="0.25"/>
    <row r="329" spans="1:11" ht="13.5" x14ac:dyDescent="0.25"/>
    <row r="330" spans="1:11" ht="13.5" x14ac:dyDescent="0.25"/>
    <row r="331" spans="1:11" ht="13.5" x14ac:dyDescent="0.25"/>
    <row r="332" spans="1:11" ht="13.5" x14ac:dyDescent="0.25"/>
    <row r="333" spans="1:11" ht="13.5" x14ac:dyDescent="0.25"/>
    <row r="334" spans="1:11" ht="13.5" x14ac:dyDescent="0.25"/>
    <row r="335" spans="1:11" ht="13.5" x14ac:dyDescent="0.25"/>
    <row r="336" spans="1:11" ht="13.5" x14ac:dyDescent="0.25"/>
    <row r="337" ht="13.5" x14ac:dyDescent="0.25"/>
    <row r="338" ht="13.5" x14ac:dyDescent="0.25"/>
    <row r="339" ht="13.5" x14ac:dyDescent="0.25"/>
    <row r="340" ht="13.5" x14ac:dyDescent="0.25"/>
    <row r="341" ht="13.5" x14ac:dyDescent="0.25"/>
    <row r="342" ht="13.5" x14ac:dyDescent="0.25"/>
    <row r="343" ht="13.5" x14ac:dyDescent="0.25"/>
    <row r="344" ht="13.5" x14ac:dyDescent="0.25"/>
    <row r="345" ht="13.5" x14ac:dyDescent="0.25"/>
    <row r="346" ht="13.5" x14ac:dyDescent="0.25"/>
    <row r="347" ht="13.5" x14ac:dyDescent="0.25"/>
    <row r="348" ht="13.5" x14ac:dyDescent="0.25"/>
    <row r="349" ht="13.5" x14ac:dyDescent="0.25"/>
    <row r="350" ht="13.5" x14ac:dyDescent="0.25"/>
    <row r="351" ht="13.5" x14ac:dyDescent="0.25"/>
    <row r="352" ht="13.5" x14ac:dyDescent="0.25"/>
    <row r="353" ht="13.5" x14ac:dyDescent="0.25"/>
    <row r="354" ht="13.5" x14ac:dyDescent="0.25"/>
    <row r="355" ht="13.5" x14ac:dyDescent="0.25"/>
    <row r="356" ht="13.5" x14ac:dyDescent="0.25"/>
    <row r="357" ht="13.5" x14ac:dyDescent="0.25"/>
    <row r="358" ht="13.5" x14ac:dyDescent="0.25"/>
    <row r="359" ht="13.5" x14ac:dyDescent="0.25"/>
    <row r="360" ht="13.5" x14ac:dyDescent="0.25"/>
    <row r="361" ht="13.5" x14ac:dyDescent="0.25"/>
    <row r="362" ht="13.5" x14ac:dyDescent="0.25"/>
    <row r="363" ht="13.5" x14ac:dyDescent="0.25"/>
    <row r="364" ht="13.5" x14ac:dyDescent="0.25"/>
    <row r="365" ht="13.5" x14ac:dyDescent="0.25"/>
    <row r="366" ht="13.5" x14ac:dyDescent="0.25"/>
    <row r="367" ht="13.5" x14ac:dyDescent="0.25"/>
    <row r="368" ht="13.5" x14ac:dyDescent="0.25"/>
    <row r="369" ht="13.5" x14ac:dyDescent="0.25"/>
    <row r="370" ht="13.5" x14ac:dyDescent="0.25"/>
    <row r="371" ht="13.5" x14ac:dyDescent="0.25"/>
    <row r="372" ht="13.5" x14ac:dyDescent="0.25"/>
    <row r="373" ht="13.5" x14ac:dyDescent="0.25"/>
    <row r="374" ht="13.5" x14ac:dyDescent="0.25"/>
    <row r="375" ht="13.5" x14ac:dyDescent="0.25"/>
    <row r="376" ht="13.5" x14ac:dyDescent="0.25"/>
    <row r="377" ht="13.5" x14ac:dyDescent="0.25"/>
    <row r="378" ht="13.5" x14ac:dyDescent="0.25"/>
    <row r="379" ht="13.5" x14ac:dyDescent="0.25"/>
    <row r="380" ht="13.5" x14ac:dyDescent="0.25"/>
    <row r="381" ht="13.5" x14ac:dyDescent="0.25"/>
    <row r="382" ht="13.5" x14ac:dyDescent="0.25"/>
    <row r="383" ht="13.5" x14ac:dyDescent="0.25"/>
    <row r="384" ht="13.5" x14ac:dyDescent="0.25"/>
    <row r="385" ht="13.5" x14ac:dyDescent="0.25"/>
    <row r="386" ht="13.5" x14ac:dyDescent="0.25"/>
    <row r="387" ht="13.5" x14ac:dyDescent="0.25"/>
    <row r="388" ht="13.5" x14ac:dyDescent="0.25"/>
    <row r="389" ht="13.5" x14ac:dyDescent="0.25"/>
    <row r="390" ht="13.5" x14ac:dyDescent="0.25"/>
    <row r="391" ht="13.5" x14ac:dyDescent="0.25"/>
    <row r="392" ht="13.5" x14ac:dyDescent="0.25"/>
    <row r="393" ht="13.5" x14ac:dyDescent="0.25"/>
    <row r="394" ht="13.5" x14ac:dyDescent="0.25"/>
    <row r="395" ht="13.5" x14ac:dyDescent="0.25"/>
    <row r="396" ht="13.5" x14ac:dyDescent="0.25"/>
    <row r="397" ht="13.5" x14ac:dyDescent="0.25"/>
    <row r="398" ht="13.5" x14ac:dyDescent="0.25"/>
    <row r="399" ht="13.5" x14ac:dyDescent="0.25"/>
    <row r="400" ht="13.5" x14ac:dyDescent="0.25"/>
    <row r="401" ht="13.5" x14ac:dyDescent="0.25"/>
    <row r="402" ht="13.5" x14ac:dyDescent="0.25"/>
    <row r="403" ht="13.5" x14ac:dyDescent="0.25"/>
    <row r="404" ht="13.5" x14ac:dyDescent="0.25"/>
    <row r="405" ht="13.5" x14ac:dyDescent="0.25"/>
    <row r="406" ht="13.5" x14ac:dyDescent="0.25"/>
    <row r="407" ht="13.5" x14ac:dyDescent="0.25"/>
    <row r="408" ht="13.5" x14ac:dyDescent="0.25"/>
    <row r="409" ht="13.5" x14ac:dyDescent="0.25"/>
    <row r="410" ht="13.5" x14ac:dyDescent="0.25"/>
    <row r="411" ht="13.5" x14ac:dyDescent="0.25"/>
    <row r="412" ht="13.5" x14ac:dyDescent="0.25"/>
    <row r="413" ht="13.5" x14ac:dyDescent="0.25"/>
    <row r="414" ht="13.5" x14ac:dyDescent="0.25"/>
    <row r="415" ht="13.5" x14ac:dyDescent="0.25"/>
    <row r="416" ht="13.5" x14ac:dyDescent="0.25"/>
    <row r="417" ht="13.5" x14ac:dyDescent="0.25"/>
    <row r="418" ht="13.5" x14ac:dyDescent="0.25"/>
    <row r="419" ht="13.5" x14ac:dyDescent="0.25"/>
    <row r="420" ht="13.5" x14ac:dyDescent="0.25"/>
    <row r="421" ht="13.5" x14ac:dyDescent="0.25"/>
    <row r="422" ht="13.5" x14ac:dyDescent="0.25"/>
    <row r="423" ht="13.5" x14ac:dyDescent="0.25"/>
    <row r="424" ht="13.5" x14ac:dyDescent="0.25"/>
    <row r="425" ht="13.5" x14ac:dyDescent="0.25"/>
    <row r="426" ht="13.5" x14ac:dyDescent="0.25"/>
    <row r="427" ht="13.5" x14ac:dyDescent="0.25"/>
    <row r="428" ht="13.5" x14ac:dyDescent="0.25"/>
    <row r="429" ht="13.5" x14ac:dyDescent="0.25"/>
    <row r="430" ht="13.5" x14ac:dyDescent="0.25"/>
    <row r="431" ht="13.5" x14ac:dyDescent="0.25"/>
    <row r="432" ht="13.5" x14ac:dyDescent="0.25"/>
    <row r="433" ht="13.5" x14ac:dyDescent="0.25"/>
    <row r="434" ht="13.5" x14ac:dyDescent="0.25"/>
    <row r="435" ht="13.5" x14ac:dyDescent="0.25"/>
    <row r="436" ht="13.5" x14ac:dyDescent="0.25"/>
    <row r="437" ht="13.5" x14ac:dyDescent="0.25"/>
    <row r="438" ht="13.5" x14ac:dyDescent="0.25"/>
    <row r="439" ht="13.5" x14ac:dyDescent="0.25"/>
    <row r="440" ht="13.5" x14ac:dyDescent="0.25"/>
    <row r="441" ht="13.5" x14ac:dyDescent="0.25"/>
    <row r="442" ht="13.5" x14ac:dyDescent="0.25"/>
    <row r="443" ht="13.5" x14ac:dyDescent="0.25"/>
    <row r="444" ht="13.5" x14ac:dyDescent="0.25"/>
    <row r="445" ht="13.5" x14ac:dyDescent="0.25"/>
    <row r="446" ht="13.5" x14ac:dyDescent="0.25"/>
    <row r="447" ht="13.5" x14ac:dyDescent="0.25"/>
    <row r="448" ht="13.5" x14ac:dyDescent="0.25"/>
    <row r="449" ht="13.5" x14ac:dyDescent="0.25"/>
    <row r="450" ht="13.5" x14ac:dyDescent="0.25"/>
    <row r="451" ht="13.5" x14ac:dyDescent="0.25"/>
    <row r="452" ht="13.5" x14ac:dyDescent="0.25"/>
    <row r="453" ht="13.5" x14ac:dyDescent="0.25"/>
    <row r="454" ht="13.5" x14ac:dyDescent="0.25"/>
    <row r="455" ht="13.5" x14ac:dyDescent="0.25"/>
    <row r="456" ht="13.5" x14ac:dyDescent="0.25"/>
    <row r="457" ht="13.5" x14ac:dyDescent="0.25"/>
    <row r="458" ht="13.5" x14ac:dyDescent="0.25"/>
    <row r="459" ht="13.5" x14ac:dyDescent="0.25"/>
    <row r="460" ht="13.5" x14ac:dyDescent="0.25"/>
    <row r="461" ht="13.5" x14ac:dyDescent="0.25"/>
    <row r="462" ht="13.5" x14ac:dyDescent="0.25"/>
    <row r="463" ht="13.5" x14ac:dyDescent="0.25"/>
    <row r="464" ht="13.5" x14ac:dyDescent="0.25"/>
    <row r="465" ht="13.5" x14ac:dyDescent="0.25"/>
    <row r="466" ht="13.5" x14ac:dyDescent="0.25"/>
    <row r="467" ht="13.5" x14ac:dyDescent="0.25"/>
    <row r="468" ht="13.5" x14ac:dyDescent="0.25"/>
    <row r="469" ht="13.5" x14ac:dyDescent="0.25"/>
    <row r="470" ht="13.5" x14ac:dyDescent="0.25"/>
    <row r="471" ht="13.5" x14ac:dyDescent="0.25"/>
    <row r="472" ht="13.5" x14ac:dyDescent="0.25"/>
    <row r="473" ht="13.5" x14ac:dyDescent="0.25"/>
    <row r="474" ht="13.5" x14ac:dyDescent="0.25"/>
    <row r="475" ht="13.5" x14ac:dyDescent="0.25"/>
    <row r="476" ht="13.5" x14ac:dyDescent="0.25"/>
    <row r="477" ht="13.5" x14ac:dyDescent="0.25"/>
    <row r="478" ht="13.5" x14ac:dyDescent="0.25"/>
    <row r="479" ht="13.5" x14ac:dyDescent="0.25"/>
    <row r="480" ht="13.5" x14ac:dyDescent="0.25"/>
    <row r="481" ht="13.5" x14ac:dyDescent="0.25"/>
    <row r="482" ht="13.5" x14ac:dyDescent="0.25"/>
    <row r="483" ht="13.5" x14ac:dyDescent="0.25"/>
    <row r="484" ht="13.5" x14ac:dyDescent="0.25"/>
    <row r="485" ht="13.5" x14ac:dyDescent="0.25"/>
    <row r="486" ht="13.5" x14ac:dyDescent="0.25"/>
    <row r="487" ht="13.5" x14ac:dyDescent="0.25"/>
    <row r="488" ht="13.5" x14ac:dyDescent="0.25"/>
    <row r="489" ht="13.5" x14ac:dyDescent="0.25"/>
    <row r="490" ht="13.5" x14ac:dyDescent="0.25"/>
    <row r="491" ht="13.5" x14ac:dyDescent="0.25"/>
    <row r="492" ht="13.5" x14ac:dyDescent="0.25"/>
    <row r="493" ht="13.5" x14ac:dyDescent="0.25"/>
    <row r="494" ht="13.5" x14ac:dyDescent="0.25"/>
    <row r="495" ht="13.5" x14ac:dyDescent="0.25"/>
    <row r="496" ht="13.5" x14ac:dyDescent="0.25"/>
    <row r="497" ht="13.5" x14ac:dyDescent="0.25"/>
    <row r="498" ht="13.5" x14ac:dyDescent="0.25"/>
    <row r="499" ht="13.5" x14ac:dyDescent="0.25"/>
    <row r="500" ht="13.5" x14ac:dyDescent="0.25"/>
    <row r="501" ht="13.5" x14ac:dyDescent="0.25"/>
    <row r="502" ht="13.5" x14ac:dyDescent="0.25"/>
    <row r="503" ht="13.5" x14ac:dyDescent="0.25"/>
    <row r="504" ht="13.5" x14ac:dyDescent="0.25"/>
    <row r="505" ht="13.5" x14ac:dyDescent="0.25"/>
    <row r="506" ht="13.5" x14ac:dyDescent="0.25"/>
    <row r="507" ht="13.5" x14ac:dyDescent="0.25"/>
    <row r="508" ht="13.5" x14ac:dyDescent="0.25"/>
    <row r="509" ht="13.5" x14ac:dyDescent="0.25"/>
    <row r="510" ht="13.5" x14ac:dyDescent="0.25"/>
    <row r="511" ht="13.5" x14ac:dyDescent="0.25"/>
    <row r="512" ht="13.5" x14ac:dyDescent="0.25"/>
    <row r="513" ht="13.5" x14ac:dyDescent="0.25"/>
    <row r="514" ht="13.5" x14ac:dyDescent="0.25"/>
    <row r="515" ht="13.5" x14ac:dyDescent="0.25"/>
    <row r="516" ht="13.5" x14ac:dyDescent="0.25"/>
    <row r="517" ht="13.5" x14ac:dyDescent="0.25"/>
    <row r="518" ht="13.5" x14ac:dyDescent="0.25"/>
    <row r="519" ht="13.5" x14ac:dyDescent="0.25"/>
    <row r="520" ht="13.5" x14ac:dyDescent="0.25"/>
    <row r="521" ht="13.5" x14ac:dyDescent="0.25"/>
    <row r="522" ht="13.5" x14ac:dyDescent="0.25"/>
    <row r="523" ht="13.5" x14ac:dyDescent="0.25"/>
    <row r="524" ht="13.5" x14ac:dyDescent="0.25"/>
    <row r="525" ht="13.5" x14ac:dyDescent="0.25"/>
    <row r="526" ht="13.5" x14ac:dyDescent="0.25"/>
    <row r="527" ht="13.5" x14ac:dyDescent="0.25"/>
    <row r="528" ht="13.5" x14ac:dyDescent="0.25"/>
    <row r="529" ht="13.5" x14ac:dyDescent="0.25"/>
    <row r="530" ht="13.5" x14ac:dyDescent="0.25"/>
    <row r="531" ht="13.5" x14ac:dyDescent="0.25"/>
    <row r="532" ht="13.5" x14ac:dyDescent="0.25"/>
    <row r="533" ht="13.5" x14ac:dyDescent="0.25"/>
    <row r="534" ht="13.5" x14ac:dyDescent="0.25"/>
    <row r="535" ht="13.5" x14ac:dyDescent="0.25"/>
    <row r="536" ht="13.5" x14ac:dyDescent="0.25"/>
    <row r="537" ht="13.5" x14ac:dyDescent="0.25"/>
    <row r="538" ht="13.5" x14ac:dyDescent="0.25"/>
    <row r="539" ht="13.5" x14ac:dyDescent="0.25"/>
    <row r="540" ht="13.5" x14ac:dyDescent="0.25"/>
    <row r="541" ht="13.5" x14ac:dyDescent="0.25"/>
    <row r="542" ht="13.5" x14ac:dyDescent="0.25"/>
    <row r="543" ht="13.5" x14ac:dyDescent="0.25"/>
    <row r="544" ht="13.5" x14ac:dyDescent="0.25"/>
    <row r="545" ht="13.5" x14ac:dyDescent="0.25"/>
    <row r="546" ht="13.5" x14ac:dyDescent="0.25"/>
    <row r="547" ht="13.5" x14ac:dyDescent="0.25"/>
    <row r="548" ht="13.5" x14ac:dyDescent="0.25"/>
    <row r="549" ht="13.5" x14ac:dyDescent="0.25"/>
    <row r="550" ht="13.5" x14ac:dyDescent="0.25"/>
    <row r="551" ht="13.5" x14ac:dyDescent="0.25"/>
    <row r="552" ht="13.5" x14ac:dyDescent="0.25"/>
    <row r="553" ht="13.5" x14ac:dyDescent="0.25"/>
    <row r="554" ht="13.5" x14ac:dyDescent="0.25"/>
    <row r="555" ht="13.5" x14ac:dyDescent="0.25"/>
    <row r="556" ht="13.5" x14ac:dyDescent="0.25"/>
    <row r="557" ht="13.5" x14ac:dyDescent="0.25"/>
    <row r="558" ht="13.5" x14ac:dyDescent="0.25"/>
    <row r="559" ht="13.5" x14ac:dyDescent="0.25"/>
    <row r="560" ht="13.5" x14ac:dyDescent="0.25"/>
    <row r="561" ht="13.5" x14ac:dyDescent="0.25"/>
    <row r="562" ht="13.5" x14ac:dyDescent="0.25"/>
    <row r="563" ht="13.5" x14ac:dyDescent="0.25"/>
    <row r="564" ht="13.5" x14ac:dyDescent="0.25"/>
    <row r="565" ht="13.5" x14ac:dyDescent="0.25"/>
    <row r="566" ht="13.5" x14ac:dyDescent="0.25"/>
    <row r="567" ht="13.5" x14ac:dyDescent="0.25"/>
    <row r="568" ht="13.5" x14ac:dyDescent="0.25"/>
    <row r="569" ht="13.5" x14ac:dyDescent="0.25"/>
    <row r="570" ht="13.5" x14ac:dyDescent="0.25"/>
    <row r="571" ht="13.5" x14ac:dyDescent="0.25"/>
    <row r="572" ht="13.5" x14ac:dyDescent="0.25"/>
    <row r="573" ht="13.5" x14ac:dyDescent="0.25"/>
    <row r="574" ht="13.5" x14ac:dyDescent="0.25"/>
    <row r="575" ht="13.5" x14ac:dyDescent="0.25"/>
    <row r="576" ht="13.5" x14ac:dyDescent="0.25"/>
    <row r="577" ht="13.5" x14ac:dyDescent="0.25"/>
    <row r="578" ht="13.5" x14ac:dyDescent="0.25"/>
    <row r="579" ht="13.5" x14ac:dyDescent="0.25"/>
    <row r="580" ht="13.5" x14ac:dyDescent="0.25"/>
    <row r="581" ht="13.5" x14ac:dyDescent="0.25"/>
    <row r="582" ht="13.5" x14ac:dyDescent="0.25"/>
    <row r="583" ht="13.5" x14ac:dyDescent="0.25"/>
    <row r="584" ht="13.5" x14ac:dyDescent="0.25"/>
    <row r="585" ht="13.5" x14ac:dyDescent="0.25"/>
    <row r="586" ht="13.5" x14ac:dyDescent="0.25"/>
    <row r="587" ht="13.5" x14ac:dyDescent="0.25"/>
    <row r="588" ht="13.5" x14ac:dyDescent="0.25"/>
    <row r="589" ht="13.5" x14ac:dyDescent="0.25"/>
    <row r="590" ht="13.5" x14ac:dyDescent="0.25"/>
    <row r="591" ht="13.5" x14ac:dyDescent="0.25"/>
    <row r="592" ht="13.5" x14ac:dyDescent="0.25"/>
    <row r="593" ht="13.5" x14ac:dyDescent="0.25"/>
    <row r="594" ht="13.5" x14ac:dyDescent="0.25"/>
    <row r="595" ht="13.5" x14ac:dyDescent="0.25"/>
    <row r="596" ht="13.5" x14ac:dyDescent="0.25"/>
    <row r="597" ht="13.5" x14ac:dyDescent="0.25"/>
    <row r="598" ht="13.5" x14ac:dyDescent="0.25"/>
    <row r="599" ht="13.5" x14ac:dyDescent="0.25"/>
    <row r="600" ht="13.5" x14ac:dyDescent="0.25"/>
    <row r="601" ht="13.5" x14ac:dyDescent="0.25"/>
    <row r="602" ht="13.5" x14ac:dyDescent="0.25"/>
    <row r="603" ht="13.5" x14ac:dyDescent="0.25"/>
    <row r="604" ht="13.5" x14ac:dyDescent="0.25"/>
    <row r="605" ht="13.5" x14ac:dyDescent="0.25"/>
    <row r="606" ht="13.5" x14ac:dyDescent="0.25"/>
    <row r="607" ht="13.5" x14ac:dyDescent="0.25"/>
    <row r="608" ht="13.5" x14ac:dyDescent="0.25"/>
    <row r="609" ht="13.5" x14ac:dyDescent="0.25"/>
    <row r="610" ht="13.5" x14ac:dyDescent="0.25"/>
    <row r="611" ht="13.5" x14ac:dyDescent="0.25"/>
    <row r="612" ht="13.5" x14ac:dyDescent="0.25"/>
    <row r="613" ht="13.5" x14ac:dyDescent="0.25"/>
    <row r="614" ht="13.5" x14ac:dyDescent="0.25"/>
    <row r="615" ht="13.5" x14ac:dyDescent="0.25"/>
    <row r="616" ht="13.5" x14ac:dyDescent="0.25"/>
    <row r="617" ht="13.5" x14ac:dyDescent="0.25"/>
    <row r="618" ht="13.5" x14ac:dyDescent="0.25"/>
    <row r="619" ht="13.5" x14ac:dyDescent="0.25"/>
    <row r="620" ht="13.5" x14ac:dyDescent="0.25"/>
    <row r="621" ht="13.5" x14ac:dyDescent="0.25"/>
    <row r="622" ht="13.5" x14ac:dyDescent="0.25"/>
    <row r="623" ht="13.5" x14ac:dyDescent="0.25"/>
    <row r="624" ht="13.5" x14ac:dyDescent="0.25"/>
    <row r="625" ht="13.5" x14ac:dyDescent="0.25"/>
    <row r="626" ht="13.5" x14ac:dyDescent="0.25"/>
    <row r="627" ht="13.5" x14ac:dyDescent="0.25"/>
    <row r="628" ht="13.5" x14ac:dyDescent="0.25"/>
    <row r="629" ht="13.5" x14ac:dyDescent="0.25"/>
    <row r="630" ht="13.5" x14ac:dyDescent="0.25"/>
    <row r="631" ht="13.5" x14ac:dyDescent="0.25"/>
    <row r="632" ht="13.5" x14ac:dyDescent="0.25"/>
    <row r="633" ht="13.5" x14ac:dyDescent="0.25"/>
    <row r="634" ht="13.5" x14ac:dyDescent="0.25"/>
    <row r="635" ht="13.5" x14ac:dyDescent="0.25"/>
    <row r="636" ht="13.5" x14ac:dyDescent="0.25"/>
    <row r="637" ht="13.5" x14ac:dyDescent="0.25"/>
    <row r="638" ht="13.5" x14ac:dyDescent="0.25"/>
    <row r="639" ht="13.5" x14ac:dyDescent="0.25"/>
    <row r="640" ht="13.5" x14ac:dyDescent="0.25"/>
    <row r="641" ht="13.5" x14ac:dyDescent="0.25"/>
    <row r="642" ht="13.5" x14ac:dyDescent="0.25"/>
    <row r="643" ht="13.5" x14ac:dyDescent="0.25"/>
    <row r="644" ht="13.5" x14ac:dyDescent="0.25"/>
    <row r="645" ht="13.5" x14ac:dyDescent="0.25"/>
    <row r="646" ht="13.5" x14ac:dyDescent="0.25"/>
    <row r="647" ht="13.5" x14ac:dyDescent="0.25"/>
    <row r="648" ht="13.5" x14ac:dyDescent="0.25"/>
    <row r="649" ht="13.5" x14ac:dyDescent="0.25"/>
    <row r="650" ht="13.5" x14ac:dyDescent="0.25"/>
    <row r="651" ht="13.5" x14ac:dyDescent="0.25"/>
    <row r="652" ht="13.5" x14ac:dyDescent="0.25"/>
    <row r="653" ht="13.5" x14ac:dyDescent="0.25"/>
    <row r="654" ht="13.5" x14ac:dyDescent="0.25"/>
    <row r="655" ht="13.5" x14ac:dyDescent="0.25"/>
    <row r="656" ht="13.5" x14ac:dyDescent="0.25"/>
    <row r="657" ht="13.5" x14ac:dyDescent="0.25"/>
    <row r="658" ht="13.5" x14ac:dyDescent="0.25"/>
    <row r="659" ht="13.5" x14ac:dyDescent="0.25"/>
    <row r="660" ht="13.5" x14ac:dyDescent="0.25"/>
    <row r="661" ht="13.5" x14ac:dyDescent="0.25"/>
    <row r="662" ht="13.5" x14ac:dyDescent="0.25"/>
    <row r="663" ht="13.5" x14ac:dyDescent="0.25"/>
    <row r="664" ht="13.5" x14ac:dyDescent="0.25"/>
    <row r="665" ht="13.5" x14ac:dyDescent="0.25"/>
    <row r="666" ht="13.5" x14ac:dyDescent="0.25"/>
    <row r="667" ht="13.5" x14ac:dyDescent="0.25"/>
    <row r="668" ht="13.5" x14ac:dyDescent="0.25"/>
    <row r="669" ht="13.5" x14ac:dyDescent="0.25"/>
    <row r="670" ht="13.5" x14ac:dyDescent="0.25"/>
    <row r="671" ht="13.5" x14ac:dyDescent="0.25"/>
    <row r="672" ht="13.5" x14ac:dyDescent="0.25"/>
    <row r="673" ht="13.5" x14ac:dyDescent="0.25"/>
    <row r="674" ht="13.5" x14ac:dyDescent="0.25"/>
    <row r="675" ht="13.5" x14ac:dyDescent="0.25"/>
    <row r="676" ht="13.5" x14ac:dyDescent="0.25"/>
    <row r="677" ht="13.5" x14ac:dyDescent="0.25"/>
    <row r="678" ht="13.5" x14ac:dyDescent="0.25"/>
    <row r="679" ht="13.5" x14ac:dyDescent="0.25"/>
    <row r="680" ht="13.5" x14ac:dyDescent="0.25"/>
    <row r="681" ht="13.5" x14ac:dyDescent="0.25"/>
    <row r="682" ht="13.5" x14ac:dyDescent="0.25"/>
    <row r="683" ht="13.5" x14ac:dyDescent="0.25"/>
    <row r="684" ht="13.5" x14ac:dyDescent="0.25"/>
    <row r="685" ht="13.5" x14ac:dyDescent="0.25"/>
    <row r="686" ht="13.5" x14ac:dyDescent="0.25"/>
    <row r="687" ht="13.5" x14ac:dyDescent="0.25"/>
    <row r="688" ht="13.5" x14ac:dyDescent="0.25"/>
    <row r="689" ht="13.5" x14ac:dyDescent="0.25"/>
    <row r="690" ht="13.5" x14ac:dyDescent="0.25"/>
    <row r="691" ht="13.5" x14ac:dyDescent="0.25"/>
    <row r="692" ht="13.5" x14ac:dyDescent="0.25"/>
    <row r="693" ht="13.5" x14ac:dyDescent="0.25"/>
    <row r="694" ht="13.5" x14ac:dyDescent="0.25"/>
    <row r="695" ht="13.5" x14ac:dyDescent="0.25"/>
    <row r="696" ht="13.5" x14ac:dyDescent="0.25"/>
    <row r="697" ht="13.5" x14ac:dyDescent="0.25"/>
    <row r="698" ht="13.5" x14ac:dyDescent="0.25"/>
    <row r="699" ht="13.5" x14ac:dyDescent="0.25"/>
    <row r="700" ht="13.5" x14ac:dyDescent="0.25"/>
    <row r="701" ht="13.5" x14ac:dyDescent="0.25"/>
    <row r="702" ht="13.5" x14ac:dyDescent="0.25"/>
    <row r="703" ht="13.5" x14ac:dyDescent="0.25"/>
    <row r="704" ht="13.5" x14ac:dyDescent="0.25"/>
    <row r="705" ht="13.5" x14ac:dyDescent="0.25"/>
    <row r="706" ht="13.5" x14ac:dyDescent="0.25"/>
    <row r="707" ht="13.5" x14ac:dyDescent="0.25"/>
    <row r="708" ht="13.5" x14ac:dyDescent="0.25"/>
    <row r="709" ht="13.5" x14ac:dyDescent="0.25"/>
    <row r="710" ht="13.5" x14ac:dyDescent="0.25"/>
    <row r="711" ht="13.5" x14ac:dyDescent="0.25"/>
    <row r="712" ht="13.5" x14ac:dyDescent="0.25"/>
    <row r="713" ht="13.5" x14ac:dyDescent="0.25"/>
    <row r="714" ht="13.5" x14ac:dyDescent="0.25"/>
    <row r="715" ht="13.5" x14ac:dyDescent="0.25"/>
    <row r="716" ht="13.5" x14ac:dyDescent="0.25"/>
    <row r="717" ht="13.5" x14ac:dyDescent="0.25"/>
    <row r="718" ht="13.5" x14ac:dyDescent="0.25"/>
    <row r="719" ht="13.5" x14ac:dyDescent="0.25"/>
    <row r="720" ht="13.5" x14ac:dyDescent="0.25"/>
    <row r="721" ht="13.5" x14ac:dyDescent="0.25"/>
    <row r="722" ht="13.5" x14ac:dyDescent="0.25"/>
    <row r="723" ht="13.5" x14ac:dyDescent="0.25"/>
    <row r="724" ht="13.5" x14ac:dyDescent="0.25"/>
    <row r="725" ht="13.5" x14ac:dyDescent="0.25"/>
    <row r="726" ht="13.5" x14ac:dyDescent="0.25"/>
    <row r="727" ht="13.5" x14ac:dyDescent="0.25"/>
    <row r="728" ht="13.5" x14ac:dyDescent="0.25"/>
    <row r="729" ht="13.5" x14ac:dyDescent="0.25"/>
    <row r="730" ht="13.5" x14ac:dyDescent="0.25"/>
    <row r="731" ht="13.5" x14ac:dyDescent="0.25"/>
    <row r="732" ht="13.5" x14ac:dyDescent="0.25"/>
    <row r="733" ht="13.5" x14ac:dyDescent="0.25"/>
    <row r="734" ht="13.5" x14ac:dyDescent="0.25"/>
    <row r="735" ht="13.5" x14ac:dyDescent="0.25"/>
    <row r="736" ht="13.5" x14ac:dyDescent="0.25"/>
    <row r="737" ht="13.5" x14ac:dyDescent="0.25"/>
    <row r="738" ht="13.5" x14ac:dyDescent="0.25"/>
    <row r="739" ht="13.5" x14ac:dyDescent="0.25"/>
    <row r="740" ht="13.5" x14ac:dyDescent="0.25"/>
    <row r="741" ht="13.5" x14ac:dyDescent="0.25"/>
    <row r="742" ht="13.5" x14ac:dyDescent="0.25"/>
    <row r="743" ht="13.5" x14ac:dyDescent="0.25"/>
    <row r="744" ht="13.5" x14ac:dyDescent="0.25"/>
    <row r="745" ht="13.5" x14ac:dyDescent="0.25"/>
    <row r="746" ht="13.5" x14ac:dyDescent="0.25"/>
    <row r="747" ht="13.5" x14ac:dyDescent="0.25"/>
    <row r="748" ht="13.5" x14ac:dyDescent="0.25"/>
    <row r="749" ht="13.5" x14ac:dyDescent="0.25"/>
    <row r="750" ht="13.5" x14ac:dyDescent="0.25"/>
    <row r="751" ht="13.5" x14ac:dyDescent="0.25"/>
    <row r="752" ht="13.5" x14ac:dyDescent="0.25"/>
    <row r="753" ht="13.5" x14ac:dyDescent="0.25"/>
    <row r="754" ht="13.5" x14ac:dyDescent="0.25"/>
    <row r="755" ht="13.5" x14ac:dyDescent="0.25"/>
    <row r="756" ht="13.5" x14ac:dyDescent="0.25"/>
    <row r="757" ht="13.5" x14ac:dyDescent="0.25"/>
    <row r="758" ht="13.5" x14ac:dyDescent="0.25"/>
    <row r="759" ht="13.5" x14ac:dyDescent="0.25"/>
    <row r="760" ht="13.5" x14ac:dyDescent="0.25"/>
    <row r="761" ht="13.5" x14ac:dyDescent="0.25"/>
    <row r="762" ht="13.5" x14ac:dyDescent="0.25"/>
    <row r="763" ht="13.5" x14ac:dyDescent="0.25"/>
    <row r="764" ht="13.5" x14ac:dyDescent="0.25"/>
    <row r="765" ht="13.5" x14ac:dyDescent="0.25"/>
    <row r="766" ht="13.5" x14ac:dyDescent="0.25"/>
    <row r="767" ht="13.5" x14ac:dyDescent="0.25"/>
    <row r="768" ht="13.5" x14ac:dyDescent="0.25"/>
    <row r="769" ht="13.5" x14ac:dyDescent="0.25"/>
    <row r="770" ht="13.5" x14ac:dyDescent="0.25"/>
    <row r="771" ht="13.5" x14ac:dyDescent="0.25"/>
    <row r="772" ht="13.5" x14ac:dyDescent="0.25"/>
    <row r="773" ht="13.5" x14ac:dyDescent="0.25"/>
    <row r="774" ht="13.5" x14ac:dyDescent="0.25"/>
    <row r="775" ht="13.5" x14ac:dyDescent="0.25"/>
    <row r="776" ht="13.5" x14ac:dyDescent="0.25"/>
    <row r="777" ht="13.5" x14ac:dyDescent="0.25"/>
    <row r="778" ht="13.5" x14ac:dyDescent="0.25"/>
    <row r="779" ht="13.5" x14ac:dyDescent="0.25"/>
    <row r="780" ht="13.5" x14ac:dyDescent="0.25"/>
    <row r="781" ht="13.5" x14ac:dyDescent="0.25"/>
    <row r="782" ht="13.5" x14ac:dyDescent="0.25"/>
    <row r="783" ht="13.5" x14ac:dyDescent="0.25"/>
    <row r="784" ht="13.5" x14ac:dyDescent="0.25"/>
    <row r="785" ht="13.5" x14ac:dyDescent="0.25"/>
    <row r="786" ht="13.5" x14ac:dyDescent="0.25"/>
    <row r="787" ht="13.5" x14ac:dyDescent="0.25"/>
    <row r="788" ht="13.5" x14ac:dyDescent="0.25"/>
    <row r="789" ht="13.5" x14ac:dyDescent="0.25"/>
    <row r="790" ht="13.5" x14ac:dyDescent="0.25"/>
    <row r="791" ht="13.5" x14ac:dyDescent="0.25"/>
    <row r="792" ht="13.5" x14ac:dyDescent="0.25"/>
    <row r="793" ht="13.5" x14ac:dyDescent="0.25"/>
    <row r="794" ht="13.5" x14ac:dyDescent="0.25"/>
    <row r="795" ht="13.5" x14ac:dyDescent="0.25"/>
    <row r="796" ht="13.5" x14ac:dyDescent="0.25"/>
    <row r="797" ht="13.5" x14ac:dyDescent="0.25"/>
    <row r="798" ht="13.5" x14ac:dyDescent="0.25"/>
    <row r="799" ht="13.5" x14ac:dyDescent="0.25"/>
    <row r="800" ht="13.5" x14ac:dyDescent="0.25"/>
    <row r="801" ht="13.5" x14ac:dyDescent="0.25"/>
    <row r="802" ht="13.5" x14ac:dyDescent="0.25"/>
    <row r="803" ht="13.5" x14ac:dyDescent="0.25"/>
    <row r="804" ht="13.5" x14ac:dyDescent="0.25"/>
    <row r="805" ht="13.5" x14ac:dyDescent="0.25"/>
    <row r="806" ht="13.5" x14ac:dyDescent="0.25"/>
    <row r="807" ht="13.5" x14ac:dyDescent="0.25"/>
    <row r="808" ht="13.5" x14ac:dyDescent="0.25"/>
    <row r="809" ht="13.5" x14ac:dyDescent="0.25"/>
    <row r="810" ht="13.5" x14ac:dyDescent="0.25"/>
    <row r="811" ht="13.5" x14ac:dyDescent="0.25"/>
    <row r="812" ht="13.5" x14ac:dyDescent="0.25"/>
    <row r="813" ht="13.5" x14ac:dyDescent="0.25"/>
    <row r="814" ht="13.5" x14ac:dyDescent="0.25"/>
    <row r="815" ht="13.5" x14ac:dyDescent="0.25"/>
    <row r="816" ht="13.5" x14ac:dyDescent="0.25"/>
    <row r="817" ht="13.5" x14ac:dyDescent="0.25"/>
    <row r="818" ht="13.5" x14ac:dyDescent="0.25"/>
    <row r="819" ht="13.5" x14ac:dyDescent="0.25"/>
    <row r="820" ht="13.5" x14ac:dyDescent="0.25"/>
    <row r="821" ht="13.5" x14ac:dyDescent="0.25"/>
    <row r="822" ht="13.5" x14ac:dyDescent="0.25"/>
    <row r="823" ht="13.5" x14ac:dyDescent="0.25"/>
    <row r="824" ht="13.5" x14ac:dyDescent="0.25"/>
    <row r="825" ht="13.5" x14ac:dyDescent="0.25"/>
    <row r="826" ht="13.5" x14ac:dyDescent="0.25"/>
    <row r="827" ht="13.5" x14ac:dyDescent="0.25"/>
    <row r="828" ht="13.5" x14ac:dyDescent="0.25"/>
    <row r="829" ht="13.5" x14ac:dyDescent="0.25"/>
    <row r="830" ht="13.5" x14ac:dyDescent="0.25"/>
    <row r="831" ht="13.5" x14ac:dyDescent="0.25"/>
    <row r="832" ht="13.5" x14ac:dyDescent="0.25"/>
    <row r="833" ht="13.5" x14ac:dyDescent="0.25"/>
    <row r="834" ht="13.5" x14ac:dyDescent="0.25"/>
    <row r="835" ht="13.5" x14ac:dyDescent="0.25"/>
    <row r="836" ht="13.5" x14ac:dyDescent="0.25"/>
    <row r="837" ht="13.5" x14ac:dyDescent="0.25"/>
    <row r="838" ht="13.5" x14ac:dyDescent="0.25"/>
    <row r="839" ht="13.5" x14ac:dyDescent="0.25"/>
    <row r="840" ht="13.5" x14ac:dyDescent="0.25"/>
    <row r="841" ht="13.5" x14ac:dyDescent="0.25"/>
    <row r="842" ht="13.5" x14ac:dyDescent="0.25"/>
    <row r="843" ht="13.5" x14ac:dyDescent="0.25"/>
    <row r="844" ht="13.5" x14ac:dyDescent="0.25"/>
    <row r="845" ht="13.5" x14ac:dyDescent="0.25"/>
    <row r="846" ht="13.5" x14ac:dyDescent="0.25"/>
    <row r="847" ht="13.5" x14ac:dyDescent="0.25"/>
    <row r="848" ht="13.5" x14ac:dyDescent="0.25"/>
    <row r="849" ht="13.5" x14ac:dyDescent="0.25"/>
    <row r="850" ht="13.5" x14ac:dyDescent="0.25"/>
    <row r="851" ht="13.5" x14ac:dyDescent="0.25"/>
    <row r="852" ht="13.5" x14ac:dyDescent="0.25"/>
    <row r="853" ht="13.5" x14ac:dyDescent="0.25"/>
    <row r="854" ht="13.5" x14ac:dyDescent="0.25"/>
    <row r="855" ht="13.5" x14ac:dyDescent="0.25"/>
    <row r="856" ht="13.5" x14ac:dyDescent="0.25"/>
    <row r="857" ht="13.5" x14ac:dyDescent="0.25"/>
    <row r="858" ht="13.5" x14ac:dyDescent="0.25"/>
    <row r="859" ht="13.5" x14ac:dyDescent="0.25"/>
    <row r="860" ht="13.5" x14ac:dyDescent="0.25"/>
    <row r="861" ht="13.5" x14ac:dyDescent="0.25"/>
    <row r="862" ht="13.5" x14ac:dyDescent="0.25"/>
    <row r="863" ht="13.5" x14ac:dyDescent="0.25"/>
    <row r="864" ht="13.5" x14ac:dyDescent="0.25"/>
    <row r="865" ht="13.5" x14ac:dyDescent="0.25"/>
    <row r="866" ht="13.5" x14ac:dyDescent="0.25"/>
    <row r="867" ht="13.5" x14ac:dyDescent="0.25"/>
    <row r="868" ht="13.5" x14ac:dyDescent="0.25"/>
    <row r="869" ht="13.5" x14ac:dyDescent="0.25"/>
    <row r="870" ht="13.5" x14ac:dyDescent="0.25"/>
    <row r="871" ht="13.5" x14ac:dyDescent="0.25"/>
    <row r="872" ht="13.5" x14ac:dyDescent="0.25"/>
    <row r="873" ht="13.5" x14ac:dyDescent="0.25"/>
    <row r="874" ht="13.5" x14ac:dyDescent="0.25"/>
    <row r="875" ht="13.5" x14ac:dyDescent="0.25"/>
    <row r="876" ht="13.5" x14ac:dyDescent="0.25"/>
    <row r="877" ht="13.5" x14ac:dyDescent="0.25"/>
    <row r="878" ht="13.5" x14ac:dyDescent="0.25"/>
  </sheetData>
  <autoFilter ref="A1:J519" xr:uid="{00000000-0001-0000-0200-000000000000}"/>
  <sortState xmlns:xlrd2="http://schemas.microsoft.com/office/spreadsheetml/2017/richdata2" ref="A2:K327">
    <sortCondition ref="B2:B3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/>
  </sheetViews>
  <sheetFormatPr defaultColWidth="8.77734375" defaultRowHeight="13.5" x14ac:dyDescent="0.25"/>
  <cols>
    <col min="1" max="1" width="12.21875" style="5" customWidth="1"/>
    <col min="2" max="2" width="19.44140625" style="5" customWidth="1"/>
    <col min="3" max="3" width="12.109375" style="5" customWidth="1"/>
    <col min="4" max="16384" width="8.77734375" style="2"/>
  </cols>
  <sheetData>
    <row r="1" spans="1:3" s="3" customFormat="1" x14ac:dyDescent="0.25">
      <c r="A1" s="4" t="s">
        <v>46</v>
      </c>
      <c r="B1" s="4" t="s">
        <v>47</v>
      </c>
      <c r="C1" s="4" t="s">
        <v>48</v>
      </c>
    </row>
    <row r="2" spans="1:3" x14ac:dyDescent="0.25">
      <c r="A2" s="7">
        <v>44053</v>
      </c>
      <c r="B2" s="5" t="s">
        <v>49</v>
      </c>
      <c r="C2" s="5" t="s">
        <v>50</v>
      </c>
    </row>
    <row r="3" spans="1:3" x14ac:dyDescent="0.25">
      <c r="A3" s="7">
        <v>44067</v>
      </c>
      <c r="B3" s="5" t="s">
        <v>51</v>
      </c>
      <c r="C3" s="5" t="s">
        <v>52</v>
      </c>
    </row>
    <row r="4" spans="1:3" x14ac:dyDescent="0.25">
      <c r="A4" s="7">
        <v>44454</v>
      </c>
      <c r="B4" s="5" t="s">
        <v>54</v>
      </c>
      <c r="C4" s="5" t="s">
        <v>53</v>
      </c>
    </row>
    <row r="5" spans="1:3" x14ac:dyDescent="0.25">
      <c r="A5" s="7">
        <v>44819</v>
      </c>
      <c r="B5" s="5" t="s">
        <v>55</v>
      </c>
      <c r="C5" s="5" t="s">
        <v>56</v>
      </c>
    </row>
    <row r="6" spans="1:3" x14ac:dyDescent="0.25">
      <c r="A6" s="7">
        <v>44989</v>
      </c>
      <c r="B6" s="5" t="s">
        <v>57</v>
      </c>
      <c r="C6" s="5" t="s">
        <v>56</v>
      </c>
    </row>
    <row r="7" spans="1:3" x14ac:dyDescent="0.25">
      <c r="A7" s="7">
        <v>45181</v>
      </c>
      <c r="B7" s="5" t="s">
        <v>391</v>
      </c>
      <c r="C7" s="5" t="s">
        <v>56</v>
      </c>
    </row>
    <row r="8" spans="1:3" x14ac:dyDescent="0.25">
      <c r="A8" s="7">
        <v>45701</v>
      </c>
      <c r="B8" s="5" t="s">
        <v>391</v>
      </c>
      <c r="C8" s="5" t="s">
        <v>50</v>
      </c>
    </row>
    <row r="9" spans="1:3" x14ac:dyDescent="0.25">
      <c r="A9" s="7">
        <v>45905</v>
      </c>
      <c r="B9" s="5" t="s">
        <v>468</v>
      </c>
      <c r="C9" s="5" t="s">
        <v>467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756F39E6C6C94C9E7F8E803F685231" ma:contentTypeVersion="16" ma:contentTypeDescription="Create a new document." ma:contentTypeScope="" ma:versionID="f456c95e55a575881de2802c861a3440">
  <xsd:schema xmlns:xsd="http://www.w3.org/2001/XMLSchema" xmlns:xs="http://www.w3.org/2001/XMLSchema" xmlns:p="http://schemas.microsoft.com/office/2006/metadata/properties" xmlns:ns2="8dafce4a-e01e-47a3-8a5e-2335025bfdc0" xmlns:ns3="6aa1e160-2499-4da5-a41c-7d56e7d446ad" targetNamespace="http://schemas.microsoft.com/office/2006/metadata/properties" ma:root="true" ma:fieldsID="dc3d7536d92b205067559ce9964ee0c4" ns2:_="" ns3:_="">
    <xsd:import namespace="8dafce4a-e01e-47a3-8a5e-2335025bfdc0"/>
    <xsd:import namespace="6aa1e160-2499-4da5-a41c-7d56e7d446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fce4a-e01e-47a3-8a5e-2335025bf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9e90a8-b24c-4be7-8760-a88b2cd47e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1e160-2499-4da5-a41c-7d56e7d44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b146d3-d4c7-49cb-ac98-175e2b38746e}" ma:internalName="TaxCatchAll" ma:showField="CatchAllData" ma:web="6aa1e160-2499-4da5-a41c-7d56e7d44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afce4a-e01e-47a3-8a5e-2335025bfdc0">
      <Terms xmlns="http://schemas.microsoft.com/office/infopath/2007/PartnerControls"/>
    </lcf76f155ced4ddcb4097134ff3c332f>
    <TaxCatchAll xmlns="6aa1e160-2499-4da5-a41c-7d56e7d446ad" xsi:nil="true"/>
  </documentManagement>
</p:properties>
</file>

<file path=customXml/itemProps1.xml><?xml version="1.0" encoding="utf-8"?>
<ds:datastoreItem xmlns:ds="http://schemas.openxmlformats.org/officeDocument/2006/customXml" ds:itemID="{6F34419F-EE88-4C87-BBE6-53C0EB8763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98BD59-67CA-40B2-A639-C4AFA1215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afce4a-e01e-47a3-8a5e-2335025bfdc0"/>
    <ds:schemaRef ds:uri="6aa1e160-2499-4da5-a41c-7d56e7d44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75462A-5F63-49C4-8C2F-B970BC2CA556}">
  <ds:schemaRefs>
    <ds:schemaRef ds:uri="http://www.w3.org/XML/1998/namespace"/>
    <ds:schemaRef ds:uri="6aa1e160-2499-4da5-a41c-7d56e7d446ad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dafce4a-e01e-47a3-8a5e-2335025bfd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Promotion Input</vt:lpstr>
      <vt:lpstr>Promotion Request Form</vt:lpstr>
      <vt:lpstr>Job Code Lookup</vt:lpstr>
      <vt:lpstr>DocControl</vt:lpstr>
      <vt:lpstr>lookup</vt:lpstr>
    </vt:vector>
  </TitlesOfParts>
  <Manager/>
  <Company>Purdue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Pearson</dc:creator>
  <cp:keywords/>
  <dc:description/>
  <cp:lastModifiedBy>Amanda M Carlson</cp:lastModifiedBy>
  <cp:revision/>
  <cp:lastPrinted>2025-02-13T21:37:02Z</cp:lastPrinted>
  <dcterms:created xsi:type="dcterms:W3CDTF">2020-02-26T16:08:02Z</dcterms:created>
  <dcterms:modified xsi:type="dcterms:W3CDTF">2025-09-05T17:04:26Z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0x01010026756F39E6C6C94C9E7F8E803F685231</vt:lpwstr>
  </property>
  <property fmtid="{D5CDD505-2E9C-101B-9397-08002B2CF9AE}" pid="3" name="MediaServiceImageTags">
    <vt:lpwstr/>
  </property>
  <property fmtid="{D5CDD505-2E9C-101B-9397-08002B2CF9AE}" pid="4" name="MSIP_Label_f7606f69-b0ae-4874-be30-7d43a3c7be10_Enabled">
    <vt:lpwstr>true</vt:lpwstr>
  </property>
  <property fmtid="{D5CDD505-2E9C-101B-9397-08002B2CF9AE}" pid="5" name="MSIP_Label_f7606f69-b0ae-4874-be30-7d43a3c7be10_SetDate">
    <vt:lpwstr>2025-07-11T17:34:12Z</vt:lpwstr>
  </property>
  <property fmtid="{D5CDD505-2E9C-101B-9397-08002B2CF9AE}" pid="6" name="MSIP_Label_f7606f69-b0ae-4874-be30-7d43a3c7be10_Method">
    <vt:lpwstr>Standard</vt:lpwstr>
  </property>
  <property fmtid="{D5CDD505-2E9C-101B-9397-08002B2CF9AE}" pid="7" name="MSIP_Label_f7606f69-b0ae-4874-be30-7d43a3c7be10_Name">
    <vt:lpwstr>defa4170-0d19-0005-0001-bc88714345d2</vt:lpwstr>
  </property>
  <property fmtid="{D5CDD505-2E9C-101B-9397-08002B2CF9AE}" pid="8" name="MSIP_Label_f7606f69-b0ae-4874-be30-7d43a3c7be10_SiteId">
    <vt:lpwstr>4130bd39-7c53-419c-b1e5-8758d6d63f21</vt:lpwstr>
  </property>
  <property fmtid="{D5CDD505-2E9C-101B-9397-08002B2CF9AE}" pid="9" name="MSIP_Label_f7606f69-b0ae-4874-be30-7d43a3c7be10_ActionId">
    <vt:lpwstr>1f179cff-7bbf-4e3f-9058-054249c8c5ed</vt:lpwstr>
  </property>
  <property fmtid="{D5CDD505-2E9C-101B-9397-08002B2CF9AE}" pid="10" name="MSIP_Label_f7606f69-b0ae-4874-be30-7d43a3c7be10_ContentBits">
    <vt:lpwstr>0</vt:lpwstr>
  </property>
  <property fmtid="{D5CDD505-2E9C-101B-9397-08002B2CF9AE}" pid="11" name="MSIP_Label_f7606f69-b0ae-4874-be30-7d43a3c7be10_Tag">
    <vt:lpwstr>10, 3, 0, 1</vt:lpwstr>
  </property>
</Properties>
</file>