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General\OIR\Surveys\Common Data Set\2015-16\"/>
    </mc:Choice>
  </mc:AlternateContent>
  <bookViews>
    <workbookView xWindow="0" yWindow="0" windowWidth="28800" windowHeight="13065" activeTab="2"/>
  </bookViews>
  <sheets>
    <sheet name="CDS-A" sheetId="1" r:id="rId1"/>
    <sheet name="CDS-B" sheetId="2" r:id="rId2"/>
    <sheet name="CDS-C" sheetId="3" r:id="rId3"/>
    <sheet name="CDS-D" sheetId="5" r:id="rId4"/>
    <sheet name="CDS-E" sheetId="4" r:id="rId5"/>
    <sheet name="CDS-F" sheetId="6" r:id="rId6"/>
    <sheet name="CDS-G" sheetId="7" r:id="rId7"/>
    <sheet name="CDS-H" sheetId="15" r:id="rId8"/>
    <sheet name="CDS-I" sheetId="9" r:id="rId9"/>
    <sheet name="CDS-J" sheetId="10" r:id="rId10"/>
    <sheet name="CDS Definitions" sheetId="11" r:id="rId11"/>
    <sheet name="CDS-Changes 2015-2016" sheetId="14" r:id="rId12"/>
  </sheets>
  <definedNames>
    <definedName name="_xlnm.Print_Area" localSheetId="0">'CDS-A'!$A$1:$G$53</definedName>
  </definedNames>
  <calcPr calcId="162913" concurrentCalc="0"/>
</workbook>
</file>

<file path=xl/calcChain.xml><?xml version="1.0" encoding="utf-8"?>
<calcChain xmlns="http://schemas.openxmlformats.org/spreadsheetml/2006/main">
  <c r="E201" i="3" l="1"/>
  <c r="E184" i="3"/>
  <c r="E185" i="3"/>
  <c r="E183" i="3"/>
  <c r="E186" i="3"/>
  <c r="E182" i="3"/>
  <c r="F187" i="3"/>
  <c r="D5" i="6"/>
  <c r="C5" i="6"/>
  <c r="E23" i="9"/>
  <c r="E24" i="9"/>
  <c r="E25" i="9"/>
  <c r="E26" i="9"/>
  <c r="E27" i="9"/>
  <c r="E29" i="9"/>
  <c r="E30" i="9"/>
  <c r="E22" i="9"/>
  <c r="F25" i="15"/>
  <c r="E25" i="15"/>
  <c r="F20" i="15"/>
  <c r="E20" i="15"/>
  <c r="D198" i="3"/>
  <c r="E180" i="3"/>
  <c r="D180" i="3"/>
  <c r="C180" i="3"/>
  <c r="D172" i="3"/>
  <c r="C172" i="3"/>
  <c r="F96" i="2"/>
  <c r="F84" i="2"/>
  <c r="F63" i="2"/>
  <c r="F59" i="2"/>
  <c r="C17" i="2"/>
  <c r="D17" i="2"/>
  <c r="E17" i="2"/>
  <c r="F17" i="2"/>
  <c r="F10" i="2"/>
  <c r="F12" i="2"/>
  <c r="E10" i="2"/>
  <c r="E12" i="2"/>
  <c r="D10" i="2"/>
  <c r="D12" i="2"/>
  <c r="C10" i="2"/>
  <c r="C12" i="2"/>
  <c r="F70" i="2"/>
  <c r="F74" i="2"/>
  <c r="F75" i="2"/>
  <c r="F33" i="2"/>
  <c r="E33" i="2"/>
  <c r="D33" i="2"/>
  <c r="E12" i="5"/>
  <c r="D12" i="5"/>
  <c r="C12" i="5"/>
  <c r="J51" i="9"/>
  <c r="J48" i="9"/>
  <c r="E45" i="10"/>
  <c r="D45" i="10"/>
  <c r="C45" i="10"/>
  <c r="F64" i="2"/>
  <c r="F19" i="2"/>
  <c r="F18" i="2"/>
  <c r="F20" i="2"/>
</calcChain>
</file>

<file path=xl/sharedStrings.xml><?xml version="1.0" encoding="utf-8"?>
<sst xmlns="http://schemas.openxmlformats.org/spreadsheetml/2006/main" count="1948" uniqueCount="1099">
  <si>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</si>
  <si>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</si>
  <si>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</si>
  <si>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</si>
  <si>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</si>
  <si>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</si>
  <si>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</si>
  <si>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</si>
  <si>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</si>
  <si>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</si>
  <si>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</si>
  <si>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</si>
  <si>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</si>
  <si>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</si>
  <si>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</si>
  <si>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</si>
  <si>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</si>
  <si>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</si>
  <si>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</si>
  <si>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</si>
  <si>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</si>
  <si>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</si>
  <si>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</si>
  <si>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</si>
  <si>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</si>
  <si>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</si>
  <si>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</si>
  <si>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</si>
  <si>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</si>
  <si>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</si>
  <si>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</si>
  <si>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</si>
  <si>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</si>
  <si>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</si>
  <si>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</si>
  <si>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</si>
  <si>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</si>
  <si>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</si>
  <si>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</si>
  <si>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</si>
  <si>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</si>
  <si>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</si>
  <si>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</si>
  <si>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</si>
  <si>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</si>
  <si>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</si>
  <si>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</si>
  <si>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</si>
  <si>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</si>
  <si>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</si>
  <si>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</si>
  <si>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</si>
  <si>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</si>
  <si>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</si>
  <si>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</si>
  <si>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</si>
  <si>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</si>
  <si>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</si>
  <si>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</si>
  <si>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</si>
  <si>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</si>
  <si>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</si>
  <si>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</si>
  <si>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</si>
  <si>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</si>
  <si>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</si>
  <si>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</si>
  <si>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</si>
  <si>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</si>
  <si>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</si>
  <si>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</si>
  <si>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</si>
  <si>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</si>
  <si>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</si>
  <si>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</si>
  <si>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</si>
  <si>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</si>
  <si>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</si>
  <si>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</si>
  <si>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</si>
  <si>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</si>
  <si>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</si>
  <si>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</si>
  <si>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</si>
  <si>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</si>
  <si>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</si>
  <si>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</si>
  <si>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</si>
  <si>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</si>
  <si>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</si>
  <si>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</si>
  <si>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</si>
  <si>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</si>
  <si>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</si>
  <si>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</si>
  <si>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</si>
  <si>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</si>
  <si>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</si>
  <si>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</si>
  <si>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</si>
  <si>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</si>
  <si>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</si>
  <si>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</si>
  <si>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</si>
  <si>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</si>
  <si>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</si>
  <si>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</si>
  <si>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</si>
  <si>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</si>
  <si>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</si>
  <si>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</si>
  <si>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</si>
  <si>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</si>
  <si>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</si>
  <si>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</si>
  <si>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</si>
  <si>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</si>
  <si>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</si>
  <si>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</si>
  <si>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</si>
  <si>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</si>
  <si>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</si>
  <si>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</si>
  <si>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</si>
  <si>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</si>
  <si>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</si>
  <si>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</si>
  <si>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</si>
  <si>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</si>
  <si>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</si>
  <si>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</si>
  <si>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</si>
  <si>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</si>
  <si>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</si>
  <si>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</si>
  <si>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</si>
  <si>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</si>
  <si>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</si>
  <si>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</si>
  <si>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</si>
  <si>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</si>
  <si>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</si>
  <si>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Undergraduate Class Size</t>
  </si>
  <si>
    <t>CLASS SECTIONS</t>
  </si>
  <si>
    <t>2-9</t>
  </si>
  <si>
    <t>10-19</t>
  </si>
  <si>
    <t>20-29</t>
  </si>
  <si>
    <t>30-39</t>
  </si>
  <si>
    <t>40-49</t>
  </si>
  <si>
    <t>50-99</t>
  </si>
  <si>
    <t>100+</t>
  </si>
  <si>
    <t>CLASS SUB-SECTIONS</t>
  </si>
  <si>
    <t>I1</t>
  </si>
  <si>
    <t>I2</t>
  </si>
  <si>
    <t>I3</t>
  </si>
  <si>
    <t>Student to Faculty Ratio</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</si>
  <si>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</si>
  <si>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</si>
  <si>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</si>
  <si>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</si>
  <si>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</si>
  <si>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</si>
  <si>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</si>
  <si>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</si>
  <si>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</si>
  <si>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</si>
  <si>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</si>
  <si>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</si>
  <si>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</si>
  <si>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</si>
  <si>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</si>
  <si>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</si>
  <si>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</si>
  <si>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</si>
  <si>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</si>
  <si>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</si>
  <si>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</si>
  <si>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</si>
  <si>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</si>
  <si>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</si>
  <si>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</si>
  <si>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</si>
  <si>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</si>
  <si>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</si>
  <si>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</si>
  <si>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</si>
  <si>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</si>
  <si>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</si>
  <si>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</si>
  <si>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</si>
  <si>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</si>
  <si>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</si>
  <si>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</si>
  <si>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</si>
  <si>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</si>
  <si>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</si>
  <si>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</si>
  <si>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</si>
  <si>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</si>
  <si>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</si>
  <si>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</si>
  <si>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</si>
  <si>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</si>
  <si>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</si>
  <si>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</si>
  <si>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</si>
  <si>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</si>
  <si>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</si>
  <si>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</si>
  <si>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</si>
  <si>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</si>
  <si>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</si>
  <si>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</si>
  <si>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</si>
  <si>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</si>
  <si>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</si>
  <si>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</si>
  <si>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</si>
  <si>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</si>
  <si>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</si>
  <si>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</si>
  <si>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</si>
  <si>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</si>
  <si>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</si>
  <si>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</si>
  <si>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</si>
  <si>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</si>
  <si>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</si>
  <si>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</si>
  <si>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</si>
  <si>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</si>
  <si>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</si>
  <si>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</si>
  <si>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</si>
  <si>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</si>
  <si>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</si>
  <si>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</si>
  <si>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</si>
  <si>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</si>
  <si>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</si>
  <si>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</si>
  <si>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</si>
  <si>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</si>
  <si>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</si>
  <si>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</si>
  <si>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</si>
  <si>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</si>
  <si>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</si>
  <si>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</si>
  <si>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</si>
  <si>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</si>
  <si>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</si>
  <si>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</si>
  <si>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</si>
  <si>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</si>
  <si>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</si>
  <si>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</si>
  <si>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</si>
  <si>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</si>
  <si>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</si>
  <si>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</si>
  <si>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</si>
  <si>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</si>
  <si>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</si>
  <si>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</si>
  <si>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</si>
  <si>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</si>
  <si>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</si>
  <si>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</si>
  <si>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</si>
  <si>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</si>
  <si>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</si>
  <si>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</si>
  <si>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</si>
  <si>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</si>
  <si>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</si>
  <si>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</si>
  <si>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</si>
  <si>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</si>
  <si>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</si>
  <si>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</si>
  <si>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</si>
  <si>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</si>
  <si>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</si>
  <si>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</si>
  <si>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</si>
  <si>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</si>
  <si>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</si>
  <si>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</si>
  <si>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</si>
  <si>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</si>
  <si>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</si>
  <si>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</si>
  <si>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</si>
  <si>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</si>
  <si>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</si>
  <si>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</si>
  <si>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</si>
  <si>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</si>
  <si>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</si>
  <si>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</si>
  <si>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</si>
  <si>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</si>
  <si>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</si>
  <si>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</si>
  <si>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</si>
  <si>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</si>
  <si>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</si>
  <si>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</si>
  <si>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</si>
  <si>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</si>
  <si>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</si>
  <si>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</si>
  <si>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</si>
  <si>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</si>
  <si>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</si>
  <si>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</si>
  <si>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</si>
  <si>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</si>
  <si>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</si>
  <si>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</si>
  <si>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</si>
  <si>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</si>
  <si>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</si>
  <si>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</si>
  <si>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</si>
  <si>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</si>
  <si>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</si>
  <si>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</si>
  <si>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</si>
  <si>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</si>
  <si>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</si>
  <si>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</si>
  <si>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</si>
  <si>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</si>
  <si>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</si>
  <si>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</si>
  <si>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</si>
  <si>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</si>
  <si>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</si>
  <si>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</si>
  <si>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</si>
  <si>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</si>
  <si>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</si>
  <si>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</si>
  <si>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</si>
  <si>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</si>
  <si>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</si>
  <si>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</si>
  <si>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</si>
  <si>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</si>
  <si>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</si>
  <si>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</si>
  <si>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</si>
  <si>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</si>
  <si>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</si>
  <si>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</si>
  <si>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</si>
  <si>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</si>
  <si>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</si>
  <si>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</si>
  <si>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</si>
  <si>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</si>
  <si>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</si>
  <si>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</si>
  <si>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</si>
  <si>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</si>
  <si>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</si>
  <si>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</si>
  <si>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</si>
  <si>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</si>
  <si>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</si>
  <si>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</si>
  <si>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</si>
  <si>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</si>
  <si>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</si>
  <si>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</si>
  <si>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</si>
  <si>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</si>
  <si>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</si>
  <si>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</si>
  <si>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</si>
  <si>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</si>
  <si>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</si>
  <si>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</si>
  <si>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</si>
  <si>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</si>
  <si>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</si>
  <si>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</si>
  <si>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</si>
  <si>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</si>
  <si>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</si>
  <si>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</si>
  <si>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</si>
  <si>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</si>
  <si>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</si>
  <si>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</si>
  <si>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</si>
  <si>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</si>
  <si>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</si>
  <si>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</si>
  <si>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</si>
  <si>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</si>
  <si>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</si>
  <si>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</si>
  <si>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</si>
  <si>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</si>
  <si>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</si>
  <si>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</si>
  <si>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</si>
  <si>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</si>
  <si>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</si>
  <si>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</si>
  <si>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</si>
  <si>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</si>
  <si>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</si>
  <si>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</si>
  <si>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</si>
  <si>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</si>
  <si>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</si>
  <si>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</si>
  <si>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</si>
  <si>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</si>
  <si>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</si>
  <si>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</si>
  <si>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</si>
  <si>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</si>
  <si>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</si>
  <si>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</si>
  <si>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</si>
  <si>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</si>
  <si>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</si>
  <si>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</si>
  <si>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</si>
  <si>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</si>
  <si>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</si>
  <si>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</si>
  <si>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</si>
  <si>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</si>
  <si>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</si>
  <si>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</si>
  <si>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</si>
  <si>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</si>
  <si>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</si>
  <si>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</si>
  <si>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</si>
  <si>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</si>
  <si>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</si>
  <si>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</si>
  <si>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</si>
  <si>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</si>
  <si>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</si>
  <si>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</si>
  <si>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</si>
  <si>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</si>
  <si>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</si>
  <si>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</si>
  <si>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</si>
  <si>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</si>
  <si>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</si>
  <si>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</si>
  <si>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</si>
  <si>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</si>
  <si>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</si>
  <si>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</si>
  <si>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</si>
  <si>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</si>
  <si>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</si>
  <si>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</si>
  <si>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</si>
  <si>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</si>
  <si>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</si>
  <si>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</si>
  <si>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</si>
  <si>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</si>
  <si>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</si>
  <si>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</si>
  <si>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</si>
  <si>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</si>
  <si>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</si>
  <si>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</si>
  <si>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</si>
  <si>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</si>
  <si>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</si>
  <si>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</si>
  <si>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</si>
  <si>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</si>
  <si>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</si>
  <si>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</si>
  <si>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</si>
  <si>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</si>
  <si>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</si>
  <si>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</si>
  <si>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</si>
  <si>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</si>
  <si>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</si>
  <si>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</si>
  <si>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</si>
  <si>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</si>
  <si>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</si>
  <si>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</si>
  <si>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</si>
  <si>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</si>
  <si>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</si>
  <si>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</si>
  <si>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</si>
  <si>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</si>
  <si>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</si>
  <si>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</si>
  <si>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</si>
  <si>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</si>
  <si>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</si>
  <si>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</si>
  <si>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</si>
  <si>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</si>
  <si>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</si>
  <si>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</si>
  <si>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</si>
  <si>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</si>
  <si>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</si>
  <si>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</si>
  <si>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</si>
  <si>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</si>
  <si>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</si>
  <si>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</si>
  <si>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</si>
  <si>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</si>
  <si>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</si>
  <si>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</si>
  <si>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</si>
  <si>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</si>
  <si>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</si>
  <si>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</si>
  <si>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</si>
  <si>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</si>
  <si>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</si>
  <si>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</si>
  <si>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</si>
  <si>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</si>
  <si>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</si>
  <si>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</si>
  <si>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</si>
  <si>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</si>
  <si>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</si>
  <si>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</si>
  <si>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</si>
  <si>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</si>
  <si>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</si>
  <si>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</si>
  <si>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</si>
  <si>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</si>
  <si>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</si>
  <si>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</si>
  <si>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</si>
  <si>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</si>
  <si>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</si>
  <si>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</si>
  <si>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</si>
  <si>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</si>
  <si>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</si>
  <si>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</si>
  <si>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</si>
  <si>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</si>
  <si>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</si>
  <si>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</si>
  <si>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</si>
  <si>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</si>
  <si>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</si>
  <si>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</si>
  <si>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</si>
  <si>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</si>
  <si>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</si>
  <si>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</si>
  <si>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</si>
  <si>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</si>
  <si>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</si>
  <si>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</si>
  <si>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</si>
  <si>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</si>
  <si>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</si>
  <si>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</si>
  <si>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</si>
  <si>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</si>
  <si>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</si>
  <si>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</si>
  <si>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</si>
  <si>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</si>
  <si>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</si>
  <si>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</si>
  <si>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</si>
  <si>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</si>
  <si>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</si>
  <si>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</si>
  <si>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</si>
  <si>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</si>
  <si>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</si>
  <si>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</si>
  <si>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</si>
  <si>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</si>
  <si>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</si>
  <si>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</si>
  <si>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</si>
  <si>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</si>
  <si>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</si>
  <si>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</si>
  <si>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</si>
  <si>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</si>
  <si>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</si>
  <si>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</si>
  <si>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</si>
  <si>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</si>
  <si>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</si>
  <si>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</si>
  <si>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</si>
  <si>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</si>
  <si>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</si>
  <si>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</si>
  <si>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</si>
  <si>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</si>
  <si>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</si>
  <si>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</si>
  <si>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</si>
  <si>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</si>
  <si>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</si>
  <si>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</si>
  <si>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</si>
  <si>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</si>
  <si>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</si>
  <si>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</si>
  <si>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</si>
  <si>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</si>
  <si>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</si>
  <si>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</si>
  <si>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</si>
  <si>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</si>
  <si>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</si>
  <si>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</si>
  <si>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</si>
  <si>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</si>
  <si>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</si>
  <si>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</si>
  <si>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</si>
  <si>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</si>
  <si>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</si>
  <si>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</si>
  <si>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</si>
  <si>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</si>
  <si>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</si>
  <si>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</si>
  <si>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</si>
  <si>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</si>
  <si>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</si>
  <si>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</si>
  <si>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</si>
  <si>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</si>
  <si>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</si>
  <si>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</si>
  <si>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</si>
  <si>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</si>
  <si>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</si>
  <si>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</si>
  <si>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</si>
  <si>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</si>
  <si>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</si>
  <si>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</si>
  <si>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</si>
  <si>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</si>
  <si>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</si>
  <si>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</si>
  <si>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</si>
  <si>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</si>
  <si>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</si>
  <si>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</si>
  <si>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</si>
  <si>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</si>
  <si>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</si>
  <si>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</si>
  <si>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</si>
  <si>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</si>
  <si>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</si>
  <si>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</si>
  <si>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</si>
  <si>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</si>
  <si>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</si>
  <si>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</si>
  <si>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</si>
  <si>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</si>
  <si>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</si>
  <si>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</si>
  <si>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</si>
  <si>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</si>
  <si>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</si>
  <si>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</si>
  <si>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</si>
  <si>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</si>
  <si>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</si>
  <si>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</si>
  <si>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</si>
  <si>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</si>
  <si>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</si>
  <si>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</si>
  <si>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</si>
  <si>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</si>
  <si>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</si>
  <si>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</si>
  <si>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</si>
  <si>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</si>
  <si>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</si>
  <si>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</si>
  <si>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</si>
  <si>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</si>
  <si>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</si>
  <si>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</si>
  <si>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</si>
  <si>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</si>
  <si>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</si>
  <si>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</si>
  <si>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</si>
  <si>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</si>
  <si>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</si>
  <si>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</si>
  <si>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</si>
  <si>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</si>
  <si>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</si>
  <si>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</si>
  <si>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</si>
  <si>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</si>
  <si>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</si>
  <si>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</si>
  <si>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</si>
  <si>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</si>
  <si>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</si>
  <si>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</si>
  <si>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</si>
  <si>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</si>
  <si>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</si>
  <si>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</si>
  <si>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</si>
  <si>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</si>
  <si>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</si>
  <si>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</si>
  <si>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</si>
  <si>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</si>
  <si>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</si>
  <si>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</si>
  <si>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</si>
  <si>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</si>
  <si>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</si>
  <si>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</si>
  <si>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</si>
  <si>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</si>
  <si>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</si>
  <si>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</si>
  <si>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</si>
  <si>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</si>
  <si>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</si>
  <si>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</si>
  <si>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</si>
  <si>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</si>
  <si>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</si>
  <si>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</si>
  <si>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</si>
  <si>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</si>
  <si>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</si>
  <si>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</si>
  <si>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</si>
  <si>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</si>
  <si>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</si>
  <si>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</si>
  <si>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</si>
  <si>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</si>
  <si>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</si>
  <si>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</si>
  <si>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</si>
  <si>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</si>
  <si>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</si>
  <si>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</si>
  <si>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</si>
  <si>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</si>
  <si>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</si>
  <si>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</si>
  <si>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</si>
  <si>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</si>
  <si>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</si>
  <si>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</si>
  <si>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</si>
  <si>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</si>
  <si>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</si>
  <si>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</si>
  <si>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</si>
  <si>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</si>
  <si>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</si>
  <si>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</si>
  <si>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</si>
  <si>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</si>
  <si>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</si>
  <si>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</si>
  <si>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</si>
  <si>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</si>
  <si>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</si>
  <si>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</si>
  <si>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</si>
  <si>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</si>
  <si>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</si>
  <si>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</si>
  <si>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</si>
  <si>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</si>
  <si>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</si>
  <si>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</si>
  <si>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</si>
  <si>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</si>
  <si>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</si>
  <si>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</si>
  <si>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</si>
  <si>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</si>
  <si>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</si>
  <si>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</si>
  <si>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</si>
  <si>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</si>
  <si>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</si>
  <si>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</si>
  <si>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</si>
  <si>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</si>
  <si>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</si>
  <si>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</si>
  <si>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</si>
  <si>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</si>
  <si>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</si>
  <si>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</si>
  <si>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</si>
  <si>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</si>
  <si>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</si>
  <si>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</si>
  <si>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</si>
  <si>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</si>
  <si>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</si>
  <si>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</si>
  <si>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</si>
  <si>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</si>
  <si>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</si>
  <si>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</si>
  <si>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</si>
  <si>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</si>
  <si>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</si>
  <si>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</si>
  <si>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</si>
  <si>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</si>
  <si>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</si>
  <si>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</si>
  <si>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</si>
  <si>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</si>
  <si>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</si>
  <si>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</si>
  <si>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</si>
  <si>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</si>
  <si>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</si>
  <si>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</si>
  <si>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</si>
  <si>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</si>
  <si>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</si>
  <si>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</si>
  <si>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</si>
  <si>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</si>
  <si>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</si>
  <si>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</si>
  <si>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</si>
  <si>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</si>
  <si>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</si>
  <si>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</si>
  <si>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</si>
  <si>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</si>
  <si>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</si>
  <si>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</si>
  <si>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</si>
  <si>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</si>
  <si>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</si>
  <si>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</si>
  <si>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</si>
  <si>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</si>
  <si>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</si>
  <si>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</si>
  <si>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</si>
  <si>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</si>
  <si>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</si>
  <si>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</si>
  <si>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</si>
  <si>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</si>
  <si>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</si>
  <si>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</si>
  <si>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</si>
  <si>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</si>
  <si>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</si>
  <si>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</si>
  <si>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</si>
  <si>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</si>
  <si>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</si>
  <si>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</si>
  <si>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</si>
  <si>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</si>
  <si>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</si>
  <si>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</si>
  <si>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</si>
  <si>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</si>
  <si>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</si>
  <si>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</si>
  <si>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</si>
  <si>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</si>
  <si>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</si>
  <si>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admissions@purdue.edu</t>
  </si>
  <si>
    <t xml:space="preserve">Purdue University </t>
  </si>
  <si>
    <t>475 Stadium Drive</t>
  </si>
  <si>
    <t>West Lafayette, IN  47907-2050</t>
  </si>
  <si>
    <t>(765) 494-4600</t>
  </si>
  <si>
    <t>(765)494-0544</t>
  </si>
  <si>
    <t>X</t>
  </si>
  <si>
    <t>Feb 1</t>
  </si>
  <si>
    <t>N/A</t>
  </si>
  <si>
    <t>B#</t>
  </si>
  <si>
    <t>Additional Bachelor's degrees</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</si>
  <si>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</si>
  <si>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</si>
  <si>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</si>
  <si>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</si>
  <si>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2015-2016 estimated</t>
  </si>
  <si>
    <t>2014-2015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</si>
  <si>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</si>
  <si>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</si>
  <si>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</si>
  <si>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</si>
  <si>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</si>
  <si>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</si>
  <si>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</si>
  <si>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</si>
  <si>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</si>
  <si>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</si>
  <si>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</si>
  <si>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</si>
  <si>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</si>
  <si>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</si>
  <si>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</si>
  <si>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</si>
  <si>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</si>
  <si>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</si>
  <si>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</si>
  <si>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</si>
  <si>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</si>
  <si>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</si>
  <si>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</si>
  <si>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</si>
  <si>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</si>
  <si>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</si>
  <si>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</si>
  <si>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</si>
  <si>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2015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</si>
  <si>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</si>
  <si>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</si>
  <si>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</si>
  <si>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</si>
  <si>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</si>
  <si>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</si>
  <si>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</si>
  <si>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</si>
  <si>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</si>
  <si>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</si>
  <si>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</si>
  <si>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</si>
  <si>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</si>
  <si>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</si>
  <si>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</si>
  <si>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</si>
  <si>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</si>
  <si>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</si>
  <si>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</si>
  <si>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</si>
  <si>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</si>
  <si>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</si>
  <si>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</si>
  <si>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</si>
  <si>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</si>
  <si>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</si>
  <si>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</si>
  <si>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</si>
  <si>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</si>
  <si>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</si>
  <si>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</si>
  <si>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</si>
  <si>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</si>
  <si>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</si>
  <si>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</si>
  <si>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</si>
  <si>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</si>
  <si>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</si>
  <si>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</si>
  <si>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</si>
  <si>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</si>
  <si>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</si>
  <si>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2015 undergraduate class who started at your institution as first-time students and received a bachelor's degree between July 1, 2014 and June 30, 2015. Exclude students who transferred into your institution</t>
  </si>
  <si>
    <t>H5</t>
  </si>
  <si>
    <t>Number and percent of students in class (defined in H4 above) borrowing from federal, non-federal, and any loan sources, and the average (or mean) amount borrowed</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</si>
  <si>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</si>
  <si>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</si>
  <si>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</si>
  <si>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</si>
  <si>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</si>
  <si>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</si>
  <si>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</si>
  <si>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</si>
  <si>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</si>
  <si>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</si>
  <si>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</si>
  <si>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</si>
  <si>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</si>
  <si>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</si>
  <si>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</si>
  <si>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</si>
  <si>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</si>
  <si>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</si>
  <si>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</si>
  <si>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</si>
  <si>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</si>
  <si>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</si>
  <si>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</si>
  <si>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</si>
  <si>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</si>
  <si>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</si>
  <si>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3/1</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</si>
  <si>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</si>
  <si>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</si>
  <si>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</si>
  <si>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</si>
  <si>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</si>
  <si>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4/15</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</si>
  <si>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</si>
  <si>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</si>
  <si>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</si>
  <si>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</si>
  <si>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</si>
  <si>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</si>
  <si>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</si>
  <si>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</si>
  <si>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</si>
  <si>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</si>
  <si>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</si>
  <si>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</si>
  <si>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</si>
  <si>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</si>
  <si>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</si>
  <si>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</si>
  <si>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</si>
  <si>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</si>
  <si>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</si>
  <si>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</si>
  <si>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</si>
  <si>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</si>
  <si>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</si>
  <si>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</si>
  <si>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</si>
  <si>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</si>
  <si>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</si>
  <si>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</si>
  <si>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</si>
  <si>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</si>
  <si>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</si>
  <si>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</si>
  <si>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</si>
  <si>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</si>
  <si>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</si>
  <si>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</si>
  <si>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</si>
  <si>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</si>
  <si>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</si>
  <si>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</si>
  <si>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</si>
  <si>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</si>
  <si>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</si>
  <si>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</si>
  <si>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</si>
  <si>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Honors College</t>
  </si>
  <si>
    <t>Living Learning Communities</t>
  </si>
  <si>
    <t>x</t>
  </si>
  <si>
    <t>varies by major</t>
  </si>
  <si>
    <t>C-</t>
  </si>
  <si>
    <t>Must reply by May 1 or within ___3__ weeks if notified thereafter</t>
  </si>
  <si>
    <t>$100</t>
  </si>
  <si>
    <t>a) Total number of instructional faculty</t>
  </si>
  <si>
    <t>b) Total number who are members of minority groups</t>
  </si>
  <si>
    <t>c) Total number who are women</t>
  </si>
  <si>
    <t>d) Total number who are men</t>
  </si>
  <si>
    <t>e) Total number who are nonresident aliens (international)</t>
  </si>
  <si>
    <t>f) Total number with doctorate, or other terminal degree</t>
  </si>
  <si>
    <t>g) Total number whose highest degree is a master's but not a terminal master's</t>
  </si>
  <si>
    <t>h) Total number whose highest degree is a bachelor's</t>
  </si>
  <si>
    <r>
      <t xml:space="preserve">i) 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</si>
  <si>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 Total number in stand-alone graduate/ professional programs in which faculty teach virtually only graduate-level students</t>
  </si>
  <si>
    <t>(765 )494-1776</t>
  </si>
  <si>
    <t xml:space="preserve"> Purdue University Web site</t>
  </si>
  <si>
    <t xml:space="preserve">  http://www.purdue.edu</t>
  </si>
  <si>
    <t>www.purdue.edu/Purdue/admissions</t>
  </si>
  <si>
    <t>Purdue Admissions web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</si>
</sst>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0%"/>
    <numFmt numFmtId="170" formatCode="&quot;$&quot;#,##0;[Red]&quot;$&quot;#,##0"/>
    <numFmt numFmtId="171" formatCode="0.0%"/>
    <numFmt numFmtId="172" formatCode="_(&quot;$&quot;\ \ \ #,##0_);_(&quot;$&quot;* \(#,##0\);_(&quot;$&quot;* &quot;-&quot;??_);_(@_)"/>
    <numFmt numFmtId="173" formatCode="_(&quot;$&quot;\ \ \ #,##0_);_(&quot;$&quot;* \(#,##0\);_(&quot;$&quot;\ \ &quot;0&quot;??_);_(@_)"/>
    <numFmt numFmtId="174" formatCode="0.0"/>
    <numFmt numFmtId="175" formatCode="_(* #,##0_);_(* \(#,##0\);_(* &quot;-&quot;??_);_(@_)"/>
    <numFmt numFmtId="176" formatCode="0.000"/>
  </numFmts>
  <fonts count="38">
    <font>
      <sz val="10"/>
      <name val="Arial"/>
    </font>
    <font>
      <sz val="10"/>
      <color theme="1"/>
      <name val="Arial"/>
      <family val="2"/>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i/>
      <sz val="9"/>
      <name val="Arial"/>
      <family val="2"/>
    </font>
    <font>
      <u/>
      <sz val="10"/>
      <color indexed="12"/>
      <name val="Arial"/>
      <family val="2"/>
    </font>
    <font>
      <b/>
      <sz val="10"/>
      <name val="Times New Roman"/>
      <family val="1"/>
    </font>
    <font>
      <sz val="10"/>
      <color indexed="8"/>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u/>
      <sz val="10"/>
      <name val="Arial"/>
      <family val="2"/>
    </font>
    <font>
      <u/>
      <sz val="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cellStyleXfs>
  <cellXfs count="605">
    <xf numFmtId="0" fontId="0" fillId="0" borderId="0" xfId="0"/>
    <xf numFmtId="0" fontId="4" fillId="0" borderId="0" xfId="0" applyFont="1"/>
    <xf numFmtId="14" fontId="0" fillId="0" borderId="0" xfId="0" quotePrefix="1" applyNumberFormat="1"/>
    <xf numFmtId="0" fontId="0" fillId="0" borderId="0" xfId="0" applyAlignment="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4" fillId="0" borderId="0" xfId="0" applyFont="1" applyFill="1" applyBorder="1" applyAlignment="1">
      <alignment horizontal="left" vertical="top"/>
    </xf>
    <xf numFmtId="0" fontId="0" fillId="0" borderId="1" xfId="0" applyBorder="1" applyAlignment="1">
      <alignment horizontal="center"/>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1" xfId="0" applyFont="1" applyBorder="1" applyAlignment="1">
      <alignment horizontal="center" wrapText="1"/>
    </xf>
    <xf numFmtId="0" fontId="4" fillId="0" borderId="1" xfId="0" applyFont="1" applyBorder="1" applyAlignment="1">
      <alignment vertical="center" wrapText="1"/>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4" xfId="0" applyFont="1" applyBorder="1"/>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3" fillId="0" borderId="1"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21" fillId="0" borderId="1" xfId="0" applyFont="1" applyBorder="1" applyAlignment="1">
      <alignment horizontal="center"/>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0" fontId="0" fillId="0" borderId="6" xfId="0" applyBorder="1"/>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0" xfId="0" applyFont="1" applyAlignment="1">
      <alignment horizontal="right"/>
    </xf>
    <xf numFmtId="0" fontId="23"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5" fillId="0" borderId="1" xfId="0" applyFont="1" applyBorder="1" applyAlignment="1">
      <alignment horizontal="left" vertical="top"/>
    </xf>
    <xf numFmtId="167" fontId="5" fillId="0" borderId="0" xfId="0" applyNumberFormat="1" applyFont="1" applyBorder="1" applyAlignment="1">
      <alignment horizontal="center" vertical="top" wrapText="1"/>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7" fillId="0" borderId="0" xfId="3" applyFont="1" applyBorder="1" applyAlignment="1" applyProtection="1">
      <alignment horizontal="left" vertical="top" wrapText="1"/>
    </xf>
    <xf numFmtId="0" fontId="0" fillId="0" borderId="1" xfId="0" applyFill="1" applyBorder="1" applyAlignment="1">
      <alignment vertical="top" wrapText="1"/>
    </xf>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vertical="top" wrapText="1"/>
    </xf>
    <xf numFmtId="0" fontId="13" fillId="0" borderId="0" xfId="0" applyFont="1"/>
    <xf numFmtId="0" fontId="31"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5" fillId="0" borderId="1" xfId="0" applyFont="1" applyFill="1" applyBorder="1"/>
    <xf numFmtId="0" fontId="6" fillId="0" borderId="0" xfId="0" applyFont="1"/>
    <xf numFmtId="0" fontId="16"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0" xfId="0" applyFont="1"/>
    <xf numFmtId="0" fontId="34" fillId="0" borderId="15" xfId="0" applyFont="1" applyFill="1" applyBorder="1"/>
    <xf numFmtId="49" fontId="34" fillId="0" borderId="15" xfId="0" applyNumberFormat="1" applyFont="1" applyBorder="1" applyAlignment="1">
      <alignment horizontal="center" vertical="center"/>
    </xf>
    <xf numFmtId="0" fontId="4" fillId="4" borderId="1" xfId="0" applyFont="1" applyFill="1" applyBorder="1" applyAlignment="1">
      <alignment horizontal="center" vertical="center" wrapText="1"/>
    </xf>
    <xf numFmtId="0" fontId="16" fillId="4" borderId="18" xfId="0" applyFont="1" applyFill="1" applyBorder="1" applyAlignment="1">
      <alignment vertical="top" wrapText="1"/>
    </xf>
    <xf numFmtId="0" fontId="35" fillId="0" borderId="0" xfId="0" applyFont="1" applyAlignment="1">
      <alignment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0" fillId="0" borderId="0" xfId="0"/>
    <xf numFmtId="3" fontId="0" fillId="0" borderId="1" xfId="0" applyNumberFormat="1" applyBorder="1" applyAlignment="1"/>
    <xf numFmtId="3" fontId="0" fillId="0" borderId="0" xfId="0" applyNumberFormat="1" applyBorder="1" applyAlignment="1"/>
    <xf numFmtId="3" fontId="0" fillId="0" borderId="1" xfId="0" applyNumberFormat="1" applyBorder="1" applyAlignment="1">
      <alignment horizontal="right"/>
    </xf>
    <xf numFmtId="3" fontId="5" fillId="0" borderId="1" xfId="0" applyNumberFormat="1" applyFont="1" applyBorder="1" applyAlignment="1">
      <alignment horizontal="right" vertical="top" wrapText="1"/>
    </xf>
    <xf numFmtId="37" fontId="5" fillId="0" borderId="0" xfId="0" applyNumberFormat="1" applyFont="1" applyBorder="1" applyAlignment="1">
      <alignment horizontal="right"/>
    </xf>
    <xf numFmtId="0" fontId="5" fillId="0" borderId="1" xfId="0" applyFont="1" applyBorder="1" applyAlignment="1">
      <alignment horizontal="center" vertical="center"/>
    </xf>
    <xf numFmtId="0" fontId="10" fillId="3" borderId="1" xfId="0" applyFont="1" applyFill="1" applyBorder="1" applyAlignment="1">
      <alignment vertical="center"/>
    </xf>
    <xf numFmtId="0" fontId="5" fillId="0" borderId="1" xfId="0" applyFont="1" applyBorder="1" applyAlignment="1">
      <alignment horizontal="center" wrapText="1"/>
    </xf>
    <xf numFmtId="0" fontId="5" fillId="0" borderId="1" xfId="0" applyFont="1" applyFill="1" applyBorder="1" applyAlignment="1">
      <alignment horizontal="center" vertical="center" wrapText="1"/>
    </xf>
    <xf numFmtId="0" fontId="32" fillId="0" borderId="0" xfId="0" applyFont="1" applyFill="1" applyBorder="1" applyAlignment="1">
      <alignment vertical="top" wrapText="1"/>
    </xf>
    <xf numFmtId="0" fontId="5" fillId="0" borderId="1" xfId="0" applyFont="1" applyFill="1" applyBorder="1" applyAlignment="1">
      <alignment horizontal="center" vertical="top"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8" fillId="0" borderId="1" xfId="0" applyFont="1" applyBorder="1" applyAlignment="1">
      <alignment horizontal="center" vertical="center" wrapText="1"/>
    </xf>
    <xf numFmtId="165" fontId="5" fillId="0" borderId="1" xfId="0" quotePrefix="1" applyNumberFormat="1" applyFont="1" applyBorder="1" applyAlignment="1">
      <alignment horizontal="center" vertical="center"/>
    </xf>
    <xf numFmtId="165" fontId="5" fillId="0" borderId="1" xfId="0" applyNumberFormat="1" applyFont="1" applyBorder="1" applyAlignment="1">
      <alignment horizontal="center" vertical="center"/>
    </xf>
    <xf numFmtId="0" fontId="0" fillId="0" borderId="1" xfId="0" applyFill="1" applyBorder="1" applyAlignment="1">
      <alignment horizontal="center" vertical="center" wrapText="1"/>
    </xf>
    <xf numFmtId="3" fontId="5" fillId="0" borderId="1" xfId="0" applyNumberFormat="1" applyFont="1" applyBorder="1" applyAlignment="1">
      <alignment horizontal="right" vertical="center" wrapText="1"/>
    </xf>
    <xf numFmtId="3" fontId="0" fillId="0" borderId="0" xfId="0" applyNumberFormat="1"/>
    <xf numFmtId="9" fontId="0" fillId="0" borderId="0" xfId="4" applyFont="1"/>
    <xf numFmtId="0" fontId="0" fillId="0" borderId="6" xfId="0" applyFill="1" applyBorder="1"/>
    <xf numFmtId="0" fontId="5" fillId="0" borderId="3" xfId="0" applyFont="1" applyFill="1" applyBorder="1" applyAlignment="1">
      <alignment horizontal="center" wrapText="1"/>
    </xf>
    <xf numFmtId="0" fontId="5" fillId="3" borderId="3" xfId="0" applyFont="1" applyFill="1" applyBorder="1" applyAlignment="1">
      <alignment horizontal="center"/>
    </xf>
    <xf numFmtId="0" fontId="5" fillId="0" borderId="3" xfId="0" applyFont="1" applyFill="1" applyBorder="1" applyAlignment="1">
      <alignment horizontal="center"/>
    </xf>
    <xf numFmtId="0" fontId="0" fillId="0" borderId="6" xfId="0" quotePrefix="1" applyBorder="1"/>
    <xf numFmtId="0" fontId="5" fillId="3" borderId="20" xfId="0" applyFont="1" applyFill="1" applyBorder="1" applyAlignment="1">
      <alignment horizontal="center"/>
    </xf>
    <xf numFmtId="10" fontId="0" fillId="0" borderId="12" xfId="0" applyNumberFormat="1" applyBorder="1" applyAlignment="1">
      <alignment horizontal="right"/>
    </xf>
    <xf numFmtId="10" fontId="5" fillId="0" borderId="1" xfId="0" applyNumberFormat="1" applyFont="1" applyBorder="1" applyAlignment="1">
      <alignment horizontal="right"/>
    </xf>
    <xf numFmtId="169" fontId="1" fillId="0" borderId="1" xfId="0" applyNumberFormat="1" applyFont="1" applyBorder="1" applyAlignment="1">
      <alignment horizontal="right" vertical="top"/>
    </xf>
    <xf numFmtId="167" fontId="5" fillId="0" borderId="1" xfId="0" quotePrefix="1" applyNumberFormat="1" applyFont="1" applyBorder="1" applyAlignment="1">
      <alignment horizontal="right" vertical="top"/>
    </xf>
    <xf numFmtId="0" fontId="0" fillId="0" borderId="0" xfId="0" applyAlignment="1"/>
    <xf numFmtId="0" fontId="0" fillId="0" borderId="0" xfId="0"/>
    <xf numFmtId="0" fontId="0" fillId="5" borderId="0" xfId="0" applyFill="1"/>
    <xf numFmtId="0" fontId="0" fillId="0" borderId="0" xfId="0"/>
    <xf numFmtId="49" fontId="0" fillId="0" borderId="3" xfId="0" applyNumberFormat="1" applyBorder="1" applyAlignment="1">
      <alignment horizontal="center" vertical="center"/>
    </xf>
    <xf numFmtId="9" fontId="0" fillId="0" borderId="1" xfId="4" applyNumberFormat="1" applyFont="1" applyFill="1" applyBorder="1" applyAlignment="1">
      <alignment horizontal="right"/>
    </xf>
    <xf numFmtId="9" fontId="0" fillId="0" borderId="1" xfId="0" applyNumberFormat="1" applyFill="1" applyBorder="1" applyAlignment="1">
      <alignment horizontal="right"/>
    </xf>
    <xf numFmtId="1" fontId="0" fillId="0" borderId="1" xfId="0" applyNumberFormat="1" applyFill="1" applyBorder="1" applyAlignment="1">
      <alignment horizontal="right"/>
    </xf>
    <xf numFmtId="0" fontId="0" fillId="0" borderId="36" xfId="0" applyBorder="1" applyAlignment="1">
      <alignment vertical="top" wrapText="1"/>
    </xf>
    <xf numFmtId="3" fontId="5" fillId="0" borderId="1" xfId="0" applyNumberFormat="1" applyFont="1" applyBorder="1" applyAlignment="1">
      <alignment horizontal="right"/>
    </xf>
    <xf numFmtId="1" fontId="5" fillId="0" borderId="1" xfId="0" applyNumberFormat="1" applyFont="1" applyFill="1" applyBorder="1" applyAlignment="1">
      <alignment vertical="top"/>
    </xf>
    <xf numFmtId="175" fontId="5" fillId="0" borderId="1" xfId="1" applyNumberFormat="1" applyFont="1" applyFill="1" applyBorder="1" applyAlignment="1">
      <alignment vertical="top"/>
    </xf>
    <xf numFmtId="174" fontId="5" fillId="0" borderId="1" xfId="0" applyNumberFormat="1" applyFont="1" applyBorder="1" applyAlignment="1">
      <alignment vertical="top"/>
    </xf>
    <xf numFmtId="175" fontId="0" fillId="0" borderId="1" xfId="1" applyNumberFormat="1" applyFont="1" applyBorder="1" applyAlignment="1">
      <alignment horizontal="center"/>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17" fontId="5" fillId="0" borderId="2" xfId="0" applyNumberFormat="1" applyFont="1" applyFill="1" applyBorder="1" applyAlignment="1">
      <alignment horizontal="left" vertical="top" wrapText="1"/>
    </xf>
    <xf numFmtId="9" fontId="0" fillId="0" borderId="1" xfId="0" applyNumberFormat="1" applyFill="1" applyBorder="1" applyAlignment="1">
      <alignment horizontal="right" wrapText="1"/>
    </xf>
    <xf numFmtId="14" fontId="0" fillId="0" borderId="8" xfId="0" applyNumberFormat="1" applyBorder="1"/>
    <xf numFmtId="167" fontId="0" fillId="0" borderId="1" xfId="0" applyNumberFormat="1" applyBorder="1" applyAlignment="1">
      <alignment horizontal="center" vertical="top"/>
    </xf>
    <xf numFmtId="167" fontId="0" fillId="0" borderId="1" xfId="0" quotePrefix="1" applyNumberFormat="1" applyBorder="1" applyAlignment="1">
      <alignment horizontal="right" vertical="top"/>
    </xf>
    <xf numFmtId="0" fontId="4" fillId="0" borderId="1" xfId="0" applyFont="1" applyFill="1" applyBorder="1" applyAlignment="1">
      <alignment horizontal="center" vertical="center" wrapText="1"/>
    </xf>
    <xf numFmtId="0" fontId="5" fillId="0" borderId="1" xfId="0" applyFont="1" applyFill="1" applyBorder="1" applyAlignment="1">
      <alignment vertical="top" wrapText="1"/>
    </xf>
    <xf numFmtId="9" fontId="0" fillId="0" borderId="3" xfId="0" applyNumberFormat="1" applyBorder="1"/>
    <xf numFmtId="176" fontId="0" fillId="0" borderId="0" xfId="0" applyNumberFormat="1"/>
    <xf numFmtId="10" fontId="16" fillId="0" borderId="17" xfId="4" applyNumberFormat="1" applyFont="1" applyBorder="1" applyAlignment="1">
      <alignment vertical="top" wrapText="1"/>
    </xf>
    <xf numFmtId="10" fontId="16" fillId="0" borderId="19" xfId="4" applyNumberFormat="1" applyFont="1" applyBorder="1" applyAlignment="1">
      <alignment vertical="top" wrapText="1"/>
    </xf>
    <xf numFmtId="10" fontId="16" fillId="0" borderId="19" xfId="4" applyNumberFormat="1" applyFont="1" applyFill="1" applyBorder="1" applyAlignment="1">
      <alignment vertical="top" wrapText="1"/>
    </xf>
    <xf numFmtId="0" fontId="16" fillId="0" borderId="1" xfId="0" applyFont="1" applyFill="1" applyBorder="1"/>
    <xf numFmtId="37" fontId="2" fillId="0" borderId="1" xfId="1" applyNumberFormat="1" applyFill="1" applyBorder="1" applyAlignment="1">
      <alignment horizontal="center" vertical="center"/>
    </xf>
    <xf numFmtId="0" fontId="2" fillId="0" borderId="1" xfId="0" applyFont="1" applyBorder="1" applyAlignment="1">
      <alignment horizontal="right"/>
    </xf>
    <xf numFmtId="175" fontId="0" fillId="0" borderId="1" xfId="1" applyNumberFormat="1" applyFont="1" applyBorder="1"/>
    <xf numFmtId="0" fontId="2" fillId="0" borderId="1" xfId="0" applyFont="1" applyBorder="1" applyAlignment="1">
      <alignment horizontal="center"/>
    </xf>
    <xf numFmtId="1" fontId="0" fillId="0" borderId="1" xfId="0" applyNumberFormat="1" applyBorder="1" applyAlignment="1">
      <alignment horizontal="center"/>
    </xf>
    <xf numFmtId="49" fontId="2" fillId="0" borderId="1" xfId="0" applyNumberFormat="1" applyFont="1" applyBorder="1" applyAlignment="1">
      <alignment horizontal="center" vertical="center"/>
    </xf>
    <xf numFmtId="9" fontId="0" fillId="0" borderId="1" xfId="0" applyNumberFormat="1" applyBorder="1" applyAlignment="1">
      <alignment horizontal="center" vertical="center"/>
    </xf>
    <xf numFmtId="168" fontId="0" fillId="0" borderId="1" xfId="0" applyNumberFormat="1" applyFill="1" applyBorder="1" applyAlignment="1">
      <alignment horizontal="right"/>
    </xf>
    <xf numFmtId="9" fontId="0" fillId="0" borderId="1" xfId="0" applyNumberFormat="1" applyBorder="1" applyAlignment="1">
      <alignment horizontal="right"/>
    </xf>
    <xf numFmtId="0" fontId="12" fillId="0" borderId="1" xfId="0" applyFont="1" applyBorder="1" applyAlignment="1">
      <alignment horizontal="left" vertical="top" wrapText="1"/>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0" xfId="0" applyFill="1" applyAlignment="1"/>
    <xf numFmtId="0" fontId="0" fillId="0" borderId="1" xfId="0" applyBorder="1" applyAlignment="1">
      <alignment horizontal="left" vertical="top" wrapText="1"/>
    </xf>
    <xf numFmtId="0" fontId="5" fillId="0" borderId="6" xfId="0" applyFont="1" applyBorder="1" applyAlignment="1">
      <alignment horizontal="left" vertical="top" wrapText="1"/>
    </xf>
    <xf numFmtId="0" fontId="0" fillId="0" borderId="0" xfId="0" applyAlignment="1">
      <alignment horizontal="left" vertical="center" wrapText="1"/>
    </xf>
    <xf numFmtId="0" fontId="4"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5" fillId="0" borderId="1" xfId="0" applyFont="1" applyBorder="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top" wrapText="1"/>
    </xf>
    <xf numFmtId="0" fontId="0" fillId="0" borderId="1" xfId="0" applyFill="1" applyBorder="1" applyAlignment="1">
      <alignment horizontal="left" vertical="top" wrapText="1"/>
    </xf>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5" xfId="0" applyFont="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0" fillId="0" borderId="6" xfId="0" applyBorder="1" applyAlignment="1"/>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7" fillId="2" borderId="1" xfId="0" applyFont="1" applyFill="1" applyBorder="1" applyAlignment="1"/>
    <xf numFmtId="0" fontId="0" fillId="2" borderId="1" xfId="0" applyFill="1" applyBorder="1" applyAlignment="1"/>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Fill="1" applyBorder="1" applyAlignment="1"/>
    <xf numFmtId="0" fontId="12" fillId="0" borderId="6" xfId="0" applyFont="1" applyBorder="1" applyAlignment="1"/>
    <xf numFmtId="0" fontId="5" fillId="0" borderId="1" xfId="0" applyFont="1" applyBorder="1" applyAlignment="1"/>
    <xf numFmtId="0" fontId="5" fillId="0" borderId="1" xfId="0" applyFont="1" applyFill="1" applyBorder="1" applyAlignment="1" applyProtection="1">
      <protection locked="0"/>
    </xf>
    <xf numFmtId="0" fontId="0" fillId="0" borderId="1"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12" fillId="0" borderId="20" xfId="0" applyFont="1" applyBorder="1" applyAlignment="1"/>
    <xf numFmtId="0" fontId="0" fillId="0" borderId="20" xfId="0" applyBorder="1" applyAlignment="1"/>
    <xf numFmtId="0" fontId="0" fillId="0" borderId="4" xfId="0" applyBorder="1" applyAlignment="1"/>
    <xf numFmtId="0" fontId="0" fillId="0" borderId="2" xfId="0" applyBorder="1" applyAlignment="1"/>
    <xf numFmtId="0" fontId="16" fillId="0" borderId="1" xfId="0" applyFont="1" applyFill="1" applyBorder="1" applyAlignment="1"/>
    <xf numFmtId="0" fontId="12" fillId="0" borderId="0" xfId="0" applyFont="1" applyFill="1" applyBorder="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0"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5" fillId="0" borderId="0" xfId="0" applyFont="1" applyFill="1" applyBorder="1" applyAlignment="1">
      <alignmen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0" fontId="0" fillId="0" borderId="15" xfId="0" applyBorder="1" applyAlignment="1"/>
    <xf numFmtId="0" fontId="0" fillId="0" borderId="11" xfId="0" applyBorder="1" applyAlignment="1"/>
    <xf numFmtId="0" fontId="0" fillId="0" borderId="8" xfId="0" applyBorder="1" applyAlignment="1"/>
    <xf numFmtId="0" fontId="12" fillId="0" borderId="0" xfId="0" applyFont="1" applyFill="1" applyBorder="1" applyAlignment="1">
      <alignment horizontal="left" vertical="top"/>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left" vertical="top"/>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4" fillId="0" borderId="0" xfId="0" applyFont="1" applyAlignment="1">
      <alignment horizontal="left" vertical="top" wrapText="1"/>
    </xf>
    <xf numFmtId="0" fontId="0" fillId="0" borderId="0" xfId="0" applyAlignment="1">
      <alignment wrapText="1"/>
    </xf>
    <xf numFmtId="0" fontId="5" fillId="0" borderId="1" xfId="0" applyFont="1" applyBorder="1" applyAlignment="1">
      <alignment horizontal="center" vertical="center"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 xfId="0" applyFill="1" applyBorder="1"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0" borderId="9" xfId="0" applyFill="1" applyBorder="1" applyAlignment="1"/>
    <xf numFmtId="0" fontId="0" fillId="2" borderId="1" xfId="0" applyFill="1" applyBorder="1"/>
    <xf numFmtId="0" fontId="0" fillId="0" borderId="1" xfId="0" applyBorder="1"/>
    <xf numFmtId="0" fontId="13" fillId="0" borderId="0" xfId="0" applyFont="1" applyFill="1" applyAlignment="1">
      <alignment wrapText="1"/>
    </xf>
    <xf numFmtId="0" fontId="0" fillId="0" borderId="0" xfId="0" applyFill="1" applyAlignment="1">
      <alignment wrapText="1"/>
    </xf>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3" fillId="0" borderId="0" xfId="0" applyFont="1" applyFill="1" applyAlignment="1">
      <alignment horizontal="center" vertical="center"/>
    </xf>
    <xf numFmtId="0" fontId="5" fillId="5" borderId="28" xfId="0" applyFont="1" applyFill="1" applyBorder="1" applyAlignment="1">
      <alignment wrapText="1"/>
    </xf>
    <xf numFmtId="0" fontId="5" fillId="5" borderId="0" xfId="0" applyFont="1" applyFill="1" applyBorder="1" applyAlignment="1">
      <alignment wrapText="1"/>
    </xf>
    <xf numFmtId="0" fontId="5" fillId="5" borderId="30" xfId="0" applyFont="1" applyFill="1" applyBorder="1" applyAlignment="1">
      <alignment wrapText="1"/>
    </xf>
    <xf numFmtId="0" fontId="5" fillId="5" borderId="31" xfId="0" applyFont="1" applyFill="1" applyBorder="1" applyAlignment="1">
      <alignment wrapText="1"/>
    </xf>
    <xf numFmtId="0" fontId="0" fillId="5" borderId="0" xfId="0" applyFill="1" applyBorder="1" applyAlignment="1"/>
    <xf numFmtId="0" fontId="0" fillId="5" borderId="31" xfId="0" applyFill="1" applyBorder="1" applyAlignment="1"/>
    <xf numFmtId="0" fontId="0" fillId="5" borderId="29" xfId="0" applyFill="1" applyBorder="1" applyAlignment="1"/>
    <xf numFmtId="0" fontId="0" fillId="5" borderId="19" xfId="0" applyFill="1" applyBorder="1" applyAlignment="1"/>
    <xf numFmtId="0" fontId="0" fillId="5" borderId="0" xfId="0" applyFill="1" applyBorder="1" applyAlignment="1">
      <alignment wrapText="1"/>
    </xf>
    <xf numFmtId="0" fontId="0" fillId="5" borderId="28" xfId="0" applyFill="1" applyBorder="1" applyAlignment="1">
      <alignment wrapText="1"/>
    </xf>
    <xf numFmtId="0" fontId="5" fillId="5" borderId="0" xfId="0" applyFont="1" applyFill="1" applyBorder="1" applyAlignment="1"/>
    <xf numFmtId="0" fontId="0" fillId="5" borderId="21" xfId="0" applyFill="1" applyBorder="1" applyAlignment="1"/>
    <xf numFmtId="0" fontId="0" fillId="5" borderId="27" xfId="0" applyFill="1" applyBorder="1" applyAlignment="1"/>
    <xf numFmtId="0" fontId="0" fillId="5" borderId="28" xfId="0" applyFill="1" applyBorder="1" applyAlignment="1"/>
    <xf numFmtId="0" fontId="13" fillId="5" borderId="0" xfId="0" applyFont="1" applyFill="1" applyAlignment="1"/>
    <xf numFmtId="0" fontId="26" fillId="0" borderId="0" xfId="0" applyFont="1" applyAlignment="1">
      <alignment vertical="top"/>
    </xf>
    <xf numFmtId="0" fontId="4" fillId="0" borderId="0" xfId="0" applyFont="1" applyAlignment="1">
      <alignment vertical="top"/>
    </xf>
    <xf numFmtId="0" fontId="26" fillId="0" borderId="0" xfId="0" applyFont="1" applyAlignment="1">
      <alignment wrapText="1"/>
    </xf>
    <xf numFmtId="0" fontId="13" fillId="0" borderId="0" xfId="0" applyFont="1" applyAlignment="1"/>
    <xf numFmtId="0" fontId="13" fillId="5" borderId="0" xfId="0" applyFont="1" applyFill="1" applyAlignment="1">
      <alignment wrapText="1"/>
    </xf>
    <xf numFmtId="9" fontId="0" fillId="0" borderId="0" xfId="4" applyNumberFormat="1" applyFont="1" applyFill="1" applyBorder="1" applyAlignment="1">
      <alignment horizontal="right"/>
    </xf>
    <xf numFmtId="0" fontId="3" fillId="2" borderId="0" xfId="0" applyFont="1" applyFill="1" applyAlignment="1">
      <alignment vertical="center"/>
    </xf>
    <xf numFmtId="0" fontId="2" fillId="0" borderId="9" xfId="0" applyFont="1" applyBorder="1" applyAlignment="1">
      <alignment vertical="top" wrapText="1"/>
    </xf>
    <xf numFmtId="0" fontId="12" fillId="0" borderId="6" xfId="0" applyFont="1" applyBorder="1" applyAlignment="1">
      <alignment vertical="top" wrapText="1"/>
    </xf>
    <xf numFmtId="0" fontId="25" fillId="0" borderId="6" xfId="3" applyBorder="1" applyAlignment="1" applyProtection="1">
      <alignment vertical="top" wrapText="1"/>
    </xf>
    <xf numFmtId="0" fontId="4" fillId="0" borderId="0" xfId="0" applyFont="1" applyBorder="1" applyAlignment="1">
      <alignment vertical="center" wrapText="1"/>
    </xf>
    <xf numFmtId="0" fontId="4" fillId="0" borderId="2"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ill="1" applyBorder="1" applyAlignment="1">
      <alignment vertical="center" wrapText="1"/>
    </xf>
    <xf numFmtId="0" fontId="0" fillId="0" borderId="0" xfId="0" applyAlignment="1">
      <alignment vertical="center" wrapText="1"/>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5" fillId="0" borderId="6"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5" fillId="0" borderId="1" xfId="0" applyFont="1" applyBorder="1" applyAlignment="1">
      <alignment vertical="top" wrapText="1"/>
    </xf>
    <xf numFmtId="0" fontId="0" fillId="0" borderId="1" xfId="0" applyBorder="1" applyAlignment="1">
      <alignment vertical="top" wrapText="1"/>
    </xf>
    <xf numFmtId="0" fontId="4" fillId="0" borderId="0"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xf>
    <xf numFmtId="0" fontId="0" fillId="0" borderId="4" xfId="0" applyBorder="1" applyAlignment="1">
      <alignment vertical="top" wrapText="1"/>
    </xf>
    <xf numFmtId="0" fontId="0" fillId="0" borderId="2" xfId="0" applyBorder="1" applyAlignment="1">
      <alignment vertical="top"/>
    </xf>
    <xf numFmtId="0" fontId="0" fillId="0" borderId="8" xfId="0" applyBorder="1" applyAlignment="1">
      <alignment vertical="top"/>
    </xf>
    <xf numFmtId="0" fontId="12" fillId="0" borderId="0" xfId="0" applyFont="1" applyAlignment="1">
      <alignment vertical="top" wrapText="1"/>
    </xf>
    <xf numFmtId="0" fontId="5" fillId="0" borderId="0" xfId="0" applyFont="1" applyFill="1" applyAlignment="1">
      <alignment vertical="top" wrapText="1"/>
    </xf>
    <xf numFmtId="0" fontId="12" fillId="0" borderId="0" xfId="0" applyFont="1" applyAlignment="1">
      <alignment vertical="top"/>
    </xf>
    <xf numFmtId="0" fontId="0" fillId="0" borderId="1" xfId="0" applyBorder="1" applyAlignment="1">
      <alignment vertical="top"/>
    </xf>
    <xf numFmtId="0" fontId="0" fillId="0" borderId="6" xfId="0" applyBorder="1" applyAlignment="1">
      <alignment vertical="top" wrapText="1"/>
    </xf>
    <xf numFmtId="0" fontId="0" fillId="0" borderId="10" xfId="0" applyBorder="1" applyAlignment="1"/>
    <xf numFmtId="0" fontId="5" fillId="0" borderId="12" xfId="0" applyFont="1" applyBorder="1" applyAlignment="1">
      <alignment vertical="top" wrapText="1"/>
    </xf>
    <xf numFmtId="0" fontId="0" fillId="0" borderId="12" xfId="0" applyBorder="1" applyAlignment="1">
      <alignment vertical="top" wrapText="1"/>
    </xf>
    <xf numFmtId="0" fontId="4" fillId="0" borderId="6"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vertical="top" wrapText="1"/>
    </xf>
    <xf numFmtId="0" fontId="5" fillId="0" borderId="15" xfId="0" applyFont="1" applyBorder="1" applyAlignment="1">
      <alignment vertical="top" wrapText="1"/>
    </xf>
    <xf numFmtId="0" fontId="4" fillId="0" borderId="15" xfId="0"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xf>
    <xf numFmtId="0" fontId="5" fillId="0" borderId="11"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8" xfId="0" applyFont="1" applyBorder="1" applyAlignment="1">
      <alignment vertical="top" wrapText="1"/>
    </xf>
    <xf numFmtId="0" fontId="4" fillId="0" borderId="2" xfId="0" applyFont="1" applyBorder="1" applyAlignment="1">
      <alignment vertical="center" wrapText="1"/>
    </xf>
    <xf numFmtId="0" fontId="0" fillId="0" borderId="2" xfId="0" applyBorder="1" applyAlignment="1">
      <alignment vertical="center" wrapText="1"/>
    </xf>
    <xf numFmtId="0" fontId="5" fillId="0" borderId="2" xfId="0" applyFont="1" applyFill="1" applyBorder="1" applyAlignment="1">
      <alignment vertical="top" wrapText="1"/>
    </xf>
    <xf numFmtId="49" fontId="0" fillId="0" borderId="6" xfId="0" applyNumberFormat="1" applyBorder="1" applyAlignment="1">
      <alignment vertical="center"/>
    </xf>
    <xf numFmtId="49" fontId="0" fillId="0" borderId="5" xfId="0" applyNumberFormat="1" applyBorder="1" applyAlignment="1">
      <alignment vertical="center"/>
    </xf>
    <xf numFmtId="0" fontId="0" fillId="0" borderId="15" xfId="0" applyBorder="1" applyAlignment="1">
      <alignment vertical="top"/>
    </xf>
    <xf numFmtId="0" fontId="5" fillId="0" borderId="7" xfId="0" applyFont="1" applyBorder="1" applyAlignment="1">
      <alignment vertical="top" wrapText="1"/>
    </xf>
    <xf numFmtId="0" fontId="17" fillId="0" borderId="0" xfId="0" applyFont="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12" fillId="3" borderId="1" xfId="0" applyFont="1" applyFill="1" applyBorder="1" applyAlignment="1">
      <alignment vertical="top" wrapText="1"/>
    </xf>
    <xf numFmtId="0" fontId="0" fillId="3" borderId="1" xfId="0" applyFill="1" applyBorder="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0" fillId="2" borderId="6" xfId="0" applyFill="1" applyBorder="1" applyAlignment="1"/>
    <xf numFmtId="0" fontId="0" fillId="0" borderId="9" xfId="0" applyFill="1" applyBorder="1" applyAlignment="1">
      <alignment vertical="top" wrapText="1"/>
    </xf>
    <xf numFmtId="0" fontId="4" fillId="0" borderId="2" xfId="0" applyFont="1" applyFill="1" applyBorder="1" applyAlignment="1">
      <alignment vertical="top" wrapText="1"/>
    </xf>
    <xf numFmtId="0" fontId="0" fillId="0" borderId="6" xfId="0" applyFill="1" applyBorder="1" applyAlignment="1">
      <alignment vertical="top"/>
    </xf>
    <xf numFmtId="0" fontId="3" fillId="0" borderId="0" xfId="0" applyFont="1" applyFill="1" applyAlignment="1">
      <alignment vertical="center"/>
    </xf>
    <xf numFmtId="0" fontId="8" fillId="0" borderId="0" xfId="0" applyFont="1" applyFill="1" applyAlignment="1">
      <alignment vertical="top"/>
    </xf>
    <xf numFmtId="0" fontId="0" fillId="0" borderId="0" xfId="0" applyFill="1" applyAlignment="1">
      <alignment vertical="top"/>
    </xf>
    <xf numFmtId="0" fontId="12" fillId="0" borderId="0" xfId="0" applyFont="1" applyFill="1" applyAlignment="1">
      <alignment horizontal="left" vertical="top" wrapText="1"/>
    </xf>
    <xf numFmtId="0" fontId="0" fillId="0" borderId="0" xfId="0" applyFill="1" applyAlignment="1">
      <alignment horizontal="left" vertical="top" wrapText="1"/>
    </xf>
    <xf numFmtId="0" fontId="12" fillId="0" borderId="5" xfId="0" applyFont="1" applyFill="1" applyBorder="1" applyAlignment="1">
      <alignment vertical="top" wrapText="1"/>
    </xf>
    <xf numFmtId="0" fontId="12"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1" xfId="0" applyFill="1" applyBorder="1" applyAlignment="1">
      <alignment vertical="top"/>
    </xf>
    <xf numFmtId="0" fontId="11" fillId="0" borderId="6" xfId="0" applyFont="1" applyFill="1" applyBorder="1" applyAlignment="1"/>
    <xf numFmtId="0" fontId="11" fillId="0" borderId="9" xfId="0" applyFont="1" applyFill="1" applyBorder="1" applyAlignment="1"/>
    <xf numFmtId="0" fontId="11" fillId="0" borderId="5" xfId="0" applyFont="1" applyFill="1" applyBorder="1" applyAlignment="1"/>
    <xf numFmtId="5" fontId="0" fillId="0" borderId="1" xfId="0" applyNumberFormat="1" applyFill="1" applyBorder="1"/>
    <xf numFmtId="0" fontId="23" fillId="0" borderId="6" xfId="0" applyFont="1" applyFill="1" applyBorder="1" applyAlignment="1">
      <alignment vertical="top" wrapText="1"/>
    </xf>
    <xf numFmtId="0" fontId="23" fillId="0" borderId="9" xfId="0" applyFont="1" applyFill="1" applyBorder="1" applyAlignment="1">
      <alignment vertical="top" wrapText="1"/>
    </xf>
    <xf numFmtId="0" fontId="23" fillId="0" borderId="5" xfId="0" applyFont="1" applyFill="1" applyBorder="1" applyAlignment="1">
      <alignment vertical="top" wrapText="1"/>
    </xf>
    <xf numFmtId="170" fontId="4" fillId="0" borderId="1" xfId="0" applyNumberFormat="1" applyFont="1" applyFill="1" applyBorder="1"/>
    <xf numFmtId="170" fontId="0" fillId="0" borderId="1" xfId="0" applyNumberFormat="1" applyFill="1" applyBorder="1"/>
    <xf numFmtId="170" fontId="0" fillId="0" borderId="5" xfId="0" applyNumberFormat="1" applyFill="1" applyBorder="1"/>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5" fillId="0" borderId="5" xfId="0" applyFont="1" applyFill="1" applyBorder="1" applyAlignment="1">
      <alignment vertical="top" wrapText="1"/>
    </xf>
    <xf numFmtId="0" fontId="21" fillId="0" borderId="6" xfId="0" applyFont="1" applyFill="1" applyBorder="1"/>
    <xf numFmtId="0" fontId="21" fillId="0" borderId="5" xfId="0" applyFont="1" applyFill="1" applyBorder="1"/>
    <xf numFmtId="0" fontId="7" fillId="0" borderId="1" xfId="0" applyFont="1" applyFill="1" applyBorder="1" applyAlignment="1">
      <alignment horizontal="center" wrapText="1"/>
    </xf>
    <xf numFmtId="0" fontId="21" fillId="0" borderId="9" xfId="0" applyFont="1" applyFill="1" applyBorder="1" applyAlignment="1">
      <alignment vertical="top"/>
    </xf>
    <xf numFmtId="0" fontId="21" fillId="0" borderId="5" xfId="0" applyFont="1" applyFill="1" applyBorder="1" applyAlignment="1">
      <alignment vertical="top" wrapText="1"/>
    </xf>
    <xf numFmtId="0" fontId="21" fillId="0" borderId="1" xfId="0" applyFont="1" applyFill="1" applyBorder="1" applyAlignment="1">
      <alignment horizontal="center" vertical="center"/>
    </xf>
    <xf numFmtId="0" fontId="21" fillId="0" borderId="6" xfId="0" applyFont="1" applyFill="1" applyBorder="1" applyAlignment="1">
      <alignment vertical="top"/>
    </xf>
    <xf numFmtId="171" fontId="21" fillId="0" borderId="1" xfId="4" applyNumberFormat="1" applyFont="1" applyFill="1" applyBorder="1" applyAlignment="1">
      <alignment horizontal="center" vertical="center"/>
    </xf>
    <xf numFmtId="172" fontId="21" fillId="0" borderId="1" xfId="2" applyNumberFormat="1" applyFont="1" applyFill="1" applyBorder="1" applyAlignment="1">
      <alignment horizontal="center" vertical="center"/>
    </xf>
    <xf numFmtId="0" fontId="21" fillId="0" borderId="6" xfId="0" applyFont="1" applyFill="1" applyBorder="1" applyAlignment="1">
      <alignment vertical="center"/>
    </xf>
    <xf numFmtId="0" fontId="21" fillId="0" borderId="5" xfId="0" applyFont="1" applyFill="1" applyBorder="1" applyAlignment="1">
      <alignment vertical="center" wrapText="1"/>
    </xf>
    <xf numFmtId="173" fontId="21" fillId="0" borderId="1" xfId="2" applyNumberFormat="1" applyFont="1" applyFill="1" applyBorder="1" applyAlignment="1">
      <alignment horizontal="center" vertical="center"/>
    </xf>
    <xf numFmtId="0" fontId="21" fillId="0" borderId="0" xfId="0" applyFont="1" applyFill="1" applyBorder="1" applyAlignment="1">
      <alignment vertical="top"/>
    </xf>
    <xf numFmtId="0" fontId="21" fillId="0" borderId="0" xfId="0" applyFont="1" applyFill="1" applyBorder="1" applyAlignment="1">
      <alignment vertical="top" wrapText="1"/>
    </xf>
    <xf numFmtId="173" fontId="21" fillId="0" borderId="0" xfId="2" applyNumberFormat="1" applyFont="1" applyFill="1" applyBorder="1" applyAlignment="1">
      <alignment horizontal="center" vertical="center"/>
    </xf>
    <xf numFmtId="0" fontId="5"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5" fillId="0" borderId="0" xfId="0" applyFont="1" applyFill="1" applyBorder="1" applyAlignment="1">
      <alignment vertical="center" wrapText="1"/>
    </xf>
    <xf numFmtId="0" fontId="0" fillId="0" borderId="0" xfId="0" applyFill="1" applyBorder="1" applyAlignment="1">
      <alignment vertical="center" wrapText="1"/>
    </xf>
    <xf numFmtId="0" fontId="5" fillId="0" borderId="0" xfId="0" applyFont="1" applyFill="1" applyBorder="1" applyAlignment="1">
      <alignment horizontal="left" vertical="center" wrapText="1"/>
    </xf>
    <xf numFmtId="0" fontId="0" fillId="0" borderId="32" xfId="0" applyFill="1" applyBorder="1" applyAlignment="1">
      <alignment vertical="center" wrapText="1"/>
    </xf>
    <xf numFmtId="0" fontId="26" fillId="0" borderId="33" xfId="0" applyFont="1" applyFill="1" applyBorder="1" applyAlignment="1">
      <alignment wrapText="1"/>
    </xf>
    <xf numFmtId="0" fontId="26" fillId="0" borderId="34" xfId="0" applyFont="1" applyFill="1" applyBorder="1" applyAlignment="1">
      <alignment wrapText="1"/>
    </xf>
    <xf numFmtId="0" fontId="26" fillId="0" borderId="22" xfId="0" applyFont="1" applyFill="1" applyBorder="1" applyAlignment="1">
      <alignment wrapText="1"/>
    </xf>
    <xf numFmtId="0" fontId="0" fillId="0" borderId="25" xfId="0" applyFill="1" applyBorder="1" applyAlignment="1">
      <alignment vertical="center" wrapText="1"/>
    </xf>
    <xf numFmtId="0" fontId="0" fillId="0" borderId="35" xfId="0" applyFill="1" applyBorder="1" applyAlignment="1">
      <alignment wrapText="1"/>
    </xf>
    <xf numFmtId="0" fontId="0" fillId="0" borderId="26" xfId="0" applyFill="1" applyBorder="1" applyAlignment="1">
      <alignment wrapText="1"/>
    </xf>
    <xf numFmtId="0" fontId="0" fillId="0" borderId="19" xfId="0" applyFill="1" applyBorder="1" applyAlignment="1"/>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21"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10" fontId="5" fillId="0" borderId="1" xfId="0" applyNumberFormat="1" applyFont="1" applyFill="1" applyBorder="1" applyAlignment="1">
      <alignment horizontal="center" vertical="center" wrapText="1"/>
    </xf>
    <xf numFmtId="0" fontId="8" fillId="0" borderId="0" xfId="0" applyFont="1" applyFill="1" applyAlignment="1">
      <alignment horizontal="left" vertical="top" wrapText="1"/>
    </xf>
    <xf numFmtId="0" fontId="16" fillId="0" borderId="0" xfId="0" applyFont="1" applyFill="1"/>
    <xf numFmtId="0" fontId="0" fillId="0" borderId="0" xfId="0" applyFill="1" applyBorder="1" applyAlignment="1">
      <alignment horizontal="center"/>
    </xf>
    <xf numFmtId="173" fontId="0" fillId="0" borderId="0" xfId="2" applyNumberFormat="1" applyFont="1" applyFill="1" applyBorder="1" applyAlignment="1">
      <alignment horizontal="center"/>
    </xf>
    <xf numFmtId="168" fontId="0" fillId="0" borderId="0" xfId="0" applyNumberFormat="1" applyFill="1" applyBorder="1" applyAlignment="1">
      <alignment horizontal="right"/>
    </xf>
    <xf numFmtId="0" fontId="0" fillId="0" borderId="10" xfId="0" applyFill="1" applyBorder="1" applyAlignment="1">
      <alignment vertical="top" wrapText="1"/>
    </xf>
    <xf numFmtId="0" fontId="0" fillId="0" borderId="15" xfId="0" applyFill="1" applyBorder="1" applyAlignment="1">
      <alignment vertical="top" wrapText="1"/>
    </xf>
    <xf numFmtId="0" fontId="0" fillId="0" borderId="11" xfId="0" applyFill="1" applyBorder="1" applyAlignment="1">
      <alignment vertical="top" wrapText="1"/>
    </xf>
    <xf numFmtId="0" fontId="0" fillId="0" borderId="4" xfId="0" applyFill="1" applyBorder="1" applyAlignment="1">
      <alignment vertical="top" wrapText="1"/>
    </xf>
    <xf numFmtId="0" fontId="0" fillId="0" borderId="2" xfId="0" applyFill="1" applyBorder="1" applyAlignment="1">
      <alignment vertical="top" wrapText="1"/>
    </xf>
    <xf numFmtId="0" fontId="0" fillId="0" borderId="8" xfId="0" applyFill="1" applyBorder="1"/>
    <xf numFmtId="167" fontId="0" fillId="0" borderId="1" xfId="0" quotePrefix="1" applyNumberFormat="1" applyFill="1" applyBorder="1" applyAlignment="1">
      <alignment horizontal="right"/>
    </xf>
    <xf numFmtId="0" fontId="0" fillId="0" borderId="7" xfId="0" quotePrefix="1" applyFill="1" applyBorder="1" applyAlignment="1">
      <alignment horizontal="center"/>
    </xf>
    <xf numFmtId="167" fontId="0" fillId="0" borderId="1" xfId="0" applyNumberFormat="1" applyFill="1" applyBorder="1" applyAlignment="1">
      <alignment horizontal="right"/>
    </xf>
    <xf numFmtId="0" fontId="0" fillId="0" borderId="7" xfId="0" applyFill="1" applyBorder="1"/>
    <xf numFmtId="167" fontId="0" fillId="0" borderId="1" xfId="0" quotePrefix="1" applyNumberFormat="1" applyFill="1" applyBorder="1"/>
    <xf numFmtId="0" fontId="0" fillId="0" borderId="0" xfId="0" quotePrefix="1" applyFill="1" applyBorder="1" applyAlignment="1">
      <alignment horizontal="center"/>
    </xf>
    <xf numFmtId="167" fontId="0" fillId="0" borderId="1" xfId="0" applyNumberFormat="1" applyFill="1" applyBorder="1" applyAlignment="1">
      <alignment horizontal="center" vertical="center"/>
    </xf>
    <xf numFmtId="0" fontId="0" fillId="0" borderId="3" xfId="0" applyFill="1" applyBorder="1" applyAlignment="1"/>
    <xf numFmtId="0" fontId="0" fillId="0" borderId="12" xfId="0" applyFill="1" applyBorder="1"/>
    <xf numFmtId="167" fontId="0" fillId="0" borderId="12" xfId="0" applyNumberFormat="1" applyFill="1" applyBorder="1"/>
    <xf numFmtId="2" fontId="0" fillId="0" borderId="1" xfId="0" applyNumberFormat="1" applyFill="1" applyBorder="1" applyAlignment="1">
      <alignment horizontal="right"/>
    </xf>
    <xf numFmtId="0" fontId="0" fillId="0" borderId="2" xfId="0" applyFill="1" applyBorder="1" applyAlignment="1">
      <alignment vertical="top"/>
    </xf>
    <xf numFmtId="0" fontId="21" fillId="0" borderId="1" xfId="0" applyFont="1" applyFill="1" applyBorder="1" applyAlignment="1">
      <alignment horizontal="center"/>
    </xf>
    <xf numFmtId="0" fontId="0" fillId="0" borderId="1" xfId="0" applyFill="1" applyBorder="1" applyAlignment="1">
      <alignment horizontal="center"/>
    </xf>
    <xf numFmtId="0" fontId="12" fillId="0" borderId="0" xfId="0" applyFont="1" applyFill="1" applyAlignment="1">
      <alignment horizontal="centerContinuous" vertical="top" wrapText="1"/>
    </xf>
    <xf numFmtId="0" fontId="0" fillId="0" borderId="0" xfId="0" applyFill="1" applyAlignment="1">
      <alignment horizontal="centerContinuous" vertical="top" wrapText="1"/>
    </xf>
    <xf numFmtId="0" fontId="24" fillId="0" borderId="0" xfId="0" applyFont="1" applyFill="1" applyAlignment="1">
      <alignment vertical="top" wrapText="1"/>
    </xf>
    <xf numFmtId="0" fontId="21" fillId="0" borderId="0" xfId="0" applyFont="1" applyFill="1" applyAlignment="1">
      <alignment vertical="top" wrapText="1"/>
    </xf>
    <xf numFmtId="0" fontId="24" fillId="0" borderId="0" xfId="0" applyFont="1" applyAlignment="1">
      <alignment vertical="top" wrapText="1"/>
    </xf>
    <xf numFmtId="0" fontId="21" fillId="0" borderId="0" xfId="0" applyFont="1" applyAlignment="1">
      <alignment vertical="top" wrapText="1"/>
    </xf>
    <xf numFmtId="0" fontId="23" fillId="0" borderId="0" xfId="0" applyFont="1" applyAlignment="1">
      <alignment vertical="top" wrapText="1"/>
    </xf>
    <xf numFmtId="0" fontId="4" fillId="0" borderId="2" xfId="0" applyFont="1" applyBorder="1" applyAlignment="1">
      <alignment vertical="center"/>
    </xf>
    <xf numFmtId="0" fontId="2" fillId="0" borderId="9" xfId="0" applyFont="1" applyFill="1" applyBorder="1" applyAlignment="1">
      <alignment vertical="top" wrapText="1"/>
    </xf>
    <xf numFmtId="0" fontId="2" fillId="0" borderId="1" xfId="0" applyFont="1" applyFill="1" applyBorder="1" applyAlignment="1">
      <alignment vertical="top" wrapText="1"/>
    </xf>
    <xf numFmtId="0" fontId="5" fillId="0" borderId="2" xfId="0" applyFont="1" applyFill="1" applyBorder="1" applyAlignment="1">
      <alignment horizontal="centerContinuous" vertical="top" wrapText="1"/>
    </xf>
    <xf numFmtId="0" fontId="13" fillId="5" borderId="0" xfId="0" applyFont="1" applyFill="1" applyAlignment="1">
      <alignment vertical="top" wrapText="1"/>
    </xf>
    <xf numFmtId="0" fontId="4" fillId="5" borderId="27" xfId="0" applyFont="1" applyFill="1" applyBorder="1" applyAlignment="1">
      <alignment wrapText="1"/>
    </xf>
    <xf numFmtId="0" fontId="4" fillId="5" borderId="22" xfId="0" applyFont="1" applyFill="1" applyBorder="1" applyAlignment="1">
      <alignment wrapText="1"/>
    </xf>
    <xf numFmtId="0" fontId="4" fillId="5" borderId="0" xfId="0" applyFont="1" applyFill="1" applyBorder="1" applyAlignment="1">
      <alignment wrapText="1"/>
    </xf>
    <xf numFmtId="0" fontId="4" fillId="5" borderId="29" xfId="0" applyFont="1" applyFill="1" applyBorder="1" applyAlignment="1">
      <alignment wrapText="1"/>
    </xf>
    <xf numFmtId="0" fontId="25" fillId="0" borderId="0" xfId="3" applyAlignment="1" applyProtection="1">
      <alignment wrapText="1"/>
    </xf>
    <xf numFmtId="0" fontId="25" fillId="0" borderId="6" xfId="3" applyBorder="1" applyAlignment="1" applyProtection="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 TargetMode="External"/><Relationship Id="rId2" Type="http://schemas.openxmlformats.org/officeDocument/2006/relationships/hyperlink" Target="http://www.purdue.edu/Purdue/admissions" TargetMode="External"/><Relationship Id="rId1" Type="http://schemas.openxmlformats.org/officeDocument/2006/relationships/hyperlink" Target="mailto:admissions@purdue.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showRuler="0" zoomScaleNormal="100" workbookViewId="0">
      <selection activeCell="F19" sqref="F19"/>
    </sheetView>
  </sheetViews>
  <sheetFormatPr defaultColWidth="0" defaultRowHeight="12.75" zeroHeight="1"/>
  <cols>
    <col min="1" max="1" width="4.5703125" style="377" bestFit="1" customWidth="1"/>
    <col min="2" max="2" width="31.85546875" style="402" bestFit="1" customWidth="1"/>
    <col min="3" max="3" width="24.42578125" style="402" customWidth="1"/>
    <col min="4" max="4" width="30.7109375" customWidth="1"/>
    <col min="5" max="6" width="9.140625" customWidth="1"/>
  </cols>
  <sheetData>
    <row r="1" spans="1:4" ht="18">
      <c r="A1" s="430" t="s">
        <v>158</v>
      </c>
      <c r="B1" s="430"/>
      <c r="C1" s="430"/>
    </row>
    <row r="2" spans="1:4">
      <c r="A2" s="406" t="s">
        <v>584</v>
      </c>
      <c r="B2" s="4" t="s">
        <v>159</v>
      </c>
      <c r="C2" s="349"/>
    </row>
    <row r="3" spans="1:4" ht="12.75" customHeight="1">
      <c r="A3" s="406" t="s">
        <v>584</v>
      </c>
      <c r="B3" s="398" t="s">
        <v>283</v>
      </c>
      <c r="C3" s="432" t="s">
        <v>909</v>
      </c>
      <c r="D3" s="398"/>
    </row>
    <row r="4" spans="1:4" ht="12.75" customHeight="1">
      <c r="A4" s="406" t="s">
        <v>584</v>
      </c>
      <c r="B4" s="398" t="s">
        <v>160</v>
      </c>
      <c r="C4" s="432" t="s">
        <v>910</v>
      </c>
      <c r="D4" s="398"/>
    </row>
    <row r="5" spans="1:4" ht="12.75" customHeight="1">
      <c r="A5" s="406" t="s">
        <v>584</v>
      </c>
      <c r="B5" s="137" t="s">
        <v>572</v>
      </c>
      <c r="C5" s="432" t="s">
        <v>911</v>
      </c>
      <c r="D5" s="398"/>
    </row>
    <row r="6" spans="1:4">
      <c r="A6" s="406" t="s">
        <v>584</v>
      </c>
      <c r="B6" s="137" t="s">
        <v>571</v>
      </c>
      <c r="C6" s="432"/>
      <c r="D6" s="398"/>
    </row>
    <row r="7" spans="1:4">
      <c r="A7" s="406" t="s">
        <v>584</v>
      </c>
      <c r="B7" s="137" t="s">
        <v>572</v>
      </c>
      <c r="C7" s="432"/>
      <c r="D7" s="398"/>
    </row>
    <row r="8" spans="1:4" ht="12.75" customHeight="1">
      <c r="A8" s="406" t="s">
        <v>584</v>
      </c>
      <c r="B8" s="398" t="s">
        <v>573</v>
      </c>
      <c r="C8" s="432" t="s">
        <v>912</v>
      </c>
      <c r="D8" s="398"/>
    </row>
    <row r="9" spans="1:4" ht="24.75" customHeight="1">
      <c r="A9" s="406" t="s">
        <v>584</v>
      </c>
      <c r="B9" s="398" t="s">
        <v>161</v>
      </c>
      <c r="C9" s="603" t="s">
        <v>1095</v>
      </c>
      <c r="D9" s="398" t="s">
        <v>1096</v>
      </c>
    </row>
    <row r="10" spans="1:4" ht="12.75" customHeight="1">
      <c r="A10" s="406" t="s">
        <v>584</v>
      </c>
      <c r="B10" s="398" t="s">
        <v>162</v>
      </c>
      <c r="C10" s="432" t="s">
        <v>1094</v>
      </c>
      <c r="D10" s="398"/>
    </row>
    <row r="11" spans="1:4">
      <c r="A11" s="406" t="s">
        <v>584</v>
      </c>
      <c r="B11" s="398" t="s">
        <v>163</v>
      </c>
      <c r="C11" s="432"/>
      <c r="D11" s="398"/>
    </row>
    <row r="12" spans="1:4" ht="12.75" customHeight="1">
      <c r="A12" s="406" t="s">
        <v>584</v>
      </c>
      <c r="B12" s="398" t="s">
        <v>574</v>
      </c>
      <c r="C12" s="432" t="s">
        <v>910</v>
      </c>
      <c r="D12" s="398"/>
    </row>
    <row r="13" spans="1:4" ht="12.75" customHeight="1">
      <c r="A13" s="406" t="s">
        <v>584</v>
      </c>
      <c r="B13" s="398" t="s">
        <v>572</v>
      </c>
      <c r="C13" s="432" t="s">
        <v>911</v>
      </c>
      <c r="D13" s="398"/>
    </row>
    <row r="14" spans="1:4" ht="12.75" customHeight="1">
      <c r="A14" s="406" t="s">
        <v>584</v>
      </c>
      <c r="B14" s="398" t="s">
        <v>670</v>
      </c>
      <c r="C14" s="432" t="s">
        <v>913</v>
      </c>
      <c r="D14" s="398"/>
    </row>
    <row r="15" spans="1:4" ht="12.75" customHeight="1">
      <c r="A15" s="406" t="s">
        <v>584</v>
      </c>
      <c r="B15" s="398" t="s">
        <v>164</v>
      </c>
      <c r="C15" s="433" t="s">
        <v>908</v>
      </c>
      <c r="D15" s="398"/>
    </row>
    <row r="16" spans="1:4" ht="38.25" customHeight="1">
      <c r="A16" s="162" t="s">
        <v>584</v>
      </c>
      <c r="B16" s="183" t="s">
        <v>314</v>
      </c>
      <c r="C16" s="604" t="s">
        <v>1098</v>
      </c>
      <c r="D16" s="398" t="s">
        <v>1097</v>
      </c>
    </row>
    <row r="17" spans="1:3" ht="51">
      <c r="A17" s="162" t="s">
        <v>584</v>
      </c>
      <c r="B17" s="182" t="s">
        <v>315</v>
      </c>
      <c r="C17" s="163"/>
    </row>
    <row r="18" spans="1:3"/>
    <row r="19" spans="1:3" ht="12.75" customHeight="1">
      <c r="A19" s="406" t="s">
        <v>585</v>
      </c>
      <c r="B19" s="434" t="s">
        <v>165</v>
      </c>
      <c r="C19" s="305"/>
    </row>
    <row r="20" spans="1:3">
      <c r="A20" s="406" t="s">
        <v>585</v>
      </c>
      <c r="B20" s="5" t="s">
        <v>166</v>
      </c>
      <c r="C20" s="155" t="s">
        <v>914</v>
      </c>
    </row>
    <row r="21" spans="1:3">
      <c r="A21" s="406" t="s">
        <v>585</v>
      </c>
      <c r="B21" s="5" t="s">
        <v>167</v>
      </c>
      <c r="C21" s="73"/>
    </row>
    <row r="22" spans="1:3">
      <c r="A22" s="406" t="s">
        <v>585</v>
      </c>
      <c r="B22" s="5" t="s">
        <v>168</v>
      </c>
      <c r="C22" s="73"/>
    </row>
    <row r="23" spans="1:3">
      <c r="A23" s="406"/>
      <c r="B23" s="1"/>
    </row>
    <row r="24" spans="1:3">
      <c r="A24" s="406" t="s">
        <v>586</v>
      </c>
      <c r="B24" s="1" t="s">
        <v>575</v>
      </c>
    </row>
    <row r="25" spans="1:3">
      <c r="A25" s="406" t="s">
        <v>586</v>
      </c>
      <c r="B25" s="5" t="s">
        <v>169</v>
      </c>
      <c r="C25" s="155" t="s">
        <v>914</v>
      </c>
    </row>
    <row r="26" spans="1:3">
      <c r="A26" s="406" t="s">
        <v>586</v>
      </c>
      <c r="B26" s="5" t="s">
        <v>170</v>
      </c>
      <c r="C26" s="73"/>
    </row>
    <row r="27" spans="1:3">
      <c r="A27" s="406" t="s">
        <v>586</v>
      </c>
      <c r="B27" s="5" t="s">
        <v>171</v>
      </c>
      <c r="C27" s="73"/>
    </row>
    <row r="28" spans="1:3">
      <c r="A28" s="406"/>
      <c r="B28" s="1"/>
    </row>
    <row r="29" spans="1:3">
      <c r="A29" s="406" t="s">
        <v>587</v>
      </c>
      <c r="B29" s="1" t="s">
        <v>172</v>
      </c>
      <c r="C29" s="2"/>
    </row>
    <row r="30" spans="1:3">
      <c r="A30" s="406" t="s">
        <v>587</v>
      </c>
      <c r="B30" s="5" t="s">
        <v>173</v>
      </c>
      <c r="C30" s="155" t="s">
        <v>914</v>
      </c>
    </row>
    <row r="31" spans="1:3">
      <c r="A31" s="406" t="s">
        <v>587</v>
      </c>
      <c r="B31" s="5" t="s">
        <v>174</v>
      </c>
      <c r="C31" s="72"/>
    </row>
    <row r="32" spans="1:3">
      <c r="A32" s="406" t="s">
        <v>587</v>
      </c>
      <c r="B32" s="5" t="s">
        <v>175</v>
      </c>
      <c r="C32" s="72"/>
    </row>
    <row r="33" spans="1:3">
      <c r="A33" s="406" t="s">
        <v>587</v>
      </c>
      <c r="B33" s="6" t="s">
        <v>176</v>
      </c>
      <c r="C33" s="72"/>
    </row>
    <row r="34" spans="1:3">
      <c r="A34" s="406" t="s">
        <v>587</v>
      </c>
      <c r="B34" s="5" t="s">
        <v>177</v>
      </c>
      <c r="C34" s="72"/>
    </row>
    <row r="35" spans="1:3">
      <c r="A35" s="406" t="s">
        <v>587</v>
      </c>
      <c r="B35" s="7" t="s">
        <v>178</v>
      </c>
      <c r="C35" s="72"/>
    </row>
    <row r="36" spans="1:3">
      <c r="A36" s="406"/>
      <c r="B36" s="75"/>
      <c r="C36" s="74"/>
    </row>
    <row r="37" spans="1:3">
      <c r="A37" s="406" t="s">
        <v>587</v>
      </c>
      <c r="B37" s="7" t="s">
        <v>179</v>
      </c>
      <c r="C37" s="72"/>
    </row>
    <row r="38" spans="1:3">
      <c r="A38" s="406"/>
      <c r="B38" s="8"/>
      <c r="C38" s="9"/>
    </row>
    <row r="39" spans="1:3">
      <c r="A39" s="406"/>
      <c r="B39" s="1"/>
      <c r="C39" s="2"/>
    </row>
    <row r="40" spans="1:3">
      <c r="A40" s="406" t="s">
        <v>588</v>
      </c>
      <c r="B40" s="1" t="s">
        <v>576</v>
      </c>
    </row>
    <row r="41" spans="1:3">
      <c r="A41" s="406" t="s">
        <v>588</v>
      </c>
      <c r="B41" s="5" t="s">
        <v>180</v>
      </c>
      <c r="C41" s="155" t="s">
        <v>914</v>
      </c>
    </row>
    <row r="42" spans="1:3">
      <c r="A42" s="406" t="s">
        <v>588</v>
      </c>
      <c r="B42" s="5" t="s">
        <v>181</v>
      </c>
      <c r="C42" s="73"/>
    </row>
    <row r="43" spans="1:3">
      <c r="A43" s="406" t="s">
        <v>588</v>
      </c>
      <c r="B43" s="5" t="s">
        <v>182</v>
      </c>
      <c r="C43" s="73"/>
    </row>
    <row r="44" spans="1:3">
      <c r="A44" s="406" t="s">
        <v>588</v>
      </c>
      <c r="B44" s="5" t="s">
        <v>183</v>
      </c>
      <c r="C44" s="73"/>
    </row>
    <row r="45" spans="1:3">
      <c r="A45" s="406" t="s">
        <v>588</v>
      </c>
      <c r="B45" s="5" t="s">
        <v>184</v>
      </c>
      <c r="C45" s="155" t="s">
        <v>914</v>
      </c>
    </row>
    <row r="46" spans="1:3">
      <c r="A46" s="406" t="s">
        <v>588</v>
      </c>
      <c r="B46" s="5" t="s">
        <v>185</v>
      </c>
      <c r="C46" s="155" t="s">
        <v>914</v>
      </c>
    </row>
    <row r="47" spans="1:3">
      <c r="A47" s="406" t="s">
        <v>588</v>
      </c>
      <c r="B47" s="5" t="s">
        <v>186</v>
      </c>
      <c r="C47" s="155" t="s">
        <v>914</v>
      </c>
    </row>
    <row r="48" spans="1:3">
      <c r="A48" s="406" t="s">
        <v>588</v>
      </c>
      <c r="B48" s="5" t="s">
        <v>187</v>
      </c>
      <c r="C48" s="155" t="s">
        <v>914</v>
      </c>
    </row>
    <row r="49" spans="1:3">
      <c r="A49" s="406" t="s">
        <v>588</v>
      </c>
      <c r="B49" s="5" t="s">
        <v>188</v>
      </c>
      <c r="C49" s="155" t="s">
        <v>914</v>
      </c>
    </row>
    <row r="50" spans="1:3" ht="25.5">
      <c r="A50" s="406" t="s">
        <v>588</v>
      </c>
      <c r="B50" s="209" t="s">
        <v>433</v>
      </c>
      <c r="C50" s="155" t="s">
        <v>914</v>
      </c>
    </row>
    <row r="51" spans="1:3" ht="25.5">
      <c r="A51" s="406" t="s">
        <v>588</v>
      </c>
      <c r="B51" s="209" t="s">
        <v>434</v>
      </c>
      <c r="C51" s="155" t="s">
        <v>914</v>
      </c>
    </row>
    <row r="52" spans="1:3">
      <c r="A52" s="406" t="s">
        <v>588</v>
      </c>
      <c r="B52" s="217" t="s">
        <v>435</v>
      </c>
      <c r="C52" s="73"/>
    </row>
    <row r="53" spans="1:3">
      <c r="A53" s="223" t="s">
        <v>588</v>
      </c>
      <c r="B53" s="226" t="s">
        <v>435</v>
      </c>
      <c r="C53" s="227"/>
    </row>
    <row r="54" spans="1:3">
      <c r="A54" s="224"/>
      <c r="B54" s="225"/>
      <c r="C54" s="225"/>
    </row>
    <row r="55" spans="1:3" ht="12.75" hidden="1" customHeight="1">
      <c r="A55" s="224"/>
      <c r="B55" s="225"/>
      <c r="C55" s="225"/>
    </row>
    <row r="56" spans="1:3"/>
    <row r="57" spans="1:3"/>
    <row r="58" spans="1:3"/>
    <row r="59" spans="1:3"/>
    <row r="60" spans="1:3"/>
    <row r="61" spans="1:3"/>
    <row r="62" spans="1:3"/>
    <row r="63" spans="1:3"/>
    <row r="64" spans="1:3"/>
    <row r="65"/>
    <row r="66"/>
    <row r="67"/>
    <row r="68"/>
    <row r="69"/>
    <row r="70"/>
    <row r="71"/>
    <row r="72"/>
    <row r="73"/>
  </sheetData>
  <phoneticPr fontId="0" type="noConversion"/>
  <hyperlinks>
    <hyperlink ref="C15" r:id="rId1"/>
    <hyperlink ref="C16" r:id="rId2"/>
    <hyperlink ref="C9" r:id="rId3"/>
  </hyperlinks>
  <pageMargins left="0.75" right="0.75" top="1" bottom="1" header="0.5" footer="0.5"/>
  <pageSetup scale="75" fitToHeight="2" orientation="portrait" r:id="rId4"/>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uler="0" zoomScaleNormal="100" workbookViewId="0">
      <selection activeCell="B4" sqref="B4:F4"/>
    </sheetView>
  </sheetViews>
  <sheetFormatPr defaultColWidth="0" defaultRowHeight="12.75" zeroHeight="1"/>
  <cols>
    <col min="1" max="1" width="3.85546875" style="377" customWidth="1"/>
    <col min="2" max="2" width="42" style="402" customWidth="1"/>
    <col min="3" max="3" width="20.140625" style="402" customWidth="1"/>
    <col min="4" max="5" width="15.42578125" style="402" customWidth="1"/>
    <col min="6" max="6" width="19.7109375" style="402" bestFit="1" customWidth="1"/>
    <col min="7" max="7" width="0.7109375" customWidth="1"/>
  </cols>
  <sheetData>
    <row r="1" spans="1:6" ht="18">
      <c r="A1" s="498" t="s">
        <v>456</v>
      </c>
      <c r="B1" s="498"/>
      <c r="C1" s="498"/>
      <c r="D1" s="498"/>
      <c r="E1" s="498"/>
    </row>
    <row r="2" spans="1:6"/>
    <row r="3" spans="1:6">
      <c r="A3" s="384" t="s">
        <v>457</v>
      </c>
      <c r="B3" s="425" t="s">
        <v>873</v>
      </c>
    </row>
    <row r="4" spans="1:6" s="160" customFormat="1" ht="72" customHeight="1">
      <c r="A4" s="347" t="s">
        <v>457</v>
      </c>
      <c r="B4" s="597" t="s">
        <v>380</v>
      </c>
      <c r="C4" s="597"/>
      <c r="D4" s="597"/>
      <c r="E4" s="597"/>
      <c r="F4" s="597"/>
    </row>
    <row r="5" spans="1:6" ht="26.25" thickBot="1">
      <c r="A5" s="384" t="s">
        <v>457</v>
      </c>
      <c r="B5" s="71" t="s">
        <v>458</v>
      </c>
      <c r="C5" s="403" t="s">
        <v>459</v>
      </c>
      <c r="D5" s="403" t="s">
        <v>182</v>
      </c>
      <c r="E5" s="403" t="s">
        <v>460</v>
      </c>
      <c r="F5" s="228" t="s">
        <v>774</v>
      </c>
    </row>
    <row r="6" spans="1:6" ht="13.5" thickBot="1">
      <c r="A6" s="384" t="s">
        <v>457</v>
      </c>
      <c r="B6" s="175" t="s">
        <v>461</v>
      </c>
      <c r="C6" s="289">
        <v>2.2100000000000002E-2</v>
      </c>
      <c r="D6" s="289"/>
      <c r="E6" s="289">
        <v>6.5699999999999995E-2</v>
      </c>
      <c r="F6" s="176">
        <v>1</v>
      </c>
    </row>
    <row r="7" spans="1:6" ht="13.5" thickBot="1">
      <c r="A7" s="384" t="s">
        <v>457</v>
      </c>
      <c r="B7" s="229" t="s">
        <v>775</v>
      </c>
      <c r="C7" s="290"/>
      <c r="D7" s="290"/>
      <c r="E7" s="290">
        <v>1.2200000000000001E-2</v>
      </c>
      <c r="F7" s="178">
        <v>3</v>
      </c>
    </row>
    <row r="8" spans="1:6" ht="13.5" thickBot="1">
      <c r="A8" s="384" t="s">
        <v>457</v>
      </c>
      <c r="B8" s="177" t="s">
        <v>462</v>
      </c>
      <c r="C8" s="290"/>
      <c r="D8" s="290"/>
      <c r="E8" s="290">
        <v>2.7000000000000001E-3</v>
      </c>
      <c r="F8" s="178">
        <v>4</v>
      </c>
    </row>
    <row r="9" spans="1:6" ht="13.5" thickBot="1">
      <c r="A9" s="384" t="s">
        <v>457</v>
      </c>
      <c r="B9" s="229" t="s">
        <v>776</v>
      </c>
      <c r="C9" s="291"/>
      <c r="D9" s="291"/>
      <c r="E9" s="291">
        <v>3.3E-3</v>
      </c>
      <c r="F9" s="219">
        <v>5</v>
      </c>
    </row>
    <row r="10" spans="1:6" ht="13.5" thickBot="1">
      <c r="A10" s="384" t="s">
        <v>457</v>
      </c>
      <c r="B10" s="198" t="s">
        <v>612</v>
      </c>
      <c r="C10" s="291"/>
      <c r="D10" s="291"/>
      <c r="E10" s="291">
        <v>2.6200000000000001E-2</v>
      </c>
      <c r="F10" s="219">
        <v>9</v>
      </c>
    </row>
    <row r="11" spans="1:6" ht="13.5" thickBot="1">
      <c r="A11" s="384" t="s">
        <v>457</v>
      </c>
      <c r="B11" s="198" t="s">
        <v>555</v>
      </c>
      <c r="C11" s="291"/>
      <c r="D11" s="291"/>
      <c r="E11" s="291"/>
      <c r="F11" s="219">
        <v>10</v>
      </c>
    </row>
    <row r="12" spans="1:6" ht="13.5" thickBot="1">
      <c r="A12" s="384" t="s">
        <v>457</v>
      </c>
      <c r="B12" s="198" t="s">
        <v>465</v>
      </c>
      <c r="C12" s="291"/>
      <c r="D12" s="291">
        <v>2.7E-2</v>
      </c>
      <c r="E12" s="291">
        <v>4.4600000000000001E-2</v>
      </c>
      <c r="F12" s="219">
        <v>11</v>
      </c>
    </row>
    <row r="13" spans="1:6" ht="13.5" thickBot="1">
      <c r="A13" s="384" t="s">
        <v>457</v>
      </c>
      <c r="B13" s="198" t="s">
        <v>556</v>
      </c>
      <c r="C13" s="291"/>
      <c r="D13" s="291"/>
      <c r="E13" s="291"/>
      <c r="F13" s="219">
        <v>12</v>
      </c>
    </row>
    <row r="14" spans="1:6" ht="13.5" thickBot="1">
      <c r="A14" s="384" t="s">
        <v>457</v>
      </c>
      <c r="B14" s="198" t="s">
        <v>466</v>
      </c>
      <c r="C14" s="291">
        <v>1.23E-2</v>
      </c>
      <c r="D14" s="291"/>
      <c r="E14" s="291">
        <v>4.3499999999999997E-2</v>
      </c>
      <c r="F14" s="219">
        <v>13</v>
      </c>
    </row>
    <row r="15" spans="1:6" ht="13.5" thickBot="1">
      <c r="A15" s="384" t="s">
        <v>457</v>
      </c>
      <c r="B15" s="198" t="s">
        <v>557</v>
      </c>
      <c r="C15" s="291"/>
      <c r="D15" s="291"/>
      <c r="E15" s="291">
        <v>0.23319999999999999</v>
      </c>
      <c r="F15" s="219">
        <v>14</v>
      </c>
    </row>
    <row r="16" spans="1:6" ht="13.5" thickBot="1">
      <c r="A16" s="384" t="s">
        <v>457</v>
      </c>
      <c r="B16" s="198" t="s">
        <v>558</v>
      </c>
      <c r="C16" s="291"/>
      <c r="D16" s="291"/>
      <c r="E16" s="291">
        <v>5.4399999999999997E-2</v>
      </c>
      <c r="F16" s="219">
        <v>15</v>
      </c>
    </row>
    <row r="17" spans="1:6" ht="13.5" thickBot="1">
      <c r="A17" s="384" t="s">
        <v>457</v>
      </c>
      <c r="B17" s="229" t="s">
        <v>777</v>
      </c>
      <c r="C17" s="291"/>
      <c r="D17" s="291"/>
      <c r="E17" s="291">
        <v>6.7000000000000002E-3</v>
      </c>
      <c r="F17" s="219">
        <v>16</v>
      </c>
    </row>
    <row r="18" spans="1:6" ht="13.5" thickBot="1">
      <c r="A18" s="384" t="s">
        <v>457</v>
      </c>
      <c r="B18" s="198" t="s">
        <v>559</v>
      </c>
      <c r="C18" s="291"/>
      <c r="D18" s="291"/>
      <c r="E18" s="291">
        <v>2.1100000000000001E-2</v>
      </c>
      <c r="F18" s="219">
        <v>19</v>
      </c>
    </row>
    <row r="19" spans="1:6" ht="13.5" thickBot="1">
      <c r="A19" s="384" t="s">
        <v>457</v>
      </c>
      <c r="B19" s="198" t="s">
        <v>731</v>
      </c>
      <c r="C19" s="291"/>
      <c r="D19" s="291"/>
      <c r="E19" s="291"/>
      <c r="F19" s="219">
        <v>22</v>
      </c>
    </row>
    <row r="20" spans="1:6" ht="13.5" thickBot="1">
      <c r="A20" s="384" t="s">
        <v>457</v>
      </c>
      <c r="B20" s="198" t="s">
        <v>741</v>
      </c>
      <c r="C20" s="291"/>
      <c r="D20" s="291"/>
      <c r="E20" s="291">
        <v>9.4999999999999998E-3</v>
      </c>
      <c r="F20" s="219">
        <v>23</v>
      </c>
    </row>
    <row r="21" spans="1:6" ht="13.5" thickBot="1">
      <c r="A21" s="384" t="s">
        <v>457</v>
      </c>
      <c r="B21" s="198" t="s">
        <v>732</v>
      </c>
      <c r="C21" s="291">
        <v>0.14000000000000001</v>
      </c>
      <c r="D21" s="291"/>
      <c r="E21" s="291"/>
      <c r="F21" s="219">
        <v>24</v>
      </c>
    </row>
    <row r="22" spans="1:6" ht="13.5" thickBot="1">
      <c r="A22" s="384" t="s">
        <v>457</v>
      </c>
      <c r="B22" s="198" t="s">
        <v>733</v>
      </c>
      <c r="C22" s="291"/>
      <c r="D22" s="291"/>
      <c r="E22" s="291"/>
      <c r="F22" s="219">
        <v>25</v>
      </c>
    </row>
    <row r="23" spans="1:6" ht="13.5" thickBot="1">
      <c r="A23" s="384" t="s">
        <v>457</v>
      </c>
      <c r="B23" s="198" t="s">
        <v>463</v>
      </c>
      <c r="C23" s="291"/>
      <c r="D23" s="291"/>
      <c r="E23" s="291">
        <v>3.2300000000000002E-2</v>
      </c>
      <c r="F23" s="219">
        <v>26</v>
      </c>
    </row>
    <row r="24" spans="1:6" ht="13.5" thickBot="1">
      <c r="A24" s="384" t="s">
        <v>457</v>
      </c>
      <c r="B24" s="198" t="s">
        <v>133</v>
      </c>
      <c r="C24" s="291"/>
      <c r="D24" s="291"/>
      <c r="E24" s="291">
        <v>3.3399999999999999E-2</v>
      </c>
      <c r="F24" s="219">
        <v>27</v>
      </c>
    </row>
    <row r="25" spans="1:6" ht="13.5" thickBot="1">
      <c r="A25" s="384" t="s">
        <v>457</v>
      </c>
      <c r="B25" s="198" t="s">
        <v>134</v>
      </c>
      <c r="C25" s="291"/>
      <c r="D25" s="291"/>
      <c r="E25" s="291"/>
      <c r="F25" s="219" t="s">
        <v>135</v>
      </c>
    </row>
    <row r="26" spans="1:6" ht="13.5" thickBot="1">
      <c r="A26" s="384" t="s">
        <v>457</v>
      </c>
      <c r="B26" s="198" t="s">
        <v>467</v>
      </c>
      <c r="C26" s="291"/>
      <c r="D26" s="291"/>
      <c r="E26" s="291">
        <v>4.3E-3</v>
      </c>
      <c r="F26" s="219">
        <v>30</v>
      </c>
    </row>
    <row r="27" spans="1:6" ht="13.5" thickBot="1">
      <c r="A27" s="384" t="s">
        <v>457</v>
      </c>
      <c r="B27" s="198" t="s">
        <v>278</v>
      </c>
      <c r="C27" s="291"/>
      <c r="D27" s="291"/>
      <c r="E27" s="291">
        <v>1.38E-2</v>
      </c>
      <c r="F27" s="219">
        <v>31</v>
      </c>
    </row>
    <row r="28" spans="1:6" ht="13.5" thickBot="1">
      <c r="A28" s="384" t="s">
        <v>457</v>
      </c>
      <c r="B28" s="198" t="s">
        <v>560</v>
      </c>
      <c r="C28" s="291"/>
      <c r="D28" s="291"/>
      <c r="E28" s="291">
        <v>2.7000000000000001E-3</v>
      </c>
      <c r="F28" s="219">
        <v>38</v>
      </c>
    </row>
    <row r="29" spans="1:6" ht="13.5" thickBot="1">
      <c r="A29" s="384" t="s">
        <v>457</v>
      </c>
      <c r="B29" s="198" t="s">
        <v>561</v>
      </c>
      <c r="C29" s="291"/>
      <c r="D29" s="291"/>
      <c r="E29" s="291"/>
      <c r="F29" s="219">
        <v>39</v>
      </c>
    </row>
    <row r="30" spans="1:6" ht="13.5" thickBot="1">
      <c r="A30" s="384" t="s">
        <v>457</v>
      </c>
      <c r="B30" s="198" t="s">
        <v>279</v>
      </c>
      <c r="C30" s="291"/>
      <c r="D30" s="291"/>
      <c r="E30" s="291">
        <v>2.0799999999999999E-2</v>
      </c>
      <c r="F30" s="219">
        <v>40</v>
      </c>
    </row>
    <row r="31" spans="1:6" ht="13.5" thickBot="1">
      <c r="A31" s="384" t="s">
        <v>457</v>
      </c>
      <c r="B31" s="198" t="s">
        <v>562</v>
      </c>
      <c r="C31" s="291"/>
      <c r="D31" s="291"/>
      <c r="E31" s="291"/>
      <c r="F31" s="219">
        <v>41</v>
      </c>
    </row>
    <row r="32" spans="1:6" ht="13.5" thickBot="1">
      <c r="A32" s="384" t="s">
        <v>457</v>
      </c>
      <c r="B32" s="198" t="s">
        <v>280</v>
      </c>
      <c r="C32" s="291"/>
      <c r="D32" s="291"/>
      <c r="E32" s="291">
        <v>2.0899999999999998E-2</v>
      </c>
      <c r="F32" s="219">
        <v>42</v>
      </c>
    </row>
    <row r="33" spans="1:6" ht="26.25" thickBot="1">
      <c r="A33" s="384" t="s">
        <v>457</v>
      </c>
      <c r="B33" s="198" t="s">
        <v>136</v>
      </c>
      <c r="C33" s="291"/>
      <c r="D33" s="291"/>
      <c r="E33" s="291"/>
      <c r="F33" s="219">
        <v>43</v>
      </c>
    </row>
    <row r="34" spans="1:6" ht="13.5" thickBot="1">
      <c r="A34" s="384" t="s">
        <v>457</v>
      </c>
      <c r="B34" s="198" t="s">
        <v>563</v>
      </c>
      <c r="C34" s="291"/>
      <c r="D34" s="291"/>
      <c r="E34" s="291"/>
      <c r="F34" s="219">
        <v>44</v>
      </c>
    </row>
    <row r="35" spans="1:6" ht="13.5" thickBot="1">
      <c r="A35" s="384" t="s">
        <v>457</v>
      </c>
      <c r="B35" s="198" t="s">
        <v>564</v>
      </c>
      <c r="C35" s="291"/>
      <c r="D35" s="291"/>
      <c r="E35" s="291">
        <v>5.9400000000000001E-2</v>
      </c>
      <c r="F35" s="219">
        <v>45</v>
      </c>
    </row>
    <row r="36" spans="1:6" ht="13.5" thickBot="1">
      <c r="A36" s="384" t="s">
        <v>457</v>
      </c>
      <c r="B36" s="198" t="s">
        <v>565</v>
      </c>
      <c r="C36" s="291"/>
      <c r="D36" s="291"/>
      <c r="E36" s="291"/>
      <c r="F36" s="219">
        <v>46</v>
      </c>
    </row>
    <row r="37" spans="1:6" ht="13.5" thickBot="1">
      <c r="A37" s="384" t="s">
        <v>457</v>
      </c>
      <c r="B37" s="198" t="s">
        <v>566</v>
      </c>
      <c r="C37" s="291"/>
      <c r="D37" s="291"/>
      <c r="E37" s="291"/>
      <c r="F37" s="219">
        <v>47</v>
      </c>
    </row>
    <row r="38" spans="1:6" ht="13.5" thickBot="1">
      <c r="A38" s="384" t="s">
        <v>457</v>
      </c>
      <c r="B38" s="198" t="s">
        <v>567</v>
      </c>
      <c r="C38" s="291"/>
      <c r="D38" s="291"/>
      <c r="E38" s="291"/>
      <c r="F38" s="219">
        <v>48</v>
      </c>
    </row>
    <row r="39" spans="1:6" ht="13.5" thickBot="1">
      <c r="A39" s="384" t="s">
        <v>457</v>
      </c>
      <c r="B39" s="198" t="s">
        <v>568</v>
      </c>
      <c r="C39" s="291"/>
      <c r="D39" s="291"/>
      <c r="E39" s="291">
        <v>1.95E-2</v>
      </c>
      <c r="F39" s="219">
        <v>49</v>
      </c>
    </row>
    <row r="40" spans="1:6" ht="13.5" thickBot="1">
      <c r="A40" s="384" t="s">
        <v>457</v>
      </c>
      <c r="B40" s="198" t="s">
        <v>281</v>
      </c>
      <c r="C40" s="291"/>
      <c r="D40" s="291"/>
      <c r="E40" s="291">
        <v>2.2499999999999999E-2</v>
      </c>
      <c r="F40" s="219">
        <v>50</v>
      </c>
    </row>
    <row r="41" spans="1:6" ht="13.5" thickBot="1">
      <c r="A41" s="384" t="s">
        <v>457</v>
      </c>
      <c r="B41" s="198" t="s">
        <v>778</v>
      </c>
      <c r="C41" s="291"/>
      <c r="D41" s="291">
        <v>0.97299999999999998</v>
      </c>
      <c r="E41" s="291">
        <v>6.7000000000000004E-2</v>
      </c>
      <c r="F41" s="219">
        <v>51</v>
      </c>
    </row>
    <row r="42" spans="1:6" ht="13.5" thickBot="1">
      <c r="A42" s="384" t="s">
        <v>457</v>
      </c>
      <c r="B42" s="198" t="s">
        <v>464</v>
      </c>
      <c r="C42" s="291">
        <v>0.8256</v>
      </c>
      <c r="D42" s="291"/>
      <c r="E42" s="291">
        <v>0.17499999999999999</v>
      </c>
      <c r="F42" s="219">
        <v>52</v>
      </c>
    </row>
    <row r="43" spans="1:6" ht="13.5" thickBot="1">
      <c r="A43" s="384" t="s">
        <v>457</v>
      </c>
      <c r="B43" s="198" t="s">
        <v>746</v>
      </c>
      <c r="C43" s="291"/>
      <c r="D43" s="291"/>
      <c r="E43" s="291">
        <v>5.3E-3</v>
      </c>
      <c r="F43" s="219">
        <v>54</v>
      </c>
    </row>
    <row r="44" spans="1:6">
      <c r="A44" s="384" t="s">
        <v>457</v>
      </c>
      <c r="B44" s="314" t="s">
        <v>282</v>
      </c>
      <c r="C44" s="220"/>
      <c r="D44" s="220"/>
      <c r="E44" s="220"/>
      <c r="F44" s="221"/>
    </row>
    <row r="45" spans="1:6">
      <c r="A45" s="384" t="s">
        <v>457</v>
      </c>
      <c r="B45" s="320" t="s">
        <v>668</v>
      </c>
      <c r="C45" s="152">
        <f>SUM(C6:C44)</f>
        <v>1</v>
      </c>
      <c r="D45" s="152">
        <f>SUM(D6:D44)</f>
        <v>1</v>
      </c>
      <c r="E45" s="152">
        <f>SUM(E6:E44)</f>
        <v>0.99999999999999989</v>
      </c>
      <c r="F45" s="311"/>
    </row>
    <row r="46" spans="1:6"/>
  </sheetData>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uler="0" zoomScaleNormal="100" workbookViewId="0">
      <selection activeCell="A130" sqref="A130"/>
    </sheetView>
  </sheetViews>
  <sheetFormatPr defaultColWidth="0" defaultRowHeight="12.75" zeroHeight="1"/>
  <cols>
    <col min="1" max="1" width="88.7109375" style="133" customWidth="1"/>
    <col min="2" max="2" width="0.85546875" style="121" customWidth="1"/>
    <col min="3" max="16384" width="0" style="121" hidden="1"/>
  </cols>
  <sheetData>
    <row r="1" spans="1:1" ht="18">
      <c r="A1" s="127" t="s">
        <v>357</v>
      </c>
    </row>
    <row r="2" spans="1:1" ht="25.5">
      <c r="A2" s="128" t="s">
        <v>431</v>
      </c>
    </row>
    <row r="3" spans="1:1">
      <c r="A3" s="128"/>
    </row>
    <row r="4" spans="1:1" ht="25.5">
      <c r="A4" s="129" t="s">
        <v>432</v>
      </c>
    </row>
    <row r="5" spans="1:1">
      <c r="A5" s="130"/>
    </row>
    <row r="6" spans="1:1" ht="38.25">
      <c r="A6" s="128" t="s">
        <v>786</v>
      </c>
    </row>
    <row r="7" spans="1:1" ht="38.25">
      <c r="A7" s="128" t="s">
        <v>286</v>
      </c>
    </row>
    <row r="8" spans="1:1">
      <c r="A8" s="128" t="s">
        <v>287</v>
      </c>
    </row>
    <row r="9" spans="1:1" ht="25.5">
      <c r="A9" s="128" t="s">
        <v>787</v>
      </c>
    </row>
    <row r="10" spans="1:1" ht="44.25" customHeight="1">
      <c r="A10" s="205" t="s">
        <v>780</v>
      </c>
    </row>
    <row r="11" spans="1:1" ht="51">
      <c r="A11" s="128" t="s">
        <v>367</v>
      </c>
    </row>
    <row r="12" spans="1:1" ht="38.25">
      <c r="A12" s="128" t="s">
        <v>368</v>
      </c>
    </row>
    <row r="13" spans="1:1" ht="38.25">
      <c r="A13" s="128" t="s">
        <v>781</v>
      </c>
    </row>
    <row r="14" spans="1:1" ht="25.5">
      <c r="A14" s="128" t="s">
        <v>369</v>
      </c>
    </row>
    <row r="15" spans="1:1" ht="89.25">
      <c r="A15" s="128" t="s">
        <v>379</v>
      </c>
    </row>
    <row r="16" spans="1:1">
      <c r="A16" s="128" t="s">
        <v>782</v>
      </c>
    </row>
    <row r="17" spans="1:1">
      <c r="A17" s="128" t="s">
        <v>525</v>
      </c>
    </row>
    <row r="18" spans="1:1" ht="38.25">
      <c r="A18" s="128" t="s">
        <v>526</v>
      </c>
    </row>
    <row r="19" spans="1:1" ht="25.5">
      <c r="A19" s="128" t="s">
        <v>527</v>
      </c>
    </row>
    <row r="20" spans="1:1" ht="38.25">
      <c r="A20" s="206" t="s">
        <v>335</v>
      </c>
    </row>
    <row r="21" spans="1:1" ht="63.75">
      <c r="A21" s="128" t="s">
        <v>788</v>
      </c>
    </row>
    <row r="22" spans="1:1">
      <c r="A22" s="128" t="s">
        <v>528</v>
      </c>
    </row>
    <row r="23" spans="1:1">
      <c r="A23" s="128" t="s">
        <v>529</v>
      </c>
    </row>
    <row r="24" spans="1:1" ht="25.5">
      <c r="A24" s="128" t="s">
        <v>530</v>
      </c>
    </row>
    <row r="25" spans="1:1" ht="38.25">
      <c r="A25" s="128" t="s">
        <v>531</v>
      </c>
    </row>
    <row r="26" spans="1:1" ht="38.25">
      <c r="A26" s="128" t="s">
        <v>316</v>
      </c>
    </row>
    <row r="27" spans="1:1" ht="25.5">
      <c r="A27" s="128" t="s">
        <v>789</v>
      </c>
    </row>
    <row r="28" spans="1:1" ht="38.25">
      <c r="A28" s="128" t="s">
        <v>317</v>
      </c>
    </row>
    <row r="29" spans="1:1" ht="25.5">
      <c r="A29" s="128" t="s">
        <v>318</v>
      </c>
    </row>
    <row r="30" spans="1:1" ht="51">
      <c r="A30" s="128" t="s">
        <v>319</v>
      </c>
    </row>
    <row r="31" spans="1:1" ht="25.5">
      <c r="A31" s="205" t="s">
        <v>647</v>
      </c>
    </row>
    <row r="32" spans="1:1" ht="25.5">
      <c r="A32" s="128" t="s">
        <v>320</v>
      </c>
    </row>
    <row r="33" spans="1:1" ht="25.5">
      <c r="A33" s="128" t="s">
        <v>790</v>
      </c>
    </row>
    <row r="34" spans="1:1" ht="38.25">
      <c r="A34" s="128" t="s">
        <v>321</v>
      </c>
    </row>
    <row r="35" spans="1:1" ht="25.5">
      <c r="A35" s="128" t="s">
        <v>322</v>
      </c>
    </row>
    <row r="36" spans="1:1" ht="51">
      <c r="A36" s="128" t="s">
        <v>323</v>
      </c>
    </row>
    <row r="37" spans="1:1" ht="25.5">
      <c r="A37" s="128" t="s">
        <v>324</v>
      </c>
    </row>
    <row r="38" spans="1:1" ht="25.5">
      <c r="A38" s="128" t="s">
        <v>325</v>
      </c>
    </row>
    <row r="39" spans="1:1" ht="25.5">
      <c r="A39" s="128" t="s">
        <v>326</v>
      </c>
    </row>
    <row r="40" spans="1:1" ht="38.25">
      <c r="A40" s="128" t="s">
        <v>327</v>
      </c>
    </row>
    <row r="41" spans="1:1" ht="63.75">
      <c r="A41" s="128" t="s">
        <v>328</v>
      </c>
    </row>
    <row r="42" spans="1:1">
      <c r="A42" s="128" t="s">
        <v>329</v>
      </c>
    </row>
    <row r="43" spans="1:1" ht="25.5">
      <c r="A43" s="128" t="s">
        <v>330</v>
      </c>
    </row>
    <row r="44" spans="1:1" ht="69" customHeight="1">
      <c r="A44" s="205" t="s">
        <v>128</v>
      </c>
    </row>
    <row r="45" spans="1:1" ht="110.25" customHeight="1">
      <c r="A45" s="205" t="s">
        <v>664</v>
      </c>
    </row>
    <row r="46" spans="1:1" ht="34.5" customHeight="1">
      <c r="A46" s="205" t="s">
        <v>665</v>
      </c>
    </row>
    <row r="47" spans="1:1" ht="25.5">
      <c r="A47" s="128" t="s">
        <v>589</v>
      </c>
    </row>
    <row r="48" spans="1:1" ht="38.25">
      <c r="A48" s="128" t="s">
        <v>590</v>
      </c>
    </row>
    <row r="49" spans="1:1" ht="38.25">
      <c r="A49" s="128" t="s">
        <v>591</v>
      </c>
    </row>
    <row r="50" spans="1:1" ht="25.5">
      <c r="A50" s="128" t="s">
        <v>340</v>
      </c>
    </row>
    <row r="51" spans="1:1" ht="63.75">
      <c r="A51" s="128" t="s">
        <v>717</v>
      </c>
    </row>
    <row r="52" spans="1:1" ht="25.5">
      <c r="A52" s="128" t="s">
        <v>718</v>
      </c>
    </row>
    <row r="53" spans="1:1" ht="38.25">
      <c r="A53" s="128" t="s">
        <v>719</v>
      </c>
    </row>
    <row r="54" spans="1:1" ht="38.25">
      <c r="A54" s="128" t="s">
        <v>720</v>
      </c>
    </row>
    <row r="55" spans="1:1" ht="38.25">
      <c r="A55" s="128" t="s">
        <v>721</v>
      </c>
    </row>
    <row r="56" spans="1:1" ht="51">
      <c r="A56" s="128" t="s">
        <v>722</v>
      </c>
    </row>
    <row r="57" spans="1:1" ht="51">
      <c r="A57" s="128" t="s">
        <v>723</v>
      </c>
    </row>
    <row r="58" spans="1:1" ht="38.25">
      <c r="A58" s="128" t="s">
        <v>724</v>
      </c>
    </row>
    <row r="59" spans="1:1">
      <c r="A59" s="128" t="s">
        <v>725</v>
      </c>
    </row>
    <row r="60" spans="1:1" ht="38.25">
      <c r="A60" s="128" t="s">
        <v>726</v>
      </c>
    </row>
    <row r="61" spans="1:1" ht="25.5">
      <c r="A61" s="128" t="s">
        <v>727</v>
      </c>
    </row>
    <row r="62" spans="1:1" ht="25.5">
      <c r="A62" s="128" t="s">
        <v>728</v>
      </c>
    </row>
    <row r="63" spans="1:1" ht="63.75">
      <c r="A63" s="128" t="s">
        <v>548</v>
      </c>
    </row>
    <row r="64" spans="1:1" ht="25.5">
      <c r="A64" s="205" t="s">
        <v>666</v>
      </c>
    </row>
    <row r="65" spans="1:1" ht="25.5">
      <c r="A65" s="128" t="s">
        <v>791</v>
      </c>
    </row>
    <row r="66" spans="1:1" ht="38.25">
      <c r="A66" s="128" t="s">
        <v>711</v>
      </c>
    </row>
    <row r="67" spans="1:1" ht="25.5">
      <c r="A67" s="128" t="s">
        <v>783</v>
      </c>
    </row>
    <row r="68" spans="1:1" ht="25.5">
      <c r="A68" s="128" t="s">
        <v>712</v>
      </c>
    </row>
    <row r="69" spans="1:1" ht="38.25">
      <c r="A69" s="128" t="s">
        <v>713</v>
      </c>
    </row>
    <row r="70" spans="1:1" ht="25.5">
      <c r="A70" s="128" t="s">
        <v>714</v>
      </c>
    </row>
    <row r="71" spans="1:1">
      <c r="A71" s="128" t="s">
        <v>715</v>
      </c>
    </row>
    <row r="72" spans="1:1" ht="25.5">
      <c r="A72" s="204" t="s">
        <v>541</v>
      </c>
    </row>
    <row r="73" spans="1:1" ht="38.25">
      <c r="A73" s="128" t="s">
        <v>641</v>
      </c>
    </row>
    <row r="74" spans="1:1" ht="38.25">
      <c r="A74" s="128" t="s">
        <v>792</v>
      </c>
    </row>
    <row r="75" spans="1:1">
      <c r="A75" s="128" t="s">
        <v>793</v>
      </c>
    </row>
    <row r="76" spans="1:1" ht="38.25">
      <c r="A76" s="128" t="s">
        <v>642</v>
      </c>
    </row>
    <row r="77" spans="1:1" ht="59.25" customHeight="1">
      <c r="A77" s="205" t="s">
        <v>667</v>
      </c>
    </row>
    <row r="78" spans="1:1" ht="25.5">
      <c r="A78" s="128" t="s">
        <v>84</v>
      </c>
    </row>
    <row r="79" spans="1:1" ht="25.5">
      <c r="A79" s="128" t="s">
        <v>794</v>
      </c>
    </row>
    <row r="80" spans="1:1" ht="38.25">
      <c r="A80" s="206" t="s">
        <v>336</v>
      </c>
    </row>
    <row r="81" spans="1:1" ht="25.5">
      <c r="A81" s="230" t="s">
        <v>784</v>
      </c>
    </row>
    <row r="82" spans="1:1" ht="25.5">
      <c r="A82" s="128" t="s">
        <v>85</v>
      </c>
    </row>
    <row r="83" spans="1:1" ht="25.5">
      <c r="A83" s="128" t="s">
        <v>795</v>
      </c>
    </row>
    <row r="84" spans="1:1" ht="38.25">
      <c r="A84" s="128" t="s">
        <v>86</v>
      </c>
    </row>
    <row r="85" spans="1:1" ht="25.5">
      <c r="A85" s="128" t="s">
        <v>87</v>
      </c>
    </row>
    <row r="86" spans="1:1" ht="25.5">
      <c r="A86" s="128" t="s">
        <v>88</v>
      </c>
    </row>
    <row r="87" spans="1:1" ht="25.5">
      <c r="A87" s="128" t="s">
        <v>89</v>
      </c>
    </row>
    <row r="88" spans="1:1" ht="25.5">
      <c r="A88" s="128" t="s">
        <v>796</v>
      </c>
    </row>
    <row r="89" spans="1:1" ht="51">
      <c r="A89" s="128" t="s">
        <v>549</v>
      </c>
    </row>
    <row r="90" spans="1:1" ht="38.25">
      <c r="A90" s="128" t="s">
        <v>550</v>
      </c>
    </row>
    <row r="91" spans="1:1" ht="38.25">
      <c r="A91" s="128" t="s">
        <v>551</v>
      </c>
    </row>
    <row r="92" spans="1:1" ht="38.25">
      <c r="A92" s="131" t="s">
        <v>552</v>
      </c>
    </row>
    <row r="93" spans="1:1" ht="51">
      <c r="A93" s="131" t="s">
        <v>31</v>
      </c>
    </row>
    <row r="94" spans="1:1" ht="51">
      <c r="A94" s="131" t="s">
        <v>32</v>
      </c>
    </row>
    <row r="95" spans="1:1" ht="38.25">
      <c r="A95" s="128" t="s">
        <v>33</v>
      </c>
    </row>
    <row r="96" spans="1:1" ht="25.5">
      <c r="A96" s="128" t="s">
        <v>34</v>
      </c>
    </row>
    <row r="97" spans="1:1" ht="38.25">
      <c r="A97" s="128" t="s">
        <v>35</v>
      </c>
    </row>
    <row r="98" spans="1:1">
      <c r="A98" s="128" t="s">
        <v>36</v>
      </c>
    </row>
    <row r="99" spans="1:1" ht="25.5">
      <c r="A99" s="128" t="s">
        <v>613</v>
      </c>
    </row>
    <row r="100" spans="1:1" ht="38.25">
      <c r="A100" s="128" t="s">
        <v>614</v>
      </c>
    </row>
    <row r="101" spans="1:1" ht="38.25">
      <c r="A101" s="128" t="s">
        <v>615</v>
      </c>
    </row>
    <row r="102" spans="1:1" ht="25.5">
      <c r="A102" s="128" t="s">
        <v>616</v>
      </c>
    </row>
    <row r="103" spans="1:1" ht="38.25">
      <c r="A103" s="128" t="s">
        <v>617</v>
      </c>
    </row>
    <row r="104" spans="1:1" ht="25.5">
      <c r="A104" s="128" t="s">
        <v>797</v>
      </c>
    </row>
    <row r="105" spans="1:1" ht="25.5">
      <c r="A105" s="128" t="s">
        <v>798</v>
      </c>
    </row>
    <row r="106" spans="1:1" ht="38.25">
      <c r="A106" s="128" t="s">
        <v>618</v>
      </c>
    </row>
    <row r="107" spans="1:1" ht="76.5">
      <c r="A107" s="128" t="s">
        <v>103</v>
      </c>
    </row>
    <row r="108" spans="1:1" ht="25.5">
      <c r="A108" s="128" t="s">
        <v>104</v>
      </c>
    </row>
    <row r="109" spans="1:1" ht="38.25">
      <c r="A109" s="128" t="s">
        <v>105</v>
      </c>
    </row>
    <row r="110" spans="1:1" ht="38.25">
      <c r="A110" s="128" t="s">
        <v>106</v>
      </c>
    </row>
    <row r="111" spans="1:1" ht="25.5">
      <c r="A111" s="128" t="s">
        <v>107</v>
      </c>
    </row>
    <row r="112" spans="1:1" ht="38.25">
      <c r="A112" s="128" t="s">
        <v>108</v>
      </c>
    </row>
    <row r="113" spans="1:1" ht="63.75">
      <c r="A113" s="128" t="s">
        <v>799</v>
      </c>
    </row>
    <row r="114" spans="1:1" ht="25.5">
      <c r="A114" s="128" t="s">
        <v>522</v>
      </c>
    </row>
    <row r="115" spans="1:1" ht="25.5">
      <c r="A115" s="128" t="s">
        <v>523</v>
      </c>
    </row>
    <row r="116" spans="1:1" ht="38.25">
      <c r="A116" s="128" t="s">
        <v>524</v>
      </c>
    </row>
    <row r="117" spans="1:1" ht="38.25">
      <c r="A117" s="128" t="s">
        <v>120</v>
      </c>
    </row>
    <row r="118" spans="1:1" ht="25.5">
      <c r="A118" s="128" t="s">
        <v>121</v>
      </c>
    </row>
    <row r="119" spans="1:1">
      <c r="A119" s="128" t="s">
        <v>122</v>
      </c>
    </row>
    <row r="120" spans="1:1" ht="25.5">
      <c r="A120" s="128" t="s">
        <v>123</v>
      </c>
    </row>
    <row r="121" spans="1:1" ht="38.25">
      <c r="A121" s="128" t="s">
        <v>800</v>
      </c>
    </row>
    <row r="122" spans="1:1" ht="25.5">
      <c r="A122" s="128" t="s">
        <v>124</v>
      </c>
    </row>
    <row r="123" spans="1:1" ht="25.5">
      <c r="A123" s="128" t="s">
        <v>125</v>
      </c>
    </row>
    <row r="124" spans="1:1" ht="38.25">
      <c r="A124" s="128" t="s">
        <v>801</v>
      </c>
    </row>
    <row r="125" spans="1:1" ht="25.5">
      <c r="A125" s="128" t="s">
        <v>802</v>
      </c>
    </row>
    <row r="126" spans="1:1" ht="38.25">
      <c r="A126" s="128" t="s">
        <v>736</v>
      </c>
    </row>
    <row r="127" spans="1:1" ht="25.5">
      <c r="A127" s="128" t="s">
        <v>716</v>
      </c>
    </row>
    <row r="128" spans="1:1" ht="25.5">
      <c r="A128" s="128" t="s">
        <v>630</v>
      </c>
    </row>
    <row r="129" spans="1:1" ht="25.5">
      <c r="A129" s="128" t="s">
        <v>785</v>
      </c>
    </row>
    <row r="130" spans="1:1" ht="25.5">
      <c r="A130" s="128" t="s">
        <v>803</v>
      </c>
    </row>
    <row r="131" spans="1:1" ht="38.25">
      <c r="A131" s="128" t="s">
        <v>394</v>
      </c>
    </row>
    <row r="132" spans="1:1"/>
    <row r="133" spans="1:1">
      <c r="A133" s="132" t="s">
        <v>479</v>
      </c>
    </row>
    <row r="134" spans="1:1"/>
    <row r="135" spans="1:1">
      <c r="A135" s="199" t="s">
        <v>339</v>
      </c>
    </row>
    <row r="136" spans="1:1" ht="51">
      <c r="A136" s="204" t="s">
        <v>645</v>
      </c>
    </row>
    <row r="137" spans="1:1" ht="25.5">
      <c r="A137" s="128" t="s">
        <v>669</v>
      </c>
    </row>
    <row r="138" spans="1:1" ht="51">
      <c r="A138" s="128" t="s">
        <v>646</v>
      </c>
    </row>
    <row r="139" spans="1:1" ht="25.5">
      <c r="A139" s="204" t="s">
        <v>644</v>
      </c>
    </row>
    <row r="140" spans="1:1" ht="25.5">
      <c r="A140" s="128" t="s">
        <v>480</v>
      </c>
    </row>
    <row r="141" spans="1:1" ht="38.25">
      <c r="A141" s="128" t="s">
        <v>569</v>
      </c>
    </row>
    <row r="142" spans="1:1" ht="25.5">
      <c r="A142" s="128" t="s">
        <v>358</v>
      </c>
    </row>
    <row r="143" spans="1:1" ht="25.5">
      <c r="A143" s="128" t="s">
        <v>542</v>
      </c>
    </row>
    <row r="144" spans="1:1" ht="63.75">
      <c r="A144" s="128" t="s">
        <v>359</v>
      </c>
    </row>
    <row r="145" spans="1:1">
      <c r="A145" s="128" t="s">
        <v>356</v>
      </c>
    </row>
    <row r="146" spans="1:1">
      <c r="A146" s="129" t="s">
        <v>470</v>
      </c>
    </row>
    <row r="147" spans="1:1">
      <c r="A147" s="129" t="s">
        <v>471</v>
      </c>
    </row>
    <row r="148" spans="1:1">
      <c r="A148" s="129" t="s">
        <v>472</v>
      </c>
    </row>
    <row r="149" spans="1:1">
      <c r="A149" s="129" t="s">
        <v>473</v>
      </c>
    </row>
    <row r="150" spans="1:1">
      <c r="A150" s="129" t="s">
        <v>474</v>
      </c>
    </row>
    <row r="151" spans="1:1">
      <c r="A151" s="129" t="s">
        <v>475</v>
      </c>
    </row>
    <row r="152" spans="1:1">
      <c r="A152" s="129" t="s">
        <v>476</v>
      </c>
    </row>
    <row r="153" spans="1:1">
      <c r="A153" s="129" t="s">
        <v>477</v>
      </c>
    </row>
    <row r="154" spans="1:1">
      <c r="A154" s="129" t="s">
        <v>478</v>
      </c>
    </row>
    <row r="155" spans="1:1" ht="25.5">
      <c r="A155" s="128" t="s">
        <v>543</v>
      </c>
    </row>
    <row r="156" spans="1:1" ht="25.5">
      <c r="A156" s="128" t="s">
        <v>583</v>
      </c>
    </row>
    <row r="157" spans="1:1"/>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K20" sqref="K20"/>
    </sheetView>
  </sheetViews>
  <sheetFormatPr defaultRowHeight="12.75"/>
  <cols>
    <col min="2" max="10" width="9.140625" style="402"/>
  </cols>
  <sheetData>
    <row r="1" spans="2:10">
      <c r="B1" s="424" t="s">
        <v>874</v>
      </c>
      <c r="C1" s="424"/>
      <c r="D1" s="160"/>
      <c r="E1" s="160"/>
      <c r="F1" s="160"/>
      <c r="G1" s="160"/>
      <c r="H1" s="160"/>
      <c r="I1" s="160"/>
    </row>
    <row r="3" spans="2:10" ht="12.75" customHeight="1">
      <c r="B3" s="598" t="s">
        <v>906</v>
      </c>
      <c r="C3" s="598"/>
      <c r="D3" s="303"/>
      <c r="E3" s="303"/>
      <c r="F3" s="303"/>
      <c r="G3" s="303"/>
      <c r="H3" s="303"/>
    </row>
    <row r="5" spans="2:10">
      <c r="B5" s="424" t="s">
        <v>902</v>
      </c>
      <c r="C5" s="425"/>
      <c r="D5" s="303"/>
      <c r="E5" s="303"/>
      <c r="F5" s="303"/>
      <c r="G5" s="303"/>
      <c r="H5" s="303"/>
      <c r="I5" s="303"/>
      <c r="J5" s="303"/>
    </row>
    <row r="6" spans="2:10">
      <c r="B6" s="424" t="s">
        <v>903</v>
      </c>
      <c r="C6" s="303"/>
      <c r="D6" s="303"/>
      <c r="E6" s="303"/>
      <c r="F6" s="303"/>
      <c r="G6" s="303"/>
      <c r="H6" s="303"/>
      <c r="I6" s="303"/>
      <c r="J6" s="303"/>
    </row>
    <row r="8" spans="2:10">
      <c r="B8" s="423" t="s">
        <v>881</v>
      </c>
      <c r="C8" s="423"/>
      <c r="D8" s="423"/>
      <c r="E8" s="423"/>
      <c r="F8" s="423"/>
      <c r="G8" s="423"/>
      <c r="H8" s="423"/>
      <c r="I8" s="423"/>
      <c r="J8" s="423"/>
    </row>
    <row r="9" spans="2:10">
      <c r="B9" s="423" t="s">
        <v>882</v>
      </c>
      <c r="C9" s="423"/>
      <c r="D9" s="423"/>
      <c r="E9" s="423"/>
      <c r="F9" s="423"/>
      <c r="G9" s="423"/>
      <c r="H9" s="423"/>
      <c r="I9" s="423"/>
      <c r="J9" s="423"/>
    </row>
    <row r="10" spans="2:10">
      <c r="B10" s="423" t="s">
        <v>883</v>
      </c>
      <c r="C10" s="423"/>
      <c r="D10" s="423"/>
      <c r="E10" s="423"/>
      <c r="F10" s="423"/>
      <c r="G10" s="423"/>
      <c r="H10" s="423"/>
      <c r="I10" s="423"/>
      <c r="J10" s="423"/>
    </row>
    <row r="11" spans="2:10">
      <c r="B11" s="423" t="s">
        <v>875</v>
      </c>
      <c r="C11" s="423"/>
      <c r="D11" s="423"/>
      <c r="E11" s="423"/>
      <c r="F11" s="423"/>
      <c r="G11" s="423"/>
      <c r="H11" s="423"/>
      <c r="I11" s="423"/>
      <c r="J11" s="423"/>
    </row>
    <row r="12" spans="2:10">
      <c r="B12" s="423" t="s">
        <v>876</v>
      </c>
      <c r="C12" s="423"/>
      <c r="D12" s="423"/>
      <c r="E12" s="423"/>
      <c r="F12" s="423"/>
      <c r="G12" s="423"/>
      <c r="H12" s="423"/>
      <c r="I12" s="423"/>
      <c r="J12" s="423"/>
    </row>
    <row r="13" spans="2:10">
      <c r="B13" s="423" t="s">
        <v>877</v>
      </c>
      <c r="C13" s="423"/>
      <c r="D13" s="423"/>
      <c r="E13" s="423"/>
      <c r="F13" s="423"/>
      <c r="G13" s="423"/>
      <c r="H13" s="423"/>
      <c r="I13" s="423"/>
      <c r="J13" s="423"/>
    </row>
    <row r="14" spans="2:10">
      <c r="B14" s="306"/>
      <c r="C14" s="306"/>
      <c r="D14" s="306"/>
      <c r="E14" s="306"/>
      <c r="F14" s="306"/>
      <c r="G14" s="306"/>
      <c r="H14" s="306"/>
      <c r="I14" s="306"/>
      <c r="J14" s="306"/>
    </row>
    <row r="15" spans="2:10">
      <c r="B15" s="423" t="s">
        <v>884</v>
      </c>
      <c r="C15" s="423"/>
      <c r="D15" s="423"/>
      <c r="E15" s="423"/>
      <c r="F15" s="423"/>
      <c r="G15" s="423"/>
      <c r="H15" s="423"/>
      <c r="I15" s="423"/>
      <c r="J15" s="423"/>
    </row>
    <row r="16" spans="2:10">
      <c r="B16" s="423" t="s">
        <v>885</v>
      </c>
      <c r="C16" s="423"/>
      <c r="D16" s="423"/>
      <c r="E16" s="423"/>
      <c r="F16" s="423"/>
      <c r="G16" s="423"/>
      <c r="H16" s="423"/>
      <c r="I16" s="423"/>
      <c r="J16" s="423"/>
    </row>
    <row r="17" spans="2:10">
      <c r="B17" s="423" t="s">
        <v>886</v>
      </c>
      <c r="C17" s="423"/>
      <c r="D17" s="423"/>
      <c r="E17" s="423"/>
      <c r="F17" s="423"/>
      <c r="G17" s="423"/>
      <c r="H17" s="423"/>
      <c r="I17" s="423"/>
      <c r="J17" s="423"/>
    </row>
    <row r="18" spans="2:10">
      <c r="B18" s="423" t="s">
        <v>878</v>
      </c>
      <c r="C18" s="423"/>
      <c r="D18" s="423"/>
      <c r="E18" s="423"/>
      <c r="F18" s="423"/>
      <c r="G18" s="423"/>
      <c r="H18" s="423"/>
      <c r="I18" s="423"/>
      <c r="J18" s="423"/>
    </row>
    <row r="19" spans="2:10">
      <c r="B19" s="423" t="s">
        <v>879</v>
      </c>
      <c r="C19" s="423"/>
      <c r="D19" s="423"/>
      <c r="E19" s="423"/>
      <c r="F19" s="423"/>
      <c r="G19" s="423"/>
      <c r="H19" s="423"/>
      <c r="I19" s="423"/>
      <c r="J19" s="423"/>
    </row>
    <row r="20" spans="2:10">
      <c r="B20" s="423" t="s">
        <v>880</v>
      </c>
      <c r="C20" s="423"/>
      <c r="D20" s="423"/>
      <c r="E20" s="423"/>
      <c r="F20" s="423"/>
      <c r="G20" s="423"/>
      <c r="H20" s="423"/>
      <c r="I20" s="423"/>
      <c r="J20" s="423"/>
    </row>
    <row r="22" spans="2:10" ht="37.5" customHeight="1">
      <c r="B22" s="426" t="s">
        <v>887</v>
      </c>
      <c r="C22" s="426"/>
      <c r="D22" s="426"/>
      <c r="E22" s="426"/>
      <c r="F22" s="426"/>
      <c r="G22" s="426"/>
      <c r="H22" s="426"/>
      <c r="I22" s="426"/>
      <c r="J22" s="426"/>
    </row>
    <row r="24" spans="2:10">
      <c r="B24" s="423" t="s">
        <v>888</v>
      </c>
      <c r="C24" s="423"/>
      <c r="D24" s="423"/>
      <c r="E24" s="423"/>
      <c r="F24" s="423"/>
      <c r="G24" s="423"/>
      <c r="H24" s="423"/>
      <c r="I24" s="423"/>
      <c r="J24" s="423"/>
    </row>
    <row r="25" spans="2:10">
      <c r="B25" s="423" t="s">
        <v>889</v>
      </c>
      <c r="C25" s="423"/>
      <c r="D25" s="423"/>
      <c r="E25" s="423"/>
      <c r="F25" s="423"/>
      <c r="G25" s="423"/>
      <c r="H25" s="423"/>
      <c r="I25" s="423"/>
      <c r="J25" s="423"/>
    </row>
    <row r="26" spans="2:10">
      <c r="B26" s="423" t="s">
        <v>891</v>
      </c>
      <c r="C26" s="423"/>
      <c r="D26" s="423"/>
      <c r="E26" s="423"/>
      <c r="F26" s="423"/>
      <c r="G26" s="423"/>
      <c r="H26" s="423"/>
      <c r="I26" s="423"/>
      <c r="J26" s="423"/>
    </row>
    <row r="27" spans="2:10">
      <c r="B27" s="423" t="s">
        <v>892</v>
      </c>
      <c r="C27" s="423"/>
      <c r="D27" s="423"/>
      <c r="E27" s="423"/>
      <c r="F27" s="423"/>
      <c r="G27" s="423"/>
      <c r="H27" s="423"/>
      <c r="I27" s="423"/>
      <c r="J27" s="423"/>
    </row>
    <row r="28" spans="2:10">
      <c r="B28" s="423" t="s">
        <v>893</v>
      </c>
      <c r="C28" s="423"/>
      <c r="D28" s="423"/>
      <c r="E28" s="423"/>
      <c r="F28" s="423"/>
      <c r="G28" s="423"/>
      <c r="H28" s="423"/>
      <c r="I28" s="423"/>
      <c r="J28" s="423"/>
    </row>
    <row r="29" spans="2:10">
      <c r="B29" s="423" t="s">
        <v>894</v>
      </c>
      <c r="C29" s="423"/>
      <c r="D29" s="423"/>
      <c r="E29" s="423"/>
      <c r="F29" s="423"/>
      <c r="G29" s="423"/>
      <c r="H29" s="423"/>
      <c r="I29" s="423"/>
      <c r="J29" s="423"/>
    </row>
    <row r="30" spans="2:10">
      <c r="B30" s="423" t="s">
        <v>890</v>
      </c>
      <c r="C30" s="423"/>
      <c r="D30" s="423"/>
      <c r="E30" s="423"/>
      <c r="F30" s="423"/>
      <c r="G30" s="423"/>
      <c r="H30" s="423"/>
      <c r="I30" s="423"/>
      <c r="J30" s="423"/>
    </row>
    <row r="31" spans="2:10">
      <c r="B31" s="423" t="s">
        <v>895</v>
      </c>
      <c r="C31" s="423"/>
      <c r="D31" s="423"/>
      <c r="E31" s="423"/>
      <c r="F31" s="423"/>
      <c r="G31" s="423"/>
      <c r="H31" s="423"/>
      <c r="I31" s="423"/>
      <c r="J31" s="423"/>
    </row>
    <row r="32" spans="2:10">
      <c r="B32" s="423" t="s">
        <v>896</v>
      </c>
      <c r="C32" s="423"/>
      <c r="D32" s="423"/>
      <c r="E32" s="423"/>
      <c r="F32" s="423"/>
      <c r="G32" s="423"/>
      <c r="H32" s="423"/>
      <c r="I32" s="423"/>
      <c r="J32" s="423"/>
    </row>
    <row r="33" spans="2:10">
      <c r="B33" s="423" t="s">
        <v>897</v>
      </c>
      <c r="C33" s="423"/>
      <c r="D33" s="423"/>
      <c r="E33" s="423"/>
      <c r="F33" s="423"/>
      <c r="G33" s="423"/>
      <c r="H33" s="423"/>
      <c r="I33" s="423"/>
      <c r="J33" s="423"/>
    </row>
    <row r="34" spans="2:10" ht="24.75" customHeight="1">
      <c r="B34" s="428" t="s">
        <v>898</v>
      </c>
      <c r="C34" s="428"/>
      <c r="D34" s="428"/>
      <c r="E34" s="428"/>
      <c r="F34" s="428"/>
      <c r="G34" s="428"/>
      <c r="H34" s="428"/>
      <c r="I34" s="428"/>
      <c r="J34" s="428"/>
    </row>
    <row r="35" spans="2:10">
      <c r="B35" s="427"/>
      <c r="C35" s="427"/>
      <c r="D35" s="427"/>
      <c r="E35" s="427"/>
      <c r="F35" s="427"/>
      <c r="G35" s="427"/>
      <c r="H35" s="427"/>
      <c r="I35" s="427"/>
      <c r="J35" s="427"/>
    </row>
    <row r="36" spans="2:10">
      <c r="B36" s="423" t="s">
        <v>899</v>
      </c>
      <c r="C36" s="423"/>
      <c r="D36" s="423"/>
      <c r="E36" s="423"/>
      <c r="F36" s="423"/>
      <c r="G36" s="423"/>
      <c r="H36" s="423"/>
      <c r="I36" s="423"/>
      <c r="J36" s="423"/>
    </row>
    <row r="37" spans="2:10">
      <c r="B37" s="423" t="s">
        <v>900</v>
      </c>
      <c r="C37" s="423"/>
      <c r="D37" s="423"/>
      <c r="E37" s="423"/>
      <c r="F37" s="423"/>
      <c r="G37" s="423"/>
      <c r="H37" s="423"/>
      <c r="I37" s="423"/>
      <c r="J37" s="423"/>
    </row>
    <row r="38" spans="2:10">
      <c r="B38" s="423" t="s">
        <v>901</v>
      </c>
      <c r="C38" s="423"/>
      <c r="D38" s="423"/>
      <c r="E38" s="423"/>
      <c r="F38" s="423"/>
      <c r="G38" s="423"/>
      <c r="H38" s="423"/>
      <c r="I38" s="423"/>
      <c r="J38" s="423"/>
    </row>
    <row r="39" spans="2:10">
      <c r="B39" s="303"/>
      <c r="C39" s="303"/>
      <c r="D39" s="303"/>
      <c r="E39" s="303"/>
      <c r="F39" s="303"/>
      <c r="G39" s="303"/>
      <c r="H39" s="303"/>
      <c r="I39" s="303"/>
      <c r="J39" s="303"/>
    </row>
    <row r="40" spans="2:10">
      <c r="B40" s="423" t="s">
        <v>904</v>
      </c>
      <c r="C40" s="423"/>
      <c r="D40" s="423"/>
      <c r="E40" s="423"/>
      <c r="F40" s="423"/>
      <c r="G40" s="423"/>
      <c r="H40" s="423"/>
      <c r="I40" s="423"/>
      <c r="J40" s="423"/>
    </row>
    <row r="41" spans="2:10">
      <c r="B41" s="423" t="s">
        <v>905</v>
      </c>
      <c r="C41" s="423"/>
      <c r="D41" s="423"/>
      <c r="E41" s="423"/>
      <c r="F41" s="423"/>
      <c r="G41" s="423"/>
      <c r="H41" s="423"/>
      <c r="I41" s="423"/>
      <c r="J41" s="423"/>
    </row>
    <row r="42" spans="2:10" ht="13.5" thickBot="1"/>
    <row r="43" spans="2:10" ht="12.75" customHeight="1">
      <c r="B43" s="420"/>
      <c r="C43" s="421"/>
      <c r="D43" s="599" t="s">
        <v>860</v>
      </c>
      <c r="E43" s="599"/>
      <c r="F43" s="599" t="s">
        <v>861</v>
      </c>
      <c r="G43" s="599"/>
      <c r="H43" s="599" t="s">
        <v>862</v>
      </c>
      <c r="I43" s="600"/>
    </row>
    <row r="44" spans="2:10">
      <c r="B44" s="422"/>
      <c r="C44" s="413"/>
      <c r="D44" s="601"/>
      <c r="E44" s="601"/>
      <c r="F44" s="601"/>
      <c r="G44" s="601"/>
      <c r="H44" s="601"/>
      <c r="I44" s="602"/>
    </row>
    <row r="45" spans="2:10">
      <c r="B45" s="422"/>
      <c r="C45" s="413"/>
      <c r="D45" s="601"/>
      <c r="E45" s="601"/>
      <c r="F45" s="601"/>
      <c r="G45" s="601"/>
      <c r="H45" s="601"/>
      <c r="I45" s="602"/>
    </row>
    <row r="46" spans="2:10" ht="63" customHeight="1">
      <c r="B46" s="422"/>
      <c r="C46" s="413"/>
      <c r="D46" s="601"/>
      <c r="E46" s="601"/>
      <c r="F46" s="601"/>
      <c r="G46" s="601"/>
      <c r="H46" s="601"/>
      <c r="I46" s="602"/>
    </row>
    <row r="47" spans="2:10" ht="12.75" customHeight="1">
      <c r="B47" s="409" t="s">
        <v>863</v>
      </c>
      <c r="C47" s="417"/>
      <c r="D47" s="413"/>
      <c r="E47" s="413"/>
      <c r="F47" s="419" t="s">
        <v>132</v>
      </c>
      <c r="G47" s="413"/>
      <c r="H47" s="419" t="s">
        <v>907</v>
      </c>
      <c r="I47" s="415"/>
    </row>
    <row r="48" spans="2:10">
      <c r="B48" s="418"/>
      <c r="C48" s="417"/>
      <c r="D48" s="413"/>
      <c r="E48" s="413"/>
      <c r="F48" s="413"/>
      <c r="G48" s="413"/>
      <c r="H48" s="413"/>
      <c r="I48" s="415"/>
    </row>
    <row r="49" spans="2:9">
      <c r="B49" s="418"/>
      <c r="C49" s="417"/>
      <c r="D49" s="413"/>
      <c r="E49" s="413"/>
      <c r="F49" s="413"/>
      <c r="G49" s="413"/>
      <c r="H49" s="413"/>
      <c r="I49" s="415"/>
    </row>
    <row r="50" spans="2:9">
      <c r="B50" s="418"/>
      <c r="C50" s="417"/>
      <c r="D50" s="413"/>
      <c r="E50" s="413"/>
      <c r="F50" s="413"/>
      <c r="G50" s="413"/>
      <c r="H50" s="413"/>
      <c r="I50" s="415"/>
    </row>
    <row r="51" spans="2:9" ht="16.5" customHeight="1">
      <c r="B51" s="418"/>
      <c r="C51" s="417"/>
      <c r="D51" s="413"/>
      <c r="E51" s="413"/>
      <c r="F51" s="413"/>
      <c r="G51" s="413"/>
      <c r="H51" s="413"/>
      <c r="I51" s="415"/>
    </row>
    <row r="52" spans="2:9" ht="142.5" customHeight="1">
      <c r="B52" s="418"/>
      <c r="C52" s="417"/>
      <c r="D52" s="413"/>
      <c r="E52" s="413"/>
      <c r="F52" s="413"/>
      <c r="G52" s="413"/>
      <c r="H52" s="413"/>
      <c r="I52" s="415"/>
    </row>
    <row r="53" spans="2:9" ht="12.75" customHeight="1">
      <c r="B53" s="409" t="s">
        <v>864</v>
      </c>
      <c r="C53" s="417"/>
      <c r="D53" s="413"/>
      <c r="E53" s="413"/>
      <c r="F53" s="413" t="s">
        <v>132</v>
      </c>
      <c r="G53" s="413"/>
      <c r="H53" s="413" t="s">
        <v>907</v>
      </c>
      <c r="I53" s="415"/>
    </row>
    <row r="54" spans="2:9">
      <c r="B54" s="418"/>
      <c r="C54" s="417"/>
      <c r="D54" s="413"/>
      <c r="E54" s="413"/>
      <c r="F54" s="413"/>
      <c r="G54" s="413"/>
      <c r="H54" s="413"/>
      <c r="I54" s="415"/>
    </row>
    <row r="55" spans="2:9">
      <c r="B55" s="418"/>
      <c r="C55" s="417"/>
      <c r="D55" s="413"/>
      <c r="E55" s="413"/>
      <c r="F55" s="413"/>
      <c r="G55" s="413"/>
      <c r="H55" s="413"/>
      <c r="I55" s="415"/>
    </row>
    <row r="56" spans="2:9">
      <c r="B56" s="418"/>
      <c r="C56" s="417"/>
      <c r="D56" s="413"/>
      <c r="E56" s="413"/>
      <c r="F56" s="413"/>
      <c r="G56" s="413"/>
      <c r="H56" s="413"/>
      <c r="I56" s="415"/>
    </row>
    <row r="57" spans="2:9">
      <c r="B57" s="418"/>
      <c r="C57" s="417"/>
      <c r="D57" s="413"/>
      <c r="E57" s="413"/>
      <c r="F57" s="413"/>
      <c r="G57" s="413"/>
      <c r="H57" s="413"/>
      <c r="I57" s="415"/>
    </row>
    <row r="58" spans="2:9">
      <c r="B58" s="418"/>
      <c r="C58" s="417"/>
      <c r="D58" s="413"/>
      <c r="E58" s="413"/>
      <c r="F58" s="413"/>
      <c r="G58" s="413"/>
      <c r="H58" s="413"/>
      <c r="I58" s="415"/>
    </row>
    <row r="59" spans="2:9" ht="59.25" customHeight="1">
      <c r="B59" s="418"/>
      <c r="C59" s="417"/>
      <c r="D59" s="413"/>
      <c r="E59" s="413"/>
      <c r="F59" s="413"/>
      <c r="G59" s="413"/>
      <c r="H59" s="413"/>
      <c r="I59" s="415"/>
    </row>
    <row r="60" spans="2:9" ht="12.75" customHeight="1">
      <c r="B60" s="409" t="s">
        <v>865</v>
      </c>
      <c r="C60" s="417"/>
      <c r="D60" s="413"/>
      <c r="E60" s="413"/>
      <c r="F60" s="413" t="s">
        <v>132</v>
      </c>
      <c r="G60" s="413"/>
      <c r="H60" s="413" t="s">
        <v>907</v>
      </c>
      <c r="I60" s="415"/>
    </row>
    <row r="61" spans="2:9">
      <c r="B61" s="418"/>
      <c r="C61" s="417"/>
      <c r="D61" s="413"/>
      <c r="E61" s="413"/>
      <c r="F61" s="413"/>
      <c r="G61" s="413"/>
      <c r="H61" s="413"/>
      <c r="I61" s="415"/>
    </row>
    <row r="62" spans="2:9">
      <c r="B62" s="418"/>
      <c r="C62" s="417"/>
      <c r="D62" s="413"/>
      <c r="E62" s="413"/>
      <c r="F62" s="413"/>
      <c r="G62" s="413"/>
      <c r="H62" s="413"/>
      <c r="I62" s="415"/>
    </row>
    <row r="63" spans="2:9">
      <c r="B63" s="418"/>
      <c r="C63" s="417"/>
      <c r="D63" s="413"/>
      <c r="E63" s="413"/>
      <c r="F63" s="413"/>
      <c r="G63" s="413"/>
      <c r="H63" s="413"/>
      <c r="I63" s="415"/>
    </row>
    <row r="64" spans="2:9">
      <c r="B64" s="418"/>
      <c r="C64" s="417"/>
      <c r="D64" s="413"/>
      <c r="E64" s="413"/>
      <c r="F64" s="413"/>
      <c r="G64" s="413"/>
      <c r="H64" s="413"/>
      <c r="I64" s="415"/>
    </row>
    <row r="65" spans="2:9">
      <c r="B65" s="418"/>
      <c r="C65" s="417"/>
      <c r="D65" s="413"/>
      <c r="E65" s="413"/>
      <c r="F65" s="413"/>
      <c r="G65" s="413"/>
      <c r="H65" s="413"/>
      <c r="I65" s="415"/>
    </row>
    <row r="66" spans="2:9" ht="12.75" customHeight="1">
      <c r="B66" s="409" t="s">
        <v>866</v>
      </c>
      <c r="C66" s="417"/>
      <c r="D66" s="413"/>
      <c r="E66" s="413"/>
      <c r="F66" s="413" t="s">
        <v>132</v>
      </c>
      <c r="G66" s="413"/>
      <c r="H66" s="413" t="s">
        <v>907</v>
      </c>
      <c r="I66" s="415"/>
    </row>
    <row r="67" spans="2:9">
      <c r="B67" s="418"/>
      <c r="C67" s="417"/>
      <c r="D67" s="413"/>
      <c r="E67" s="413"/>
      <c r="F67" s="413"/>
      <c r="G67" s="413"/>
      <c r="H67" s="413"/>
      <c r="I67" s="415"/>
    </row>
    <row r="68" spans="2:9">
      <c r="B68" s="418"/>
      <c r="C68" s="417"/>
      <c r="D68" s="413"/>
      <c r="E68" s="413"/>
      <c r="F68" s="413"/>
      <c r="G68" s="413"/>
      <c r="H68" s="413"/>
      <c r="I68" s="415"/>
    </row>
    <row r="69" spans="2:9">
      <c r="B69" s="418"/>
      <c r="C69" s="417"/>
      <c r="D69" s="413"/>
      <c r="E69" s="413"/>
      <c r="F69" s="413"/>
      <c r="G69" s="413"/>
      <c r="H69" s="413"/>
      <c r="I69" s="415"/>
    </row>
    <row r="70" spans="2:9">
      <c r="B70" s="418"/>
      <c r="C70" s="417"/>
      <c r="D70" s="413"/>
      <c r="E70" s="413"/>
      <c r="F70" s="413"/>
      <c r="G70" s="413"/>
      <c r="H70" s="413"/>
      <c r="I70" s="415"/>
    </row>
    <row r="71" spans="2:9">
      <c r="B71" s="418"/>
      <c r="C71" s="417"/>
      <c r="D71" s="413"/>
      <c r="E71" s="413"/>
      <c r="F71" s="413"/>
      <c r="G71" s="413"/>
      <c r="H71" s="413"/>
      <c r="I71" s="415"/>
    </row>
    <row r="72" spans="2:9" ht="12.75" customHeight="1">
      <c r="B72" s="409" t="s">
        <v>867</v>
      </c>
      <c r="C72" s="410"/>
      <c r="D72" s="413"/>
      <c r="E72" s="413"/>
      <c r="F72" s="413" t="s">
        <v>132</v>
      </c>
      <c r="G72" s="413"/>
      <c r="H72" s="413" t="s">
        <v>907</v>
      </c>
      <c r="I72" s="415"/>
    </row>
    <row r="73" spans="2:9">
      <c r="B73" s="409"/>
      <c r="C73" s="410"/>
      <c r="D73" s="413"/>
      <c r="E73" s="413"/>
      <c r="F73" s="413"/>
      <c r="G73" s="413"/>
      <c r="H73" s="413"/>
      <c r="I73" s="415"/>
    </row>
    <row r="74" spans="2:9">
      <c r="B74" s="409"/>
      <c r="C74" s="410"/>
      <c r="D74" s="413"/>
      <c r="E74" s="413"/>
      <c r="F74" s="413"/>
      <c r="G74" s="413"/>
      <c r="H74" s="413"/>
      <c r="I74" s="415"/>
    </row>
    <row r="75" spans="2:9">
      <c r="B75" s="409"/>
      <c r="C75" s="410"/>
      <c r="D75" s="413"/>
      <c r="E75" s="413"/>
      <c r="F75" s="413"/>
      <c r="G75" s="413"/>
      <c r="H75" s="413"/>
      <c r="I75" s="415"/>
    </row>
    <row r="76" spans="2:9">
      <c r="B76" s="409"/>
      <c r="C76" s="410"/>
      <c r="D76" s="413"/>
      <c r="E76" s="413"/>
      <c r="F76" s="413"/>
      <c r="G76" s="413"/>
      <c r="H76" s="413"/>
      <c r="I76" s="415"/>
    </row>
    <row r="77" spans="2:9" ht="13.5" thickBot="1">
      <c r="B77" s="411"/>
      <c r="C77" s="412"/>
      <c r="D77" s="414"/>
      <c r="E77" s="414"/>
      <c r="F77" s="414"/>
      <c r="G77" s="414"/>
      <c r="H77" s="414"/>
      <c r="I77" s="416"/>
    </row>
  </sheetData>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showRuler="0" zoomScaleNormal="100" workbookViewId="0">
      <selection activeCell="C3" sqref="C3"/>
    </sheetView>
  </sheetViews>
  <sheetFormatPr defaultColWidth="0" defaultRowHeight="12.75" zeroHeight="1"/>
  <cols>
    <col min="1" max="1" width="4.42578125" style="377" customWidth="1"/>
    <col min="2" max="2" width="86.28515625" style="402" customWidth="1"/>
    <col min="3" max="3" width="12.42578125" style="402" customWidth="1"/>
    <col min="4" max="4" width="14.7109375" style="402" customWidth="1"/>
    <col min="5" max="6" width="15.42578125" style="402" customWidth="1"/>
    <col min="7" max="7" width="0.7109375" customWidth="1"/>
  </cols>
  <sheetData>
    <row r="1" spans="1:6" ht="18">
      <c r="A1" s="430" t="s">
        <v>189</v>
      </c>
      <c r="B1" s="430"/>
      <c r="C1" s="430"/>
      <c r="D1" s="430"/>
      <c r="E1" s="430"/>
      <c r="F1" s="430"/>
    </row>
    <row r="2" spans="1:6"/>
    <row r="3" spans="1:6" ht="50.25" customHeight="1">
      <c r="A3" s="406" t="s">
        <v>110</v>
      </c>
      <c r="B3" s="435" t="s">
        <v>818</v>
      </c>
      <c r="C3" s="436"/>
      <c r="D3" s="436"/>
      <c r="E3" s="436"/>
      <c r="F3" s="436"/>
    </row>
    <row r="4" spans="1:6">
      <c r="A4" s="406" t="s">
        <v>110</v>
      </c>
      <c r="B4" s="311"/>
      <c r="C4" s="320" t="s">
        <v>190</v>
      </c>
      <c r="D4" s="320"/>
      <c r="E4" s="320" t="s">
        <v>191</v>
      </c>
      <c r="F4" s="320"/>
    </row>
    <row r="5" spans="1:6">
      <c r="A5" s="406" t="s">
        <v>110</v>
      </c>
      <c r="B5" s="397"/>
      <c r="C5" s="313" t="s">
        <v>192</v>
      </c>
      <c r="D5" s="313" t="s">
        <v>193</v>
      </c>
      <c r="E5" s="313" t="s">
        <v>192</v>
      </c>
      <c r="F5" s="313" t="s">
        <v>193</v>
      </c>
    </row>
    <row r="6" spans="1:6">
      <c r="A6" s="406" t="s">
        <v>110</v>
      </c>
      <c r="B6" s="320" t="s">
        <v>194</v>
      </c>
      <c r="C6" s="10"/>
      <c r="D6" s="10"/>
      <c r="E6" s="10"/>
      <c r="F6" s="10"/>
    </row>
    <row r="7" spans="1:6">
      <c r="A7" s="406" t="s">
        <v>110</v>
      </c>
      <c r="B7" s="11" t="s">
        <v>195</v>
      </c>
      <c r="C7" s="76">
        <v>3935</v>
      </c>
      <c r="D7" s="76">
        <v>2920</v>
      </c>
      <c r="E7" s="76">
        <v>7</v>
      </c>
      <c r="F7" s="76">
        <v>11</v>
      </c>
    </row>
    <row r="8" spans="1:6">
      <c r="A8" s="406" t="s">
        <v>110</v>
      </c>
      <c r="B8" s="312" t="s">
        <v>196</v>
      </c>
      <c r="C8" s="76">
        <v>585</v>
      </c>
      <c r="D8" s="76">
        <v>409</v>
      </c>
      <c r="E8" s="76">
        <v>28</v>
      </c>
      <c r="F8" s="76">
        <v>94</v>
      </c>
    </row>
    <row r="9" spans="1:6">
      <c r="A9" s="406" t="s">
        <v>110</v>
      </c>
      <c r="B9" s="312" t="s">
        <v>197</v>
      </c>
      <c r="C9" s="76">
        <v>11601</v>
      </c>
      <c r="D9" s="76">
        <v>8658</v>
      </c>
      <c r="E9" s="76">
        <v>669</v>
      </c>
      <c r="F9" s="76">
        <v>408</v>
      </c>
    </row>
    <row r="10" spans="1:6">
      <c r="A10" s="406" t="s">
        <v>110</v>
      </c>
      <c r="B10" s="12" t="s">
        <v>198</v>
      </c>
      <c r="C10" s="77">
        <f>SUM(C7:C9)</f>
        <v>16121</v>
      </c>
      <c r="D10" s="77">
        <f>SUM(D7:D9)</f>
        <v>11987</v>
      </c>
      <c r="E10" s="77">
        <f>SUM(E7:E9)</f>
        <v>704</v>
      </c>
      <c r="F10" s="77">
        <f>SUM(F7:F9)</f>
        <v>513</v>
      </c>
    </row>
    <row r="11" spans="1:6">
      <c r="A11" s="406" t="s">
        <v>110</v>
      </c>
      <c r="B11" s="11" t="s">
        <v>333</v>
      </c>
      <c r="C11" s="76">
        <v>10</v>
      </c>
      <c r="D11" s="76">
        <v>13</v>
      </c>
      <c r="E11" s="76">
        <v>68</v>
      </c>
      <c r="F11" s="76">
        <v>81</v>
      </c>
    </row>
    <row r="12" spans="1:6">
      <c r="A12" s="406" t="s">
        <v>110</v>
      </c>
      <c r="B12" s="12" t="s">
        <v>334</v>
      </c>
      <c r="C12" s="77">
        <f>SUM(C10:C11)</f>
        <v>16131</v>
      </c>
      <c r="D12" s="77">
        <f>SUM(D10:D11)</f>
        <v>12000</v>
      </c>
      <c r="E12" s="77">
        <f>SUM(E10:E11)</f>
        <v>772</v>
      </c>
      <c r="F12" s="77">
        <f>SUM(F10:F11)</f>
        <v>594</v>
      </c>
    </row>
    <row r="13" spans="1:6">
      <c r="A13" s="406" t="s">
        <v>110</v>
      </c>
      <c r="B13" s="320" t="s">
        <v>633</v>
      </c>
      <c r="C13" s="78"/>
      <c r="D13" s="78"/>
      <c r="E13" s="78"/>
      <c r="F13" s="78"/>
    </row>
    <row r="14" spans="1:6">
      <c r="A14" s="406" t="s">
        <v>110</v>
      </c>
      <c r="B14" s="14" t="s">
        <v>634</v>
      </c>
      <c r="C14" s="79">
        <v>1073</v>
      </c>
      <c r="D14" s="79">
        <v>800</v>
      </c>
      <c r="E14" s="79">
        <v>372</v>
      </c>
      <c r="F14" s="79">
        <v>370</v>
      </c>
    </row>
    <row r="15" spans="1:6">
      <c r="A15" s="406" t="s">
        <v>110</v>
      </c>
      <c r="B15" s="14" t="s">
        <v>197</v>
      </c>
      <c r="C15" s="79">
        <v>2559</v>
      </c>
      <c r="D15" s="79">
        <v>1892</v>
      </c>
      <c r="E15" s="79">
        <v>1603</v>
      </c>
      <c r="F15" s="79">
        <v>966</v>
      </c>
    </row>
    <row r="16" spans="1:6">
      <c r="A16" s="406" t="s">
        <v>110</v>
      </c>
      <c r="B16" s="13" t="s">
        <v>635</v>
      </c>
      <c r="C16" s="79">
        <v>16</v>
      </c>
      <c r="D16" s="79">
        <v>8</v>
      </c>
      <c r="E16" s="79">
        <v>153</v>
      </c>
      <c r="F16" s="79">
        <v>100</v>
      </c>
    </row>
    <row r="17" spans="1:6">
      <c r="A17" s="406" t="s">
        <v>110</v>
      </c>
      <c r="B17" s="12" t="s">
        <v>636</v>
      </c>
      <c r="C17" s="80">
        <f>SUM(C14:C16)</f>
        <v>3648</v>
      </c>
      <c r="D17" s="80">
        <f>SUM(D14:D16)</f>
        <v>2700</v>
      </c>
      <c r="E17" s="80">
        <f>SUM(E14:E16)</f>
        <v>2128</v>
      </c>
      <c r="F17" s="80">
        <f>SUM(F14:F16)</f>
        <v>1436</v>
      </c>
    </row>
    <row r="18" spans="1:6">
      <c r="A18" s="406" t="s">
        <v>110</v>
      </c>
      <c r="B18" s="303" t="s">
        <v>637</v>
      </c>
      <c r="C18" s="303"/>
      <c r="D18" s="303"/>
      <c r="E18" s="303"/>
      <c r="F18" s="86">
        <f>SUM(C12:F12)</f>
        <v>29497</v>
      </c>
    </row>
    <row r="19" spans="1:6">
      <c r="A19" s="406" t="s">
        <v>110</v>
      </c>
      <c r="B19" s="306" t="s">
        <v>436</v>
      </c>
      <c r="C19" s="306"/>
      <c r="D19" s="306"/>
      <c r="E19" s="306"/>
      <c r="F19" s="87">
        <f>SUM(C17:F17)</f>
        <v>9912</v>
      </c>
    </row>
    <row r="20" spans="1:6">
      <c r="A20" s="406" t="s">
        <v>110</v>
      </c>
      <c r="B20" s="310" t="s">
        <v>638</v>
      </c>
      <c r="C20" s="310"/>
      <c r="D20" s="310"/>
      <c r="E20" s="310"/>
      <c r="F20" s="88">
        <f>SUM(F18:F19)</f>
        <v>39409</v>
      </c>
    </row>
    <row r="21" spans="1:6"/>
    <row r="22" spans="1:6" ht="91.5" customHeight="1">
      <c r="A22" s="406" t="s">
        <v>111</v>
      </c>
      <c r="B22" s="435" t="s">
        <v>819</v>
      </c>
      <c r="C22" s="437"/>
      <c r="D22" s="437"/>
      <c r="E22" s="437"/>
      <c r="F22" s="437"/>
    </row>
    <row r="23" spans="1:6" ht="60">
      <c r="A23" s="406" t="s">
        <v>111</v>
      </c>
      <c r="B23" s="311"/>
      <c r="C23" s="311"/>
      <c r="D23" s="113" t="s">
        <v>639</v>
      </c>
      <c r="E23" s="113" t="s">
        <v>331</v>
      </c>
      <c r="F23" s="113" t="s">
        <v>109</v>
      </c>
    </row>
    <row r="24" spans="1:6">
      <c r="A24" s="406" t="s">
        <v>111</v>
      </c>
      <c r="B24" s="312" t="s">
        <v>640</v>
      </c>
      <c r="C24" s="312"/>
      <c r="D24" s="81">
        <v>1060</v>
      </c>
      <c r="E24" s="81">
        <v>5212</v>
      </c>
      <c r="F24" s="81">
        <v>5233</v>
      </c>
    </row>
    <row r="25" spans="1:6">
      <c r="A25" s="406" t="s">
        <v>111</v>
      </c>
      <c r="B25" s="315" t="s">
        <v>779</v>
      </c>
      <c r="C25" s="316"/>
      <c r="D25" s="81">
        <v>295</v>
      </c>
      <c r="E25" s="81">
        <v>1277</v>
      </c>
      <c r="F25" s="81">
        <v>1281</v>
      </c>
    </row>
    <row r="26" spans="1:6">
      <c r="A26" s="406" t="s">
        <v>111</v>
      </c>
      <c r="B26" s="314" t="s">
        <v>0</v>
      </c>
      <c r="C26" s="314"/>
      <c r="D26" s="81">
        <v>170</v>
      </c>
      <c r="E26" s="81">
        <v>881</v>
      </c>
      <c r="F26" s="81">
        <v>885</v>
      </c>
    </row>
    <row r="27" spans="1:6">
      <c r="A27" s="406" t="s">
        <v>111</v>
      </c>
      <c r="B27" s="317" t="s">
        <v>92</v>
      </c>
      <c r="C27" s="316"/>
      <c r="D27" s="81">
        <v>4307</v>
      </c>
      <c r="E27" s="81">
        <v>18744</v>
      </c>
      <c r="F27" s="81">
        <v>18861</v>
      </c>
    </row>
    <row r="28" spans="1:6" ht="15" customHeight="1">
      <c r="A28" s="406" t="s">
        <v>111</v>
      </c>
      <c r="B28" s="314" t="s">
        <v>1</v>
      </c>
      <c r="C28" s="314"/>
      <c r="D28" s="81">
        <v>8</v>
      </c>
      <c r="E28" s="81">
        <v>34</v>
      </c>
      <c r="F28" s="81">
        <v>34</v>
      </c>
    </row>
    <row r="29" spans="1:6">
      <c r="A29" s="406" t="s">
        <v>111</v>
      </c>
      <c r="B29" s="314" t="s">
        <v>2</v>
      </c>
      <c r="C29" s="314"/>
      <c r="D29" s="81">
        <v>553</v>
      </c>
      <c r="E29" s="81">
        <v>1845</v>
      </c>
      <c r="F29" s="81">
        <v>1858</v>
      </c>
    </row>
    <row r="30" spans="1:6" ht="26.25" customHeight="1">
      <c r="A30" s="406" t="s">
        <v>111</v>
      </c>
      <c r="B30" s="318" t="s">
        <v>3</v>
      </c>
      <c r="C30" s="319"/>
      <c r="D30" s="81">
        <v>8</v>
      </c>
      <c r="E30" s="81">
        <v>28</v>
      </c>
      <c r="F30" s="81">
        <v>28</v>
      </c>
    </row>
    <row r="31" spans="1:6">
      <c r="A31" s="406" t="s">
        <v>111</v>
      </c>
      <c r="B31" s="314" t="s">
        <v>4</v>
      </c>
      <c r="C31" s="314"/>
      <c r="D31" s="81">
        <v>172</v>
      </c>
      <c r="E31" s="81">
        <v>656</v>
      </c>
      <c r="F31" s="81">
        <v>660</v>
      </c>
    </row>
    <row r="32" spans="1:6">
      <c r="A32" s="406" t="s">
        <v>111</v>
      </c>
      <c r="B32" s="314" t="s">
        <v>5</v>
      </c>
      <c r="C32" s="314"/>
      <c r="D32" s="81">
        <v>239</v>
      </c>
      <c r="E32" s="81">
        <v>648</v>
      </c>
      <c r="F32" s="81">
        <v>657</v>
      </c>
    </row>
    <row r="33" spans="1:6">
      <c r="A33" s="406" t="s">
        <v>111</v>
      </c>
      <c r="B33" s="320" t="s">
        <v>93</v>
      </c>
      <c r="C33" s="320"/>
      <c r="D33" s="82">
        <f>SUM(D24:D32)</f>
        <v>6812</v>
      </c>
      <c r="E33" s="82">
        <f>SUM(E24:E32)</f>
        <v>29325</v>
      </c>
      <c r="F33" s="82">
        <f>SUM(F24:F32)</f>
        <v>29497</v>
      </c>
    </row>
    <row r="34" spans="1:6"/>
    <row r="35" spans="1:6" ht="15.75">
      <c r="B35" s="15" t="s">
        <v>94</v>
      </c>
    </row>
    <row r="36" spans="1:6">
      <c r="A36" s="406" t="s">
        <v>112</v>
      </c>
      <c r="B36" s="1" t="s">
        <v>820</v>
      </c>
      <c r="F36" s="16"/>
    </row>
    <row r="37" spans="1:6">
      <c r="A37" s="406" t="s">
        <v>112</v>
      </c>
      <c r="B37" s="5" t="s">
        <v>95</v>
      </c>
      <c r="C37" s="236">
        <v>407</v>
      </c>
      <c r="F37" s="16"/>
    </row>
    <row r="38" spans="1:6">
      <c r="A38" s="406" t="s">
        <v>112</v>
      </c>
      <c r="B38" s="5" t="s">
        <v>96</v>
      </c>
      <c r="C38" s="236">
        <v>37</v>
      </c>
      <c r="F38" s="16"/>
    </row>
    <row r="39" spans="1:6">
      <c r="A39" s="406" t="s">
        <v>112</v>
      </c>
      <c r="B39" s="5" t="s">
        <v>97</v>
      </c>
      <c r="C39" s="236">
        <v>6972</v>
      </c>
      <c r="F39" s="16"/>
    </row>
    <row r="40" spans="1:6">
      <c r="A40" s="406" t="s">
        <v>112</v>
      </c>
      <c r="B40" s="5" t="s">
        <v>577</v>
      </c>
      <c r="C40" s="236">
        <v>64</v>
      </c>
      <c r="F40" s="16"/>
    </row>
    <row r="41" spans="1:6" s="233" customFormat="1">
      <c r="A41" s="406" t="s">
        <v>917</v>
      </c>
      <c r="B41" s="5" t="s">
        <v>918</v>
      </c>
      <c r="C41" s="236">
        <v>9</v>
      </c>
      <c r="D41" s="402"/>
      <c r="E41" s="402"/>
      <c r="F41" s="16"/>
    </row>
    <row r="42" spans="1:6">
      <c r="A42" s="406" t="s">
        <v>112</v>
      </c>
      <c r="B42" s="5" t="s">
        <v>98</v>
      </c>
      <c r="C42" s="236">
        <v>1843</v>
      </c>
      <c r="F42" s="16"/>
    </row>
    <row r="43" spans="1:6">
      <c r="A43" s="406" t="s">
        <v>112</v>
      </c>
      <c r="B43" s="5" t="s">
        <v>99</v>
      </c>
      <c r="C43" s="236">
        <v>17</v>
      </c>
      <c r="F43" s="16"/>
    </row>
    <row r="44" spans="1:6">
      <c r="A44" s="406" t="s">
        <v>112</v>
      </c>
      <c r="B44" s="209" t="s">
        <v>437</v>
      </c>
      <c r="C44" s="236">
        <v>709</v>
      </c>
      <c r="F44" s="16"/>
    </row>
    <row r="45" spans="1:6">
      <c r="A45" s="406" t="s">
        <v>112</v>
      </c>
      <c r="B45" s="209" t="s">
        <v>438</v>
      </c>
      <c r="C45" s="236">
        <v>247</v>
      </c>
      <c r="E45" s="144"/>
      <c r="F45" s="238"/>
    </row>
    <row r="46" spans="1:6">
      <c r="A46" s="406" t="s">
        <v>112</v>
      </c>
      <c r="B46" s="217" t="s">
        <v>439</v>
      </c>
      <c r="C46" s="236"/>
      <c r="F46" s="16"/>
    </row>
    <row r="47" spans="1:6"/>
    <row r="48" spans="1:6" ht="15.75">
      <c r="B48" s="17" t="s">
        <v>100</v>
      </c>
      <c r="C48" s="309"/>
      <c r="D48" s="309"/>
      <c r="E48" s="309"/>
      <c r="F48" s="309"/>
    </row>
    <row r="49" spans="1:6" ht="54.75" customHeight="1">
      <c r="B49" s="438" t="s">
        <v>821</v>
      </c>
      <c r="C49" s="438"/>
      <c r="D49" s="438"/>
      <c r="E49" s="438"/>
      <c r="F49" s="438"/>
    </row>
    <row r="50" spans="1:6">
      <c r="A50" s="304"/>
      <c r="B50" s="309"/>
      <c r="C50" s="309"/>
      <c r="D50" s="309"/>
      <c r="E50" s="309"/>
      <c r="F50" s="309"/>
    </row>
    <row r="51" spans="1:6">
      <c r="B51" s="439" t="s">
        <v>290</v>
      </c>
      <c r="C51" s="440"/>
      <c r="D51" s="322"/>
      <c r="E51" s="322"/>
      <c r="F51" s="322"/>
    </row>
    <row r="52" spans="1:6">
      <c r="A52" s="380"/>
      <c r="B52" s="140"/>
      <c r="C52" s="140"/>
      <c r="D52" s="140"/>
      <c r="E52" s="140"/>
      <c r="F52" s="140"/>
    </row>
    <row r="53" spans="1:6" ht="42.75" customHeight="1">
      <c r="A53" s="380"/>
      <c r="B53" s="441" t="s">
        <v>822</v>
      </c>
      <c r="C53" s="441"/>
      <c r="D53" s="441"/>
      <c r="E53" s="441"/>
      <c r="F53" s="140"/>
    </row>
    <row r="54" spans="1:6">
      <c r="A54" s="380"/>
      <c r="B54" s="323"/>
      <c r="C54" s="323"/>
      <c r="D54" s="323"/>
      <c r="E54" s="323"/>
      <c r="F54" s="140"/>
    </row>
    <row r="55" spans="1:6">
      <c r="A55" s="380"/>
      <c r="B55" s="142" t="s">
        <v>823</v>
      </c>
      <c r="C55" s="323"/>
      <c r="D55" s="323"/>
      <c r="E55" s="323"/>
      <c r="F55" s="140"/>
    </row>
    <row r="56" spans="1:6" s="141" customFormat="1" ht="48" customHeight="1">
      <c r="A56" s="377"/>
      <c r="B56" s="441" t="s">
        <v>824</v>
      </c>
      <c r="C56" s="438"/>
      <c r="D56" s="438"/>
      <c r="E56" s="438"/>
      <c r="F56" s="438"/>
    </row>
    <row r="57" spans="1:6" s="141" customFormat="1" ht="38.25" customHeight="1">
      <c r="A57" s="406" t="s">
        <v>113</v>
      </c>
      <c r="B57" s="13" t="s">
        <v>825</v>
      </c>
      <c r="C57" s="71"/>
      <c r="D57" s="71"/>
      <c r="E57" s="11"/>
      <c r="F57" s="81">
        <v>6112</v>
      </c>
    </row>
    <row r="58" spans="1:6" s="141" customFormat="1" ht="65.25" customHeight="1">
      <c r="A58" s="406" t="s">
        <v>114</v>
      </c>
      <c r="B58" s="442" t="s">
        <v>826</v>
      </c>
      <c r="C58" s="443"/>
      <c r="D58" s="443"/>
      <c r="E58" s="444"/>
      <c r="F58" s="81">
        <v>7</v>
      </c>
    </row>
    <row r="59" spans="1:6" s="141" customFormat="1" ht="35.25" customHeight="1">
      <c r="A59" s="406" t="s">
        <v>115</v>
      </c>
      <c r="B59" s="445" t="s">
        <v>827</v>
      </c>
      <c r="C59" s="446"/>
      <c r="D59" s="446"/>
      <c r="E59" s="447"/>
      <c r="F59" s="81">
        <f>F57-F58</f>
        <v>6105</v>
      </c>
    </row>
    <row r="60" spans="1:6" ht="36" customHeight="1">
      <c r="A60" s="406" t="s">
        <v>116</v>
      </c>
      <c r="B60" s="445" t="s">
        <v>829</v>
      </c>
      <c r="C60" s="446"/>
      <c r="D60" s="446"/>
      <c r="E60" s="447"/>
      <c r="F60" s="81">
        <v>2853</v>
      </c>
    </row>
    <row r="61" spans="1:6" ht="35.25" customHeight="1">
      <c r="A61" s="406" t="s">
        <v>117</v>
      </c>
      <c r="B61" s="445" t="s">
        <v>830</v>
      </c>
      <c r="C61" s="446"/>
      <c r="D61" s="446"/>
      <c r="E61" s="447"/>
      <c r="F61" s="81">
        <v>1460</v>
      </c>
    </row>
    <row r="62" spans="1:6" ht="38.25" customHeight="1">
      <c r="A62" s="406" t="s">
        <v>118</v>
      </c>
      <c r="B62" s="442" t="s">
        <v>831</v>
      </c>
      <c r="C62" s="443"/>
      <c r="D62" s="443"/>
      <c r="E62" s="444"/>
      <c r="F62" s="81">
        <v>297</v>
      </c>
    </row>
    <row r="63" spans="1:6" ht="26.25" customHeight="1">
      <c r="A63" s="406" t="s">
        <v>119</v>
      </c>
      <c r="B63" s="445" t="s">
        <v>291</v>
      </c>
      <c r="C63" s="446"/>
      <c r="D63" s="446"/>
      <c r="E63" s="447"/>
      <c r="F63" s="81">
        <f>SUM(F60:F62)</f>
        <v>4610</v>
      </c>
    </row>
    <row r="64" spans="1:6" ht="25.5" customHeight="1">
      <c r="A64" s="406" t="s">
        <v>544</v>
      </c>
      <c r="B64" s="445" t="s">
        <v>828</v>
      </c>
      <c r="C64" s="446"/>
      <c r="D64" s="446"/>
      <c r="E64" s="447"/>
      <c r="F64" s="84">
        <f>F63/F59</f>
        <v>0.75511875511875515</v>
      </c>
    </row>
    <row r="65" spans="1:6" ht="27.75" customHeight="1">
      <c r="A65" s="380"/>
      <c r="B65" s="323"/>
      <c r="C65" s="323"/>
      <c r="D65" s="323"/>
      <c r="E65" s="323"/>
      <c r="F65" s="140"/>
    </row>
    <row r="66" spans="1:6" ht="30.75" hidden="1" customHeight="1">
      <c r="A66" s="231"/>
      <c r="B66" s="143" t="s">
        <v>804</v>
      </c>
      <c r="C66" s="140"/>
      <c r="D66" s="140"/>
      <c r="E66" s="140"/>
      <c r="F66" s="140"/>
    </row>
    <row r="67" spans="1:6" ht="42" hidden="1" customHeight="1">
      <c r="B67" s="441" t="s">
        <v>805</v>
      </c>
      <c r="C67" s="438"/>
      <c r="D67" s="438"/>
      <c r="E67" s="438"/>
      <c r="F67" s="438"/>
    </row>
    <row r="68" spans="1:6" ht="37.5" hidden="1" customHeight="1">
      <c r="A68" s="406" t="s">
        <v>113</v>
      </c>
      <c r="B68" s="13" t="s">
        <v>806</v>
      </c>
      <c r="C68" s="71"/>
      <c r="D68" s="71"/>
      <c r="E68" s="11"/>
      <c r="F68" s="81"/>
    </row>
    <row r="69" spans="1:6" s="141" customFormat="1" ht="57.75" hidden="1" customHeight="1">
      <c r="A69" s="406" t="s">
        <v>114</v>
      </c>
      <c r="B69" s="442" t="s">
        <v>807</v>
      </c>
      <c r="C69" s="443"/>
      <c r="D69" s="443"/>
      <c r="E69" s="444"/>
      <c r="F69" s="81"/>
    </row>
    <row r="70" spans="1:6" s="141" customFormat="1" ht="31.5" hidden="1" customHeight="1">
      <c r="A70" s="406" t="s">
        <v>115</v>
      </c>
      <c r="B70" s="445" t="s">
        <v>808</v>
      </c>
      <c r="C70" s="446"/>
      <c r="D70" s="446"/>
      <c r="E70" s="447"/>
      <c r="F70" s="81">
        <f>F68-F69</f>
        <v>0</v>
      </c>
    </row>
    <row r="71" spans="1:6" ht="39.75" hidden="1" customHeight="1">
      <c r="A71" s="406" t="s">
        <v>116</v>
      </c>
      <c r="B71" s="445" t="s">
        <v>809</v>
      </c>
      <c r="C71" s="446"/>
      <c r="D71" s="446"/>
      <c r="E71" s="447"/>
      <c r="F71" s="81"/>
    </row>
    <row r="72" spans="1:6" ht="27" hidden="1" customHeight="1">
      <c r="A72" s="406" t="s">
        <v>117</v>
      </c>
      <c r="B72" s="445" t="s">
        <v>810</v>
      </c>
      <c r="C72" s="446"/>
      <c r="D72" s="446"/>
      <c r="E72" s="447"/>
      <c r="F72" s="81"/>
    </row>
    <row r="73" spans="1:6" ht="41.25" hidden="1" customHeight="1">
      <c r="A73" s="406" t="s">
        <v>118</v>
      </c>
      <c r="B73" s="442" t="s">
        <v>811</v>
      </c>
      <c r="C73" s="443"/>
      <c r="D73" s="443"/>
      <c r="E73" s="444"/>
      <c r="F73" s="81"/>
    </row>
    <row r="74" spans="1:6" ht="26.25" hidden="1" customHeight="1">
      <c r="A74" s="406" t="s">
        <v>119</v>
      </c>
      <c r="B74" s="445" t="s">
        <v>291</v>
      </c>
      <c r="C74" s="446"/>
      <c r="D74" s="446"/>
      <c r="E74" s="447"/>
      <c r="F74" s="81">
        <f>SUM(F71:F73)</f>
        <v>0</v>
      </c>
    </row>
    <row r="75" spans="1:6" ht="25.5" hidden="1" customHeight="1">
      <c r="A75" s="406" t="s">
        <v>544</v>
      </c>
      <c r="B75" s="445" t="s">
        <v>812</v>
      </c>
      <c r="C75" s="446"/>
      <c r="D75" s="446"/>
      <c r="E75" s="447"/>
      <c r="F75" s="84" t="e">
        <f>F74/F70</f>
        <v>#DIV/0!</v>
      </c>
    </row>
    <row r="76" spans="1:6" ht="27.75" hidden="1" customHeight="1">
      <c r="F76" s="85"/>
    </row>
    <row r="77" spans="1:6" ht="30.75" customHeight="1">
      <c r="B77" s="1" t="s">
        <v>390</v>
      </c>
      <c r="F77" s="85"/>
    </row>
    <row r="78" spans="1:6" ht="14.25" customHeight="1">
      <c r="A78" s="380"/>
      <c r="B78" s="141"/>
      <c r="C78" s="141"/>
      <c r="D78" s="141"/>
      <c r="E78" s="141"/>
      <c r="F78" s="144"/>
    </row>
    <row r="79" spans="1:6" ht="27" customHeight="1">
      <c r="A79" s="380"/>
      <c r="B79" s="339" t="s">
        <v>832</v>
      </c>
      <c r="C79" s="339"/>
      <c r="D79" s="339"/>
      <c r="E79" s="339"/>
      <c r="F79" s="144"/>
    </row>
    <row r="80" spans="1:6">
      <c r="A80" s="380"/>
      <c r="B80" s="141"/>
      <c r="C80" s="141"/>
      <c r="D80" s="141"/>
      <c r="E80" s="141"/>
      <c r="F80" s="144"/>
    </row>
    <row r="81" spans="1:6">
      <c r="A81" s="380"/>
      <c r="B81" s="145" t="s">
        <v>833</v>
      </c>
      <c r="C81" s="141"/>
      <c r="D81" s="141"/>
      <c r="E81" s="141"/>
      <c r="F81" s="144"/>
    </row>
    <row r="82" spans="1:6" s="141" customFormat="1" ht="17.25" customHeight="1">
      <c r="A82" s="406" t="s">
        <v>102</v>
      </c>
      <c r="B82" s="448" t="s">
        <v>834</v>
      </c>
      <c r="C82" s="449"/>
      <c r="D82" s="449"/>
      <c r="E82" s="449"/>
      <c r="F82" s="83"/>
    </row>
    <row r="83" spans="1:6" s="141" customFormat="1" ht="57" customHeight="1">
      <c r="A83" s="18" t="s">
        <v>292</v>
      </c>
      <c r="B83" s="448" t="s">
        <v>835</v>
      </c>
      <c r="C83" s="449"/>
      <c r="D83" s="449"/>
      <c r="E83" s="449"/>
      <c r="F83" s="83"/>
    </row>
    <row r="84" spans="1:6" s="141" customFormat="1" ht="30.75" customHeight="1">
      <c r="A84" s="18" t="s">
        <v>293</v>
      </c>
      <c r="B84" s="448" t="s">
        <v>836</v>
      </c>
      <c r="C84" s="449"/>
      <c r="D84" s="449"/>
      <c r="E84" s="449"/>
      <c r="F84" s="83">
        <f>F82-F83</f>
        <v>0</v>
      </c>
    </row>
    <row r="85" spans="1:6" s="141" customFormat="1" ht="23.25" customHeight="1">
      <c r="A85" s="18" t="s">
        <v>294</v>
      </c>
      <c r="B85" s="449" t="s">
        <v>301</v>
      </c>
      <c r="C85" s="449"/>
      <c r="D85" s="449"/>
      <c r="E85" s="449"/>
      <c r="F85" s="83"/>
    </row>
    <row r="86" spans="1:6" s="141" customFormat="1" ht="21.75" customHeight="1">
      <c r="A86" s="406" t="s">
        <v>295</v>
      </c>
      <c r="B86" s="449" t="s">
        <v>302</v>
      </c>
      <c r="C86" s="449"/>
      <c r="D86" s="449"/>
      <c r="E86" s="449"/>
      <c r="F86" s="83"/>
    </row>
    <row r="87" spans="1:6" s="141" customFormat="1" ht="24.75" customHeight="1">
      <c r="A87" s="406" t="s">
        <v>296</v>
      </c>
      <c r="B87" s="449" t="s">
        <v>303</v>
      </c>
      <c r="C87" s="449"/>
      <c r="D87" s="449"/>
      <c r="E87" s="449"/>
      <c r="F87" s="83"/>
    </row>
    <row r="88" spans="1:6" s="141" customFormat="1" ht="30" customHeight="1">
      <c r="A88" s="406" t="s">
        <v>297</v>
      </c>
      <c r="B88" s="449" t="s">
        <v>304</v>
      </c>
      <c r="C88" s="449"/>
      <c r="D88" s="449"/>
      <c r="E88" s="449"/>
      <c r="F88" s="83"/>
    </row>
    <row r="89" spans="1:6" s="141" customFormat="1" ht="12.75" customHeight="1">
      <c r="A89" s="406" t="s">
        <v>298</v>
      </c>
      <c r="B89" s="449" t="s">
        <v>305</v>
      </c>
      <c r="C89" s="449"/>
      <c r="D89" s="449"/>
      <c r="E89" s="449"/>
      <c r="F89" s="83"/>
    </row>
    <row r="90" spans="1:6" s="141" customFormat="1" ht="12.75" customHeight="1">
      <c r="A90" s="406" t="s">
        <v>299</v>
      </c>
      <c r="B90" s="449" t="s">
        <v>306</v>
      </c>
      <c r="C90" s="449"/>
      <c r="D90" s="449"/>
      <c r="E90" s="449"/>
      <c r="F90" s="83"/>
    </row>
    <row r="91" spans="1:6" s="141" customFormat="1" ht="12.75" customHeight="1">
      <c r="A91" s="406" t="s">
        <v>300</v>
      </c>
      <c r="B91" s="449" t="s">
        <v>307</v>
      </c>
      <c r="C91" s="449"/>
      <c r="D91" s="449"/>
      <c r="E91" s="449"/>
      <c r="F91" s="83"/>
    </row>
    <row r="92" spans="1:6" s="141" customFormat="1" ht="25.5" customHeight="1">
      <c r="A92" s="406"/>
      <c r="B92" s="333"/>
      <c r="C92" s="333"/>
      <c r="D92" s="333"/>
      <c r="E92" s="333"/>
      <c r="F92" s="146"/>
    </row>
    <row r="93" spans="1:6" s="141" customFormat="1">
      <c r="A93" s="380"/>
      <c r="B93" s="145" t="s">
        <v>813</v>
      </c>
      <c r="F93" s="144"/>
    </row>
    <row r="94" spans="1:6" s="141" customFormat="1" ht="18.75" customHeight="1">
      <c r="A94" s="406" t="s">
        <v>102</v>
      </c>
      <c r="B94" s="448" t="s">
        <v>814</v>
      </c>
      <c r="C94" s="449"/>
      <c r="D94" s="449"/>
      <c r="E94" s="449"/>
      <c r="F94" s="83"/>
    </row>
    <row r="95" spans="1:6" s="141" customFormat="1" ht="53.25" customHeight="1">
      <c r="A95" s="18" t="s">
        <v>292</v>
      </c>
      <c r="B95" s="448" t="s">
        <v>815</v>
      </c>
      <c r="C95" s="449"/>
      <c r="D95" s="449"/>
      <c r="E95" s="449"/>
      <c r="F95" s="83"/>
    </row>
    <row r="96" spans="1:6" s="141" customFormat="1" ht="30" customHeight="1">
      <c r="A96" s="18" t="s">
        <v>293</v>
      </c>
      <c r="B96" s="448" t="s">
        <v>816</v>
      </c>
      <c r="C96" s="449"/>
      <c r="D96" s="449"/>
      <c r="E96" s="449"/>
      <c r="F96" s="83">
        <f>F94-F95</f>
        <v>0</v>
      </c>
    </row>
    <row r="97" spans="1:6" s="141" customFormat="1" ht="12.75" customHeight="1">
      <c r="A97" s="18" t="s">
        <v>294</v>
      </c>
      <c r="B97" s="449" t="s">
        <v>301</v>
      </c>
      <c r="C97" s="449"/>
      <c r="D97" s="449"/>
      <c r="E97" s="449"/>
      <c r="F97" s="83"/>
    </row>
    <row r="98" spans="1:6" ht="12.75" customHeight="1">
      <c r="A98" s="406" t="s">
        <v>295</v>
      </c>
      <c r="B98" s="449" t="s">
        <v>302</v>
      </c>
      <c r="C98" s="449"/>
      <c r="D98" s="449"/>
      <c r="E98" s="449"/>
      <c r="F98" s="83"/>
    </row>
    <row r="99" spans="1:6" ht="23.25" customHeight="1">
      <c r="A99" s="406" t="s">
        <v>296</v>
      </c>
      <c r="B99" s="449" t="s">
        <v>303</v>
      </c>
      <c r="C99" s="449"/>
      <c r="D99" s="449"/>
      <c r="E99" s="449"/>
      <c r="F99" s="83"/>
    </row>
    <row r="100" spans="1:6" ht="27.75" customHeight="1">
      <c r="A100" s="406" t="s">
        <v>297</v>
      </c>
      <c r="B100" s="449" t="s">
        <v>304</v>
      </c>
      <c r="C100" s="449"/>
      <c r="D100" s="449"/>
      <c r="E100" s="449"/>
      <c r="F100" s="83"/>
    </row>
    <row r="101" spans="1:6" ht="12.75" customHeight="1">
      <c r="A101" s="406" t="s">
        <v>298</v>
      </c>
      <c r="B101" s="449" t="s">
        <v>305</v>
      </c>
      <c r="C101" s="449"/>
      <c r="D101" s="449"/>
      <c r="E101" s="449"/>
      <c r="F101" s="83"/>
    </row>
    <row r="102" spans="1:6" ht="12.75" customHeight="1">
      <c r="A102" s="406" t="s">
        <v>299</v>
      </c>
      <c r="B102" s="449" t="s">
        <v>306</v>
      </c>
      <c r="C102" s="449"/>
      <c r="D102" s="449"/>
      <c r="E102" s="449"/>
      <c r="F102" s="83"/>
    </row>
    <row r="103" spans="1:6" ht="12.75" customHeight="1">
      <c r="A103" s="406" t="s">
        <v>300</v>
      </c>
      <c r="B103" s="449" t="s">
        <v>307</v>
      </c>
      <c r="C103" s="449"/>
      <c r="D103" s="449"/>
      <c r="E103" s="449"/>
      <c r="F103" s="83"/>
    </row>
    <row r="104" spans="1:6" ht="24.75" customHeight="1"/>
    <row r="105" spans="1:6">
      <c r="B105" s="1" t="s">
        <v>101</v>
      </c>
    </row>
    <row r="106" spans="1:6" ht="78.75" customHeight="1">
      <c r="B106" s="379" t="s">
        <v>837</v>
      </c>
      <c r="C106" s="157"/>
      <c r="D106" s="157"/>
      <c r="E106" s="157"/>
      <c r="F106" s="157"/>
    </row>
    <row r="107" spans="1:6" ht="59.25" customHeight="1">
      <c r="A107" s="406" t="s">
        <v>308</v>
      </c>
      <c r="B107" s="448" t="s">
        <v>838</v>
      </c>
      <c r="C107" s="449"/>
      <c r="D107" s="449"/>
      <c r="E107" s="449"/>
      <c r="F107" s="301">
        <v>0.92800000000000005</v>
      </c>
    </row>
    <row r="108" spans="1:6"/>
    <row r="109" spans="1:6" ht="12.75" hidden="1" customHeight="1"/>
    <row r="110" spans="1:6" ht="65.25" hidden="1" customHeight="1"/>
    <row r="111" spans="1:6" ht="51.75" hidden="1" customHeight="1"/>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tabSelected="1" showRuler="0" topLeftCell="A28" zoomScaleNormal="100" workbookViewId="0">
      <selection activeCell="F48" sqref="F48"/>
    </sheetView>
  </sheetViews>
  <sheetFormatPr defaultColWidth="0" defaultRowHeight="12.75" zeroHeight="1"/>
  <cols>
    <col min="1" max="1" width="4.42578125" style="377" customWidth="1"/>
    <col min="2" max="2" width="86.28515625" style="402" customWidth="1"/>
    <col min="3" max="6" width="14.7109375" style="402" customWidth="1"/>
    <col min="7" max="7" width="8.5703125" style="402" customWidth="1"/>
    <col min="8" max="8" width="0.7109375" customWidth="1"/>
  </cols>
  <sheetData>
    <row r="1" spans="1:7" ht="18">
      <c r="A1" s="430" t="s">
        <v>309</v>
      </c>
      <c r="B1" s="440"/>
      <c r="C1" s="440"/>
      <c r="D1" s="440"/>
      <c r="E1" s="440"/>
      <c r="F1" s="440"/>
    </row>
    <row r="2" spans="1:7"/>
    <row r="3" spans="1:7" ht="15.75">
      <c r="B3" s="15" t="s">
        <v>310</v>
      </c>
    </row>
    <row r="4" spans="1:7" ht="93" customHeight="1">
      <c r="A4" s="406" t="s">
        <v>498</v>
      </c>
      <c r="B4" s="450" t="s">
        <v>839</v>
      </c>
      <c r="C4" s="159"/>
      <c r="D4" s="159"/>
      <c r="E4" s="159"/>
      <c r="F4" s="303"/>
    </row>
    <row r="5" spans="1:7" ht="12.75" customHeight="1">
      <c r="A5" s="406" t="s">
        <v>498</v>
      </c>
      <c r="B5" s="445" t="s">
        <v>244</v>
      </c>
      <c r="C5" s="451"/>
      <c r="D5" s="452"/>
      <c r="E5" s="237">
        <v>27548</v>
      </c>
    </row>
    <row r="6" spans="1:7">
      <c r="A6" s="406" t="s">
        <v>498</v>
      </c>
      <c r="B6" s="332" t="s">
        <v>245</v>
      </c>
      <c r="C6" s="327"/>
      <c r="D6" s="328"/>
      <c r="E6" s="234">
        <v>17475</v>
      </c>
    </row>
    <row r="7" spans="1:7">
      <c r="A7" s="406"/>
      <c r="B7" s="305"/>
      <c r="C7" s="31"/>
      <c r="D7" s="31"/>
      <c r="E7" s="235"/>
    </row>
    <row r="8" spans="1:7">
      <c r="A8" s="406" t="s">
        <v>498</v>
      </c>
      <c r="B8" s="332" t="s">
        <v>246</v>
      </c>
      <c r="C8" s="327"/>
      <c r="D8" s="328"/>
      <c r="E8" s="234">
        <v>14974</v>
      </c>
    </row>
    <row r="9" spans="1:7">
      <c r="A9" s="406" t="s">
        <v>498</v>
      </c>
      <c r="B9" s="332" t="s">
        <v>629</v>
      </c>
      <c r="C9" s="327"/>
      <c r="D9" s="328"/>
      <c r="E9" s="234">
        <v>11550</v>
      </c>
    </row>
    <row r="10" spans="1:7">
      <c r="A10" s="406"/>
      <c r="B10" s="305"/>
      <c r="C10" s="20"/>
      <c r="D10" s="20"/>
      <c r="E10" s="235"/>
    </row>
    <row r="11" spans="1:7">
      <c r="A11" s="406" t="s">
        <v>498</v>
      </c>
      <c r="B11" s="332" t="s">
        <v>619</v>
      </c>
      <c r="C11" s="327"/>
      <c r="D11" s="328"/>
      <c r="E11" s="234">
        <v>3895</v>
      </c>
    </row>
    <row r="12" spans="1:7">
      <c r="A12" s="406" t="s">
        <v>498</v>
      </c>
      <c r="B12" s="341" t="s">
        <v>620</v>
      </c>
      <c r="C12" s="327"/>
      <c r="D12" s="328"/>
      <c r="E12" s="234">
        <v>7</v>
      </c>
    </row>
    <row r="13" spans="1:7">
      <c r="A13" s="406"/>
      <c r="B13" s="305"/>
      <c r="C13" s="20"/>
      <c r="D13" s="20"/>
      <c r="E13" s="235"/>
    </row>
    <row r="14" spans="1:7">
      <c r="A14" s="406" t="s">
        <v>498</v>
      </c>
      <c r="B14" s="342" t="s">
        <v>621</v>
      </c>
      <c r="C14" s="327"/>
      <c r="D14" s="328"/>
      <c r="E14" s="234">
        <v>2901</v>
      </c>
      <c r="G14" s="288"/>
    </row>
    <row r="15" spans="1:7">
      <c r="A15" s="406" t="s">
        <v>498</v>
      </c>
      <c r="B15" s="341" t="s">
        <v>622</v>
      </c>
      <c r="C15" s="327"/>
      <c r="D15" s="328"/>
      <c r="E15" s="234">
        <v>9</v>
      </c>
      <c r="F15" s="252"/>
    </row>
    <row r="16" spans="1:7"/>
    <row r="17" spans="1:6" ht="29.25" customHeight="1">
      <c r="A17" s="406" t="s">
        <v>499</v>
      </c>
      <c r="B17" s="450" t="s">
        <v>623</v>
      </c>
      <c r="C17" s="159"/>
      <c r="D17" s="159"/>
      <c r="E17" s="159"/>
      <c r="F17" s="303"/>
    </row>
    <row r="18" spans="1:6">
      <c r="A18" s="406"/>
      <c r="B18" s="336"/>
      <c r="C18" s="337"/>
      <c r="D18" s="337"/>
      <c r="E18" s="24" t="s">
        <v>412</v>
      </c>
      <c r="F18" s="24" t="s">
        <v>413</v>
      </c>
    </row>
    <row r="19" spans="1:6">
      <c r="A19" s="406" t="s">
        <v>499</v>
      </c>
      <c r="B19" s="335" t="s">
        <v>311</v>
      </c>
      <c r="C19" s="335"/>
      <c r="D19" s="335"/>
      <c r="E19" s="239" t="s">
        <v>914</v>
      </c>
      <c r="F19" s="24"/>
    </row>
    <row r="20" spans="1:6">
      <c r="A20" s="406" t="s">
        <v>499</v>
      </c>
      <c r="B20" s="343" t="s">
        <v>840</v>
      </c>
      <c r="C20" s="335"/>
      <c r="D20" s="335"/>
      <c r="E20" s="398"/>
      <c r="F20" s="19"/>
    </row>
    <row r="21" spans="1:6">
      <c r="A21" s="406" t="s">
        <v>499</v>
      </c>
      <c r="B21" s="344" t="s">
        <v>817</v>
      </c>
      <c r="C21" s="345"/>
      <c r="D21" s="345"/>
      <c r="E21" s="295">
        <v>1728</v>
      </c>
      <c r="F21" s="19"/>
    </row>
    <row r="22" spans="1:6">
      <c r="A22" s="406" t="s">
        <v>499</v>
      </c>
      <c r="B22" s="346" t="s">
        <v>360</v>
      </c>
      <c r="C22" s="346"/>
      <c r="D22" s="346"/>
      <c r="E22" s="295">
        <v>1713</v>
      </c>
      <c r="F22" s="19"/>
    </row>
    <row r="23" spans="1:6">
      <c r="A23" s="406" t="s">
        <v>499</v>
      </c>
      <c r="B23" s="346" t="s">
        <v>361</v>
      </c>
      <c r="C23" s="346"/>
      <c r="D23" s="346"/>
      <c r="E23" s="295">
        <v>643</v>
      </c>
      <c r="F23" s="398"/>
    </row>
    <row r="24" spans="1:6">
      <c r="A24" s="406" t="s">
        <v>499</v>
      </c>
      <c r="B24" s="292" t="s">
        <v>532</v>
      </c>
      <c r="C24" s="346"/>
      <c r="D24" s="346"/>
      <c r="E24" s="294"/>
      <c r="F24" s="296" t="s">
        <v>914</v>
      </c>
    </row>
    <row r="25" spans="1:6">
      <c r="A25" s="406" t="s">
        <v>499</v>
      </c>
      <c r="B25" s="354" t="s">
        <v>533</v>
      </c>
      <c r="C25" s="346"/>
      <c r="D25" s="346"/>
      <c r="E25" s="398"/>
      <c r="F25" s="398"/>
    </row>
    <row r="26" spans="1:6">
      <c r="A26" s="406" t="s">
        <v>499</v>
      </c>
      <c r="B26" s="354" t="s">
        <v>534</v>
      </c>
      <c r="C26" s="346"/>
      <c r="D26" s="346"/>
      <c r="E26" s="398"/>
      <c r="F26" s="398"/>
    </row>
    <row r="27" spans="1:6">
      <c r="B27" s="303"/>
      <c r="C27" s="303"/>
      <c r="D27" s="303"/>
    </row>
    <row r="28" spans="1:6" ht="15.75">
      <c r="A28" s="378"/>
      <c r="B28" s="15" t="s">
        <v>312</v>
      </c>
    </row>
    <row r="29" spans="1:6">
      <c r="A29" s="406" t="s">
        <v>497</v>
      </c>
      <c r="B29" s="1" t="s">
        <v>578</v>
      </c>
    </row>
    <row r="30" spans="1:6" ht="25.5" customHeight="1">
      <c r="A30" s="406" t="s">
        <v>497</v>
      </c>
      <c r="B30" s="449" t="s">
        <v>313</v>
      </c>
      <c r="C30" s="449"/>
      <c r="D30" s="239" t="s">
        <v>914</v>
      </c>
      <c r="F30" s="20"/>
    </row>
    <row r="31" spans="1:6" ht="24.75" customHeight="1">
      <c r="A31" s="406" t="s">
        <v>497</v>
      </c>
      <c r="B31" s="47" t="s">
        <v>362</v>
      </c>
      <c r="C31" s="449"/>
      <c r="D31" s="24"/>
      <c r="F31" s="20"/>
    </row>
    <row r="32" spans="1:6" ht="12.75" customHeight="1">
      <c r="A32" s="406" t="s">
        <v>497</v>
      </c>
      <c r="B32" s="449" t="s">
        <v>363</v>
      </c>
      <c r="C32" s="449"/>
      <c r="D32" s="24"/>
      <c r="F32" s="20"/>
    </row>
    <row r="33" spans="1:6"/>
    <row r="34" spans="1:6" ht="29.25" customHeight="1">
      <c r="A34" s="406" t="s">
        <v>500</v>
      </c>
      <c r="B34" s="347" t="s">
        <v>737</v>
      </c>
      <c r="C34" s="347"/>
      <c r="D34" s="347"/>
      <c r="E34" s="347"/>
      <c r="F34" s="303"/>
    </row>
    <row r="35" spans="1:6">
      <c r="A35" s="406" t="s">
        <v>500</v>
      </c>
      <c r="B35" s="449" t="s">
        <v>364</v>
      </c>
      <c r="C35" s="449"/>
      <c r="D35" s="239" t="s">
        <v>914</v>
      </c>
      <c r="F35" s="20"/>
    </row>
    <row r="36" spans="1:6">
      <c r="A36" s="406" t="s">
        <v>500</v>
      </c>
      <c r="B36" s="47" t="s">
        <v>365</v>
      </c>
      <c r="C36" s="449"/>
      <c r="D36" s="24"/>
      <c r="F36" s="20"/>
    </row>
    <row r="37" spans="1:6" ht="12.75" customHeight="1">
      <c r="A37" s="406" t="s">
        <v>500</v>
      </c>
      <c r="B37" s="449" t="s">
        <v>366</v>
      </c>
      <c r="C37" s="449"/>
      <c r="D37" s="24"/>
      <c r="F37" s="20"/>
    </row>
    <row r="38" spans="1:6"/>
    <row r="39" spans="1:6" ht="54.75" customHeight="1">
      <c r="A39" s="406" t="s">
        <v>501</v>
      </c>
      <c r="B39" s="450" t="s">
        <v>468</v>
      </c>
      <c r="C39" s="453"/>
      <c r="D39" s="453"/>
      <c r="E39" s="453"/>
      <c r="F39" s="303"/>
    </row>
    <row r="40" spans="1:6" ht="24">
      <c r="A40" s="406" t="s">
        <v>501</v>
      </c>
      <c r="B40" s="395"/>
      <c r="C40" s="21" t="s">
        <v>738</v>
      </c>
      <c r="D40" s="22" t="s">
        <v>739</v>
      </c>
      <c r="E40" s="34"/>
      <c r="F40" s="23"/>
    </row>
    <row r="41" spans="1:6">
      <c r="A41" s="406" t="s">
        <v>501</v>
      </c>
      <c r="B41" s="33" t="s">
        <v>740</v>
      </c>
      <c r="C41" s="24"/>
      <c r="D41" s="25"/>
      <c r="F41" s="23"/>
    </row>
    <row r="42" spans="1:6">
      <c r="A42" s="406" t="s">
        <v>501</v>
      </c>
      <c r="B42" s="33" t="s">
        <v>741</v>
      </c>
      <c r="C42" s="24">
        <v>4</v>
      </c>
      <c r="D42" s="25"/>
      <c r="F42" s="23"/>
    </row>
    <row r="43" spans="1:6">
      <c r="A43" s="406" t="s">
        <v>501</v>
      </c>
      <c r="B43" s="33" t="s">
        <v>742</v>
      </c>
      <c r="C43" s="24">
        <v>4</v>
      </c>
      <c r="D43" s="25"/>
      <c r="F43" s="23"/>
    </row>
    <row r="44" spans="1:6">
      <c r="A44" s="406" t="s">
        <v>501</v>
      </c>
      <c r="B44" s="33" t="s">
        <v>743</v>
      </c>
      <c r="C44" s="24">
        <v>3</v>
      </c>
      <c r="D44" s="25"/>
      <c r="F44" s="23"/>
    </row>
    <row r="45" spans="1:6" ht="25.5">
      <c r="A45" s="406" t="s">
        <v>501</v>
      </c>
      <c r="B45" s="35" t="s">
        <v>579</v>
      </c>
      <c r="C45" s="24">
        <v>3</v>
      </c>
      <c r="D45" s="25"/>
      <c r="F45" s="23"/>
    </row>
    <row r="46" spans="1:6">
      <c r="A46" s="406" t="s">
        <v>501</v>
      </c>
      <c r="B46" s="33" t="s">
        <v>744</v>
      </c>
      <c r="C46" s="24">
        <v>2</v>
      </c>
      <c r="D46" s="25"/>
      <c r="F46" s="23"/>
    </row>
    <row r="47" spans="1:6">
      <c r="A47" s="406" t="s">
        <v>501</v>
      </c>
      <c r="B47" s="33" t="s">
        <v>745</v>
      </c>
      <c r="C47" s="24">
        <v>3</v>
      </c>
      <c r="D47" s="25"/>
      <c r="F47" s="23"/>
    </row>
    <row r="48" spans="1:6">
      <c r="A48" s="406" t="s">
        <v>501</v>
      </c>
      <c r="B48" s="33" t="s">
        <v>746</v>
      </c>
      <c r="C48" s="24"/>
      <c r="D48" s="25"/>
      <c r="F48" s="23"/>
    </row>
    <row r="49" spans="1:6" ht="13.5" thickBot="1">
      <c r="A49" s="406" t="s">
        <v>501</v>
      </c>
      <c r="B49" s="201" t="s">
        <v>747</v>
      </c>
      <c r="C49" s="24"/>
      <c r="D49" s="25"/>
      <c r="F49" s="23"/>
    </row>
    <row r="50" spans="1:6" ht="13.5" thickBot="1">
      <c r="A50" s="406" t="s">
        <v>501</v>
      </c>
      <c r="B50" s="207" t="s">
        <v>288</v>
      </c>
      <c r="C50" s="25"/>
      <c r="D50" s="25"/>
      <c r="F50" s="23"/>
    </row>
    <row r="51" spans="1:6" ht="13.5" thickBot="1">
      <c r="A51" s="406" t="s">
        <v>501</v>
      </c>
      <c r="B51" s="207" t="s">
        <v>289</v>
      </c>
      <c r="C51" s="25"/>
      <c r="D51" s="25"/>
      <c r="F51" s="23"/>
    </row>
    <row r="52" spans="1:6">
      <c r="A52" s="406" t="s">
        <v>501</v>
      </c>
      <c r="B52" s="202" t="s">
        <v>469</v>
      </c>
      <c r="C52" s="24"/>
      <c r="D52" s="25"/>
      <c r="F52" s="23"/>
    </row>
    <row r="53" spans="1:6"/>
    <row r="54" spans="1:6" ht="15.75">
      <c r="B54" s="26" t="s">
        <v>748</v>
      </c>
    </row>
    <row r="55" spans="1:6" ht="38.25" customHeight="1">
      <c r="A55" s="406" t="s">
        <v>502</v>
      </c>
      <c r="B55" s="339" t="s">
        <v>494</v>
      </c>
      <c r="C55" s="340"/>
      <c r="D55" s="340"/>
      <c r="E55" s="340"/>
      <c r="F55" s="303"/>
    </row>
    <row r="56" spans="1:6">
      <c r="A56" s="406" t="s">
        <v>502</v>
      </c>
      <c r="B56" s="334" t="s">
        <v>495</v>
      </c>
      <c r="C56" s="335"/>
      <c r="D56" s="335"/>
      <c r="E56" s="403" t="s">
        <v>413</v>
      </c>
      <c r="F56" s="20"/>
    </row>
    <row r="57" spans="1:6" ht="12.75" customHeight="1">
      <c r="A57" s="406" t="s">
        <v>502</v>
      </c>
      <c r="B57" s="448" t="s">
        <v>391</v>
      </c>
      <c r="C57" s="449"/>
      <c r="D57" s="449"/>
      <c r="E57" s="285"/>
      <c r="F57" s="20"/>
    </row>
    <row r="58" spans="1:6" ht="12.75" customHeight="1">
      <c r="A58" s="406" t="s">
        <v>502</v>
      </c>
      <c r="B58" s="448" t="s">
        <v>393</v>
      </c>
      <c r="C58" s="448"/>
      <c r="D58" s="448"/>
      <c r="E58" s="403"/>
      <c r="F58" s="20"/>
    </row>
    <row r="59" spans="1:6" ht="12.75" customHeight="1">
      <c r="A59" s="406" t="s">
        <v>502</v>
      </c>
      <c r="B59" s="448" t="s">
        <v>392</v>
      </c>
      <c r="C59" s="448"/>
      <c r="D59" s="448"/>
      <c r="E59" s="403"/>
      <c r="F59" s="20"/>
    </row>
    <row r="60" spans="1:6">
      <c r="A60" s="406" t="s">
        <v>502</v>
      </c>
      <c r="B60" s="350" t="s">
        <v>496</v>
      </c>
      <c r="C60" s="351"/>
      <c r="D60" s="351"/>
      <c r="E60" s="153"/>
      <c r="F60" s="20"/>
    </row>
    <row r="61" spans="1:6">
      <c r="B61" s="352"/>
      <c r="C61" s="353"/>
      <c r="D61" s="353"/>
      <c r="E61" s="32"/>
    </row>
    <row r="62" spans="1:6">
      <c r="B62" s="303"/>
      <c r="C62" s="303"/>
      <c r="D62" s="303"/>
    </row>
    <row r="63" spans="1:6" ht="28.5" customHeight="1">
      <c r="A63" s="406" t="s">
        <v>503</v>
      </c>
      <c r="B63" s="348" t="s">
        <v>749</v>
      </c>
      <c r="C63" s="348"/>
      <c r="D63" s="348"/>
      <c r="E63" s="348"/>
      <c r="F63" s="349"/>
    </row>
    <row r="64" spans="1:6" ht="25.5">
      <c r="A64" s="406" t="s">
        <v>503</v>
      </c>
      <c r="B64" s="311"/>
      <c r="C64" s="403" t="s">
        <v>750</v>
      </c>
      <c r="D64" s="403" t="s">
        <v>751</v>
      </c>
      <c r="E64" s="403" t="s">
        <v>752</v>
      </c>
      <c r="F64" s="403" t="s">
        <v>753</v>
      </c>
    </row>
    <row r="65" spans="1:6" ht="15">
      <c r="A65" s="406" t="s">
        <v>503</v>
      </c>
      <c r="B65" s="57" t="s">
        <v>754</v>
      </c>
      <c r="C65" s="58"/>
      <c r="D65" s="58"/>
      <c r="E65" s="58"/>
      <c r="F65" s="59"/>
    </row>
    <row r="66" spans="1:6">
      <c r="A66" s="406" t="s">
        <v>503</v>
      </c>
      <c r="B66" s="184" t="s">
        <v>535</v>
      </c>
      <c r="C66" s="239" t="s">
        <v>914</v>
      </c>
      <c r="D66" s="24"/>
      <c r="E66" s="24"/>
      <c r="F66" s="24"/>
    </row>
    <row r="67" spans="1:6">
      <c r="A67" s="406" t="s">
        <v>503</v>
      </c>
      <c r="B67" s="27" t="s">
        <v>755</v>
      </c>
      <c r="C67" s="24"/>
      <c r="D67" s="24"/>
      <c r="E67" s="239" t="s">
        <v>914</v>
      </c>
      <c r="F67" s="24"/>
    </row>
    <row r="68" spans="1:6">
      <c r="A68" s="406" t="s">
        <v>503</v>
      </c>
      <c r="B68" s="185" t="s">
        <v>536</v>
      </c>
      <c r="C68" s="239" t="s">
        <v>914</v>
      </c>
      <c r="D68" s="24"/>
      <c r="E68" s="24"/>
      <c r="F68" s="24"/>
    </row>
    <row r="69" spans="1:6">
      <c r="A69" s="406" t="s">
        <v>503</v>
      </c>
      <c r="B69" s="27" t="s">
        <v>757</v>
      </c>
      <c r="C69" s="239" t="s">
        <v>914</v>
      </c>
      <c r="D69" s="24"/>
      <c r="E69" s="24"/>
      <c r="F69" s="24"/>
    </row>
    <row r="70" spans="1:6">
      <c r="A70" s="406" t="s">
        <v>503</v>
      </c>
      <c r="B70" s="186" t="s">
        <v>537</v>
      </c>
      <c r="C70" s="24"/>
      <c r="D70" s="239" t="s">
        <v>914</v>
      </c>
      <c r="E70" s="24"/>
      <c r="F70" s="24"/>
    </row>
    <row r="71" spans="1:6">
      <c r="A71" s="406" t="s">
        <v>503</v>
      </c>
      <c r="B71" s="27" t="s">
        <v>756</v>
      </c>
      <c r="C71" s="24"/>
      <c r="D71" s="239" t="s">
        <v>914</v>
      </c>
      <c r="E71" s="24"/>
      <c r="F71" s="24"/>
    </row>
    <row r="72" spans="1:6" ht="15">
      <c r="A72" s="406" t="s">
        <v>503</v>
      </c>
      <c r="B72" s="57" t="s">
        <v>758</v>
      </c>
      <c r="C72" s="240"/>
      <c r="D72" s="240"/>
      <c r="E72" s="240"/>
      <c r="F72" s="240"/>
    </row>
    <row r="73" spans="1:6">
      <c r="A73" s="406" t="s">
        <v>503</v>
      </c>
      <c r="B73" s="27" t="s">
        <v>759</v>
      </c>
      <c r="C73" s="24"/>
      <c r="D73" s="24"/>
      <c r="E73" s="24"/>
      <c r="F73" s="239" t="s">
        <v>914</v>
      </c>
    </row>
    <row r="74" spans="1:6">
      <c r="A74" s="406" t="s">
        <v>503</v>
      </c>
      <c r="B74" s="27" t="s">
        <v>760</v>
      </c>
      <c r="C74" s="24"/>
      <c r="D74" s="239" t="s">
        <v>914</v>
      </c>
      <c r="E74" s="24"/>
      <c r="F74" s="24"/>
    </row>
    <row r="75" spans="1:6">
      <c r="A75" s="406" t="s">
        <v>503</v>
      </c>
      <c r="B75" s="27" t="s">
        <v>761</v>
      </c>
      <c r="C75" s="24"/>
      <c r="D75" s="24"/>
      <c r="E75" s="239" t="s">
        <v>914</v>
      </c>
      <c r="F75" s="24"/>
    </row>
    <row r="76" spans="1:6">
      <c r="A76" s="406" t="s">
        <v>503</v>
      </c>
      <c r="B76" s="27" t="s">
        <v>762</v>
      </c>
      <c r="C76" s="24"/>
      <c r="D76" s="239" t="s">
        <v>914</v>
      </c>
      <c r="E76" s="24"/>
      <c r="F76" s="24"/>
    </row>
    <row r="77" spans="1:6">
      <c r="A77" s="406" t="s">
        <v>503</v>
      </c>
      <c r="B77" s="186" t="s">
        <v>538</v>
      </c>
      <c r="C77" s="24"/>
      <c r="D77" s="239" t="s">
        <v>914</v>
      </c>
      <c r="E77" s="24"/>
      <c r="F77" s="24"/>
    </row>
    <row r="78" spans="1:6">
      <c r="A78" s="406" t="s">
        <v>503</v>
      </c>
      <c r="B78" s="27" t="s">
        <v>763</v>
      </c>
      <c r="C78" s="24"/>
      <c r="D78" s="24"/>
      <c r="E78" s="239"/>
      <c r="F78" s="24" t="s">
        <v>914</v>
      </c>
    </row>
    <row r="79" spans="1:6">
      <c r="A79" s="406" t="s">
        <v>503</v>
      </c>
      <c r="B79" s="27" t="s">
        <v>764</v>
      </c>
      <c r="C79" s="24"/>
      <c r="D79" s="24"/>
      <c r="E79" s="239" t="s">
        <v>914</v>
      </c>
      <c r="F79" s="24"/>
    </row>
    <row r="80" spans="1:6">
      <c r="A80" s="406" t="s">
        <v>503</v>
      </c>
      <c r="B80" s="27" t="s">
        <v>765</v>
      </c>
      <c r="C80" s="24"/>
      <c r="D80" s="24"/>
      <c r="E80" s="239" t="s">
        <v>914</v>
      </c>
      <c r="F80" s="24"/>
    </row>
    <row r="81" spans="1:8">
      <c r="A81" s="406" t="s">
        <v>503</v>
      </c>
      <c r="B81" s="36" t="s">
        <v>766</v>
      </c>
      <c r="C81" s="24"/>
      <c r="D81" s="24"/>
      <c r="E81" s="24"/>
      <c r="F81" s="239" t="s">
        <v>914</v>
      </c>
    </row>
    <row r="82" spans="1:8">
      <c r="A82" s="406" t="s">
        <v>503</v>
      </c>
      <c r="B82" s="186" t="s">
        <v>539</v>
      </c>
      <c r="C82" s="24"/>
      <c r="D82" s="24"/>
      <c r="E82" s="239" t="s">
        <v>914</v>
      </c>
      <c r="F82" s="24"/>
    </row>
    <row r="83" spans="1:8">
      <c r="A83" s="406" t="s">
        <v>503</v>
      </c>
      <c r="B83" s="27" t="s">
        <v>767</v>
      </c>
      <c r="C83" s="24"/>
      <c r="D83" s="24"/>
      <c r="E83" s="239" t="s">
        <v>914</v>
      </c>
      <c r="F83" s="24"/>
    </row>
    <row r="84" spans="1:8">
      <c r="A84" s="406" t="s">
        <v>503</v>
      </c>
      <c r="B84" s="27" t="s">
        <v>768</v>
      </c>
      <c r="C84" s="24"/>
      <c r="D84" s="24"/>
      <c r="E84" s="239" t="s">
        <v>914</v>
      </c>
      <c r="F84" s="24"/>
    </row>
    <row r="85" spans="1:8">
      <c r="A85" s="406" t="s">
        <v>503</v>
      </c>
      <c r="B85" s="187" t="s">
        <v>540</v>
      </c>
      <c r="C85" s="24"/>
      <c r="D85" s="24"/>
      <c r="E85" s="239" t="s">
        <v>914</v>
      </c>
      <c r="F85" s="24"/>
    </row>
    <row r="86" spans="1:8"/>
    <row r="87" spans="1:8" ht="15.75">
      <c r="B87" s="15" t="s">
        <v>769</v>
      </c>
    </row>
    <row r="88" spans="1:8">
      <c r="A88" s="406" t="s">
        <v>504</v>
      </c>
      <c r="B88" s="42" t="s">
        <v>520</v>
      </c>
      <c r="C88" s="38"/>
      <c r="D88" s="38"/>
      <c r="E88" s="38"/>
      <c r="F88" s="38"/>
      <c r="G88" s="38"/>
      <c r="H88" s="39"/>
    </row>
    <row r="89" spans="1:8">
      <c r="A89" s="406"/>
      <c r="B89" s="336"/>
      <c r="C89" s="337"/>
      <c r="D89" s="337"/>
      <c r="E89" s="24" t="s">
        <v>412</v>
      </c>
      <c r="F89" s="24" t="s">
        <v>413</v>
      </c>
      <c r="G89" s="38"/>
      <c r="H89" s="39"/>
    </row>
    <row r="90" spans="1:8" ht="39.75" customHeight="1">
      <c r="A90" s="406" t="s">
        <v>521</v>
      </c>
      <c r="B90" s="432" t="s">
        <v>337</v>
      </c>
      <c r="C90" s="446"/>
      <c r="D90" s="447"/>
      <c r="E90" s="386" t="s">
        <v>914</v>
      </c>
      <c r="F90" s="52"/>
      <c r="G90" s="38"/>
      <c r="H90" s="38"/>
    </row>
    <row r="91" spans="1:8" ht="26.25" customHeight="1">
      <c r="A91" s="406" t="s">
        <v>521</v>
      </c>
      <c r="B91" s="358" t="s">
        <v>841</v>
      </c>
      <c r="C91" s="359"/>
      <c r="D91" s="359"/>
      <c r="E91" s="359"/>
      <c r="F91" s="360"/>
      <c r="G91" s="40"/>
      <c r="H91" s="40"/>
    </row>
    <row r="92" spans="1:8" ht="12.75" customHeight="1">
      <c r="A92" s="406" t="s">
        <v>521</v>
      </c>
      <c r="B92" s="134"/>
      <c r="C92" s="363" t="s">
        <v>729</v>
      </c>
      <c r="D92" s="364"/>
      <c r="E92" s="364"/>
      <c r="F92" s="365"/>
      <c r="G92" s="366"/>
      <c r="H92" s="40"/>
    </row>
    <row r="93" spans="1:8" ht="24" customHeight="1">
      <c r="A93" s="406" t="s">
        <v>521</v>
      </c>
      <c r="B93" s="135"/>
      <c r="C93" s="46" t="s">
        <v>364</v>
      </c>
      <c r="D93" s="46" t="s">
        <v>365</v>
      </c>
      <c r="E93" s="46" t="s">
        <v>734</v>
      </c>
      <c r="F93" s="70" t="s">
        <v>735</v>
      </c>
      <c r="G93" s="136" t="s">
        <v>730</v>
      </c>
      <c r="H93" s="40"/>
    </row>
    <row r="94" spans="1:8" ht="12.75" customHeight="1">
      <c r="A94" s="406" t="s">
        <v>521</v>
      </c>
      <c r="B94" s="188" t="s">
        <v>599</v>
      </c>
      <c r="C94" s="241" t="s">
        <v>914</v>
      </c>
      <c r="D94" s="137"/>
      <c r="E94" s="137"/>
      <c r="F94" s="137"/>
      <c r="G94" s="43"/>
      <c r="H94" s="40"/>
    </row>
    <row r="95" spans="1:8" ht="12.75" customHeight="1">
      <c r="A95" s="406" t="s">
        <v>521</v>
      </c>
      <c r="B95" s="188" t="s">
        <v>592</v>
      </c>
      <c r="C95" s="137"/>
      <c r="D95" s="137"/>
      <c r="E95" s="137"/>
      <c r="F95" s="137"/>
      <c r="G95" s="43"/>
      <c r="H95" s="40"/>
    </row>
    <row r="96" spans="1:8" ht="12.75" customHeight="1">
      <c r="A96" s="406" t="s">
        <v>521</v>
      </c>
      <c r="B96" s="188" t="s">
        <v>600</v>
      </c>
      <c r="C96" s="137"/>
      <c r="D96" s="137"/>
      <c r="E96" s="137"/>
      <c r="F96" s="137"/>
      <c r="G96" s="43"/>
      <c r="H96" s="40"/>
    </row>
    <row r="97" spans="1:8">
      <c r="A97" s="406" t="s">
        <v>521</v>
      </c>
      <c r="B97" s="47" t="s">
        <v>601</v>
      </c>
      <c r="C97" s="137"/>
      <c r="D97" s="137"/>
      <c r="E97" s="137"/>
      <c r="F97" s="137"/>
      <c r="G97" s="43"/>
      <c r="H97" s="40"/>
    </row>
    <row r="98" spans="1:8">
      <c r="A98" s="406" t="s">
        <v>521</v>
      </c>
      <c r="B98" s="138" t="s">
        <v>593</v>
      </c>
      <c r="C98" s="137"/>
      <c r="D98" s="137"/>
      <c r="E98" s="137"/>
      <c r="F98" s="137"/>
      <c r="G98" s="43"/>
      <c r="H98" s="40"/>
    </row>
    <row r="99" spans="1:8" ht="12.75" customHeight="1">
      <c r="A99" s="406"/>
      <c r="B99" s="50"/>
      <c r="C99" s="51"/>
      <c r="D99" s="51"/>
      <c r="E99" s="51"/>
      <c r="F99" s="51"/>
      <c r="G99" s="49"/>
      <c r="H99" s="40"/>
    </row>
    <row r="100" spans="1:8" ht="39" customHeight="1">
      <c r="A100" s="404" t="s">
        <v>411</v>
      </c>
      <c r="B100" s="367" t="s">
        <v>842</v>
      </c>
      <c r="C100" s="367"/>
      <c r="D100" s="367"/>
      <c r="E100" s="367"/>
      <c r="F100" s="367"/>
      <c r="G100" s="367"/>
      <c r="H100" s="40"/>
    </row>
    <row r="101" spans="1:8" s="157" customFormat="1" ht="18.75" customHeight="1">
      <c r="A101" s="404" t="s">
        <v>411</v>
      </c>
      <c r="B101" s="367" t="s">
        <v>843</v>
      </c>
      <c r="C101" s="367"/>
      <c r="D101" s="367"/>
      <c r="E101" s="242" t="s">
        <v>914</v>
      </c>
      <c r="F101" s="286"/>
      <c r="G101" s="243"/>
      <c r="H101" s="40"/>
    </row>
    <row r="102" spans="1:8" s="157" customFormat="1" ht="12.75" customHeight="1">
      <c r="A102" s="404" t="s">
        <v>411</v>
      </c>
      <c r="B102" s="367" t="s">
        <v>844</v>
      </c>
      <c r="C102" s="367"/>
      <c r="D102" s="367"/>
      <c r="E102" s="244"/>
      <c r="F102" s="286"/>
      <c r="G102" s="243"/>
      <c r="H102" s="40"/>
    </row>
    <row r="103" spans="1:8" s="157" customFormat="1" ht="12.75" customHeight="1">
      <c r="A103" s="404" t="s">
        <v>411</v>
      </c>
      <c r="B103" s="367" t="s">
        <v>845</v>
      </c>
      <c r="C103" s="367"/>
      <c r="D103" s="367"/>
      <c r="E103" s="244"/>
      <c r="F103" s="286"/>
      <c r="G103" s="243"/>
      <c r="H103" s="40"/>
    </row>
    <row r="104" spans="1:8" s="157" customFormat="1" ht="12.75" customHeight="1">
      <c r="A104" s="404"/>
      <c r="B104" s="355"/>
      <c r="C104" s="355"/>
      <c r="D104" s="355"/>
      <c r="E104" s="189"/>
      <c r="F104" s="159"/>
      <c r="G104" s="49"/>
      <c r="H104" s="40"/>
    </row>
    <row r="105" spans="1:8" s="157" customFormat="1" ht="12.75" customHeight="1">
      <c r="A105" s="404"/>
      <c r="B105" s="355"/>
      <c r="C105" s="355"/>
      <c r="D105" s="355"/>
      <c r="E105" s="189"/>
      <c r="F105" s="159"/>
      <c r="G105" s="49"/>
      <c r="H105" s="40"/>
    </row>
    <row r="106" spans="1:8" s="157" customFormat="1" ht="12.75" customHeight="1">
      <c r="A106" s="404"/>
      <c r="B106" s="355"/>
      <c r="C106" s="355"/>
      <c r="D106" s="355"/>
      <c r="E106" s="189"/>
      <c r="F106" s="159"/>
      <c r="G106" s="49"/>
      <c r="H106" s="40"/>
    </row>
    <row r="107" spans="1:8" s="157" customFormat="1" ht="12.75" customHeight="1">
      <c r="A107" s="404"/>
      <c r="B107" s="355"/>
      <c r="C107" s="355"/>
      <c r="D107" s="355"/>
      <c r="E107" s="189"/>
      <c r="F107" s="159"/>
      <c r="G107" s="49"/>
      <c r="H107" s="40"/>
    </row>
    <row r="108" spans="1:8" s="157" customFormat="1" ht="12.75" customHeight="1">
      <c r="A108" s="404" t="s">
        <v>411</v>
      </c>
      <c r="B108" s="355" t="s">
        <v>849</v>
      </c>
      <c r="C108" s="355"/>
      <c r="D108" s="355"/>
      <c r="E108" s="355"/>
      <c r="F108" s="355"/>
      <c r="G108" s="355"/>
      <c r="H108" s="40"/>
    </row>
    <row r="109" spans="1:8" s="157" customFormat="1" ht="12.75" customHeight="1">
      <c r="A109" s="404"/>
      <c r="B109" s="374" t="s">
        <v>850</v>
      </c>
      <c r="C109" s="375"/>
      <c r="D109" s="375"/>
      <c r="E109" s="375"/>
      <c r="F109" s="375"/>
      <c r="G109" s="375"/>
      <c r="H109" s="40"/>
    </row>
    <row r="110" spans="1:8" s="157" customFormat="1" ht="12.75" customHeight="1">
      <c r="A110" s="404"/>
      <c r="B110" s="376" t="s">
        <v>851</v>
      </c>
      <c r="C110" s="375"/>
      <c r="D110" s="375"/>
      <c r="E110" s="375"/>
      <c r="F110" s="375"/>
      <c r="G110" s="375"/>
      <c r="H110" s="40"/>
    </row>
    <row r="111" spans="1:8" s="157" customFormat="1" ht="12.75" customHeight="1">
      <c r="A111" s="404" t="s">
        <v>411</v>
      </c>
      <c r="B111" s="179" t="s">
        <v>846</v>
      </c>
      <c r="C111" s="179"/>
      <c r="D111" s="179"/>
      <c r="E111" s="278"/>
      <c r="F111" s="189"/>
      <c r="G111" s="279"/>
      <c r="H111" s="40"/>
    </row>
    <row r="112" spans="1:8" s="157" customFormat="1" ht="12.75" customHeight="1">
      <c r="A112" s="404" t="s">
        <v>411</v>
      </c>
      <c r="B112" s="179" t="s">
        <v>847</v>
      </c>
      <c r="C112" s="179"/>
      <c r="D112" s="179"/>
      <c r="E112" s="278"/>
      <c r="F112" s="189"/>
      <c r="G112" s="279"/>
      <c r="H112" s="40"/>
    </row>
    <row r="113" spans="1:8" s="157" customFormat="1" ht="12.75" customHeight="1">
      <c r="A113" s="404" t="s">
        <v>411</v>
      </c>
      <c r="B113" s="179" t="s">
        <v>848</v>
      </c>
      <c r="C113" s="179"/>
      <c r="D113" s="179"/>
      <c r="E113" s="278"/>
      <c r="F113" s="189"/>
      <c r="G113" s="279"/>
      <c r="H113" s="40"/>
    </row>
    <row r="114" spans="1:8" s="157" customFormat="1" ht="12.75" customHeight="1">
      <c r="A114" s="404"/>
      <c r="B114" s="355"/>
      <c r="C114" s="355"/>
      <c r="D114" s="355"/>
      <c r="E114" s="189"/>
      <c r="F114" s="159"/>
      <c r="G114" s="49"/>
      <c r="H114" s="40"/>
    </row>
    <row r="115" spans="1:8" s="157" customFormat="1" ht="12.75" customHeight="1">
      <c r="A115" s="404"/>
      <c r="B115" s="355"/>
      <c r="C115" s="355"/>
      <c r="D115" s="355"/>
      <c r="E115" s="189"/>
      <c r="F115" s="159"/>
      <c r="G115" s="49"/>
      <c r="H115" s="40"/>
    </row>
    <row r="116" spans="1:8" s="157" customFormat="1" ht="12.75" customHeight="1">
      <c r="A116" s="347"/>
      <c r="B116" s="158"/>
      <c r="C116" s="159"/>
      <c r="D116" s="159"/>
      <c r="E116" s="159"/>
      <c r="F116" s="159"/>
      <c r="G116" s="49"/>
      <c r="H116" s="40"/>
    </row>
    <row r="117" spans="1:8" s="157" customFormat="1" ht="12.75" customHeight="1" thickBot="1">
      <c r="A117" s="404" t="s">
        <v>382</v>
      </c>
      <c r="B117" s="355" t="s">
        <v>602</v>
      </c>
      <c r="C117" s="355"/>
      <c r="D117" s="355"/>
      <c r="E117" s="355"/>
      <c r="F117" s="355"/>
      <c r="G117" s="355"/>
      <c r="H117" s="40"/>
    </row>
    <row r="118" spans="1:8" s="157" customFormat="1" ht="12.75" customHeight="1">
      <c r="A118" s="404" t="s">
        <v>382</v>
      </c>
      <c r="B118" s="355"/>
      <c r="C118" s="355"/>
      <c r="D118" s="355"/>
      <c r="E118" s="210" t="s">
        <v>90</v>
      </c>
      <c r="F118" s="211" t="s">
        <v>91</v>
      </c>
      <c r="G118" s="355"/>
      <c r="H118" s="40"/>
    </row>
    <row r="119" spans="1:8" s="157" customFormat="1" ht="13.5" customHeight="1">
      <c r="A119" s="404" t="s">
        <v>382</v>
      </c>
      <c r="B119" s="355" t="s">
        <v>603</v>
      </c>
      <c r="C119" s="355"/>
      <c r="D119" s="355"/>
      <c r="E119" s="245" t="s">
        <v>412</v>
      </c>
      <c r="F119" s="246" t="s">
        <v>412</v>
      </c>
      <c r="G119" s="49"/>
      <c r="H119" s="40"/>
    </row>
    <row r="120" spans="1:8" s="157" customFormat="1" ht="12.75" customHeight="1">
      <c r="A120" s="404" t="s">
        <v>382</v>
      </c>
      <c r="B120" s="355" t="s">
        <v>604</v>
      </c>
      <c r="C120" s="355"/>
      <c r="D120" s="355"/>
      <c r="E120" s="212"/>
      <c r="F120" s="213"/>
      <c r="G120" s="49"/>
      <c r="H120" s="40"/>
    </row>
    <row r="121" spans="1:8" s="157" customFormat="1" ht="15.75" customHeight="1">
      <c r="A121" s="404" t="s">
        <v>382</v>
      </c>
      <c r="B121" s="179" t="s">
        <v>605</v>
      </c>
      <c r="C121" s="189"/>
      <c r="D121" s="189"/>
      <c r="E121" s="212"/>
      <c r="F121" s="213"/>
      <c r="G121" s="49"/>
      <c r="H121" s="40"/>
    </row>
    <row r="122" spans="1:8" s="157" customFormat="1" ht="12.75" customHeight="1">
      <c r="A122" s="404" t="s">
        <v>382</v>
      </c>
      <c r="B122" s="190" t="s">
        <v>606</v>
      </c>
      <c r="C122" s="189"/>
      <c r="D122" s="189"/>
      <c r="E122" s="212"/>
      <c r="F122" s="213"/>
      <c r="G122" s="49"/>
      <c r="H122" s="40"/>
    </row>
    <row r="123" spans="1:8" s="157" customFormat="1" ht="28.5" customHeight="1">
      <c r="A123" s="404" t="s">
        <v>382</v>
      </c>
      <c r="B123" s="191" t="s">
        <v>607</v>
      </c>
      <c r="C123" s="189"/>
      <c r="D123" s="189"/>
      <c r="E123" s="212"/>
      <c r="F123" s="213"/>
      <c r="G123" s="49"/>
      <c r="H123" s="40"/>
    </row>
    <row r="124" spans="1:8" s="157" customFormat="1" ht="15" customHeight="1">
      <c r="A124" s="404" t="s">
        <v>382</v>
      </c>
      <c r="B124" s="190" t="s">
        <v>608</v>
      </c>
      <c r="C124" s="189"/>
      <c r="D124" s="189"/>
      <c r="E124" s="212"/>
      <c r="F124" s="213"/>
      <c r="G124" s="49"/>
      <c r="H124" s="40"/>
    </row>
    <row r="125" spans="1:8" s="157" customFormat="1" ht="12.75" customHeight="1" thickBot="1">
      <c r="A125" s="404" t="s">
        <v>382</v>
      </c>
      <c r="B125" s="190" t="s">
        <v>370</v>
      </c>
      <c r="C125" s="189"/>
      <c r="D125" s="189"/>
      <c r="E125" s="214"/>
      <c r="F125" s="215"/>
      <c r="G125" s="49"/>
      <c r="H125" s="40"/>
    </row>
    <row r="126" spans="1:8" s="157" customFormat="1" ht="12.75" customHeight="1">
      <c r="A126" s="406"/>
      <c r="B126" s="50"/>
      <c r="C126" s="51"/>
      <c r="D126" s="51"/>
      <c r="E126" s="51"/>
      <c r="F126" s="51"/>
      <c r="G126" s="40"/>
      <c r="H126" s="40"/>
    </row>
    <row r="127" spans="1:8">
      <c r="A127" s="406" t="s">
        <v>383</v>
      </c>
      <c r="B127" s="361" t="s">
        <v>609</v>
      </c>
      <c r="C127" s="362"/>
      <c r="D127" s="362"/>
      <c r="E127" s="362"/>
      <c r="F127" s="362"/>
      <c r="G127" s="40"/>
      <c r="H127" s="40"/>
    </row>
    <row r="128" spans="1:8">
      <c r="A128" s="406" t="s">
        <v>383</v>
      </c>
      <c r="B128" s="336"/>
      <c r="C128" s="24" t="s">
        <v>412</v>
      </c>
      <c r="D128" s="24" t="s">
        <v>413</v>
      </c>
      <c r="E128" s="305"/>
      <c r="F128" s="305"/>
      <c r="G128" s="40"/>
      <c r="H128" s="40"/>
    </row>
    <row r="129" spans="1:8">
      <c r="A129" s="406"/>
      <c r="B129" s="48"/>
      <c r="C129" s="43"/>
      <c r="D129" s="247" t="s">
        <v>914</v>
      </c>
      <c r="E129" s="40"/>
      <c r="F129" s="40"/>
      <c r="G129" s="40"/>
      <c r="H129" s="40"/>
    </row>
    <row r="130" spans="1:8">
      <c r="C130" s="44"/>
      <c r="D130" s="45"/>
      <c r="E130" s="23"/>
      <c r="F130" s="20"/>
      <c r="H130" s="40"/>
    </row>
    <row r="131" spans="1:8" ht="12.75" customHeight="1">
      <c r="A131" s="406" t="s">
        <v>594</v>
      </c>
      <c r="B131" s="47" t="s">
        <v>598</v>
      </c>
      <c r="C131" s="449"/>
      <c r="D131" s="449"/>
      <c r="E131" s="248" t="s">
        <v>915</v>
      </c>
      <c r="F131" s="20"/>
    </row>
    <row r="132" spans="1:8" ht="27" customHeight="1">
      <c r="A132" s="406" t="s">
        <v>594</v>
      </c>
      <c r="B132" s="449" t="s">
        <v>597</v>
      </c>
      <c r="C132" s="449"/>
      <c r="D132" s="449"/>
      <c r="E132" s="249" t="s">
        <v>916</v>
      </c>
      <c r="F132" s="20"/>
    </row>
    <row r="133" spans="1:8" ht="27" customHeight="1">
      <c r="A133" s="406"/>
      <c r="B133" s="333"/>
      <c r="C133" s="333"/>
      <c r="D133" s="333"/>
      <c r="E133" s="54"/>
      <c r="F133" s="20"/>
    </row>
    <row r="134" spans="1:8" ht="13.5" customHeight="1">
      <c r="A134" s="406" t="s">
        <v>596</v>
      </c>
      <c r="B134" s="454" t="s">
        <v>384</v>
      </c>
      <c r="C134" s="455"/>
      <c r="D134" s="455"/>
      <c r="E134" s="455"/>
      <c r="F134" s="456"/>
    </row>
    <row r="135" spans="1:8" ht="27" customHeight="1">
      <c r="A135" s="406" t="s">
        <v>596</v>
      </c>
      <c r="B135" s="457"/>
      <c r="C135" s="458"/>
      <c r="D135" s="458"/>
      <c r="E135" s="458"/>
      <c r="F135" s="459"/>
    </row>
    <row r="136" spans="1:8">
      <c r="A136" s="406"/>
      <c r="B136" s="122"/>
      <c r="C136" s="122"/>
      <c r="D136" s="122"/>
      <c r="E136" s="54"/>
      <c r="F136" s="20"/>
    </row>
    <row r="137" spans="1:8" ht="15.75" customHeight="1">
      <c r="A137" s="162" t="s">
        <v>610</v>
      </c>
      <c r="B137" s="356" t="s">
        <v>6</v>
      </c>
      <c r="C137" s="357"/>
      <c r="D137" s="357"/>
      <c r="E137" s="357"/>
      <c r="F137" s="357"/>
      <c r="G137" s="40"/>
    </row>
    <row r="138" spans="1:8" ht="17.25" customHeight="1">
      <c r="A138" s="162" t="s">
        <v>610</v>
      </c>
      <c r="B138" s="192" t="s">
        <v>7</v>
      </c>
      <c r="C138" s="242" t="s">
        <v>914</v>
      </c>
      <c r="D138" s="47"/>
      <c r="E138" s="47"/>
      <c r="F138" s="39"/>
      <c r="G138" s="40"/>
      <c r="H138" s="40"/>
    </row>
    <row r="139" spans="1:8">
      <c r="A139" s="162" t="s">
        <v>610</v>
      </c>
      <c r="B139" s="192" t="s">
        <v>519</v>
      </c>
      <c r="C139" s="242" t="s">
        <v>914</v>
      </c>
      <c r="D139" s="47"/>
      <c r="E139" s="47"/>
      <c r="F139" s="39"/>
      <c r="H139" s="40"/>
    </row>
    <row r="140" spans="1:8">
      <c r="A140" s="162" t="s">
        <v>610</v>
      </c>
      <c r="B140" s="192" t="s">
        <v>595</v>
      </c>
      <c r="C140" s="250"/>
      <c r="D140" s="47"/>
      <c r="E140" s="47"/>
      <c r="F140" s="39"/>
    </row>
    <row r="141" spans="1:8">
      <c r="A141" s="162" t="s">
        <v>610</v>
      </c>
      <c r="B141" s="192" t="s">
        <v>8</v>
      </c>
      <c r="C141" s="242" t="s">
        <v>914</v>
      </c>
      <c r="D141" s="47"/>
      <c r="E141" s="47"/>
      <c r="F141" s="39"/>
    </row>
    <row r="142" spans="1:8">
      <c r="A142" s="162" t="s">
        <v>610</v>
      </c>
      <c r="B142" s="325" t="s">
        <v>9</v>
      </c>
      <c r="C142" s="242" t="s">
        <v>914</v>
      </c>
      <c r="D142" s="307"/>
      <c r="E142" s="53"/>
      <c r="F142" s="20"/>
    </row>
    <row r="143" spans="1:8">
      <c r="A143" s="162" t="s">
        <v>610</v>
      </c>
      <c r="B143" s="192" t="s">
        <v>10</v>
      </c>
      <c r="C143" s="242" t="s">
        <v>914</v>
      </c>
      <c r="D143" s="398"/>
      <c r="E143" s="398"/>
    </row>
    <row r="144" spans="1:8">
      <c r="A144" s="162" t="s">
        <v>610</v>
      </c>
      <c r="B144" s="192" t="s">
        <v>11</v>
      </c>
      <c r="C144" s="346"/>
      <c r="D144" s="346"/>
      <c r="E144" s="346"/>
    </row>
    <row r="145" spans="1:11">
      <c r="A145" s="406"/>
      <c r="B145" s="333"/>
      <c r="C145" s="333"/>
      <c r="D145" s="333"/>
      <c r="E145" s="54"/>
      <c r="F145" s="20"/>
    </row>
    <row r="146" spans="1:11" ht="15.75">
      <c r="B146" s="15" t="s">
        <v>770</v>
      </c>
      <c r="C146" s="44"/>
      <c r="D146" s="28"/>
      <c r="F146" s="20"/>
    </row>
    <row r="147" spans="1:11" ht="39" customHeight="1">
      <c r="B147" s="460" t="s">
        <v>852</v>
      </c>
      <c r="C147" s="157"/>
      <c r="D147" s="157"/>
      <c r="E147" s="157"/>
      <c r="F147" s="157"/>
    </row>
    <row r="148" spans="1:11" ht="41.25" customHeight="1">
      <c r="B148" s="15"/>
      <c r="C148" s="44"/>
      <c r="D148" s="28"/>
      <c r="F148" s="20"/>
    </row>
    <row r="149" spans="1:11" ht="98.25" customHeight="1">
      <c r="A149" s="406" t="s">
        <v>505</v>
      </c>
      <c r="B149" s="404" t="s">
        <v>853</v>
      </c>
      <c r="C149" s="461"/>
      <c r="D149" s="461"/>
      <c r="E149" s="461"/>
      <c r="F149" s="461"/>
      <c r="H149" s="181"/>
      <c r="I149" s="3"/>
      <c r="J149" s="3"/>
      <c r="K149" s="3"/>
    </row>
    <row r="150" spans="1:11" ht="13.5" customHeight="1">
      <c r="A150" s="406"/>
      <c r="B150" s="392"/>
      <c r="C150" s="324"/>
      <c r="D150" s="324"/>
      <c r="E150" s="324"/>
      <c r="F150" s="324"/>
      <c r="H150" s="196"/>
    </row>
    <row r="151" spans="1:11" ht="12.75" customHeight="1">
      <c r="A151" s="406" t="s">
        <v>505</v>
      </c>
      <c r="B151" s="112" t="s">
        <v>771</v>
      </c>
      <c r="C151" s="55">
        <v>0.73</v>
      </c>
      <c r="D151" s="47" t="s">
        <v>772</v>
      </c>
      <c r="E151" s="448"/>
      <c r="F151" s="251">
        <v>4947</v>
      </c>
    </row>
    <row r="152" spans="1:11" ht="12.75" customHeight="1">
      <c r="A152" s="406" t="s">
        <v>505</v>
      </c>
      <c r="B152" s="112" t="s">
        <v>773</v>
      </c>
      <c r="C152" s="55">
        <v>0.57999999999999996</v>
      </c>
      <c r="D152" s="47" t="s">
        <v>199</v>
      </c>
      <c r="E152" s="448"/>
      <c r="F152" s="251">
        <v>3920</v>
      </c>
    </row>
    <row r="153" spans="1:11">
      <c r="A153" s="406"/>
      <c r="B153" s="392"/>
      <c r="C153" s="324"/>
      <c r="D153" s="324"/>
      <c r="E153" s="324"/>
      <c r="F153" s="324"/>
    </row>
    <row r="154" spans="1:11">
      <c r="A154" s="406" t="s">
        <v>505</v>
      </c>
      <c r="B154" s="29"/>
      <c r="C154" s="111" t="s">
        <v>200</v>
      </c>
      <c r="D154" s="111" t="s">
        <v>201</v>
      </c>
    </row>
    <row r="155" spans="1:11">
      <c r="A155" s="406" t="s">
        <v>505</v>
      </c>
      <c r="B155" s="151" t="s">
        <v>371</v>
      </c>
      <c r="C155" s="19">
        <v>520</v>
      </c>
      <c r="D155" s="19">
        <v>630</v>
      </c>
      <c r="F155" s="253"/>
      <c r="G155" s="253"/>
    </row>
    <row r="156" spans="1:11">
      <c r="A156" s="406" t="s">
        <v>505</v>
      </c>
      <c r="B156" s="398" t="s">
        <v>338</v>
      </c>
      <c r="C156" s="19">
        <v>560</v>
      </c>
      <c r="D156" s="19">
        <v>700</v>
      </c>
    </row>
    <row r="157" spans="1:11">
      <c r="A157" s="406"/>
      <c r="B157" s="151" t="s">
        <v>372</v>
      </c>
      <c r="C157" s="19">
        <v>520</v>
      </c>
      <c r="D157" s="19">
        <v>640</v>
      </c>
    </row>
    <row r="158" spans="1:11">
      <c r="A158" s="406"/>
      <c r="B158" s="151" t="s">
        <v>373</v>
      </c>
      <c r="C158" s="19"/>
      <c r="D158" s="19"/>
    </row>
    <row r="159" spans="1:11">
      <c r="A159" s="406" t="s">
        <v>505</v>
      </c>
      <c r="B159" s="398" t="s">
        <v>202</v>
      </c>
      <c r="C159" s="19">
        <v>25</v>
      </c>
      <c r="D159" s="19">
        <v>31</v>
      </c>
    </row>
    <row r="160" spans="1:11">
      <c r="A160" s="406" t="s">
        <v>505</v>
      </c>
      <c r="B160" s="398" t="s">
        <v>204</v>
      </c>
      <c r="C160" s="19">
        <v>25</v>
      </c>
      <c r="D160" s="19">
        <v>32</v>
      </c>
    </row>
    <row r="161" spans="1:6">
      <c r="A161" s="406" t="s">
        <v>505</v>
      </c>
      <c r="B161" s="398" t="s">
        <v>203</v>
      </c>
      <c r="C161" s="19">
        <v>24</v>
      </c>
      <c r="D161" s="19">
        <v>32</v>
      </c>
    </row>
    <row r="162" spans="1:6">
      <c r="A162" s="406" t="s">
        <v>505</v>
      </c>
      <c r="B162" s="151" t="s">
        <v>374</v>
      </c>
      <c r="C162" s="19">
        <v>23</v>
      </c>
      <c r="D162" s="19">
        <v>29</v>
      </c>
    </row>
    <row r="163" spans="1:6">
      <c r="C163" s="147"/>
      <c r="D163" s="147"/>
    </row>
    <row r="164" spans="1:6">
      <c r="A164" s="406" t="s">
        <v>505</v>
      </c>
      <c r="B164" s="462" t="s">
        <v>247</v>
      </c>
      <c r="C164" s="160"/>
      <c r="D164" s="160"/>
      <c r="E164" s="160"/>
      <c r="F164" s="160"/>
    </row>
    <row r="165" spans="1:6" ht="25.5">
      <c r="A165" s="406" t="s">
        <v>505</v>
      </c>
      <c r="B165" s="29"/>
      <c r="C165" s="255" t="s">
        <v>371</v>
      </c>
      <c r="D165" s="256" t="s">
        <v>338</v>
      </c>
      <c r="E165" s="257" t="s">
        <v>372</v>
      </c>
    </row>
    <row r="166" spans="1:6">
      <c r="A166" s="406" t="s">
        <v>505</v>
      </c>
      <c r="B166" s="139" t="s">
        <v>205</v>
      </c>
      <c r="C166" s="262">
        <v>8.4899939357000007E-2</v>
      </c>
      <c r="D166" s="262">
        <v>0.28138265615500002</v>
      </c>
      <c r="E166" s="262">
        <v>8.4697796643999998E-2</v>
      </c>
    </row>
    <row r="167" spans="1:6">
      <c r="A167" s="406" t="s">
        <v>505</v>
      </c>
      <c r="B167" s="139" t="s">
        <v>206</v>
      </c>
      <c r="C167" s="262">
        <v>0.32120477056800001</v>
      </c>
      <c r="D167" s="262">
        <v>0.36021831412900002</v>
      </c>
      <c r="E167" s="262">
        <v>0.33030119264199997</v>
      </c>
    </row>
    <row r="168" spans="1:6">
      <c r="A168" s="406" t="s">
        <v>505</v>
      </c>
      <c r="B168" s="139" t="s">
        <v>341</v>
      </c>
      <c r="C168" s="262">
        <v>0.43602183141200002</v>
      </c>
      <c r="D168" s="262">
        <v>0.280978370729</v>
      </c>
      <c r="E168" s="262">
        <v>0.41398827572199998</v>
      </c>
    </row>
    <row r="169" spans="1:6">
      <c r="A169" s="406" t="s">
        <v>505</v>
      </c>
      <c r="B169" s="139" t="s">
        <v>342</v>
      </c>
      <c r="C169" s="262">
        <v>0.15504346068300001</v>
      </c>
      <c r="D169" s="262">
        <v>7.6207802707999997E-2</v>
      </c>
      <c r="E169" s="262">
        <v>0.166363452597</v>
      </c>
    </row>
    <row r="170" spans="1:6">
      <c r="A170" s="406" t="s">
        <v>505</v>
      </c>
      <c r="B170" s="139" t="s">
        <v>343</v>
      </c>
      <c r="C170" s="262">
        <v>2.8299979779999999E-3</v>
      </c>
      <c r="D170" s="262">
        <v>1.212856276E-3</v>
      </c>
      <c r="E170" s="262">
        <v>4.44713968E-3</v>
      </c>
    </row>
    <row r="171" spans="1:6">
      <c r="A171" s="406" t="s">
        <v>505</v>
      </c>
      <c r="B171" s="139" t="s">
        <v>344</v>
      </c>
      <c r="C171" s="262">
        <v>0</v>
      </c>
      <c r="D171" s="262">
        <v>0</v>
      </c>
      <c r="E171" s="262">
        <v>2.0214271199999999E-4</v>
      </c>
    </row>
    <row r="172" spans="1:6">
      <c r="B172" s="254" t="s">
        <v>570</v>
      </c>
      <c r="C172" s="261">
        <f>SUM(C166:C171)</f>
        <v>0.99999999999800004</v>
      </c>
      <c r="D172" s="261">
        <f>SUM(D166:D171)</f>
        <v>0.99999999999699996</v>
      </c>
      <c r="E172" s="262">
        <v>0</v>
      </c>
    </row>
    <row r="173" spans="1:6">
      <c r="A173" s="406" t="s">
        <v>505</v>
      </c>
      <c r="B173" s="29"/>
      <c r="C173" s="259" t="s">
        <v>202</v>
      </c>
      <c r="D173" s="259" t="s">
        <v>203</v>
      </c>
      <c r="E173" s="259" t="s">
        <v>204</v>
      </c>
    </row>
    <row r="174" spans="1:6">
      <c r="A174" s="406" t="s">
        <v>505</v>
      </c>
      <c r="B174" s="139" t="s">
        <v>345</v>
      </c>
      <c r="C174" s="262">
        <v>0.36352040816300002</v>
      </c>
      <c r="D174" s="262">
        <v>0.38750000000000001</v>
      </c>
      <c r="E174" s="262">
        <v>0.41683673469299998</v>
      </c>
    </row>
    <row r="175" spans="1:6">
      <c r="A175" s="406" t="s">
        <v>505</v>
      </c>
      <c r="B175" s="139" t="s">
        <v>346</v>
      </c>
      <c r="C175" s="262">
        <v>0.474489795918</v>
      </c>
      <c r="D175" s="262">
        <v>0.39948979591799999</v>
      </c>
      <c r="E175" s="262">
        <v>0.44923469387699999</v>
      </c>
    </row>
    <row r="176" spans="1:6">
      <c r="A176" s="406" t="s">
        <v>505</v>
      </c>
      <c r="B176" s="139" t="s">
        <v>347</v>
      </c>
      <c r="C176" s="262">
        <v>0.159183673469</v>
      </c>
      <c r="D176" s="262">
        <v>0.19923469387699999</v>
      </c>
      <c r="E176" s="262">
        <v>0.123724489795</v>
      </c>
    </row>
    <row r="177" spans="1:6">
      <c r="A177" s="406" t="s">
        <v>505</v>
      </c>
      <c r="B177" s="258" t="s">
        <v>348</v>
      </c>
      <c r="C177" s="262">
        <v>2.8061224479999998E-3</v>
      </c>
      <c r="D177" s="262">
        <v>1.3520408163E-2</v>
      </c>
      <c r="E177" s="262">
        <v>1.0204081631999999E-2</v>
      </c>
    </row>
    <row r="178" spans="1:6">
      <c r="A178" s="406" t="s">
        <v>505</v>
      </c>
      <c r="B178" s="258" t="s">
        <v>349</v>
      </c>
      <c r="C178" s="262">
        <v>0</v>
      </c>
      <c r="D178" s="262">
        <v>2.5510204E-4</v>
      </c>
      <c r="E178" s="262">
        <v>0</v>
      </c>
    </row>
    <row r="179" spans="1:6">
      <c r="A179" s="406" t="s">
        <v>505</v>
      </c>
      <c r="B179" s="139" t="s">
        <v>350</v>
      </c>
      <c r="C179" s="262">
        <v>0</v>
      </c>
      <c r="D179" s="262">
        <v>0</v>
      </c>
      <c r="E179" s="262">
        <v>0</v>
      </c>
    </row>
    <row r="180" spans="1:6">
      <c r="B180" s="398" t="s">
        <v>570</v>
      </c>
      <c r="C180" s="260">
        <f>SUM(C174:C179)</f>
        <v>0.99999999999800004</v>
      </c>
      <c r="D180" s="260">
        <f>SUM(D174:D179)</f>
        <v>0.99999999999800004</v>
      </c>
      <c r="E180" s="260">
        <f>SUM(E174:E179)</f>
        <v>0.99999999999700007</v>
      </c>
    </row>
    <row r="181" spans="1:6" ht="46.5" customHeight="1">
      <c r="A181" s="406" t="s">
        <v>506</v>
      </c>
      <c r="B181" s="379" t="s">
        <v>126</v>
      </c>
      <c r="C181" s="379"/>
      <c r="D181" s="379"/>
      <c r="E181" s="379"/>
      <c r="F181" s="379"/>
    </row>
    <row r="182" spans="1:6">
      <c r="A182" s="406" t="s">
        <v>506</v>
      </c>
      <c r="B182" s="463" t="s">
        <v>351</v>
      </c>
      <c r="C182" s="463"/>
      <c r="D182" s="463"/>
      <c r="E182" s="56">
        <f>1294/3019</f>
        <v>0.42861874792977805</v>
      </c>
      <c r="F182" s="44"/>
    </row>
    <row r="183" spans="1:6" ht="12.75" customHeight="1">
      <c r="A183" s="406" t="s">
        <v>506</v>
      </c>
      <c r="B183" s="449" t="s">
        <v>352</v>
      </c>
      <c r="C183" s="449"/>
      <c r="D183" s="449"/>
      <c r="E183" s="56">
        <f>2383/3019</f>
        <v>0.7893342166280225</v>
      </c>
      <c r="F183" s="44"/>
    </row>
    <row r="184" spans="1:6" ht="12.75" customHeight="1">
      <c r="A184" s="406" t="s">
        <v>506</v>
      </c>
      <c r="B184" s="449" t="s">
        <v>353</v>
      </c>
      <c r="C184" s="449"/>
      <c r="D184" s="449"/>
      <c r="E184" s="56">
        <f>2931/3019</f>
        <v>0.97085127525670756</v>
      </c>
      <c r="F184" s="148" t="s">
        <v>414</v>
      </c>
    </row>
    <row r="185" spans="1:6" ht="12.75" customHeight="1">
      <c r="A185" s="406" t="s">
        <v>506</v>
      </c>
      <c r="B185" s="449" t="s">
        <v>227</v>
      </c>
      <c r="C185" s="449"/>
      <c r="D185" s="449"/>
      <c r="E185" s="56">
        <f>1-E184</f>
        <v>2.9148724743292442E-2</v>
      </c>
      <c r="F185" s="148" t="s">
        <v>415</v>
      </c>
    </row>
    <row r="186" spans="1:6" ht="12.75" customHeight="1">
      <c r="A186" s="406" t="s">
        <v>506</v>
      </c>
      <c r="B186" s="449" t="s">
        <v>228</v>
      </c>
      <c r="C186" s="449"/>
      <c r="D186" s="449"/>
      <c r="E186" s="56">
        <f>1-E183</f>
        <v>0.2106657833719775</v>
      </c>
      <c r="F186" s="44"/>
    </row>
    <row r="187" spans="1:6" ht="26.25" customHeight="1">
      <c r="A187" s="406" t="s">
        <v>506</v>
      </c>
      <c r="B187" s="464" t="s">
        <v>580</v>
      </c>
      <c r="C187" s="446"/>
      <c r="D187" s="446"/>
      <c r="E187" s="366"/>
      <c r="F187" s="62">
        <f>3019/6812</f>
        <v>0.44318849089841456</v>
      </c>
    </row>
    <row r="188" spans="1:6" ht="25.5" customHeight="1">
      <c r="F188" s="20"/>
    </row>
    <row r="189" spans="1:6" ht="38.25" customHeight="1">
      <c r="A189" s="406" t="s">
        <v>507</v>
      </c>
      <c r="B189" s="460" t="s">
        <v>625</v>
      </c>
      <c r="C189" s="157"/>
      <c r="D189" s="157"/>
      <c r="E189" s="157"/>
      <c r="F189" s="157"/>
    </row>
    <row r="190" spans="1:6" ht="12.75" customHeight="1">
      <c r="A190" s="406" t="s">
        <v>507</v>
      </c>
      <c r="B190" s="164" t="s">
        <v>12</v>
      </c>
      <c r="C190" s="164"/>
      <c r="D190" s="56">
        <v>0.55620000000000003</v>
      </c>
      <c r="F190" s="44"/>
    </row>
    <row r="191" spans="1:6" ht="12.75" customHeight="1">
      <c r="A191" s="406" t="s">
        <v>507</v>
      </c>
      <c r="B191" s="164" t="s">
        <v>13</v>
      </c>
      <c r="C191" s="164"/>
      <c r="D191" s="56">
        <v>0.25209999999999999</v>
      </c>
      <c r="F191" s="44"/>
    </row>
    <row r="192" spans="1:6" ht="12.75" customHeight="1">
      <c r="A192" s="406" t="s">
        <v>507</v>
      </c>
      <c r="B192" s="164" t="s">
        <v>14</v>
      </c>
      <c r="C192" s="164"/>
      <c r="D192" s="56">
        <v>0.10580000000000001</v>
      </c>
      <c r="F192" s="44"/>
    </row>
    <row r="193" spans="1:8" ht="12.75" customHeight="1">
      <c r="A193" s="406" t="s">
        <v>507</v>
      </c>
      <c r="B193" s="164" t="s">
        <v>15</v>
      </c>
      <c r="C193" s="164"/>
      <c r="D193" s="56">
        <v>6.9599999999999995E-2</v>
      </c>
      <c r="F193" s="44"/>
    </row>
    <row r="194" spans="1:8" ht="12.75" customHeight="1">
      <c r="A194" s="406" t="s">
        <v>507</v>
      </c>
      <c r="B194" s="164" t="s">
        <v>16</v>
      </c>
      <c r="C194" s="164"/>
      <c r="D194" s="56">
        <v>1.5599999999999999E-2</v>
      </c>
      <c r="F194" s="44"/>
    </row>
    <row r="195" spans="1:8" ht="12.75" customHeight="1">
      <c r="A195" s="406" t="s">
        <v>507</v>
      </c>
      <c r="B195" s="164" t="s">
        <v>17</v>
      </c>
      <c r="C195" s="164"/>
      <c r="D195" s="56">
        <v>6.9999999999999999E-4</v>
      </c>
      <c r="F195" s="44"/>
    </row>
    <row r="196" spans="1:8" ht="12.75" customHeight="1">
      <c r="A196" s="406" t="s">
        <v>507</v>
      </c>
      <c r="B196" s="449" t="s">
        <v>229</v>
      </c>
      <c r="C196" s="449"/>
      <c r="D196" s="56">
        <v>0</v>
      </c>
      <c r="F196" s="44"/>
    </row>
    <row r="197" spans="1:8" ht="12.75" customHeight="1">
      <c r="A197" s="406" t="s">
        <v>507</v>
      </c>
      <c r="B197" s="449" t="s">
        <v>230</v>
      </c>
      <c r="C197" s="449"/>
      <c r="D197" s="56">
        <v>0</v>
      </c>
      <c r="F197" s="44"/>
    </row>
    <row r="198" spans="1:8">
      <c r="B198" s="465" t="s">
        <v>570</v>
      </c>
      <c r="C198" s="372"/>
      <c r="D198" s="287">
        <f>SUM(D190:D197)</f>
        <v>1</v>
      </c>
      <c r="F198" s="23"/>
    </row>
    <row r="199" spans="1:8" s="23" customFormat="1">
      <c r="A199" s="122"/>
      <c r="B199" s="165"/>
      <c r="C199" s="165"/>
      <c r="D199" s="165"/>
      <c r="E199" s="30"/>
    </row>
    <row r="200" spans="1:8" s="23" customFormat="1" ht="31.5" customHeight="1">
      <c r="A200" s="406" t="s">
        <v>508</v>
      </c>
      <c r="B200" s="466" t="s">
        <v>626</v>
      </c>
      <c r="C200" s="467"/>
      <c r="D200" s="467"/>
      <c r="E200" s="200">
        <v>3.72</v>
      </c>
      <c r="F200" s="60"/>
    </row>
    <row r="201" spans="1:8" s="23" customFormat="1" ht="27" customHeight="1">
      <c r="A201" s="406" t="s">
        <v>508</v>
      </c>
      <c r="B201" s="47" t="s">
        <v>648</v>
      </c>
      <c r="C201" s="449"/>
      <c r="D201" s="449"/>
      <c r="E201" s="56">
        <f>5719/6812</f>
        <v>0.83954785672342924</v>
      </c>
      <c r="F201" s="44"/>
    </row>
    <row r="202" spans="1:8" ht="24.75" customHeight="1">
      <c r="F202" s="23"/>
    </row>
    <row r="203" spans="1:8" ht="15.75">
      <c r="B203" s="15" t="s">
        <v>231</v>
      </c>
      <c r="F203" s="23"/>
    </row>
    <row r="204" spans="1:8">
      <c r="A204" s="406" t="s">
        <v>509</v>
      </c>
      <c r="B204" s="1" t="s">
        <v>232</v>
      </c>
      <c r="F204" s="23"/>
    </row>
    <row r="205" spans="1:8">
      <c r="A205" s="406" t="s">
        <v>509</v>
      </c>
      <c r="B205" s="336"/>
      <c r="C205" s="24" t="s">
        <v>412</v>
      </c>
      <c r="D205" s="24" t="s">
        <v>413</v>
      </c>
      <c r="E205" s="305"/>
      <c r="F205" s="305"/>
      <c r="G205" s="40"/>
    </row>
    <row r="206" spans="1:8">
      <c r="A206" s="406" t="s">
        <v>509</v>
      </c>
      <c r="B206" s="321" t="s">
        <v>233</v>
      </c>
      <c r="C206" s="239" t="s">
        <v>914</v>
      </c>
      <c r="D206" s="24"/>
      <c r="F206" s="20"/>
      <c r="H206" s="40"/>
    </row>
    <row r="207" spans="1:8">
      <c r="A207" s="406" t="s">
        <v>509</v>
      </c>
      <c r="B207" s="398" t="s">
        <v>234</v>
      </c>
      <c r="C207" s="63">
        <v>60</v>
      </c>
      <c r="D207" s="398"/>
      <c r="F207" s="61"/>
    </row>
    <row r="208" spans="1:8">
      <c r="A208" s="406" t="s">
        <v>509</v>
      </c>
      <c r="B208" s="336"/>
      <c r="C208" s="24"/>
      <c r="D208" s="24"/>
      <c r="E208" s="305"/>
      <c r="F208" s="305"/>
      <c r="G208" s="40"/>
    </row>
    <row r="209" spans="1:8">
      <c r="A209" s="406" t="s">
        <v>509</v>
      </c>
      <c r="B209" s="307" t="s">
        <v>235</v>
      </c>
      <c r="C209" s="239" t="s">
        <v>914</v>
      </c>
      <c r="D209" s="24"/>
      <c r="F209" s="20"/>
      <c r="H209" s="40"/>
    </row>
    <row r="210" spans="1:8">
      <c r="A210" s="406"/>
      <c r="B210" s="333"/>
      <c r="C210" s="91"/>
      <c r="D210" s="91"/>
      <c r="F210" s="20"/>
    </row>
    <row r="211" spans="1:8" ht="12.75" customHeight="1">
      <c r="A211" s="406" t="s">
        <v>509</v>
      </c>
      <c r="B211" s="189" t="s">
        <v>18</v>
      </c>
      <c r="C211" s="306"/>
      <c r="D211" s="306"/>
      <c r="F211" s="20"/>
    </row>
    <row r="212" spans="1:8" ht="27" customHeight="1">
      <c r="A212" s="406" t="s">
        <v>509</v>
      </c>
      <c r="B212" s="331" t="s">
        <v>19</v>
      </c>
      <c r="C212" s="242" t="s">
        <v>914</v>
      </c>
      <c r="D212" s="91"/>
      <c r="F212" s="20"/>
    </row>
    <row r="213" spans="1:8">
      <c r="A213" s="406" t="s">
        <v>509</v>
      </c>
      <c r="B213" s="331" t="s">
        <v>20</v>
      </c>
      <c r="C213" s="164"/>
      <c r="D213" s="91"/>
      <c r="F213" s="20"/>
    </row>
    <row r="214" spans="1:8">
      <c r="A214" s="406" t="s">
        <v>509</v>
      </c>
      <c r="B214" s="331" t="s">
        <v>21</v>
      </c>
      <c r="C214" s="164"/>
      <c r="D214" s="91"/>
      <c r="F214" s="20"/>
    </row>
    <row r="215" spans="1:8">
      <c r="B215" s="333"/>
      <c r="C215" s="91"/>
      <c r="D215" s="91"/>
      <c r="F215" s="20"/>
    </row>
    <row r="216" spans="1:8">
      <c r="A216" s="406" t="s">
        <v>509</v>
      </c>
      <c r="B216" s="336"/>
      <c r="C216" s="24" t="s">
        <v>412</v>
      </c>
      <c r="D216" s="24" t="s">
        <v>413</v>
      </c>
      <c r="F216" s="20"/>
    </row>
    <row r="217" spans="1:8">
      <c r="A217" s="406" t="s">
        <v>509</v>
      </c>
      <c r="B217" s="331" t="s">
        <v>22</v>
      </c>
      <c r="C217" s="239" t="s">
        <v>914</v>
      </c>
      <c r="D217" s="24"/>
      <c r="F217" s="20"/>
    </row>
    <row r="218" spans="1:8">
      <c r="F218" s="23"/>
    </row>
    <row r="219" spans="1:8">
      <c r="A219" s="406" t="s">
        <v>510</v>
      </c>
      <c r="B219" s="1" t="s">
        <v>236</v>
      </c>
      <c r="F219" s="23"/>
    </row>
    <row r="220" spans="1:8">
      <c r="A220" s="406" t="s">
        <v>510</v>
      </c>
      <c r="B220" s="336"/>
      <c r="C220" s="24" t="s">
        <v>412</v>
      </c>
      <c r="D220" s="24" t="s">
        <v>413</v>
      </c>
      <c r="E220" s="305"/>
      <c r="F220" s="305"/>
      <c r="G220" s="40"/>
    </row>
    <row r="221" spans="1:8">
      <c r="A221" s="406" t="s">
        <v>510</v>
      </c>
      <c r="B221" s="321" t="s">
        <v>237</v>
      </c>
      <c r="C221" s="398"/>
      <c r="D221" s="239" t="s">
        <v>914</v>
      </c>
      <c r="F221" s="20"/>
      <c r="H221" s="40"/>
    </row>
    <row r="222" spans="1:8">
      <c r="A222" s="406" t="s">
        <v>510</v>
      </c>
      <c r="B222" s="64" t="s">
        <v>649</v>
      </c>
      <c r="C222" s="90"/>
      <c r="F222" s="23"/>
    </row>
    <row r="223" spans="1:8">
      <c r="A223" s="406" t="s">
        <v>510</v>
      </c>
      <c r="B223" s="64" t="s">
        <v>650</v>
      </c>
      <c r="C223" s="263" t="s">
        <v>915</v>
      </c>
      <c r="F223" s="23"/>
    </row>
    <row r="224" spans="1:8">
      <c r="B224" s="41"/>
      <c r="F224" s="23"/>
    </row>
    <row r="225" spans="1:8">
      <c r="A225" s="406" t="s">
        <v>511</v>
      </c>
      <c r="B225" s="326"/>
      <c r="C225" s="327"/>
      <c r="D225" s="328"/>
      <c r="E225" s="24" t="s">
        <v>412</v>
      </c>
      <c r="F225" s="24" t="s">
        <v>413</v>
      </c>
      <c r="G225" s="40"/>
    </row>
    <row r="226" spans="1:8" ht="12.75" customHeight="1">
      <c r="A226" s="406" t="s">
        <v>511</v>
      </c>
      <c r="B226" s="468" t="s">
        <v>23</v>
      </c>
      <c r="C226" s="469"/>
      <c r="D226" s="470"/>
      <c r="E226" s="24" t="s">
        <v>1079</v>
      </c>
      <c r="F226" s="24"/>
      <c r="H226" s="40"/>
    </row>
    <row r="227" spans="1:8" ht="28.5" customHeight="1">
      <c r="F227" s="23"/>
    </row>
    <row r="228" spans="1:8">
      <c r="A228" s="406" t="s">
        <v>512</v>
      </c>
      <c r="B228" s="42" t="s">
        <v>651</v>
      </c>
      <c r="F228" s="23"/>
    </row>
    <row r="229" spans="1:8">
      <c r="A229" s="406" t="s">
        <v>512</v>
      </c>
      <c r="B229" s="321" t="s">
        <v>652</v>
      </c>
      <c r="C229" s="398"/>
      <c r="D229" s="34"/>
      <c r="E229" s="23"/>
      <c r="F229" s="23"/>
    </row>
    <row r="230" spans="1:8">
      <c r="A230" s="406" t="s">
        <v>512</v>
      </c>
      <c r="B230" s="64" t="s">
        <v>653</v>
      </c>
      <c r="C230" s="398"/>
      <c r="D230" s="34"/>
      <c r="E230" s="23"/>
      <c r="F230" s="23"/>
    </row>
    <row r="231" spans="1:8">
      <c r="A231" s="406" t="s">
        <v>512</v>
      </c>
      <c r="B231" s="65" t="s">
        <v>654</v>
      </c>
      <c r="C231" s="66"/>
      <c r="D231" s="34"/>
      <c r="E231" s="23"/>
      <c r="F231" s="23"/>
    </row>
    <row r="232" spans="1:8">
      <c r="A232" s="406"/>
      <c r="B232" s="67"/>
      <c r="C232" s="282">
        <v>42350</v>
      </c>
      <c r="D232" s="34"/>
      <c r="E232" s="23"/>
      <c r="F232" s="23"/>
    </row>
    <row r="233" spans="1:8">
      <c r="B233" s="23"/>
      <c r="C233" s="23"/>
      <c r="D233" s="23"/>
      <c r="E233" s="23"/>
      <c r="F233" s="23"/>
    </row>
    <row r="234" spans="1:8">
      <c r="A234" s="406" t="s">
        <v>513</v>
      </c>
      <c r="B234" s="1" t="s">
        <v>581</v>
      </c>
      <c r="F234" s="23"/>
    </row>
    <row r="235" spans="1:8">
      <c r="A235" s="406" t="s">
        <v>513</v>
      </c>
      <c r="B235" s="302" t="s">
        <v>284</v>
      </c>
      <c r="C235" s="90"/>
      <c r="F235" s="23"/>
    </row>
    <row r="236" spans="1:8">
      <c r="A236" s="406" t="s">
        <v>513</v>
      </c>
      <c r="B236" s="302" t="s">
        <v>285</v>
      </c>
      <c r="C236" s="73"/>
      <c r="F236" s="23"/>
    </row>
    <row r="237" spans="1:8">
      <c r="A237" s="406" t="s">
        <v>513</v>
      </c>
      <c r="B237" s="302" t="s">
        <v>1082</v>
      </c>
      <c r="C237" s="89"/>
      <c r="F237" s="23"/>
    </row>
    <row r="238" spans="1:8">
      <c r="A238" s="406" t="s">
        <v>513</v>
      </c>
      <c r="B238" s="65" t="s">
        <v>654</v>
      </c>
      <c r="C238" s="66"/>
      <c r="F238" s="23"/>
    </row>
    <row r="239" spans="1:8">
      <c r="A239" s="406"/>
      <c r="B239" s="166"/>
      <c r="C239" s="167"/>
      <c r="F239" s="23"/>
    </row>
    <row r="240" spans="1:8">
      <c r="A240" s="406" t="s">
        <v>513</v>
      </c>
      <c r="B240" s="369" t="s">
        <v>378</v>
      </c>
      <c r="C240" s="370"/>
      <c r="D240" s="90">
        <v>42495</v>
      </c>
      <c r="F240" s="23"/>
    </row>
    <row r="241" spans="1:6">
      <c r="A241" s="406" t="s">
        <v>513</v>
      </c>
      <c r="B241" s="369" t="s">
        <v>24</v>
      </c>
      <c r="C241" s="370"/>
      <c r="D241" s="284" t="s">
        <v>1083</v>
      </c>
      <c r="F241" s="23"/>
    </row>
    <row r="242" spans="1:6">
      <c r="A242" s="406" t="s">
        <v>513</v>
      </c>
      <c r="B242" s="369" t="s">
        <v>25</v>
      </c>
      <c r="C242" s="370"/>
      <c r="F242" s="23"/>
    </row>
    <row r="243" spans="1:6">
      <c r="A243" s="406" t="s">
        <v>513</v>
      </c>
      <c r="B243" s="193" t="s">
        <v>26</v>
      </c>
      <c r="C243" s="90"/>
      <c r="F243" s="23"/>
    </row>
    <row r="244" spans="1:6">
      <c r="A244" s="406" t="s">
        <v>513</v>
      </c>
      <c r="B244" s="193" t="s">
        <v>27</v>
      </c>
      <c r="C244" s="90"/>
      <c r="F244" s="23"/>
    </row>
    <row r="245" spans="1:6">
      <c r="A245" s="406" t="s">
        <v>513</v>
      </c>
      <c r="B245" s="194" t="s">
        <v>28</v>
      </c>
      <c r="C245" s="283" t="s">
        <v>1079</v>
      </c>
      <c r="D245" s="23"/>
      <c r="E245" s="23"/>
      <c r="F245" s="23"/>
    </row>
    <row r="246" spans="1:6">
      <c r="F246" s="23"/>
    </row>
    <row r="247" spans="1:6">
      <c r="A247" s="406" t="s">
        <v>514</v>
      </c>
      <c r="B247" s="1" t="s">
        <v>238</v>
      </c>
      <c r="F247" s="23"/>
    </row>
    <row r="248" spans="1:6">
      <c r="A248" s="406" t="s">
        <v>514</v>
      </c>
      <c r="B248" s="326"/>
      <c r="C248" s="327"/>
      <c r="D248" s="328"/>
      <c r="E248" s="24" t="s">
        <v>412</v>
      </c>
      <c r="F248" s="24" t="s">
        <v>413</v>
      </c>
    </row>
    <row r="249" spans="1:6" ht="29.25" customHeight="1">
      <c r="A249" s="406" t="s">
        <v>514</v>
      </c>
      <c r="B249" s="445" t="s">
        <v>239</v>
      </c>
      <c r="C249" s="451"/>
      <c r="D249" s="452"/>
      <c r="E249" s="24"/>
      <c r="F249" s="24" t="s">
        <v>1079</v>
      </c>
    </row>
    <row r="250" spans="1:6">
      <c r="A250" s="406" t="s">
        <v>514</v>
      </c>
      <c r="B250" s="463" t="s">
        <v>240</v>
      </c>
      <c r="C250" s="463"/>
      <c r="D250" s="330"/>
      <c r="F250" s="20"/>
    </row>
    <row r="251" spans="1:6">
      <c r="F251" s="23"/>
    </row>
    <row r="252" spans="1:6">
      <c r="A252" s="406" t="s">
        <v>515</v>
      </c>
      <c r="B252" s="1" t="s">
        <v>241</v>
      </c>
      <c r="F252" s="23"/>
    </row>
    <row r="253" spans="1:6">
      <c r="A253" s="406" t="s">
        <v>515</v>
      </c>
      <c r="B253" s="326"/>
      <c r="C253" s="327"/>
      <c r="D253" s="328"/>
      <c r="E253" s="24" t="s">
        <v>412</v>
      </c>
      <c r="F253" s="24" t="s">
        <v>413</v>
      </c>
    </row>
    <row r="254" spans="1:6" ht="45.75" customHeight="1">
      <c r="A254" s="406" t="s">
        <v>515</v>
      </c>
      <c r="B254" s="445" t="s">
        <v>689</v>
      </c>
      <c r="C254" s="451"/>
      <c r="D254" s="452"/>
      <c r="E254" s="24"/>
      <c r="F254" s="24" t="s">
        <v>1079</v>
      </c>
    </row>
    <row r="255" spans="1:6" ht="40.5" customHeight="1">
      <c r="F255" s="23"/>
    </row>
    <row r="256" spans="1:6">
      <c r="A256" s="406" t="s">
        <v>516</v>
      </c>
      <c r="B256" s="203" t="s">
        <v>582</v>
      </c>
      <c r="C256" s="368" t="s">
        <v>375</v>
      </c>
      <c r="D256" s="362"/>
      <c r="E256" s="180" t="s">
        <v>481</v>
      </c>
      <c r="F256" s="23"/>
    </row>
    <row r="257" spans="1:6">
      <c r="F257" s="23"/>
    </row>
    <row r="258" spans="1:6" ht="15.75">
      <c r="B258" s="15" t="s">
        <v>242</v>
      </c>
      <c r="F258" s="23"/>
    </row>
    <row r="259" spans="1:6">
      <c r="A259" s="406" t="s">
        <v>517</v>
      </c>
      <c r="B259" s="1" t="s">
        <v>416</v>
      </c>
      <c r="F259" s="23"/>
    </row>
    <row r="260" spans="1:6">
      <c r="A260" s="406" t="s">
        <v>517</v>
      </c>
      <c r="B260" s="326"/>
      <c r="C260" s="327"/>
      <c r="D260" s="328"/>
      <c r="E260" s="24" t="s">
        <v>412</v>
      </c>
      <c r="F260" s="24" t="s">
        <v>413</v>
      </c>
    </row>
    <row r="261" spans="1:6" ht="65.25" customHeight="1">
      <c r="A261" s="406" t="s">
        <v>517</v>
      </c>
      <c r="B261" s="445" t="s">
        <v>417</v>
      </c>
      <c r="C261" s="451"/>
      <c r="D261" s="452"/>
      <c r="E261" s="24"/>
      <c r="F261" s="24" t="s">
        <v>1079</v>
      </c>
    </row>
    <row r="262" spans="1:6" ht="12.75" customHeight="1">
      <c r="A262" s="406" t="s">
        <v>517</v>
      </c>
      <c r="B262" s="471" t="s">
        <v>418</v>
      </c>
      <c r="C262" s="471"/>
      <c r="D262" s="455"/>
      <c r="E262" s="91"/>
      <c r="F262" s="91"/>
    </row>
    <row r="263" spans="1:6" ht="12.75" customHeight="1">
      <c r="A263" s="406" t="s">
        <v>517</v>
      </c>
      <c r="B263" s="448" t="s">
        <v>419</v>
      </c>
      <c r="C263" s="448"/>
      <c r="D263" s="448"/>
      <c r="E263" s="90"/>
      <c r="F263" s="91"/>
    </row>
    <row r="264" spans="1:6" ht="12.75" customHeight="1">
      <c r="A264" s="406" t="s">
        <v>517</v>
      </c>
      <c r="B264" s="448" t="s">
        <v>420</v>
      </c>
      <c r="C264" s="448"/>
      <c r="D264" s="448"/>
      <c r="E264" s="90"/>
      <c r="F264" s="91"/>
    </row>
    <row r="265" spans="1:6" ht="12.75" customHeight="1">
      <c r="A265" s="406" t="s">
        <v>517</v>
      </c>
      <c r="B265" s="448" t="s">
        <v>421</v>
      </c>
      <c r="C265" s="448"/>
      <c r="D265" s="448"/>
      <c r="E265" s="90"/>
      <c r="F265" s="91"/>
    </row>
    <row r="266" spans="1:6" ht="12.75" customHeight="1">
      <c r="A266" s="406" t="s">
        <v>517</v>
      </c>
      <c r="B266" s="448" t="s">
        <v>422</v>
      </c>
      <c r="C266" s="448"/>
      <c r="D266" s="448"/>
      <c r="E266" s="90"/>
      <c r="F266" s="91"/>
    </row>
    <row r="267" spans="1:6" ht="12.75" customHeight="1">
      <c r="A267" s="406" t="s">
        <v>517</v>
      </c>
      <c r="B267" s="472" t="s">
        <v>854</v>
      </c>
      <c r="C267" s="472"/>
      <c r="D267" s="472"/>
      <c r="E267" s="91"/>
      <c r="F267" s="91"/>
    </row>
    <row r="268" spans="1:6" ht="12.75" customHeight="1">
      <c r="A268" s="406" t="s">
        <v>517</v>
      </c>
      <c r="B268" s="448" t="s">
        <v>423</v>
      </c>
      <c r="C268" s="448"/>
      <c r="D268" s="448"/>
      <c r="E268" s="92"/>
      <c r="F268" s="91"/>
    </row>
    <row r="269" spans="1:6" ht="12.75" customHeight="1">
      <c r="A269" s="406" t="s">
        <v>517</v>
      </c>
      <c r="B269" s="473" t="s">
        <v>424</v>
      </c>
      <c r="C269" s="473"/>
      <c r="D269" s="473"/>
      <c r="E269" s="93"/>
      <c r="F269" s="91"/>
    </row>
    <row r="270" spans="1:6" ht="12.75" customHeight="1">
      <c r="A270" s="406" t="s">
        <v>517</v>
      </c>
      <c r="B270" s="454" t="s">
        <v>425</v>
      </c>
      <c r="C270" s="471"/>
      <c r="D270" s="471"/>
      <c r="E270" s="371"/>
      <c r="F270" s="372"/>
    </row>
    <row r="271" spans="1:6">
      <c r="A271" s="406"/>
      <c r="B271" s="352"/>
      <c r="C271" s="353"/>
      <c r="D271" s="353"/>
      <c r="E271" s="353"/>
      <c r="F271" s="373"/>
    </row>
    <row r="272" spans="1:6">
      <c r="F272" s="23"/>
    </row>
    <row r="273" spans="1:7">
      <c r="A273" s="406" t="s">
        <v>518</v>
      </c>
      <c r="B273" s="1" t="s">
        <v>243</v>
      </c>
      <c r="F273" s="23"/>
    </row>
    <row r="274" spans="1:7">
      <c r="A274" s="406" t="s">
        <v>518</v>
      </c>
      <c r="B274" s="326"/>
      <c r="C274" s="327"/>
      <c r="D274" s="328"/>
      <c r="E274" s="24" t="s">
        <v>412</v>
      </c>
      <c r="F274" s="24" t="s">
        <v>413</v>
      </c>
    </row>
    <row r="275" spans="1:7" ht="63" customHeight="1">
      <c r="A275" s="406" t="s">
        <v>518</v>
      </c>
      <c r="B275" s="445" t="s">
        <v>29</v>
      </c>
      <c r="C275" s="451"/>
      <c r="D275" s="452"/>
      <c r="E275" s="24" t="s">
        <v>1079</v>
      </c>
      <c r="F275" s="24"/>
    </row>
    <row r="276" spans="1:7" ht="12.75" customHeight="1">
      <c r="A276" s="406" t="s">
        <v>518</v>
      </c>
      <c r="B276" s="471" t="s">
        <v>418</v>
      </c>
      <c r="C276" s="471"/>
      <c r="D276" s="455"/>
      <c r="E276" s="91"/>
    </row>
    <row r="277" spans="1:7">
      <c r="A277" s="406" t="s">
        <v>518</v>
      </c>
      <c r="B277" s="448" t="s">
        <v>426</v>
      </c>
      <c r="C277" s="448"/>
      <c r="D277" s="448"/>
      <c r="E277" s="90">
        <v>42675</v>
      </c>
    </row>
    <row r="278" spans="1:7">
      <c r="A278" s="406" t="s">
        <v>518</v>
      </c>
      <c r="B278" s="448" t="s">
        <v>427</v>
      </c>
      <c r="C278" s="448"/>
      <c r="D278" s="448"/>
      <c r="E278" s="90">
        <v>42716</v>
      </c>
    </row>
    <row r="279" spans="1:7">
      <c r="F279" s="23"/>
    </row>
    <row r="280" spans="1:7">
      <c r="A280" s="406" t="s">
        <v>518</v>
      </c>
      <c r="B280" s="306" t="s">
        <v>30</v>
      </c>
      <c r="C280" s="306"/>
      <c r="D280" s="306"/>
      <c r="E280" s="306"/>
      <c r="F280" s="306"/>
      <c r="G280" s="306"/>
    </row>
    <row r="281" spans="1:7">
      <c r="A281" s="406" t="s">
        <v>518</v>
      </c>
      <c r="B281" s="195" t="s">
        <v>412</v>
      </c>
      <c r="C281" s="195" t="s">
        <v>413</v>
      </c>
      <c r="F281" s="23"/>
    </row>
    <row r="282" spans="1:7">
      <c r="A282" s="406" t="s">
        <v>518</v>
      </c>
      <c r="B282" s="195"/>
      <c r="C282" s="195" t="s">
        <v>1079</v>
      </c>
    </row>
    <row r="283" spans="1:7"/>
  </sheetData>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uler="0" zoomScaleNormal="100" workbookViewId="0">
      <selection activeCell="G14" sqref="G14"/>
    </sheetView>
  </sheetViews>
  <sheetFormatPr defaultColWidth="0" defaultRowHeight="12.75" zeroHeight="1"/>
  <cols>
    <col min="1" max="1" width="4.42578125" style="377" customWidth="1"/>
    <col min="2" max="2" width="48.5703125" style="402" customWidth="1"/>
    <col min="3" max="7" width="12.7109375" style="402" customWidth="1"/>
    <col min="8" max="8" width="9.140625" customWidth="1"/>
  </cols>
  <sheetData>
    <row r="1" spans="1:7" ht="18">
      <c r="A1" s="430" t="s">
        <v>428</v>
      </c>
      <c r="B1" s="430"/>
      <c r="C1" s="430"/>
      <c r="D1" s="430"/>
      <c r="E1" s="430"/>
      <c r="F1" s="430"/>
      <c r="G1" s="430"/>
    </row>
    <row r="2" spans="1:7"/>
    <row r="3" spans="1:7" ht="15.75">
      <c r="B3" s="15" t="s">
        <v>429</v>
      </c>
    </row>
    <row r="4" spans="1:7">
      <c r="A4" s="406" t="s">
        <v>63</v>
      </c>
      <c r="B4" s="326"/>
      <c r="C4" s="327"/>
      <c r="D4" s="328"/>
      <c r="E4" s="24" t="s">
        <v>412</v>
      </c>
      <c r="F4" s="24" t="s">
        <v>413</v>
      </c>
      <c r="G4" s="98"/>
    </row>
    <row r="5" spans="1:7" ht="26.25" customHeight="1">
      <c r="A5" s="406" t="s">
        <v>63</v>
      </c>
      <c r="B5" s="445" t="s">
        <v>61</v>
      </c>
      <c r="C5" s="451"/>
      <c r="D5" s="452"/>
      <c r="E5" s="239" t="s">
        <v>914</v>
      </c>
      <c r="F5" s="24"/>
      <c r="G5" s="34"/>
    </row>
    <row r="6" spans="1:7" ht="41.25" customHeight="1">
      <c r="A6" s="406" t="s">
        <v>63</v>
      </c>
      <c r="B6" s="445" t="s">
        <v>62</v>
      </c>
      <c r="C6" s="451"/>
      <c r="D6" s="452"/>
      <c r="E6" s="239" t="s">
        <v>914</v>
      </c>
      <c r="F6" s="24"/>
      <c r="G6" s="23"/>
    </row>
    <row r="7" spans="1:7">
      <c r="B7" s="338"/>
      <c r="C7" s="338"/>
      <c r="D7" s="338"/>
      <c r="E7" s="91"/>
      <c r="F7" s="91"/>
      <c r="G7" s="23"/>
    </row>
    <row r="8" spans="1:7" ht="29.25" customHeight="1">
      <c r="A8" s="232" t="s">
        <v>64</v>
      </c>
      <c r="B8" s="379" t="s">
        <v>855</v>
      </c>
      <c r="C8" s="379"/>
      <c r="D8" s="379"/>
      <c r="E8" s="379"/>
      <c r="F8" s="379"/>
      <c r="G8" s="379"/>
    </row>
    <row r="9" spans="1:7" ht="25.5">
      <c r="A9" s="406" t="s">
        <v>64</v>
      </c>
      <c r="B9" s="99"/>
      <c r="C9" s="386" t="s">
        <v>430</v>
      </c>
      <c r="D9" s="386" t="s">
        <v>207</v>
      </c>
      <c r="E9" s="386" t="s">
        <v>208</v>
      </c>
      <c r="F9" s="94"/>
    </row>
    <row r="10" spans="1:7">
      <c r="A10" s="406" t="s">
        <v>64</v>
      </c>
      <c r="B10" s="312" t="s">
        <v>192</v>
      </c>
      <c r="C10" s="95">
        <v>1513</v>
      </c>
      <c r="D10" s="95">
        <v>578</v>
      </c>
      <c r="E10" s="293">
        <v>350</v>
      </c>
      <c r="F10" s="96"/>
    </row>
    <row r="11" spans="1:7">
      <c r="A11" s="406" t="s">
        <v>64</v>
      </c>
      <c r="B11" s="312" t="s">
        <v>193</v>
      </c>
      <c r="C11" s="95">
        <v>1356</v>
      </c>
      <c r="D11" s="95">
        <v>585</v>
      </c>
      <c r="E11" s="293">
        <v>346</v>
      </c>
      <c r="F11" s="96"/>
    </row>
    <row r="12" spans="1:7">
      <c r="A12" s="406" t="s">
        <v>64</v>
      </c>
      <c r="B12" s="320" t="s">
        <v>209</v>
      </c>
      <c r="C12" s="97">
        <f>SUM(C10:C11)</f>
        <v>2869</v>
      </c>
      <c r="D12" s="97">
        <f>SUM(D10:D11)</f>
        <v>1163</v>
      </c>
      <c r="E12" s="97">
        <f>SUM(E10:E11)</f>
        <v>696</v>
      </c>
      <c r="F12" s="96"/>
    </row>
    <row r="13" spans="1:7"/>
    <row r="14" spans="1:7" ht="15.75">
      <c r="B14" s="26" t="s">
        <v>210</v>
      </c>
      <c r="C14" s="160"/>
    </row>
    <row r="15" spans="1:7">
      <c r="A15" s="406" t="s">
        <v>65</v>
      </c>
      <c r="B15" s="154" t="s">
        <v>211</v>
      </c>
      <c r="C15" s="154"/>
      <c r="D15" s="154"/>
    </row>
    <row r="16" spans="1:7" ht="15">
      <c r="A16" s="406" t="s">
        <v>65</v>
      </c>
      <c r="B16" s="394" t="s">
        <v>212</v>
      </c>
      <c r="C16" s="100" t="s">
        <v>1079</v>
      </c>
    </row>
    <row r="17" spans="1:7" ht="15">
      <c r="A17" s="406" t="s">
        <v>65</v>
      </c>
      <c r="B17" s="394" t="s">
        <v>68</v>
      </c>
      <c r="C17" s="100"/>
    </row>
    <row r="18" spans="1:7" ht="15">
      <c r="A18" s="406" t="s">
        <v>65</v>
      </c>
      <c r="B18" s="394" t="s">
        <v>213</v>
      </c>
      <c r="C18" s="100" t="s">
        <v>1079</v>
      </c>
    </row>
    <row r="19" spans="1:7" ht="15">
      <c r="A19" s="406" t="s">
        <v>65</v>
      </c>
      <c r="B19" s="394" t="s">
        <v>214</v>
      </c>
      <c r="C19" s="100" t="s">
        <v>1079</v>
      </c>
    </row>
    <row r="20" spans="1:7"/>
    <row r="21" spans="1:7" ht="12.75" customHeight="1">
      <c r="A21" s="406" t="s">
        <v>66</v>
      </c>
      <c r="B21" s="326"/>
      <c r="C21" s="327"/>
      <c r="D21" s="328"/>
      <c r="E21" s="24" t="s">
        <v>412</v>
      </c>
      <c r="F21" s="24" t="s">
        <v>413</v>
      </c>
      <c r="G21" s="20"/>
    </row>
    <row r="22" spans="1:7" ht="40.5" customHeight="1">
      <c r="A22" s="406" t="s">
        <v>66</v>
      </c>
      <c r="B22" s="445" t="s">
        <v>215</v>
      </c>
      <c r="C22" s="451"/>
      <c r="D22" s="452"/>
      <c r="E22" s="24"/>
      <c r="F22" s="24" t="s">
        <v>1079</v>
      </c>
      <c r="G22" s="20"/>
    </row>
    <row r="23" spans="1:7" ht="24.75" customHeight="1">
      <c r="A23" s="406" t="s">
        <v>66</v>
      </c>
      <c r="B23" s="448" t="s">
        <v>69</v>
      </c>
      <c r="C23" s="448"/>
      <c r="D23" s="448"/>
      <c r="E23" s="92"/>
      <c r="F23" s="91"/>
      <c r="G23" s="20"/>
    </row>
    <row r="24" spans="1:7"/>
    <row r="25" spans="1:7">
      <c r="A25" s="406" t="s">
        <v>67</v>
      </c>
      <c r="B25" s="474" t="s">
        <v>395</v>
      </c>
      <c r="C25" s="458"/>
      <c r="D25" s="458"/>
      <c r="E25" s="458"/>
      <c r="F25" s="353"/>
    </row>
    <row r="26" spans="1:7" ht="22.5">
      <c r="A26" s="406" t="s">
        <v>67</v>
      </c>
      <c r="B26" s="397"/>
      <c r="C26" s="101" t="s">
        <v>396</v>
      </c>
      <c r="D26" s="101" t="s">
        <v>397</v>
      </c>
      <c r="E26" s="101" t="s">
        <v>398</v>
      </c>
      <c r="F26" s="101" t="s">
        <v>399</v>
      </c>
      <c r="G26" s="101" t="s">
        <v>400</v>
      </c>
    </row>
    <row r="27" spans="1:7">
      <c r="A27" s="406" t="s">
        <v>67</v>
      </c>
      <c r="B27" s="307" t="s">
        <v>401</v>
      </c>
      <c r="C27" s="239" t="s">
        <v>1079</v>
      </c>
      <c r="D27" s="24"/>
      <c r="E27" s="24"/>
      <c r="F27" s="24"/>
      <c r="G27" s="24"/>
    </row>
    <row r="28" spans="1:7">
      <c r="A28" s="406" t="s">
        <v>67</v>
      </c>
      <c r="B28" s="307" t="s">
        <v>402</v>
      </c>
      <c r="C28" s="239" t="s">
        <v>1079</v>
      </c>
      <c r="D28" s="24"/>
      <c r="E28" s="24"/>
      <c r="F28" s="24"/>
      <c r="G28" s="24"/>
    </row>
    <row r="29" spans="1:7">
      <c r="A29" s="406" t="s">
        <v>67</v>
      </c>
      <c r="B29" s="307" t="s">
        <v>403</v>
      </c>
      <c r="C29" s="239" t="s">
        <v>1079</v>
      </c>
      <c r="D29" s="24"/>
      <c r="E29" s="24"/>
      <c r="F29" s="24"/>
      <c r="G29" s="24"/>
    </row>
    <row r="30" spans="1:7">
      <c r="A30" s="406" t="s">
        <v>67</v>
      </c>
      <c r="B30" s="307" t="s">
        <v>759</v>
      </c>
      <c r="C30" s="24"/>
      <c r="D30" s="24"/>
      <c r="E30" s="24"/>
      <c r="F30" s="24"/>
      <c r="G30" s="239" t="s">
        <v>1079</v>
      </c>
    </row>
    <row r="31" spans="1:7">
      <c r="A31" s="406" t="s">
        <v>67</v>
      </c>
      <c r="B31" s="307" t="s">
        <v>757</v>
      </c>
      <c r="C31" s="24"/>
      <c r="D31" s="24"/>
      <c r="E31" s="24"/>
      <c r="F31" s="239" t="s">
        <v>1079</v>
      </c>
      <c r="G31" s="24"/>
    </row>
    <row r="32" spans="1:7" ht="40.5" customHeight="1">
      <c r="A32" s="406" t="s">
        <v>67</v>
      </c>
      <c r="B32" s="307" t="s">
        <v>404</v>
      </c>
      <c r="C32" s="24"/>
      <c r="D32" s="24"/>
      <c r="E32" s="24"/>
      <c r="F32" s="24"/>
      <c r="G32" s="239" t="s">
        <v>1079</v>
      </c>
    </row>
    <row r="33" spans="1:7"/>
    <row r="34" spans="1:7" ht="27" customHeight="1">
      <c r="A34" s="406" t="s">
        <v>72</v>
      </c>
      <c r="B34" s="448" t="s">
        <v>70</v>
      </c>
      <c r="C34" s="448"/>
      <c r="D34" s="448"/>
      <c r="E34" s="102"/>
      <c r="F34" s="324"/>
      <c r="G34" s="20"/>
    </row>
    <row r="35" spans="1:7"/>
    <row r="36" spans="1:7" ht="26.25" customHeight="1">
      <c r="A36" s="406" t="s">
        <v>73</v>
      </c>
      <c r="B36" s="448" t="s">
        <v>71</v>
      </c>
      <c r="C36" s="448"/>
      <c r="D36" s="448"/>
      <c r="E36" s="102" t="s">
        <v>1080</v>
      </c>
      <c r="F36" s="324"/>
      <c r="G36" s="20"/>
    </row>
    <row r="37" spans="1:7"/>
    <row r="38" spans="1:7" ht="12.75" customHeight="1">
      <c r="A38" s="406" t="s">
        <v>74</v>
      </c>
      <c r="B38" s="454" t="s">
        <v>405</v>
      </c>
      <c r="C38" s="471"/>
      <c r="D38" s="471"/>
      <c r="E38" s="471"/>
      <c r="F38" s="471"/>
      <c r="G38" s="475"/>
    </row>
    <row r="39" spans="1:7">
      <c r="A39" s="406"/>
      <c r="B39" s="476"/>
      <c r="C39" s="477"/>
      <c r="D39" s="477"/>
      <c r="E39" s="477"/>
      <c r="F39" s="477"/>
      <c r="G39" s="478"/>
    </row>
    <row r="40" spans="1:7"/>
    <row r="41" spans="1:7" ht="37.5" customHeight="1">
      <c r="A41" s="406" t="s">
        <v>76</v>
      </c>
      <c r="B41" s="477" t="s">
        <v>75</v>
      </c>
      <c r="C41" s="477"/>
      <c r="D41" s="477"/>
      <c r="E41" s="477"/>
      <c r="F41" s="477"/>
      <c r="G41" s="477"/>
    </row>
    <row r="42" spans="1:7" ht="22.5">
      <c r="A42" s="406" t="s">
        <v>76</v>
      </c>
      <c r="B42" s="397"/>
      <c r="C42" s="156" t="s">
        <v>406</v>
      </c>
      <c r="D42" s="156" t="s">
        <v>407</v>
      </c>
      <c r="E42" s="156" t="s">
        <v>408</v>
      </c>
      <c r="F42" s="156" t="s">
        <v>409</v>
      </c>
      <c r="G42" s="156" t="s">
        <v>410</v>
      </c>
    </row>
    <row r="43" spans="1:7">
      <c r="A43" s="406" t="s">
        <v>76</v>
      </c>
      <c r="B43" s="398" t="s">
        <v>212</v>
      </c>
      <c r="C43" s="103">
        <v>41821</v>
      </c>
      <c r="D43" s="103"/>
      <c r="E43" s="103"/>
      <c r="F43" s="103"/>
      <c r="G43" s="155" t="s">
        <v>1079</v>
      </c>
    </row>
    <row r="44" spans="1:7">
      <c r="A44" s="406" t="s">
        <v>76</v>
      </c>
      <c r="B44" s="398" t="s">
        <v>68</v>
      </c>
      <c r="C44" s="103"/>
      <c r="D44" s="103"/>
      <c r="E44" s="103"/>
      <c r="F44" s="103"/>
      <c r="G44" s="73"/>
    </row>
    <row r="45" spans="1:7">
      <c r="A45" s="406" t="s">
        <v>76</v>
      </c>
      <c r="B45" s="398" t="s">
        <v>213</v>
      </c>
      <c r="C45" s="103">
        <v>41944</v>
      </c>
      <c r="D45" s="103"/>
      <c r="E45" s="103"/>
      <c r="F45" s="103"/>
      <c r="G45" s="155" t="s">
        <v>1079</v>
      </c>
    </row>
    <row r="46" spans="1:7">
      <c r="A46" s="406" t="s">
        <v>76</v>
      </c>
      <c r="B46" s="398" t="s">
        <v>214</v>
      </c>
      <c r="C46" s="103">
        <v>41730</v>
      </c>
      <c r="D46" s="103"/>
      <c r="E46" s="103"/>
      <c r="F46" s="103"/>
      <c r="G46" s="155" t="s">
        <v>1079</v>
      </c>
    </row>
    <row r="47" spans="1:7"/>
    <row r="48" spans="1:7" ht="12.75" customHeight="1">
      <c r="A48" s="406" t="s">
        <v>77</v>
      </c>
      <c r="B48" s="326"/>
      <c r="C48" s="327"/>
      <c r="D48" s="328"/>
      <c r="E48" s="24" t="s">
        <v>412</v>
      </c>
      <c r="F48" s="24" t="s">
        <v>413</v>
      </c>
      <c r="G48" s="98"/>
    </row>
    <row r="49" spans="1:7" ht="26.25" customHeight="1">
      <c r="A49" s="406" t="s">
        <v>77</v>
      </c>
      <c r="B49" s="445" t="s">
        <v>57</v>
      </c>
      <c r="C49" s="451"/>
      <c r="D49" s="452"/>
      <c r="E49" s="24"/>
      <c r="F49" s="24" t="s">
        <v>1079</v>
      </c>
      <c r="G49" s="34"/>
    </row>
    <row r="50" spans="1:7">
      <c r="B50" s="338"/>
      <c r="C50" s="338"/>
      <c r="D50" s="338"/>
      <c r="E50" s="91"/>
      <c r="F50" s="91"/>
    </row>
    <row r="51" spans="1:7" ht="12.75" customHeight="1">
      <c r="A51" s="406" t="s">
        <v>78</v>
      </c>
      <c r="B51" s="454" t="s">
        <v>79</v>
      </c>
      <c r="C51" s="471"/>
      <c r="D51" s="471"/>
      <c r="E51" s="471"/>
      <c r="F51" s="471"/>
      <c r="G51" s="475"/>
    </row>
    <row r="52" spans="1:7">
      <c r="A52" s="406"/>
      <c r="B52" s="476"/>
      <c r="C52" s="477"/>
      <c r="D52" s="477"/>
      <c r="E52" s="477"/>
      <c r="F52" s="477"/>
      <c r="G52" s="478"/>
    </row>
    <row r="53" spans="1:7"/>
    <row r="54" spans="1:7" ht="15.75">
      <c r="B54" s="26" t="s">
        <v>80</v>
      </c>
      <c r="C54" s="160"/>
    </row>
    <row r="55" spans="1:7" ht="27.75" customHeight="1">
      <c r="A55" s="406" t="s">
        <v>81</v>
      </c>
      <c r="B55" s="448" t="s">
        <v>82</v>
      </c>
      <c r="C55" s="448"/>
      <c r="D55" s="448"/>
      <c r="E55" s="102" t="s">
        <v>1081</v>
      </c>
      <c r="G55" s="20"/>
    </row>
    <row r="56" spans="1:7"/>
    <row r="57" spans="1:7">
      <c r="A57" s="406" t="s">
        <v>672</v>
      </c>
      <c r="B57" s="326"/>
      <c r="C57" s="327"/>
      <c r="D57" s="328"/>
      <c r="E57" s="24" t="s">
        <v>58</v>
      </c>
      <c r="F57" s="24" t="s">
        <v>83</v>
      </c>
    </row>
    <row r="58" spans="1:7" ht="26.25" customHeight="1">
      <c r="A58" s="406" t="s">
        <v>672</v>
      </c>
      <c r="B58" s="445" t="s">
        <v>671</v>
      </c>
      <c r="C58" s="451"/>
      <c r="D58" s="452"/>
      <c r="E58" s="24"/>
      <c r="F58" s="24"/>
    </row>
    <row r="59" spans="1:7"/>
    <row r="60" spans="1:7">
      <c r="A60" s="406" t="s">
        <v>674</v>
      </c>
      <c r="B60" s="326"/>
      <c r="C60" s="327"/>
      <c r="D60" s="328"/>
      <c r="E60" s="24" t="s">
        <v>58</v>
      </c>
      <c r="F60" s="24" t="s">
        <v>83</v>
      </c>
    </row>
    <row r="61" spans="1:7" ht="27" customHeight="1">
      <c r="A61" s="406" t="s">
        <v>674</v>
      </c>
      <c r="B61" s="445" t="s">
        <v>673</v>
      </c>
      <c r="C61" s="451"/>
      <c r="D61" s="452"/>
      <c r="E61" s="24"/>
      <c r="F61" s="24"/>
    </row>
    <row r="62" spans="1:7">
      <c r="B62" s="303"/>
      <c r="C62" s="303"/>
      <c r="D62" s="303"/>
      <c r="E62" s="303"/>
      <c r="F62" s="303"/>
      <c r="G62" s="303"/>
    </row>
    <row r="63" spans="1:7" ht="27.75" customHeight="1">
      <c r="A63" s="406" t="s">
        <v>675</v>
      </c>
      <c r="B63" s="448" t="s">
        <v>59</v>
      </c>
      <c r="C63" s="448"/>
      <c r="D63" s="448"/>
      <c r="E63" s="102"/>
      <c r="F63" s="347"/>
      <c r="G63" s="20"/>
    </row>
    <row r="64" spans="1:7">
      <c r="A64" s="406"/>
      <c r="B64" s="347"/>
      <c r="C64" s="347"/>
      <c r="D64" s="347"/>
      <c r="E64" s="347"/>
      <c r="F64" s="347"/>
      <c r="G64" s="20"/>
    </row>
    <row r="65" spans="1:7" ht="26.25" customHeight="1">
      <c r="A65" s="406" t="s">
        <v>676</v>
      </c>
      <c r="B65" s="448" t="s">
        <v>677</v>
      </c>
      <c r="C65" s="448"/>
      <c r="D65" s="448"/>
      <c r="E65" s="102">
        <v>32</v>
      </c>
      <c r="F65" s="347"/>
      <c r="G65" s="20"/>
    </row>
    <row r="66" spans="1:7">
      <c r="A66" s="406"/>
      <c r="B66" s="347"/>
      <c r="C66" s="347"/>
      <c r="D66" s="347"/>
      <c r="E66" s="347"/>
      <c r="F66" s="347"/>
      <c r="G66" s="20"/>
    </row>
    <row r="67" spans="1:7" ht="12.75" customHeight="1">
      <c r="A67" s="406" t="s">
        <v>678</v>
      </c>
      <c r="B67" s="454" t="s">
        <v>60</v>
      </c>
      <c r="C67" s="471"/>
      <c r="D67" s="471"/>
      <c r="E67" s="471"/>
      <c r="F67" s="471"/>
      <c r="G67" s="475"/>
    </row>
    <row r="68" spans="1:7">
      <c r="A68" s="406"/>
      <c r="B68" s="476"/>
      <c r="C68" s="477"/>
      <c r="D68" s="477"/>
      <c r="E68" s="477"/>
      <c r="F68" s="477"/>
      <c r="G68" s="478"/>
    </row>
    <row r="69" spans="1:7"/>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uler="0" zoomScaleNormal="100" workbookViewId="0">
      <selection activeCell="B2" sqref="B2"/>
    </sheetView>
  </sheetViews>
  <sheetFormatPr defaultColWidth="0" defaultRowHeight="12.75" zeroHeight="1"/>
  <cols>
    <col min="1" max="1" width="4.42578125" style="377" customWidth="1"/>
    <col min="2" max="2" width="66.28515625" style="402" customWidth="1"/>
    <col min="3" max="3" width="12.7109375" style="402" customWidth="1"/>
    <col min="4" max="4" width="9.140625" customWidth="1"/>
  </cols>
  <sheetData>
    <row r="1" spans="1:3" ht="18">
      <c r="A1" s="430" t="s">
        <v>655</v>
      </c>
      <c r="B1" s="430"/>
      <c r="C1" s="430"/>
    </row>
    <row r="2" spans="1:3" ht="28.5" customHeight="1">
      <c r="A2" s="406" t="s">
        <v>545</v>
      </c>
      <c r="B2" s="479" t="s">
        <v>656</v>
      </c>
      <c r="C2" s="480"/>
    </row>
    <row r="3" spans="1:3">
      <c r="A3" s="406" t="s">
        <v>545</v>
      </c>
      <c r="B3" s="398" t="s">
        <v>657</v>
      </c>
      <c r="C3" s="155" t="s">
        <v>914</v>
      </c>
    </row>
    <row r="4" spans="1:3">
      <c r="A4" s="406" t="s">
        <v>545</v>
      </c>
      <c r="B4" s="151" t="s">
        <v>376</v>
      </c>
      <c r="C4" s="155" t="s">
        <v>914</v>
      </c>
    </row>
    <row r="5" spans="1:3">
      <c r="A5" s="406" t="s">
        <v>545</v>
      </c>
      <c r="B5" s="398" t="s">
        <v>658</v>
      </c>
      <c r="C5" s="155" t="s">
        <v>914</v>
      </c>
    </row>
    <row r="6" spans="1:3">
      <c r="A6" s="406" t="s">
        <v>545</v>
      </c>
      <c r="B6" s="398" t="s">
        <v>659</v>
      </c>
      <c r="C6" s="155" t="s">
        <v>914</v>
      </c>
    </row>
    <row r="7" spans="1:3">
      <c r="A7" s="406" t="s">
        <v>545</v>
      </c>
      <c r="B7" s="398" t="s">
        <v>660</v>
      </c>
      <c r="C7" s="155" t="s">
        <v>914</v>
      </c>
    </row>
    <row r="8" spans="1:3">
      <c r="A8" s="406" t="s">
        <v>545</v>
      </c>
      <c r="B8" s="398" t="s">
        <v>661</v>
      </c>
      <c r="C8" s="155" t="s">
        <v>914</v>
      </c>
    </row>
    <row r="9" spans="1:3">
      <c r="A9" s="406" t="s">
        <v>545</v>
      </c>
      <c r="B9" s="398" t="s">
        <v>662</v>
      </c>
      <c r="C9" s="155" t="s">
        <v>914</v>
      </c>
    </row>
    <row r="10" spans="1:3">
      <c r="A10" s="406" t="s">
        <v>545</v>
      </c>
      <c r="B10" s="398" t="s">
        <v>37</v>
      </c>
      <c r="C10" s="73"/>
    </row>
    <row r="11" spans="1:3">
      <c r="A11" s="406" t="s">
        <v>545</v>
      </c>
      <c r="B11" s="398" t="s">
        <v>38</v>
      </c>
      <c r="C11" s="73"/>
    </row>
    <row r="12" spans="1:3">
      <c r="A12" s="406" t="s">
        <v>545</v>
      </c>
      <c r="B12" s="398" t="s">
        <v>39</v>
      </c>
      <c r="C12" s="155" t="s">
        <v>914</v>
      </c>
    </row>
    <row r="13" spans="1:3">
      <c r="A13" s="406" t="s">
        <v>545</v>
      </c>
      <c r="B13" s="398" t="s">
        <v>40</v>
      </c>
      <c r="C13" s="155" t="s">
        <v>914</v>
      </c>
    </row>
    <row r="14" spans="1:3">
      <c r="A14" s="406" t="s">
        <v>545</v>
      </c>
      <c r="B14" s="398" t="s">
        <v>41</v>
      </c>
      <c r="C14" s="155" t="s">
        <v>914</v>
      </c>
    </row>
    <row r="15" spans="1:3">
      <c r="A15" s="406" t="s">
        <v>545</v>
      </c>
      <c r="B15" s="398" t="s">
        <v>42</v>
      </c>
      <c r="C15" s="155" t="s">
        <v>914</v>
      </c>
    </row>
    <row r="16" spans="1:3">
      <c r="A16" s="406" t="s">
        <v>545</v>
      </c>
      <c r="B16" s="398" t="s">
        <v>43</v>
      </c>
      <c r="C16" s="73"/>
    </row>
    <row r="17" spans="1:3">
      <c r="A17" s="406" t="s">
        <v>545</v>
      </c>
      <c r="B17" s="398" t="s">
        <v>44</v>
      </c>
      <c r="C17" s="155" t="s">
        <v>914</v>
      </c>
    </row>
    <row r="18" spans="1:3">
      <c r="A18" s="406" t="s">
        <v>545</v>
      </c>
      <c r="B18" s="398" t="s">
        <v>45</v>
      </c>
      <c r="C18" s="155" t="s">
        <v>914</v>
      </c>
    </row>
    <row r="19" spans="1:3">
      <c r="A19" s="406" t="s">
        <v>545</v>
      </c>
      <c r="B19" s="398" t="s">
        <v>46</v>
      </c>
      <c r="C19" s="155" t="s">
        <v>914</v>
      </c>
    </row>
    <row r="20" spans="1:3">
      <c r="A20" s="406" t="s">
        <v>545</v>
      </c>
      <c r="B20" s="69" t="s">
        <v>47</v>
      </c>
      <c r="C20" s="68"/>
    </row>
    <row r="21" spans="1:3">
      <c r="B21" s="381"/>
      <c r="C21" s="335"/>
    </row>
    <row r="22" spans="1:3">
      <c r="B22" s="303"/>
      <c r="C22" s="303"/>
    </row>
    <row r="23" spans="1:3">
      <c r="A23" s="406" t="s">
        <v>546</v>
      </c>
      <c r="B23" s="1" t="s">
        <v>627</v>
      </c>
    </row>
    <row r="24" spans="1:3"/>
    <row r="25" spans="1:3" ht="24.75" customHeight="1">
      <c r="A25" s="384" t="s">
        <v>547</v>
      </c>
      <c r="B25" s="347" t="s">
        <v>48</v>
      </c>
      <c r="C25" s="347"/>
    </row>
    <row r="26" spans="1:3">
      <c r="A26" s="384" t="s">
        <v>547</v>
      </c>
      <c r="B26" s="398" t="s">
        <v>49</v>
      </c>
      <c r="C26" s="155" t="s">
        <v>914</v>
      </c>
    </row>
    <row r="27" spans="1:3">
      <c r="A27" s="384" t="s">
        <v>547</v>
      </c>
      <c r="B27" s="398" t="s">
        <v>50</v>
      </c>
      <c r="C27" s="155" t="s">
        <v>914</v>
      </c>
    </row>
    <row r="28" spans="1:3">
      <c r="A28" s="384" t="s">
        <v>547</v>
      </c>
      <c r="B28" s="398" t="s">
        <v>51</v>
      </c>
      <c r="C28" s="155" t="s">
        <v>914</v>
      </c>
    </row>
    <row r="29" spans="1:3">
      <c r="A29" s="384" t="s">
        <v>547</v>
      </c>
      <c r="B29" s="398" t="s">
        <v>52</v>
      </c>
      <c r="C29" s="155" t="s">
        <v>914</v>
      </c>
    </row>
    <row r="30" spans="1:3">
      <c r="A30" s="384" t="s">
        <v>547</v>
      </c>
      <c r="B30" s="398" t="s">
        <v>746</v>
      </c>
      <c r="C30" s="73"/>
    </row>
    <row r="31" spans="1:3">
      <c r="A31" s="384" t="s">
        <v>547</v>
      </c>
      <c r="B31" s="398" t="s">
        <v>53</v>
      </c>
      <c r="C31" s="155" t="s">
        <v>914</v>
      </c>
    </row>
    <row r="32" spans="1:3">
      <c r="A32" s="384" t="s">
        <v>547</v>
      </c>
      <c r="B32" s="398" t="s">
        <v>742</v>
      </c>
      <c r="C32" s="155" t="s">
        <v>914</v>
      </c>
    </row>
    <row r="33" spans="1:3">
      <c r="A33" s="384" t="s">
        <v>547</v>
      </c>
      <c r="B33" s="398" t="s">
        <v>54</v>
      </c>
      <c r="C33" s="73"/>
    </row>
    <row r="34" spans="1:3">
      <c r="A34" s="384" t="s">
        <v>547</v>
      </c>
      <c r="B34" s="398" t="s">
        <v>55</v>
      </c>
      <c r="C34" s="155" t="s">
        <v>914</v>
      </c>
    </row>
    <row r="35" spans="1:3">
      <c r="A35" s="384" t="s">
        <v>547</v>
      </c>
      <c r="B35" s="398" t="s">
        <v>56</v>
      </c>
      <c r="C35" s="155" t="s">
        <v>914</v>
      </c>
    </row>
    <row r="36" spans="1:3">
      <c r="A36" s="384" t="s">
        <v>547</v>
      </c>
      <c r="B36" s="69" t="s">
        <v>179</v>
      </c>
      <c r="C36" s="68"/>
    </row>
    <row r="37" spans="1:3">
      <c r="B37" s="382"/>
      <c r="C37" s="383"/>
    </row>
    <row r="38" spans="1:3"/>
    <row r="39" spans="1:3" ht="28.5">
      <c r="B39" s="197" t="s">
        <v>553</v>
      </c>
    </row>
    <row r="40" spans="1:3"/>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showRuler="0" zoomScaleNormal="100" workbookViewId="0">
      <selection activeCell="E18" sqref="E18"/>
    </sheetView>
  </sheetViews>
  <sheetFormatPr defaultColWidth="0" defaultRowHeight="12.75" zeroHeight="1"/>
  <cols>
    <col min="1" max="1" width="3.85546875" style="377" customWidth="1"/>
    <col min="2" max="2" width="76" style="402" customWidth="1"/>
    <col min="3" max="3" width="14.5703125" style="402" customWidth="1"/>
    <col min="4" max="4" width="14.85546875" style="402" customWidth="1"/>
    <col min="5" max="6" width="16.7109375" style="402" customWidth="1"/>
    <col min="7" max="7" width="9.140625" style="402" customWidth="1"/>
    <col min="8" max="8" width="0.7109375" customWidth="1"/>
  </cols>
  <sheetData>
    <row r="1" spans="1:7" ht="18">
      <c r="A1" s="430" t="s">
        <v>679</v>
      </c>
      <c r="B1" s="430"/>
      <c r="C1" s="430"/>
      <c r="D1" s="430"/>
      <c r="E1" s="303"/>
      <c r="F1" s="303"/>
    </row>
    <row r="2" spans="1:7" ht="8.25" customHeight="1"/>
    <row r="3" spans="1:7" ht="28.5" customHeight="1">
      <c r="A3" s="232" t="s">
        <v>277</v>
      </c>
      <c r="B3" s="481" t="s">
        <v>856</v>
      </c>
      <c r="C3" s="481"/>
      <c r="D3" s="481"/>
      <c r="E3" s="391"/>
      <c r="F3" s="391"/>
    </row>
    <row r="4" spans="1:7" ht="37.5" customHeight="1">
      <c r="A4" s="406" t="s">
        <v>277</v>
      </c>
      <c r="B4" s="337"/>
      <c r="C4" s="110" t="s">
        <v>486</v>
      </c>
      <c r="D4" s="105" t="s">
        <v>194</v>
      </c>
      <c r="F4"/>
      <c r="G4"/>
    </row>
    <row r="5" spans="1:7" ht="39.75" customHeight="1">
      <c r="A5" s="406" t="s">
        <v>277</v>
      </c>
      <c r="B5" s="164" t="s">
        <v>377</v>
      </c>
      <c r="C5" s="281">
        <f>2230/5748</f>
        <v>0.38796102992345166</v>
      </c>
      <c r="D5" s="269">
        <f>8311/24264</f>
        <v>0.34252390372568414</v>
      </c>
      <c r="F5"/>
      <c r="G5"/>
    </row>
    <row r="6" spans="1:7" ht="12.75" customHeight="1">
      <c r="A6" s="406" t="s">
        <v>277</v>
      </c>
      <c r="B6" s="449" t="s">
        <v>680</v>
      </c>
      <c r="C6" s="270"/>
      <c r="D6" s="269">
        <v>0.19</v>
      </c>
      <c r="F6"/>
      <c r="G6"/>
    </row>
    <row r="7" spans="1:7" ht="12.75" customHeight="1">
      <c r="A7" s="406" t="s">
        <v>277</v>
      </c>
      <c r="B7" s="449" t="s">
        <v>681</v>
      </c>
      <c r="C7" s="270"/>
      <c r="D7" s="269">
        <v>0.21</v>
      </c>
      <c r="F7"/>
      <c r="G7"/>
    </row>
    <row r="8" spans="1:7" ht="24.75" customHeight="1">
      <c r="A8" s="406" t="s">
        <v>277</v>
      </c>
      <c r="B8" s="449" t="s">
        <v>682</v>
      </c>
      <c r="C8" s="270">
        <v>0.94</v>
      </c>
      <c r="D8" s="269">
        <v>0.38</v>
      </c>
      <c r="F8"/>
      <c r="G8"/>
    </row>
    <row r="9" spans="1:7" ht="12.75" customHeight="1">
      <c r="A9" s="406" t="s">
        <v>277</v>
      </c>
      <c r="B9" s="449" t="s">
        <v>683</v>
      </c>
      <c r="C9" s="270">
        <v>0.06</v>
      </c>
      <c r="D9" s="269">
        <v>0.62</v>
      </c>
      <c r="F9"/>
      <c r="G9"/>
    </row>
    <row r="10" spans="1:7" ht="12.75" customHeight="1">
      <c r="A10" s="406" t="s">
        <v>277</v>
      </c>
      <c r="B10" s="449" t="s">
        <v>684</v>
      </c>
      <c r="C10" s="270">
        <v>1E-3</v>
      </c>
      <c r="D10" s="269">
        <v>3.2403700000000001E-2</v>
      </c>
      <c r="F10"/>
      <c r="G10"/>
    </row>
    <row r="11" spans="1:7" ht="12.75" customHeight="1">
      <c r="A11" s="406" t="s">
        <v>277</v>
      </c>
      <c r="B11" s="449" t="s">
        <v>685</v>
      </c>
      <c r="C11" s="271">
        <v>18.2</v>
      </c>
      <c r="D11" s="271">
        <v>20</v>
      </c>
      <c r="F11"/>
      <c r="G11"/>
    </row>
    <row r="12" spans="1:7" ht="12.75" customHeight="1">
      <c r="A12" s="406" t="s">
        <v>277</v>
      </c>
      <c r="B12" s="449" t="s">
        <v>686</v>
      </c>
      <c r="C12" s="271">
        <v>18.2</v>
      </c>
      <c r="D12" s="271">
        <v>20.3</v>
      </c>
      <c r="F12"/>
      <c r="G12"/>
    </row>
    <row r="13" spans="1:7" ht="9.75" customHeight="1"/>
    <row r="14" spans="1:7" ht="12.75" customHeight="1">
      <c r="A14" s="406" t="s">
        <v>276</v>
      </c>
      <c r="B14" s="347" t="s">
        <v>487</v>
      </c>
      <c r="C14" s="157"/>
      <c r="D14" s="157"/>
      <c r="E14" s="385"/>
      <c r="F14" s="385"/>
    </row>
    <row r="15" spans="1:7">
      <c r="A15" s="406" t="s">
        <v>276</v>
      </c>
      <c r="B15" s="208" t="s">
        <v>482</v>
      </c>
      <c r="C15" s="73" t="s">
        <v>914</v>
      </c>
      <c r="D15" s="304"/>
      <c r="E15" s="385"/>
      <c r="F15" s="385"/>
    </row>
    <row r="16" spans="1:7">
      <c r="A16" s="406" t="s">
        <v>276</v>
      </c>
      <c r="B16" s="307" t="s">
        <v>687</v>
      </c>
      <c r="C16" s="73" t="s">
        <v>914</v>
      </c>
      <c r="E16" s="253"/>
      <c r="F16" s="429"/>
    </row>
    <row r="17" spans="1:3">
      <c r="A17" s="406" t="s">
        <v>276</v>
      </c>
      <c r="B17" s="307" t="s">
        <v>688</v>
      </c>
      <c r="C17" s="73" t="s">
        <v>914</v>
      </c>
    </row>
    <row r="18" spans="1:3">
      <c r="A18" s="406" t="s">
        <v>276</v>
      </c>
      <c r="B18" s="307" t="s">
        <v>248</v>
      </c>
      <c r="C18" s="73" t="s">
        <v>914</v>
      </c>
    </row>
    <row r="19" spans="1:3">
      <c r="A19" s="406" t="s">
        <v>276</v>
      </c>
      <c r="B19" s="307" t="s">
        <v>249</v>
      </c>
      <c r="C19" s="73" t="s">
        <v>914</v>
      </c>
    </row>
    <row r="20" spans="1:3">
      <c r="A20" s="406" t="s">
        <v>276</v>
      </c>
      <c r="B20" s="188" t="s">
        <v>483</v>
      </c>
      <c r="C20" s="73" t="s">
        <v>914</v>
      </c>
    </row>
    <row r="21" spans="1:3">
      <c r="A21" s="406" t="s">
        <v>276</v>
      </c>
      <c r="B21" s="307" t="s">
        <v>250</v>
      </c>
      <c r="C21" s="73" t="s">
        <v>914</v>
      </c>
    </row>
    <row r="22" spans="1:3">
      <c r="A22" s="406" t="s">
        <v>276</v>
      </c>
      <c r="B22" s="307" t="s">
        <v>251</v>
      </c>
      <c r="C22" s="73" t="s">
        <v>914</v>
      </c>
    </row>
    <row r="23" spans="1:3">
      <c r="A23" s="406" t="s">
        <v>276</v>
      </c>
      <c r="B23" s="307" t="s">
        <v>252</v>
      </c>
      <c r="C23" s="73" t="s">
        <v>914</v>
      </c>
    </row>
    <row r="24" spans="1:3">
      <c r="A24" s="406" t="s">
        <v>276</v>
      </c>
      <c r="B24" s="325" t="s">
        <v>484</v>
      </c>
      <c r="C24" s="73" t="s">
        <v>914</v>
      </c>
    </row>
    <row r="25" spans="1:3">
      <c r="A25" s="406" t="s">
        <v>276</v>
      </c>
      <c r="B25" s="307" t="s">
        <v>253</v>
      </c>
      <c r="C25" s="73" t="s">
        <v>914</v>
      </c>
    </row>
    <row r="26" spans="1:3">
      <c r="A26" s="406" t="s">
        <v>276</v>
      </c>
      <c r="B26" s="307" t="s">
        <v>254</v>
      </c>
      <c r="C26" s="73"/>
    </row>
    <row r="27" spans="1:3">
      <c r="A27" s="406" t="s">
        <v>276</v>
      </c>
      <c r="B27" s="307" t="s">
        <v>255</v>
      </c>
      <c r="C27" s="73"/>
    </row>
    <row r="28" spans="1:3">
      <c r="A28" s="406" t="s">
        <v>276</v>
      </c>
      <c r="B28" s="307" t="s">
        <v>256</v>
      </c>
      <c r="C28" s="73"/>
    </row>
    <row r="29" spans="1:3">
      <c r="A29" s="406" t="s">
        <v>276</v>
      </c>
      <c r="B29" s="307" t="s">
        <v>257</v>
      </c>
      <c r="C29" s="73" t="s">
        <v>914</v>
      </c>
    </row>
    <row r="30" spans="1:3">
      <c r="A30" s="406" t="s">
        <v>276</v>
      </c>
      <c r="B30" s="307" t="s">
        <v>258</v>
      </c>
      <c r="C30" s="73" t="s">
        <v>914</v>
      </c>
    </row>
    <row r="31" spans="1:3">
      <c r="A31" s="406" t="s">
        <v>276</v>
      </c>
      <c r="B31" s="307" t="s">
        <v>259</v>
      </c>
      <c r="C31" s="73" t="s">
        <v>914</v>
      </c>
    </row>
    <row r="32" spans="1:3">
      <c r="A32" s="406" t="s">
        <v>276</v>
      </c>
      <c r="B32" s="307" t="s">
        <v>260</v>
      </c>
      <c r="C32" s="73"/>
    </row>
    <row r="33" spans="1:8">
      <c r="A33" s="406" t="s">
        <v>276</v>
      </c>
      <c r="B33" s="307" t="s">
        <v>261</v>
      </c>
      <c r="C33" s="73"/>
    </row>
    <row r="34" spans="1:8">
      <c r="A34" s="406" t="s">
        <v>276</v>
      </c>
      <c r="B34" s="307" t="s">
        <v>262</v>
      </c>
      <c r="C34" s="73" t="s">
        <v>914</v>
      </c>
    </row>
    <row r="35" spans="1:8">
      <c r="A35" s="406" t="s">
        <v>276</v>
      </c>
      <c r="B35" s="307" t="s">
        <v>263</v>
      </c>
      <c r="C35" s="73"/>
    </row>
    <row r="36" spans="1:8" ht="9" customHeight="1"/>
    <row r="37" spans="1:8" ht="12.75" customHeight="1">
      <c r="A37" s="406" t="s">
        <v>275</v>
      </c>
      <c r="B37" s="348" t="s">
        <v>628</v>
      </c>
      <c r="C37" s="477"/>
      <c r="D37" s="477"/>
      <c r="E37" s="387"/>
      <c r="F37" s="388"/>
      <c r="G37" s="141"/>
    </row>
    <row r="38" spans="1:8" s="106" customFormat="1" ht="25.5" customHeight="1">
      <c r="A38" s="406" t="s">
        <v>275</v>
      </c>
      <c r="B38" s="107"/>
      <c r="C38" s="13" t="s">
        <v>491</v>
      </c>
      <c r="D38" s="13"/>
      <c r="E38" s="108" t="s">
        <v>493</v>
      </c>
      <c r="F38" s="389" t="s">
        <v>492</v>
      </c>
      <c r="G38" s="390"/>
      <c r="H38" s="109"/>
    </row>
    <row r="39" spans="1:8">
      <c r="A39" s="406" t="s">
        <v>275</v>
      </c>
      <c r="B39" s="64" t="s">
        <v>488</v>
      </c>
      <c r="C39" s="482" t="s">
        <v>914</v>
      </c>
      <c r="D39" s="483"/>
      <c r="E39" s="155"/>
      <c r="F39" s="308"/>
      <c r="G39" s="329"/>
      <c r="H39" s="37"/>
    </row>
    <row r="40" spans="1:8">
      <c r="A40" s="406" t="s">
        <v>275</v>
      </c>
      <c r="B40" s="64" t="s">
        <v>489</v>
      </c>
      <c r="C40" s="482" t="s">
        <v>914</v>
      </c>
      <c r="D40" s="483"/>
      <c r="E40" s="155"/>
      <c r="F40" s="308"/>
      <c r="G40" s="329"/>
      <c r="H40" s="37"/>
    </row>
    <row r="41" spans="1:8">
      <c r="A41" s="406" t="s">
        <v>275</v>
      </c>
      <c r="B41" s="64" t="s">
        <v>490</v>
      </c>
      <c r="C41" s="482" t="s">
        <v>914</v>
      </c>
      <c r="D41" s="483"/>
      <c r="E41" s="155"/>
      <c r="F41" s="308"/>
      <c r="G41" s="329"/>
      <c r="H41" s="37"/>
    </row>
    <row r="42" spans="1:8" ht="9" customHeight="1"/>
    <row r="43" spans="1:8" ht="26.25" customHeight="1">
      <c r="A43" s="406" t="s">
        <v>274</v>
      </c>
      <c r="B43" s="347" t="s">
        <v>440</v>
      </c>
      <c r="C43" s="157"/>
      <c r="D43" s="157"/>
      <c r="E43" s="157"/>
      <c r="F43" s="157"/>
    </row>
    <row r="44" spans="1:8">
      <c r="A44" s="406" t="s">
        <v>274</v>
      </c>
      <c r="B44" s="307" t="s">
        <v>264</v>
      </c>
      <c r="C44" s="73" t="s">
        <v>914</v>
      </c>
    </row>
    <row r="45" spans="1:8">
      <c r="A45" s="406" t="s">
        <v>274</v>
      </c>
      <c r="B45" s="307" t="s">
        <v>265</v>
      </c>
      <c r="C45" s="73" t="s">
        <v>914</v>
      </c>
    </row>
    <row r="46" spans="1:8">
      <c r="A46" s="406" t="s">
        <v>274</v>
      </c>
      <c r="B46" s="307" t="s">
        <v>266</v>
      </c>
      <c r="C46" s="73" t="s">
        <v>914</v>
      </c>
    </row>
    <row r="47" spans="1:8">
      <c r="A47" s="406" t="s">
        <v>274</v>
      </c>
      <c r="B47" s="307" t="s">
        <v>267</v>
      </c>
      <c r="C47" s="73" t="s">
        <v>914</v>
      </c>
    </row>
    <row r="48" spans="1:8">
      <c r="A48" s="406" t="s">
        <v>274</v>
      </c>
      <c r="B48" s="307" t="s">
        <v>268</v>
      </c>
      <c r="C48" s="73" t="s">
        <v>914</v>
      </c>
    </row>
    <row r="49" spans="1:7" ht="27.75" customHeight="1">
      <c r="A49" s="406" t="s">
        <v>274</v>
      </c>
      <c r="B49" s="307" t="s">
        <v>269</v>
      </c>
      <c r="C49" s="73" t="s">
        <v>914</v>
      </c>
    </row>
    <row r="50" spans="1:7" ht="24.75" customHeight="1">
      <c r="A50" s="406" t="s">
        <v>274</v>
      </c>
      <c r="B50" s="307" t="s">
        <v>270</v>
      </c>
      <c r="C50" s="73"/>
    </row>
    <row r="51" spans="1:7">
      <c r="A51" s="406" t="s">
        <v>274</v>
      </c>
      <c r="B51" s="307" t="s">
        <v>271</v>
      </c>
      <c r="C51" s="73" t="s">
        <v>914</v>
      </c>
    </row>
    <row r="52" spans="1:7">
      <c r="A52" s="406" t="s">
        <v>274</v>
      </c>
      <c r="B52" s="307" t="s">
        <v>272</v>
      </c>
      <c r="C52" s="73" t="s">
        <v>914</v>
      </c>
    </row>
    <row r="53" spans="1:7">
      <c r="A53" s="406" t="s">
        <v>274</v>
      </c>
      <c r="B53" s="325" t="s">
        <v>137</v>
      </c>
      <c r="C53" s="73"/>
    </row>
    <row r="54" spans="1:7">
      <c r="A54" s="406" t="s">
        <v>274</v>
      </c>
      <c r="B54" s="216" t="s">
        <v>138</v>
      </c>
      <c r="C54" s="73"/>
    </row>
    <row r="55" spans="1:7" ht="15.75" customHeight="1">
      <c r="A55" s="406" t="s">
        <v>274</v>
      </c>
      <c r="B55" s="393" t="s">
        <v>273</v>
      </c>
      <c r="C55" s="268"/>
      <c r="D55" s="20"/>
    </row>
    <row r="56" spans="1:7" s="267" customFormat="1" ht="15.75" customHeight="1">
      <c r="A56" s="406" t="s">
        <v>274</v>
      </c>
      <c r="B56" s="325" t="s">
        <v>1077</v>
      </c>
      <c r="C56" s="73" t="s">
        <v>914</v>
      </c>
      <c r="D56" s="20"/>
      <c r="E56" s="402"/>
      <c r="F56" s="402"/>
      <c r="G56" s="402"/>
    </row>
    <row r="57" spans="1:7" ht="13.5" customHeight="1">
      <c r="A57" s="406" t="s">
        <v>274</v>
      </c>
      <c r="B57" s="325" t="s">
        <v>1078</v>
      </c>
      <c r="C57" s="73" t="s">
        <v>914</v>
      </c>
      <c r="D57" s="20"/>
    </row>
    <row r="58" spans="1:7" ht="3.75" customHeight="1">
      <c r="A58" s="406"/>
      <c r="B58" s="484"/>
      <c r="C58" s="484"/>
    </row>
    <row r="59" spans="1:7" ht="4.5" hidden="1" customHeight="1"/>
  </sheetData>
  <phoneticPr fontId="0" type="noConversion"/>
  <pageMargins left="0.75" right="0.75" top="1" bottom="1" header="0.5" footer="0.5"/>
  <pageSetup scale="74"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uler="0" zoomScaleNormal="100" workbookViewId="0">
      <selection activeCell="D10" sqref="D10"/>
    </sheetView>
  </sheetViews>
  <sheetFormatPr defaultColWidth="0" defaultRowHeight="12.75" zeroHeight="1"/>
  <cols>
    <col min="1" max="1" width="3.85546875" style="377" customWidth="1"/>
    <col min="2" max="2" width="66.7109375" style="402" customWidth="1"/>
    <col min="3" max="5" width="18.7109375" style="402" customWidth="1"/>
    <col min="6" max="6" width="0.7109375" customWidth="1"/>
  </cols>
  <sheetData>
    <row r="1" spans="1:5" ht="18">
      <c r="A1" s="430" t="s">
        <v>441</v>
      </c>
      <c r="B1" s="430"/>
      <c r="C1" s="430"/>
      <c r="D1" s="430"/>
      <c r="E1" s="430"/>
    </row>
    <row r="2" spans="1:5" ht="18">
      <c r="A2" s="408"/>
      <c r="B2" s="408"/>
      <c r="C2" s="408"/>
      <c r="D2" s="408"/>
      <c r="E2" s="408"/>
    </row>
    <row r="3" spans="1:5" s="172" customFormat="1">
      <c r="A3" s="162" t="s">
        <v>611</v>
      </c>
      <c r="B3" s="222" t="s">
        <v>129</v>
      </c>
      <c r="C3" s="222"/>
      <c r="D3" s="222"/>
      <c r="E3" s="222"/>
    </row>
    <row r="4" spans="1:5"/>
    <row r="5" spans="1:5" ht="27.75" customHeight="1">
      <c r="B5" s="347" t="s">
        <v>857</v>
      </c>
      <c r="C5" s="347"/>
      <c r="D5" s="347"/>
      <c r="E5" s="347"/>
    </row>
    <row r="6" spans="1:5" s="141" customFormat="1">
      <c r="A6" s="380"/>
      <c r="B6" s="324"/>
      <c r="C6" s="324"/>
      <c r="D6" s="324"/>
      <c r="E6" s="324"/>
    </row>
    <row r="7" spans="1:5" s="141" customFormat="1" ht="38.25" customHeight="1">
      <c r="A7" s="149" t="s">
        <v>1079</v>
      </c>
      <c r="B7" s="485" t="s">
        <v>858</v>
      </c>
      <c r="C7" s="379"/>
      <c r="D7" s="379"/>
      <c r="E7" s="379"/>
    </row>
    <row r="8" spans="1:5" s="141" customFormat="1">
      <c r="A8" s="380"/>
      <c r="B8" s="280">
        <v>42461</v>
      </c>
      <c r="C8" s="324"/>
      <c r="D8" s="338"/>
      <c r="E8" s="150"/>
    </row>
    <row r="9" spans="1:5">
      <c r="A9" s="406"/>
      <c r="B9" s="406"/>
      <c r="C9" s="406"/>
      <c r="D9" s="406"/>
      <c r="E9" s="406"/>
    </row>
    <row r="10" spans="1:5" ht="117" customHeight="1">
      <c r="A10" s="162" t="s">
        <v>455</v>
      </c>
      <c r="B10" s="486" t="s">
        <v>859</v>
      </c>
      <c r="C10" s="379"/>
      <c r="D10" s="379"/>
      <c r="E10" s="379"/>
    </row>
    <row r="11" spans="1:5">
      <c r="A11" s="406"/>
      <c r="C11" s="41"/>
      <c r="D11" s="406"/>
      <c r="E11" s="406"/>
    </row>
    <row r="12" spans="1:5">
      <c r="A12" s="406" t="s">
        <v>455</v>
      </c>
      <c r="B12" s="397"/>
      <c r="C12" s="114" t="s">
        <v>442</v>
      </c>
      <c r="D12" s="114" t="s">
        <v>194</v>
      </c>
    </row>
    <row r="13" spans="1:5" ht="25.5">
      <c r="A13" s="406" t="s">
        <v>455</v>
      </c>
      <c r="B13" s="302" t="s">
        <v>385</v>
      </c>
      <c r="C13" s="116"/>
      <c r="D13" s="116"/>
    </row>
    <row r="14" spans="1:5" ht="38.25">
      <c r="A14" s="406" t="s">
        <v>455</v>
      </c>
      <c r="B14" s="302" t="s">
        <v>386</v>
      </c>
      <c r="C14" s="116">
        <v>9208</v>
      </c>
      <c r="D14" s="116">
        <v>9208</v>
      </c>
    </row>
    <row r="15" spans="1:5" ht="25.5">
      <c r="A15" s="406" t="s">
        <v>455</v>
      </c>
      <c r="B15" s="302" t="s">
        <v>387</v>
      </c>
      <c r="C15" s="116">
        <v>9208</v>
      </c>
      <c r="D15" s="116">
        <v>9208</v>
      </c>
    </row>
    <row r="16" spans="1:5" ht="25.5">
      <c r="A16" s="406" t="s">
        <v>455</v>
      </c>
      <c r="B16" s="302" t="s">
        <v>388</v>
      </c>
      <c r="C16" s="116">
        <v>28010</v>
      </c>
      <c r="D16" s="116">
        <v>28010</v>
      </c>
    </row>
    <row r="17" spans="1:5" ht="25.5">
      <c r="A17" s="406" t="s">
        <v>455</v>
      </c>
      <c r="B17" s="307" t="s">
        <v>389</v>
      </c>
      <c r="C17" s="116">
        <v>30101</v>
      </c>
      <c r="D17" s="116">
        <v>30101</v>
      </c>
    </row>
    <row r="18" spans="1:5">
      <c r="A18" s="406"/>
      <c r="B18" s="115"/>
      <c r="C18" s="117"/>
      <c r="D18" s="117"/>
    </row>
    <row r="19" spans="1:5">
      <c r="A19" s="406" t="s">
        <v>455</v>
      </c>
      <c r="B19" s="307" t="s">
        <v>216</v>
      </c>
      <c r="C19" s="116">
        <v>794</v>
      </c>
      <c r="D19" s="116">
        <v>794</v>
      </c>
    </row>
    <row r="20" spans="1:5">
      <c r="A20" s="406"/>
      <c r="B20" s="115"/>
      <c r="C20" s="117"/>
      <c r="D20" s="117"/>
    </row>
    <row r="21" spans="1:5" ht="25.5">
      <c r="A21" s="406" t="s">
        <v>455</v>
      </c>
      <c r="B21" s="307" t="s">
        <v>217</v>
      </c>
      <c r="C21" s="116">
        <v>10030</v>
      </c>
      <c r="D21" s="116">
        <v>10030</v>
      </c>
    </row>
    <row r="22" spans="1:5" ht="25.5">
      <c r="A22" s="406" t="s">
        <v>455</v>
      </c>
      <c r="B22" s="307" t="s">
        <v>218</v>
      </c>
      <c r="C22" s="116">
        <v>4860</v>
      </c>
      <c r="D22" s="116">
        <v>4860</v>
      </c>
    </row>
    <row r="23" spans="1:5" ht="25.5">
      <c r="A23" s="406" t="s">
        <v>455</v>
      </c>
      <c r="B23" s="307" t="s">
        <v>219</v>
      </c>
      <c r="C23" s="116">
        <v>5170</v>
      </c>
      <c r="D23" s="116">
        <v>5170</v>
      </c>
    </row>
    <row r="24" spans="1:5"/>
    <row r="25" spans="1:5" ht="38.25" customHeight="1">
      <c r="A25" s="406" t="s">
        <v>455</v>
      </c>
      <c r="B25" s="464" t="s">
        <v>220</v>
      </c>
      <c r="C25" s="447"/>
      <c r="D25" s="118"/>
    </row>
    <row r="26" spans="1:5">
      <c r="A26" s="406"/>
      <c r="B26" s="333"/>
      <c r="C26" s="333"/>
      <c r="D26" s="119"/>
    </row>
    <row r="27" spans="1:5">
      <c r="A27" s="406" t="s">
        <v>455</v>
      </c>
      <c r="B27" s="487" t="s">
        <v>221</v>
      </c>
      <c r="C27" s="455"/>
      <c r="D27" s="455"/>
      <c r="E27" s="488"/>
    </row>
    <row r="28" spans="1:5">
      <c r="A28" s="406"/>
      <c r="B28" s="457"/>
      <c r="C28" s="349"/>
      <c r="D28" s="349"/>
      <c r="E28" s="489"/>
    </row>
    <row r="29" spans="1:5"/>
    <row r="30" spans="1:5">
      <c r="A30" s="406" t="s">
        <v>222</v>
      </c>
      <c r="B30" s="326"/>
      <c r="C30" s="328"/>
      <c r="D30" s="24" t="s">
        <v>444</v>
      </c>
      <c r="E30" s="24" t="s">
        <v>445</v>
      </c>
    </row>
    <row r="31" spans="1:5" ht="25.5" customHeight="1">
      <c r="A31" s="406" t="s">
        <v>222</v>
      </c>
      <c r="B31" s="490" t="s">
        <v>443</v>
      </c>
      <c r="C31" s="491"/>
      <c r="D31" s="297">
        <v>8</v>
      </c>
      <c r="E31" s="104"/>
    </row>
    <row r="32" spans="1:5"/>
    <row r="33" spans="1:5">
      <c r="A33" s="406" t="s">
        <v>223</v>
      </c>
      <c r="B33" s="326"/>
      <c r="C33" s="328"/>
      <c r="D33" s="24" t="s">
        <v>412</v>
      </c>
      <c r="E33" s="24" t="s">
        <v>413</v>
      </c>
    </row>
    <row r="34" spans="1:5" ht="27.75" customHeight="1">
      <c r="A34" s="406" t="s">
        <v>223</v>
      </c>
      <c r="B34" s="490" t="s">
        <v>226</v>
      </c>
      <c r="C34" s="491"/>
      <c r="D34" s="73"/>
      <c r="E34" s="298" t="s">
        <v>1079</v>
      </c>
    </row>
    <row r="35" spans="1:5"/>
    <row r="36" spans="1:5">
      <c r="A36" s="406" t="s">
        <v>224</v>
      </c>
      <c r="D36" s="24" t="s">
        <v>412</v>
      </c>
      <c r="E36" s="24" t="s">
        <v>413</v>
      </c>
    </row>
    <row r="37" spans="1:5" ht="28.5" customHeight="1">
      <c r="A37" s="406" t="s">
        <v>224</v>
      </c>
      <c r="B37" s="492" t="s">
        <v>130</v>
      </c>
      <c r="C37" s="493"/>
      <c r="D37" s="298" t="s">
        <v>1079</v>
      </c>
      <c r="E37" s="73"/>
    </row>
    <row r="38" spans="1:5" ht="28.5" customHeight="1">
      <c r="A38" s="406" t="s">
        <v>224</v>
      </c>
      <c r="B38" s="492"/>
      <c r="C38" s="493"/>
      <c r="D38" s="298"/>
      <c r="E38" s="73"/>
    </row>
    <row r="39" spans="1:5" ht="28.5" customHeight="1">
      <c r="A39" s="406" t="s">
        <v>224</v>
      </c>
      <c r="B39" s="492" t="s">
        <v>131</v>
      </c>
      <c r="C39" s="493"/>
      <c r="D39" s="299">
        <v>0.45</v>
      </c>
      <c r="E39" s="73"/>
    </row>
    <row r="40" spans="1:5">
      <c r="B40" s="305"/>
      <c r="C40" s="305"/>
      <c r="D40" s="305"/>
      <c r="E40" s="305"/>
    </row>
    <row r="41" spans="1:5" ht="19.5" customHeight="1">
      <c r="A41" s="406" t="s">
        <v>225</v>
      </c>
      <c r="B41" s="477" t="s">
        <v>446</v>
      </c>
      <c r="C41" s="349"/>
      <c r="D41" s="349"/>
      <c r="E41" s="349"/>
    </row>
    <row r="42" spans="1:5" ht="25.5">
      <c r="A42" s="406" t="s">
        <v>225</v>
      </c>
      <c r="B42" s="397"/>
      <c r="C42" s="386" t="s">
        <v>447</v>
      </c>
      <c r="D42" s="386" t="s">
        <v>448</v>
      </c>
      <c r="E42" s="386" t="s">
        <v>449</v>
      </c>
    </row>
    <row r="43" spans="1:5">
      <c r="A43" s="406" t="s">
        <v>225</v>
      </c>
      <c r="B43" s="398" t="s">
        <v>450</v>
      </c>
      <c r="C43" s="118">
        <v>1220</v>
      </c>
      <c r="D43" s="118">
        <v>1220</v>
      </c>
      <c r="E43" s="118">
        <v>1220</v>
      </c>
    </row>
    <row r="44" spans="1:5">
      <c r="A44" s="406" t="s">
        <v>225</v>
      </c>
      <c r="B44" s="398" t="s">
        <v>451</v>
      </c>
      <c r="C44" s="300">
        <v>4860</v>
      </c>
      <c r="D44" s="300">
        <v>520</v>
      </c>
      <c r="E44" s="118">
        <v>7210</v>
      </c>
    </row>
    <row r="45" spans="1:5">
      <c r="A45" s="406" t="s">
        <v>225</v>
      </c>
      <c r="B45" s="398" t="s">
        <v>452</v>
      </c>
      <c r="C45" s="300">
        <v>5170</v>
      </c>
      <c r="D45" s="300">
        <v>1890</v>
      </c>
      <c r="E45" s="118">
        <v>2160</v>
      </c>
    </row>
    <row r="46" spans="1:5" ht="25.5">
      <c r="A46" s="406" t="s">
        <v>225</v>
      </c>
      <c r="B46" s="209" t="s">
        <v>485</v>
      </c>
      <c r="C46" s="300">
        <v>10030</v>
      </c>
      <c r="D46" s="300">
        <v>2430</v>
      </c>
      <c r="E46" s="118">
        <v>9370</v>
      </c>
    </row>
    <row r="47" spans="1:5">
      <c r="A47" s="406" t="s">
        <v>225</v>
      </c>
      <c r="B47" s="398" t="s">
        <v>453</v>
      </c>
      <c r="C47" s="118">
        <v>210</v>
      </c>
      <c r="D47" s="118">
        <v>1610</v>
      </c>
      <c r="E47" s="118">
        <v>210</v>
      </c>
    </row>
    <row r="48" spans="1:5">
      <c r="A48" s="406" t="s">
        <v>225</v>
      </c>
      <c r="B48" s="398" t="s">
        <v>454</v>
      </c>
      <c r="C48" s="118">
        <v>1570</v>
      </c>
      <c r="D48" s="118">
        <v>1570</v>
      </c>
      <c r="E48" s="118">
        <v>1570</v>
      </c>
    </row>
    <row r="49" spans="1:3"/>
    <row r="50" spans="1:3"/>
    <row r="51" spans="1:3" ht="12.75" customHeight="1">
      <c r="A51" s="406" t="s">
        <v>332</v>
      </c>
      <c r="B51" s="481" t="s">
        <v>554</v>
      </c>
      <c r="C51" s="481"/>
    </row>
    <row r="52" spans="1:3" ht="25.5">
      <c r="A52" s="406" t="s">
        <v>332</v>
      </c>
      <c r="B52" s="302" t="s">
        <v>690</v>
      </c>
      <c r="C52" s="120"/>
    </row>
    <row r="53" spans="1:3" ht="25.5">
      <c r="A53" s="406" t="s">
        <v>332</v>
      </c>
      <c r="B53" s="302" t="s">
        <v>693</v>
      </c>
      <c r="C53" s="120">
        <v>348</v>
      </c>
    </row>
    <row r="54" spans="1:3" ht="25.5">
      <c r="A54" s="406" t="s">
        <v>332</v>
      </c>
      <c r="B54" s="302" t="s">
        <v>387</v>
      </c>
      <c r="C54" s="120">
        <v>348</v>
      </c>
    </row>
    <row r="55" spans="1:3" ht="25.5">
      <c r="A55" s="406" t="s">
        <v>332</v>
      </c>
      <c r="B55" s="302" t="s">
        <v>692</v>
      </c>
      <c r="C55" s="120">
        <v>948</v>
      </c>
    </row>
    <row r="56" spans="1:3" ht="25.5">
      <c r="A56" s="406" t="s">
        <v>332</v>
      </c>
      <c r="B56" s="302" t="s">
        <v>691</v>
      </c>
      <c r="C56" s="120">
        <v>1018</v>
      </c>
    </row>
    <row r="57" spans="1:3"/>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uler="0" zoomScaleNormal="100" workbookViewId="0">
      <selection activeCell="B4" sqref="B4:F4"/>
    </sheetView>
  </sheetViews>
  <sheetFormatPr defaultColWidth="0" defaultRowHeight="0" customHeight="1" zeroHeight="1"/>
  <cols>
    <col min="1" max="1" width="4.7109375" style="375" customWidth="1"/>
    <col min="2" max="2" width="58" style="172" customWidth="1"/>
    <col min="3" max="3" width="41" style="172" customWidth="1"/>
    <col min="4" max="6" width="14.28515625" style="172" customWidth="1"/>
    <col min="7" max="7" width="9.140625" style="265" customWidth="1"/>
    <col min="8" max="256" width="0" style="265" hidden="1"/>
    <col min="257" max="257" width="4.7109375" style="265" customWidth="1"/>
    <col min="258" max="258" width="2.5703125" style="265" customWidth="1"/>
    <col min="259" max="259" width="41" style="265" customWidth="1"/>
    <col min="260" max="262" width="14.28515625" style="265" customWidth="1"/>
    <col min="263" max="263" width="9.140625" style="265" customWidth="1"/>
    <col min="264" max="512" width="0" style="265" hidden="1"/>
    <col min="513" max="513" width="4.7109375" style="265" customWidth="1"/>
    <col min="514" max="514" width="2.5703125" style="265" customWidth="1"/>
    <col min="515" max="515" width="41" style="265" customWidth="1"/>
    <col min="516" max="518" width="14.28515625" style="265" customWidth="1"/>
    <col min="519" max="519" width="9.140625" style="265" customWidth="1"/>
    <col min="520" max="768" width="0" style="265" hidden="1"/>
    <col min="769" max="769" width="4.7109375" style="265" customWidth="1"/>
    <col min="770" max="770" width="2.5703125" style="265" customWidth="1"/>
    <col min="771" max="771" width="41" style="265" customWidth="1"/>
    <col min="772" max="774" width="14.28515625" style="265" customWidth="1"/>
    <col min="775" max="775" width="9.140625" style="265" customWidth="1"/>
    <col min="776" max="1024" width="0" style="265" hidden="1"/>
    <col min="1025" max="1025" width="4.7109375" style="265" customWidth="1"/>
    <col min="1026" max="1026" width="2.5703125" style="265" customWidth="1"/>
    <col min="1027" max="1027" width="41" style="265" customWidth="1"/>
    <col min="1028" max="1030" width="14.28515625" style="265" customWidth="1"/>
    <col min="1031" max="1031" width="9.140625" style="265" customWidth="1"/>
    <col min="1032" max="1280" width="0" style="265" hidden="1"/>
    <col min="1281" max="1281" width="4.7109375" style="265" customWidth="1"/>
    <col min="1282" max="1282" width="2.5703125" style="265" customWidth="1"/>
    <col min="1283" max="1283" width="41" style="265" customWidth="1"/>
    <col min="1284" max="1286" width="14.28515625" style="265" customWidth="1"/>
    <col min="1287" max="1287" width="9.140625" style="265" customWidth="1"/>
    <col min="1288" max="1536" width="0" style="265" hidden="1"/>
    <col min="1537" max="1537" width="4.7109375" style="265" customWidth="1"/>
    <col min="1538" max="1538" width="2.5703125" style="265" customWidth="1"/>
    <col min="1539" max="1539" width="41" style="265" customWidth="1"/>
    <col min="1540" max="1542" width="14.28515625" style="265" customWidth="1"/>
    <col min="1543" max="1543" width="9.140625" style="265" customWidth="1"/>
    <col min="1544" max="1792" width="0" style="265" hidden="1"/>
    <col min="1793" max="1793" width="4.7109375" style="265" customWidth="1"/>
    <col min="1794" max="1794" width="2.5703125" style="265" customWidth="1"/>
    <col min="1795" max="1795" width="41" style="265" customWidth="1"/>
    <col min="1796" max="1798" width="14.28515625" style="265" customWidth="1"/>
    <col min="1799" max="1799" width="9.140625" style="265" customWidth="1"/>
    <col min="1800" max="2048" width="0" style="265" hidden="1"/>
    <col min="2049" max="2049" width="4.7109375" style="265" customWidth="1"/>
    <col min="2050" max="2050" width="2.5703125" style="265" customWidth="1"/>
    <col min="2051" max="2051" width="41" style="265" customWidth="1"/>
    <col min="2052" max="2054" width="14.28515625" style="265" customWidth="1"/>
    <col min="2055" max="2055" width="9.140625" style="265" customWidth="1"/>
    <col min="2056" max="2304" width="0" style="265" hidden="1"/>
    <col min="2305" max="2305" width="4.7109375" style="265" customWidth="1"/>
    <col min="2306" max="2306" width="2.5703125" style="265" customWidth="1"/>
    <col min="2307" max="2307" width="41" style="265" customWidth="1"/>
    <col min="2308" max="2310" width="14.28515625" style="265" customWidth="1"/>
    <col min="2311" max="2311" width="9.140625" style="265" customWidth="1"/>
    <col min="2312" max="2560" width="0" style="265" hidden="1"/>
    <col min="2561" max="2561" width="4.7109375" style="265" customWidth="1"/>
    <col min="2562" max="2562" width="2.5703125" style="265" customWidth="1"/>
    <col min="2563" max="2563" width="41" style="265" customWidth="1"/>
    <col min="2564" max="2566" width="14.28515625" style="265" customWidth="1"/>
    <col min="2567" max="2567" width="9.140625" style="265" customWidth="1"/>
    <col min="2568" max="2816" width="0" style="265" hidden="1"/>
    <col min="2817" max="2817" width="4.7109375" style="265" customWidth="1"/>
    <col min="2818" max="2818" width="2.5703125" style="265" customWidth="1"/>
    <col min="2819" max="2819" width="41" style="265" customWidth="1"/>
    <col min="2820" max="2822" width="14.28515625" style="265" customWidth="1"/>
    <col min="2823" max="2823" width="9.140625" style="265" customWidth="1"/>
    <col min="2824" max="3072" width="0" style="265" hidden="1"/>
    <col min="3073" max="3073" width="4.7109375" style="265" customWidth="1"/>
    <col min="3074" max="3074" width="2.5703125" style="265" customWidth="1"/>
    <col min="3075" max="3075" width="41" style="265" customWidth="1"/>
    <col min="3076" max="3078" width="14.28515625" style="265" customWidth="1"/>
    <col min="3079" max="3079" width="9.140625" style="265" customWidth="1"/>
    <col min="3080" max="3328" width="0" style="265" hidden="1"/>
    <col min="3329" max="3329" width="4.7109375" style="265" customWidth="1"/>
    <col min="3330" max="3330" width="2.5703125" style="265" customWidth="1"/>
    <col min="3331" max="3331" width="41" style="265" customWidth="1"/>
    <col min="3332" max="3334" width="14.28515625" style="265" customWidth="1"/>
    <col min="3335" max="3335" width="9.140625" style="265" customWidth="1"/>
    <col min="3336" max="3584" width="0" style="265" hidden="1"/>
    <col min="3585" max="3585" width="4.7109375" style="265" customWidth="1"/>
    <col min="3586" max="3586" width="2.5703125" style="265" customWidth="1"/>
    <col min="3587" max="3587" width="41" style="265" customWidth="1"/>
    <col min="3588" max="3590" width="14.28515625" style="265" customWidth="1"/>
    <col min="3591" max="3591" width="9.140625" style="265" customWidth="1"/>
    <col min="3592" max="3840" width="0" style="265" hidden="1"/>
    <col min="3841" max="3841" width="4.7109375" style="265" customWidth="1"/>
    <col min="3842" max="3842" width="2.5703125" style="265" customWidth="1"/>
    <col min="3843" max="3843" width="41" style="265" customWidth="1"/>
    <col min="3844" max="3846" width="14.28515625" style="265" customWidth="1"/>
    <col min="3847" max="3847" width="9.140625" style="265" customWidth="1"/>
    <col min="3848" max="4096" width="0" style="265" hidden="1"/>
    <col min="4097" max="4097" width="4.7109375" style="265" customWidth="1"/>
    <col min="4098" max="4098" width="2.5703125" style="265" customWidth="1"/>
    <col min="4099" max="4099" width="41" style="265" customWidth="1"/>
    <col min="4100" max="4102" width="14.28515625" style="265" customWidth="1"/>
    <col min="4103" max="4103" width="9.140625" style="265" customWidth="1"/>
    <col min="4104" max="4352" width="0" style="265" hidden="1"/>
    <col min="4353" max="4353" width="4.7109375" style="265" customWidth="1"/>
    <col min="4354" max="4354" width="2.5703125" style="265" customWidth="1"/>
    <col min="4355" max="4355" width="41" style="265" customWidth="1"/>
    <col min="4356" max="4358" width="14.28515625" style="265" customWidth="1"/>
    <col min="4359" max="4359" width="9.140625" style="265" customWidth="1"/>
    <col min="4360" max="4608" width="0" style="265" hidden="1"/>
    <col min="4609" max="4609" width="4.7109375" style="265" customWidth="1"/>
    <col min="4610" max="4610" width="2.5703125" style="265" customWidth="1"/>
    <col min="4611" max="4611" width="41" style="265" customWidth="1"/>
    <col min="4612" max="4614" width="14.28515625" style="265" customWidth="1"/>
    <col min="4615" max="4615" width="9.140625" style="265" customWidth="1"/>
    <col min="4616" max="4864" width="0" style="265" hidden="1"/>
    <col min="4865" max="4865" width="4.7109375" style="265" customWidth="1"/>
    <col min="4866" max="4866" width="2.5703125" style="265" customWidth="1"/>
    <col min="4867" max="4867" width="41" style="265" customWidth="1"/>
    <col min="4868" max="4870" width="14.28515625" style="265" customWidth="1"/>
    <col min="4871" max="4871" width="9.140625" style="265" customWidth="1"/>
    <col min="4872" max="5120" width="0" style="265" hidden="1"/>
    <col min="5121" max="5121" width="4.7109375" style="265" customWidth="1"/>
    <col min="5122" max="5122" width="2.5703125" style="265" customWidth="1"/>
    <col min="5123" max="5123" width="41" style="265" customWidth="1"/>
    <col min="5124" max="5126" width="14.28515625" style="265" customWidth="1"/>
    <col min="5127" max="5127" width="9.140625" style="265" customWidth="1"/>
    <col min="5128" max="5376" width="0" style="265" hidden="1"/>
    <col min="5377" max="5377" width="4.7109375" style="265" customWidth="1"/>
    <col min="5378" max="5378" width="2.5703125" style="265" customWidth="1"/>
    <col min="5379" max="5379" width="41" style="265" customWidth="1"/>
    <col min="5380" max="5382" width="14.28515625" style="265" customWidth="1"/>
    <col min="5383" max="5383" width="9.140625" style="265" customWidth="1"/>
    <col min="5384" max="5632" width="0" style="265" hidden="1"/>
    <col min="5633" max="5633" width="4.7109375" style="265" customWidth="1"/>
    <col min="5634" max="5634" width="2.5703125" style="265" customWidth="1"/>
    <col min="5635" max="5635" width="41" style="265" customWidth="1"/>
    <col min="5636" max="5638" width="14.28515625" style="265" customWidth="1"/>
    <col min="5639" max="5639" width="9.140625" style="265" customWidth="1"/>
    <col min="5640" max="5888" width="0" style="265" hidden="1"/>
    <col min="5889" max="5889" width="4.7109375" style="265" customWidth="1"/>
    <col min="5890" max="5890" width="2.5703125" style="265" customWidth="1"/>
    <col min="5891" max="5891" width="41" style="265" customWidth="1"/>
    <col min="5892" max="5894" width="14.28515625" style="265" customWidth="1"/>
    <col min="5895" max="5895" width="9.140625" style="265" customWidth="1"/>
    <col min="5896" max="6144" width="0" style="265" hidden="1"/>
    <col min="6145" max="6145" width="4.7109375" style="265" customWidth="1"/>
    <col min="6146" max="6146" width="2.5703125" style="265" customWidth="1"/>
    <col min="6147" max="6147" width="41" style="265" customWidth="1"/>
    <col min="6148" max="6150" width="14.28515625" style="265" customWidth="1"/>
    <col min="6151" max="6151" width="9.140625" style="265" customWidth="1"/>
    <col min="6152" max="6400" width="0" style="265" hidden="1"/>
    <col min="6401" max="6401" width="4.7109375" style="265" customWidth="1"/>
    <col min="6402" max="6402" width="2.5703125" style="265" customWidth="1"/>
    <col min="6403" max="6403" width="41" style="265" customWidth="1"/>
    <col min="6404" max="6406" width="14.28515625" style="265" customWidth="1"/>
    <col min="6407" max="6407" width="9.140625" style="265" customWidth="1"/>
    <col min="6408" max="6656" width="0" style="265" hidden="1"/>
    <col min="6657" max="6657" width="4.7109375" style="265" customWidth="1"/>
    <col min="6658" max="6658" width="2.5703125" style="265" customWidth="1"/>
    <col min="6659" max="6659" width="41" style="265" customWidth="1"/>
    <col min="6660" max="6662" width="14.28515625" style="265" customWidth="1"/>
    <col min="6663" max="6663" width="9.140625" style="265" customWidth="1"/>
    <col min="6664" max="6912" width="0" style="265" hidden="1"/>
    <col min="6913" max="6913" width="4.7109375" style="265" customWidth="1"/>
    <col min="6914" max="6914" width="2.5703125" style="265" customWidth="1"/>
    <col min="6915" max="6915" width="41" style="265" customWidth="1"/>
    <col min="6916" max="6918" width="14.28515625" style="265" customWidth="1"/>
    <col min="6919" max="6919" width="9.140625" style="265" customWidth="1"/>
    <col min="6920" max="7168" width="0" style="265" hidden="1"/>
    <col min="7169" max="7169" width="4.7109375" style="265" customWidth="1"/>
    <col min="7170" max="7170" width="2.5703125" style="265" customWidth="1"/>
    <col min="7171" max="7171" width="41" style="265" customWidth="1"/>
    <col min="7172" max="7174" width="14.28515625" style="265" customWidth="1"/>
    <col min="7175" max="7175" width="9.140625" style="265" customWidth="1"/>
    <col min="7176" max="7424" width="0" style="265" hidden="1"/>
    <col min="7425" max="7425" width="4.7109375" style="265" customWidth="1"/>
    <col min="7426" max="7426" width="2.5703125" style="265" customWidth="1"/>
    <col min="7427" max="7427" width="41" style="265" customWidth="1"/>
    <col min="7428" max="7430" width="14.28515625" style="265" customWidth="1"/>
    <col min="7431" max="7431" width="9.140625" style="265" customWidth="1"/>
    <col min="7432" max="7680" width="0" style="265" hidden="1"/>
    <col min="7681" max="7681" width="4.7109375" style="265" customWidth="1"/>
    <col min="7682" max="7682" width="2.5703125" style="265" customWidth="1"/>
    <col min="7683" max="7683" width="41" style="265" customWidth="1"/>
    <col min="7684" max="7686" width="14.28515625" style="265" customWidth="1"/>
    <col min="7687" max="7687" width="9.140625" style="265" customWidth="1"/>
    <col min="7688" max="7936" width="0" style="265" hidden="1"/>
    <col min="7937" max="7937" width="4.7109375" style="265" customWidth="1"/>
    <col min="7938" max="7938" width="2.5703125" style="265" customWidth="1"/>
    <col min="7939" max="7939" width="41" style="265" customWidth="1"/>
    <col min="7940" max="7942" width="14.28515625" style="265" customWidth="1"/>
    <col min="7943" max="7943" width="9.140625" style="265" customWidth="1"/>
    <col min="7944" max="8192" width="0" style="265" hidden="1"/>
    <col min="8193" max="8193" width="4.7109375" style="265" customWidth="1"/>
    <col min="8194" max="8194" width="2.5703125" style="265" customWidth="1"/>
    <col min="8195" max="8195" width="41" style="265" customWidth="1"/>
    <col min="8196" max="8198" width="14.28515625" style="265" customWidth="1"/>
    <col min="8199" max="8199" width="9.140625" style="265" customWidth="1"/>
    <col min="8200" max="8448" width="0" style="265" hidden="1"/>
    <col min="8449" max="8449" width="4.7109375" style="265" customWidth="1"/>
    <col min="8450" max="8450" width="2.5703125" style="265" customWidth="1"/>
    <col min="8451" max="8451" width="41" style="265" customWidth="1"/>
    <col min="8452" max="8454" width="14.28515625" style="265" customWidth="1"/>
    <col min="8455" max="8455" width="9.140625" style="265" customWidth="1"/>
    <col min="8456" max="8704" width="0" style="265" hidden="1"/>
    <col min="8705" max="8705" width="4.7109375" style="265" customWidth="1"/>
    <col min="8706" max="8706" width="2.5703125" style="265" customWidth="1"/>
    <col min="8707" max="8707" width="41" style="265" customWidth="1"/>
    <col min="8708" max="8710" width="14.28515625" style="265" customWidth="1"/>
    <col min="8711" max="8711" width="9.140625" style="265" customWidth="1"/>
    <col min="8712" max="8960" width="0" style="265" hidden="1"/>
    <col min="8961" max="8961" width="4.7109375" style="265" customWidth="1"/>
    <col min="8962" max="8962" width="2.5703125" style="265" customWidth="1"/>
    <col min="8963" max="8963" width="41" style="265" customWidth="1"/>
    <col min="8964" max="8966" width="14.28515625" style="265" customWidth="1"/>
    <col min="8967" max="8967" width="9.140625" style="265" customWidth="1"/>
    <col min="8968" max="9216" width="0" style="265" hidden="1"/>
    <col min="9217" max="9217" width="4.7109375" style="265" customWidth="1"/>
    <col min="9218" max="9218" width="2.5703125" style="265" customWidth="1"/>
    <col min="9219" max="9219" width="41" style="265" customWidth="1"/>
    <col min="9220" max="9222" width="14.28515625" style="265" customWidth="1"/>
    <col min="9223" max="9223" width="9.140625" style="265" customWidth="1"/>
    <col min="9224" max="9472" width="0" style="265" hidden="1"/>
    <col min="9473" max="9473" width="4.7109375" style="265" customWidth="1"/>
    <col min="9474" max="9474" width="2.5703125" style="265" customWidth="1"/>
    <col min="9475" max="9475" width="41" style="265" customWidth="1"/>
    <col min="9476" max="9478" width="14.28515625" style="265" customWidth="1"/>
    <col min="9479" max="9479" width="9.140625" style="265" customWidth="1"/>
    <col min="9480" max="9728" width="0" style="265" hidden="1"/>
    <col min="9729" max="9729" width="4.7109375" style="265" customWidth="1"/>
    <col min="9730" max="9730" width="2.5703125" style="265" customWidth="1"/>
    <col min="9731" max="9731" width="41" style="265" customWidth="1"/>
    <col min="9732" max="9734" width="14.28515625" style="265" customWidth="1"/>
    <col min="9735" max="9735" width="9.140625" style="265" customWidth="1"/>
    <col min="9736" max="9984" width="0" style="265" hidden="1"/>
    <col min="9985" max="9985" width="4.7109375" style="265" customWidth="1"/>
    <col min="9986" max="9986" width="2.5703125" style="265" customWidth="1"/>
    <col min="9987" max="9987" width="41" style="265" customWidth="1"/>
    <col min="9988" max="9990" width="14.28515625" style="265" customWidth="1"/>
    <col min="9991" max="9991" width="9.140625" style="265" customWidth="1"/>
    <col min="9992" max="10240" width="0" style="265" hidden="1"/>
    <col min="10241" max="10241" width="4.7109375" style="265" customWidth="1"/>
    <col min="10242" max="10242" width="2.5703125" style="265" customWidth="1"/>
    <col min="10243" max="10243" width="41" style="265" customWidth="1"/>
    <col min="10244" max="10246" width="14.28515625" style="265" customWidth="1"/>
    <col min="10247" max="10247" width="9.140625" style="265" customWidth="1"/>
    <col min="10248" max="10496" width="0" style="265" hidden="1"/>
    <col min="10497" max="10497" width="4.7109375" style="265" customWidth="1"/>
    <col min="10498" max="10498" width="2.5703125" style="265" customWidth="1"/>
    <col min="10499" max="10499" width="41" style="265" customWidth="1"/>
    <col min="10500" max="10502" width="14.28515625" style="265" customWidth="1"/>
    <col min="10503" max="10503" width="9.140625" style="265" customWidth="1"/>
    <col min="10504" max="10752" width="0" style="265" hidden="1"/>
    <col min="10753" max="10753" width="4.7109375" style="265" customWidth="1"/>
    <col min="10754" max="10754" width="2.5703125" style="265" customWidth="1"/>
    <col min="10755" max="10755" width="41" style="265" customWidth="1"/>
    <col min="10756" max="10758" width="14.28515625" style="265" customWidth="1"/>
    <col min="10759" max="10759" width="9.140625" style="265" customWidth="1"/>
    <col min="10760" max="11008" width="0" style="265" hidden="1"/>
    <col min="11009" max="11009" width="4.7109375" style="265" customWidth="1"/>
    <col min="11010" max="11010" width="2.5703125" style="265" customWidth="1"/>
    <col min="11011" max="11011" width="41" style="265" customWidth="1"/>
    <col min="11012" max="11014" width="14.28515625" style="265" customWidth="1"/>
    <col min="11015" max="11015" width="9.140625" style="265" customWidth="1"/>
    <col min="11016" max="11264" width="0" style="265" hidden="1"/>
    <col min="11265" max="11265" width="4.7109375" style="265" customWidth="1"/>
    <col min="11266" max="11266" width="2.5703125" style="265" customWidth="1"/>
    <col min="11267" max="11267" width="41" style="265" customWidth="1"/>
    <col min="11268" max="11270" width="14.28515625" style="265" customWidth="1"/>
    <col min="11271" max="11271" width="9.140625" style="265" customWidth="1"/>
    <col min="11272" max="11520" width="0" style="265" hidden="1"/>
    <col min="11521" max="11521" width="4.7109375" style="265" customWidth="1"/>
    <col min="11522" max="11522" width="2.5703125" style="265" customWidth="1"/>
    <col min="11523" max="11523" width="41" style="265" customWidth="1"/>
    <col min="11524" max="11526" width="14.28515625" style="265" customWidth="1"/>
    <col min="11527" max="11527" width="9.140625" style="265" customWidth="1"/>
    <col min="11528" max="11776" width="0" style="265" hidden="1"/>
    <col min="11777" max="11777" width="4.7109375" style="265" customWidth="1"/>
    <col min="11778" max="11778" width="2.5703125" style="265" customWidth="1"/>
    <col min="11779" max="11779" width="41" style="265" customWidth="1"/>
    <col min="11780" max="11782" width="14.28515625" style="265" customWidth="1"/>
    <col min="11783" max="11783" width="9.140625" style="265" customWidth="1"/>
    <col min="11784" max="12032" width="0" style="265" hidden="1"/>
    <col min="12033" max="12033" width="4.7109375" style="265" customWidth="1"/>
    <col min="12034" max="12034" width="2.5703125" style="265" customWidth="1"/>
    <col min="12035" max="12035" width="41" style="265" customWidth="1"/>
    <col min="12036" max="12038" width="14.28515625" style="265" customWidth="1"/>
    <col min="12039" max="12039" width="9.140625" style="265" customWidth="1"/>
    <col min="12040" max="12288" width="0" style="265" hidden="1"/>
    <col min="12289" max="12289" width="4.7109375" style="265" customWidth="1"/>
    <col min="12290" max="12290" width="2.5703125" style="265" customWidth="1"/>
    <col min="12291" max="12291" width="41" style="265" customWidth="1"/>
    <col min="12292" max="12294" width="14.28515625" style="265" customWidth="1"/>
    <col min="12295" max="12295" width="9.140625" style="265" customWidth="1"/>
    <col min="12296" max="12544" width="0" style="265" hidden="1"/>
    <col min="12545" max="12545" width="4.7109375" style="265" customWidth="1"/>
    <col min="12546" max="12546" width="2.5703125" style="265" customWidth="1"/>
    <col min="12547" max="12547" width="41" style="265" customWidth="1"/>
    <col min="12548" max="12550" width="14.28515625" style="265" customWidth="1"/>
    <col min="12551" max="12551" width="9.140625" style="265" customWidth="1"/>
    <col min="12552" max="12800" width="0" style="265" hidden="1"/>
    <col min="12801" max="12801" width="4.7109375" style="265" customWidth="1"/>
    <col min="12802" max="12802" width="2.5703125" style="265" customWidth="1"/>
    <col min="12803" max="12803" width="41" style="265" customWidth="1"/>
    <col min="12804" max="12806" width="14.28515625" style="265" customWidth="1"/>
    <col min="12807" max="12807" width="9.140625" style="265" customWidth="1"/>
    <col min="12808" max="13056" width="0" style="265" hidden="1"/>
    <col min="13057" max="13057" width="4.7109375" style="265" customWidth="1"/>
    <col min="13058" max="13058" width="2.5703125" style="265" customWidth="1"/>
    <col min="13059" max="13059" width="41" style="265" customWidth="1"/>
    <col min="13060" max="13062" width="14.28515625" style="265" customWidth="1"/>
    <col min="13063" max="13063" width="9.140625" style="265" customWidth="1"/>
    <col min="13064" max="13312" width="0" style="265" hidden="1"/>
    <col min="13313" max="13313" width="4.7109375" style="265" customWidth="1"/>
    <col min="13314" max="13314" width="2.5703125" style="265" customWidth="1"/>
    <col min="13315" max="13315" width="41" style="265" customWidth="1"/>
    <col min="13316" max="13318" width="14.28515625" style="265" customWidth="1"/>
    <col min="13319" max="13319" width="9.140625" style="265" customWidth="1"/>
    <col min="13320" max="13568" width="0" style="265" hidden="1"/>
    <col min="13569" max="13569" width="4.7109375" style="265" customWidth="1"/>
    <col min="13570" max="13570" width="2.5703125" style="265" customWidth="1"/>
    <col min="13571" max="13571" width="41" style="265" customWidth="1"/>
    <col min="13572" max="13574" width="14.28515625" style="265" customWidth="1"/>
    <col min="13575" max="13575" width="9.140625" style="265" customWidth="1"/>
    <col min="13576" max="13824" width="0" style="265" hidden="1"/>
    <col min="13825" max="13825" width="4.7109375" style="265" customWidth="1"/>
    <col min="13826" max="13826" width="2.5703125" style="265" customWidth="1"/>
    <col min="13827" max="13827" width="41" style="265" customWidth="1"/>
    <col min="13828" max="13830" width="14.28515625" style="265" customWidth="1"/>
    <col min="13831" max="13831" width="9.140625" style="265" customWidth="1"/>
    <col min="13832" max="14080" width="0" style="265" hidden="1"/>
    <col min="14081" max="14081" width="4.7109375" style="265" customWidth="1"/>
    <col min="14082" max="14082" width="2.5703125" style="265" customWidth="1"/>
    <col min="14083" max="14083" width="41" style="265" customWidth="1"/>
    <col min="14084" max="14086" width="14.28515625" style="265" customWidth="1"/>
    <col min="14087" max="14087" width="9.140625" style="265" customWidth="1"/>
    <col min="14088" max="14336" width="0" style="265" hidden="1"/>
    <col min="14337" max="14337" width="4.7109375" style="265" customWidth="1"/>
    <col min="14338" max="14338" width="2.5703125" style="265" customWidth="1"/>
    <col min="14339" max="14339" width="41" style="265" customWidth="1"/>
    <col min="14340" max="14342" width="14.28515625" style="265" customWidth="1"/>
    <col min="14343" max="14343" width="9.140625" style="265" customWidth="1"/>
    <col min="14344" max="14592" width="0" style="265" hidden="1"/>
    <col min="14593" max="14593" width="4.7109375" style="265" customWidth="1"/>
    <col min="14594" max="14594" width="2.5703125" style="265" customWidth="1"/>
    <col min="14595" max="14595" width="41" style="265" customWidth="1"/>
    <col min="14596" max="14598" width="14.28515625" style="265" customWidth="1"/>
    <col min="14599" max="14599" width="9.140625" style="265" customWidth="1"/>
    <col min="14600" max="14848" width="0" style="265" hidden="1"/>
    <col min="14849" max="14849" width="4.7109375" style="265" customWidth="1"/>
    <col min="14850" max="14850" width="2.5703125" style="265" customWidth="1"/>
    <col min="14851" max="14851" width="41" style="265" customWidth="1"/>
    <col min="14852" max="14854" width="14.28515625" style="265" customWidth="1"/>
    <col min="14855" max="14855" width="9.140625" style="265" customWidth="1"/>
    <col min="14856" max="15104" width="0" style="265" hidden="1"/>
    <col min="15105" max="15105" width="4.7109375" style="265" customWidth="1"/>
    <col min="15106" max="15106" width="2.5703125" style="265" customWidth="1"/>
    <col min="15107" max="15107" width="41" style="265" customWidth="1"/>
    <col min="15108" max="15110" width="14.28515625" style="265" customWidth="1"/>
    <col min="15111" max="15111" width="9.140625" style="265" customWidth="1"/>
    <col min="15112" max="15360" width="0" style="265" hidden="1"/>
    <col min="15361" max="15361" width="4.7109375" style="265" customWidth="1"/>
    <col min="15362" max="15362" width="2.5703125" style="265" customWidth="1"/>
    <col min="15363" max="15363" width="41" style="265" customWidth="1"/>
    <col min="15364" max="15366" width="14.28515625" style="265" customWidth="1"/>
    <col min="15367" max="15367" width="9.140625" style="265" customWidth="1"/>
    <col min="15368" max="15616" width="0" style="265" hidden="1"/>
    <col min="15617" max="15617" width="4.7109375" style="265" customWidth="1"/>
    <col min="15618" max="15618" width="2.5703125" style="265" customWidth="1"/>
    <col min="15619" max="15619" width="41" style="265" customWidth="1"/>
    <col min="15620" max="15622" width="14.28515625" style="265" customWidth="1"/>
    <col min="15623" max="15623" width="9.140625" style="265" customWidth="1"/>
    <col min="15624" max="15872" width="0" style="265" hidden="1"/>
    <col min="15873" max="15873" width="4.7109375" style="265" customWidth="1"/>
    <col min="15874" max="15874" width="2.5703125" style="265" customWidth="1"/>
    <col min="15875" max="15875" width="41" style="265" customWidth="1"/>
    <col min="15876" max="15878" width="14.28515625" style="265" customWidth="1"/>
    <col min="15879" max="15879" width="9.140625" style="265" customWidth="1"/>
    <col min="15880" max="16128" width="0" style="265" hidden="1"/>
    <col min="16129" max="16129" width="4.7109375" style="265" customWidth="1"/>
    <col min="16130" max="16130" width="2.5703125" style="265" customWidth="1"/>
    <col min="16131" max="16131" width="41" style="265" customWidth="1"/>
    <col min="16132" max="16134" width="14.28515625" style="265" customWidth="1"/>
    <col min="16135" max="16135" width="9.140625" style="265" customWidth="1"/>
    <col min="16136" max="16384" width="0" style="265" hidden="1"/>
  </cols>
  <sheetData>
    <row r="1" spans="1:6" ht="18">
      <c r="A1" s="498" t="s">
        <v>919</v>
      </c>
      <c r="B1" s="498"/>
      <c r="C1" s="498"/>
      <c r="D1" s="498"/>
      <c r="E1" s="498"/>
      <c r="F1" s="498"/>
    </row>
    <row r="2" spans="1:6" ht="12.75"/>
    <row r="3" spans="1:6" ht="15.75">
      <c r="B3" s="499" t="s">
        <v>920</v>
      </c>
      <c r="C3" s="500"/>
      <c r="D3" s="500"/>
    </row>
    <row r="4" spans="1:6" ht="63.75">
      <c r="A4" s="18"/>
      <c r="B4" s="587" t="s">
        <v>921</v>
      </c>
      <c r="C4" s="588"/>
      <c r="D4" s="588"/>
      <c r="E4" s="588"/>
      <c r="F4" s="588"/>
    </row>
    <row r="5" spans="1:6" ht="12.75">
      <c r="A5" s="18"/>
      <c r="B5" s="501"/>
      <c r="C5" s="502"/>
      <c r="D5" s="502"/>
      <c r="E5" s="502"/>
      <c r="F5" s="502"/>
    </row>
    <row r="6" spans="1:6" ht="25.5">
      <c r="A6" s="18" t="s">
        <v>922</v>
      </c>
      <c r="B6" s="503"/>
      <c r="C6" s="164"/>
      <c r="D6" s="164"/>
      <c r="E6" s="242" t="s">
        <v>923</v>
      </c>
      <c r="F6" s="504" t="s">
        <v>924</v>
      </c>
    </row>
    <row r="7" spans="1:6" ht="27" customHeight="1">
      <c r="A7" s="162" t="s">
        <v>922</v>
      </c>
      <c r="B7" s="192" t="s">
        <v>925</v>
      </c>
      <c r="C7" s="164"/>
      <c r="D7" s="164"/>
      <c r="E7" s="505" t="s">
        <v>914</v>
      </c>
      <c r="F7" s="505"/>
    </row>
    <row r="8" spans="1:6" ht="12.75">
      <c r="A8" s="162"/>
      <c r="B8" s="355"/>
      <c r="C8" s="331"/>
      <c r="D8" s="331"/>
      <c r="E8" s="506"/>
      <c r="F8" s="506"/>
    </row>
    <row r="9" spans="1:6" ht="12.75" customHeight="1">
      <c r="A9" s="162" t="s">
        <v>926</v>
      </c>
      <c r="B9" s="461" t="s">
        <v>927</v>
      </c>
      <c r="C9" s="461"/>
      <c r="D9" s="461"/>
      <c r="E9" s="461"/>
      <c r="F9" s="461"/>
    </row>
    <row r="10" spans="1:6" ht="12.75">
      <c r="A10" s="162" t="s">
        <v>926</v>
      </c>
      <c r="B10" s="314" t="s">
        <v>928</v>
      </c>
      <c r="C10" s="314"/>
      <c r="D10" s="507" t="s">
        <v>914</v>
      </c>
    </row>
    <row r="11" spans="1:6" ht="12.75">
      <c r="A11" s="162" t="s">
        <v>926</v>
      </c>
      <c r="B11" s="508" t="s">
        <v>929</v>
      </c>
      <c r="C11" s="508"/>
      <c r="D11" s="507"/>
    </row>
    <row r="12" spans="1:6" ht="12.75">
      <c r="A12" s="162" t="s">
        <v>926</v>
      </c>
      <c r="B12" s="508" t="s">
        <v>930</v>
      </c>
      <c r="C12" s="508"/>
      <c r="D12" s="507"/>
    </row>
    <row r="13" spans="1:6" ht="12.75"/>
    <row r="14" spans="1:6" ht="59.25">
      <c r="A14" s="162" t="s">
        <v>922</v>
      </c>
      <c r="B14" s="341"/>
      <c r="C14" s="396"/>
      <c r="D14" s="316"/>
      <c r="E14" s="285" t="s">
        <v>931</v>
      </c>
      <c r="F14" s="285" t="s">
        <v>932</v>
      </c>
    </row>
    <row r="15" spans="1:6" ht="15">
      <c r="A15" s="162" t="s">
        <v>922</v>
      </c>
      <c r="B15" s="509" t="s">
        <v>933</v>
      </c>
      <c r="C15" s="510"/>
      <c r="D15" s="510"/>
      <c r="E15" s="510"/>
      <c r="F15" s="511"/>
    </row>
    <row r="16" spans="1:6" ht="12.75" customHeight="1">
      <c r="A16" s="162" t="s">
        <v>922</v>
      </c>
      <c r="B16" s="492" t="s">
        <v>934</v>
      </c>
      <c r="C16" s="495"/>
      <c r="D16" s="493"/>
      <c r="E16" s="512">
        <v>23056425</v>
      </c>
      <c r="F16" s="512">
        <v>7091046</v>
      </c>
    </row>
    <row r="17" spans="1:6" ht="26.25" customHeight="1">
      <c r="A17" s="162" t="s">
        <v>922</v>
      </c>
      <c r="B17" s="492" t="s">
        <v>935</v>
      </c>
      <c r="C17" s="495"/>
      <c r="D17" s="493"/>
      <c r="E17" s="512">
        <v>21664073</v>
      </c>
      <c r="F17" s="512">
        <v>2547400</v>
      </c>
    </row>
    <row r="18" spans="1:6" ht="40.5" customHeight="1">
      <c r="A18" s="162" t="s">
        <v>922</v>
      </c>
      <c r="B18" s="492" t="s">
        <v>936</v>
      </c>
      <c r="C18" s="495"/>
      <c r="D18" s="493"/>
      <c r="E18" s="512">
        <v>37301455</v>
      </c>
      <c r="F18" s="512">
        <v>32499699</v>
      </c>
    </row>
    <row r="19" spans="1:6" ht="27.75" customHeight="1">
      <c r="A19" s="162" t="s">
        <v>922</v>
      </c>
      <c r="B19" s="492" t="s">
        <v>937</v>
      </c>
      <c r="C19" s="495"/>
      <c r="D19" s="493"/>
      <c r="E19" s="512">
        <v>2605352</v>
      </c>
      <c r="F19" s="512">
        <v>8182825</v>
      </c>
    </row>
    <row r="20" spans="1:6" ht="12.75" customHeight="1">
      <c r="A20" s="162" t="s">
        <v>922</v>
      </c>
      <c r="B20" s="513" t="s">
        <v>938</v>
      </c>
      <c r="C20" s="514"/>
      <c r="D20" s="515"/>
      <c r="E20" s="516">
        <f>SUM(E16:E19)</f>
        <v>84627305</v>
      </c>
      <c r="F20" s="516">
        <f>SUM(F16:F19)</f>
        <v>50320970</v>
      </c>
    </row>
    <row r="21" spans="1:6" ht="15">
      <c r="A21" s="162" t="s">
        <v>922</v>
      </c>
      <c r="B21" s="509" t="s">
        <v>939</v>
      </c>
      <c r="C21" s="510"/>
      <c r="D21" s="510"/>
      <c r="E21" s="510"/>
      <c r="F21" s="511"/>
    </row>
    <row r="22" spans="1:6" ht="12.75" customHeight="1">
      <c r="A22" s="162" t="s">
        <v>922</v>
      </c>
      <c r="B22" s="492" t="s">
        <v>940</v>
      </c>
      <c r="C22" s="495"/>
      <c r="D22" s="493"/>
      <c r="E22" s="517">
        <v>64918788</v>
      </c>
      <c r="F22" s="517">
        <v>50100503</v>
      </c>
    </row>
    <row r="23" spans="1:6" ht="12.75" customHeight="1">
      <c r="A23" s="162" t="s">
        <v>922</v>
      </c>
      <c r="B23" s="492" t="s">
        <v>941</v>
      </c>
      <c r="C23" s="495"/>
      <c r="D23" s="493"/>
      <c r="E23" s="517">
        <v>4873536</v>
      </c>
      <c r="F23" s="151"/>
    </row>
    <row r="24" spans="1:6" ht="25.5" customHeight="1">
      <c r="A24" s="162" t="s">
        <v>922</v>
      </c>
      <c r="B24" s="492" t="s">
        <v>942</v>
      </c>
      <c r="C24" s="495"/>
      <c r="D24" s="493"/>
      <c r="E24" s="517">
        <v>1258699</v>
      </c>
      <c r="F24" s="518">
        <v>6079910</v>
      </c>
    </row>
    <row r="25" spans="1:6" ht="12.75" customHeight="1">
      <c r="A25" s="162" t="s">
        <v>922</v>
      </c>
      <c r="B25" s="513" t="s">
        <v>943</v>
      </c>
      <c r="C25" s="514"/>
      <c r="D25" s="515"/>
      <c r="E25" s="516">
        <f>SUM(E22:E24)</f>
        <v>71051023</v>
      </c>
      <c r="F25" s="516">
        <f>SUM(F22,F24)</f>
        <v>56180413</v>
      </c>
    </row>
    <row r="26" spans="1:6" ht="15">
      <c r="A26" s="162" t="s">
        <v>922</v>
      </c>
      <c r="B26" s="509" t="s">
        <v>282</v>
      </c>
      <c r="C26" s="510"/>
      <c r="D26" s="510"/>
      <c r="E26" s="510"/>
      <c r="F26" s="511"/>
    </row>
    <row r="27" spans="1:6" ht="12.75" customHeight="1">
      <c r="A27" s="162" t="s">
        <v>922</v>
      </c>
      <c r="B27" s="519" t="s">
        <v>944</v>
      </c>
      <c r="C27" s="520"/>
      <c r="D27" s="521"/>
      <c r="E27" s="517">
        <v>21809444</v>
      </c>
      <c r="F27" s="517">
        <v>84490734</v>
      </c>
    </row>
    <row r="28" spans="1:6" ht="38.25" customHeight="1">
      <c r="A28" s="162" t="s">
        <v>922</v>
      </c>
      <c r="B28" s="519" t="s">
        <v>945</v>
      </c>
      <c r="C28" s="520"/>
      <c r="D28" s="521"/>
      <c r="E28" s="517">
        <v>6790477</v>
      </c>
      <c r="F28" s="517">
        <v>5703137</v>
      </c>
    </row>
    <row r="29" spans="1:6" ht="12.75" customHeight="1">
      <c r="A29" s="162" t="s">
        <v>922</v>
      </c>
      <c r="B29" s="519" t="s">
        <v>946</v>
      </c>
      <c r="C29" s="520"/>
      <c r="D29" s="521"/>
      <c r="E29" s="517">
        <v>2408896</v>
      </c>
      <c r="F29" s="517">
        <v>6887147</v>
      </c>
    </row>
    <row r="30" spans="1:6" ht="12.75"/>
    <row r="31" spans="1:6" ht="87" customHeight="1">
      <c r="A31" s="162" t="s">
        <v>947</v>
      </c>
      <c r="B31" s="404" t="s">
        <v>948</v>
      </c>
      <c r="C31" s="461"/>
      <c r="D31" s="461"/>
      <c r="E31" s="461"/>
      <c r="F31" s="461"/>
    </row>
    <row r="32" spans="1:6" ht="36">
      <c r="A32" s="162" t="s">
        <v>947</v>
      </c>
      <c r="B32" s="522"/>
      <c r="C32" s="523"/>
      <c r="D32" s="524" t="s">
        <v>949</v>
      </c>
      <c r="E32" s="524" t="s">
        <v>950</v>
      </c>
      <c r="F32" s="524" t="s">
        <v>951</v>
      </c>
    </row>
    <row r="33" spans="1:6" ht="36">
      <c r="A33" s="18" t="s">
        <v>947</v>
      </c>
      <c r="B33" s="525" t="s">
        <v>952</v>
      </c>
      <c r="C33" s="526" t="s">
        <v>953</v>
      </c>
      <c r="D33" s="527">
        <v>6874</v>
      </c>
      <c r="E33" s="527">
        <v>28131</v>
      </c>
      <c r="F33" s="527">
        <v>1366</v>
      </c>
    </row>
    <row r="34" spans="1:6" ht="24.75" customHeight="1">
      <c r="A34" s="162" t="s">
        <v>947</v>
      </c>
      <c r="B34" s="528" t="s">
        <v>954</v>
      </c>
      <c r="C34" s="526" t="s">
        <v>955</v>
      </c>
      <c r="D34" s="527">
        <v>4898</v>
      </c>
      <c r="E34" s="527">
        <v>16599</v>
      </c>
      <c r="F34" s="527">
        <v>381</v>
      </c>
    </row>
    <row r="35" spans="1:6" ht="24">
      <c r="A35" s="162" t="s">
        <v>947</v>
      </c>
      <c r="B35" s="528" t="s">
        <v>956</v>
      </c>
      <c r="C35" s="526" t="s">
        <v>957</v>
      </c>
      <c r="D35" s="527">
        <v>3318</v>
      </c>
      <c r="E35" s="527">
        <v>11987</v>
      </c>
      <c r="F35" s="527">
        <v>288</v>
      </c>
    </row>
    <row r="36" spans="1:6" ht="24">
      <c r="A36" s="162" t="s">
        <v>947</v>
      </c>
      <c r="B36" s="528" t="s">
        <v>958</v>
      </c>
      <c r="C36" s="526" t="s">
        <v>959</v>
      </c>
      <c r="D36" s="527">
        <v>3318</v>
      </c>
      <c r="E36" s="527">
        <v>11987</v>
      </c>
      <c r="F36" s="527">
        <v>288</v>
      </c>
    </row>
    <row r="37" spans="1:6" ht="24">
      <c r="A37" s="162" t="s">
        <v>947</v>
      </c>
      <c r="B37" s="528" t="s">
        <v>960</v>
      </c>
      <c r="C37" s="526" t="s">
        <v>961</v>
      </c>
      <c r="D37" s="527">
        <v>2067</v>
      </c>
      <c r="E37" s="527">
        <v>7863</v>
      </c>
      <c r="F37" s="527">
        <v>177</v>
      </c>
    </row>
    <row r="38" spans="1:6" ht="24">
      <c r="A38" s="162" t="s">
        <v>947</v>
      </c>
      <c r="B38" s="528" t="s">
        <v>962</v>
      </c>
      <c r="C38" s="526" t="s">
        <v>963</v>
      </c>
      <c r="D38" s="527">
        <v>2531</v>
      </c>
      <c r="E38" s="527">
        <v>9981</v>
      </c>
      <c r="F38" s="527">
        <v>180</v>
      </c>
    </row>
    <row r="39" spans="1:6" ht="24">
      <c r="A39" s="162" t="s">
        <v>947</v>
      </c>
      <c r="B39" s="528" t="s">
        <v>964</v>
      </c>
      <c r="C39" s="526" t="s">
        <v>965</v>
      </c>
      <c r="D39" s="527">
        <v>1508</v>
      </c>
      <c r="E39" s="527">
        <v>4639</v>
      </c>
      <c r="F39" s="527">
        <v>109</v>
      </c>
    </row>
    <row r="40" spans="1:6" ht="36">
      <c r="A40" s="162" t="s">
        <v>947</v>
      </c>
      <c r="B40" s="528" t="s">
        <v>966</v>
      </c>
      <c r="C40" s="526" t="s">
        <v>967</v>
      </c>
      <c r="D40" s="527">
        <v>1580</v>
      </c>
      <c r="E40" s="527">
        <v>4985</v>
      </c>
      <c r="F40" s="527">
        <v>124</v>
      </c>
    </row>
    <row r="41" spans="1:6" ht="72">
      <c r="A41" s="162" t="s">
        <v>947</v>
      </c>
      <c r="B41" s="528" t="s">
        <v>968</v>
      </c>
      <c r="C41" s="526" t="s">
        <v>969</v>
      </c>
      <c r="D41" s="529">
        <v>0.83</v>
      </c>
      <c r="E41" s="529">
        <v>0.85699999999999998</v>
      </c>
      <c r="F41" s="529">
        <v>0.74099999999999999</v>
      </c>
    </row>
    <row r="42" spans="1:6" ht="48">
      <c r="A42" s="162" t="s">
        <v>947</v>
      </c>
      <c r="B42" s="528" t="s">
        <v>970</v>
      </c>
      <c r="C42" s="526" t="s">
        <v>971</v>
      </c>
      <c r="D42" s="530">
        <v>13155</v>
      </c>
      <c r="E42" s="530">
        <v>13566</v>
      </c>
      <c r="F42" s="530">
        <v>7916</v>
      </c>
    </row>
    <row r="43" spans="1:6" ht="24">
      <c r="A43" s="162" t="s">
        <v>947</v>
      </c>
      <c r="B43" s="531" t="s">
        <v>972</v>
      </c>
      <c r="C43" s="532" t="s">
        <v>973</v>
      </c>
      <c r="D43" s="530">
        <v>13865</v>
      </c>
      <c r="E43" s="530">
        <v>12834</v>
      </c>
      <c r="F43" s="530">
        <v>6448</v>
      </c>
    </row>
    <row r="44" spans="1:6" ht="36.75" customHeight="1">
      <c r="A44" s="162" t="s">
        <v>947</v>
      </c>
      <c r="B44" s="528" t="s">
        <v>974</v>
      </c>
      <c r="C44" s="526" t="s">
        <v>975</v>
      </c>
      <c r="D44" s="530">
        <v>4084</v>
      </c>
      <c r="E44" s="530">
        <v>5003</v>
      </c>
      <c r="F44" s="530">
        <v>4456</v>
      </c>
    </row>
    <row r="45" spans="1:6" ht="48">
      <c r="A45" s="162" t="s">
        <v>947</v>
      </c>
      <c r="B45" s="528" t="s">
        <v>976</v>
      </c>
      <c r="C45" s="526" t="s">
        <v>977</v>
      </c>
      <c r="D45" s="530">
        <v>3759</v>
      </c>
      <c r="E45" s="530">
        <v>4684</v>
      </c>
      <c r="F45" s="530">
        <v>4812</v>
      </c>
    </row>
    <row r="46" spans="1:6" ht="12.75"/>
    <row r="47" spans="1:6" ht="75" customHeight="1">
      <c r="A47" s="162" t="s">
        <v>978</v>
      </c>
      <c r="B47" s="496" t="s">
        <v>979</v>
      </c>
      <c r="C47" s="481"/>
      <c r="D47" s="481"/>
      <c r="E47" s="481"/>
      <c r="F47" s="481"/>
    </row>
    <row r="48" spans="1:6" ht="36">
      <c r="A48" s="162" t="s">
        <v>978</v>
      </c>
      <c r="B48" s="522"/>
      <c r="C48" s="523"/>
      <c r="D48" s="524" t="s">
        <v>949</v>
      </c>
      <c r="E48" s="524" t="s">
        <v>980</v>
      </c>
      <c r="F48" s="524" t="s">
        <v>981</v>
      </c>
    </row>
    <row r="49" spans="1:7" ht="49.5" customHeight="1">
      <c r="A49" s="162" t="s">
        <v>978</v>
      </c>
      <c r="B49" s="528" t="s">
        <v>982</v>
      </c>
      <c r="C49" s="526" t="s">
        <v>983</v>
      </c>
      <c r="D49" s="527">
        <v>747</v>
      </c>
      <c r="E49" s="527">
        <v>3340</v>
      </c>
      <c r="F49" s="527">
        <v>103</v>
      </c>
    </row>
    <row r="50" spans="1:7" ht="36">
      <c r="A50" s="162" t="s">
        <v>978</v>
      </c>
      <c r="B50" s="528" t="s">
        <v>984</v>
      </c>
      <c r="C50" s="526" t="s">
        <v>985</v>
      </c>
      <c r="D50" s="533">
        <v>6534</v>
      </c>
      <c r="E50" s="533">
        <v>6592</v>
      </c>
      <c r="F50" s="533">
        <v>3045</v>
      </c>
    </row>
    <row r="51" spans="1:7" ht="36">
      <c r="A51" s="162" t="s">
        <v>978</v>
      </c>
      <c r="B51" s="528" t="s">
        <v>986</v>
      </c>
      <c r="C51" s="526" t="s">
        <v>987</v>
      </c>
      <c r="D51" s="527">
        <v>55</v>
      </c>
      <c r="E51" s="527">
        <v>220</v>
      </c>
      <c r="F51" s="527">
        <v>3</v>
      </c>
    </row>
    <row r="52" spans="1:7" ht="36">
      <c r="A52" s="162" t="s">
        <v>978</v>
      </c>
      <c r="B52" s="528" t="s">
        <v>988</v>
      </c>
      <c r="C52" s="526" t="s">
        <v>989</v>
      </c>
      <c r="D52" s="533">
        <v>23928</v>
      </c>
      <c r="E52" s="533">
        <v>27436</v>
      </c>
      <c r="F52" s="533">
        <v>6510</v>
      </c>
    </row>
    <row r="53" spans="1:7" ht="12.75">
      <c r="A53" s="172"/>
    </row>
    <row r="54" spans="1:7" ht="12.75">
      <c r="A54" s="162" t="s">
        <v>926</v>
      </c>
      <c r="B54" s="534" t="s">
        <v>990</v>
      </c>
      <c r="C54" s="535"/>
      <c r="D54" s="536"/>
      <c r="E54" s="536"/>
      <c r="F54" s="536"/>
    </row>
    <row r="55" spans="1:7" ht="12.75">
      <c r="A55" s="162"/>
      <c r="B55" s="534"/>
      <c r="C55" s="534"/>
      <c r="D55" s="536"/>
      <c r="E55" s="536"/>
      <c r="F55" s="536"/>
    </row>
    <row r="56" spans="1:7" ht="27" customHeight="1">
      <c r="A56" s="162"/>
      <c r="B56" s="534"/>
      <c r="C56" s="204" t="s">
        <v>991</v>
      </c>
      <c r="D56" s="191"/>
      <c r="E56" s="191"/>
      <c r="F56" s="191"/>
      <c r="G56" s="266"/>
    </row>
    <row r="57" spans="1:7" ht="102">
      <c r="A57" s="162"/>
      <c r="B57" s="534"/>
      <c r="C57" s="191" t="s">
        <v>992</v>
      </c>
      <c r="D57" s="536"/>
      <c r="E57" s="536"/>
      <c r="F57" s="536"/>
      <c r="G57" s="266"/>
    </row>
    <row r="58" spans="1:7" ht="38.25">
      <c r="A58" s="162"/>
      <c r="B58" s="534"/>
      <c r="C58" s="191" t="s">
        <v>993</v>
      </c>
      <c r="D58" s="536"/>
      <c r="E58" s="536"/>
      <c r="F58" s="536"/>
      <c r="G58" s="266"/>
    </row>
    <row r="59" spans="1:7" ht="12.75">
      <c r="B59" s="306"/>
      <c r="C59" s="537" t="s">
        <v>994</v>
      </c>
      <c r="D59" s="306"/>
      <c r="E59" s="306"/>
      <c r="F59" s="306"/>
      <c r="G59" s="266"/>
    </row>
    <row r="60" spans="1:7" ht="66" customHeight="1">
      <c r="A60" s="162" t="s">
        <v>995</v>
      </c>
      <c r="B60" s="286" t="s">
        <v>996</v>
      </c>
      <c r="C60" s="286"/>
      <c r="D60" s="286"/>
      <c r="E60" s="286"/>
      <c r="F60" s="538">
        <v>6655</v>
      </c>
    </row>
    <row r="61" spans="1:7" s="264" customFormat="1" ht="66" customHeight="1" thickBot="1">
      <c r="A61" s="539" t="s">
        <v>997</v>
      </c>
      <c r="B61" s="540" t="s">
        <v>998</v>
      </c>
      <c r="C61" s="541"/>
      <c r="D61" s="541"/>
      <c r="E61" s="541"/>
      <c r="F61" s="306"/>
    </row>
    <row r="62" spans="1:7" s="264" customFormat="1" ht="66" customHeight="1">
      <c r="A62" s="539"/>
      <c r="B62" s="542"/>
      <c r="C62" s="543"/>
      <c r="D62" s="544" t="s">
        <v>860</v>
      </c>
      <c r="E62" s="545" t="s">
        <v>861</v>
      </c>
      <c r="F62" s="546" t="s">
        <v>862</v>
      </c>
    </row>
    <row r="63" spans="1:7" s="264" customFormat="1" ht="66" customHeight="1" thickBot="1">
      <c r="A63" s="539" t="s">
        <v>997</v>
      </c>
      <c r="B63" s="306"/>
      <c r="C63" s="547"/>
      <c r="D63" s="548"/>
      <c r="E63" s="549"/>
      <c r="F63" s="550"/>
    </row>
    <row r="64" spans="1:7" s="264" customFormat="1" ht="66" customHeight="1">
      <c r="A64" s="539"/>
      <c r="B64" s="542"/>
      <c r="C64" s="551" t="s">
        <v>863</v>
      </c>
      <c r="D64" s="552">
        <v>3183</v>
      </c>
      <c r="E64" s="553">
        <v>0.48</v>
      </c>
      <c r="F64" s="554">
        <v>27711</v>
      </c>
    </row>
    <row r="65" spans="1:6" s="264" customFormat="1" ht="66" customHeight="1">
      <c r="A65" s="539"/>
      <c r="B65" s="542"/>
      <c r="C65" s="555" t="s">
        <v>864</v>
      </c>
      <c r="D65" s="556">
        <v>3120</v>
      </c>
      <c r="E65" s="557">
        <v>0.47</v>
      </c>
      <c r="F65" s="558">
        <v>21922</v>
      </c>
    </row>
    <row r="66" spans="1:6" s="264" customFormat="1" ht="66" customHeight="1">
      <c r="A66" s="539"/>
      <c r="B66" s="542"/>
      <c r="C66" s="559" t="s">
        <v>865</v>
      </c>
      <c r="D66" s="556">
        <v>1034</v>
      </c>
      <c r="E66" s="557">
        <v>0.16</v>
      </c>
      <c r="F66" s="558">
        <v>3911</v>
      </c>
    </row>
    <row r="67" spans="1:6" s="264" customFormat="1" ht="66" customHeight="1">
      <c r="A67" s="539"/>
      <c r="B67" s="542"/>
      <c r="C67" s="559" t="s">
        <v>866</v>
      </c>
      <c r="D67" s="556"/>
      <c r="E67" s="557"/>
      <c r="F67" s="558"/>
    </row>
    <row r="68" spans="1:6" s="264" customFormat="1" ht="66" customHeight="1">
      <c r="A68" s="539"/>
      <c r="B68" s="542"/>
      <c r="C68" s="560" t="s">
        <v>867</v>
      </c>
      <c r="D68" s="556">
        <v>529</v>
      </c>
      <c r="E68" s="561">
        <v>0.08</v>
      </c>
      <c r="F68" s="558">
        <v>29781</v>
      </c>
    </row>
    <row r="69" spans="1:6" ht="12.75">
      <c r="A69" s="162"/>
      <c r="B69" s="362"/>
      <c r="C69" s="362"/>
      <c r="D69" s="362"/>
      <c r="E69" s="362"/>
    </row>
    <row r="70" spans="1:6" ht="27.75" customHeight="1">
      <c r="B70" s="197" t="s">
        <v>999</v>
      </c>
      <c r="C70" s="405"/>
      <c r="D70" s="405"/>
      <c r="E70" s="405"/>
      <c r="F70" s="405"/>
    </row>
    <row r="71" spans="1:6" ht="15.75">
      <c r="B71" s="562"/>
      <c r="C71" s="502"/>
      <c r="D71" s="502"/>
      <c r="E71" s="502"/>
      <c r="F71" s="502"/>
    </row>
    <row r="72" spans="1:6" ht="26.25" customHeight="1">
      <c r="A72" s="162" t="s">
        <v>1000</v>
      </c>
      <c r="B72" s="461" t="s">
        <v>1001</v>
      </c>
      <c r="C72" s="461"/>
      <c r="D72" s="461"/>
      <c r="E72" s="461"/>
      <c r="F72" s="461"/>
    </row>
    <row r="73" spans="1:6" ht="12.75">
      <c r="A73" s="162" t="s">
        <v>1000</v>
      </c>
      <c r="B73" s="508" t="s">
        <v>1002</v>
      </c>
      <c r="C73" s="508"/>
      <c r="D73" s="508"/>
      <c r="E73" s="507"/>
    </row>
    <row r="74" spans="1:6" ht="12.75">
      <c r="A74" s="162" t="s">
        <v>1000</v>
      </c>
      <c r="B74" s="508" t="s">
        <v>1003</v>
      </c>
      <c r="C74" s="508"/>
      <c r="D74" s="508"/>
      <c r="E74" s="507" t="s">
        <v>914</v>
      </c>
    </row>
    <row r="75" spans="1:6" ht="12.75">
      <c r="A75" s="162" t="s">
        <v>1000</v>
      </c>
      <c r="B75" s="508" t="s">
        <v>1004</v>
      </c>
      <c r="C75" s="508"/>
      <c r="D75" s="508"/>
      <c r="E75" s="507"/>
    </row>
    <row r="76" spans="1:6" ht="12.75"/>
    <row r="77" spans="1:6" ht="40.5" customHeight="1">
      <c r="A77" s="162" t="s">
        <v>1000</v>
      </c>
      <c r="B77" s="164" t="s">
        <v>1005</v>
      </c>
      <c r="C77" s="164"/>
      <c r="D77" s="164"/>
      <c r="E77" s="164"/>
      <c r="F77" s="271">
        <v>197</v>
      </c>
    </row>
    <row r="78" spans="1:6" ht="12.75">
      <c r="B78" s="502"/>
      <c r="C78" s="563"/>
      <c r="D78" s="502"/>
      <c r="E78" s="502"/>
      <c r="F78" s="564"/>
    </row>
    <row r="79" spans="1:6" ht="25.5" customHeight="1">
      <c r="A79" s="162" t="s">
        <v>1000</v>
      </c>
      <c r="B79" s="164" t="s">
        <v>1006</v>
      </c>
      <c r="C79" s="164"/>
      <c r="D79" s="164"/>
      <c r="E79" s="164"/>
      <c r="F79" s="300">
        <v>2401</v>
      </c>
    </row>
    <row r="80" spans="1:6" ht="12.75">
      <c r="F80" s="565"/>
    </row>
    <row r="81" spans="1:6" ht="26.25" customHeight="1">
      <c r="A81" s="162" t="s">
        <v>1000</v>
      </c>
      <c r="B81" s="164" t="s">
        <v>1007</v>
      </c>
      <c r="C81" s="164"/>
      <c r="D81" s="164"/>
      <c r="E81" s="164"/>
      <c r="F81" s="300">
        <v>473002</v>
      </c>
    </row>
    <row r="82" spans="1:6" ht="26.25" customHeight="1">
      <c r="A82" s="162"/>
      <c r="B82" s="331"/>
      <c r="C82" s="331"/>
      <c r="D82" s="331"/>
      <c r="E82" s="331"/>
      <c r="F82" s="566"/>
    </row>
    <row r="83" spans="1:6" ht="12.75" customHeight="1">
      <c r="A83" s="162" t="s">
        <v>1008</v>
      </c>
      <c r="B83" s="461" t="s">
        <v>1009</v>
      </c>
      <c r="C83" s="461"/>
      <c r="D83" s="461"/>
      <c r="E83" s="461"/>
      <c r="F83" s="461"/>
    </row>
    <row r="84" spans="1:6" ht="12.75">
      <c r="A84" s="162" t="s">
        <v>1008</v>
      </c>
      <c r="B84" s="497" t="s">
        <v>1010</v>
      </c>
      <c r="C84" s="396"/>
      <c r="D84" s="316"/>
      <c r="E84" s="151"/>
    </row>
    <row r="85" spans="1:6" ht="12.75">
      <c r="A85" s="162" t="s">
        <v>1008</v>
      </c>
      <c r="B85" s="497" t="s">
        <v>1011</v>
      </c>
      <c r="C85" s="396"/>
      <c r="D85" s="316"/>
      <c r="E85" s="151"/>
    </row>
    <row r="86" spans="1:6" ht="12.75">
      <c r="A86" s="162" t="s">
        <v>1008</v>
      </c>
      <c r="B86" s="497" t="s">
        <v>1012</v>
      </c>
      <c r="C86" s="396"/>
      <c r="D86" s="316"/>
      <c r="E86" s="151"/>
    </row>
    <row r="87" spans="1:6" ht="12.75">
      <c r="A87" s="162" t="s">
        <v>1008</v>
      </c>
      <c r="B87" s="497" t="s">
        <v>1013</v>
      </c>
      <c r="C87" s="396"/>
      <c r="D87" s="316"/>
      <c r="E87" s="151"/>
    </row>
    <row r="88" spans="1:6" ht="12.75" customHeight="1">
      <c r="A88" s="162" t="s">
        <v>1008</v>
      </c>
      <c r="B88" s="567" t="s">
        <v>47</v>
      </c>
      <c r="C88" s="568"/>
      <c r="D88" s="569"/>
      <c r="E88" s="151"/>
    </row>
    <row r="89" spans="1:6" ht="12.75">
      <c r="A89" s="162"/>
      <c r="B89" s="570"/>
      <c r="C89" s="571"/>
      <c r="D89" s="571"/>
      <c r="E89" s="572"/>
    </row>
    <row r="90" spans="1:6" ht="12.75"/>
    <row r="91" spans="1:6" ht="15.75">
      <c r="B91" s="499" t="s">
        <v>1014</v>
      </c>
    </row>
    <row r="92" spans="1:6" ht="12.75" customHeight="1">
      <c r="B92" s="499"/>
    </row>
    <row r="93" spans="1:6" ht="12.75" customHeight="1">
      <c r="A93" s="162" t="s">
        <v>1015</v>
      </c>
      <c r="B93" s="461" t="s">
        <v>1016</v>
      </c>
      <c r="C93" s="461"/>
      <c r="D93" s="461"/>
      <c r="E93" s="461"/>
      <c r="F93" s="461"/>
    </row>
    <row r="94" spans="1:6" ht="12.75">
      <c r="A94" s="162" t="s">
        <v>1015</v>
      </c>
      <c r="B94" s="497" t="s">
        <v>1017</v>
      </c>
      <c r="C94" s="396"/>
      <c r="D94" s="316"/>
      <c r="E94" s="151" t="s">
        <v>914</v>
      </c>
    </row>
    <row r="95" spans="1:6" ht="12.75">
      <c r="A95" s="162" t="s">
        <v>1015</v>
      </c>
      <c r="B95" s="497" t="s">
        <v>1018</v>
      </c>
      <c r="C95" s="396"/>
      <c r="D95" s="316"/>
      <c r="E95" s="151"/>
    </row>
    <row r="96" spans="1:6" ht="12.75">
      <c r="A96" s="162" t="s">
        <v>1015</v>
      </c>
      <c r="B96" s="497" t="s">
        <v>1011</v>
      </c>
      <c r="C96" s="396"/>
      <c r="D96" s="316"/>
      <c r="E96" s="151"/>
    </row>
    <row r="97" spans="1:6" ht="12.75">
      <c r="A97" s="162" t="s">
        <v>1015</v>
      </c>
      <c r="B97" s="497" t="s">
        <v>1019</v>
      </c>
      <c r="C97" s="396"/>
      <c r="D97" s="316"/>
      <c r="E97" s="151"/>
    </row>
    <row r="98" spans="1:6" ht="12.75">
      <c r="A98" s="162" t="s">
        <v>1015</v>
      </c>
      <c r="B98" s="497" t="s">
        <v>1020</v>
      </c>
      <c r="C98" s="396"/>
      <c r="D98" s="316"/>
      <c r="E98" s="151"/>
    </row>
    <row r="99" spans="1:6" ht="12.75">
      <c r="A99" s="162" t="s">
        <v>1015</v>
      </c>
      <c r="B99" s="497" t="s">
        <v>1021</v>
      </c>
      <c r="C99" s="396"/>
      <c r="D99" s="316"/>
      <c r="E99" s="151"/>
    </row>
    <row r="100" spans="1:6" ht="12.75" customHeight="1">
      <c r="A100" s="162" t="s">
        <v>1015</v>
      </c>
      <c r="B100" s="567" t="s">
        <v>47</v>
      </c>
      <c r="C100" s="568"/>
      <c r="D100" s="569"/>
      <c r="E100" s="151"/>
    </row>
    <row r="101" spans="1:6" ht="12.75">
      <c r="A101" s="162"/>
      <c r="B101" s="570"/>
      <c r="C101" s="571"/>
      <c r="D101" s="571"/>
      <c r="E101" s="572"/>
    </row>
    <row r="102" spans="1:6" ht="12.75"/>
    <row r="103" spans="1:6" ht="12.75">
      <c r="A103" s="162" t="s">
        <v>1022</v>
      </c>
      <c r="B103" s="173" t="s">
        <v>1023</v>
      </c>
      <c r="C103" s="173"/>
      <c r="D103" s="173"/>
      <c r="E103" s="173"/>
      <c r="F103" s="173"/>
    </row>
    <row r="104" spans="1:6" ht="12.75">
      <c r="A104" s="162" t="s">
        <v>1022</v>
      </c>
      <c r="B104" s="508" t="s">
        <v>1024</v>
      </c>
      <c r="C104" s="508"/>
      <c r="D104" s="508"/>
      <c r="E104" s="573" t="s">
        <v>1025</v>
      </c>
      <c r="F104" s="574"/>
    </row>
    <row r="105" spans="1:6" ht="12.75">
      <c r="A105" s="162" t="s">
        <v>1022</v>
      </c>
      <c r="B105" s="508" t="s">
        <v>1026</v>
      </c>
      <c r="C105" s="508"/>
      <c r="D105" s="508"/>
      <c r="E105" s="575"/>
      <c r="F105" s="576"/>
    </row>
    <row r="106" spans="1:6" ht="27" customHeight="1">
      <c r="A106" s="162" t="s">
        <v>1022</v>
      </c>
      <c r="B106" s="164" t="s">
        <v>1027</v>
      </c>
      <c r="C106" s="164"/>
      <c r="D106" s="164"/>
      <c r="E106" s="507"/>
      <c r="F106" s="576"/>
    </row>
    <row r="107" spans="1:6" ht="12.75"/>
    <row r="108" spans="1:6" ht="12.75" customHeight="1">
      <c r="A108" s="162" t="s">
        <v>1028</v>
      </c>
      <c r="B108" s="461" t="s">
        <v>1029</v>
      </c>
      <c r="C108" s="461"/>
      <c r="D108" s="461"/>
      <c r="E108" s="461"/>
      <c r="F108" s="461"/>
    </row>
    <row r="109" spans="1:6" ht="12.75">
      <c r="A109" s="162" t="s">
        <v>1028</v>
      </c>
      <c r="B109" s="346" t="s">
        <v>952</v>
      </c>
      <c r="C109" s="508" t="s">
        <v>1030</v>
      </c>
      <c r="D109" s="508"/>
      <c r="E109" s="577" t="s">
        <v>1031</v>
      </c>
      <c r="F109" s="578"/>
    </row>
    <row r="110" spans="1:6" ht="12.75">
      <c r="A110" s="162" t="s">
        <v>1028</v>
      </c>
      <c r="B110" s="346"/>
      <c r="C110" s="346"/>
      <c r="D110" s="579" t="s">
        <v>412</v>
      </c>
      <c r="E110" s="195" t="s">
        <v>413</v>
      </c>
      <c r="F110" s="578"/>
    </row>
    <row r="111" spans="1:6" ht="12.75">
      <c r="A111" s="162" t="s">
        <v>1028</v>
      </c>
      <c r="B111" s="580" t="s">
        <v>954</v>
      </c>
      <c r="C111" s="208" t="s">
        <v>1032</v>
      </c>
      <c r="D111" s="507"/>
      <c r="E111" s="507"/>
      <c r="F111" s="578"/>
    </row>
    <row r="112" spans="1:6" ht="12.75">
      <c r="A112" s="162" t="s">
        <v>1028</v>
      </c>
      <c r="B112" s="581"/>
      <c r="C112" s="208" t="s">
        <v>1033</v>
      </c>
      <c r="D112" s="582"/>
    </row>
    <row r="113" spans="1:5" ht="12.75"/>
    <row r="114" spans="1:5" ht="12.75">
      <c r="A114" s="162" t="s">
        <v>1034</v>
      </c>
      <c r="B114" s="173" t="s">
        <v>1035</v>
      </c>
      <c r="C114" s="173"/>
    </row>
    <row r="115" spans="1:5" ht="12.75">
      <c r="A115" s="162" t="s">
        <v>1034</v>
      </c>
      <c r="B115" s="508" t="s">
        <v>1036</v>
      </c>
      <c r="C115" s="508"/>
      <c r="D115" s="575"/>
    </row>
    <row r="116" spans="1:5" ht="12.75">
      <c r="A116" s="162" t="s">
        <v>1034</v>
      </c>
      <c r="B116" s="508" t="s">
        <v>1037</v>
      </c>
      <c r="C116" s="508"/>
      <c r="D116" s="583"/>
    </row>
    <row r="117" spans="1:5" ht="12.75"/>
    <row r="118" spans="1:5" ht="15.75">
      <c r="B118" s="499" t="s">
        <v>1038</v>
      </c>
    </row>
    <row r="119" spans="1:5" ht="12.75" customHeight="1">
      <c r="A119" s="376"/>
      <c r="B119" s="173" t="s">
        <v>1039</v>
      </c>
      <c r="C119" s="190"/>
      <c r="D119" s="190"/>
      <c r="E119" s="190"/>
    </row>
    <row r="120" spans="1:5" ht="12.75">
      <c r="A120" s="162" t="s">
        <v>1040</v>
      </c>
      <c r="B120" s="173" t="s">
        <v>1041</v>
      </c>
      <c r="C120" s="173"/>
    </row>
    <row r="121" spans="1:5" ht="12.75">
      <c r="A121" s="162" t="s">
        <v>1040</v>
      </c>
      <c r="B121" s="584" t="s">
        <v>1042</v>
      </c>
      <c r="C121" s="584"/>
      <c r="D121" s="584"/>
    </row>
    <row r="122" spans="1:5" ht="12.75">
      <c r="A122" s="162" t="s">
        <v>1040</v>
      </c>
      <c r="B122" s="508" t="s">
        <v>1043</v>
      </c>
      <c r="C122" s="508"/>
      <c r="D122" s="346"/>
      <c r="E122" s="507" t="s">
        <v>914</v>
      </c>
    </row>
    <row r="123" spans="1:5" ht="12.75">
      <c r="A123" s="162" t="s">
        <v>1040</v>
      </c>
      <c r="B123" s="508" t="s">
        <v>1044</v>
      </c>
      <c r="C123" s="508"/>
      <c r="D123" s="508"/>
      <c r="E123" s="507" t="s">
        <v>914</v>
      </c>
    </row>
    <row r="124" spans="1:5" ht="12.75">
      <c r="A124" s="162" t="s">
        <v>1040</v>
      </c>
      <c r="B124" s="508" t="s">
        <v>1045</v>
      </c>
      <c r="C124" s="508"/>
      <c r="D124" s="508"/>
      <c r="E124" s="507" t="s">
        <v>914</v>
      </c>
    </row>
    <row r="125" spans="1:5" ht="12.75"/>
    <row r="126" spans="1:5" ht="12.75">
      <c r="A126" s="162" t="s">
        <v>1040</v>
      </c>
      <c r="B126" s="508" t="s">
        <v>1046</v>
      </c>
      <c r="C126" s="508"/>
      <c r="D126" s="508"/>
      <c r="E126" s="507" t="s">
        <v>914</v>
      </c>
    </row>
    <row r="127" spans="1:5" ht="12.75">
      <c r="A127" s="162" t="s">
        <v>1040</v>
      </c>
      <c r="B127" s="508" t="s">
        <v>1047</v>
      </c>
      <c r="C127" s="508"/>
      <c r="D127" s="508"/>
      <c r="E127" s="507"/>
    </row>
    <row r="128" spans="1:5" ht="12.75">
      <c r="A128" s="162" t="s">
        <v>1040</v>
      </c>
      <c r="B128" s="508" t="s">
        <v>1048</v>
      </c>
      <c r="C128" s="508"/>
      <c r="D128" s="508"/>
      <c r="E128" s="507"/>
    </row>
    <row r="129" spans="1:5" ht="12.75">
      <c r="A129" s="162" t="s">
        <v>1040</v>
      </c>
      <c r="B129" s="508" t="s">
        <v>1049</v>
      </c>
      <c r="C129" s="508"/>
      <c r="D129" s="508"/>
      <c r="E129" s="507" t="s">
        <v>914</v>
      </c>
    </row>
    <row r="130" spans="1:5" ht="12.75" customHeight="1">
      <c r="A130" s="162" t="s">
        <v>1040</v>
      </c>
      <c r="B130" s="567" t="s">
        <v>47</v>
      </c>
      <c r="C130" s="568"/>
      <c r="D130" s="569"/>
      <c r="E130" s="151"/>
    </row>
    <row r="131" spans="1:5" ht="12.75">
      <c r="A131" s="162"/>
      <c r="B131" s="570"/>
      <c r="C131" s="571"/>
      <c r="D131" s="571"/>
      <c r="E131" s="572"/>
    </row>
    <row r="132" spans="1:5" ht="12.75"/>
    <row r="133" spans="1:5" ht="12.75">
      <c r="A133" s="162" t="s">
        <v>1050</v>
      </c>
      <c r="B133" s="173" t="s">
        <v>1051</v>
      </c>
      <c r="C133" s="173"/>
    </row>
    <row r="134" spans="1:5" ht="12.75">
      <c r="A134" s="162" t="s">
        <v>1050</v>
      </c>
      <c r="B134" s="173" t="s">
        <v>1052</v>
      </c>
      <c r="C134" s="500"/>
    </row>
    <row r="135" spans="1:5" ht="12.75">
      <c r="A135" s="162" t="s">
        <v>1050</v>
      </c>
      <c r="B135" s="508" t="s">
        <v>1053</v>
      </c>
      <c r="C135" s="508"/>
      <c r="D135" s="508"/>
      <c r="E135" s="507" t="s">
        <v>914</v>
      </c>
    </row>
    <row r="136" spans="1:5" ht="12.75">
      <c r="A136" s="162" t="s">
        <v>1050</v>
      </c>
      <c r="B136" s="508" t="s">
        <v>1054</v>
      </c>
      <c r="C136" s="508"/>
      <c r="D136" s="508"/>
      <c r="E136" s="507" t="s">
        <v>914</v>
      </c>
    </row>
    <row r="137" spans="1:5" ht="12.75">
      <c r="A137" s="162" t="s">
        <v>1050</v>
      </c>
      <c r="B137" s="508" t="s">
        <v>1055</v>
      </c>
      <c r="C137" s="508"/>
      <c r="D137" s="508"/>
      <c r="E137" s="507" t="s">
        <v>914</v>
      </c>
    </row>
    <row r="138" spans="1:5" ht="12.75">
      <c r="A138" s="162" t="s">
        <v>1050</v>
      </c>
      <c r="B138" s="508" t="s">
        <v>1056</v>
      </c>
      <c r="C138" s="508"/>
      <c r="D138" s="508"/>
      <c r="E138" s="507" t="s">
        <v>914</v>
      </c>
    </row>
    <row r="139" spans="1:5" ht="12.75">
      <c r="A139" s="162" t="s">
        <v>1050</v>
      </c>
      <c r="B139" s="508" t="s">
        <v>1057</v>
      </c>
      <c r="C139" s="508"/>
      <c r="D139" s="508"/>
      <c r="E139" s="507" t="s">
        <v>914</v>
      </c>
    </row>
    <row r="140" spans="1:5" ht="12.75">
      <c r="A140" s="162" t="s">
        <v>1050</v>
      </c>
      <c r="B140" s="508" t="s">
        <v>1058</v>
      </c>
      <c r="C140" s="508"/>
      <c r="D140" s="508"/>
      <c r="E140" s="507"/>
    </row>
    <row r="141" spans="1:5" ht="12.75">
      <c r="A141" s="162" t="s">
        <v>1050</v>
      </c>
      <c r="B141" s="508" t="s">
        <v>1059</v>
      </c>
      <c r="C141" s="508"/>
      <c r="D141" s="508"/>
      <c r="E141" s="507"/>
    </row>
    <row r="142" spans="1:5" ht="12.75" customHeight="1">
      <c r="A142" s="162" t="s">
        <v>1050</v>
      </c>
      <c r="B142" s="567" t="s">
        <v>47</v>
      </c>
      <c r="C142" s="568"/>
      <c r="D142" s="569"/>
      <c r="E142" s="151"/>
    </row>
    <row r="143" spans="1:5" ht="12.75">
      <c r="A143" s="162"/>
      <c r="B143" s="570"/>
      <c r="C143" s="571"/>
      <c r="D143" s="571"/>
      <c r="E143" s="572"/>
    </row>
    <row r="144" spans="1:5" ht="12.75"/>
    <row r="145" spans="1:6" ht="12.75">
      <c r="A145" s="162" t="s">
        <v>1060</v>
      </c>
      <c r="B145" s="173" t="s">
        <v>1061</v>
      </c>
      <c r="C145" s="500"/>
      <c r="D145" s="500"/>
      <c r="E145" s="500"/>
      <c r="F145" s="500"/>
    </row>
    <row r="146" spans="1:6" ht="12.75">
      <c r="A146" s="162" t="s">
        <v>1060</v>
      </c>
      <c r="B146" s="346"/>
      <c r="C146" s="346"/>
      <c r="D146" s="585" t="s">
        <v>1062</v>
      </c>
      <c r="E146" s="585" t="s">
        <v>1063</v>
      </c>
    </row>
    <row r="147" spans="1:6" ht="12.75">
      <c r="A147" s="162" t="s">
        <v>1060</v>
      </c>
      <c r="B147" s="346" t="s">
        <v>1064</v>
      </c>
      <c r="C147" s="346"/>
      <c r="D147" s="586" t="s">
        <v>914</v>
      </c>
      <c r="E147" s="586"/>
    </row>
    <row r="148" spans="1:6" ht="12.75">
      <c r="A148" s="162" t="s">
        <v>1060</v>
      </c>
      <c r="B148" s="346" t="s">
        <v>1065</v>
      </c>
      <c r="C148" s="346"/>
      <c r="D148" s="586"/>
      <c r="E148" s="586"/>
    </row>
    <row r="149" spans="1:6" ht="12.75">
      <c r="A149" s="162" t="s">
        <v>1060</v>
      </c>
      <c r="B149" s="346" t="s">
        <v>1066</v>
      </c>
      <c r="C149" s="346"/>
      <c r="D149" s="586"/>
      <c r="E149" s="586"/>
    </row>
    <row r="150" spans="1:6" ht="12.75">
      <c r="A150" s="162" t="s">
        <v>1060</v>
      </c>
      <c r="B150" s="346" t="s">
        <v>1067</v>
      </c>
      <c r="C150" s="346"/>
      <c r="D150" s="586" t="s">
        <v>914</v>
      </c>
      <c r="E150" s="586"/>
    </row>
    <row r="151" spans="1:6" ht="12.75">
      <c r="A151" s="162" t="s">
        <v>1060</v>
      </c>
      <c r="B151" s="346" t="s">
        <v>1068</v>
      </c>
      <c r="C151" s="346"/>
      <c r="D151" s="586"/>
      <c r="E151" s="586"/>
    </row>
    <row r="152" spans="1:6" ht="12.75">
      <c r="A152" s="162" t="s">
        <v>1060</v>
      </c>
      <c r="B152" s="346" t="s">
        <v>1069</v>
      </c>
      <c r="C152" s="346"/>
      <c r="D152" s="586" t="s">
        <v>914</v>
      </c>
      <c r="E152" s="586"/>
    </row>
    <row r="153" spans="1:6" ht="12.75">
      <c r="A153" s="162" t="s">
        <v>1060</v>
      </c>
      <c r="B153" s="346" t="s">
        <v>1070</v>
      </c>
      <c r="C153" s="346"/>
      <c r="D153" s="586" t="s">
        <v>914</v>
      </c>
      <c r="E153" s="586"/>
    </row>
    <row r="154" spans="1:6" ht="12.75">
      <c r="A154" s="162" t="s">
        <v>1060</v>
      </c>
      <c r="B154" s="346" t="s">
        <v>1071</v>
      </c>
      <c r="C154" s="346"/>
      <c r="D154" s="586"/>
      <c r="E154" s="586"/>
    </row>
    <row r="155" spans="1:6" ht="12.75">
      <c r="A155" s="162" t="s">
        <v>1060</v>
      </c>
      <c r="B155" s="346" t="s">
        <v>1072</v>
      </c>
      <c r="C155" s="346"/>
      <c r="D155" s="586" t="s">
        <v>914</v>
      </c>
      <c r="E155" s="586"/>
    </row>
    <row r="156" spans="1:6" ht="12.75">
      <c r="A156" s="162" t="s">
        <v>1060</v>
      </c>
      <c r="B156" s="346" t="s">
        <v>1073</v>
      </c>
      <c r="C156" s="346"/>
      <c r="D156" s="586"/>
      <c r="E156" s="586"/>
    </row>
    <row r="157" spans="1:6" ht="12.75">
      <c r="A157" s="162" t="s">
        <v>1060</v>
      </c>
      <c r="B157" s="346" t="s">
        <v>1074</v>
      </c>
      <c r="C157" s="346"/>
      <c r="D157" s="586" t="s">
        <v>914</v>
      </c>
      <c r="E157" s="586"/>
    </row>
    <row r="158" spans="1:6" ht="12.75"/>
    <row r="159" spans="1:6" ht="55.5" customHeight="1">
      <c r="A159" s="162" t="s">
        <v>1075</v>
      </c>
      <c r="B159" s="399" t="s">
        <v>1076</v>
      </c>
      <c r="C159" s="400"/>
      <c r="D159" s="400"/>
      <c r="E159" s="400"/>
    </row>
    <row r="160" spans="1:6" ht="12.75">
      <c r="B160" s="400"/>
      <c r="C160" s="400"/>
      <c r="D160" s="400"/>
      <c r="E160" s="400"/>
    </row>
    <row r="161" spans="2:5" ht="12.75">
      <c r="B161" s="400"/>
      <c r="C161" s="400"/>
      <c r="D161" s="400"/>
      <c r="E161" s="400"/>
    </row>
    <row r="162" spans="2:5" ht="12.75">
      <c r="B162" s="400"/>
      <c r="C162" s="400"/>
      <c r="D162" s="400"/>
      <c r="E162" s="400"/>
    </row>
    <row r="163" spans="2:5" ht="12.75">
      <c r="B163" s="400"/>
      <c r="C163" s="400"/>
      <c r="D163" s="400"/>
      <c r="E163" s="400"/>
    </row>
    <row r="164" spans="2:5" ht="12.75"/>
    <row r="165" spans="2:5" ht="12.75"/>
    <row r="166" spans="2:5" ht="12.75"/>
    <row r="167" spans="2:5" ht="12.75"/>
    <row r="168" spans="2:5" ht="12.75"/>
  </sheetData>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zoomScaleNormal="100" workbookViewId="0">
      <selection activeCell="C47" sqref="C47:C51"/>
    </sheetView>
  </sheetViews>
  <sheetFormatPr defaultColWidth="0" defaultRowHeight="12.75" zeroHeight="1"/>
  <cols>
    <col min="1" max="1" width="3.85546875" style="402" customWidth="1"/>
    <col min="2" max="2" width="68.85546875" style="402" customWidth="1"/>
    <col min="3" max="3" width="10.7109375" style="402" customWidth="1"/>
    <col min="4" max="11" width="9" style="402" customWidth="1"/>
    <col min="12" max="12" width="9.140625" customWidth="1"/>
  </cols>
  <sheetData>
    <row r="1" spans="1:17" ht="18">
      <c r="A1" s="430" t="s">
        <v>139</v>
      </c>
      <c r="B1" s="430"/>
      <c r="C1" s="430"/>
      <c r="D1" s="430"/>
      <c r="E1" s="430"/>
      <c r="F1" s="430"/>
      <c r="G1" s="430"/>
      <c r="H1" s="430"/>
      <c r="I1" s="430"/>
      <c r="J1" s="430"/>
      <c r="K1" s="430"/>
    </row>
    <row r="2" spans="1:17"/>
    <row r="3" spans="1:17" ht="38.25" customHeight="1">
      <c r="A3" s="1" t="s">
        <v>152</v>
      </c>
      <c r="B3" s="404" t="s">
        <v>868</v>
      </c>
      <c r="C3" s="405"/>
      <c r="D3" s="405"/>
      <c r="E3" s="405"/>
      <c r="F3" s="405"/>
      <c r="G3" s="405"/>
      <c r="H3" s="405"/>
      <c r="I3" s="405"/>
      <c r="J3" s="405"/>
      <c r="K3" s="405"/>
    </row>
    <row r="4" spans="1:17" ht="66" customHeight="1">
      <c r="B4" s="401" t="s">
        <v>643</v>
      </c>
      <c r="C4" s="401"/>
      <c r="D4" s="401"/>
      <c r="E4"/>
      <c r="F4"/>
      <c r="G4"/>
      <c r="H4"/>
      <c r="I4"/>
      <c r="J4"/>
      <c r="K4"/>
    </row>
    <row r="5" spans="1:17" s="169" customFormat="1">
      <c r="B5" s="170"/>
      <c r="C5" s="170" t="s">
        <v>701</v>
      </c>
      <c r="D5" s="170" t="s">
        <v>702</v>
      </c>
    </row>
    <row r="6" spans="1:17" s="168" customFormat="1" ht="55.5" customHeight="1">
      <c r="A6" s="405"/>
      <c r="B6" s="401" t="s">
        <v>694</v>
      </c>
      <c r="C6" s="171" t="s">
        <v>703</v>
      </c>
      <c r="D6" s="171" t="s">
        <v>704</v>
      </c>
    </row>
    <row r="7" spans="1:17" s="168" customFormat="1" ht="46.5" customHeight="1">
      <c r="A7" s="405"/>
      <c r="B7" s="401" t="s">
        <v>695</v>
      </c>
      <c r="C7" s="171" t="s">
        <v>703</v>
      </c>
      <c r="D7" s="171" t="s">
        <v>381</v>
      </c>
    </row>
    <row r="8" spans="1:17" s="168" customFormat="1" ht="24.75" customHeight="1">
      <c r="A8" s="405"/>
      <c r="B8" s="401" t="s">
        <v>696</v>
      </c>
      <c r="C8" s="171" t="s">
        <v>703</v>
      </c>
      <c r="D8" s="171" t="s">
        <v>705</v>
      </c>
    </row>
    <row r="9" spans="1:17" s="168" customFormat="1" ht="25.5" customHeight="1">
      <c r="A9" s="405"/>
      <c r="B9" s="401" t="s">
        <v>697</v>
      </c>
      <c r="C9" s="171" t="s">
        <v>703</v>
      </c>
      <c r="D9" s="171" t="s">
        <v>703</v>
      </c>
    </row>
    <row r="10" spans="1:17" s="168" customFormat="1" ht="12.75" customHeight="1">
      <c r="A10" s="405"/>
      <c r="B10" s="401" t="s">
        <v>698</v>
      </c>
      <c r="C10" s="171" t="s">
        <v>705</v>
      </c>
      <c r="D10" s="171" t="s">
        <v>703</v>
      </c>
    </row>
    <row r="11" spans="1:17" s="168" customFormat="1" ht="12.75" customHeight="1">
      <c r="A11" s="405"/>
      <c r="B11" s="401" t="s">
        <v>699</v>
      </c>
      <c r="C11" s="171" t="s">
        <v>703</v>
      </c>
      <c r="D11" s="171" t="s">
        <v>703</v>
      </c>
    </row>
    <row r="12" spans="1:17" s="168" customFormat="1" ht="12.75" customHeight="1">
      <c r="A12" s="405"/>
      <c r="B12" s="401" t="s">
        <v>700</v>
      </c>
      <c r="C12" s="171" t="s">
        <v>703</v>
      </c>
      <c r="D12" s="171" t="s">
        <v>705</v>
      </c>
    </row>
    <row r="13" spans="1:17" ht="12.75" customHeight="1">
      <c r="B13" s="126"/>
      <c r="C13" s="126"/>
      <c r="D13" s="126"/>
      <c r="E13" s="126"/>
      <c r="F13" s="126"/>
      <c r="G13" s="126"/>
      <c r="H13" s="126"/>
      <c r="I13" s="126"/>
      <c r="J13" s="126"/>
      <c r="K13" s="126"/>
      <c r="Q13" s="218"/>
    </row>
    <row r="14" spans="1:17" s="172" customFormat="1" ht="25.5" customHeight="1">
      <c r="B14" s="589" t="s">
        <v>706</v>
      </c>
      <c r="C14" s="590"/>
      <c r="D14" s="590"/>
      <c r="E14" s="590"/>
      <c r="F14" s="590"/>
      <c r="G14" s="590"/>
      <c r="H14" s="590"/>
      <c r="I14" s="590"/>
      <c r="J14" s="590"/>
      <c r="K14" s="590"/>
    </row>
    <row r="15" spans="1:17" s="172" customFormat="1" ht="49.5" customHeight="1">
      <c r="B15" s="589" t="s">
        <v>707</v>
      </c>
      <c r="C15" s="590"/>
      <c r="D15" s="590"/>
      <c r="E15" s="590"/>
      <c r="F15" s="590"/>
      <c r="G15" s="590"/>
      <c r="H15" s="590"/>
      <c r="I15" s="590"/>
      <c r="J15" s="590"/>
      <c r="K15" s="590"/>
    </row>
    <row r="16" spans="1:17" ht="25.5" customHeight="1">
      <c r="B16" s="589" t="s">
        <v>663</v>
      </c>
      <c r="C16" s="589"/>
      <c r="D16" s="589"/>
      <c r="E16" s="589"/>
      <c r="F16" s="589"/>
      <c r="G16" s="589"/>
      <c r="H16" s="589"/>
      <c r="I16" s="589"/>
      <c r="J16" s="589"/>
      <c r="K16" s="589"/>
    </row>
    <row r="17" spans="1:11" ht="64.5" customHeight="1">
      <c r="B17" s="589" t="s">
        <v>127</v>
      </c>
      <c r="C17" s="590"/>
      <c r="D17" s="590"/>
      <c r="E17" s="590"/>
      <c r="F17" s="590"/>
      <c r="G17" s="590"/>
      <c r="H17" s="590"/>
      <c r="I17" s="590"/>
      <c r="J17" s="590"/>
      <c r="K17" s="590"/>
    </row>
    <row r="18" spans="1:11" ht="12.75" customHeight="1">
      <c r="B18" s="591" t="s">
        <v>624</v>
      </c>
      <c r="C18" s="592"/>
      <c r="D18" s="592"/>
      <c r="E18" s="592"/>
      <c r="F18" s="592"/>
      <c r="G18" s="592"/>
      <c r="H18" s="592"/>
      <c r="I18" s="592"/>
      <c r="J18" s="592"/>
      <c r="K18" s="592"/>
    </row>
    <row r="19" spans="1:11" ht="12.75" customHeight="1">
      <c r="B19" s="592"/>
      <c r="C19" s="592"/>
      <c r="D19" s="592"/>
      <c r="E19" s="592"/>
      <c r="F19" s="592"/>
      <c r="G19" s="592"/>
      <c r="H19" s="592"/>
      <c r="I19" s="592"/>
      <c r="J19" s="592"/>
      <c r="K19" s="592"/>
    </row>
    <row r="20" spans="1:11">
      <c r="C20" s="385"/>
      <c r="D20" s="385"/>
      <c r="E20" s="385"/>
      <c r="F20" s="385"/>
      <c r="G20" s="385"/>
      <c r="H20" s="385"/>
      <c r="I20" s="385"/>
      <c r="J20" s="385"/>
      <c r="K20" s="385"/>
    </row>
    <row r="21" spans="1:11">
      <c r="A21" s="1" t="s">
        <v>152</v>
      </c>
      <c r="B21" s="494"/>
      <c r="C21" s="123" t="s">
        <v>140</v>
      </c>
      <c r="D21" s="123" t="s">
        <v>141</v>
      </c>
      <c r="E21" s="123" t="s">
        <v>209</v>
      </c>
      <c r="F21"/>
      <c r="G21"/>
      <c r="H21"/>
      <c r="I21"/>
      <c r="J21"/>
      <c r="K21"/>
    </row>
    <row r="22" spans="1:11" ht="12.75" customHeight="1">
      <c r="A22" s="1" t="s">
        <v>152</v>
      </c>
      <c r="B22" s="431" t="s">
        <v>1084</v>
      </c>
      <c r="C22" s="236">
        <v>2256</v>
      </c>
      <c r="D22" s="236">
        <v>337</v>
      </c>
      <c r="E22" s="236">
        <f>SUM(C22:D22)</f>
        <v>2593</v>
      </c>
      <c r="F22"/>
      <c r="G22"/>
      <c r="H22"/>
      <c r="I22"/>
      <c r="J22"/>
      <c r="K22"/>
    </row>
    <row r="23" spans="1:11" ht="12.75" customHeight="1">
      <c r="A23" s="1" t="s">
        <v>152</v>
      </c>
      <c r="B23" s="431" t="s">
        <v>1085</v>
      </c>
      <c r="C23" s="236">
        <v>534</v>
      </c>
      <c r="D23" s="236">
        <v>45</v>
      </c>
      <c r="E23" s="236">
        <f t="shared" ref="E23:E30" si="0">SUM(C23:D23)</f>
        <v>579</v>
      </c>
      <c r="F23"/>
      <c r="G23"/>
      <c r="H23"/>
      <c r="I23"/>
      <c r="J23"/>
      <c r="K23"/>
    </row>
    <row r="24" spans="1:11" ht="12.75" customHeight="1">
      <c r="A24" s="1" t="s">
        <v>152</v>
      </c>
      <c r="B24" s="431" t="s">
        <v>1086</v>
      </c>
      <c r="C24" s="236">
        <v>752</v>
      </c>
      <c r="D24" s="236">
        <v>167</v>
      </c>
      <c r="E24" s="236">
        <f t="shared" si="0"/>
        <v>919</v>
      </c>
      <c r="F24"/>
      <c r="G24"/>
      <c r="H24"/>
      <c r="I24"/>
      <c r="J24"/>
      <c r="K24"/>
    </row>
    <row r="25" spans="1:11" ht="12.75" customHeight="1">
      <c r="A25" s="1" t="s">
        <v>152</v>
      </c>
      <c r="B25" s="431" t="s">
        <v>1087</v>
      </c>
      <c r="C25" s="236">
        <v>1504</v>
      </c>
      <c r="D25" s="236">
        <v>170</v>
      </c>
      <c r="E25" s="236">
        <f t="shared" si="0"/>
        <v>1674</v>
      </c>
      <c r="F25"/>
      <c r="G25"/>
      <c r="H25"/>
      <c r="I25"/>
      <c r="J25"/>
      <c r="K25"/>
    </row>
    <row r="26" spans="1:11" ht="14.25" customHeight="1">
      <c r="A26" s="1" t="s">
        <v>152</v>
      </c>
      <c r="B26" s="431" t="s">
        <v>1088</v>
      </c>
      <c r="C26" s="236">
        <v>147</v>
      </c>
      <c r="D26" s="236">
        <v>10</v>
      </c>
      <c r="E26" s="236">
        <f t="shared" si="0"/>
        <v>157</v>
      </c>
      <c r="F26"/>
      <c r="G26"/>
      <c r="H26"/>
      <c r="I26"/>
      <c r="J26"/>
      <c r="K26"/>
    </row>
    <row r="27" spans="1:11" ht="25.5" customHeight="1">
      <c r="A27" s="1" t="s">
        <v>152</v>
      </c>
      <c r="B27" s="595" t="s">
        <v>1089</v>
      </c>
      <c r="C27" s="236">
        <v>2212</v>
      </c>
      <c r="D27" s="236">
        <v>292</v>
      </c>
      <c r="E27" s="236">
        <f t="shared" si="0"/>
        <v>2504</v>
      </c>
      <c r="F27"/>
      <c r="G27"/>
      <c r="H27"/>
      <c r="I27"/>
      <c r="J27"/>
      <c r="K27"/>
    </row>
    <row r="28" spans="1:11" ht="26.25" customHeight="1">
      <c r="A28" s="1" t="s">
        <v>152</v>
      </c>
      <c r="B28" s="431" t="s">
        <v>1090</v>
      </c>
      <c r="C28" s="273" t="s">
        <v>916</v>
      </c>
      <c r="D28" s="273" t="s">
        <v>916</v>
      </c>
      <c r="E28" s="273" t="s">
        <v>916</v>
      </c>
      <c r="F28"/>
      <c r="G28"/>
      <c r="H28"/>
      <c r="I28"/>
      <c r="J28"/>
      <c r="K28"/>
    </row>
    <row r="29" spans="1:11" ht="12.75" customHeight="1">
      <c r="A29" s="1" t="s">
        <v>152</v>
      </c>
      <c r="B29" s="431" t="s">
        <v>1091</v>
      </c>
      <c r="C29" s="236">
        <v>44</v>
      </c>
      <c r="D29" s="236">
        <v>43</v>
      </c>
      <c r="E29" s="236">
        <f t="shared" si="0"/>
        <v>87</v>
      </c>
      <c r="F29"/>
      <c r="G29"/>
      <c r="H29"/>
      <c r="I29"/>
      <c r="J29"/>
      <c r="K29"/>
    </row>
    <row r="30" spans="1:11" ht="25.5" customHeight="1">
      <c r="A30" s="1" t="s">
        <v>152</v>
      </c>
      <c r="B30" s="431" t="s">
        <v>1092</v>
      </c>
      <c r="C30" s="236">
        <v>0</v>
      </c>
      <c r="D30" s="236">
        <v>2</v>
      </c>
      <c r="E30" s="236">
        <f t="shared" si="0"/>
        <v>2</v>
      </c>
      <c r="F30"/>
      <c r="G30"/>
      <c r="H30"/>
      <c r="I30"/>
      <c r="J30"/>
      <c r="K30"/>
    </row>
    <row r="31" spans="1:11" ht="25.5" customHeight="1">
      <c r="A31" s="1" t="s">
        <v>152</v>
      </c>
      <c r="B31" s="596" t="s">
        <v>1093</v>
      </c>
      <c r="C31" s="236"/>
      <c r="D31" s="236"/>
      <c r="E31" s="236"/>
      <c r="F31"/>
      <c r="G31"/>
      <c r="H31"/>
      <c r="I31"/>
      <c r="J31"/>
      <c r="K31"/>
    </row>
    <row r="32" spans="1:11"/>
    <row r="33" spans="1:11">
      <c r="A33" s="1" t="s">
        <v>153</v>
      </c>
      <c r="B33" s="425" t="s">
        <v>155</v>
      </c>
      <c r="C33" s="160"/>
      <c r="D33" s="160"/>
      <c r="E33" s="160"/>
      <c r="F33" s="160"/>
      <c r="G33" s="160"/>
      <c r="H33" s="160"/>
      <c r="I33" s="160"/>
      <c r="J33" s="160"/>
      <c r="K33" s="160"/>
    </row>
    <row r="34" spans="1:11" ht="64.5" customHeight="1">
      <c r="B34" s="379" t="s">
        <v>869</v>
      </c>
      <c r="C34" s="157"/>
      <c r="D34" s="157"/>
      <c r="E34" s="157"/>
      <c r="F34" s="157"/>
      <c r="G34" s="157"/>
      <c r="H34" s="157"/>
      <c r="I34" s="157"/>
      <c r="J34" s="157"/>
      <c r="K34" s="157"/>
    </row>
    <row r="35" spans="1:11">
      <c r="B35" s="304"/>
      <c r="C35" s="304"/>
      <c r="D35" s="304"/>
      <c r="E35" s="304"/>
      <c r="F35" s="304"/>
      <c r="G35" s="304"/>
      <c r="H35" s="304"/>
      <c r="I35" s="304"/>
      <c r="J35" s="304"/>
      <c r="K35" s="304"/>
    </row>
    <row r="36" spans="1:11" s="154" customFormat="1">
      <c r="A36" s="425" t="s">
        <v>153</v>
      </c>
      <c r="B36" s="407" t="s">
        <v>870</v>
      </c>
      <c r="C36" s="276">
        <v>12.161717100000001</v>
      </c>
      <c r="D36" s="161" t="s">
        <v>156</v>
      </c>
      <c r="E36" s="173" t="s">
        <v>708</v>
      </c>
      <c r="F36" s="275">
        <v>28803</v>
      </c>
      <c r="G36" s="173" t="s">
        <v>709</v>
      </c>
    </row>
    <row r="37" spans="1:11" s="154" customFormat="1">
      <c r="E37" s="174" t="s">
        <v>710</v>
      </c>
      <c r="F37" s="274">
        <v>2368.33</v>
      </c>
      <c r="G37" s="173" t="s">
        <v>157</v>
      </c>
    </row>
    <row r="38" spans="1:11" ht="16.5" customHeight="1">
      <c r="A38" s="1" t="s">
        <v>154</v>
      </c>
      <c r="B38" s="425" t="s">
        <v>142</v>
      </c>
      <c r="C38" s="160"/>
      <c r="D38" s="160"/>
      <c r="E38" s="160"/>
      <c r="F38" s="160"/>
      <c r="G38" s="160"/>
      <c r="H38" s="160"/>
      <c r="I38" s="160"/>
      <c r="J38" s="160"/>
      <c r="K38" s="160"/>
    </row>
    <row r="39" spans="1:11" ht="27" customHeight="1">
      <c r="A39" s="1"/>
      <c r="B39" s="379" t="s">
        <v>871</v>
      </c>
      <c r="C39" s="157"/>
      <c r="D39" s="157"/>
      <c r="E39" s="157"/>
      <c r="F39" s="157"/>
      <c r="G39" s="157"/>
      <c r="H39" s="157"/>
      <c r="I39" s="157"/>
      <c r="J39" s="157"/>
      <c r="K39" s="157"/>
    </row>
    <row r="40" spans="1:11" ht="115.5" customHeight="1">
      <c r="A40" s="1"/>
      <c r="B40" s="593" t="s">
        <v>631</v>
      </c>
      <c r="C40" s="157"/>
      <c r="D40" s="157"/>
      <c r="E40" s="157"/>
      <c r="F40" s="157"/>
      <c r="G40" s="157"/>
      <c r="H40" s="157"/>
      <c r="I40" s="157"/>
      <c r="J40" s="157"/>
      <c r="K40" s="157"/>
    </row>
    <row r="41" spans="1:11" ht="93" customHeight="1">
      <c r="A41" s="1"/>
      <c r="B41" s="593" t="s">
        <v>632</v>
      </c>
      <c r="C41" s="379"/>
      <c r="D41" s="379"/>
      <c r="E41" s="379"/>
      <c r="F41" s="379"/>
      <c r="G41" s="379"/>
      <c r="H41" s="379"/>
      <c r="I41" s="379"/>
      <c r="J41" s="379"/>
      <c r="K41" s="379"/>
    </row>
    <row r="42" spans="1:11" ht="68.25" customHeight="1">
      <c r="A42" s="1"/>
      <c r="B42" s="379" t="s">
        <v>872</v>
      </c>
      <c r="C42" s="157"/>
      <c r="D42" s="157"/>
      <c r="E42" s="157"/>
      <c r="F42" s="157"/>
      <c r="G42" s="157"/>
      <c r="H42" s="157"/>
      <c r="I42" s="157"/>
      <c r="J42" s="157"/>
      <c r="K42" s="157"/>
    </row>
    <row r="43" spans="1:11">
      <c r="A43" s="1"/>
      <c r="B43" s="125"/>
      <c r="C43" s="125"/>
      <c r="D43" s="125"/>
      <c r="E43" s="125"/>
      <c r="F43" s="125"/>
      <c r="G43" s="125"/>
      <c r="H43" s="125"/>
      <c r="I43" s="125"/>
      <c r="J43" s="125"/>
      <c r="K43" s="125"/>
    </row>
    <row r="44" spans="1:11">
      <c r="A44" s="1" t="s">
        <v>154</v>
      </c>
      <c r="B44" s="439" t="s">
        <v>354</v>
      </c>
      <c r="C44" s="440"/>
      <c r="D44" s="440"/>
      <c r="E44" s="440"/>
      <c r="F44" s="440"/>
      <c r="G44" s="440"/>
      <c r="H44" s="440"/>
      <c r="I44" s="440"/>
      <c r="J44" s="440"/>
      <c r="K44" s="440"/>
    </row>
    <row r="45" spans="1:11"/>
    <row r="46" spans="1:11">
      <c r="A46" s="1" t="s">
        <v>154</v>
      </c>
      <c r="B46" s="594" t="s">
        <v>355</v>
      </c>
      <c r="C46" s="594"/>
      <c r="D46" s="594"/>
      <c r="E46" s="594"/>
      <c r="F46" s="594"/>
      <c r="G46" s="594"/>
      <c r="H46" s="594"/>
      <c r="I46" s="594"/>
      <c r="J46" s="594"/>
      <c r="K46" s="594"/>
    </row>
    <row r="47" spans="1:11" ht="12.75" customHeight="1">
      <c r="A47" s="1" t="s">
        <v>154</v>
      </c>
      <c r="B47" s="71" t="s">
        <v>143</v>
      </c>
      <c r="C47" s="124" t="s">
        <v>144</v>
      </c>
      <c r="D47" s="124" t="s">
        <v>145</v>
      </c>
      <c r="E47" s="124" t="s">
        <v>146</v>
      </c>
      <c r="F47" s="124" t="s">
        <v>147</v>
      </c>
      <c r="G47" s="124" t="s">
        <v>148</v>
      </c>
      <c r="H47" s="124" t="s">
        <v>149</v>
      </c>
      <c r="I47" s="124" t="s">
        <v>150</v>
      </c>
      <c r="J47" s="124" t="s">
        <v>209</v>
      </c>
      <c r="K47"/>
    </row>
    <row r="48" spans="1:11">
      <c r="A48" s="1" t="s">
        <v>154</v>
      </c>
      <c r="B48" s="71"/>
      <c r="C48" s="272">
        <v>606</v>
      </c>
      <c r="D48" s="272">
        <v>978</v>
      </c>
      <c r="E48" s="272">
        <v>950</v>
      </c>
      <c r="F48" s="272">
        <v>527</v>
      </c>
      <c r="G48" s="272">
        <v>308</v>
      </c>
      <c r="H48" s="272">
        <v>476</v>
      </c>
      <c r="I48" s="272">
        <v>245</v>
      </c>
      <c r="J48" s="277">
        <f>SUM(C48:I48)</f>
        <v>4090</v>
      </c>
      <c r="K48"/>
    </row>
    <row r="49" spans="1:11">
      <c r="B49" s="303"/>
      <c r="K49"/>
    </row>
    <row r="50" spans="1:11" ht="12.75" customHeight="1">
      <c r="A50" s="1" t="s">
        <v>154</v>
      </c>
      <c r="B50" s="71" t="s">
        <v>151</v>
      </c>
      <c r="C50" s="124" t="s">
        <v>144</v>
      </c>
      <c r="D50" s="124" t="s">
        <v>145</v>
      </c>
      <c r="E50" s="124" t="s">
        <v>146</v>
      </c>
      <c r="F50" s="124" t="s">
        <v>147</v>
      </c>
      <c r="G50" s="124" t="s">
        <v>148</v>
      </c>
      <c r="H50" s="124" t="s">
        <v>149</v>
      </c>
      <c r="I50" s="124" t="s">
        <v>150</v>
      </c>
      <c r="J50" s="124" t="s">
        <v>209</v>
      </c>
      <c r="K50"/>
    </row>
    <row r="51" spans="1:11">
      <c r="A51" s="1" t="s">
        <v>154</v>
      </c>
      <c r="B51" s="71"/>
      <c r="C51" s="272">
        <v>378</v>
      </c>
      <c r="D51" s="272">
        <v>950</v>
      </c>
      <c r="E51" s="272">
        <v>950</v>
      </c>
      <c r="F51" s="272">
        <v>215</v>
      </c>
      <c r="G51" s="272">
        <v>95</v>
      </c>
      <c r="H51" s="272">
        <v>52</v>
      </c>
      <c r="I51" s="272">
        <v>41</v>
      </c>
      <c r="J51" s="277">
        <f>SUM(C51:I51)</f>
        <v>2681</v>
      </c>
      <c r="K51"/>
    </row>
    <row r="52" spans="1:11"/>
  </sheetData>
  <phoneticPr fontId="0" type="noConversion"/>
  <pageMargins left="0.75" right="0.75" top="1" bottom="1" header="0.5" footer="0.5"/>
  <pageSetup scale="74" orientation="portrait" r:id="rId1"/>
  <headerFooter alignWithMargins="0">
    <oddHeader>&amp;CCommon Data Set 2015-2016</oddHeader>
    <oddFooter>&amp;C&amp;A&amp;RPage &amp;P</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CDS-A</vt:lpstr>
      <vt:lpstr>CDS-B</vt:lpstr>
      <vt:lpstr>CDS-C</vt:lpstr>
      <vt:lpstr>CDS-D</vt:lpstr>
      <vt:lpstr>CDS-E</vt:lpstr>
      <vt:lpstr>CDS-F</vt:lpstr>
      <vt:lpstr>CDS-G</vt:lpstr>
      <vt:lpstr>CDS-H</vt:lpstr>
      <vt:lpstr>CDS-I</vt:lpstr>
      <vt:lpstr>CDS-J</vt:lpstr>
      <vt:lpstr>CDS Definitions</vt:lpstr>
      <vt:lpstr>CDS-Changes 2015-2016</vt:lpstr>
      <vt:lpstr>'CDS-A'!Print_Area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Webb, Ottlie M.</cp:lastModifiedBy>
  <cp:lastPrinted>2016-01-06T20:34:53Z</cp:lastPrinted>
  <dcterms:created xsi:type="dcterms:W3CDTF">2001-06-11T17:38:48Z</dcterms:created>
  <dcterms:modified xsi:type="dcterms:W3CDTF">2021-05-24T17:20:18Z</dcterms:modified>
</cp:coreProperties>
</file>