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cphailr\OneDrive - purdue.edu\CSDSDATA\Desktop\"/>
    </mc:Choice>
  </mc:AlternateContent>
  <xr:revisionPtr revIDLastSave="0" documentId="8_{5B706FFE-9D32-4FB2-B3B4-FCAB0123C010}" xr6:coauthVersionLast="47" xr6:coauthVersionMax="47" xr10:uidLastSave="{00000000-0000-0000-0000-000000000000}"/>
  <bookViews>
    <workbookView xWindow="29970" yWindow="435" windowWidth="26475" windowHeight="14505" firstSheet="1" activeTab="1" xr2:uid="{00000000-000D-0000-FFFF-FFFF00000000}"/>
  </bookViews>
  <sheets>
    <sheet name="Fiscal Data" sheetId="25" state="hidden" r:id="rId1"/>
    <sheet name="Fiscal" sheetId="5" r:id="rId2"/>
  </sheets>
  <definedNames>
    <definedName name="contrend">Fiscal!$H$4</definedName>
    <definedName name="contstart">Fiscal!$H$3</definedName>
    <definedName name="fisbw">Fiscal!$C$5</definedName>
    <definedName name="fiscaldata" localSheetId="0">'Fiscal Data'!#REF!</definedName>
    <definedName name="fiscaldata">#REF!</definedName>
    <definedName name="fiscalyear">Fiscal!#REF!</definedName>
    <definedName name="paystartson">Fiscal!$C$8</definedName>
    <definedName name="pp">Table1[#All]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0" i="25" l="1"/>
  <c r="A3" i="25"/>
  <c r="D3" i="25" s="1"/>
  <c r="C2" i="25"/>
  <c r="G2" i="25" l="1"/>
  <c r="A4" i="25"/>
  <c r="E2" i="25"/>
  <c r="C3" i="25"/>
  <c r="A5" i="25" l="1"/>
  <c r="D4" i="25"/>
  <c r="G3" i="25"/>
  <c r="E3" i="25"/>
  <c r="D5" i="25" l="1"/>
  <c r="A6" i="25"/>
  <c r="G4" i="25"/>
  <c r="C5" i="25"/>
  <c r="E4" i="25"/>
  <c r="C4" i="25"/>
  <c r="A7" i="25" l="1"/>
  <c r="D6" i="25"/>
  <c r="G5" i="25"/>
  <c r="E5" i="25"/>
  <c r="C6" i="25"/>
  <c r="C5" i="5"/>
  <c r="D7" i="25" l="1"/>
  <c r="E6" i="25"/>
  <c r="A8" i="25"/>
  <c r="C7" i="25" s="1"/>
  <c r="G6" i="25"/>
  <c r="A9" i="25" l="1"/>
  <c r="D8" i="25"/>
  <c r="C8" i="25"/>
  <c r="G7" i="25"/>
  <c r="E7" i="25"/>
  <c r="G8" i="25" l="1"/>
  <c r="E8" i="25"/>
  <c r="A10" i="25"/>
  <c r="C9" i="25" s="1"/>
  <c r="D9" i="25"/>
  <c r="D10" i="25" l="1"/>
  <c r="G9" i="25"/>
  <c r="E9" i="25"/>
  <c r="A11" i="25"/>
  <c r="C10" i="25" s="1"/>
  <c r="D11" i="25" l="1"/>
  <c r="G10" i="25"/>
  <c r="E10" i="25"/>
  <c r="A12" i="25"/>
  <c r="C11" i="25" s="1"/>
  <c r="D12" i="25" l="1"/>
  <c r="A13" i="25"/>
  <c r="C12" i="25" s="1"/>
  <c r="G11" i="25"/>
  <c r="E11" i="25"/>
  <c r="E12" i="25" l="1"/>
  <c r="A14" i="25"/>
  <c r="G12" i="25"/>
  <c r="D13" i="25"/>
  <c r="D14" i="25" l="1"/>
  <c r="C13" i="25"/>
  <c r="G13" i="25"/>
  <c r="E13" i="25"/>
  <c r="A15" i="25"/>
  <c r="C14" i="25" s="1"/>
  <c r="D15" i="25" l="1"/>
  <c r="G14" i="25"/>
  <c r="E14" i="25"/>
  <c r="A16" i="25"/>
  <c r="C15" i="25" s="1"/>
  <c r="G15" i="25" l="1"/>
  <c r="A17" i="25"/>
  <c r="C16" i="25" s="1"/>
  <c r="E15" i="25"/>
  <c r="D16" i="25"/>
  <c r="D17" i="25" l="1"/>
  <c r="G16" i="25"/>
  <c r="A18" i="25"/>
  <c r="C17" i="25"/>
  <c r="E16" i="25"/>
  <c r="E17" i="25" l="1"/>
  <c r="G17" i="25"/>
  <c r="A19" i="25"/>
  <c r="C18" i="25" s="1"/>
  <c r="D18" i="25"/>
  <c r="A20" i="25" l="1"/>
  <c r="C19" i="25"/>
  <c r="D19" i="25"/>
  <c r="G18" i="25"/>
  <c r="E18" i="25"/>
  <c r="G19" i="25" l="1"/>
  <c r="E19" i="25"/>
  <c r="A21" i="25"/>
  <c r="C20" i="25" s="1"/>
  <c r="D20" i="25"/>
  <c r="E20" i="25" l="1"/>
  <c r="A22" i="25"/>
  <c r="D21" i="25"/>
  <c r="G20" i="25"/>
  <c r="G21" i="25" l="1"/>
  <c r="C21" i="25"/>
  <c r="E21" i="25"/>
  <c r="A23" i="25"/>
  <c r="C22" i="25" s="1"/>
  <c r="D22" i="25"/>
  <c r="G22" i="25" l="1"/>
  <c r="E22" i="25"/>
  <c r="A24" i="25"/>
  <c r="C23" i="25" s="1"/>
  <c r="D23" i="25"/>
  <c r="A25" i="25" l="1"/>
  <c r="D24" i="25"/>
  <c r="E23" i="25"/>
  <c r="G23" i="25"/>
  <c r="C24" i="25" l="1"/>
  <c r="A26" i="25"/>
  <c r="D25" i="25"/>
  <c r="G24" i="25"/>
  <c r="E24" i="25"/>
  <c r="C25" i="25" l="1"/>
  <c r="G25" i="25"/>
  <c r="D26" i="25"/>
  <c r="E25" i="25"/>
  <c r="A27" i="25"/>
  <c r="C26" i="25" s="1"/>
  <c r="E26" i="25" l="1"/>
  <c r="G26" i="25"/>
  <c r="A28" i="25"/>
  <c r="C27" i="25" s="1"/>
  <c r="D27" i="25"/>
  <c r="G27" i="25" l="1"/>
  <c r="A29" i="25"/>
  <c r="C28" i="25" s="1"/>
  <c r="D28" i="25"/>
  <c r="E27" i="25"/>
  <c r="A30" i="25" l="1"/>
  <c r="D29" i="25"/>
  <c r="G28" i="25"/>
  <c r="E28" i="25"/>
  <c r="E29" i="25" l="1"/>
  <c r="C29" i="25"/>
  <c r="A31" i="25"/>
  <c r="C30" i="25" s="1"/>
  <c r="D30" i="25"/>
  <c r="G29" i="25"/>
  <c r="G30" i="25" l="1"/>
  <c r="E30" i="25"/>
  <c r="D31" i="25"/>
  <c r="C31" i="25"/>
  <c r="A32" i="25"/>
  <c r="G31" i="25" l="1"/>
  <c r="A33" i="25"/>
  <c r="C32" i="25" s="1"/>
  <c r="D32" i="25"/>
  <c r="E31" i="25"/>
  <c r="G32" i="25" l="1"/>
  <c r="E32" i="25"/>
  <c r="A34" i="25"/>
  <c r="C33" i="25"/>
  <c r="D33" i="25"/>
  <c r="A35" i="25" l="1"/>
  <c r="G33" i="25"/>
  <c r="D34" i="25"/>
  <c r="E33" i="25"/>
  <c r="E34" i="25" l="1"/>
  <c r="C34" i="25"/>
  <c r="D35" i="25"/>
  <c r="G34" i="25"/>
  <c r="A36" i="25"/>
  <c r="C35" i="25" s="1"/>
  <c r="G35" i="25" l="1"/>
  <c r="E35" i="25"/>
  <c r="A37" i="25"/>
  <c r="C36" i="25" s="1"/>
  <c r="D36" i="25"/>
  <c r="D37" i="25" l="1"/>
  <c r="E36" i="25"/>
  <c r="A38" i="25"/>
  <c r="G36" i="25"/>
  <c r="D38" i="25" l="1"/>
  <c r="E37" i="25"/>
  <c r="C37" i="25"/>
  <c r="A39" i="25"/>
  <c r="C38" i="25" s="1"/>
  <c r="G37" i="25"/>
  <c r="G38" i="25" l="1"/>
  <c r="E38" i="25"/>
  <c r="D39" i="25"/>
  <c r="A40" i="25"/>
  <c r="C39" i="25" s="1"/>
  <c r="A41" i="25" l="1"/>
  <c r="G39" i="25"/>
  <c r="D40" i="25"/>
  <c r="E39" i="25"/>
  <c r="C40" i="25"/>
  <c r="G40" i="25" l="1"/>
  <c r="E40" i="25"/>
  <c r="A42" i="25"/>
  <c r="C41" i="25"/>
  <c r="D41" i="25"/>
  <c r="D42" i="25" l="1"/>
  <c r="G41" i="25"/>
  <c r="E41" i="25"/>
  <c r="A43" i="25"/>
  <c r="E42" i="25" l="1"/>
  <c r="C42" i="25"/>
  <c r="D43" i="25"/>
  <c r="G42" i="25"/>
  <c r="A44" i="25"/>
  <c r="C43" i="25" s="1"/>
  <c r="G43" i="25" l="1"/>
  <c r="E43" i="25"/>
  <c r="A45" i="25"/>
  <c r="C44" i="25" s="1"/>
  <c r="D44" i="25"/>
  <c r="G44" i="25" l="1"/>
  <c r="A46" i="25"/>
  <c r="E44" i="25"/>
  <c r="D45" i="25"/>
  <c r="E45" i="25" l="1"/>
  <c r="C45" i="25"/>
  <c r="A47" i="25"/>
  <c r="C46" i="25" s="1"/>
  <c r="G45" i="25"/>
  <c r="D46" i="25"/>
  <c r="D47" i="25" l="1"/>
  <c r="G46" i="25"/>
  <c r="E46" i="25"/>
  <c r="C47" i="25"/>
  <c r="A48" i="25"/>
  <c r="G47" i="25" l="1"/>
  <c r="D48" i="25"/>
  <c r="E47" i="25"/>
  <c r="A49" i="25"/>
  <c r="C48" i="25" s="1"/>
  <c r="G48" i="25" l="1"/>
  <c r="E48" i="25"/>
  <c r="A50" i="25"/>
  <c r="C49" i="25"/>
  <c r="D49" i="25"/>
  <c r="D50" i="25" l="1"/>
  <c r="C50" i="25"/>
  <c r="G49" i="25"/>
  <c r="E49" i="25"/>
  <c r="A51" i="25"/>
  <c r="E50" i="25" l="1"/>
  <c r="D51" i="25"/>
  <c r="G50" i="25"/>
  <c r="A52" i="25"/>
  <c r="C51" i="25" s="1"/>
  <c r="E51" i="25" l="1"/>
  <c r="D52" i="25"/>
  <c r="G51" i="25"/>
  <c r="A53" i="25"/>
  <c r="C52" i="25" s="1"/>
  <c r="A54" i="25" l="1"/>
  <c r="D53" i="25"/>
  <c r="G52" i="25"/>
  <c r="E52" i="25"/>
  <c r="C53" i="25"/>
  <c r="G53" i="25" l="1"/>
  <c r="D54" i="25"/>
  <c r="A55" i="25"/>
  <c r="C54" i="25"/>
  <c r="E53" i="25"/>
  <c r="G54" i="25" l="1"/>
  <c r="E54" i="25"/>
  <c r="A56" i="25"/>
  <c r="C55" i="25" s="1"/>
  <c r="D55" i="25"/>
  <c r="G55" i="25" l="1"/>
  <c r="E55" i="25"/>
  <c r="A57" i="25"/>
  <c r="C56" i="25" s="1"/>
  <c r="D56" i="25"/>
  <c r="A58" i="25" l="1"/>
  <c r="C57" i="25"/>
  <c r="D57" i="25"/>
  <c r="E56" i="25"/>
  <c r="G56" i="25"/>
  <c r="G57" i="25" l="1"/>
  <c r="A59" i="25"/>
  <c r="D58" i="25"/>
  <c r="E57" i="25"/>
  <c r="E58" i="25" l="1"/>
  <c r="C58" i="25"/>
  <c r="D59" i="25"/>
  <c r="G58" i="25"/>
  <c r="A60" i="25"/>
  <c r="C59" i="25" s="1"/>
  <c r="E59" i="25" l="1"/>
  <c r="A61" i="25"/>
  <c r="C60" i="25" s="1"/>
  <c r="G59" i="25"/>
  <c r="D60" i="25"/>
  <c r="A62" i="25" l="1"/>
  <c r="D61" i="25"/>
  <c r="G60" i="25"/>
  <c r="E60" i="25"/>
  <c r="C61" i="25"/>
  <c r="D62" i="25" l="1"/>
  <c r="G61" i="25"/>
  <c r="E61" i="25"/>
  <c r="A63" i="25"/>
  <c r="A64" i="25" l="1"/>
  <c r="C63" i="25"/>
  <c r="C62" i="25"/>
  <c r="G62" i="25"/>
  <c r="E62" i="25"/>
  <c r="D63" i="25"/>
  <c r="G63" i="25" l="1"/>
  <c r="A65" i="25"/>
  <c r="D64" i="25"/>
  <c r="C64" i="25"/>
  <c r="E63" i="25"/>
  <c r="E64" i="25" l="1"/>
  <c r="A66" i="25"/>
  <c r="D65" i="25"/>
  <c r="G64" i="25"/>
  <c r="A67" i="25" l="1"/>
  <c r="C66" i="25"/>
  <c r="C65" i="25"/>
  <c r="G65" i="25"/>
  <c r="E65" i="25"/>
  <c r="D66" i="25"/>
  <c r="D67" i="25" l="1"/>
  <c r="A68" i="25"/>
  <c r="E66" i="25"/>
  <c r="G66" i="25"/>
  <c r="D68" i="25" l="1"/>
  <c r="E67" i="25"/>
  <c r="G67" i="25"/>
  <c r="C67" i="25"/>
  <c r="A69" i="25"/>
  <c r="C68" i="25"/>
  <c r="G68" i="25" l="1"/>
  <c r="E68" i="25"/>
  <c r="A70" i="25"/>
  <c r="C69" i="25" s="1"/>
  <c r="D69" i="25"/>
  <c r="E69" i="25" l="1"/>
  <c r="A71" i="25"/>
  <c r="C70" i="25"/>
  <c r="D70" i="25"/>
  <c r="G69" i="25"/>
  <c r="G70" i="25" l="1"/>
  <c r="C71" i="25"/>
  <c r="E70" i="25"/>
  <c r="D71" i="25"/>
  <c r="A72" i="25"/>
  <c r="D72" i="25" l="1"/>
  <c r="E71" i="25"/>
  <c r="A73" i="25"/>
  <c r="G71" i="25"/>
  <c r="A74" i="25" l="1"/>
  <c r="D73" i="25"/>
  <c r="G72" i="25"/>
  <c r="E72" i="25"/>
  <c r="C72" i="25"/>
  <c r="C73" i="25"/>
  <c r="A75" i="25" l="1"/>
  <c r="G73" i="25"/>
  <c r="E73" i="25"/>
  <c r="D74" i="25"/>
  <c r="C74" i="25"/>
  <c r="A76" i="25" l="1"/>
  <c r="G74" i="25"/>
  <c r="D75" i="25"/>
  <c r="E74" i="25"/>
  <c r="D76" i="25" l="1"/>
  <c r="E75" i="25"/>
  <c r="C75" i="25"/>
  <c r="A77" i="25"/>
  <c r="C76" i="25"/>
  <c r="G75" i="25"/>
  <c r="G76" i="25" l="1"/>
  <c r="E76" i="25"/>
  <c r="D77" i="25"/>
  <c r="A78" i="25"/>
  <c r="C77" i="25" s="1"/>
  <c r="E77" i="25" l="1"/>
  <c r="A79" i="25"/>
  <c r="C78" i="25" s="1"/>
  <c r="G77" i="25"/>
  <c r="D78" i="25"/>
  <c r="G78" i="25" l="1"/>
  <c r="E78" i="25"/>
  <c r="A80" i="25"/>
  <c r="C79" i="25" s="1"/>
  <c r="D79" i="25"/>
  <c r="G79" i="25" l="1"/>
  <c r="A81" i="25"/>
  <c r="C80" i="25" s="1"/>
  <c r="E79" i="25"/>
  <c r="D80" i="25"/>
  <c r="E80" i="25" l="1"/>
  <c r="D81" i="25"/>
  <c r="A82" i="25"/>
  <c r="C81" i="25"/>
  <c r="G80" i="25"/>
  <c r="D82" i="25" l="1"/>
  <c r="G81" i="25"/>
  <c r="E81" i="25"/>
  <c r="A83" i="25"/>
  <c r="C82" i="25" s="1"/>
  <c r="G82" i="25" l="1"/>
  <c r="D83" i="25"/>
  <c r="E82" i="25"/>
  <c r="A84" i="25"/>
  <c r="C83" i="25" s="1"/>
  <c r="E83" i="25" l="1"/>
  <c r="G83" i="25"/>
  <c r="A85" i="25"/>
  <c r="C84" i="25"/>
  <c r="D84" i="25"/>
  <c r="D85" i="25" l="1"/>
  <c r="C85" i="25"/>
  <c r="G84" i="25"/>
  <c r="E84" i="25"/>
  <c r="A86" i="25"/>
  <c r="E85" i="25" l="1"/>
  <c r="A87" i="25"/>
  <c r="C86" i="25" s="1"/>
  <c r="D86" i="25"/>
  <c r="G85" i="25"/>
  <c r="G86" i="25" l="1"/>
  <c r="E86" i="25"/>
  <c r="D87" i="25"/>
  <c r="A88" i="25"/>
  <c r="C87" i="25" s="1"/>
  <c r="E87" i="25" l="1"/>
  <c r="A89" i="25"/>
  <c r="C88" i="25" s="1"/>
  <c r="D88" i="25"/>
  <c r="G87" i="25"/>
  <c r="G88" i="25" l="1"/>
  <c r="D89" i="25"/>
  <c r="E88" i="25"/>
  <c r="C89" i="25"/>
  <c r="A90" i="25"/>
  <c r="D90" i="25" l="1"/>
  <c r="G89" i="25"/>
  <c r="E89" i="25"/>
  <c r="A91" i="25"/>
  <c r="C90" i="25" s="1"/>
  <c r="G90" i="25" l="1"/>
  <c r="D91" i="25"/>
  <c r="E90" i="25"/>
  <c r="A92" i="25"/>
  <c r="C91" i="25" s="1"/>
  <c r="E91" i="25" l="1"/>
  <c r="G91" i="25"/>
  <c r="A93" i="25"/>
  <c r="C92" i="25" s="1"/>
  <c r="D92" i="25"/>
  <c r="E92" i="25" l="1"/>
  <c r="G92" i="25"/>
  <c r="A94" i="25"/>
  <c r="C93" i="25" s="1"/>
  <c r="D93" i="25"/>
  <c r="E93" i="25" l="1"/>
  <c r="C94" i="25"/>
  <c r="D94" i="25"/>
  <c r="G93" i="25"/>
  <c r="A95" i="25"/>
  <c r="E94" i="25" l="1"/>
  <c r="A96" i="25"/>
  <c r="C95" i="25" s="1"/>
  <c r="D95" i="25"/>
  <c r="G94" i="25"/>
  <c r="E95" i="25" l="1"/>
  <c r="A97" i="25"/>
  <c r="D96" i="25"/>
  <c r="G95" i="25"/>
  <c r="C96" i="25" l="1"/>
  <c r="D97" i="25"/>
  <c r="A98" i="25"/>
  <c r="C97" i="25" s="1"/>
  <c r="G96" i="25"/>
  <c r="E96" i="25"/>
  <c r="G97" i="25" l="1"/>
  <c r="E97" i="25"/>
  <c r="A99" i="25"/>
  <c r="D98" i="25"/>
  <c r="G98" i="25" l="1"/>
  <c r="C98" i="25"/>
  <c r="D99" i="25"/>
  <c r="E98" i="25"/>
  <c r="A100" i="25"/>
  <c r="C99" i="25"/>
  <c r="A101" i="25" l="1"/>
  <c r="G99" i="25"/>
  <c r="D100" i="25"/>
  <c r="E99" i="25"/>
  <c r="C100" i="25"/>
  <c r="A102" i="25" l="1"/>
  <c r="C101" i="25"/>
  <c r="E100" i="25"/>
  <c r="G100" i="25"/>
  <c r="D101" i="25"/>
  <c r="A103" i="25" l="1"/>
  <c r="D102" i="25"/>
  <c r="G101" i="25"/>
  <c r="E101" i="25"/>
  <c r="G102" i="25" l="1"/>
  <c r="C103" i="25"/>
  <c r="C102" i="25"/>
  <c r="E102" i="25"/>
  <c r="A104" i="2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D103" i="25"/>
  <c r="D35" i="5" l="1"/>
  <c r="A36" i="5"/>
  <c r="B35" i="5"/>
  <c r="C35" i="5"/>
  <c r="A105" i="25"/>
  <c r="E103" i="25"/>
  <c r="G103" i="25"/>
  <c r="D104" i="25"/>
  <c r="C104" i="25"/>
  <c r="G35" i="5" l="1"/>
  <c r="E35" i="5"/>
  <c r="H35" i="5"/>
  <c r="F35" i="5"/>
  <c r="A37" i="5"/>
  <c r="B36" i="5"/>
  <c r="C36" i="5"/>
  <c r="D36" i="5"/>
  <c r="D105" i="25"/>
  <c r="E104" i="25"/>
  <c r="G104" i="25"/>
  <c r="A106" i="25"/>
  <c r="E36" i="5" l="1"/>
  <c r="H36" i="5"/>
  <c r="F36" i="5"/>
  <c r="G36" i="5"/>
  <c r="D37" i="5"/>
  <c r="C37" i="5"/>
  <c r="B37" i="5"/>
  <c r="A107" i="25"/>
  <c r="C105" i="25"/>
  <c r="G105" i="25"/>
  <c r="D106" i="25"/>
  <c r="E105" i="25"/>
  <c r="C106" i="25"/>
  <c r="G37" i="5" l="1"/>
  <c r="H37" i="5"/>
  <c r="F37" i="5"/>
  <c r="E37" i="5"/>
  <c r="D107" i="25"/>
  <c r="E106" i="25"/>
  <c r="G106" i="25"/>
  <c r="A108" i="25"/>
  <c r="G107" i="25" l="1"/>
  <c r="E107" i="25"/>
  <c r="D108" i="25"/>
  <c r="C107" i="25"/>
  <c r="A109" i="25"/>
  <c r="C108" i="25" s="1"/>
  <c r="E108" i="25" l="1"/>
  <c r="G108" i="25"/>
  <c r="A110" i="25"/>
  <c r="C109" i="25"/>
  <c r="D109" i="25"/>
  <c r="E109" i="25" l="1"/>
  <c r="A111" i="25"/>
  <c r="D110" i="25"/>
  <c r="G109" i="25"/>
  <c r="G110" i="25" l="1"/>
  <c r="C110" i="25"/>
  <c r="E110" i="25"/>
  <c r="A112" i="25"/>
  <c r="C111" i="25" s="1"/>
  <c r="D111" i="25"/>
  <c r="A113" i="25" l="1"/>
  <c r="E111" i="25"/>
  <c r="D112" i="25"/>
  <c r="G111" i="25"/>
  <c r="C112" i="25"/>
  <c r="A114" i="25" l="1"/>
  <c r="D113" i="25"/>
  <c r="C113" i="25"/>
  <c r="E112" i="25"/>
  <c r="G112" i="25"/>
  <c r="D114" i="25" l="1"/>
  <c r="G113" i="25"/>
  <c r="E113" i="25"/>
  <c r="A115" i="25"/>
  <c r="G114" i="25" l="1"/>
  <c r="C114" i="25"/>
  <c r="D115" i="25"/>
  <c r="A116" i="25"/>
  <c r="C115" i="25" s="1"/>
  <c r="E114" i="25"/>
  <c r="G115" i="25" l="1"/>
  <c r="A117" i="25"/>
  <c r="C116" i="25" s="1"/>
  <c r="E115" i="25"/>
  <c r="D116" i="25"/>
  <c r="E116" i="25" l="1"/>
  <c r="D117" i="25"/>
  <c r="C117" i="25"/>
  <c r="G116" i="25"/>
  <c r="A118" i="25"/>
  <c r="A119" i="25" l="1"/>
  <c r="D118" i="25"/>
  <c r="G117" i="25"/>
  <c r="E117" i="25"/>
  <c r="C118" i="25"/>
  <c r="G118" i="25" l="1"/>
  <c r="E118" i="25"/>
  <c r="A120" i="25"/>
  <c r="C119" i="25" s="1"/>
  <c r="D119" i="25"/>
  <c r="E119" i="25" l="1"/>
  <c r="A121" i="25"/>
  <c r="C120" i="25" s="1"/>
  <c r="D120" i="25"/>
  <c r="G119" i="25"/>
  <c r="G120" i="25" l="1"/>
  <c r="E120" i="25"/>
  <c r="A122" i="25"/>
  <c r="C121" i="25" s="1"/>
  <c r="D121" i="25"/>
  <c r="D122" i="25" l="1"/>
  <c r="C122" i="25"/>
  <c r="G121" i="25"/>
  <c r="E121" i="25"/>
  <c r="A123" i="25"/>
  <c r="A124" i="25" l="1"/>
  <c r="D123" i="25"/>
  <c r="E122" i="25"/>
  <c r="G122" i="25"/>
  <c r="C123" i="25"/>
  <c r="G123" i="25" l="1"/>
  <c r="E123" i="25"/>
  <c r="A125" i="25"/>
  <c r="C124" i="25"/>
  <c r="D124" i="25"/>
  <c r="E124" i="25" l="1"/>
  <c r="G124" i="25"/>
  <c r="D125" i="25"/>
  <c r="A126" i="25"/>
  <c r="C125" i="25" s="1"/>
  <c r="A127" i="25" l="1"/>
  <c r="C126" i="25"/>
  <c r="D126" i="25"/>
  <c r="G125" i="25"/>
  <c r="E125" i="25"/>
  <c r="E126" i="25" l="1"/>
  <c r="A128" i="25"/>
  <c r="C127" i="25" s="1"/>
  <c r="D127" i="25"/>
  <c r="G126" i="25"/>
  <c r="E127" i="25" l="1"/>
  <c r="G127" i="25"/>
  <c r="A129" i="25"/>
  <c r="D128" i="25"/>
  <c r="E128" i="25" l="1"/>
  <c r="C128" i="25"/>
  <c r="D129" i="25"/>
  <c r="A130" i="25"/>
  <c r="C129" i="25" s="1"/>
  <c r="G128" i="25"/>
  <c r="G129" i="25" l="1"/>
  <c r="E129" i="25"/>
  <c r="D130" i="25"/>
  <c r="A131" i="25"/>
  <c r="C130" i="25" s="1"/>
  <c r="G130" i="25" l="1"/>
  <c r="A132" i="25"/>
  <c r="D131" i="25"/>
  <c r="E130" i="25"/>
  <c r="C131" i="25" l="1"/>
  <c r="E131" i="25"/>
  <c r="A133" i="25"/>
  <c r="C132" i="25"/>
  <c r="D132" i="25"/>
  <c r="G131" i="25"/>
  <c r="G132" i="25" l="1"/>
  <c r="D133" i="25"/>
  <c r="A134" i="25"/>
  <c r="E132" i="25"/>
  <c r="E133" i="25" l="1"/>
  <c r="C133" i="25"/>
  <c r="D134" i="25"/>
  <c r="G133" i="25"/>
  <c r="A135" i="25"/>
  <c r="C134" i="25" s="1"/>
  <c r="G8" i="5"/>
  <c r="C8" i="5"/>
  <c r="B8" i="5"/>
  <c r="D8" i="5"/>
  <c r="D9" i="5"/>
  <c r="B9" i="5"/>
  <c r="C9" i="5"/>
  <c r="B10" i="5"/>
  <c r="C10" i="5"/>
  <c r="D10" i="5"/>
  <c r="B11" i="5"/>
  <c r="C11" i="5"/>
  <c r="D11" i="5"/>
  <c r="D12" i="5"/>
  <c r="C12" i="5"/>
  <c r="B12" i="5"/>
  <c r="B13" i="5"/>
  <c r="C13" i="5"/>
  <c r="D13" i="5"/>
  <c r="D14" i="5"/>
  <c r="C14" i="5"/>
  <c r="B14" i="5"/>
  <c r="C15" i="5"/>
  <c r="D15" i="5"/>
  <c r="B15" i="5"/>
  <c r="C16" i="5"/>
  <c r="D16" i="5"/>
  <c r="B16" i="5"/>
  <c r="D17" i="5"/>
  <c r="C17" i="5"/>
  <c r="B17" i="5"/>
  <c r="D18" i="5"/>
  <c r="B18" i="5"/>
  <c r="C18" i="5"/>
  <c r="D19" i="5"/>
  <c r="B19" i="5"/>
  <c r="C19" i="5"/>
  <c r="B20" i="5"/>
  <c r="C20" i="5"/>
  <c r="D20" i="5"/>
  <c r="C21" i="5"/>
  <c r="B21" i="5"/>
  <c r="D21" i="5"/>
  <c r="D22" i="5"/>
  <c r="C22" i="5"/>
  <c r="B22" i="5"/>
  <c r="B23" i="5"/>
  <c r="C23" i="5"/>
  <c r="D23" i="5"/>
  <c r="D24" i="5"/>
  <c r="C24" i="5"/>
  <c r="B24" i="5"/>
  <c r="B25" i="5"/>
  <c r="C25" i="5"/>
  <c r="D25" i="5"/>
  <c r="D26" i="5"/>
  <c r="C26" i="5"/>
  <c r="B26" i="5"/>
  <c r="C27" i="5"/>
  <c r="D27" i="5"/>
  <c r="B27" i="5"/>
  <c r="B28" i="5"/>
  <c r="C28" i="5"/>
  <c r="D28" i="5"/>
  <c r="C29" i="5"/>
  <c r="D29" i="5"/>
  <c r="B29" i="5"/>
  <c r="B30" i="5"/>
  <c r="C30" i="5"/>
  <c r="D30" i="5"/>
  <c r="B31" i="5"/>
  <c r="C31" i="5"/>
  <c r="D31" i="5"/>
  <c r="B32" i="5"/>
  <c r="C32" i="5"/>
  <c r="D32" i="5"/>
  <c r="B33" i="5"/>
  <c r="D33" i="5"/>
  <c r="C33" i="5"/>
  <c r="C34" i="5"/>
  <c r="B34" i="5"/>
  <c r="D34" i="5"/>
  <c r="E134" i="25" l="1"/>
  <c r="A136" i="25"/>
  <c r="C135" i="25" s="1"/>
  <c r="G134" i="25"/>
  <c r="D135" i="25"/>
  <c r="E8" i="5"/>
  <c r="F8" i="5" s="1"/>
  <c r="H8" i="5" s="1"/>
  <c r="E21" i="5"/>
  <c r="F21" i="5" s="1"/>
  <c r="H21" i="5" s="1"/>
  <c r="G21" i="5"/>
  <c r="E34" i="5"/>
  <c r="F34" i="5" s="1"/>
  <c r="H34" i="5" s="1"/>
  <c r="G34" i="5"/>
  <c r="E18" i="5"/>
  <c r="F18" i="5" s="1"/>
  <c r="H18" i="5" s="1"/>
  <c r="G18" i="5"/>
  <c r="E15" i="5"/>
  <c r="F15" i="5" s="1"/>
  <c r="H15" i="5" s="1"/>
  <c r="G15" i="5"/>
  <c r="E13" i="5"/>
  <c r="F13" i="5" s="1"/>
  <c r="H13" i="5" s="1"/>
  <c r="G13" i="5"/>
  <c r="E32" i="5"/>
  <c r="F32" i="5" s="1"/>
  <c r="H32" i="5" s="1"/>
  <c r="G32" i="5"/>
  <c r="G12" i="5"/>
  <c r="E12" i="5"/>
  <c r="F12" i="5" s="1"/>
  <c r="H12" i="5" s="1"/>
  <c r="G10" i="5"/>
  <c r="E10" i="5"/>
  <c r="F10" i="5" s="1"/>
  <c r="H10" i="5" s="1"/>
  <c r="E17" i="5"/>
  <c r="F17" i="5" s="1"/>
  <c r="H17" i="5" s="1"/>
  <c r="G17" i="5"/>
  <c r="G31" i="5"/>
  <c r="E31" i="5"/>
  <c r="F31" i="5" s="1"/>
  <c r="H31" i="5" s="1"/>
  <c r="E28" i="5"/>
  <c r="F28" i="5" s="1"/>
  <c r="H28" i="5" s="1"/>
  <c r="G28" i="5"/>
  <c r="E22" i="5"/>
  <c r="F22" i="5" s="1"/>
  <c r="H22" i="5" s="1"/>
  <c r="G22" i="5"/>
  <c r="G20" i="5"/>
  <c r="E20" i="5"/>
  <c r="F20" i="5" s="1"/>
  <c r="H20" i="5" s="1"/>
  <c r="E14" i="5"/>
  <c r="F14" i="5" s="1"/>
  <c r="H14" i="5" s="1"/>
  <c r="G14" i="5"/>
  <c r="G9" i="5"/>
  <c r="E9" i="5"/>
  <c r="F9" i="5" s="1"/>
  <c r="H9" i="5" s="1"/>
  <c r="E29" i="5"/>
  <c r="F29" i="5" s="1"/>
  <c r="H29" i="5" s="1"/>
  <c r="G29" i="5"/>
  <c r="E11" i="5"/>
  <c r="F11" i="5" s="1"/>
  <c r="H11" i="5" s="1"/>
  <c r="G11" i="5"/>
  <c r="G26" i="5"/>
  <c r="E26" i="5"/>
  <c r="F26" i="5" s="1"/>
  <c r="H26" i="5" s="1"/>
  <c r="E33" i="5"/>
  <c r="F33" i="5" s="1"/>
  <c r="H33" i="5" s="1"/>
  <c r="G33" i="5"/>
  <c r="E27" i="5"/>
  <c r="F27" i="5" s="1"/>
  <c r="H27" i="5" s="1"/>
  <c r="G27" i="5"/>
  <c r="G25" i="5"/>
  <c r="E25" i="5"/>
  <c r="F25" i="5" s="1"/>
  <c r="H25" i="5" s="1"/>
  <c r="E23" i="5"/>
  <c r="F23" i="5" s="1"/>
  <c r="H23" i="5" s="1"/>
  <c r="G23" i="5"/>
  <c r="E30" i="5"/>
  <c r="F30" i="5" s="1"/>
  <c r="H30" i="5" s="1"/>
  <c r="G30" i="5"/>
  <c r="G24" i="5"/>
  <c r="E24" i="5"/>
  <c r="F24" i="5" s="1"/>
  <c r="H24" i="5" s="1"/>
  <c r="G19" i="5"/>
  <c r="E19" i="5"/>
  <c r="F19" i="5" s="1"/>
  <c r="H19" i="5" s="1"/>
  <c r="G16" i="5"/>
  <c r="E16" i="5"/>
  <c r="F16" i="5" s="1"/>
  <c r="H16" i="5" s="1"/>
  <c r="E135" i="25" l="1"/>
  <c r="D136" i="25"/>
  <c r="A137" i="25"/>
  <c r="G135" i="25"/>
  <c r="H38" i="5"/>
  <c r="E38" i="5"/>
  <c r="C136" i="25" l="1"/>
  <c r="E136" i="25"/>
  <c r="A138" i="25"/>
  <c r="C137" i="25"/>
  <c r="G136" i="25"/>
  <c r="D137" i="25"/>
  <c r="A139" i="25" l="1"/>
  <c r="G137" i="25"/>
  <c r="E137" i="25"/>
  <c r="D138" i="25"/>
  <c r="C138" i="25" l="1"/>
  <c r="A140" i="25"/>
  <c r="D139" i="25"/>
  <c r="E138" i="25"/>
  <c r="G138" i="25"/>
  <c r="E139" i="25" l="1"/>
  <c r="C139" i="25"/>
  <c r="A141" i="25"/>
  <c r="C140" i="25"/>
  <c r="G139" i="25"/>
  <c r="D140" i="25"/>
  <c r="G140" i="25" l="1"/>
  <c r="E140" i="25"/>
  <c r="A142" i="25"/>
  <c r="D141" i="25"/>
  <c r="A143" i="25" l="1"/>
  <c r="E141" i="25"/>
  <c r="C141" i="25"/>
  <c r="D142" i="25"/>
  <c r="G141" i="25"/>
  <c r="C142" i="25"/>
  <c r="G142" i="25" l="1"/>
  <c r="A144" i="25"/>
  <c r="D143" i="25"/>
  <c r="C143" i="25"/>
  <c r="E142" i="25"/>
  <c r="D144" i="25" l="1"/>
  <c r="G143" i="25"/>
  <c r="A145" i="25"/>
  <c r="E143" i="25"/>
  <c r="D145" i="25" l="1"/>
  <c r="E144" i="25"/>
  <c r="C144" i="25"/>
  <c r="A146" i="25"/>
  <c r="C145" i="25" s="1"/>
  <c r="G144" i="25"/>
  <c r="G145" i="25" l="1"/>
  <c r="E145" i="25"/>
  <c r="D146" i="25"/>
  <c r="A147" i="25"/>
  <c r="C146" i="25" s="1"/>
  <c r="G146" i="25" l="1"/>
  <c r="A148" i="25"/>
  <c r="C147" i="25" s="1"/>
  <c r="D147" i="25"/>
  <c r="E146" i="25"/>
  <c r="E147" i="25" l="1"/>
  <c r="G147" i="25"/>
  <c r="A149" i="25"/>
  <c r="C148" i="25"/>
  <c r="D148" i="25"/>
  <c r="D149" i="25" l="1"/>
  <c r="C149" i="25"/>
  <c r="G148" i="25"/>
  <c r="E148" i="25"/>
  <c r="A150" i="25"/>
  <c r="E149" i="25" l="1"/>
  <c r="D150" i="25"/>
  <c r="G149" i="25"/>
  <c r="A151" i="25"/>
  <c r="C150" i="25" s="1"/>
  <c r="G150" i="25" l="1"/>
  <c r="E150" i="25"/>
  <c r="A152" i="25"/>
  <c r="C151" i="25" s="1"/>
  <c r="D151" i="25"/>
  <c r="A153" i="25" l="1"/>
  <c r="E151" i="25"/>
  <c r="D152" i="25"/>
  <c r="G151" i="25"/>
  <c r="C152" i="25"/>
  <c r="G152" i="25" l="1"/>
  <c r="A154" i="25"/>
  <c r="C153" i="25" s="1"/>
  <c r="D153" i="25"/>
  <c r="E152" i="25"/>
  <c r="D154" i="25" l="1"/>
  <c r="C154" i="25"/>
  <c r="G153" i="25"/>
  <c r="E153" i="25"/>
  <c r="A155" i="25"/>
  <c r="G154" i="25" l="1"/>
  <c r="D155" i="25"/>
  <c r="E154" i="25"/>
  <c r="A156" i="25"/>
  <c r="C155" i="25" s="1"/>
  <c r="E155" i="25" l="1"/>
  <c r="G155" i="25"/>
  <c r="A157" i="25"/>
  <c r="C156" i="25"/>
  <c r="D156" i="25"/>
  <c r="E156" i="25" l="1"/>
  <c r="G156" i="25"/>
  <c r="D157" i="25"/>
  <c r="A158" i="25"/>
  <c r="C157" i="25" s="1"/>
  <c r="E157" i="25" l="1"/>
  <c r="C158" i="25"/>
  <c r="D158" i="25"/>
  <c r="G157" i="25"/>
  <c r="A159" i="25"/>
  <c r="E158" i="25" l="1"/>
  <c r="A160" i="25"/>
  <c r="C159" i="25" s="1"/>
  <c r="D159" i="25"/>
  <c r="G158" i="25"/>
  <c r="G159" i="25" l="1"/>
  <c r="A161" i="25"/>
  <c r="C160" i="25" s="1"/>
  <c r="D160" i="25"/>
  <c r="E159" i="25"/>
  <c r="D161" i="25" l="1"/>
  <c r="A162" i="25"/>
  <c r="G160" i="25"/>
  <c r="E160" i="25"/>
  <c r="D162" i="25" l="1"/>
  <c r="C161" i="25"/>
  <c r="G161" i="25"/>
  <c r="E161" i="25"/>
  <c r="A163" i="25"/>
  <c r="C162" i="25" s="1"/>
  <c r="D163" i="25" l="1"/>
  <c r="E162" i="25"/>
  <c r="A164" i="25"/>
  <c r="C163" i="25" s="1"/>
  <c r="G162" i="25"/>
  <c r="G163" i="25" l="1"/>
  <c r="E163" i="25"/>
  <c r="D164" i="25"/>
  <c r="C164" i="25"/>
  <c r="A165" i="25"/>
  <c r="E164" i="25" l="1"/>
  <c r="G164" i="25"/>
  <c r="D165" i="25"/>
  <c r="A166" i="25"/>
  <c r="C165" i="25" s="1"/>
  <c r="E165" i="25" l="1"/>
  <c r="D166" i="25"/>
  <c r="G165" i="25"/>
  <c r="A167" i="25"/>
  <c r="C166" i="25" s="1"/>
  <c r="E166" i="25" l="1"/>
  <c r="A168" i="25"/>
  <c r="C167" i="25" s="1"/>
  <c r="D167" i="25"/>
  <c r="G166" i="25"/>
  <c r="E167" i="25" l="1"/>
  <c r="D168" i="25"/>
  <c r="A169" i="25"/>
  <c r="C168" i="25" s="1"/>
  <c r="G167" i="25"/>
  <c r="G168" i="25" l="1"/>
  <c r="A170" i="25"/>
  <c r="C169" i="25" s="1"/>
  <c r="D169" i="25"/>
  <c r="E168" i="25"/>
  <c r="A171" i="25" l="1"/>
  <c r="C170" i="25"/>
  <c r="G169" i="25"/>
  <c r="E169" i="25"/>
  <c r="D170" i="25"/>
  <c r="G170" i="25" l="1"/>
  <c r="D171" i="25"/>
  <c r="E170" i="25"/>
  <c r="A172" i="25"/>
  <c r="E171" i="25" l="1"/>
  <c r="D172" i="25"/>
  <c r="C171" i="25"/>
  <c r="C172" i="25"/>
  <c r="G171" i="25"/>
  <c r="A173" i="25"/>
  <c r="E172" i="25" l="1"/>
  <c r="G172" i="25"/>
  <c r="A174" i="25"/>
  <c r="C173" i="25" s="1"/>
  <c r="D173" i="25"/>
  <c r="A175" i="25" l="1"/>
  <c r="E173" i="25"/>
  <c r="G173" i="25"/>
  <c r="D174" i="25"/>
  <c r="G174" i="25" l="1"/>
  <c r="C174" i="25"/>
  <c r="E174" i="25"/>
  <c r="A176" i="25"/>
  <c r="C175" i="25" s="1"/>
  <c r="D175" i="25"/>
  <c r="A177" i="25" l="1"/>
  <c r="E175" i="25"/>
  <c r="D176" i="25"/>
  <c r="G175" i="25"/>
  <c r="C176" i="25"/>
  <c r="D177" i="25" l="1"/>
  <c r="A178" i="25"/>
  <c r="C177" i="25" s="1"/>
  <c r="G176" i="25"/>
  <c r="E176" i="25"/>
  <c r="D178" i="25" l="1"/>
  <c r="G177" i="25"/>
  <c r="E177" i="25"/>
  <c r="A179" i="25"/>
  <c r="C178" i="25" s="1"/>
  <c r="G178" i="25" l="1"/>
  <c r="D179" i="25"/>
  <c r="E178" i="25"/>
  <c r="A180" i="25"/>
  <c r="C179" i="25" s="1"/>
  <c r="A181" i="25" l="1"/>
  <c r="C180" i="25" s="1"/>
  <c r="G179" i="25"/>
  <c r="D180" i="25"/>
  <c r="E179" i="25"/>
  <c r="D181" i="25" l="1"/>
  <c r="G180" i="25"/>
  <c r="A182" i="25"/>
  <c r="C181" i="25" s="1"/>
  <c r="E180" i="25"/>
  <c r="D182" i="25" l="1"/>
  <c r="G181" i="25"/>
  <c r="E181" i="25"/>
  <c r="A183" i="25"/>
  <c r="C182" i="25" s="1"/>
  <c r="G182" i="25" l="1"/>
  <c r="E182" i="25"/>
  <c r="A184" i="25"/>
  <c r="C183" i="25" s="1"/>
  <c r="D183" i="25"/>
  <c r="A185" i="25" l="1"/>
  <c r="D184" i="25"/>
  <c r="G183" i="25"/>
  <c r="E183" i="25"/>
  <c r="C184" i="25"/>
  <c r="G184" i="25" l="1"/>
  <c r="E184" i="25"/>
  <c r="A186" i="25"/>
  <c r="C185" i="25" s="1"/>
  <c r="D185" i="25"/>
  <c r="D186" i="25" l="1"/>
  <c r="G185" i="25"/>
  <c r="E185" i="25"/>
  <c r="A187" i="25"/>
  <c r="C186" i="25" s="1"/>
  <c r="A188" i="25" l="1"/>
  <c r="D187" i="25"/>
  <c r="E186" i="25"/>
  <c r="G186" i="25"/>
  <c r="C187" i="25"/>
  <c r="E187" i="25" l="1"/>
  <c r="A189" i="25"/>
  <c r="C188" i="25"/>
  <c r="D188" i="25"/>
  <c r="G187" i="25"/>
  <c r="E188" i="25" l="1"/>
  <c r="G188" i="25"/>
  <c r="D189" i="25"/>
  <c r="A190" i="25"/>
  <c r="C189" i="25" s="1"/>
  <c r="A191" i="25" l="1"/>
  <c r="C190" i="25"/>
  <c r="D190" i="25"/>
  <c r="G189" i="25"/>
  <c r="E189" i="25"/>
  <c r="G190" i="25" l="1"/>
  <c r="E190" i="25"/>
  <c r="A192" i="25"/>
  <c r="C191" i="25" s="1"/>
  <c r="D191" i="25"/>
  <c r="E191" i="25" l="1"/>
  <c r="A193" i="25"/>
  <c r="D192" i="25"/>
  <c r="G191" i="25"/>
  <c r="G192" i="25" l="1"/>
  <c r="C192" i="25"/>
  <c r="D193" i="25"/>
  <c r="E192" i="25"/>
  <c r="A194" i="25"/>
  <c r="C193" i="25" s="1"/>
  <c r="E193" i="25" l="1"/>
  <c r="D194" i="25"/>
  <c r="A195" i="25"/>
  <c r="C194" i="25" s="1"/>
  <c r="G193" i="25"/>
  <c r="A196" i="25" l="1"/>
  <c r="G194" i="25"/>
  <c r="D195" i="25"/>
  <c r="E194" i="25"/>
  <c r="C195" i="25"/>
  <c r="E195" i="25" l="1"/>
  <c r="A197" i="25"/>
  <c r="C196" i="25"/>
  <c r="D196" i="25"/>
  <c r="G195" i="25"/>
  <c r="E196" i="25" l="1"/>
  <c r="G196" i="25"/>
  <c r="D197" i="25"/>
  <c r="A198" i="25"/>
  <c r="E197" i="25" l="1"/>
  <c r="C197" i="25"/>
  <c r="G197" i="25"/>
  <c r="D198" i="25"/>
  <c r="A199" i="25"/>
  <c r="C198" i="25"/>
  <c r="E198" i="25" l="1"/>
  <c r="D199" i="25"/>
  <c r="G198" i="25"/>
  <c r="A200" i="25"/>
  <c r="C199" i="25" s="1"/>
  <c r="E199" i="25" l="1"/>
  <c r="D200" i="25"/>
  <c r="C200" i="25"/>
  <c r="G199" i="25"/>
</calcChain>
</file>

<file path=xl/sharedStrings.xml><?xml version="1.0" encoding="utf-8"?>
<sst xmlns="http://schemas.openxmlformats.org/spreadsheetml/2006/main" count="233" uniqueCount="50">
  <si>
    <t>Biweekly Pay</t>
  </si>
  <si>
    <t xml:space="preserve">Pay Date
</t>
  </si>
  <si>
    <t>Biweekly (BW) Pay</t>
  </si>
  <si>
    <t>Pay Period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</si>
  <si>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</si>
  <si>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</si>
  <si>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</si>
  <si>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</si>
  <si>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</si>
  <si>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</si>
  <si>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</si>
  <si>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</si>
  <si>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</si>
  <si>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</si>
  <si>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</si>
  <si>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</si>
  <si>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</si>
  <si>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</si>
  <si>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</si>
  <si>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</si>
  <si>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</si>
  <si>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</si>
  <si>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</si>
  <si>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</si>
  <si>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</si>
  <si>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</si>
  <si>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</si>
  <si>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</si>
  <si>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</si>
  <si>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</si>
  <si>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PP Dates</t>
  </si>
  <si>
    <t>Pay Periods</t>
  </si>
  <si>
    <t>Range</t>
  </si>
  <si>
    <t>Pay Date</t>
  </si>
  <si>
    <t>Enter Annual Pay</t>
  </si>
  <si>
    <t>Start</t>
  </si>
  <si>
    <t># of Working Days in Pay Period</t>
  </si>
  <si>
    <t># of days within PP</t>
  </si>
  <si>
    <t>% of Pay</t>
  </si>
  <si>
    <t>Enter Contract End Date:</t>
  </si>
  <si>
    <t>Enter Contract Start Date:</t>
  </si>
  <si>
    <t>End</t>
  </si>
  <si>
    <t>Pay Period Start</t>
  </si>
  <si>
    <t>Pay Period End</t>
  </si>
  <si>
    <t>Totals</t>
  </si>
  <si>
    <t>Enter annual pay</t>
  </si>
  <si>
    <t>Auto populates</t>
  </si>
  <si>
    <t>Enter Contract Start Date</t>
  </si>
  <si>
    <t>Enter Contract End Date</t>
  </si>
  <si>
    <t>Fiscal Year Grad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</si>
</sst>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color theme="0"/>
      <name val="Calibri"/>
      <family val="2"/>
      <scheme val="minor"/>
    </font>
    <font>
      <b/>
      <sz val="10"/>
      <color rgb="FFFF0000"/>
      <name val="Arial Narrow"/>
      <family val="2"/>
    </font>
    <font>
      <sz val="10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name val="Calibri"/>
      <family val="2"/>
      <scheme val="minor"/>
    </font>
    <font>
      <b/>
      <sz val="14"/>
      <color theme="0"/>
      <name val="Arial Narrow"/>
      <family val="2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/>
    <xf numFmtId="0" fontId="6" fillId="0" borderId="0" xfId="0" applyFont="1" applyAlignment="1">
      <alignment horizontal="center" vertical="top" wrapText="1"/>
    </xf>
    <xf numFmtId="14" fontId="0" fillId="0" borderId="0" xfId="0" applyNumberFormat="1"/>
    <xf numFmtId="0" fontId="2" fillId="0" borderId="0" xfId="0" applyFont="1" applyAlignment="1">
      <alignment horizontal="center"/>
    </xf>
    <xf numFmtId="44" fontId="2" fillId="0" borderId="2" xfId="2" applyNumberFormat="1" applyFont="1" applyFill="1" applyBorder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9" fontId="0" fillId="0" borderId="0" xfId="0" applyNumberFormat="1"/>
    <xf numFmtId="14" fontId="2" fillId="0" borderId="2" xfId="0" applyNumberFormat="1" applyFont="1" applyBorder="1" applyAlignment="1">
      <alignment horizontal="center"/>
    </xf>
    <xf numFmtId="0" fontId="3" fillId="3" borderId="2" xfId="0" applyFont="1" applyFill="1" applyBorder="1"/>
    <xf numFmtId="14" fontId="4" fillId="2" borderId="1" xfId="0" applyNumberFormat="1" applyFont="1" applyFill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center"/>
    </xf>
    <xf numFmtId="1" fontId="0" fillId="0" borderId="0" xfId="0" applyNumberFormat="1"/>
    <xf numFmtId="0" fontId="3" fillId="0" borderId="0" xfId="0" applyFont="1"/>
    <xf numFmtId="0" fontId="3" fillId="4" borderId="2" xfId="0" applyFont="1" applyFill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44" fontId="3" fillId="0" borderId="4" xfId="1" applyFont="1" applyBorder="1" applyAlignment="1"/>
    <xf numFmtId="0" fontId="4" fillId="2" borderId="5" xfId="0" applyFont="1" applyFill="1" applyBorder="1" applyAlignment="1">
      <alignment horizontal="center" vertical="top" wrapText="1"/>
    </xf>
    <xf numFmtId="0" fontId="3" fillId="0" borderId="6" xfId="0" applyFont="1" applyBorder="1"/>
    <xf numFmtId="14" fontId="8" fillId="0" borderId="0" xfId="0" applyNumberFormat="1" applyFont="1"/>
    <xf numFmtId="14" fontId="2" fillId="0" borderId="0" xfId="0" applyNumberFormat="1" applyFont="1"/>
    <xf numFmtId="14" fontId="5" fillId="0" borderId="0" xfId="0" applyNumberFormat="1" applyFont="1"/>
    <xf numFmtId="14" fontId="7" fillId="0" borderId="0" xfId="0" applyNumberFormat="1" applyFont="1" applyAlignment="1">
      <alignment horizontal="left"/>
    </xf>
    <xf numFmtId="14" fontId="9" fillId="0" borderId="0" xfId="0" applyNumberFormat="1" applyFont="1" applyAlignment="1">
      <alignment horizontal="left"/>
    </xf>
    <xf numFmtId="14" fontId="9" fillId="0" borderId="0" xfId="0" applyNumberFormat="1" applyFont="1" applyAlignment="1">
      <alignment horizontal="left" vertical="top" wrapText="1"/>
    </xf>
    <xf numFmtId="0" fontId="10" fillId="2" borderId="2" xfId="0" applyFont="1" applyFill="1" applyBorder="1"/>
    <xf numFmtId="1" fontId="10" fillId="2" borderId="2" xfId="0" applyNumberFormat="1" applyFont="1" applyFill="1" applyBorder="1"/>
    <xf numFmtId="0" fontId="10" fillId="2" borderId="2" xfId="0" applyFont="1" applyFill="1" applyBorder="1" applyAlignment="1">
      <alignment horizontal="center"/>
    </xf>
    <xf numFmtId="44" fontId="10" fillId="2" borderId="2" xfId="0" applyNumberFormat="1" applyFont="1" applyFill="1" applyBorder="1"/>
    <xf numFmtId="164" fontId="2" fillId="0" borderId="0" xfId="1" applyNumberFormat="1" applyFont="1" applyFill="1" applyBorder="1" applyAlignment="1" applyProtection="1"/>
    <xf numFmtId="164" fontId="3" fillId="0" borderId="0" xfId="1" applyNumberFormat="1" applyFont="1" applyFill="1" applyBorder="1" applyAlignment="1" applyProtection="1"/>
    <xf numFmtId="14" fontId="3" fillId="4" borderId="2" xfId="0" applyNumberFormat="1" applyFont="1" applyFill="1" applyBorder="1" applyProtection="1">
      <protection locked="0"/>
    </xf>
    <xf numFmtId="0" fontId="2" fillId="0" borderId="2" xfId="0" applyFont="1" applyBorder="1"/>
    <xf numFmtId="44" fontId="2" fillId="0" borderId="2" xfId="1" applyFont="1" applyBorder="1" applyAlignment="1"/>
    <xf numFmtId="164" fontId="3" fillId="3" borderId="2" xfId="1" applyNumberFormat="1" applyFont="1" applyFill="1" applyBorder="1" applyAlignment="1" applyProtection="1">
      <protection locked="0"/>
    </xf>
    <xf numFmtId="0" fontId="11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44" fontId="6" fillId="0" borderId="0" xfId="0" applyNumberFormat="1" applyFont="1"/>
    <xf numFmtId="14" fontId="0" fillId="6" borderId="7" xfId="0" applyNumberFormat="1" applyFill="1" applyBorder="1"/>
    <xf numFmtId="49" fontId="0" fillId="6" borderId="8" xfId="0" applyNumberFormat="1" applyFill="1" applyBorder="1"/>
    <xf numFmtId="0" fontId="0" fillId="6" borderId="8" xfId="0" applyFill="1" applyBorder="1"/>
    <xf numFmtId="14" fontId="0" fillId="6" borderId="8" xfId="0" applyNumberFormat="1" applyFill="1" applyBorder="1"/>
    <xf numFmtId="1" fontId="0" fillId="6" borderId="8" xfId="0" applyNumberFormat="1" applyFill="1" applyBorder="1"/>
    <xf numFmtId="14" fontId="13" fillId="7" borderId="7" xfId="0" applyNumberFormat="1" applyFont="1" applyFill="1" applyBorder="1"/>
    <xf numFmtId="49" fontId="13" fillId="7" borderId="8" xfId="0" applyNumberFormat="1" applyFont="1" applyFill="1" applyBorder="1"/>
    <xf numFmtId="0" fontId="13" fillId="7" borderId="8" xfId="0" applyFont="1" applyFill="1" applyBorder="1"/>
    <xf numFmtId="14" fontId="13" fillId="7" borderId="8" xfId="0" applyNumberFormat="1" applyFont="1" applyFill="1" applyBorder="1"/>
    <xf numFmtId="1" fontId="13" fillId="7" borderId="8" xfId="0" applyNumberFormat="1" applyFont="1" applyFill="1" applyBorder="1"/>
    <xf numFmtId="14" fontId="12" fillId="5" borderId="0" xfId="0" applyNumberFormat="1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6">
    <dxf>
      <numFmt numFmtId="1" formatCode="0"/>
    </dxf>
    <dxf>
      <numFmt numFmtId="19" formatCode="m/d/yyyy"/>
    </dxf>
    <dxf>
      <numFmt numFmtId="19" formatCode="m/d/yyyy"/>
    </dxf>
    <dxf>
      <numFmt numFmtId="0" formatCode="General"/>
    </dxf>
    <dxf>
      <numFmt numFmtId="30" formatCode="@"/>
    </dxf>
    <dxf>
      <numFmt numFmtId="19" formatCode="m/d/yyyy"/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20784</xdr:colOff>
      <xdr:row>2</xdr:row>
      <xdr:rowOff>152398</xdr:rowOff>
    </xdr:from>
    <xdr:to>
      <xdr:col>3</xdr:col>
      <xdr:colOff>810492</xdr:colOff>
      <xdr:row>2</xdr:row>
      <xdr:rowOff>152399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>
          <a:off x="2202875" y="152398"/>
          <a:ext cx="789708" cy="1"/>
        </a:xfrm>
        <a:prstGeom prst="straightConnector1">
          <a:avLst/>
        </a:prstGeom>
        <a:ln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20784</xdr:colOff>
      <xdr:row>3</xdr:row>
      <xdr:rowOff>90055</xdr:rowOff>
    </xdr:from>
    <xdr:to>
      <xdr:col>3</xdr:col>
      <xdr:colOff>810492</xdr:colOff>
      <xdr:row>3</xdr:row>
      <xdr:rowOff>90056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H="1">
          <a:off x="2202875" y="325582"/>
          <a:ext cx="789708" cy="1"/>
        </a:xfrm>
        <a:prstGeom prst="straightConnector1">
          <a:avLst/>
        </a:prstGeom>
        <a:ln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20784</xdr:colOff>
      <xdr:row>4</xdr:row>
      <xdr:rowOff>69273</xdr:rowOff>
    </xdr:from>
    <xdr:to>
      <xdr:col>3</xdr:col>
      <xdr:colOff>810492</xdr:colOff>
      <xdr:row>4</xdr:row>
      <xdr:rowOff>69274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>
          <a:off x="2202875" y="484909"/>
          <a:ext cx="789708" cy="1"/>
        </a:xfrm>
        <a:prstGeom prst="straightConnector1">
          <a:avLst/>
        </a:prstGeom>
        <a:ln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48490</xdr:colOff>
      <xdr:row>2</xdr:row>
      <xdr:rowOff>159326</xdr:rowOff>
    </xdr:from>
    <xdr:to>
      <xdr:col>8</xdr:col>
      <xdr:colOff>597130</xdr:colOff>
      <xdr:row>2</xdr:row>
      <xdr:rowOff>159326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H="1">
          <a:off x="7086599" y="159326"/>
          <a:ext cx="548640" cy="0"/>
        </a:xfrm>
        <a:prstGeom prst="straightConnector1">
          <a:avLst/>
        </a:prstGeom>
        <a:ln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48490</xdr:colOff>
      <xdr:row>3</xdr:row>
      <xdr:rowOff>96983</xdr:rowOff>
    </xdr:from>
    <xdr:to>
      <xdr:col>8</xdr:col>
      <xdr:colOff>597130</xdr:colOff>
      <xdr:row>3</xdr:row>
      <xdr:rowOff>96983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H="1">
          <a:off x="7086599" y="332510"/>
          <a:ext cx="548640" cy="0"/>
        </a:xfrm>
        <a:prstGeom prst="straightConnector1">
          <a:avLst/>
        </a:prstGeom>
        <a:ln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208" totalsRowShown="0">
  <autoFilter ref="A1:G208" xr:uid="{00000000-0009-0000-0100-000001000000}"/>
  <tableColumns count="7">
    <tableColumn id="1" xr3:uid="{00000000-0010-0000-0000-000001000000}" name="PP Dates" dataDxfId="5"/>
    <tableColumn id="2" xr3:uid="{00000000-0010-0000-0000-000002000000}" name="Pay Periods" dataDxfId="4"/>
    <tableColumn id="3" xr3:uid="{00000000-0010-0000-0000-000003000000}" name="Range" dataDxfId="3"/>
    <tableColumn id="5" xr3:uid="{00000000-0010-0000-0000-000005000000}" name="Start" dataDxfId="2">
      <calculatedColumnFormula>Table1[[#This Row],[PP Dates]]</calculatedColumnFormula>
    </tableColumn>
    <tableColumn id="6" xr3:uid="{00000000-0010-0000-0000-000006000000}" name="End" dataDxfId="1">
      <calculatedColumnFormula>D3</calculatedColumnFormula>
    </tableColumn>
    <tableColumn id="7" xr3:uid="{00000000-0010-0000-0000-000007000000}" name="# of days within PP" dataDxfId="0"/>
    <tableColumn id="4" xr3:uid="{00000000-0010-0000-0000-000004000000}" name="Pay D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8"/>
  <sheetViews>
    <sheetView workbookViewId="0">
      <selection activeCell="A2" sqref="A2"/>
    </sheetView>
  </sheetViews>
  <sheetFormatPr defaultRowHeight="15" x14ac:dyDescent="0.25"/>
  <cols>
    <col min="1" max="1" width="14" style="6" customWidth="1"/>
    <col min="2" max="2" width="12.7109375" style="11" customWidth="1"/>
    <col min="3" max="3" width="22" bestFit="1" customWidth="1"/>
    <col min="4" max="5" width="22" style="6" customWidth="1"/>
    <col min="6" max="6" width="22" style="16" customWidth="1"/>
    <col min="7" max="7" width="17.85546875" customWidth="1"/>
  </cols>
  <sheetData>
    <row r="1" spans="1:7" x14ac:dyDescent="0.25">
      <c r="A1" s="50" t="s">
        <v>30</v>
      </c>
      <c r="B1" s="51" t="s">
        <v>31</v>
      </c>
      <c r="C1" s="52" t="s">
        <v>32</v>
      </c>
      <c r="D1" s="53" t="s">
        <v>35</v>
      </c>
      <c r="E1" s="53" t="s">
        <v>41</v>
      </c>
      <c r="F1" s="54" t="s">
        <v>37</v>
      </c>
      <c r="G1" s="52" t="s">
        <v>33</v>
      </c>
    </row>
    <row r="2" spans="1:7" x14ac:dyDescent="0.25">
      <c r="A2" s="45">
        <v>43836</v>
      </c>
      <c r="B2" s="46" t="s">
        <v>5</v>
      </c>
      <c r="C2" s="47" t="str">
        <f>TEXT(A2,"MM/DD/YYYY")&amp;" - "&amp;TEXT(A3,"MM/DD/YYYY")</f>
        <v>01/06/2020 - 01/20/2020</v>
      </c>
      <c r="D2" s="48">
        <v>43836</v>
      </c>
      <c r="E2" s="48">
        <f>A3-1</f>
        <v>43849</v>
      </c>
      <c r="F2" s="49">
        <v>10</v>
      </c>
      <c r="G2" s="48">
        <f>A3+9</f>
        <v>43859</v>
      </c>
    </row>
    <row r="3" spans="1:7" x14ac:dyDescent="0.25">
      <c r="A3" s="45">
        <f>A2+14</f>
        <v>43850</v>
      </c>
      <c r="B3" s="46" t="s">
        <v>6</v>
      </c>
      <c r="C3" s="47" t="str">
        <f>TEXT(A3,"MM/DD/YYYY")&amp;" - "&amp;TEXT(A4,"MM/DD/YYYY")</f>
        <v>01/20/2020 - 02/03/2020</v>
      </c>
      <c r="D3" s="48">
        <f>A3</f>
        <v>43850</v>
      </c>
      <c r="E3" s="48">
        <f>A4-1</f>
        <v>43863</v>
      </c>
      <c r="F3" s="49">
        <v>10</v>
      </c>
      <c r="G3" s="48">
        <f>A4+9</f>
        <v>43873</v>
      </c>
    </row>
    <row r="4" spans="1:7" x14ac:dyDescent="0.25">
      <c r="A4" s="45">
        <f t="shared" ref="A4:A67" si="0">A3+14</f>
        <v>43864</v>
      </c>
      <c r="B4" s="46" t="s">
        <v>7</v>
      </c>
      <c r="C4" s="47" t="str">
        <f t="shared" ref="C4:C67" si="1">TEXT(A4,"MM/DD/YYYY")&amp;" - "&amp;TEXT(A5,"MM/DD/YYYY")</f>
        <v>02/03/2020 - 02/17/2020</v>
      </c>
      <c r="D4" s="48">
        <f t="shared" ref="D4:D67" si="2">A4</f>
        <v>43864</v>
      </c>
      <c r="E4" s="48">
        <f t="shared" ref="E4:E67" si="3">A5-1</f>
        <v>43877</v>
      </c>
      <c r="F4" s="49">
        <v>10</v>
      </c>
      <c r="G4" s="48">
        <f t="shared" ref="G4:G67" si="4">A5+9</f>
        <v>43887</v>
      </c>
    </row>
    <row r="5" spans="1:7" x14ac:dyDescent="0.25">
      <c r="A5" s="45">
        <f t="shared" si="0"/>
        <v>43878</v>
      </c>
      <c r="B5" s="46" t="s">
        <v>8</v>
      </c>
      <c r="C5" s="47" t="str">
        <f t="shared" si="1"/>
        <v>02/17/2020 - 03/02/2020</v>
      </c>
      <c r="D5" s="48">
        <f t="shared" si="2"/>
        <v>43878</v>
      </c>
      <c r="E5" s="48">
        <f t="shared" si="3"/>
        <v>43891</v>
      </c>
      <c r="F5" s="49">
        <v>10</v>
      </c>
      <c r="G5" s="48">
        <f t="shared" si="4"/>
        <v>43901</v>
      </c>
    </row>
    <row r="6" spans="1:7" x14ac:dyDescent="0.25">
      <c r="A6" s="45">
        <f t="shared" si="0"/>
        <v>43892</v>
      </c>
      <c r="B6" s="46" t="s">
        <v>9</v>
      </c>
      <c r="C6" s="47" t="str">
        <f t="shared" si="1"/>
        <v>03/02/2020 - 03/16/2020</v>
      </c>
      <c r="D6" s="48">
        <f t="shared" si="2"/>
        <v>43892</v>
      </c>
      <c r="E6" s="48">
        <f t="shared" si="3"/>
        <v>43905</v>
      </c>
      <c r="F6" s="49">
        <v>10</v>
      </c>
      <c r="G6" s="48">
        <f t="shared" si="4"/>
        <v>43915</v>
      </c>
    </row>
    <row r="7" spans="1:7" x14ac:dyDescent="0.25">
      <c r="A7" s="45">
        <f t="shared" si="0"/>
        <v>43906</v>
      </c>
      <c r="B7" s="46" t="s">
        <v>10</v>
      </c>
      <c r="C7" s="47" t="str">
        <f t="shared" si="1"/>
        <v>03/16/2020 - 03/30/2020</v>
      </c>
      <c r="D7" s="48">
        <f t="shared" si="2"/>
        <v>43906</v>
      </c>
      <c r="E7" s="48">
        <f t="shared" si="3"/>
        <v>43919</v>
      </c>
      <c r="F7" s="49">
        <v>10</v>
      </c>
      <c r="G7" s="48">
        <f t="shared" si="4"/>
        <v>43929</v>
      </c>
    </row>
    <row r="8" spans="1:7" x14ac:dyDescent="0.25">
      <c r="A8" s="45">
        <f t="shared" si="0"/>
        <v>43920</v>
      </c>
      <c r="B8" s="46" t="s">
        <v>11</v>
      </c>
      <c r="C8" s="47" t="str">
        <f t="shared" si="1"/>
        <v>03/30/2020 - 04/13/2020</v>
      </c>
      <c r="D8" s="48">
        <f t="shared" si="2"/>
        <v>43920</v>
      </c>
      <c r="E8" s="48">
        <f t="shared" si="3"/>
        <v>43933</v>
      </c>
      <c r="F8" s="49">
        <v>10</v>
      </c>
      <c r="G8" s="48">
        <f t="shared" si="4"/>
        <v>43943</v>
      </c>
    </row>
    <row r="9" spans="1:7" x14ac:dyDescent="0.25">
      <c r="A9" s="45">
        <f t="shared" si="0"/>
        <v>43934</v>
      </c>
      <c r="B9" s="46" t="s">
        <v>12</v>
      </c>
      <c r="C9" s="47" t="str">
        <f t="shared" si="1"/>
        <v>04/13/2020 - 04/27/2020</v>
      </c>
      <c r="D9" s="48">
        <f t="shared" si="2"/>
        <v>43934</v>
      </c>
      <c r="E9" s="48">
        <f t="shared" si="3"/>
        <v>43947</v>
      </c>
      <c r="F9" s="49">
        <v>10</v>
      </c>
      <c r="G9" s="48">
        <f t="shared" si="4"/>
        <v>43957</v>
      </c>
    </row>
    <row r="10" spans="1:7" x14ac:dyDescent="0.25">
      <c r="A10" s="45">
        <f t="shared" si="0"/>
        <v>43948</v>
      </c>
      <c r="B10" s="46" t="s">
        <v>13</v>
      </c>
      <c r="C10" s="47" t="str">
        <f t="shared" si="1"/>
        <v>04/27/2020 - 05/11/2020</v>
      </c>
      <c r="D10" s="48">
        <f t="shared" si="2"/>
        <v>43948</v>
      </c>
      <c r="E10" s="48">
        <f t="shared" si="3"/>
        <v>43961</v>
      </c>
      <c r="F10" s="49">
        <v>10</v>
      </c>
      <c r="G10" s="48">
        <f t="shared" si="4"/>
        <v>43971</v>
      </c>
    </row>
    <row r="11" spans="1:7" x14ac:dyDescent="0.25">
      <c r="A11" s="45">
        <f t="shared" si="0"/>
        <v>43962</v>
      </c>
      <c r="B11" s="46" t="s">
        <v>14</v>
      </c>
      <c r="C11" s="47" t="str">
        <f t="shared" si="1"/>
        <v>05/11/2020 - 05/25/2020</v>
      </c>
      <c r="D11" s="48">
        <f t="shared" si="2"/>
        <v>43962</v>
      </c>
      <c r="E11" s="48">
        <f t="shared" si="3"/>
        <v>43975</v>
      </c>
      <c r="F11" s="49">
        <v>10</v>
      </c>
      <c r="G11" s="48">
        <f t="shared" si="4"/>
        <v>43985</v>
      </c>
    </row>
    <row r="12" spans="1:7" x14ac:dyDescent="0.25">
      <c r="A12" s="45">
        <f t="shared" si="0"/>
        <v>43976</v>
      </c>
      <c r="B12" s="46" t="s">
        <v>15</v>
      </c>
      <c r="C12" s="47" t="str">
        <f t="shared" si="1"/>
        <v>05/25/2020 - 06/08/2020</v>
      </c>
      <c r="D12" s="48">
        <f t="shared" si="2"/>
        <v>43976</v>
      </c>
      <c r="E12" s="48">
        <f t="shared" si="3"/>
        <v>43989</v>
      </c>
      <c r="F12" s="49">
        <v>10</v>
      </c>
      <c r="G12" s="48">
        <f t="shared" si="4"/>
        <v>43999</v>
      </c>
    </row>
    <row r="13" spans="1:7" x14ac:dyDescent="0.25">
      <c r="A13" s="45">
        <f t="shared" si="0"/>
        <v>43990</v>
      </c>
      <c r="B13" s="46" t="s">
        <v>16</v>
      </c>
      <c r="C13" s="47" t="str">
        <f t="shared" si="1"/>
        <v>06/08/2020 - 06/22/2020</v>
      </c>
      <c r="D13" s="48">
        <f t="shared" si="2"/>
        <v>43990</v>
      </c>
      <c r="E13" s="48">
        <f t="shared" si="3"/>
        <v>44003</v>
      </c>
      <c r="F13" s="49">
        <v>10</v>
      </c>
      <c r="G13" s="48">
        <f t="shared" si="4"/>
        <v>44013</v>
      </c>
    </row>
    <row r="14" spans="1:7" x14ac:dyDescent="0.25">
      <c r="A14" s="45">
        <f t="shared" si="0"/>
        <v>44004</v>
      </c>
      <c r="B14" s="46" t="s">
        <v>17</v>
      </c>
      <c r="C14" s="47" t="str">
        <f t="shared" si="1"/>
        <v>06/22/2020 - 07/06/2020</v>
      </c>
      <c r="D14" s="48">
        <f t="shared" si="2"/>
        <v>44004</v>
      </c>
      <c r="E14" s="48">
        <f t="shared" si="3"/>
        <v>44017</v>
      </c>
      <c r="F14" s="49">
        <v>10</v>
      </c>
      <c r="G14" s="48">
        <f t="shared" si="4"/>
        <v>44027</v>
      </c>
    </row>
    <row r="15" spans="1:7" x14ac:dyDescent="0.25">
      <c r="A15" s="45">
        <f t="shared" si="0"/>
        <v>44018</v>
      </c>
      <c r="B15" s="46" t="s">
        <v>18</v>
      </c>
      <c r="C15" s="47" t="str">
        <f t="shared" si="1"/>
        <v>07/06/2020 - 07/20/2020</v>
      </c>
      <c r="D15" s="48">
        <f t="shared" si="2"/>
        <v>44018</v>
      </c>
      <c r="E15" s="48">
        <f t="shared" si="3"/>
        <v>44031</v>
      </c>
      <c r="F15" s="49">
        <v>10</v>
      </c>
      <c r="G15" s="48">
        <f t="shared" si="4"/>
        <v>44041</v>
      </c>
    </row>
    <row r="16" spans="1:7" x14ac:dyDescent="0.25">
      <c r="A16" s="45">
        <f t="shared" si="0"/>
        <v>44032</v>
      </c>
      <c r="B16" s="46" t="s">
        <v>19</v>
      </c>
      <c r="C16" s="47" t="str">
        <f t="shared" si="1"/>
        <v>07/20/2020 - 08/03/2020</v>
      </c>
      <c r="D16" s="48">
        <f t="shared" si="2"/>
        <v>44032</v>
      </c>
      <c r="E16" s="48">
        <f t="shared" si="3"/>
        <v>44045</v>
      </c>
      <c r="F16" s="49">
        <v>10</v>
      </c>
      <c r="G16" s="48">
        <f t="shared" si="4"/>
        <v>44055</v>
      </c>
    </row>
    <row r="17" spans="1:7" x14ac:dyDescent="0.25">
      <c r="A17" s="45">
        <f t="shared" si="0"/>
        <v>44046</v>
      </c>
      <c r="B17" s="46" t="s">
        <v>20</v>
      </c>
      <c r="C17" s="47" t="str">
        <f t="shared" si="1"/>
        <v>08/03/2020 - 08/17/2020</v>
      </c>
      <c r="D17" s="48">
        <f t="shared" si="2"/>
        <v>44046</v>
      </c>
      <c r="E17" s="48">
        <f t="shared" si="3"/>
        <v>44059</v>
      </c>
      <c r="F17" s="49">
        <v>10</v>
      </c>
      <c r="G17" s="48">
        <f t="shared" si="4"/>
        <v>44069</v>
      </c>
    </row>
    <row r="18" spans="1:7" x14ac:dyDescent="0.25">
      <c r="A18" s="45">
        <f t="shared" si="0"/>
        <v>44060</v>
      </c>
      <c r="B18" s="46" t="s">
        <v>21</v>
      </c>
      <c r="C18" s="47" t="str">
        <f t="shared" si="1"/>
        <v>08/17/2020 - 08/31/2020</v>
      </c>
      <c r="D18" s="48">
        <f t="shared" si="2"/>
        <v>44060</v>
      </c>
      <c r="E18" s="48">
        <f t="shared" si="3"/>
        <v>44073</v>
      </c>
      <c r="F18" s="49">
        <v>10</v>
      </c>
      <c r="G18" s="48">
        <f t="shared" si="4"/>
        <v>44083</v>
      </c>
    </row>
    <row r="19" spans="1:7" x14ac:dyDescent="0.25">
      <c r="A19" s="45">
        <f t="shared" si="0"/>
        <v>44074</v>
      </c>
      <c r="B19" s="46" t="s">
        <v>22</v>
      </c>
      <c r="C19" s="47" t="str">
        <f t="shared" si="1"/>
        <v>08/31/2020 - 09/14/2020</v>
      </c>
      <c r="D19" s="48">
        <f t="shared" si="2"/>
        <v>44074</v>
      </c>
      <c r="E19" s="48">
        <f t="shared" si="3"/>
        <v>44087</v>
      </c>
      <c r="F19" s="49">
        <v>10</v>
      </c>
      <c r="G19" s="48">
        <f t="shared" si="4"/>
        <v>44097</v>
      </c>
    </row>
    <row r="20" spans="1:7" x14ac:dyDescent="0.25">
      <c r="A20" s="45">
        <f t="shared" si="0"/>
        <v>44088</v>
      </c>
      <c r="B20" s="46" t="s">
        <v>23</v>
      </c>
      <c r="C20" s="47" t="str">
        <f t="shared" si="1"/>
        <v>09/14/2020 - 09/28/2020</v>
      </c>
      <c r="D20" s="48">
        <f t="shared" si="2"/>
        <v>44088</v>
      </c>
      <c r="E20" s="48">
        <f t="shared" si="3"/>
        <v>44101</v>
      </c>
      <c r="F20" s="49">
        <v>10</v>
      </c>
      <c r="G20" s="48">
        <f t="shared" si="4"/>
        <v>44111</v>
      </c>
    </row>
    <row r="21" spans="1:7" x14ac:dyDescent="0.25">
      <c r="A21" s="45">
        <f t="shared" si="0"/>
        <v>44102</v>
      </c>
      <c r="B21" s="46" t="s">
        <v>24</v>
      </c>
      <c r="C21" s="47" t="str">
        <f t="shared" si="1"/>
        <v>09/28/2020 - 10/12/2020</v>
      </c>
      <c r="D21" s="48">
        <f t="shared" si="2"/>
        <v>44102</v>
      </c>
      <c r="E21" s="48">
        <f t="shared" si="3"/>
        <v>44115</v>
      </c>
      <c r="F21" s="49">
        <v>10</v>
      </c>
      <c r="G21" s="48">
        <f t="shared" si="4"/>
        <v>44125</v>
      </c>
    </row>
    <row r="22" spans="1:7" x14ac:dyDescent="0.25">
      <c r="A22" s="45">
        <f t="shared" si="0"/>
        <v>44116</v>
      </c>
      <c r="B22" s="46" t="s">
        <v>25</v>
      </c>
      <c r="C22" s="47" t="str">
        <f t="shared" si="1"/>
        <v>10/12/2020 - 10/26/2020</v>
      </c>
      <c r="D22" s="48">
        <f t="shared" si="2"/>
        <v>44116</v>
      </c>
      <c r="E22" s="48">
        <f t="shared" si="3"/>
        <v>44129</v>
      </c>
      <c r="F22" s="49">
        <v>10</v>
      </c>
      <c r="G22" s="48">
        <f t="shared" si="4"/>
        <v>44139</v>
      </c>
    </row>
    <row r="23" spans="1:7" x14ac:dyDescent="0.25">
      <c r="A23" s="45">
        <f t="shared" si="0"/>
        <v>44130</v>
      </c>
      <c r="B23" s="46" t="s">
        <v>26</v>
      </c>
      <c r="C23" s="47" t="str">
        <f t="shared" si="1"/>
        <v>10/26/2020 - 11/09/2020</v>
      </c>
      <c r="D23" s="48">
        <f t="shared" si="2"/>
        <v>44130</v>
      </c>
      <c r="E23" s="48">
        <f t="shared" si="3"/>
        <v>44143</v>
      </c>
      <c r="F23" s="49">
        <v>10</v>
      </c>
      <c r="G23" s="48">
        <f t="shared" si="4"/>
        <v>44153</v>
      </c>
    </row>
    <row r="24" spans="1:7" x14ac:dyDescent="0.25">
      <c r="A24" s="45">
        <f t="shared" si="0"/>
        <v>44144</v>
      </c>
      <c r="B24" s="46" t="s">
        <v>27</v>
      </c>
      <c r="C24" s="47" t="str">
        <f t="shared" si="1"/>
        <v>11/09/2020 - 11/23/2020</v>
      </c>
      <c r="D24" s="48">
        <f t="shared" si="2"/>
        <v>44144</v>
      </c>
      <c r="E24" s="48">
        <f t="shared" si="3"/>
        <v>44157</v>
      </c>
      <c r="F24" s="49">
        <v>10</v>
      </c>
      <c r="G24" s="48">
        <f t="shared" si="4"/>
        <v>44167</v>
      </c>
    </row>
    <row r="25" spans="1:7" x14ac:dyDescent="0.25">
      <c r="A25" s="45">
        <f t="shared" si="0"/>
        <v>44158</v>
      </c>
      <c r="B25" s="46" t="s">
        <v>28</v>
      </c>
      <c r="C25" s="47" t="str">
        <f t="shared" si="1"/>
        <v>11/23/2020 - 12/07/2020</v>
      </c>
      <c r="D25" s="48">
        <f t="shared" si="2"/>
        <v>44158</v>
      </c>
      <c r="E25" s="48">
        <f t="shared" si="3"/>
        <v>44171</v>
      </c>
      <c r="F25" s="49">
        <v>10</v>
      </c>
      <c r="G25" s="48">
        <f t="shared" si="4"/>
        <v>44181</v>
      </c>
    </row>
    <row r="26" spans="1:7" x14ac:dyDescent="0.25">
      <c r="A26" s="45">
        <f t="shared" si="0"/>
        <v>44172</v>
      </c>
      <c r="B26" s="46" t="s">
        <v>29</v>
      </c>
      <c r="C26" s="47" t="str">
        <f t="shared" si="1"/>
        <v>12/07/2020 - 12/21/2020</v>
      </c>
      <c r="D26" s="48">
        <f t="shared" si="2"/>
        <v>44172</v>
      </c>
      <c r="E26" s="48">
        <f t="shared" si="3"/>
        <v>44185</v>
      </c>
      <c r="F26" s="49">
        <v>10</v>
      </c>
      <c r="G26" s="48">
        <f t="shared" si="4"/>
        <v>44195</v>
      </c>
    </row>
    <row r="27" spans="1:7" x14ac:dyDescent="0.25">
      <c r="A27" s="45">
        <f t="shared" si="0"/>
        <v>44186</v>
      </c>
      <c r="B27" s="46" t="s">
        <v>4</v>
      </c>
      <c r="C27" s="47" t="str">
        <f t="shared" si="1"/>
        <v>12/21/2020 - 01/04/2021</v>
      </c>
      <c r="D27" s="48">
        <f t="shared" si="2"/>
        <v>44186</v>
      </c>
      <c r="E27" s="48">
        <f t="shared" si="3"/>
        <v>44199</v>
      </c>
      <c r="F27" s="49">
        <v>10</v>
      </c>
      <c r="G27" s="48">
        <f t="shared" si="4"/>
        <v>44209</v>
      </c>
    </row>
    <row r="28" spans="1:7" x14ac:dyDescent="0.25">
      <c r="A28" s="45">
        <f t="shared" si="0"/>
        <v>44200</v>
      </c>
      <c r="B28" s="46" t="s">
        <v>5</v>
      </c>
      <c r="C28" s="47" t="str">
        <f t="shared" si="1"/>
        <v>01/04/2021 - 01/18/2021</v>
      </c>
      <c r="D28" s="48">
        <f t="shared" si="2"/>
        <v>44200</v>
      </c>
      <c r="E28" s="48">
        <f t="shared" si="3"/>
        <v>44213</v>
      </c>
      <c r="F28" s="49">
        <v>10</v>
      </c>
      <c r="G28" s="48">
        <f t="shared" si="4"/>
        <v>44223</v>
      </c>
    </row>
    <row r="29" spans="1:7" x14ac:dyDescent="0.25">
      <c r="A29" s="45">
        <f t="shared" si="0"/>
        <v>44214</v>
      </c>
      <c r="B29" s="46" t="s">
        <v>6</v>
      </c>
      <c r="C29" s="47" t="str">
        <f t="shared" si="1"/>
        <v>01/18/2021 - 02/01/2021</v>
      </c>
      <c r="D29" s="48">
        <f t="shared" si="2"/>
        <v>44214</v>
      </c>
      <c r="E29" s="48">
        <f t="shared" si="3"/>
        <v>44227</v>
      </c>
      <c r="F29" s="49">
        <v>10</v>
      </c>
      <c r="G29" s="48">
        <f t="shared" si="4"/>
        <v>44237</v>
      </c>
    </row>
    <row r="30" spans="1:7" x14ac:dyDescent="0.25">
      <c r="A30" s="45">
        <f t="shared" si="0"/>
        <v>44228</v>
      </c>
      <c r="B30" s="46" t="s">
        <v>7</v>
      </c>
      <c r="C30" s="47" t="str">
        <f t="shared" si="1"/>
        <v>02/01/2021 - 02/15/2021</v>
      </c>
      <c r="D30" s="48">
        <f t="shared" si="2"/>
        <v>44228</v>
      </c>
      <c r="E30" s="48">
        <f t="shared" si="3"/>
        <v>44241</v>
      </c>
      <c r="F30" s="49">
        <v>10</v>
      </c>
      <c r="G30" s="48">
        <f t="shared" si="4"/>
        <v>44251</v>
      </c>
    </row>
    <row r="31" spans="1:7" x14ac:dyDescent="0.25">
      <c r="A31" s="45">
        <f t="shared" si="0"/>
        <v>44242</v>
      </c>
      <c r="B31" s="46" t="s">
        <v>8</v>
      </c>
      <c r="C31" s="47" t="str">
        <f t="shared" si="1"/>
        <v>02/15/2021 - 03/01/2021</v>
      </c>
      <c r="D31" s="48">
        <f t="shared" si="2"/>
        <v>44242</v>
      </c>
      <c r="E31" s="48">
        <f t="shared" si="3"/>
        <v>44255</v>
      </c>
      <c r="F31" s="49">
        <v>10</v>
      </c>
      <c r="G31" s="48">
        <f t="shared" si="4"/>
        <v>44265</v>
      </c>
    </row>
    <row r="32" spans="1:7" x14ac:dyDescent="0.25">
      <c r="A32" s="45">
        <f t="shared" si="0"/>
        <v>44256</v>
      </c>
      <c r="B32" s="46" t="s">
        <v>9</v>
      </c>
      <c r="C32" s="47" t="str">
        <f t="shared" si="1"/>
        <v>03/01/2021 - 03/15/2021</v>
      </c>
      <c r="D32" s="48">
        <f t="shared" si="2"/>
        <v>44256</v>
      </c>
      <c r="E32" s="48">
        <f t="shared" si="3"/>
        <v>44269</v>
      </c>
      <c r="F32" s="49">
        <v>10</v>
      </c>
      <c r="G32" s="48">
        <f t="shared" si="4"/>
        <v>44279</v>
      </c>
    </row>
    <row r="33" spans="1:7" x14ac:dyDescent="0.25">
      <c r="A33" s="45">
        <f t="shared" si="0"/>
        <v>44270</v>
      </c>
      <c r="B33" s="46" t="s">
        <v>10</v>
      </c>
      <c r="C33" s="47" t="str">
        <f t="shared" si="1"/>
        <v>03/15/2021 - 03/29/2021</v>
      </c>
      <c r="D33" s="48">
        <f t="shared" si="2"/>
        <v>44270</v>
      </c>
      <c r="E33" s="48">
        <f t="shared" si="3"/>
        <v>44283</v>
      </c>
      <c r="F33" s="49">
        <v>10</v>
      </c>
      <c r="G33" s="48">
        <f t="shared" si="4"/>
        <v>44293</v>
      </c>
    </row>
    <row r="34" spans="1:7" x14ac:dyDescent="0.25">
      <c r="A34" s="45">
        <f t="shared" si="0"/>
        <v>44284</v>
      </c>
      <c r="B34" s="46" t="s">
        <v>11</v>
      </c>
      <c r="C34" s="47" t="str">
        <f t="shared" si="1"/>
        <v>03/29/2021 - 04/12/2021</v>
      </c>
      <c r="D34" s="48">
        <f t="shared" si="2"/>
        <v>44284</v>
      </c>
      <c r="E34" s="48">
        <f t="shared" si="3"/>
        <v>44297</v>
      </c>
      <c r="F34" s="49">
        <v>10</v>
      </c>
      <c r="G34" s="48">
        <f t="shared" si="4"/>
        <v>44307</v>
      </c>
    </row>
    <row r="35" spans="1:7" x14ac:dyDescent="0.25">
      <c r="A35" s="45">
        <f t="shared" si="0"/>
        <v>44298</v>
      </c>
      <c r="B35" s="46" t="s">
        <v>12</v>
      </c>
      <c r="C35" s="47" t="str">
        <f t="shared" si="1"/>
        <v>04/12/2021 - 04/26/2021</v>
      </c>
      <c r="D35" s="48">
        <f t="shared" si="2"/>
        <v>44298</v>
      </c>
      <c r="E35" s="48">
        <f t="shared" si="3"/>
        <v>44311</v>
      </c>
      <c r="F35" s="49">
        <v>10</v>
      </c>
      <c r="G35" s="48">
        <f t="shared" si="4"/>
        <v>44321</v>
      </c>
    </row>
    <row r="36" spans="1:7" x14ac:dyDescent="0.25">
      <c r="A36" s="45">
        <f t="shared" si="0"/>
        <v>44312</v>
      </c>
      <c r="B36" s="46" t="s">
        <v>13</v>
      </c>
      <c r="C36" s="47" t="str">
        <f t="shared" si="1"/>
        <v>04/26/2021 - 05/10/2021</v>
      </c>
      <c r="D36" s="48">
        <f t="shared" si="2"/>
        <v>44312</v>
      </c>
      <c r="E36" s="48">
        <f t="shared" si="3"/>
        <v>44325</v>
      </c>
      <c r="F36" s="49">
        <v>10</v>
      </c>
      <c r="G36" s="48">
        <f t="shared" si="4"/>
        <v>44335</v>
      </c>
    </row>
    <row r="37" spans="1:7" x14ac:dyDescent="0.25">
      <c r="A37" s="45">
        <f t="shared" si="0"/>
        <v>44326</v>
      </c>
      <c r="B37" s="46" t="s">
        <v>14</v>
      </c>
      <c r="C37" s="47" t="str">
        <f t="shared" si="1"/>
        <v>05/10/2021 - 05/24/2021</v>
      </c>
      <c r="D37" s="48">
        <f t="shared" si="2"/>
        <v>44326</v>
      </c>
      <c r="E37" s="48">
        <f t="shared" si="3"/>
        <v>44339</v>
      </c>
      <c r="F37" s="49">
        <v>10</v>
      </c>
      <c r="G37" s="48">
        <f t="shared" si="4"/>
        <v>44349</v>
      </c>
    </row>
    <row r="38" spans="1:7" x14ac:dyDescent="0.25">
      <c r="A38" s="45">
        <f t="shared" si="0"/>
        <v>44340</v>
      </c>
      <c r="B38" s="46" t="s">
        <v>15</v>
      </c>
      <c r="C38" s="47" t="str">
        <f t="shared" si="1"/>
        <v>05/24/2021 - 06/07/2021</v>
      </c>
      <c r="D38" s="48">
        <f t="shared" si="2"/>
        <v>44340</v>
      </c>
      <c r="E38" s="48">
        <f t="shared" si="3"/>
        <v>44353</v>
      </c>
      <c r="F38" s="49">
        <v>10</v>
      </c>
      <c r="G38" s="48">
        <f t="shared" si="4"/>
        <v>44363</v>
      </c>
    </row>
    <row r="39" spans="1:7" x14ac:dyDescent="0.25">
      <c r="A39" s="45">
        <f t="shared" si="0"/>
        <v>44354</v>
      </c>
      <c r="B39" s="46" t="s">
        <v>16</v>
      </c>
      <c r="C39" s="47" t="str">
        <f t="shared" si="1"/>
        <v>06/07/2021 - 06/21/2021</v>
      </c>
      <c r="D39" s="48">
        <f t="shared" si="2"/>
        <v>44354</v>
      </c>
      <c r="E39" s="48">
        <f t="shared" si="3"/>
        <v>44367</v>
      </c>
      <c r="F39" s="49">
        <v>10</v>
      </c>
      <c r="G39" s="48">
        <f t="shared" si="4"/>
        <v>44377</v>
      </c>
    </row>
    <row r="40" spans="1:7" x14ac:dyDescent="0.25">
      <c r="A40" s="45">
        <f t="shared" si="0"/>
        <v>44368</v>
      </c>
      <c r="B40" s="46" t="s">
        <v>17</v>
      </c>
      <c r="C40" s="47" t="str">
        <f t="shared" si="1"/>
        <v>06/21/2021 - 07/05/2021</v>
      </c>
      <c r="D40" s="48">
        <f t="shared" si="2"/>
        <v>44368</v>
      </c>
      <c r="E40" s="48">
        <f t="shared" si="3"/>
        <v>44381</v>
      </c>
      <c r="F40" s="49">
        <v>10</v>
      </c>
      <c r="G40" s="48">
        <f t="shared" si="4"/>
        <v>44391</v>
      </c>
    </row>
    <row r="41" spans="1:7" x14ac:dyDescent="0.25">
      <c r="A41" s="45">
        <f t="shared" si="0"/>
        <v>44382</v>
      </c>
      <c r="B41" s="46" t="s">
        <v>18</v>
      </c>
      <c r="C41" s="47" t="str">
        <f t="shared" si="1"/>
        <v>07/05/2021 - 07/19/2021</v>
      </c>
      <c r="D41" s="48">
        <f t="shared" si="2"/>
        <v>44382</v>
      </c>
      <c r="E41" s="48">
        <f t="shared" si="3"/>
        <v>44395</v>
      </c>
      <c r="F41" s="49">
        <v>10</v>
      </c>
      <c r="G41" s="48">
        <f t="shared" si="4"/>
        <v>44405</v>
      </c>
    </row>
    <row r="42" spans="1:7" x14ac:dyDescent="0.25">
      <c r="A42" s="45">
        <f t="shared" si="0"/>
        <v>44396</v>
      </c>
      <c r="B42" s="46" t="s">
        <v>19</v>
      </c>
      <c r="C42" s="47" t="str">
        <f t="shared" si="1"/>
        <v>07/19/2021 - 08/02/2021</v>
      </c>
      <c r="D42" s="48">
        <f t="shared" si="2"/>
        <v>44396</v>
      </c>
      <c r="E42" s="48">
        <f t="shared" si="3"/>
        <v>44409</v>
      </c>
      <c r="F42" s="49">
        <v>10</v>
      </c>
      <c r="G42" s="48">
        <f t="shared" si="4"/>
        <v>44419</v>
      </c>
    </row>
    <row r="43" spans="1:7" x14ac:dyDescent="0.25">
      <c r="A43" s="45">
        <f t="shared" si="0"/>
        <v>44410</v>
      </c>
      <c r="B43" s="46" t="s">
        <v>20</v>
      </c>
      <c r="C43" s="47" t="str">
        <f t="shared" si="1"/>
        <v>08/02/2021 - 08/16/2021</v>
      </c>
      <c r="D43" s="48">
        <f t="shared" si="2"/>
        <v>44410</v>
      </c>
      <c r="E43" s="48">
        <f t="shared" si="3"/>
        <v>44423</v>
      </c>
      <c r="F43" s="49">
        <v>10</v>
      </c>
      <c r="G43" s="48">
        <f t="shared" si="4"/>
        <v>44433</v>
      </c>
    </row>
    <row r="44" spans="1:7" x14ac:dyDescent="0.25">
      <c r="A44" s="45">
        <f t="shared" si="0"/>
        <v>44424</v>
      </c>
      <c r="B44" s="46" t="s">
        <v>21</v>
      </c>
      <c r="C44" s="47" t="str">
        <f t="shared" si="1"/>
        <v>08/16/2021 - 08/30/2021</v>
      </c>
      <c r="D44" s="48">
        <f t="shared" si="2"/>
        <v>44424</v>
      </c>
      <c r="E44" s="48">
        <f t="shared" si="3"/>
        <v>44437</v>
      </c>
      <c r="F44" s="49">
        <v>10</v>
      </c>
      <c r="G44" s="48">
        <f t="shared" si="4"/>
        <v>44447</v>
      </c>
    </row>
    <row r="45" spans="1:7" x14ac:dyDescent="0.25">
      <c r="A45" s="45">
        <f t="shared" si="0"/>
        <v>44438</v>
      </c>
      <c r="B45" s="46" t="s">
        <v>22</v>
      </c>
      <c r="C45" s="47" t="str">
        <f t="shared" si="1"/>
        <v>08/30/2021 - 09/13/2021</v>
      </c>
      <c r="D45" s="48">
        <f t="shared" si="2"/>
        <v>44438</v>
      </c>
      <c r="E45" s="48">
        <f t="shared" si="3"/>
        <v>44451</v>
      </c>
      <c r="F45" s="49">
        <v>10</v>
      </c>
      <c r="G45" s="48">
        <f t="shared" si="4"/>
        <v>44461</v>
      </c>
    </row>
    <row r="46" spans="1:7" x14ac:dyDescent="0.25">
      <c r="A46" s="45">
        <f t="shared" si="0"/>
        <v>44452</v>
      </c>
      <c r="B46" s="46" t="s">
        <v>23</v>
      </c>
      <c r="C46" s="47" t="str">
        <f t="shared" si="1"/>
        <v>09/13/2021 - 09/27/2021</v>
      </c>
      <c r="D46" s="48">
        <f t="shared" si="2"/>
        <v>44452</v>
      </c>
      <c r="E46" s="48">
        <f t="shared" si="3"/>
        <v>44465</v>
      </c>
      <c r="F46" s="49">
        <v>10</v>
      </c>
      <c r="G46" s="48">
        <f t="shared" si="4"/>
        <v>44475</v>
      </c>
    </row>
    <row r="47" spans="1:7" x14ac:dyDescent="0.25">
      <c r="A47" s="45">
        <f t="shared" si="0"/>
        <v>44466</v>
      </c>
      <c r="B47" s="46" t="s">
        <v>24</v>
      </c>
      <c r="C47" s="47" t="str">
        <f t="shared" si="1"/>
        <v>09/27/2021 - 10/11/2021</v>
      </c>
      <c r="D47" s="48">
        <f t="shared" si="2"/>
        <v>44466</v>
      </c>
      <c r="E47" s="48">
        <f t="shared" si="3"/>
        <v>44479</v>
      </c>
      <c r="F47" s="49">
        <v>10</v>
      </c>
      <c r="G47" s="48">
        <f t="shared" si="4"/>
        <v>44489</v>
      </c>
    </row>
    <row r="48" spans="1:7" x14ac:dyDescent="0.25">
      <c r="A48" s="45">
        <f t="shared" si="0"/>
        <v>44480</v>
      </c>
      <c r="B48" s="46" t="s">
        <v>25</v>
      </c>
      <c r="C48" s="47" t="str">
        <f t="shared" si="1"/>
        <v>10/11/2021 - 10/25/2021</v>
      </c>
      <c r="D48" s="48">
        <f t="shared" si="2"/>
        <v>44480</v>
      </c>
      <c r="E48" s="48">
        <f t="shared" si="3"/>
        <v>44493</v>
      </c>
      <c r="F48" s="49">
        <v>10</v>
      </c>
      <c r="G48" s="48">
        <f t="shared" si="4"/>
        <v>44503</v>
      </c>
    </row>
    <row r="49" spans="1:7" x14ac:dyDescent="0.25">
      <c r="A49" s="45">
        <f t="shared" si="0"/>
        <v>44494</v>
      </c>
      <c r="B49" s="46" t="s">
        <v>26</v>
      </c>
      <c r="C49" s="47" t="str">
        <f t="shared" si="1"/>
        <v>10/25/2021 - 11/08/2021</v>
      </c>
      <c r="D49" s="48">
        <f t="shared" si="2"/>
        <v>44494</v>
      </c>
      <c r="E49" s="48">
        <f t="shared" si="3"/>
        <v>44507</v>
      </c>
      <c r="F49" s="49">
        <v>10</v>
      </c>
      <c r="G49" s="48">
        <f t="shared" si="4"/>
        <v>44517</v>
      </c>
    </row>
    <row r="50" spans="1:7" x14ac:dyDescent="0.25">
      <c r="A50" s="45">
        <f t="shared" si="0"/>
        <v>44508</v>
      </c>
      <c r="B50" s="46" t="s">
        <v>27</v>
      </c>
      <c r="C50" s="47" t="str">
        <f t="shared" si="1"/>
        <v>11/08/2021 - 11/22/2021</v>
      </c>
      <c r="D50" s="48">
        <f t="shared" si="2"/>
        <v>44508</v>
      </c>
      <c r="E50" s="48">
        <f t="shared" si="3"/>
        <v>44521</v>
      </c>
      <c r="F50" s="49">
        <v>10</v>
      </c>
      <c r="G50" s="48">
        <f t="shared" si="4"/>
        <v>44531</v>
      </c>
    </row>
    <row r="51" spans="1:7" x14ac:dyDescent="0.25">
      <c r="A51" s="45">
        <f t="shared" si="0"/>
        <v>44522</v>
      </c>
      <c r="B51" s="46" t="s">
        <v>28</v>
      </c>
      <c r="C51" s="47" t="str">
        <f t="shared" si="1"/>
        <v>11/22/2021 - 12/06/2021</v>
      </c>
      <c r="D51" s="48">
        <f t="shared" si="2"/>
        <v>44522</v>
      </c>
      <c r="E51" s="48">
        <f t="shared" si="3"/>
        <v>44535</v>
      </c>
      <c r="F51" s="49">
        <v>10</v>
      </c>
      <c r="G51" s="48">
        <f t="shared" si="4"/>
        <v>44545</v>
      </c>
    </row>
    <row r="52" spans="1:7" x14ac:dyDescent="0.25">
      <c r="A52" s="45">
        <f t="shared" si="0"/>
        <v>44536</v>
      </c>
      <c r="B52" s="46" t="s">
        <v>29</v>
      </c>
      <c r="C52" s="47" t="str">
        <f t="shared" si="1"/>
        <v>12/06/2021 - 12/20/2021</v>
      </c>
      <c r="D52" s="48">
        <f t="shared" si="2"/>
        <v>44536</v>
      </c>
      <c r="E52" s="48">
        <f t="shared" si="3"/>
        <v>44549</v>
      </c>
      <c r="F52" s="49">
        <v>10</v>
      </c>
      <c r="G52" s="48">
        <f t="shared" si="4"/>
        <v>44559</v>
      </c>
    </row>
    <row r="53" spans="1:7" x14ac:dyDescent="0.25">
      <c r="A53" s="45">
        <f t="shared" si="0"/>
        <v>44550</v>
      </c>
      <c r="B53" s="46" t="s">
        <v>4</v>
      </c>
      <c r="C53" s="47" t="str">
        <f t="shared" si="1"/>
        <v>12/20/2021 - 01/03/2022</v>
      </c>
      <c r="D53" s="48">
        <f t="shared" si="2"/>
        <v>44550</v>
      </c>
      <c r="E53" s="48">
        <f t="shared" si="3"/>
        <v>44563</v>
      </c>
      <c r="F53" s="49">
        <v>10</v>
      </c>
      <c r="G53" s="48">
        <f t="shared" si="4"/>
        <v>44573</v>
      </c>
    </row>
    <row r="54" spans="1:7" x14ac:dyDescent="0.25">
      <c r="A54" s="45">
        <f t="shared" si="0"/>
        <v>44564</v>
      </c>
      <c r="B54" s="46" t="s">
        <v>5</v>
      </c>
      <c r="C54" s="47" t="str">
        <f t="shared" si="1"/>
        <v>01/03/2022 - 01/17/2022</v>
      </c>
      <c r="D54" s="48">
        <f t="shared" si="2"/>
        <v>44564</v>
      </c>
      <c r="E54" s="48">
        <f t="shared" si="3"/>
        <v>44577</v>
      </c>
      <c r="F54" s="49">
        <v>10</v>
      </c>
      <c r="G54" s="48">
        <f t="shared" si="4"/>
        <v>44587</v>
      </c>
    </row>
    <row r="55" spans="1:7" x14ac:dyDescent="0.25">
      <c r="A55" s="45">
        <f t="shared" si="0"/>
        <v>44578</v>
      </c>
      <c r="B55" s="46" t="s">
        <v>6</v>
      </c>
      <c r="C55" s="47" t="str">
        <f t="shared" si="1"/>
        <v>01/17/2022 - 01/31/2022</v>
      </c>
      <c r="D55" s="48">
        <f t="shared" si="2"/>
        <v>44578</v>
      </c>
      <c r="E55" s="48">
        <f t="shared" si="3"/>
        <v>44591</v>
      </c>
      <c r="F55" s="49">
        <v>10</v>
      </c>
      <c r="G55" s="48">
        <f t="shared" si="4"/>
        <v>44601</v>
      </c>
    </row>
    <row r="56" spans="1:7" x14ac:dyDescent="0.25">
      <c r="A56" s="45">
        <f t="shared" si="0"/>
        <v>44592</v>
      </c>
      <c r="B56" s="46" t="s">
        <v>7</v>
      </c>
      <c r="C56" s="47" t="str">
        <f t="shared" si="1"/>
        <v>01/31/2022 - 02/14/2022</v>
      </c>
      <c r="D56" s="48">
        <f t="shared" si="2"/>
        <v>44592</v>
      </c>
      <c r="E56" s="48">
        <f t="shared" si="3"/>
        <v>44605</v>
      </c>
      <c r="F56" s="49">
        <v>10</v>
      </c>
      <c r="G56" s="48">
        <f t="shared" si="4"/>
        <v>44615</v>
      </c>
    </row>
    <row r="57" spans="1:7" x14ac:dyDescent="0.25">
      <c r="A57" s="45">
        <f t="shared" si="0"/>
        <v>44606</v>
      </c>
      <c r="B57" s="46" t="s">
        <v>8</v>
      </c>
      <c r="C57" s="47" t="str">
        <f t="shared" si="1"/>
        <v>02/14/2022 - 02/28/2022</v>
      </c>
      <c r="D57" s="48">
        <f t="shared" si="2"/>
        <v>44606</v>
      </c>
      <c r="E57" s="48">
        <f t="shared" si="3"/>
        <v>44619</v>
      </c>
      <c r="F57" s="49">
        <v>10</v>
      </c>
      <c r="G57" s="48">
        <f t="shared" si="4"/>
        <v>44629</v>
      </c>
    </row>
    <row r="58" spans="1:7" x14ac:dyDescent="0.25">
      <c r="A58" s="45">
        <f t="shared" si="0"/>
        <v>44620</v>
      </c>
      <c r="B58" s="46" t="s">
        <v>9</v>
      </c>
      <c r="C58" s="47" t="str">
        <f t="shared" si="1"/>
        <v>02/28/2022 - 03/14/2022</v>
      </c>
      <c r="D58" s="48">
        <f t="shared" si="2"/>
        <v>44620</v>
      </c>
      <c r="E58" s="48">
        <f t="shared" si="3"/>
        <v>44633</v>
      </c>
      <c r="F58" s="49">
        <v>10</v>
      </c>
      <c r="G58" s="48">
        <f t="shared" si="4"/>
        <v>44643</v>
      </c>
    </row>
    <row r="59" spans="1:7" x14ac:dyDescent="0.25">
      <c r="A59" s="45">
        <f t="shared" si="0"/>
        <v>44634</v>
      </c>
      <c r="B59" s="46" t="s">
        <v>10</v>
      </c>
      <c r="C59" s="47" t="str">
        <f t="shared" si="1"/>
        <v>03/14/2022 - 03/28/2022</v>
      </c>
      <c r="D59" s="48">
        <f t="shared" si="2"/>
        <v>44634</v>
      </c>
      <c r="E59" s="48">
        <f t="shared" si="3"/>
        <v>44647</v>
      </c>
      <c r="F59" s="49">
        <v>10</v>
      </c>
      <c r="G59" s="48">
        <f t="shared" si="4"/>
        <v>44657</v>
      </c>
    </row>
    <row r="60" spans="1:7" x14ac:dyDescent="0.25">
      <c r="A60" s="45">
        <f t="shared" si="0"/>
        <v>44648</v>
      </c>
      <c r="B60" s="46" t="s">
        <v>11</v>
      </c>
      <c r="C60" s="47" t="str">
        <f t="shared" si="1"/>
        <v>03/28/2022 - 04/11/2022</v>
      </c>
      <c r="D60" s="48">
        <f t="shared" si="2"/>
        <v>44648</v>
      </c>
      <c r="E60" s="48">
        <f t="shared" si="3"/>
        <v>44661</v>
      </c>
      <c r="F60" s="49">
        <v>10</v>
      </c>
      <c r="G60" s="48">
        <f t="shared" si="4"/>
        <v>44671</v>
      </c>
    </row>
    <row r="61" spans="1:7" x14ac:dyDescent="0.25">
      <c r="A61" s="45">
        <f t="shared" si="0"/>
        <v>44662</v>
      </c>
      <c r="B61" s="46" t="s">
        <v>12</v>
      </c>
      <c r="C61" s="47" t="str">
        <f t="shared" si="1"/>
        <v>04/11/2022 - 04/25/2022</v>
      </c>
      <c r="D61" s="48">
        <f t="shared" si="2"/>
        <v>44662</v>
      </c>
      <c r="E61" s="48">
        <f t="shared" si="3"/>
        <v>44675</v>
      </c>
      <c r="F61" s="49">
        <v>10</v>
      </c>
      <c r="G61" s="48">
        <f t="shared" si="4"/>
        <v>44685</v>
      </c>
    </row>
    <row r="62" spans="1:7" x14ac:dyDescent="0.25">
      <c r="A62" s="45">
        <f t="shared" si="0"/>
        <v>44676</v>
      </c>
      <c r="B62" s="46" t="s">
        <v>13</v>
      </c>
      <c r="C62" s="47" t="str">
        <f t="shared" si="1"/>
        <v>04/25/2022 - 05/09/2022</v>
      </c>
      <c r="D62" s="48">
        <f t="shared" si="2"/>
        <v>44676</v>
      </c>
      <c r="E62" s="48">
        <f t="shared" si="3"/>
        <v>44689</v>
      </c>
      <c r="F62" s="49">
        <v>10</v>
      </c>
      <c r="G62" s="48">
        <f t="shared" si="4"/>
        <v>44699</v>
      </c>
    </row>
    <row r="63" spans="1:7" x14ac:dyDescent="0.25">
      <c r="A63" s="45">
        <f t="shared" si="0"/>
        <v>44690</v>
      </c>
      <c r="B63" s="46" t="s">
        <v>14</v>
      </c>
      <c r="C63" s="47" t="str">
        <f t="shared" si="1"/>
        <v>05/09/2022 - 05/23/2022</v>
      </c>
      <c r="D63" s="48">
        <f t="shared" si="2"/>
        <v>44690</v>
      </c>
      <c r="E63" s="48">
        <f t="shared" si="3"/>
        <v>44703</v>
      </c>
      <c r="F63" s="49">
        <v>10</v>
      </c>
      <c r="G63" s="48">
        <f t="shared" si="4"/>
        <v>44713</v>
      </c>
    </row>
    <row r="64" spans="1:7" x14ac:dyDescent="0.25">
      <c r="A64" s="45">
        <f t="shared" si="0"/>
        <v>44704</v>
      </c>
      <c r="B64" s="46" t="s">
        <v>15</v>
      </c>
      <c r="C64" s="47" t="str">
        <f t="shared" si="1"/>
        <v>05/23/2022 - 06/06/2022</v>
      </c>
      <c r="D64" s="48">
        <f t="shared" si="2"/>
        <v>44704</v>
      </c>
      <c r="E64" s="48">
        <f t="shared" si="3"/>
        <v>44717</v>
      </c>
      <c r="F64" s="49">
        <v>10</v>
      </c>
      <c r="G64" s="48">
        <f t="shared" si="4"/>
        <v>44727</v>
      </c>
    </row>
    <row r="65" spans="1:7" x14ac:dyDescent="0.25">
      <c r="A65" s="45">
        <f t="shared" si="0"/>
        <v>44718</v>
      </c>
      <c r="B65" s="46" t="s">
        <v>16</v>
      </c>
      <c r="C65" s="47" t="str">
        <f t="shared" si="1"/>
        <v>06/06/2022 - 06/20/2022</v>
      </c>
      <c r="D65" s="48">
        <f t="shared" si="2"/>
        <v>44718</v>
      </c>
      <c r="E65" s="48">
        <f t="shared" si="3"/>
        <v>44731</v>
      </c>
      <c r="F65" s="49">
        <v>10</v>
      </c>
      <c r="G65" s="48">
        <f t="shared" si="4"/>
        <v>44741</v>
      </c>
    </row>
    <row r="66" spans="1:7" x14ac:dyDescent="0.25">
      <c r="A66" s="45">
        <f t="shared" si="0"/>
        <v>44732</v>
      </c>
      <c r="B66" s="46" t="s">
        <v>17</v>
      </c>
      <c r="C66" s="47" t="str">
        <f t="shared" si="1"/>
        <v>06/20/2022 - 07/04/2022</v>
      </c>
      <c r="D66" s="48">
        <f t="shared" si="2"/>
        <v>44732</v>
      </c>
      <c r="E66" s="48">
        <f t="shared" si="3"/>
        <v>44745</v>
      </c>
      <c r="F66" s="49">
        <v>10</v>
      </c>
      <c r="G66" s="48">
        <f t="shared" si="4"/>
        <v>44755</v>
      </c>
    </row>
    <row r="67" spans="1:7" x14ac:dyDescent="0.25">
      <c r="A67" s="45">
        <f t="shared" si="0"/>
        <v>44746</v>
      </c>
      <c r="B67" s="46" t="s">
        <v>18</v>
      </c>
      <c r="C67" s="47" t="str">
        <f t="shared" si="1"/>
        <v>07/04/2022 - 07/18/2022</v>
      </c>
      <c r="D67" s="48">
        <f t="shared" si="2"/>
        <v>44746</v>
      </c>
      <c r="E67" s="48">
        <f t="shared" si="3"/>
        <v>44759</v>
      </c>
      <c r="F67" s="49">
        <v>10</v>
      </c>
      <c r="G67" s="48">
        <f t="shared" si="4"/>
        <v>44769</v>
      </c>
    </row>
    <row r="68" spans="1:7" x14ac:dyDescent="0.25">
      <c r="A68" s="45">
        <f t="shared" ref="A68:A131" si="5">A67+14</f>
        <v>44760</v>
      </c>
      <c r="B68" s="46" t="s">
        <v>19</v>
      </c>
      <c r="C68" s="47" t="str">
        <f t="shared" ref="C68:C131" si="6">TEXT(A68,"MM/DD/YYYY")&amp;" - "&amp;TEXT(A69,"MM/DD/YYYY")</f>
        <v>07/18/2022 - 08/01/2022</v>
      </c>
      <c r="D68" s="48">
        <f t="shared" ref="D68:D131" si="7">A68</f>
        <v>44760</v>
      </c>
      <c r="E68" s="48">
        <f t="shared" ref="E68:E131" si="8">A69-1</f>
        <v>44773</v>
      </c>
      <c r="F68" s="49">
        <v>10</v>
      </c>
      <c r="G68" s="48">
        <f t="shared" ref="G68:G131" si="9">A69+9</f>
        <v>44783</v>
      </c>
    </row>
    <row r="69" spans="1:7" x14ac:dyDescent="0.25">
      <c r="A69" s="45">
        <f t="shared" si="5"/>
        <v>44774</v>
      </c>
      <c r="B69" s="46" t="s">
        <v>20</v>
      </c>
      <c r="C69" s="47" t="str">
        <f t="shared" si="6"/>
        <v>08/01/2022 - 08/15/2022</v>
      </c>
      <c r="D69" s="48">
        <f t="shared" si="7"/>
        <v>44774</v>
      </c>
      <c r="E69" s="48">
        <f t="shared" si="8"/>
        <v>44787</v>
      </c>
      <c r="F69" s="49">
        <v>10</v>
      </c>
      <c r="G69" s="48">
        <f t="shared" si="9"/>
        <v>44797</v>
      </c>
    </row>
    <row r="70" spans="1:7" x14ac:dyDescent="0.25">
      <c r="A70" s="45">
        <f t="shared" si="5"/>
        <v>44788</v>
      </c>
      <c r="B70" s="46" t="s">
        <v>21</v>
      </c>
      <c r="C70" s="47" t="str">
        <f t="shared" si="6"/>
        <v>08/15/2022 - 08/29/2022</v>
      </c>
      <c r="D70" s="48">
        <f t="shared" si="7"/>
        <v>44788</v>
      </c>
      <c r="E70" s="48">
        <f t="shared" si="8"/>
        <v>44801</v>
      </c>
      <c r="F70" s="49">
        <v>10</v>
      </c>
      <c r="G70" s="48">
        <f t="shared" si="9"/>
        <v>44811</v>
      </c>
    </row>
    <row r="71" spans="1:7" x14ac:dyDescent="0.25">
      <c r="A71" s="45">
        <f t="shared" si="5"/>
        <v>44802</v>
      </c>
      <c r="B71" s="46" t="s">
        <v>22</v>
      </c>
      <c r="C71" s="47" t="str">
        <f t="shared" si="6"/>
        <v>08/29/2022 - 09/12/2022</v>
      </c>
      <c r="D71" s="48">
        <f t="shared" si="7"/>
        <v>44802</v>
      </c>
      <c r="E71" s="48">
        <f t="shared" si="8"/>
        <v>44815</v>
      </c>
      <c r="F71" s="49">
        <v>10</v>
      </c>
      <c r="G71" s="48">
        <f t="shared" si="9"/>
        <v>44825</v>
      </c>
    </row>
    <row r="72" spans="1:7" x14ac:dyDescent="0.25">
      <c r="A72" s="45">
        <f t="shared" si="5"/>
        <v>44816</v>
      </c>
      <c r="B72" s="46" t="s">
        <v>23</v>
      </c>
      <c r="C72" s="47" t="str">
        <f t="shared" si="6"/>
        <v>09/12/2022 - 09/26/2022</v>
      </c>
      <c r="D72" s="48">
        <f t="shared" si="7"/>
        <v>44816</v>
      </c>
      <c r="E72" s="48">
        <f t="shared" si="8"/>
        <v>44829</v>
      </c>
      <c r="F72" s="49">
        <v>10</v>
      </c>
      <c r="G72" s="48">
        <f t="shared" si="9"/>
        <v>44839</v>
      </c>
    </row>
    <row r="73" spans="1:7" x14ac:dyDescent="0.25">
      <c r="A73" s="45">
        <f t="shared" si="5"/>
        <v>44830</v>
      </c>
      <c r="B73" s="46" t="s">
        <v>24</v>
      </c>
      <c r="C73" s="47" t="str">
        <f t="shared" si="6"/>
        <v>09/26/2022 - 10/10/2022</v>
      </c>
      <c r="D73" s="48">
        <f t="shared" si="7"/>
        <v>44830</v>
      </c>
      <c r="E73" s="48">
        <f t="shared" si="8"/>
        <v>44843</v>
      </c>
      <c r="F73" s="49">
        <v>10</v>
      </c>
      <c r="G73" s="48">
        <f t="shared" si="9"/>
        <v>44853</v>
      </c>
    </row>
    <row r="74" spans="1:7" x14ac:dyDescent="0.25">
      <c r="A74" s="45">
        <f t="shared" si="5"/>
        <v>44844</v>
      </c>
      <c r="B74" s="46" t="s">
        <v>25</v>
      </c>
      <c r="C74" s="47" t="str">
        <f t="shared" si="6"/>
        <v>10/10/2022 - 10/24/2022</v>
      </c>
      <c r="D74" s="48">
        <f t="shared" si="7"/>
        <v>44844</v>
      </c>
      <c r="E74" s="48">
        <f t="shared" si="8"/>
        <v>44857</v>
      </c>
      <c r="F74" s="49">
        <v>10</v>
      </c>
      <c r="G74" s="48">
        <f t="shared" si="9"/>
        <v>44867</v>
      </c>
    </row>
    <row r="75" spans="1:7" x14ac:dyDescent="0.25">
      <c r="A75" s="45">
        <f t="shared" si="5"/>
        <v>44858</v>
      </c>
      <c r="B75" s="46" t="s">
        <v>26</v>
      </c>
      <c r="C75" s="47" t="str">
        <f t="shared" si="6"/>
        <v>10/24/2022 - 11/07/2022</v>
      </c>
      <c r="D75" s="48">
        <f t="shared" si="7"/>
        <v>44858</v>
      </c>
      <c r="E75" s="48">
        <f t="shared" si="8"/>
        <v>44871</v>
      </c>
      <c r="F75" s="49">
        <v>10</v>
      </c>
      <c r="G75" s="48">
        <f t="shared" si="9"/>
        <v>44881</v>
      </c>
    </row>
    <row r="76" spans="1:7" x14ac:dyDescent="0.25">
      <c r="A76" s="45">
        <f t="shared" si="5"/>
        <v>44872</v>
      </c>
      <c r="B76" s="46" t="s">
        <v>27</v>
      </c>
      <c r="C76" s="47" t="str">
        <f t="shared" si="6"/>
        <v>11/07/2022 - 11/21/2022</v>
      </c>
      <c r="D76" s="48">
        <f t="shared" si="7"/>
        <v>44872</v>
      </c>
      <c r="E76" s="48">
        <f t="shared" si="8"/>
        <v>44885</v>
      </c>
      <c r="F76" s="49">
        <v>10</v>
      </c>
      <c r="G76" s="48">
        <f t="shared" si="9"/>
        <v>44895</v>
      </c>
    </row>
    <row r="77" spans="1:7" x14ac:dyDescent="0.25">
      <c r="A77" s="45">
        <f t="shared" si="5"/>
        <v>44886</v>
      </c>
      <c r="B77" s="46" t="s">
        <v>28</v>
      </c>
      <c r="C77" s="47" t="str">
        <f t="shared" si="6"/>
        <v>11/21/2022 - 12/05/2022</v>
      </c>
      <c r="D77" s="48">
        <f t="shared" si="7"/>
        <v>44886</v>
      </c>
      <c r="E77" s="48">
        <f t="shared" si="8"/>
        <v>44899</v>
      </c>
      <c r="F77" s="49">
        <v>10</v>
      </c>
      <c r="G77" s="48">
        <f t="shared" si="9"/>
        <v>44909</v>
      </c>
    </row>
    <row r="78" spans="1:7" x14ac:dyDescent="0.25">
      <c r="A78" s="45">
        <f t="shared" si="5"/>
        <v>44900</v>
      </c>
      <c r="B78" s="46" t="s">
        <v>29</v>
      </c>
      <c r="C78" s="47" t="str">
        <f t="shared" si="6"/>
        <v>12/05/2022 - 12/19/2022</v>
      </c>
      <c r="D78" s="48">
        <f t="shared" si="7"/>
        <v>44900</v>
      </c>
      <c r="E78" s="48">
        <f t="shared" si="8"/>
        <v>44913</v>
      </c>
      <c r="F78" s="49">
        <v>10</v>
      </c>
      <c r="G78" s="48">
        <f t="shared" si="9"/>
        <v>44923</v>
      </c>
    </row>
    <row r="79" spans="1:7" x14ac:dyDescent="0.25">
      <c r="A79" s="45">
        <f t="shared" si="5"/>
        <v>44914</v>
      </c>
      <c r="B79" s="46" t="s">
        <v>4</v>
      </c>
      <c r="C79" s="47" t="str">
        <f t="shared" si="6"/>
        <v>12/19/2022 - 01/02/2023</v>
      </c>
      <c r="D79" s="48">
        <f t="shared" si="7"/>
        <v>44914</v>
      </c>
      <c r="E79" s="48">
        <f t="shared" si="8"/>
        <v>44927</v>
      </c>
      <c r="F79" s="49">
        <v>10</v>
      </c>
      <c r="G79" s="48">
        <f t="shared" si="9"/>
        <v>44937</v>
      </c>
    </row>
    <row r="80" spans="1:7" x14ac:dyDescent="0.25">
      <c r="A80" s="45">
        <f t="shared" si="5"/>
        <v>44928</v>
      </c>
      <c r="B80" s="46" t="s">
        <v>5</v>
      </c>
      <c r="C80" s="47" t="str">
        <f t="shared" si="6"/>
        <v>01/02/2023 - 01/16/2023</v>
      </c>
      <c r="D80" s="48">
        <f t="shared" si="7"/>
        <v>44928</v>
      </c>
      <c r="E80" s="48">
        <f t="shared" si="8"/>
        <v>44941</v>
      </c>
      <c r="F80" s="49">
        <v>10</v>
      </c>
      <c r="G80" s="48">
        <f t="shared" si="9"/>
        <v>44951</v>
      </c>
    </row>
    <row r="81" spans="1:7" x14ac:dyDescent="0.25">
      <c r="A81" s="45">
        <f t="shared" si="5"/>
        <v>44942</v>
      </c>
      <c r="B81" s="46" t="s">
        <v>6</v>
      </c>
      <c r="C81" s="47" t="str">
        <f t="shared" si="6"/>
        <v>01/16/2023 - 01/30/2023</v>
      </c>
      <c r="D81" s="48">
        <f t="shared" si="7"/>
        <v>44942</v>
      </c>
      <c r="E81" s="48">
        <f t="shared" si="8"/>
        <v>44955</v>
      </c>
      <c r="F81" s="49">
        <v>10</v>
      </c>
      <c r="G81" s="48">
        <f t="shared" si="9"/>
        <v>44965</v>
      </c>
    </row>
    <row r="82" spans="1:7" x14ac:dyDescent="0.25">
      <c r="A82" s="45">
        <f t="shared" si="5"/>
        <v>44956</v>
      </c>
      <c r="B82" s="46" t="s">
        <v>7</v>
      </c>
      <c r="C82" s="47" t="str">
        <f t="shared" si="6"/>
        <v>01/30/2023 - 02/13/2023</v>
      </c>
      <c r="D82" s="48">
        <f t="shared" si="7"/>
        <v>44956</v>
      </c>
      <c r="E82" s="48">
        <f t="shared" si="8"/>
        <v>44969</v>
      </c>
      <c r="F82" s="49">
        <v>10</v>
      </c>
      <c r="G82" s="48">
        <f t="shared" si="9"/>
        <v>44979</v>
      </c>
    </row>
    <row r="83" spans="1:7" x14ac:dyDescent="0.25">
      <c r="A83" s="45">
        <f t="shared" si="5"/>
        <v>44970</v>
      </c>
      <c r="B83" s="46" t="s">
        <v>8</v>
      </c>
      <c r="C83" s="47" t="str">
        <f t="shared" si="6"/>
        <v>02/13/2023 - 02/27/2023</v>
      </c>
      <c r="D83" s="48">
        <f t="shared" si="7"/>
        <v>44970</v>
      </c>
      <c r="E83" s="48">
        <f t="shared" si="8"/>
        <v>44983</v>
      </c>
      <c r="F83" s="49">
        <v>10</v>
      </c>
      <c r="G83" s="48">
        <f t="shared" si="9"/>
        <v>44993</v>
      </c>
    </row>
    <row r="84" spans="1:7" x14ac:dyDescent="0.25">
      <c r="A84" s="45">
        <f t="shared" si="5"/>
        <v>44984</v>
      </c>
      <c r="B84" s="46" t="s">
        <v>9</v>
      </c>
      <c r="C84" s="47" t="str">
        <f t="shared" si="6"/>
        <v>02/27/2023 - 03/13/2023</v>
      </c>
      <c r="D84" s="48">
        <f t="shared" si="7"/>
        <v>44984</v>
      </c>
      <c r="E84" s="48">
        <f t="shared" si="8"/>
        <v>44997</v>
      </c>
      <c r="F84" s="49">
        <v>10</v>
      </c>
      <c r="G84" s="48">
        <f t="shared" si="9"/>
        <v>45007</v>
      </c>
    </row>
    <row r="85" spans="1:7" x14ac:dyDescent="0.25">
      <c r="A85" s="45">
        <f t="shared" si="5"/>
        <v>44998</v>
      </c>
      <c r="B85" s="46" t="s">
        <v>10</v>
      </c>
      <c r="C85" s="47" t="str">
        <f t="shared" si="6"/>
        <v>03/13/2023 - 03/27/2023</v>
      </c>
      <c r="D85" s="48">
        <f t="shared" si="7"/>
        <v>44998</v>
      </c>
      <c r="E85" s="48">
        <f t="shared" si="8"/>
        <v>45011</v>
      </c>
      <c r="F85" s="49">
        <v>10</v>
      </c>
      <c r="G85" s="48">
        <f t="shared" si="9"/>
        <v>45021</v>
      </c>
    </row>
    <row r="86" spans="1:7" x14ac:dyDescent="0.25">
      <c r="A86" s="45">
        <f t="shared" si="5"/>
        <v>45012</v>
      </c>
      <c r="B86" s="46" t="s">
        <v>11</v>
      </c>
      <c r="C86" s="47" t="str">
        <f t="shared" si="6"/>
        <v>03/27/2023 - 04/10/2023</v>
      </c>
      <c r="D86" s="48">
        <f t="shared" si="7"/>
        <v>45012</v>
      </c>
      <c r="E86" s="48">
        <f t="shared" si="8"/>
        <v>45025</v>
      </c>
      <c r="F86" s="49">
        <v>10</v>
      </c>
      <c r="G86" s="48">
        <f t="shared" si="9"/>
        <v>45035</v>
      </c>
    </row>
    <row r="87" spans="1:7" x14ac:dyDescent="0.25">
      <c r="A87" s="45">
        <f t="shared" si="5"/>
        <v>45026</v>
      </c>
      <c r="B87" s="46" t="s">
        <v>12</v>
      </c>
      <c r="C87" s="47" t="str">
        <f t="shared" si="6"/>
        <v>04/10/2023 - 04/24/2023</v>
      </c>
      <c r="D87" s="48">
        <f t="shared" si="7"/>
        <v>45026</v>
      </c>
      <c r="E87" s="48">
        <f t="shared" si="8"/>
        <v>45039</v>
      </c>
      <c r="F87" s="49">
        <v>10</v>
      </c>
      <c r="G87" s="48">
        <f t="shared" si="9"/>
        <v>45049</v>
      </c>
    </row>
    <row r="88" spans="1:7" x14ac:dyDescent="0.25">
      <c r="A88" s="45">
        <f t="shared" si="5"/>
        <v>45040</v>
      </c>
      <c r="B88" s="46" t="s">
        <v>13</v>
      </c>
      <c r="C88" s="47" t="str">
        <f t="shared" si="6"/>
        <v>04/24/2023 - 05/08/2023</v>
      </c>
      <c r="D88" s="48">
        <f t="shared" si="7"/>
        <v>45040</v>
      </c>
      <c r="E88" s="48">
        <f t="shared" si="8"/>
        <v>45053</v>
      </c>
      <c r="F88" s="49">
        <v>10</v>
      </c>
      <c r="G88" s="48">
        <f t="shared" si="9"/>
        <v>45063</v>
      </c>
    </row>
    <row r="89" spans="1:7" x14ac:dyDescent="0.25">
      <c r="A89" s="45">
        <f t="shared" si="5"/>
        <v>45054</v>
      </c>
      <c r="B89" s="46" t="s">
        <v>14</v>
      </c>
      <c r="C89" s="47" t="str">
        <f t="shared" si="6"/>
        <v>05/08/2023 - 05/22/2023</v>
      </c>
      <c r="D89" s="48">
        <f t="shared" si="7"/>
        <v>45054</v>
      </c>
      <c r="E89" s="48">
        <f t="shared" si="8"/>
        <v>45067</v>
      </c>
      <c r="F89" s="49">
        <v>10</v>
      </c>
      <c r="G89" s="48">
        <f t="shared" si="9"/>
        <v>45077</v>
      </c>
    </row>
    <row r="90" spans="1:7" x14ac:dyDescent="0.25">
      <c r="A90" s="45">
        <f t="shared" si="5"/>
        <v>45068</v>
      </c>
      <c r="B90" s="46" t="s">
        <v>15</v>
      </c>
      <c r="C90" s="47" t="str">
        <f t="shared" si="6"/>
        <v>05/22/2023 - 06/05/2023</v>
      </c>
      <c r="D90" s="48">
        <f t="shared" si="7"/>
        <v>45068</v>
      </c>
      <c r="E90" s="48">
        <f t="shared" si="8"/>
        <v>45081</v>
      </c>
      <c r="F90" s="49">
        <v>10</v>
      </c>
      <c r="G90" s="48">
        <f t="shared" si="9"/>
        <v>45091</v>
      </c>
    </row>
    <row r="91" spans="1:7" x14ac:dyDescent="0.25">
      <c r="A91" s="45">
        <f t="shared" si="5"/>
        <v>45082</v>
      </c>
      <c r="B91" s="46" t="s">
        <v>16</v>
      </c>
      <c r="C91" s="47" t="str">
        <f t="shared" si="6"/>
        <v>06/05/2023 - 06/19/2023</v>
      </c>
      <c r="D91" s="48">
        <f t="shared" si="7"/>
        <v>45082</v>
      </c>
      <c r="E91" s="48">
        <f t="shared" si="8"/>
        <v>45095</v>
      </c>
      <c r="F91" s="49">
        <v>10</v>
      </c>
      <c r="G91" s="48">
        <f t="shared" si="9"/>
        <v>45105</v>
      </c>
    </row>
    <row r="92" spans="1:7" x14ac:dyDescent="0.25">
      <c r="A92" s="45">
        <f t="shared" si="5"/>
        <v>45096</v>
      </c>
      <c r="B92" s="46" t="s">
        <v>17</v>
      </c>
      <c r="C92" s="47" t="str">
        <f t="shared" si="6"/>
        <v>06/19/2023 - 07/03/2023</v>
      </c>
      <c r="D92" s="48">
        <f t="shared" si="7"/>
        <v>45096</v>
      </c>
      <c r="E92" s="48">
        <f t="shared" si="8"/>
        <v>45109</v>
      </c>
      <c r="F92" s="49">
        <v>10</v>
      </c>
      <c r="G92" s="48">
        <f t="shared" si="9"/>
        <v>45119</v>
      </c>
    </row>
    <row r="93" spans="1:7" x14ac:dyDescent="0.25">
      <c r="A93" s="45">
        <f t="shared" si="5"/>
        <v>45110</v>
      </c>
      <c r="B93" s="46" t="s">
        <v>18</v>
      </c>
      <c r="C93" s="47" t="str">
        <f t="shared" si="6"/>
        <v>07/03/2023 - 07/17/2023</v>
      </c>
      <c r="D93" s="48">
        <f t="shared" si="7"/>
        <v>45110</v>
      </c>
      <c r="E93" s="48">
        <f t="shared" si="8"/>
        <v>45123</v>
      </c>
      <c r="F93" s="49">
        <v>10</v>
      </c>
      <c r="G93" s="48">
        <f t="shared" si="9"/>
        <v>45133</v>
      </c>
    </row>
    <row r="94" spans="1:7" x14ac:dyDescent="0.25">
      <c r="A94" s="45">
        <f t="shared" si="5"/>
        <v>45124</v>
      </c>
      <c r="B94" s="46" t="s">
        <v>19</v>
      </c>
      <c r="C94" s="47" t="str">
        <f t="shared" si="6"/>
        <v>07/17/2023 - 07/31/2023</v>
      </c>
      <c r="D94" s="48">
        <f t="shared" si="7"/>
        <v>45124</v>
      </c>
      <c r="E94" s="48">
        <f t="shared" si="8"/>
        <v>45137</v>
      </c>
      <c r="F94" s="49">
        <v>10</v>
      </c>
      <c r="G94" s="48">
        <f t="shared" si="9"/>
        <v>45147</v>
      </c>
    </row>
    <row r="95" spans="1:7" x14ac:dyDescent="0.25">
      <c r="A95" s="45">
        <f t="shared" si="5"/>
        <v>45138</v>
      </c>
      <c r="B95" s="46" t="s">
        <v>20</v>
      </c>
      <c r="C95" s="47" t="str">
        <f t="shared" si="6"/>
        <v>07/31/2023 - 08/14/2023</v>
      </c>
      <c r="D95" s="48">
        <f t="shared" si="7"/>
        <v>45138</v>
      </c>
      <c r="E95" s="48">
        <f t="shared" si="8"/>
        <v>45151</v>
      </c>
      <c r="F95" s="49">
        <v>10</v>
      </c>
      <c r="G95" s="48">
        <f t="shared" si="9"/>
        <v>45161</v>
      </c>
    </row>
    <row r="96" spans="1:7" x14ac:dyDescent="0.25">
      <c r="A96" s="45">
        <f t="shared" si="5"/>
        <v>45152</v>
      </c>
      <c r="B96" s="46" t="s">
        <v>21</v>
      </c>
      <c r="C96" s="47" t="str">
        <f t="shared" si="6"/>
        <v>08/14/2023 - 08/28/2023</v>
      </c>
      <c r="D96" s="48">
        <f t="shared" si="7"/>
        <v>45152</v>
      </c>
      <c r="E96" s="48">
        <f t="shared" si="8"/>
        <v>45165</v>
      </c>
      <c r="F96" s="49">
        <v>10</v>
      </c>
      <c r="G96" s="48">
        <f t="shared" si="9"/>
        <v>45175</v>
      </c>
    </row>
    <row r="97" spans="1:7" x14ac:dyDescent="0.25">
      <c r="A97" s="45">
        <f t="shared" si="5"/>
        <v>45166</v>
      </c>
      <c r="B97" s="46" t="s">
        <v>22</v>
      </c>
      <c r="C97" s="47" t="str">
        <f t="shared" si="6"/>
        <v>08/28/2023 - 09/11/2023</v>
      </c>
      <c r="D97" s="48">
        <f t="shared" si="7"/>
        <v>45166</v>
      </c>
      <c r="E97" s="48">
        <f t="shared" si="8"/>
        <v>45179</v>
      </c>
      <c r="F97" s="49">
        <v>10</v>
      </c>
      <c r="G97" s="48">
        <f t="shared" si="9"/>
        <v>45189</v>
      </c>
    </row>
    <row r="98" spans="1:7" x14ac:dyDescent="0.25">
      <c r="A98" s="45">
        <f t="shared" si="5"/>
        <v>45180</v>
      </c>
      <c r="B98" s="46" t="s">
        <v>23</v>
      </c>
      <c r="C98" s="47" t="str">
        <f t="shared" si="6"/>
        <v>09/11/2023 - 09/25/2023</v>
      </c>
      <c r="D98" s="48">
        <f t="shared" si="7"/>
        <v>45180</v>
      </c>
      <c r="E98" s="48">
        <f t="shared" si="8"/>
        <v>45193</v>
      </c>
      <c r="F98" s="49">
        <v>10</v>
      </c>
      <c r="G98" s="48">
        <f t="shared" si="9"/>
        <v>45203</v>
      </c>
    </row>
    <row r="99" spans="1:7" x14ac:dyDescent="0.25">
      <c r="A99" s="45">
        <f t="shared" si="5"/>
        <v>45194</v>
      </c>
      <c r="B99" s="46" t="s">
        <v>24</v>
      </c>
      <c r="C99" s="47" t="str">
        <f t="shared" si="6"/>
        <v>09/25/2023 - 10/09/2023</v>
      </c>
      <c r="D99" s="48">
        <f t="shared" si="7"/>
        <v>45194</v>
      </c>
      <c r="E99" s="48">
        <f t="shared" si="8"/>
        <v>45207</v>
      </c>
      <c r="F99" s="49">
        <v>10</v>
      </c>
      <c r="G99" s="48">
        <f t="shared" si="9"/>
        <v>45217</v>
      </c>
    </row>
    <row r="100" spans="1:7" x14ac:dyDescent="0.25">
      <c r="A100" s="45">
        <f t="shared" si="5"/>
        <v>45208</v>
      </c>
      <c r="B100" s="46" t="s">
        <v>25</v>
      </c>
      <c r="C100" s="47" t="str">
        <f t="shared" si="6"/>
        <v>10/09/2023 - 10/23/2023</v>
      </c>
      <c r="D100" s="48">
        <f t="shared" si="7"/>
        <v>45208</v>
      </c>
      <c r="E100" s="48">
        <f t="shared" si="8"/>
        <v>45221</v>
      </c>
      <c r="F100" s="49">
        <v>10</v>
      </c>
      <c r="G100" s="48">
        <f t="shared" si="9"/>
        <v>45231</v>
      </c>
    </row>
    <row r="101" spans="1:7" x14ac:dyDescent="0.25">
      <c r="A101" s="45">
        <f t="shared" si="5"/>
        <v>45222</v>
      </c>
      <c r="B101" s="46" t="s">
        <v>26</v>
      </c>
      <c r="C101" s="47" t="str">
        <f t="shared" si="6"/>
        <v>10/23/2023 - 11/06/2023</v>
      </c>
      <c r="D101" s="48">
        <f t="shared" si="7"/>
        <v>45222</v>
      </c>
      <c r="E101" s="48">
        <f t="shared" si="8"/>
        <v>45235</v>
      </c>
      <c r="F101" s="49">
        <v>10</v>
      </c>
      <c r="G101" s="48">
        <f t="shared" si="9"/>
        <v>45245</v>
      </c>
    </row>
    <row r="102" spans="1:7" x14ac:dyDescent="0.25">
      <c r="A102" s="45">
        <f t="shared" si="5"/>
        <v>45236</v>
      </c>
      <c r="B102" s="46" t="s">
        <v>27</v>
      </c>
      <c r="C102" s="47" t="str">
        <f t="shared" si="6"/>
        <v>11/06/2023 - 11/20/2023</v>
      </c>
      <c r="D102" s="48">
        <f t="shared" si="7"/>
        <v>45236</v>
      </c>
      <c r="E102" s="48">
        <f t="shared" si="8"/>
        <v>45249</v>
      </c>
      <c r="F102" s="49">
        <v>10</v>
      </c>
      <c r="G102" s="48">
        <f t="shared" si="9"/>
        <v>45259</v>
      </c>
    </row>
    <row r="103" spans="1:7" x14ac:dyDescent="0.25">
      <c r="A103" s="45">
        <f t="shared" si="5"/>
        <v>45250</v>
      </c>
      <c r="B103" s="46" t="s">
        <v>28</v>
      </c>
      <c r="C103" s="47" t="str">
        <f t="shared" si="6"/>
        <v>11/20/2023 - 12/04/2023</v>
      </c>
      <c r="D103" s="48">
        <f t="shared" si="7"/>
        <v>45250</v>
      </c>
      <c r="E103" s="48">
        <f t="shared" si="8"/>
        <v>45263</v>
      </c>
      <c r="F103" s="49">
        <v>10</v>
      </c>
      <c r="G103" s="48">
        <f t="shared" si="9"/>
        <v>45273</v>
      </c>
    </row>
    <row r="104" spans="1:7" x14ac:dyDescent="0.25">
      <c r="A104" s="45">
        <f t="shared" si="5"/>
        <v>45264</v>
      </c>
      <c r="B104" s="46" t="s">
        <v>29</v>
      </c>
      <c r="C104" s="47" t="str">
        <f t="shared" si="6"/>
        <v>12/04/2023 - 12/18/2023</v>
      </c>
      <c r="D104" s="48">
        <f t="shared" si="7"/>
        <v>45264</v>
      </c>
      <c r="E104" s="48">
        <f t="shared" si="8"/>
        <v>45277</v>
      </c>
      <c r="F104" s="49">
        <v>10</v>
      </c>
      <c r="G104" s="48">
        <f t="shared" si="9"/>
        <v>45287</v>
      </c>
    </row>
    <row r="105" spans="1:7" x14ac:dyDescent="0.25">
      <c r="A105" s="45">
        <f t="shared" si="5"/>
        <v>45278</v>
      </c>
      <c r="B105" s="46" t="s">
        <v>4</v>
      </c>
      <c r="C105" s="47" t="str">
        <f t="shared" si="6"/>
        <v>12/18/2023 - 01/01/2024</v>
      </c>
      <c r="D105" s="48">
        <f t="shared" si="7"/>
        <v>45278</v>
      </c>
      <c r="E105" s="48">
        <f t="shared" si="8"/>
        <v>45291</v>
      </c>
      <c r="F105" s="49">
        <v>10</v>
      </c>
      <c r="G105" s="48">
        <f t="shared" si="9"/>
        <v>45301</v>
      </c>
    </row>
    <row r="106" spans="1:7" x14ac:dyDescent="0.25">
      <c r="A106" s="45">
        <f t="shared" si="5"/>
        <v>45292</v>
      </c>
      <c r="B106" s="46" t="s">
        <v>5</v>
      </c>
      <c r="C106" s="47" t="str">
        <f t="shared" si="6"/>
        <v>01/01/2024 - 01/15/2024</v>
      </c>
      <c r="D106" s="48">
        <f t="shared" si="7"/>
        <v>45292</v>
      </c>
      <c r="E106" s="48">
        <f t="shared" si="8"/>
        <v>45305</v>
      </c>
      <c r="F106" s="49">
        <v>10</v>
      </c>
      <c r="G106" s="48">
        <f t="shared" si="9"/>
        <v>45315</v>
      </c>
    </row>
    <row r="107" spans="1:7" x14ac:dyDescent="0.25">
      <c r="A107" s="45">
        <f t="shared" si="5"/>
        <v>45306</v>
      </c>
      <c r="B107" s="46" t="s">
        <v>6</v>
      </c>
      <c r="C107" s="47" t="str">
        <f t="shared" si="6"/>
        <v>01/15/2024 - 01/29/2024</v>
      </c>
      <c r="D107" s="48">
        <f t="shared" si="7"/>
        <v>45306</v>
      </c>
      <c r="E107" s="48">
        <f t="shared" si="8"/>
        <v>45319</v>
      </c>
      <c r="F107" s="49">
        <v>10</v>
      </c>
      <c r="G107" s="48">
        <f t="shared" si="9"/>
        <v>45329</v>
      </c>
    </row>
    <row r="108" spans="1:7" x14ac:dyDescent="0.25">
      <c r="A108" s="45">
        <f t="shared" si="5"/>
        <v>45320</v>
      </c>
      <c r="B108" s="46" t="s">
        <v>7</v>
      </c>
      <c r="C108" s="47" t="str">
        <f t="shared" si="6"/>
        <v>01/29/2024 - 02/12/2024</v>
      </c>
      <c r="D108" s="48">
        <f t="shared" si="7"/>
        <v>45320</v>
      </c>
      <c r="E108" s="48">
        <f t="shared" si="8"/>
        <v>45333</v>
      </c>
      <c r="F108" s="49">
        <v>10</v>
      </c>
      <c r="G108" s="48">
        <f t="shared" si="9"/>
        <v>45343</v>
      </c>
    </row>
    <row r="109" spans="1:7" x14ac:dyDescent="0.25">
      <c r="A109" s="45">
        <f t="shared" si="5"/>
        <v>45334</v>
      </c>
      <c r="B109" s="46" t="s">
        <v>8</v>
      </c>
      <c r="C109" s="47" t="str">
        <f t="shared" si="6"/>
        <v>02/12/2024 - 02/26/2024</v>
      </c>
      <c r="D109" s="48">
        <f t="shared" si="7"/>
        <v>45334</v>
      </c>
      <c r="E109" s="48">
        <f t="shared" si="8"/>
        <v>45347</v>
      </c>
      <c r="F109" s="49">
        <v>10</v>
      </c>
      <c r="G109" s="48">
        <f t="shared" si="9"/>
        <v>45357</v>
      </c>
    </row>
    <row r="110" spans="1:7" x14ac:dyDescent="0.25">
      <c r="A110" s="45">
        <f t="shared" si="5"/>
        <v>45348</v>
      </c>
      <c r="B110" s="46" t="s">
        <v>9</v>
      </c>
      <c r="C110" s="47" t="str">
        <f t="shared" si="6"/>
        <v>02/26/2024 - 03/11/2024</v>
      </c>
      <c r="D110" s="48">
        <f t="shared" si="7"/>
        <v>45348</v>
      </c>
      <c r="E110" s="48">
        <f t="shared" si="8"/>
        <v>45361</v>
      </c>
      <c r="F110" s="49">
        <v>10</v>
      </c>
      <c r="G110" s="48">
        <f t="shared" si="9"/>
        <v>45371</v>
      </c>
    </row>
    <row r="111" spans="1:7" x14ac:dyDescent="0.25">
      <c r="A111" s="45">
        <f t="shared" si="5"/>
        <v>45362</v>
      </c>
      <c r="B111" s="46" t="s">
        <v>10</v>
      </c>
      <c r="C111" s="47" t="str">
        <f t="shared" si="6"/>
        <v>03/11/2024 - 03/25/2024</v>
      </c>
      <c r="D111" s="48">
        <f t="shared" si="7"/>
        <v>45362</v>
      </c>
      <c r="E111" s="48">
        <f t="shared" si="8"/>
        <v>45375</v>
      </c>
      <c r="F111" s="49">
        <v>10</v>
      </c>
      <c r="G111" s="48">
        <f t="shared" si="9"/>
        <v>45385</v>
      </c>
    </row>
    <row r="112" spans="1:7" x14ac:dyDescent="0.25">
      <c r="A112" s="45">
        <f t="shared" si="5"/>
        <v>45376</v>
      </c>
      <c r="B112" s="46" t="s">
        <v>11</v>
      </c>
      <c r="C112" s="47" t="str">
        <f t="shared" si="6"/>
        <v>03/25/2024 - 04/08/2024</v>
      </c>
      <c r="D112" s="48">
        <f t="shared" si="7"/>
        <v>45376</v>
      </c>
      <c r="E112" s="48">
        <f t="shared" si="8"/>
        <v>45389</v>
      </c>
      <c r="F112" s="49">
        <v>10</v>
      </c>
      <c r="G112" s="48">
        <f t="shared" si="9"/>
        <v>45399</v>
      </c>
    </row>
    <row r="113" spans="1:7" x14ac:dyDescent="0.25">
      <c r="A113" s="45">
        <f t="shared" si="5"/>
        <v>45390</v>
      </c>
      <c r="B113" s="46" t="s">
        <v>12</v>
      </c>
      <c r="C113" s="47" t="str">
        <f t="shared" si="6"/>
        <v>04/08/2024 - 04/22/2024</v>
      </c>
      <c r="D113" s="48">
        <f t="shared" si="7"/>
        <v>45390</v>
      </c>
      <c r="E113" s="48">
        <f t="shared" si="8"/>
        <v>45403</v>
      </c>
      <c r="F113" s="49">
        <v>10</v>
      </c>
      <c r="G113" s="48">
        <f t="shared" si="9"/>
        <v>45413</v>
      </c>
    </row>
    <row r="114" spans="1:7" x14ac:dyDescent="0.25">
      <c r="A114" s="45">
        <f t="shared" si="5"/>
        <v>45404</v>
      </c>
      <c r="B114" s="46" t="s">
        <v>13</v>
      </c>
      <c r="C114" s="47" t="str">
        <f t="shared" si="6"/>
        <v>04/22/2024 - 05/06/2024</v>
      </c>
      <c r="D114" s="48">
        <f t="shared" si="7"/>
        <v>45404</v>
      </c>
      <c r="E114" s="48">
        <f t="shared" si="8"/>
        <v>45417</v>
      </c>
      <c r="F114" s="49">
        <v>10</v>
      </c>
      <c r="G114" s="48">
        <f t="shared" si="9"/>
        <v>45427</v>
      </c>
    </row>
    <row r="115" spans="1:7" x14ac:dyDescent="0.25">
      <c r="A115" s="45">
        <f t="shared" si="5"/>
        <v>45418</v>
      </c>
      <c r="B115" s="46" t="s">
        <v>14</v>
      </c>
      <c r="C115" s="47" t="str">
        <f t="shared" si="6"/>
        <v>05/06/2024 - 05/20/2024</v>
      </c>
      <c r="D115" s="48">
        <f t="shared" si="7"/>
        <v>45418</v>
      </c>
      <c r="E115" s="48">
        <f t="shared" si="8"/>
        <v>45431</v>
      </c>
      <c r="F115" s="49">
        <v>10</v>
      </c>
      <c r="G115" s="48">
        <f t="shared" si="9"/>
        <v>45441</v>
      </c>
    </row>
    <row r="116" spans="1:7" x14ac:dyDescent="0.25">
      <c r="A116" s="45">
        <f t="shared" si="5"/>
        <v>45432</v>
      </c>
      <c r="B116" s="46" t="s">
        <v>15</v>
      </c>
      <c r="C116" s="47" t="str">
        <f t="shared" si="6"/>
        <v>05/20/2024 - 06/03/2024</v>
      </c>
      <c r="D116" s="48">
        <f t="shared" si="7"/>
        <v>45432</v>
      </c>
      <c r="E116" s="48">
        <f t="shared" si="8"/>
        <v>45445</v>
      </c>
      <c r="F116" s="49">
        <v>10</v>
      </c>
      <c r="G116" s="48">
        <f t="shared" si="9"/>
        <v>45455</v>
      </c>
    </row>
    <row r="117" spans="1:7" x14ac:dyDescent="0.25">
      <c r="A117" s="45">
        <f t="shared" si="5"/>
        <v>45446</v>
      </c>
      <c r="B117" s="46" t="s">
        <v>16</v>
      </c>
      <c r="C117" s="47" t="str">
        <f t="shared" si="6"/>
        <v>06/03/2024 - 06/17/2024</v>
      </c>
      <c r="D117" s="48">
        <f t="shared" si="7"/>
        <v>45446</v>
      </c>
      <c r="E117" s="48">
        <f t="shared" si="8"/>
        <v>45459</v>
      </c>
      <c r="F117" s="49">
        <v>10</v>
      </c>
      <c r="G117" s="48">
        <f t="shared" si="9"/>
        <v>45469</v>
      </c>
    </row>
    <row r="118" spans="1:7" x14ac:dyDescent="0.25">
      <c r="A118" s="45">
        <f t="shared" si="5"/>
        <v>45460</v>
      </c>
      <c r="B118" s="46" t="s">
        <v>17</v>
      </c>
      <c r="C118" s="47" t="str">
        <f t="shared" si="6"/>
        <v>06/17/2024 - 07/01/2024</v>
      </c>
      <c r="D118" s="48">
        <f t="shared" si="7"/>
        <v>45460</v>
      </c>
      <c r="E118" s="48">
        <f t="shared" si="8"/>
        <v>45473</v>
      </c>
      <c r="F118" s="49">
        <v>10</v>
      </c>
      <c r="G118" s="48">
        <f t="shared" si="9"/>
        <v>45483</v>
      </c>
    </row>
    <row r="119" spans="1:7" x14ac:dyDescent="0.25">
      <c r="A119" s="45">
        <f t="shared" si="5"/>
        <v>45474</v>
      </c>
      <c r="B119" s="46" t="s">
        <v>18</v>
      </c>
      <c r="C119" s="47" t="str">
        <f t="shared" si="6"/>
        <v>07/01/2024 - 07/15/2024</v>
      </c>
      <c r="D119" s="48">
        <f t="shared" si="7"/>
        <v>45474</v>
      </c>
      <c r="E119" s="48">
        <f t="shared" si="8"/>
        <v>45487</v>
      </c>
      <c r="F119" s="49">
        <v>10</v>
      </c>
      <c r="G119" s="48">
        <f t="shared" si="9"/>
        <v>45497</v>
      </c>
    </row>
    <row r="120" spans="1:7" x14ac:dyDescent="0.25">
      <c r="A120" s="45">
        <f t="shared" si="5"/>
        <v>45488</v>
      </c>
      <c r="B120" s="46" t="s">
        <v>19</v>
      </c>
      <c r="C120" s="47" t="str">
        <f t="shared" si="6"/>
        <v>07/15/2024 - 07/29/2024</v>
      </c>
      <c r="D120" s="48">
        <f t="shared" si="7"/>
        <v>45488</v>
      </c>
      <c r="E120" s="48">
        <f t="shared" si="8"/>
        <v>45501</v>
      </c>
      <c r="F120" s="49">
        <v>10</v>
      </c>
      <c r="G120" s="48">
        <f t="shared" si="9"/>
        <v>45511</v>
      </c>
    </row>
    <row r="121" spans="1:7" x14ac:dyDescent="0.25">
      <c r="A121" s="45">
        <f t="shared" si="5"/>
        <v>45502</v>
      </c>
      <c r="B121" s="46" t="s">
        <v>20</v>
      </c>
      <c r="C121" s="47" t="str">
        <f t="shared" si="6"/>
        <v>07/29/2024 - 08/12/2024</v>
      </c>
      <c r="D121" s="48">
        <f t="shared" si="7"/>
        <v>45502</v>
      </c>
      <c r="E121" s="48">
        <f t="shared" si="8"/>
        <v>45515</v>
      </c>
      <c r="F121" s="49">
        <v>10</v>
      </c>
      <c r="G121" s="48">
        <f t="shared" si="9"/>
        <v>45525</v>
      </c>
    </row>
    <row r="122" spans="1:7" x14ac:dyDescent="0.25">
      <c r="A122" s="45">
        <f t="shared" si="5"/>
        <v>45516</v>
      </c>
      <c r="B122" s="46" t="s">
        <v>21</v>
      </c>
      <c r="C122" s="47" t="str">
        <f t="shared" si="6"/>
        <v>08/12/2024 - 08/26/2024</v>
      </c>
      <c r="D122" s="48">
        <f t="shared" si="7"/>
        <v>45516</v>
      </c>
      <c r="E122" s="48">
        <f t="shared" si="8"/>
        <v>45529</v>
      </c>
      <c r="F122" s="49">
        <v>10</v>
      </c>
      <c r="G122" s="48">
        <f t="shared" si="9"/>
        <v>45539</v>
      </c>
    </row>
    <row r="123" spans="1:7" x14ac:dyDescent="0.25">
      <c r="A123" s="45">
        <f t="shared" si="5"/>
        <v>45530</v>
      </c>
      <c r="B123" s="46" t="s">
        <v>22</v>
      </c>
      <c r="C123" s="47" t="str">
        <f t="shared" si="6"/>
        <v>08/26/2024 - 09/09/2024</v>
      </c>
      <c r="D123" s="48">
        <f t="shared" si="7"/>
        <v>45530</v>
      </c>
      <c r="E123" s="48">
        <f t="shared" si="8"/>
        <v>45543</v>
      </c>
      <c r="F123" s="49">
        <v>10</v>
      </c>
      <c r="G123" s="48">
        <f t="shared" si="9"/>
        <v>45553</v>
      </c>
    </row>
    <row r="124" spans="1:7" x14ac:dyDescent="0.25">
      <c r="A124" s="45">
        <f t="shared" si="5"/>
        <v>45544</v>
      </c>
      <c r="B124" s="46" t="s">
        <v>23</v>
      </c>
      <c r="C124" s="47" t="str">
        <f t="shared" si="6"/>
        <v>09/09/2024 - 09/23/2024</v>
      </c>
      <c r="D124" s="48">
        <f t="shared" si="7"/>
        <v>45544</v>
      </c>
      <c r="E124" s="48">
        <f t="shared" si="8"/>
        <v>45557</v>
      </c>
      <c r="F124" s="49">
        <v>10</v>
      </c>
      <c r="G124" s="48">
        <f t="shared" si="9"/>
        <v>45567</v>
      </c>
    </row>
    <row r="125" spans="1:7" x14ac:dyDescent="0.25">
      <c r="A125" s="45">
        <f t="shared" si="5"/>
        <v>45558</v>
      </c>
      <c r="B125" s="46" t="s">
        <v>24</v>
      </c>
      <c r="C125" s="47" t="str">
        <f t="shared" si="6"/>
        <v>09/23/2024 - 10/07/2024</v>
      </c>
      <c r="D125" s="48">
        <f t="shared" si="7"/>
        <v>45558</v>
      </c>
      <c r="E125" s="48">
        <f t="shared" si="8"/>
        <v>45571</v>
      </c>
      <c r="F125" s="49">
        <v>10</v>
      </c>
      <c r="G125" s="48">
        <f t="shared" si="9"/>
        <v>45581</v>
      </c>
    </row>
    <row r="126" spans="1:7" x14ac:dyDescent="0.25">
      <c r="A126" s="45">
        <f t="shared" si="5"/>
        <v>45572</v>
      </c>
      <c r="B126" s="46" t="s">
        <v>25</v>
      </c>
      <c r="C126" s="47" t="str">
        <f t="shared" si="6"/>
        <v>10/07/2024 - 10/21/2024</v>
      </c>
      <c r="D126" s="48">
        <f t="shared" si="7"/>
        <v>45572</v>
      </c>
      <c r="E126" s="48">
        <f t="shared" si="8"/>
        <v>45585</v>
      </c>
      <c r="F126" s="49">
        <v>10</v>
      </c>
      <c r="G126" s="48">
        <f t="shared" si="9"/>
        <v>45595</v>
      </c>
    </row>
    <row r="127" spans="1:7" x14ac:dyDescent="0.25">
      <c r="A127" s="45">
        <f t="shared" si="5"/>
        <v>45586</v>
      </c>
      <c r="B127" s="46" t="s">
        <v>26</v>
      </c>
      <c r="C127" s="47" t="str">
        <f t="shared" si="6"/>
        <v>10/21/2024 - 11/04/2024</v>
      </c>
      <c r="D127" s="48">
        <f t="shared" si="7"/>
        <v>45586</v>
      </c>
      <c r="E127" s="48">
        <f t="shared" si="8"/>
        <v>45599</v>
      </c>
      <c r="F127" s="49">
        <v>10</v>
      </c>
      <c r="G127" s="48">
        <f t="shared" si="9"/>
        <v>45609</v>
      </c>
    </row>
    <row r="128" spans="1:7" x14ac:dyDescent="0.25">
      <c r="A128" s="45">
        <f t="shared" si="5"/>
        <v>45600</v>
      </c>
      <c r="B128" s="46" t="s">
        <v>27</v>
      </c>
      <c r="C128" s="47" t="str">
        <f t="shared" si="6"/>
        <v>11/04/2024 - 11/18/2024</v>
      </c>
      <c r="D128" s="48">
        <f t="shared" si="7"/>
        <v>45600</v>
      </c>
      <c r="E128" s="48">
        <f t="shared" si="8"/>
        <v>45613</v>
      </c>
      <c r="F128" s="49">
        <v>10</v>
      </c>
      <c r="G128" s="48">
        <f t="shared" si="9"/>
        <v>45623</v>
      </c>
    </row>
    <row r="129" spans="1:7" x14ac:dyDescent="0.25">
      <c r="A129" s="45">
        <f t="shared" si="5"/>
        <v>45614</v>
      </c>
      <c r="B129" s="46" t="s">
        <v>28</v>
      </c>
      <c r="C129" s="47" t="str">
        <f t="shared" si="6"/>
        <v>11/18/2024 - 12/02/2024</v>
      </c>
      <c r="D129" s="48">
        <f t="shared" si="7"/>
        <v>45614</v>
      </c>
      <c r="E129" s="48">
        <f t="shared" si="8"/>
        <v>45627</v>
      </c>
      <c r="F129" s="49">
        <v>10</v>
      </c>
      <c r="G129" s="48">
        <f t="shared" si="9"/>
        <v>45637</v>
      </c>
    </row>
    <row r="130" spans="1:7" x14ac:dyDescent="0.25">
      <c r="A130" s="45">
        <f t="shared" si="5"/>
        <v>45628</v>
      </c>
      <c r="B130" s="46" t="s">
        <v>29</v>
      </c>
      <c r="C130" s="47" t="str">
        <f t="shared" si="6"/>
        <v>12/02/2024 - 12/16/2024</v>
      </c>
      <c r="D130" s="48">
        <f t="shared" si="7"/>
        <v>45628</v>
      </c>
      <c r="E130" s="48">
        <f t="shared" si="8"/>
        <v>45641</v>
      </c>
      <c r="F130" s="49">
        <v>10</v>
      </c>
      <c r="G130" s="48">
        <f t="shared" si="9"/>
        <v>45651</v>
      </c>
    </row>
    <row r="131" spans="1:7" x14ac:dyDescent="0.25">
      <c r="A131" s="45">
        <f t="shared" si="5"/>
        <v>45642</v>
      </c>
      <c r="B131" s="46" t="s">
        <v>4</v>
      </c>
      <c r="C131" s="47" t="str">
        <f t="shared" si="6"/>
        <v>12/16/2024 - 12/30/2024</v>
      </c>
      <c r="D131" s="48">
        <f t="shared" si="7"/>
        <v>45642</v>
      </c>
      <c r="E131" s="48">
        <f t="shared" si="8"/>
        <v>45655</v>
      </c>
      <c r="F131" s="49">
        <v>10</v>
      </c>
      <c r="G131" s="48">
        <f t="shared" si="9"/>
        <v>45665</v>
      </c>
    </row>
    <row r="132" spans="1:7" x14ac:dyDescent="0.25">
      <c r="A132" s="45">
        <f t="shared" ref="A132:A195" si="10">A131+14</f>
        <v>45656</v>
      </c>
      <c r="B132" s="46" t="s">
        <v>5</v>
      </c>
      <c r="C132" s="47" t="str">
        <f t="shared" ref="C132:C195" si="11">TEXT(A132,"MM/DD/YYYY")&amp;" - "&amp;TEXT(A133,"MM/DD/YYYY")</f>
        <v>12/30/2024 - 01/13/2025</v>
      </c>
      <c r="D132" s="48">
        <f t="shared" ref="D132:D195" si="12">A132</f>
        <v>45656</v>
      </c>
      <c r="E132" s="48">
        <f t="shared" ref="E132:E195" si="13">A133-1</f>
        <v>45669</v>
      </c>
      <c r="F132" s="49">
        <v>10</v>
      </c>
      <c r="G132" s="48">
        <f t="shared" ref="G132:G195" si="14">A133+9</f>
        <v>45679</v>
      </c>
    </row>
    <row r="133" spans="1:7" x14ac:dyDescent="0.25">
      <c r="A133" s="45">
        <f t="shared" si="10"/>
        <v>45670</v>
      </c>
      <c r="B133" s="46" t="s">
        <v>6</v>
      </c>
      <c r="C133" s="47" t="str">
        <f t="shared" si="11"/>
        <v>01/13/2025 - 01/27/2025</v>
      </c>
      <c r="D133" s="48">
        <f t="shared" si="12"/>
        <v>45670</v>
      </c>
      <c r="E133" s="48">
        <f t="shared" si="13"/>
        <v>45683</v>
      </c>
      <c r="F133" s="49">
        <v>10</v>
      </c>
      <c r="G133" s="48">
        <f t="shared" si="14"/>
        <v>45693</v>
      </c>
    </row>
    <row r="134" spans="1:7" x14ac:dyDescent="0.25">
      <c r="A134" s="45">
        <f t="shared" si="10"/>
        <v>45684</v>
      </c>
      <c r="B134" s="46" t="s">
        <v>7</v>
      </c>
      <c r="C134" s="47" t="str">
        <f t="shared" si="11"/>
        <v>01/27/2025 - 02/10/2025</v>
      </c>
      <c r="D134" s="48">
        <f t="shared" si="12"/>
        <v>45684</v>
      </c>
      <c r="E134" s="48">
        <f t="shared" si="13"/>
        <v>45697</v>
      </c>
      <c r="F134" s="49">
        <v>10</v>
      </c>
      <c r="G134" s="48">
        <f t="shared" si="14"/>
        <v>45707</v>
      </c>
    </row>
    <row r="135" spans="1:7" x14ac:dyDescent="0.25">
      <c r="A135" s="45">
        <f t="shared" si="10"/>
        <v>45698</v>
      </c>
      <c r="B135" s="46" t="s">
        <v>8</v>
      </c>
      <c r="C135" s="47" t="str">
        <f t="shared" si="11"/>
        <v>02/10/2025 - 02/24/2025</v>
      </c>
      <c r="D135" s="48">
        <f t="shared" si="12"/>
        <v>45698</v>
      </c>
      <c r="E135" s="48">
        <f t="shared" si="13"/>
        <v>45711</v>
      </c>
      <c r="F135" s="49">
        <v>10</v>
      </c>
      <c r="G135" s="48">
        <f t="shared" si="14"/>
        <v>45721</v>
      </c>
    </row>
    <row r="136" spans="1:7" x14ac:dyDescent="0.25">
      <c r="A136" s="45">
        <f t="shared" si="10"/>
        <v>45712</v>
      </c>
      <c r="B136" s="46" t="s">
        <v>9</v>
      </c>
      <c r="C136" s="47" t="str">
        <f t="shared" si="11"/>
        <v>02/24/2025 - 03/10/2025</v>
      </c>
      <c r="D136" s="48">
        <f t="shared" si="12"/>
        <v>45712</v>
      </c>
      <c r="E136" s="48">
        <f t="shared" si="13"/>
        <v>45725</v>
      </c>
      <c r="F136" s="49">
        <v>10</v>
      </c>
      <c r="G136" s="48">
        <f t="shared" si="14"/>
        <v>45735</v>
      </c>
    </row>
    <row r="137" spans="1:7" x14ac:dyDescent="0.25">
      <c r="A137" s="45">
        <f t="shared" si="10"/>
        <v>45726</v>
      </c>
      <c r="B137" s="46" t="s">
        <v>10</v>
      </c>
      <c r="C137" s="47" t="str">
        <f t="shared" si="11"/>
        <v>03/10/2025 - 03/24/2025</v>
      </c>
      <c r="D137" s="48">
        <f t="shared" si="12"/>
        <v>45726</v>
      </c>
      <c r="E137" s="48">
        <f t="shared" si="13"/>
        <v>45739</v>
      </c>
      <c r="F137" s="49">
        <v>10</v>
      </c>
      <c r="G137" s="48">
        <f t="shared" si="14"/>
        <v>45749</v>
      </c>
    </row>
    <row r="138" spans="1:7" x14ac:dyDescent="0.25">
      <c r="A138" s="45">
        <f t="shared" si="10"/>
        <v>45740</v>
      </c>
      <c r="B138" s="46" t="s">
        <v>11</v>
      </c>
      <c r="C138" s="47" t="str">
        <f t="shared" si="11"/>
        <v>03/24/2025 - 04/07/2025</v>
      </c>
      <c r="D138" s="48">
        <f t="shared" si="12"/>
        <v>45740</v>
      </c>
      <c r="E138" s="48">
        <f t="shared" si="13"/>
        <v>45753</v>
      </c>
      <c r="F138" s="49">
        <v>10</v>
      </c>
      <c r="G138" s="48">
        <f t="shared" si="14"/>
        <v>45763</v>
      </c>
    </row>
    <row r="139" spans="1:7" x14ac:dyDescent="0.25">
      <c r="A139" s="45">
        <f t="shared" si="10"/>
        <v>45754</v>
      </c>
      <c r="B139" s="46" t="s">
        <v>12</v>
      </c>
      <c r="C139" s="47" t="str">
        <f t="shared" si="11"/>
        <v>04/07/2025 - 04/21/2025</v>
      </c>
      <c r="D139" s="48">
        <f t="shared" si="12"/>
        <v>45754</v>
      </c>
      <c r="E139" s="48">
        <f t="shared" si="13"/>
        <v>45767</v>
      </c>
      <c r="F139" s="49">
        <v>10</v>
      </c>
      <c r="G139" s="48">
        <f t="shared" si="14"/>
        <v>45777</v>
      </c>
    </row>
    <row r="140" spans="1:7" x14ac:dyDescent="0.25">
      <c r="A140" s="45">
        <f t="shared" si="10"/>
        <v>45768</v>
      </c>
      <c r="B140" s="46" t="s">
        <v>13</v>
      </c>
      <c r="C140" s="47" t="str">
        <f t="shared" si="11"/>
        <v>04/21/2025 - 05/05/2025</v>
      </c>
      <c r="D140" s="48">
        <f t="shared" si="12"/>
        <v>45768</v>
      </c>
      <c r="E140" s="48">
        <f t="shared" si="13"/>
        <v>45781</v>
      </c>
      <c r="F140" s="49">
        <v>10</v>
      </c>
      <c r="G140" s="48">
        <f t="shared" si="14"/>
        <v>45791</v>
      </c>
    </row>
    <row r="141" spans="1:7" x14ac:dyDescent="0.25">
      <c r="A141" s="45">
        <f t="shared" si="10"/>
        <v>45782</v>
      </c>
      <c r="B141" s="46" t="s">
        <v>14</v>
      </c>
      <c r="C141" s="47" t="str">
        <f t="shared" si="11"/>
        <v>05/05/2025 - 05/19/2025</v>
      </c>
      <c r="D141" s="48">
        <f t="shared" si="12"/>
        <v>45782</v>
      </c>
      <c r="E141" s="48">
        <f t="shared" si="13"/>
        <v>45795</v>
      </c>
      <c r="F141" s="49">
        <v>10</v>
      </c>
      <c r="G141" s="48">
        <f t="shared" si="14"/>
        <v>45805</v>
      </c>
    </row>
    <row r="142" spans="1:7" x14ac:dyDescent="0.25">
      <c r="A142" s="45">
        <f t="shared" si="10"/>
        <v>45796</v>
      </c>
      <c r="B142" s="46" t="s">
        <v>15</v>
      </c>
      <c r="C142" s="47" t="str">
        <f t="shared" si="11"/>
        <v>05/19/2025 - 06/02/2025</v>
      </c>
      <c r="D142" s="48">
        <f t="shared" si="12"/>
        <v>45796</v>
      </c>
      <c r="E142" s="48">
        <f t="shared" si="13"/>
        <v>45809</v>
      </c>
      <c r="F142" s="49">
        <v>10</v>
      </c>
      <c r="G142" s="48">
        <f t="shared" si="14"/>
        <v>45819</v>
      </c>
    </row>
    <row r="143" spans="1:7" x14ac:dyDescent="0.25">
      <c r="A143" s="45">
        <f t="shared" si="10"/>
        <v>45810</v>
      </c>
      <c r="B143" s="46" t="s">
        <v>16</v>
      </c>
      <c r="C143" s="47" t="str">
        <f t="shared" si="11"/>
        <v>06/02/2025 - 06/16/2025</v>
      </c>
      <c r="D143" s="48">
        <f t="shared" si="12"/>
        <v>45810</v>
      </c>
      <c r="E143" s="48">
        <f t="shared" si="13"/>
        <v>45823</v>
      </c>
      <c r="F143" s="49">
        <v>10</v>
      </c>
      <c r="G143" s="48">
        <f t="shared" si="14"/>
        <v>45833</v>
      </c>
    </row>
    <row r="144" spans="1:7" x14ac:dyDescent="0.25">
      <c r="A144" s="45">
        <f t="shared" si="10"/>
        <v>45824</v>
      </c>
      <c r="B144" s="46" t="s">
        <v>17</v>
      </c>
      <c r="C144" s="47" t="str">
        <f t="shared" si="11"/>
        <v>06/16/2025 - 06/30/2025</v>
      </c>
      <c r="D144" s="48">
        <f t="shared" si="12"/>
        <v>45824</v>
      </c>
      <c r="E144" s="48">
        <f t="shared" si="13"/>
        <v>45837</v>
      </c>
      <c r="F144" s="49">
        <v>10</v>
      </c>
      <c r="G144" s="48">
        <f t="shared" si="14"/>
        <v>45847</v>
      </c>
    </row>
    <row r="145" spans="1:7" x14ac:dyDescent="0.25">
      <c r="A145" s="45">
        <f t="shared" si="10"/>
        <v>45838</v>
      </c>
      <c r="B145" s="46" t="s">
        <v>18</v>
      </c>
      <c r="C145" s="47" t="str">
        <f t="shared" si="11"/>
        <v>06/30/2025 - 07/14/2025</v>
      </c>
      <c r="D145" s="48">
        <f t="shared" si="12"/>
        <v>45838</v>
      </c>
      <c r="E145" s="48">
        <f t="shared" si="13"/>
        <v>45851</v>
      </c>
      <c r="F145" s="49">
        <v>10</v>
      </c>
      <c r="G145" s="48">
        <f t="shared" si="14"/>
        <v>45861</v>
      </c>
    </row>
    <row r="146" spans="1:7" x14ac:dyDescent="0.25">
      <c r="A146" s="45">
        <f t="shared" si="10"/>
        <v>45852</v>
      </c>
      <c r="B146" s="46" t="s">
        <v>19</v>
      </c>
      <c r="C146" s="47" t="str">
        <f t="shared" si="11"/>
        <v>07/14/2025 - 07/28/2025</v>
      </c>
      <c r="D146" s="48">
        <f t="shared" si="12"/>
        <v>45852</v>
      </c>
      <c r="E146" s="48">
        <f t="shared" si="13"/>
        <v>45865</v>
      </c>
      <c r="F146" s="49">
        <v>10</v>
      </c>
      <c r="G146" s="48">
        <f t="shared" si="14"/>
        <v>45875</v>
      </c>
    </row>
    <row r="147" spans="1:7" x14ac:dyDescent="0.25">
      <c r="A147" s="45">
        <f t="shared" si="10"/>
        <v>45866</v>
      </c>
      <c r="B147" s="46" t="s">
        <v>20</v>
      </c>
      <c r="C147" s="47" t="str">
        <f t="shared" si="11"/>
        <v>07/28/2025 - 08/11/2025</v>
      </c>
      <c r="D147" s="48">
        <f t="shared" si="12"/>
        <v>45866</v>
      </c>
      <c r="E147" s="48">
        <f t="shared" si="13"/>
        <v>45879</v>
      </c>
      <c r="F147" s="49">
        <v>10</v>
      </c>
      <c r="G147" s="48">
        <f t="shared" si="14"/>
        <v>45889</v>
      </c>
    </row>
    <row r="148" spans="1:7" x14ac:dyDescent="0.25">
      <c r="A148" s="45">
        <f t="shared" si="10"/>
        <v>45880</v>
      </c>
      <c r="B148" s="46" t="s">
        <v>21</v>
      </c>
      <c r="C148" s="47" t="str">
        <f t="shared" si="11"/>
        <v>08/11/2025 - 08/25/2025</v>
      </c>
      <c r="D148" s="48">
        <f t="shared" si="12"/>
        <v>45880</v>
      </c>
      <c r="E148" s="48">
        <f t="shared" si="13"/>
        <v>45893</v>
      </c>
      <c r="F148" s="49">
        <v>10</v>
      </c>
      <c r="G148" s="48">
        <f t="shared" si="14"/>
        <v>45903</v>
      </c>
    </row>
    <row r="149" spans="1:7" x14ac:dyDescent="0.25">
      <c r="A149" s="45">
        <f t="shared" si="10"/>
        <v>45894</v>
      </c>
      <c r="B149" s="46" t="s">
        <v>22</v>
      </c>
      <c r="C149" s="47" t="str">
        <f t="shared" si="11"/>
        <v>08/25/2025 - 09/08/2025</v>
      </c>
      <c r="D149" s="48">
        <f t="shared" si="12"/>
        <v>45894</v>
      </c>
      <c r="E149" s="48">
        <f t="shared" si="13"/>
        <v>45907</v>
      </c>
      <c r="F149" s="49">
        <v>10</v>
      </c>
      <c r="G149" s="48">
        <f t="shared" si="14"/>
        <v>45917</v>
      </c>
    </row>
    <row r="150" spans="1:7" x14ac:dyDescent="0.25">
      <c r="A150" s="45">
        <f t="shared" si="10"/>
        <v>45908</v>
      </c>
      <c r="B150" s="46" t="s">
        <v>23</v>
      </c>
      <c r="C150" s="47" t="str">
        <f t="shared" si="11"/>
        <v>09/08/2025 - 09/22/2025</v>
      </c>
      <c r="D150" s="48">
        <f t="shared" si="12"/>
        <v>45908</v>
      </c>
      <c r="E150" s="48">
        <f t="shared" si="13"/>
        <v>45921</v>
      </c>
      <c r="F150" s="49">
        <v>10</v>
      </c>
      <c r="G150" s="48">
        <f t="shared" si="14"/>
        <v>45931</v>
      </c>
    </row>
    <row r="151" spans="1:7" x14ac:dyDescent="0.25">
      <c r="A151" s="45">
        <f t="shared" si="10"/>
        <v>45922</v>
      </c>
      <c r="B151" s="46" t="s">
        <v>24</v>
      </c>
      <c r="C151" s="47" t="str">
        <f t="shared" si="11"/>
        <v>09/22/2025 - 10/06/2025</v>
      </c>
      <c r="D151" s="48">
        <f t="shared" si="12"/>
        <v>45922</v>
      </c>
      <c r="E151" s="48">
        <f t="shared" si="13"/>
        <v>45935</v>
      </c>
      <c r="F151" s="49">
        <v>10</v>
      </c>
      <c r="G151" s="48">
        <f t="shared" si="14"/>
        <v>45945</v>
      </c>
    </row>
    <row r="152" spans="1:7" x14ac:dyDescent="0.25">
      <c r="A152" s="45">
        <f t="shared" si="10"/>
        <v>45936</v>
      </c>
      <c r="B152" s="46" t="s">
        <v>25</v>
      </c>
      <c r="C152" s="47" t="str">
        <f t="shared" si="11"/>
        <v>10/06/2025 - 10/20/2025</v>
      </c>
      <c r="D152" s="48">
        <f t="shared" si="12"/>
        <v>45936</v>
      </c>
      <c r="E152" s="48">
        <f t="shared" si="13"/>
        <v>45949</v>
      </c>
      <c r="F152" s="49">
        <v>10</v>
      </c>
      <c r="G152" s="48">
        <f t="shared" si="14"/>
        <v>45959</v>
      </c>
    </row>
    <row r="153" spans="1:7" x14ac:dyDescent="0.25">
      <c r="A153" s="45">
        <f t="shared" si="10"/>
        <v>45950</v>
      </c>
      <c r="B153" s="46" t="s">
        <v>26</v>
      </c>
      <c r="C153" s="47" t="str">
        <f t="shared" si="11"/>
        <v>10/20/2025 - 11/03/2025</v>
      </c>
      <c r="D153" s="48">
        <f t="shared" si="12"/>
        <v>45950</v>
      </c>
      <c r="E153" s="48">
        <f t="shared" si="13"/>
        <v>45963</v>
      </c>
      <c r="F153" s="49">
        <v>10</v>
      </c>
      <c r="G153" s="48">
        <f t="shared" si="14"/>
        <v>45973</v>
      </c>
    </row>
    <row r="154" spans="1:7" x14ac:dyDescent="0.25">
      <c r="A154" s="45">
        <f t="shared" si="10"/>
        <v>45964</v>
      </c>
      <c r="B154" s="46" t="s">
        <v>27</v>
      </c>
      <c r="C154" s="47" t="str">
        <f t="shared" si="11"/>
        <v>11/03/2025 - 11/17/2025</v>
      </c>
      <c r="D154" s="48">
        <f t="shared" si="12"/>
        <v>45964</v>
      </c>
      <c r="E154" s="48">
        <f t="shared" si="13"/>
        <v>45977</v>
      </c>
      <c r="F154" s="49">
        <v>10</v>
      </c>
      <c r="G154" s="48">
        <f t="shared" si="14"/>
        <v>45987</v>
      </c>
    </row>
    <row r="155" spans="1:7" x14ac:dyDescent="0.25">
      <c r="A155" s="45">
        <f t="shared" si="10"/>
        <v>45978</v>
      </c>
      <c r="B155" s="46" t="s">
        <v>28</v>
      </c>
      <c r="C155" s="47" t="str">
        <f t="shared" si="11"/>
        <v>11/17/2025 - 12/01/2025</v>
      </c>
      <c r="D155" s="48">
        <f t="shared" si="12"/>
        <v>45978</v>
      </c>
      <c r="E155" s="48">
        <f t="shared" si="13"/>
        <v>45991</v>
      </c>
      <c r="F155" s="49">
        <v>10</v>
      </c>
      <c r="G155" s="48">
        <f t="shared" si="14"/>
        <v>46001</v>
      </c>
    </row>
    <row r="156" spans="1:7" x14ac:dyDescent="0.25">
      <c r="A156" s="45">
        <f t="shared" si="10"/>
        <v>45992</v>
      </c>
      <c r="B156" s="46" t="s">
        <v>29</v>
      </c>
      <c r="C156" s="47" t="str">
        <f t="shared" si="11"/>
        <v>12/01/2025 - 12/15/2025</v>
      </c>
      <c r="D156" s="48">
        <f t="shared" si="12"/>
        <v>45992</v>
      </c>
      <c r="E156" s="48">
        <f t="shared" si="13"/>
        <v>46005</v>
      </c>
      <c r="F156" s="49">
        <v>10</v>
      </c>
      <c r="G156" s="48">
        <f t="shared" si="14"/>
        <v>46015</v>
      </c>
    </row>
    <row r="157" spans="1:7" x14ac:dyDescent="0.25">
      <c r="A157" s="45">
        <f t="shared" si="10"/>
        <v>46006</v>
      </c>
      <c r="B157" s="46" t="s">
        <v>4</v>
      </c>
      <c r="C157" s="47" t="str">
        <f t="shared" si="11"/>
        <v>12/15/2025 - 12/29/2025</v>
      </c>
      <c r="D157" s="48">
        <f t="shared" si="12"/>
        <v>46006</v>
      </c>
      <c r="E157" s="48">
        <f t="shared" si="13"/>
        <v>46019</v>
      </c>
      <c r="F157" s="49">
        <v>10</v>
      </c>
      <c r="G157" s="48">
        <f t="shared" si="14"/>
        <v>46029</v>
      </c>
    </row>
    <row r="158" spans="1:7" x14ac:dyDescent="0.25">
      <c r="A158" s="45">
        <f t="shared" si="10"/>
        <v>46020</v>
      </c>
      <c r="B158" s="46" t="s">
        <v>5</v>
      </c>
      <c r="C158" s="47" t="str">
        <f t="shared" si="11"/>
        <v>12/29/2025 - 01/12/2026</v>
      </c>
      <c r="D158" s="48">
        <f t="shared" si="12"/>
        <v>46020</v>
      </c>
      <c r="E158" s="48">
        <f t="shared" si="13"/>
        <v>46033</v>
      </c>
      <c r="F158" s="49">
        <v>10</v>
      </c>
      <c r="G158" s="48">
        <f t="shared" si="14"/>
        <v>46043</v>
      </c>
    </row>
    <row r="159" spans="1:7" x14ac:dyDescent="0.25">
      <c r="A159" s="45">
        <f t="shared" si="10"/>
        <v>46034</v>
      </c>
      <c r="B159" s="46" t="s">
        <v>6</v>
      </c>
      <c r="C159" s="47" t="str">
        <f t="shared" si="11"/>
        <v>01/12/2026 - 01/26/2026</v>
      </c>
      <c r="D159" s="48">
        <f t="shared" si="12"/>
        <v>46034</v>
      </c>
      <c r="E159" s="48">
        <f t="shared" si="13"/>
        <v>46047</v>
      </c>
      <c r="F159" s="49">
        <v>10</v>
      </c>
      <c r="G159" s="48">
        <f t="shared" si="14"/>
        <v>46057</v>
      </c>
    </row>
    <row r="160" spans="1:7" x14ac:dyDescent="0.25">
      <c r="A160" s="45">
        <f t="shared" si="10"/>
        <v>46048</v>
      </c>
      <c r="B160" s="46" t="s">
        <v>7</v>
      </c>
      <c r="C160" s="47" t="str">
        <f t="shared" si="11"/>
        <v>01/26/2026 - 02/09/2026</v>
      </c>
      <c r="D160" s="48">
        <f t="shared" si="12"/>
        <v>46048</v>
      </c>
      <c r="E160" s="48">
        <f t="shared" si="13"/>
        <v>46061</v>
      </c>
      <c r="F160" s="49">
        <v>10</v>
      </c>
      <c r="G160" s="48">
        <f t="shared" si="14"/>
        <v>46071</v>
      </c>
    </row>
    <row r="161" spans="1:7" x14ac:dyDescent="0.25">
      <c r="A161" s="45">
        <f t="shared" si="10"/>
        <v>46062</v>
      </c>
      <c r="B161" s="46" t="s">
        <v>8</v>
      </c>
      <c r="C161" s="47" t="str">
        <f t="shared" si="11"/>
        <v>02/09/2026 - 02/23/2026</v>
      </c>
      <c r="D161" s="48">
        <f t="shared" si="12"/>
        <v>46062</v>
      </c>
      <c r="E161" s="48">
        <f t="shared" si="13"/>
        <v>46075</v>
      </c>
      <c r="F161" s="49">
        <v>10</v>
      </c>
      <c r="G161" s="48">
        <f t="shared" si="14"/>
        <v>46085</v>
      </c>
    </row>
    <row r="162" spans="1:7" x14ac:dyDescent="0.25">
      <c r="A162" s="45">
        <f t="shared" si="10"/>
        <v>46076</v>
      </c>
      <c r="B162" s="46" t="s">
        <v>9</v>
      </c>
      <c r="C162" s="47" t="str">
        <f t="shared" si="11"/>
        <v>02/23/2026 - 03/09/2026</v>
      </c>
      <c r="D162" s="48">
        <f t="shared" si="12"/>
        <v>46076</v>
      </c>
      <c r="E162" s="48">
        <f t="shared" si="13"/>
        <v>46089</v>
      </c>
      <c r="F162" s="49">
        <v>10</v>
      </c>
      <c r="G162" s="48">
        <f t="shared" si="14"/>
        <v>46099</v>
      </c>
    </row>
    <row r="163" spans="1:7" x14ac:dyDescent="0.25">
      <c r="A163" s="45">
        <f t="shared" si="10"/>
        <v>46090</v>
      </c>
      <c r="B163" s="46" t="s">
        <v>10</v>
      </c>
      <c r="C163" s="47" t="str">
        <f t="shared" si="11"/>
        <v>03/09/2026 - 03/23/2026</v>
      </c>
      <c r="D163" s="48">
        <f t="shared" si="12"/>
        <v>46090</v>
      </c>
      <c r="E163" s="48">
        <f t="shared" si="13"/>
        <v>46103</v>
      </c>
      <c r="F163" s="49">
        <v>10</v>
      </c>
      <c r="G163" s="48">
        <f t="shared" si="14"/>
        <v>46113</v>
      </c>
    </row>
    <row r="164" spans="1:7" x14ac:dyDescent="0.25">
      <c r="A164" s="45">
        <f t="shared" si="10"/>
        <v>46104</v>
      </c>
      <c r="B164" s="46" t="s">
        <v>11</v>
      </c>
      <c r="C164" s="47" t="str">
        <f t="shared" si="11"/>
        <v>03/23/2026 - 04/06/2026</v>
      </c>
      <c r="D164" s="48">
        <f t="shared" si="12"/>
        <v>46104</v>
      </c>
      <c r="E164" s="48">
        <f t="shared" si="13"/>
        <v>46117</v>
      </c>
      <c r="F164" s="49">
        <v>10</v>
      </c>
      <c r="G164" s="48">
        <f t="shared" si="14"/>
        <v>46127</v>
      </c>
    </row>
    <row r="165" spans="1:7" x14ac:dyDescent="0.25">
      <c r="A165" s="45">
        <f t="shared" si="10"/>
        <v>46118</v>
      </c>
      <c r="B165" s="46" t="s">
        <v>12</v>
      </c>
      <c r="C165" s="47" t="str">
        <f t="shared" si="11"/>
        <v>04/06/2026 - 04/20/2026</v>
      </c>
      <c r="D165" s="48">
        <f t="shared" si="12"/>
        <v>46118</v>
      </c>
      <c r="E165" s="48">
        <f t="shared" si="13"/>
        <v>46131</v>
      </c>
      <c r="F165" s="49">
        <v>10</v>
      </c>
      <c r="G165" s="48">
        <f t="shared" si="14"/>
        <v>46141</v>
      </c>
    </row>
    <row r="166" spans="1:7" x14ac:dyDescent="0.25">
      <c r="A166" s="45">
        <f t="shared" si="10"/>
        <v>46132</v>
      </c>
      <c r="B166" s="46" t="s">
        <v>13</v>
      </c>
      <c r="C166" s="47" t="str">
        <f t="shared" si="11"/>
        <v>04/20/2026 - 05/04/2026</v>
      </c>
      <c r="D166" s="48">
        <f t="shared" si="12"/>
        <v>46132</v>
      </c>
      <c r="E166" s="48">
        <f t="shared" si="13"/>
        <v>46145</v>
      </c>
      <c r="F166" s="49">
        <v>10</v>
      </c>
      <c r="G166" s="48">
        <f t="shared" si="14"/>
        <v>46155</v>
      </c>
    </row>
    <row r="167" spans="1:7" x14ac:dyDescent="0.25">
      <c r="A167" s="45">
        <f t="shared" si="10"/>
        <v>46146</v>
      </c>
      <c r="B167" s="46" t="s">
        <v>14</v>
      </c>
      <c r="C167" s="47" t="str">
        <f t="shared" si="11"/>
        <v>05/04/2026 - 05/18/2026</v>
      </c>
      <c r="D167" s="48">
        <f t="shared" si="12"/>
        <v>46146</v>
      </c>
      <c r="E167" s="48">
        <f t="shared" si="13"/>
        <v>46159</v>
      </c>
      <c r="F167" s="49">
        <v>10</v>
      </c>
      <c r="G167" s="48">
        <f t="shared" si="14"/>
        <v>46169</v>
      </c>
    </row>
    <row r="168" spans="1:7" x14ac:dyDescent="0.25">
      <c r="A168" s="45">
        <f t="shared" si="10"/>
        <v>46160</v>
      </c>
      <c r="B168" s="46" t="s">
        <v>15</v>
      </c>
      <c r="C168" s="47" t="str">
        <f t="shared" si="11"/>
        <v>05/18/2026 - 06/01/2026</v>
      </c>
      <c r="D168" s="48">
        <f t="shared" si="12"/>
        <v>46160</v>
      </c>
      <c r="E168" s="48">
        <f t="shared" si="13"/>
        <v>46173</v>
      </c>
      <c r="F168" s="49">
        <v>10</v>
      </c>
      <c r="G168" s="48">
        <f t="shared" si="14"/>
        <v>46183</v>
      </c>
    </row>
    <row r="169" spans="1:7" x14ac:dyDescent="0.25">
      <c r="A169" s="45">
        <f t="shared" si="10"/>
        <v>46174</v>
      </c>
      <c r="B169" s="46" t="s">
        <v>16</v>
      </c>
      <c r="C169" s="47" t="str">
        <f t="shared" si="11"/>
        <v>06/01/2026 - 06/15/2026</v>
      </c>
      <c r="D169" s="48">
        <f t="shared" si="12"/>
        <v>46174</v>
      </c>
      <c r="E169" s="48">
        <f t="shared" si="13"/>
        <v>46187</v>
      </c>
      <c r="F169" s="49">
        <v>10</v>
      </c>
      <c r="G169" s="48">
        <f t="shared" si="14"/>
        <v>46197</v>
      </c>
    </row>
    <row r="170" spans="1:7" x14ac:dyDescent="0.25">
      <c r="A170" s="45">
        <f t="shared" si="10"/>
        <v>46188</v>
      </c>
      <c r="B170" s="46" t="s">
        <v>17</v>
      </c>
      <c r="C170" s="47" t="str">
        <f t="shared" si="11"/>
        <v>06/15/2026 - 06/29/2026</v>
      </c>
      <c r="D170" s="48">
        <f t="shared" si="12"/>
        <v>46188</v>
      </c>
      <c r="E170" s="48">
        <f t="shared" si="13"/>
        <v>46201</v>
      </c>
      <c r="F170" s="49">
        <v>10</v>
      </c>
      <c r="G170" s="48">
        <f t="shared" si="14"/>
        <v>46211</v>
      </c>
    </row>
    <row r="171" spans="1:7" x14ac:dyDescent="0.25">
      <c r="A171" s="45">
        <f t="shared" si="10"/>
        <v>46202</v>
      </c>
      <c r="B171" s="46" t="s">
        <v>18</v>
      </c>
      <c r="C171" s="47" t="str">
        <f t="shared" si="11"/>
        <v>06/29/2026 - 07/13/2026</v>
      </c>
      <c r="D171" s="48">
        <f t="shared" si="12"/>
        <v>46202</v>
      </c>
      <c r="E171" s="48">
        <f t="shared" si="13"/>
        <v>46215</v>
      </c>
      <c r="F171" s="49">
        <v>10</v>
      </c>
      <c r="G171" s="48">
        <f t="shared" si="14"/>
        <v>46225</v>
      </c>
    </row>
    <row r="172" spans="1:7" x14ac:dyDescent="0.25">
      <c r="A172" s="45">
        <f t="shared" si="10"/>
        <v>46216</v>
      </c>
      <c r="B172" s="46" t="s">
        <v>19</v>
      </c>
      <c r="C172" s="47" t="str">
        <f t="shared" si="11"/>
        <v>07/13/2026 - 07/27/2026</v>
      </c>
      <c r="D172" s="48">
        <f t="shared" si="12"/>
        <v>46216</v>
      </c>
      <c r="E172" s="48">
        <f t="shared" si="13"/>
        <v>46229</v>
      </c>
      <c r="F172" s="49">
        <v>10</v>
      </c>
      <c r="G172" s="48">
        <f t="shared" si="14"/>
        <v>46239</v>
      </c>
    </row>
    <row r="173" spans="1:7" x14ac:dyDescent="0.25">
      <c r="A173" s="45">
        <f t="shared" si="10"/>
        <v>46230</v>
      </c>
      <c r="B173" s="46" t="s">
        <v>20</v>
      </c>
      <c r="C173" s="47" t="str">
        <f t="shared" si="11"/>
        <v>07/27/2026 - 08/10/2026</v>
      </c>
      <c r="D173" s="48">
        <f t="shared" si="12"/>
        <v>46230</v>
      </c>
      <c r="E173" s="48">
        <f t="shared" si="13"/>
        <v>46243</v>
      </c>
      <c r="F173" s="49">
        <v>10</v>
      </c>
      <c r="G173" s="48">
        <f t="shared" si="14"/>
        <v>46253</v>
      </c>
    </row>
    <row r="174" spans="1:7" x14ac:dyDescent="0.25">
      <c r="A174" s="45">
        <f t="shared" si="10"/>
        <v>46244</v>
      </c>
      <c r="B174" s="46" t="s">
        <v>21</v>
      </c>
      <c r="C174" s="47" t="str">
        <f t="shared" si="11"/>
        <v>08/10/2026 - 08/24/2026</v>
      </c>
      <c r="D174" s="48">
        <f t="shared" si="12"/>
        <v>46244</v>
      </c>
      <c r="E174" s="48">
        <f t="shared" si="13"/>
        <v>46257</v>
      </c>
      <c r="F174" s="49">
        <v>10</v>
      </c>
      <c r="G174" s="48">
        <f t="shared" si="14"/>
        <v>46267</v>
      </c>
    </row>
    <row r="175" spans="1:7" x14ac:dyDescent="0.25">
      <c r="A175" s="45">
        <f t="shared" si="10"/>
        <v>46258</v>
      </c>
      <c r="B175" s="46" t="s">
        <v>22</v>
      </c>
      <c r="C175" s="47" t="str">
        <f t="shared" si="11"/>
        <v>08/24/2026 - 09/07/2026</v>
      </c>
      <c r="D175" s="48">
        <f t="shared" si="12"/>
        <v>46258</v>
      </c>
      <c r="E175" s="48">
        <f t="shared" si="13"/>
        <v>46271</v>
      </c>
      <c r="F175" s="49">
        <v>10</v>
      </c>
      <c r="G175" s="48">
        <f t="shared" si="14"/>
        <v>46281</v>
      </c>
    </row>
    <row r="176" spans="1:7" x14ac:dyDescent="0.25">
      <c r="A176" s="45">
        <f t="shared" si="10"/>
        <v>46272</v>
      </c>
      <c r="B176" s="46" t="s">
        <v>23</v>
      </c>
      <c r="C176" s="47" t="str">
        <f t="shared" si="11"/>
        <v>09/07/2026 - 09/21/2026</v>
      </c>
      <c r="D176" s="48">
        <f t="shared" si="12"/>
        <v>46272</v>
      </c>
      <c r="E176" s="48">
        <f t="shared" si="13"/>
        <v>46285</v>
      </c>
      <c r="F176" s="49">
        <v>10</v>
      </c>
      <c r="G176" s="48">
        <f t="shared" si="14"/>
        <v>46295</v>
      </c>
    </row>
    <row r="177" spans="1:7" x14ac:dyDescent="0.25">
      <c r="A177" s="45">
        <f t="shared" si="10"/>
        <v>46286</v>
      </c>
      <c r="B177" s="46" t="s">
        <v>24</v>
      </c>
      <c r="C177" s="47" t="str">
        <f t="shared" si="11"/>
        <v>09/21/2026 - 10/05/2026</v>
      </c>
      <c r="D177" s="48">
        <f t="shared" si="12"/>
        <v>46286</v>
      </c>
      <c r="E177" s="48">
        <f t="shared" si="13"/>
        <v>46299</v>
      </c>
      <c r="F177" s="49">
        <v>10</v>
      </c>
      <c r="G177" s="48">
        <f t="shared" si="14"/>
        <v>46309</v>
      </c>
    </row>
    <row r="178" spans="1:7" x14ac:dyDescent="0.25">
      <c r="A178" s="45">
        <f t="shared" si="10"/>
        <v>46300</v>
      </c>
      <c r="B178" s="46" t="s">
        <v>25</v>
      </c>
      <c r="C178" s="47" t="str">
        <f t="shared" si="11"/>
        <v>10/05/2026 - 10/19/2026</v>
      </c>
      <c r="D178" s="48">
        <f t="shared" si="12"/>
        <v>46300</v>
      </c>
      <c r="E178" s="48">
        <f t="shared" si="13"/>
        <v>46313</v>
      </c>
      <c r="F178" s="49">
        <v>10</v>
      </c>
      <c r="G178" s="48">
        <f t="shared" si="14"/>
        <v>46323</v>
      </c>
    </row>
    <row r="179" spans="1:7" x14ac:dyDescent="0.25">
      <c r="A179" s="45">
        <f t="shared" si="10"/>
        <v>46314</v>
      </c>
      <c r="B179" s="46" t="s">
        <v>26</v>
      </c>
      <c r="C179" s="47" t="str">
        <f t="shared" si="11"/>
        <v>10/19/2026 - 11/02/2026</v>
      </c>
      <c r="D179" s="48">
        <f t="shared" si="12"/>
        <v>46314</v>
      </c>
      <c r="E179" s="48">
        <f t="shared" si="13"/>
        <v>46327</v>
      </c>
      <c r="F179" s="49">
        <v>10</v>
      </c>
      <c r="G179" s="48">
        <f t="shared" si="14"/>
        <v>46337</v>
      </c>
    </row>
    <row r="180" spans="1:7" x14ac:dyDescent="0.25">
      <c r="A180" s="45">
        <f t="shared" si="10"/>
        <v>46328</v>
      </c>
      <c r="B180" s="46" t="s">
        <v>27</v>
      </c>
      <c r="C180" s="47" t="str">
        <f t="shared" si="11"/>
        <v>11/02/2026 - 11/16/2026</v>
      </c>
      <c r="D180" s="48">
        <f t="shared" si="12"/>
        <v>46328</v>
      </c>
      <c r="E180" s="48">
        <f t="shared" si="13"/>
        <v>46341</v>
      </c>
      <c r="F180" s="49">
        <v>10</v>
      </c>
      <c r="G180" s="48">
        <f t="shared" si="14"/>
        <v>46351</v>
      </c>
    </row>
    <row r="181" spans="1:7" x14ac:dyDescent="0.25">
      <c r="A181" s="45">
        <f t="shared" si="10"/>
        <v>46342</v>
      </c>
      <c r="B181" s="46" t="s">
        <v>28</v>
      </c>
      <c r="C181" s="47" t="str">
        <f t="shared" si="11"/>
        <v>11/16/2026 - 11/30/2026</v>
      </c>
      <c r="D181" s="48">
        <f t="shared" si="12"/>
        <v>46342</v>
      </c>
      <c r="E181" s="48">
        <f t="shared" si="13"/>
        <v>46355</v>
      </c>
      <c r="F181" s="49">
        <v>10</v>
      </c>
      <c r="G181" s="48">
        <f t="shared" si="14"/>
        <v>46365</v>
      </c>
    </row>
    <row r="182" spans="1:7" x14ac:dyDescent="0.25">
      <c r="A182" s="45">
        <f t="shared" si="10"/>
        <v>46356</v>
      </c>
      <c r="B182" s="46" t="s">
        <v>29</v>
      </c>
      <c r="C182" s="47" t="str">
        <f t="shared" si="11"/>
        <v>11/30/2026 - 12/14/2026</v>
      </c>
      <c r="D182" s="48">
        <f t="shared" si="12"/>
        <v>46356</v>
      </c>
      <c r="E182" s="48">
        <f t="shared" si="13"/>
        <v>46369</v>
      </c>
      <c r="F182" s="49">
        <v>10</v>
      </c>
      <c r="G182" s="48">
        <f t="shared" si="14"/>
        <v>46379</v>
      </c>
    </row>
    <row r="183" spans="1:7" x14ac:dyDescent="0.25">
      <c r="A183" s="45">
        <f t="shared" si="10"/>
        <v>46370</v>
      </c>
      <c r="B183" s="46" t="s">
        <v>4</v>
      </c>
      <c r="C183" s="47" t="str">
        <f t="shared" si="11"/>
        <v>12/14/2026 - 12/28/2026</v>
      </c>
      <c r="D183" s="48">
        <f t="shared" si="12"/>
        <v>46370</v>
      </c>
      <c r="E183" s="48">
        <f t="shared" si="13"/>
        <v>46383</v>
      </c>
      <c r="F183" s="49">
        <v>11</v>
      </c>
      <c r="G183" s="48">
        <f t="shared" si="14"/>
        <v>46393</v>
      </c>
    </row>
    <row r="184" spans="1:7" x14ac:dyDescent="0.25">
      <c r="A184" s="45">
        <f t="shared" si="10"/>
        <v>46384</v>
      </c>
      <c r="B184" s="46" t="s">
        <v>5</v>
      </c>
      <c r="C184" s="47" t="str">
        <f t="shared" si="11"/>
        <v>12/28/2026 - 01/11/2027</v>
      </c>
      <c r="D184" s="48">
        <f t="shared" si="12"/>
        <v>46384</v>
      </c>
      <c r="E184" s="48">
        <f t="shared" si="13"/>
        <v>46397</v>
      </c>
      <c r="F184" s="49">
        <v>12</v>
      </c>
      <c r="G184" s="48">
        <f t="shared" si="14"/>
        <v>46407</v>
      </c>
    </row>
    <row r="185" spans="1:7" x14ac:dyDescent="0.25">
      <c r="A185" s="45">
        <f t="shared" si="10"/>
        <v>46398</v>
      </c>
      <c r="B185" s="46" t="s">
        <v>6</v>
      </c>
      <c r="C185" s="47" t="str">
        <f t="shared" si="11"/>
        <v>01/11/2027 - 01/25/2027</v>
      </c>
      <c r="D185" s="48">
        <f t="shared" si="12"/>
        <v>46398</v>
      </c>
      <c r="E185" s="48">
        <f t="shared" si="13"/>
        <v>46411</v>
      </c>
      <c r="F185" s="49">
        <v>13</v>
      </c>
      <c r="G185" s="48">
        <f t="shared" si="14"/>
        <v>46421</v>
      </c>
    </row>
    <row r="186" spans="1:7" x14ac:dyDescent="0.25">
      <c r="A186" s="45">
        <f t="shared" si="10"/>
        <v>46412</v>
      </c>
      <c r="B186" s="46" t="s">
        <v>7</v>
      </c>
      <c r="C186" s="47" t="str">
        <f t="shared" si="11"/>
        <v>01/25/2027 - 02/08/2027</v>
      </c>
      <c r="D186" s="48">
        <f t="shared" si="12"/>
        <v>46412</v>
      </c>
      <c r="E186" s="48">
        <f t="shared" si="13"/>
        <v>46425</v>
      </c>
      <c r="F186" s="49">
        <v>14</v>
      </c>
      <c r="G186" s="48">
        <f t="shared" si="14"/>
        <v>46435</v>
      </c>
    </row>
    <row r="187" spans="1:7" x14ac:dyDescent="0.25">
      <c r="A187" s="45">
        <f t="shared" si="10"/>
        <v>46426</v>
      </c>
      <c r="B187" s="46" t="s">
        <v>8</v>
      </c>
      <c r="C187" s="47" t="str">
        <f t="shared" si="11"/>
        <v>02/08/2027 - 02/22/2027</v>
      </c>
      <c r="D187" s="48">
        <f t="shared" si="12"/>
        <v>46426</v>
      </c>
      <c r="E187" s="48">
        <f t="shared" si="13"/>
        <v>46439</v>
      </c>
      <c r="F187" s="49">
        <v>15</v>
      </c>
      <c r="G187" s="48">
        <f t="shared" si="14"/>
        <v>46449</v>
      </c>
    </row>
    <row r="188" spans="1:7" x14ac:dyDescent="0.25">
      <c r="A188" s="45">
        <f t="shared" si="10"/>
        <v>46440</v>
      </c>
      <c r="B188" s="46" t="s">
        <v>9</v>
      </c>
      <c r="C188" s="47" t="str">
        <f t="shared" si="11"/>
        <v>02/22/2027 - 03/08/2027</v>
      </c>
      <c r="D188" s="48">
        <f t="shared" si="12"/>
        <v>46440</v>
      </c>
      <c r="E188" s="48">
        <f t="shared" si="13"/>
        <v>46453</v>
      </c>
      <c r="F188" s="49">
        <v>16</v>
      </c>
      <c r="G188" s="48">
        <f t="shared" si="14"/>
        <v>46463</v>
      </c>
    </row>
    <row r="189" spans="1:7" x14ac:dyDescent="0.25">
      <c r="A189" s="45">
        <f t="shared" si="10"/>
        <v>46454</v>
      </c>
      <c r="B189" s="46" t="s">
        <v>10</v>
      </c>
      <c r="C189" s="47" t="str">
        <f t="shared" si="11"/>
        <v>03/08/2027 - 03/22/2027</v>
      </c>
      <c r="D189" s="48">
        <f t="shared" si="12"/>
        <v>46454</v>
      </c>
      <c r="E189" s="48">
        <f t="shared" si="13"/>
        <v>46467</v>
      </c>
      <c r="F189" s="49">
        <v>17</v>
      </c>
      <c r="G189" s="48">
        <f t="shared" si="14"/>
        <v>46477</v>
      </c>
    </row>
    <row r="190" spans="1:7" x14ac:dyDescent="0.25">
      <c r="A190" s="45">
        <f t="shared" si="10"/>
        <v>46468</v>
      </c>
      <c r="B190" s="46" t="s">
        <v>11</v>
      </c>
      <c r="C190" s="47" t="str">
        <f t="shared" si="11"/>
        <v>03/22/2027 - 04/05/2027</v>
      </c>
      <c r="D190" s="48">
        <f t="shared" si="12"/>
        <v>46468</v>
      </c>
      <c r="E190" s="48">
        <f t="shared" si="13"/>
        <v>46481</v>
      </c>
      <c r="F190" s="49">
        <v>18</v>
      </c>
      <c r="G190" s="48">
        <f t="shared" si="14"/>
        <v>46491</v>
      </c>
    </row>
    <row r="191" spans="1:7" x14ac:dyDescent="0.25">
      <c r="A191" s="45">
        <f t="shared" si="10"/>
        <v>46482</v>
      </c>
      <c r="B191" s="46" t="s">
        <v>12</v>
      </c>
      <c r="C191" s="47" t="str">
        <f t="shared" si="11"/>
        <v>04/05/2027 - 04/19/2027</v>
      </c>
      <c r="D191" s="48">
        <f t="shared" si="12"/>
        <v>46482</v>
      </c>
      <c r="E191" s="48">
        <f t="shared" si="13"/>
        <v>46495</v>
      </c>
      <c r="F191" s="49">
        <v>19</v>
      </c>
      <c r="G191" s="48">
        <f t="shared" si="14"/>
        <v>46505</v>
      </c>
    </row>
    <row r="192" spans="1:7" x14ac:dyDescent="0.25">
      <c r="A192" s="45">
        <f t="shared" si="10"/>
        <v>46496</v>
      </c>
      <c r="B192" s="46" t="s">
        <v>13</v>
      </c>
      <c r="C192" s="47" t="str">
        <f t="shared" si="11"/>
        <v>04/19/2027 - 05/03/2027</v>
      </c>
      <c r="D192" s="48">
        <f t="shared" si="12"/>
        <v>46496</v>
      </c>
      <c r="E192" s="48">
        <f t="shared" si="13"/>
        <v>46509</v>
      </c>
      <c r="F192" s="49">
        <v>20</v>
      </c>
      <c r="G192" s="48">
        <f t="shared" si="14"/>
        <v>46519</v>
      </c>
    </row>
    <row r="193" spans="1:7" x14ac:dyDescent="0.25">
      <c r="A193" s="45">
        <f t="shared" si="10"/>
        <v>46510</v>
      </c>
      <c r="B193" s="46" t="s">
        <v>14</v>
      </c>
      <c r="C193" s="47" t="str">
        <f t="shared" si="11"/>
        <v>05/03/2027 - 05/17/2027</v>
      </c>
      <c r="D193" s="48">
        <f t="shared" si="12"/>
        <v>46510</v>
      </c>
      <c r="E193" s="48">
        <f t="shared" si="13"/>
        <v>46523</v>
      </c>
      <c r="F193" s="49">
        <v>21</v>
      </c>
      <c r="G193" s="48">
        <f t="shared" si="14"/>
        <v>46533</v>
      </c>
    </row>
    <row r="194" spans="1:7" x14ac:dyDescent="0.25">
      <c r="A194" s="45">
        <f t="shared" si="10"/>
        <v>46524</v>
      </c>
      <c r="B194" s="46" t="s">
        <v>15</v>
      </c>
      <c r="C194" s="47" t="str">
        <f t="shared" si="11"/>
        <v>05/17/2027 - 05/31/2027</v>
      </c>
      <c r="D194" s="48">
        <f t="shared" si="12"/>
        <v>46524</v>
      </c>
      <c r="E194" s="48">
        <f t="shared" si="13"/>
        <v>46537</v>
      </c>
      <c r="F194" s="49">
        <v>22</v>
      </c>
      <c r="G194" s="48">
        <f t="shared" si="14"/>
        <v>46547</v>
      </c>
    </row>
    <row r="195" spans="1:7" x14ac:dyDescent="0.25">
      <c r="A195" s="45">
        <f t="shared" si="10"/>
        <v>46538</v>
      </c>
      <c r="B195" s="46" t="s">
        <v>16</v>
      </c>
      <c r="C195" s="47" t="str">
        <f t="shared" si="11"/>
        <v>05/31/2027 - 06/14/2027</v>
      </c>
      <c r="D195" s="48">
        <f t="shared" si="12"/>
        <v>46538</v>
      </c>
      <c r="E195" s="48">
        <f t="shared" si="13"/>
        <v>46551</v>
      </c>
      <c r="F195" s="49">
        <v>23</v>
      </c>
      <c r="G195" s="48">
        <f t="shared" si="14"/>
        <v>46561</v>
      </c>
    </row>
    <row r="196" spans="1:7" x14ac:dyDescent="0.25">
      <c r="A196" s="45">
        <f t="shared" ref="A196:A200" si="15">A195+14</f>
        <v>46552</v>
      </c>
      <c r="B196" s="46" t="s">
        <v>17</v>
      </c>
      <c r="C196" s="47" t="str">
        <f t="shared" ref="C196:C200" si="16">TEXT(A196,"MM/DD/YYYY")&amp;" - "&amp;TEXT(A197,"MM/DD/YYYY")</f>
        <v>06/14/2027 - 06/28/2027</v>
      </c>
      <c r="D196" s="48">
        <f t="shared" ref="D196:D200" si="17">A196</f>
        <v>46552</v>
      </c>
      <c r="E196" s="48">
        <f t="shared" ref="E196:E200" si="18">A197-1</f>
        <v>46565</v>
      </c>
      <c r="F196" s="49">
        <v>24</v>
      </c>
      <c r="G196" s="48">
        <f t="shared" ref="G196:G199" si="19">A197+9</f>
        <v>46575</v>
      </c>
    </row>
    <row r="197" spans="1:7" x14ac:dyDescent="0.25">
      <c r="A197" s="45">
        <f t="shared" si="15"/>
        <v>46566</v>
      </c>
      <c r="B197" s="46" t="s">
        <v>18</v>
      </c>
      <c r="C197" s="47" t="str">
        <f t="shared" si="16"/>
        <v>06/28/2027 - 07/12/2027</v>
      </c>
      <c r="D197" s="48">
        <f t="shared" si="17"/>
        <v>46566</v>
      </c>
      <c r="E197" s="48">
        <f t="shared" si="18"/>
        <v>46579</v>
      </c>
      <c r="F197" s="49">
        <v>25</v>
      </c>
      <c r="G197" s="48">
        <f t="shared" si="19"/>
        <v>46589</v>
      </c>
    </row>
    <row r="198" spans="1:7" x14ac:dyDescent="0.25">
      <c r="A198" s="45">
        <f t="shared" si="15"/>
        <v>46580</v>
      </c>
      <c r="B198" s="46" t="s">
        <v>19</v>
      </c>
      <c r="C198" s="47" t="str">
        <f t="shared" si="16"/>
        <v>07/12/2027 - 07/26/2027</v>
      </c>
      <c r="D198" s="48">
        <f t="shared" si="17"/>
        <v>46580</v>
      </c>
      <c r="E198" s="48">
        <f t="shared" si="18"/>
        <v>46593</v>
      </c>
      <c r="F198" s="49">
        <v>26</v>
      </c>
      <c r="G198" s="48">
        <f t="shared" si="19"/>
        <v>46603</v>
      </c>
    </row>
    <row r="199" spans="1:7" x14ac:dyDescent="0.25">
      <c r="A199" s="45">
        <f t="shared" si="15"/>
        <v>46594</v>
      </c>
      <c r="B199" s="46" t="s">
        <v>20</v>
      </c>
      <c r="C199" s="47" t="str">
        <f t="shared" si="16"/>
        <v>07/26/2027 - 08/09/2027</v>
      </c>
      <c r="D199" s="48">
        <f t="shared" si="17"/>
        <v>46594</v>
      </c>
      <c r="E199" s="48">
        <f t="shared" si="18"/>
        <v>46607</v>
      </c>
      <c r="F199" s="49">
        <v>27</v>
      </c>
      <c r="G199" s="48">
        <f t="shared" si="19"/>
        <v>46617</v>
      </c>
    </row>
    <row r="200" spans="1:7" x14ac:dyDescent="0.25">
      <c r="A200" s="45">
        <f t="shared" si="15"/>
        <v>46608</v>
      </c>
      <c r="B200" s="46" t="s">
        <v>21</v>
      </c>
      <c r="C200" s="47" t="str">
        <f t="shared" si="16"/>
        <v>08/09/2027 - 01/00/1900</v>
      </c>
      <c r="D200" s="48">
        <f t="shared" si="17"/>
        <v>46608</v>
      </c>
      <c r="E200" s="48">
        <f t="shared" si="18"/>
        <v>-1</v>
      </c>
      <c r="F200"/>
    </row>
    <row r="201" spans="1:7" x14ac:dyDescent="0.25">
      <c r="A201"/>
      <c r="B201" s="46" t="s">
        <v>22</v>
      </c>
      <c r="D201"/>
      <c r="E201"/>
      <c r="F201"/>
    </row>
    <row r="202" spans="1:7" x14ac:dyDescent="0.25">
      <c r="A202"/>
      <c r="B202" s="46" t="s">
        <v>23</v>
      </c>
      <c r="D202"/>
      <c r="E202"/>
      <c r="F202"/>
    </row>
    <row r="203" spans="1:7" x14ac:dyDescent="0.25">
      <c r="A203"/>
      <c r="B203" s="46" t="s">
        <v>24</v>
      </c>
      <c r="D203"/>
      <c r="E203"/>
      <c r="F203"/>
    </row>
    <row r="204" spans="1:7" x14ac:dyDescent="0.25">
      <c r="A204"/>
      <c r="B204" s="46" t="s">
        <v>25</v>
      </c>
      <c r="D204"/>
      <c r="E204"/>
      <c r="F204"/>
    </row>
    <row r="205" spans="1:7" x14ac:dyDescent="0.25">
      <c r="A205"/>
      <c r="B205" s="46" t="s">
        <v>26</v>
      </c>
      <c r="D205"/>
      <c r="E205"/>
      <c r="F205"/>
    </row>
    <row r="206" spans="1:7" x14ac:dyDescent="0.25">
      <c r="A206"/>
      <c r="B206" s="46" t="s">
        <v>27</v>
      </c>
      <c r="D206"/>
      <c r="E206"/>
      <c r="F206"/>
    </row>
    <row r="207" spans="1:7" x14ac:dyDescent="0.25">
      <c r="A207"/>
      <c r="B207" s="46" t="s">
        <v>28</v>
      </c>
      <c r="D207"/>
      <c r="E207"/>
      <c r="F207"/>
    </row>
    <row r="208" spans="1:7" x14ac:dyDescent="0.25">
      <c r="A208"/>
      <c r="B208" s="46" t="s">
        <v>29</v>
      </c>
      <c r="D208"/>
      <c r="E208"/>
      <c r="F208"/>
    </row>
  </sheetData>
  <sortState xmlns:xlrd2="http://schemas.microsoft.com/office/spreadsheetml/2017/richdata2" ref="A1:A529">
    <sortCondition ref="A102"/>
  </sortState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5"/>
  <sheetViews>
    <sheetView showGridLines="0" tabSelected="1" zoomScaleNormal="100" workbookViewId="0">
      <selection activeCell="L16" sqref="L16"/>
    </sheetView>
  </sheetViews>
  <sheetFormatPr defaultColWidth="8.85546875" defaultRowHeight="12.75" x14ac:dyDescent="0.2"/>
  <cols>
    <col min="1" max="1" width="2.28515625" style="29" customWidth="1"/>
    <col min="2" max="2" width="15.7109375" style="1" customWidth="1"/>
    <col min="3" max="3" width="13.28515625" style="1" bestFit="1" customWidth="1"/>
    <col min="4" max="4" width="12.42578125" style="1" bestFit="1" customWidth="1"/>
    <col min="5" max="5" width="15.28515625" style="1" customWidth="1"/>
    <col min="6" max="6" width="8.7109375" style="7" customWidth="1"/>
    <col min="7" max="7" width="19.28515625" style="1" customWidth="1"/>
    <col min="8" max="8" width="15" style="4" bestFit="1" customWidth="1"/>
    <col min="9" max="9" width="9.28515625" style="27" customWidth="1"/>
    <col min="10" max="10" width="11.42578125" style="42" customWidth="1"/>
    <col min="11" max="11" width="8.85546875" style="1"/>
    <col min="12" max="12" width="18.28515625" style="1" customWidth="1"/>
    <col min="13" max="13" width="4.85546875" style="1" customWidth="1"/>
    <col min="14" max="14" width="3.42578125" style="1" bestFit="1" customWidth="1"/>
    <col min="15" max="16384" width="8.85546875" style="1"/>
  </cols>
  <sheetData>
    <row r="1" spans="1:14" ht="27" customHeight="1" x14ac:dyDescent="0.2">
      <c r="A1" s="55" t="s">
        <v>49</v>
      </c>
      <c r="B1" s="55"/>
      <c r="C1" s="55"/>
      <c r="D1" s="55"/>
      <c r="E1" s="55"/>
      <c r="F1" s="55"/>
      <c r="G1" s="55"/>
      <c r="H1" s="55"/>
    </row>
    <row r="3" spans="1:14" ht="18.75" customHeight="1" x14ac:dyDescent="0.25">
      <c r="B3" s="13" t="s">
        <v>34</v>
      </c>
      <c r="C3" s="40">
        <v>28560</v>
      </c>
      <c r="D3" s="35"/>
      <c r="E3" s="36" t="s">
        <v>45</v>
      </c>
      <c r="G3" s="18" t="s">
        <v>40</v>
      </c>
      <c r="H3" s="37">
        <v>45887</v>
      </c>
      <c r="I3" s="25"/>
      <c r="J3" s="41" t="s">
        <v>47</v>
      </c>
      <c r="K3" s="4"/>
      <c r="L3" s="4"/>
    </row>
    <row r="4" spans="1:14" ht="15" x14ac:dyDescent="0.25">
      <c r="B4" s="38" t="s">
        <v>31</v>
      </c>
      <c r="C4" s="38">
        <v>26</v>
      </c>
      <c r="D4" s="17"/>
      <c r="E4" s="17" t="s">
        <v>46</v>
      </c>
      <c r="G4" s="18" t="s">
        <v>39</v>
      </c>
      <c r="H4" s="37">
        <v>46019</v>
      </c>
      <c r="I4" s="26"/>
      <c r="J4" s="41" t="s">
        <v>48</v>
      </c>
      <c r="K4" s="4"/>
      <c r="L4" s="4"/>
    </row>
    <row r="5" spans="1:14" x14ac:dyDescent="0.2">
      <c r="B5" s="38" t="s">
        <v>0</v>
      </c>
      <c r="C5" s="39">
        <f>$C$3/$C$4</f>
        <v>1098.4615384615386</v>
      </c>
      <c r="E5" s="17" t="s">
        <v>46</v>
      </c>
    </row>
    <row r="6" spans="1:14" x14ac:dyDescent="0.2">
      <c r="B6" s="24"/>
      <c r="C6" s="22"/>
      <c r="I6" s="26"/>
      <c r="J6" s="5"/>
      <c r="K6" s="4"/>
      <c r="L6" s="4"/>
    </row>
    <row r="7" spans="1:14" ht="25.5" x14ac:dyDescent="0.2">
      <c r="B7" s="23" t="s">
        <v>3</v>
      </c>
      <c r="C7" s="21" t="s">
        <v>42</v>
      </c>
      <c r="D7" s="2" t="s">
        <v>43</v>
      </c>
      <c r="E7" s="20" t="s">
        <v>36</v>
      </c>
      <c r="F7" s="14" t="s">
        <v>38</v>
      </c>
      <c r="G7" s="2" t="s">
        <v>1</v>
      </c>
      <c r="H7" s="2" t="s">
        <v>2</v>
      </c>
      <c r="J7" s="43"/>
      <c r="K7" s="4"/>
      <c r="L7" s="4"/>
    </row>
    <row r="8" spans="1:14" s="3" customFormat="1" x14ac:dyDescent="0.2">
      <c r="A8" s="30">
        <f>VLOOKUP(contstart,pp,4,TRUE)</f>
        <v>45880</v>
      </c>
      <c r="B8" s="10" t="str">
        <f>IF(contrend&gt;=A8,VLOOKUP(contstart,pp,2,TRUE),"")</f>
        <v>18</v>
      </c>
      <c r="C8" s="12">
        <f>IF(contrend&gt;=A8,VLOOKUP(contstart,pp,4,TRUE),"")</f>
        <v>45880</v>
      </c>
      <c r="D8" s="12">
        <f>IF(contrend&gt;=A8,VLOOKUP(contstart,pp,5,TRUE),"")</f>
        <v>45893</v>
      </c>
      <c r="E8" s="15">
        <f>IF(B8="","",NETWORKDAYS(contstart,D8))</f>
        <v>5</v>
      </c>
      <c r="F8" s="19">
        <f>IF(B8="","",E8/10)</f>
        <v>0.5</v>
      </c>
      <c r="G8" s="12">
        <f>VLOOKUP(contstart,pp,7,TRUE)</f>
        <v>45903</v>
      </c>
      <c r="H8" s="8">
        <f t="shared" ref="H8:H37" si="0">IF(B8="","",fisbw*F8)</f>
        <v>549.23076923076928</v>
      </c>
      <c r="I8" s="27"/>
      <c r="J8" s="5"/>
      <c r="K8" s="5"/>
      <c r="M8" s="1"/>
      <c r="N8" s="1"/>
    </row>
    <row r="9" spans="1:14" x14ac:dyDescent="0.2">
      <c r="A9" s="28">
        <f>A8+14</f>
        <v>45894</v>
      </c>
      <c r="B9" s="10" t="str">
        <f t="shared" ref="B9:B37" si="1">IF(contrend&gt;=A9,VLOOKUP(A9,pp,2,TRUE),"")</f>
        <v>19</v>
      </c>
      <c r="C9" s="12">
        <f t="shared" ref="C9:C37" si="2">IF(contrend&gt;=A9,VLOOKUP(A9,pp,4,TRUE),"")</f>
        <v>45894</v>
      </c>
      <c r="D9" s="12">
        <f t="shared" ref="D9:D37" si="3">IF(contrend&gt;=A9,VLOOKUP(A9,pp,5,TRUE),"")</f>
        <v>45907</v>
      </c>
      <c r="E9" s="15">
        <f t="shared" ref="E9:E37" si="4">IF(B9="","",IF(contrend&gt;D9,NETWORKDAYS(C9,D9),NETWORKDAYS(C9,contrend)))</f>
        <v>10</v>
      </c>
      <c r="F9" s="19">
        <f t="shared" ref="F9:F37" si="5">IF(B9="","",E9/10)</f>
        <v>1</v>
      </c>
      <c r="G9" s="12">
        <f t="shared" ref="G9:G37" si="6">IF(B9="","",VLOOKUP(A9,pp,7,TRUE))</f>
        <v>45917</v>
      </c>
      <c r="H9" s="8">
        <f t="shared" si="0"/>
        <v>1098.4615384615386</v>
      </c>
      <c r="K9" s="4"/>
    </row>
    <row r="10" spans="1:14" x14ac:dyDescent="0.2">
      <c r="A10" s="28">
        <f t="shared" ref="A10:A37" si="7">A9+14</f>
        <v>45908</v>
      </c>
      <c r="B10" s="10" t="str">
        <f t="shared" si="1"/>
        <v>20</v>
      </c>
      <c r="C10" s="12">
        <f t="shared" si="2"/>
        <v>45908</v>
      </c>
      <c r="D10" s="12">
        <f t="shared" si="3"/>
        <v>45921</v>
      </c>
      <c r="E10" s="15">
        <f t="shared" si="4"/>
        <v>10</v>
      </c>
      <c r="F10" s="19">
        <f t="shared" si="5"/>
        <v>1</v>
      </c>
      <c r="G10" s="12">
        <f t="shared" si="6"/>
        <v>45931</v>
      </c>
      <c r="H10" s="8">
        <f t="shared" si="0"/>
        <v>1098.4615384615386</v>
      </c>
      <c r="K10" s="4"/>
    </row>
    <row r="11" spans="1:14" x14ac:dyDescent="0.2">
      <c r="A11" s="28">
        <f t="shared" si="7"/>
        <v>45922</v>
      </c>
      <c r="B11" s="10" t="str">
        <f t="shared" si="1"/>
        <v>21</v>
      </c>
      <c r="C11" s="12">
        <f t="shared" si="2"/>
        <v>45922</v>
      </c>
      <c r="D11" s="12">
        <f t="shared" si="3"/>
        <v>45935</v>
      </c>
      <c r="E11" s="15">
        <f t="shared" si="4"/>
        <v>10</v>
      </c>
      <c r="F11" s="19">
        <f t="shared" si="5"/>
        <v>1</v>
      </c>
      <c r="G11" s="12">
        <f t="shared" si="6"/>
        <v>45945</v>
      </c>
      <c r="H11" s="8">
        <f t="shared" si="0"/>
        <v>1098.4615384615386</v>
      </c>
      <c r="K11" s="4"/>
    </row>
    <row r="12" spans="1:14" x14ac:dyDescent="0.2">
      <c r="A12" s="28">
        <f t="shared" si="7"/>
        <v>45936</v>
      </c>
      <c r="B12" s="10" t="str">
        <f t="shared" si="1"/>
        <v>22</v>
      </c>
      <c r="C12" s="12">
        <f t="shared" si="2"/>
        <v>45936</v>
      </c>
      <c r="D12" s="12">
        <f t="shared" si="3"/>
        <v>45949</v>
      </c>
      <c r="E12" s="15">
        <f t="shared" si="4"/>
        <v>10</v>
      </c>
      <c r="F12" s="19">
        <f t="shared" si="5"/>
        <v>1</v>
      </c>
      <c r="G12" s="12">
        <f t="shared" si="6"/>
        <v>45959</v>
      </c>
      <c r="H12" s="8">
        <f t="shared" si="0"/>
        <v>1098.4615384615386</v>
      </c>
      <c r="K12" s="4"/>
    </row>
    <row r="13" spans="1:14" x14ac:dyDescent="0.2">
      <c r="A13" s="28">
        <f t="shared" si="7"/>
        <v>45950</v>
      </c>
      <c r="B13" s="10" t="str">
        <f t="shared" si="1"/>
        <v>23</v>
      </c>
      <c r="C13" s="12">
        <f t="shared" si="2"/>
        <v>45950</v>
      </c>
      <c r="D13" s="12">
        <f t="shared" si="3"/>
        <v>45963</v>
      </c>
      <c r="E13" s="15">
        <f t="shared" si="4"/>
        <v>10</v>
      </c>
      <c r="F13" s="19">
        <f t="shared" si="5"/>
        <v>1</v>
      </c>
      <c r="G13" s="12">
        <f t="shared" si="6"/>
        <v>45973</v>
      </c>
      <c r="H13" s="8">
        <f t="shared" si="0"/>
        <v>1098.4615384615386</v>
      </c>
      <c r="K13" s="4"/>
    </row>
    <row r="14" spans="1:14" x14ac:dyDescent="0.2">
      <c r="A14" s="28">
        <f t="shared" si="7"/>
        <v>45964</v>
      </c>
      <c r="B14" s="10" t="str">
        <f t="shared" si="1"/>
        <v>24</v>
      </c>
      <c r="C14" s="12">
        <f t="shared" si="2"/>
        <v>45964</v>
      </c>
      <c r="D14" s="12">
        <f t="shared" si="3"/>
        <v>45977</v>
      </c>
      <c r="E14" s="15">
        <f t="shared" si="4"/>
        <v>10</v>
      </c>
      <c r="F14" s="19">
        <f t="shared" si="5"/>
        <v>1</v>
      </c>
      <c r="G14" s="12">
        <f t="shared" si="6"/>
        <v>45987</v>
      </c>
      <c r="H14" s="8">
        <f t="shared" si="0"/>
        <v>1098.4615384615386</v>
      </c>
      <c r="K14" s="4"/>
    </row>
    <row r="15" spans="1:14" x14ac:dyDescent="0.2">
      <c r="A15" s="28">
        <f t="shared" si="7"/>
        <v>45978</v>
      </c>
      <c r="B15" s="10" t="str">
        <f t="shared" si="1"/>
        <v>25</v>
      </c>
      <c r="C15" s="12">
        <f t="shared" si="2"/>
        <v>45978</v>
      </c>
      <c r="D15" s="12">
        <f t="shared" si="3"/>
        <v>45991</v>
      </c>
      <c r="E15" s="15">
        <f t="shared" si="4"/>
        <v>10</v>
      </c>
      <c r="F15" s="19">
        <f t="shared" si="5"/>
        <v>1</v>
      </c>
      <c r="G15" s="12">
        <f t="shared" si="6"/>
        <v>46001</v>
      </c>
      <c r="H15" s="8">
        <f t="shared" si="0"/>
        <v>1098.4615384615386</v>
      </c>
      <c r="K15" s="4"/>
    </row>
    <row r="16" spans="1:14" x14ac:dyDescent="0.2">
      <c r="A16" s="28">
        <f t="shared" si="7"/>
        <v>45992</v>
      </c>
      <c r="B16" s="10" t="str">
        <f t="shared" si="1"/>
        <v>26</v>
      </c>
      <c r="C16" s="12">
        <f t="shared" si="2"/>
        <v>45992</v>
      </c>
      <c r="D16" s="12">
        <f t="shared" si="3"/>
        <v>46005</v>
      </c>
      <c r="E16" s="15">
        <f t="shared" si="4"/>
        <v>10</v>
      </c>
      <c r="F16" s="19">
        <f t="shared" si="5"/>
        <v>1</v>
      </c>
      <c r="G16" s="12">
        <f t="shared" si="6"/>
        <v>46015</v>
      </c>
      <c r="H16" s="8">
        <f t="shared" si="0"/>
        <v>1098.4615384615386</v>
      </c>
      <c r="K16" s="4"/>
    </row>
    <row r="17" spans="1:11" x14ac:dyDescent="0.2">
      <c r="A17" s="28">
        <f t="shared" si="7"/>
        <v>46006</v>
      </c>
      <c r="B17" s="10" t="str">
        <f t="shared" si="1"/>
        <v>01</v>
      </c>
      <c r="C17" s="12">
        <f t="shared" si="2"/>
        <v>46006</v>
      </c>
      <c r="D17" s="12">
        <f t="shared" si="3"/>
        <v>46019</v>
      </c>
      <c r="E17" s="15">
        <f t="shared" si="4"/>
        <v>10</v>
      </c>
      <c r="F17" s="19">
        <f t="shared" si="5"/>
        <v>1</v>
      </c>
      <c r="G17" s="12">
        <f t="shared" si="6"/>
        <v>46029</v>
      </c>
      <c r="H17" s="8">
        <f t="shared" si="0"/>
        <v>1098.4615384615386</v>
      </c>
      <c r="K17" s="4"/>
    </row>
    <row r="18" spans="1:11" x14ac:dyDescent="0.2">
      <c r="A18" s="28">
        <f t="shared" si="7"/>
        <v>46020</v>
      </c>
      <c r="B18" s="10" t="str">
        <f t="shared" si="1"/>
        <v/>
      </c>
      <c r="C18" s="12" t="str">
        <f t="shared" si="2"/>
        <v/>
      </c>
      <c r="D18" s="12" t="str">
        <f t="shared" si="3"/>
        <v/>
      </c>
      <c r="E18" s="15" t="str">
        <f t="shared" si="4"/>
        <v/>
      </c>
      <c r="F18" s="19" t="str">
        <f t="shared" si="5"/>
        <v/>
      </c>
      <c r="G18" s="12" t="str">
        <f t="shared" si="6"/>
        <v/>
      </c>
      <c r="H18" s="8" t="str">
        <f t="shared" si="0"/>
        <v/>
      </c>
      <c r="K18" s="4"/>
    </row>
    <row r="19" spans="1:11" x14ac:dyDescent="0.2">
      <c r="A19" s="28">
        <f t="shared" si="7"/>
        <v>46034</v>
      </c>
      <c r="B19" s="10" t="str">
        <f t="shared" si="1"/>
        <v/>
      </c>
      <c r="C19" s="12" t="str">
        <f t="shared" si="2"/>
        <v/>
      </c>
      <c r="D19" s="12" t="str">
        <f t="shared" si="3"/>
        <v/>
      </c>
      <c r="E19" s="15" t="str">
        <f t="shared" si="4"/>
        <v/>
      </c>
      <c r="F19" s="19" t="str">
        <f t="shared" si="5"/>
        <v/>
      </c>
      <c r="G19" s="12" t="str">
        <f t="shared" si="6"/>
        <v/>
      </c>
      <c r="H19" s="8" t="str">
        <f t="shared" si="0"/>
        <v/>
      </c>
      <c r="K19" s="4"/>
    </row>
    <row r="20" spans="1:11" x14ac:dyDescent="0.2">
      <c r="A20" s="28">
        <f t="shared" si="7"/>
        <v>46048</v>
      </c>
      <c r="B20" s="10" t="str">
        <f t="shared" si="1"/>
        <v/>
      </c>
      <c r="C20" s="12" t="str">
        <f t="shared" si="2"/>
        <v/>
      </c>
      <c r="D20" s="12" t="str">
        <f t="shared" si="3"/>
        <v/>
      </c>
      <c r="E20" s="15" t="str">
        <f t="shared" si="4"/>
        <v/>
      </c>
      <c r="F20" s="19" t="str">
        <f t="shared" si="5"/>
        <v/>
      </c>
      <c r="G20" s="12" t="str">
        <f t="shared" si="6"/>
        <v/>
      </c>
      <c r="H20" s="8" t="str">
        <f t="shared" si="0"/>
        <v/>
      </c>
      <c r="K20" s="4"/>
    </row>
    <row r="21" spans="1:11" x14ac:dyDescent="0.2">
      <c r="A21" s="28">
        <f t="shared" si="7"/>
        <v>46062</v>
      </c>
      <c r="B21" s="10" t="str">
        <f t="shared" si="1"/>
        <v/>
      </c>
      <c r="C21" s="12" t="str">
        <f t="shared" si="2"/>
        <v/>
      </c>
      <c r="D21" s="12" t="str">
        <f t="shared" si="3"/>
        <v/>
      </c>
      <c r="E21" s="15" t="str">
        <f t="shared" si="4"/>
        <v/>
      </c>
      <c r="F21" s="19" t="str">
        <f t="shared" si="5"/>
        <v/>
      </c>
      <c r="G21" s="12" t="str">
        <f t="shared" si="6"/>
        <v/>
      </c>
      <c r="H21" s="8" t="str">
        <f t="shared" si="0"/>
        <v/>
      </c>
      <c r="K21" s="4"/>
    </row>
    <row r="22" spans="1:11" x14ac:dyDescent="0.2">
      <c r="A22" s="28">
        <f t="shared" si="7"/>
        <v>46076</v>
      </c>
      <c r="B22" s="10" t="str">
        <f t="shared" si="1"/>
        <v/>
      </c>
      <c r="C22" s="12" t="str">
        <f t="shared" si="2"/>
        <v/>
      </c>
      <c r="D22" s="12" t="str">
        <f t="shared" si="3"/>
        <v/>
      </c>
      <c r="E22" s="15" t="str">
        <f t="shared" si="4"/>
        <v/>
      </c>
      <c r="F22" s="19" t="str">
        <f t="shared" si="5"/>
        <v/>
      </c>
      <c r="G22" s="12" t="str">
        <f t="shared" si="6"/>
        <v/>
      </c>
      <c r="H22" s="8" t="str">
        <f t="shared" si="0"/>
        <v/>
      </c>
      <c r="K22" s="4"/>
    </row>
    <row r="23" spans="1:11" x14ac:dyDescent="0.2">
      <c r="A23" s="28">
        <f t="shared" si="7"/>
        <v>46090</v>
      </c>
      <c r="B23" s="10" t="str">
        <f t="shared" si="1"/>
        <v/>
      </c>
      <c r="C23" s="12" t="str">
        <f t="shared" si="2"/>
        <v/>
      </c>
      <c r="D23" s="12" t="str">
        <f t="shared" si="3"/>
        <v/>
      </c>
      <c r="E23" s="15" t="str">
        <f t="shared" si="4"/>
        <v/>
      </c>
      <c r="F23" s="19" t="str">
        <f t="shared" si="5"/>
        <v/>
      </c>
      <c r="G23" s="12" t="str">
        <f t="shared" si="6"/>
        <v/>
      </c>
      <c r="H23" s="8" t="str">
        <f t="shared" si="0"/>
        <v/>
      </c>
      <c r="K23" s="4"/>
    </row>
    <row r="24" spans="1:11" x14ac:dyDescent="0.2">
      <c r="A24" s="28">
        <f t="shared" si="7"/>
        <v>46104</v>
      </c>
      <c r="B24" s="10" t="str">
        <f t="shared" si="1"/>
        <v/>
      </c>
      <c r="C24" s="12" t="str">
        <f t="shared" si="2"/>
        <v/>
      </c>
      <c r="D24" s="12" t="str">
        <f t="shared" si="3"/>
        <v/>
      </c>
      <c r="E24" s="15" t="str">
        <f t="shared" si="4"/>
        <v/>
      </c>
      <c r="F24" s="19" t="str">
        <f t="shared" si="5"/>
        <v/>
      </c>
      <c r="G24" s="12" t="str">
        <f t="shared" si="6"/>
        <v/>
      </c>
      <c r="H24" s="8" t="str">
        <f t="shared" si="0"/>
        <v/>
      </c>
      <c r="K24" s="4"/>
    </row>
    <row r="25" spans="1:11" x14ac:dyDescent="0.2">
      <c r="A25" s="28">
        <f t="shared" si="7"/>
        <v>46118</v>
      </c>
      <c r="B25" s="10" t="str">
        <f t="shared" si="1"/>
        <v/>
      </c>
      <c r="C25" s="12" t="str">
        <f t="shared" si="2"/>
        <v/>
      </c>
      <c r="D25" s="12" t="str">
        <f t="shared" si="3"/>
        <v/>
      </c>
      <c r="E25" s="15" t="str">
        <f t="shared" si="4"/>
        <v/>
      </c>
      <c r="F25" s="19" t="str">
        <f t="shared" si="5"/>
        <v/>
      </c>
      <c r="G25" s="12" t="str">
        <f t="shared" si="6"/>
        <v/>
      </c>
      <c r="H25" s="8" t="str">
        <f t="shared" si="0"/>
        <v/>
      </c>
    </row>
    <row r="26" spans="1:11" x14ac:dyDescent="0.2">
      <c r="A26" s="28">
        <f t="shared" si="7"/>
        <v>46132</v>
      </c>
      <c r="B26" s="10" t="str">
        <f t="shared" si="1"/>
        <v/>
      </c>
      <c r="C26" s="12" t="str">
        <f t="shared" si="2"/>
        <v/>
      </c>
      <c r="D26" s="12" t="str">
        <f t="shared" si="3"/>
        <v/>
      </c>
      <c r="E26" s="15" t="str">
        <f t="shared" si="4"/>
        <v/>
      </c>
      <c r="F26" s="19" t="str">
        <f t="shared" si="5"/>
        <v/>
      </c>
      <c r="G26" s="12" t="str">
        <f t="shared" si="6"/>
        <v/>
      </c>
      <c r="H26" s="8" t="str">
        <f t="shared" si="0"/>
        <v/>
      </c>
    </row>
    <row r="27" spans="1:11" x14ac:dyDescent="0.2">
      <c r="A27" s="28">
        <f t="shared" si="7"/>
        <v>46146</v>
      </c>
      <c r="B27" s="10" t="str">
        <f t="shared" si="1"/>
        <v/>
      </c>
      <c r="C27" s="12" t="str">
        <f t="shared" si="2"/>
        <v/>
      </c>
      <c r="D27" s="12" t="str">
        <f t="shared" si="3"/>
        <v/>
      </c>
      <c r="E27" s="15" t="str">
        <f t="shared" si="4"/>
        <v/>
      </c>
      <c r="F27" s="19" t="str">
        <f t="shared" si="5"/>
        <v/>
      </c>
      <c r="G27" s="12" t="str">
        <f t="shared" si="6"/>
        <v/>
      </c>
      <c r="H27" s="8" t="str">
        <f t="shared" si="0"/>
        <v/>
      </c>
    </row>
    <row r="28" spans="1:11" x14ac:dyDescent="0.2">
      <c r="A28" s="28">
        <f t="shared" si="7"/>
        <v>46160</v>
      </c>
      <c r="B28" s="10" t="str">
        <f t="shared" si="1"/>
        <v/>
      </c>
      <c r="C28" s="12" t="str">
        <f t="shared" si="2"/>
        <v/>
      </c>
      <c r="D28" s="12" t="str">
        <f t="shared" si="3"/>
        <v/>
      </c>
      <c r="E28" s="15" t="str">
        <f t="shared" si="4"/>
        <v/>
      </c>
      <c r="F28" s="19" t="str">
        <f t="shared" si="5"/>
        <v/>
      </c>
      <c r="G28" s="12" t="str">
        <f t="shared" si="6"/>
        <v/>
      </c>
      <c r="H28" s="8" t="str">
        <f t="shared" si="0"/>
        <v/>
      </c>
    </row>
    <row r="29" spans="1:11" x14ac:dyDescent="0.2">
      <c r="A29" s="28">
        <f t="shared" si="7"/>
        <v>46174</v>
      </c>
      <c r="B29" s="10" t="str">
        <f t="shared" si="1"/>
        <v/>
      </c>
      <c r="C29" s="12" t="str">
        <f t="shared" si="2"/>
        <v/>
      </c>
      <c r="D29" s="12" t="str">
        <f t="shared" si="3"/>
        <v/>
      </c>
      <c r="E29" s="15" t="str">
        <f t="shared" si="4"/>
        <v/>
      </c>
      <c r="F29" s="19" t="str">
        <f t="shared" si="5"/>
        <v/>
      </c>
      <c r="G29" s="12" t="str">
        <f t="shared" si="6"/>
        <v/>
      </c>
      <c r="H29" s="8" t="str">
        <f t="shared" si="0"/>
        <v/>
      </c>
    </row>
    <row r="30" spans="1:11" x14ac:dyDescent="0.2">
      <c r="A30" s="28">
        <f t="shared" si="7"/>
        <v>46188</v>
      </c>
      <c r="B30" s="10" t="str">
        <f t="shared" si="1"/>
        <v/>
      </c>
      <c r="C30" s="12" t="str">
        <f t="shared" si="2"/>
        <v/>
      </c>
      <c r="D30" s="12" t="str">
        <f t="shared" si="3"/>
        <v/>
      </c>
      <c r="E30" s="15" t="str">
        <f t="shared" si="4"/>
        <v/>
      </c>
      <c r="F30" s="19" t="str">
        <f t="shared" si="5"/>
        <v/>
      </c>
      <c r="G30" s="12" t="str">
        <f t="shared" si="6"/>
        <v/>
      </c>
      <c r="H30" s="8" t="str">
        <f t="shared" si="0"/>
        <v/>
      </c>
      <c r="J30" s="44"/>
    </row>
    <row r="31" spans="1:11" x14ac:dyDescent="0.2">
      <c r="A31" s="28">
        <f t="shared" si="7"/>
        <v>46202</v>
      </c>
      <c r="B31" s="10" t="str">
        <f t="shared" si="1"/>
        <v/>
      </c>
      <c r="C31" s="12" t="str">
        <f t="shared" si="2"/>
        <v/>
      </c>
      <c r="D31" s="12" t="str">
        <f t="shared" si="3"/>
        <v/>
      </c>
      <c r="E31" s="15" t="str">
        <f t="shared" si="4"/>
        <v/>
      </c>
      <c r="F31" s="19" t="str">
        <f t="shared" si="5"/>
        <v/>
      </c>
      <c r="G31" s="12" t="str">
        <f t="shared" si="6"/>
        <v/>
      </c>
      <c r="H31" s="8" t="str">
        <f t="shared" si="0"/>
        <v/>
      </c>
    </row>
    <row r="32" spans="1:11" x14ac:dyDescent="0.2">
      <c r="A32" s="28">
        <f t="shared" si="7"/>
        <v>46216</v>
      </c>
      <c r="B32" s="10" t="str">
        <f t="shared" si="1"/>
        <v/>
      </c>
      <c r="C32" s="12" t="str">
        <f t="shared" si="2"/>
        <v/>
      </c>
      <c r="D32" s="12" t="str">
        <f t="shared" si="3"/>
        <v/>
      </c>
      <c r="E32" s="15" t="str">
        <f t="shared" si="4"/>
        <v/>
      </c>
      <c r="F32" s="19" t="str">
        <f t="shared" si="5"/>
        <v/>
      </c>
      <c r="G32" s="12" t="str">
        <f t="shared" si="6"/>
        <v/>
      </c>
      <c r="H32" s="8" t="str">
        <f t="shared" si="0"/>
        <v/>
      </c>
    </row>
    <row r="33" spans="1:9" x14ac:dyDescent="0.2">
      <c r="A33" s="28">
        <f t="shared" si="7"/>
        <v>46230</v>
      </c>
      <c r="B33" s="10" t="str">
        <f t="shared" si="1"/>
        <v/>
      </c>
      <c r="C33" s="12" t="str">
        <f t="shared" si="2"/>
        <v/>
      </c>
      <c r="D33" s="12" t="str">
        <f t="shared" si="3"/>
        <v/>
      </c>
      <c r="E33" s="15" t="str">
        <f t="shared" si="4"/>
        <v/>
      </c>
      <c r="F33" s="19" t="str">
        <f t="shared" si="5"/>
        <v/>
      </c>
      <c r="G33" s="12" t="str">
        <f t="shared" si="6"/>
        <v/>
      </c>
      <c r="H33" s="8" t="str">
        <f t="shared" si="0"/>
        <v/>
      </c>
    </row>
    <row r="34" spans="1:9" x14ac:dyDescent="0.2">
      <c r="A34" s="28">
        <f t="shared" si="7"/>
        <v>46244</v>
      </c>
      <c r="B34" s="10" t="str">
        <f t="shared" si="1"/>
        <v/>
      </c>
      <c r="C34" s="12" t="str">
        <f t="shared" si="2"/>
        <v/>
      </c>
      <c r="D34" s="12" t="str">
        <f t="shared" si="3"/>
        <v/>
      </c>
      <c r="E34" s="15" t="str">
        <f t="shared" si="4"/>
        <v/>
      </c>
      <c r="F34" s="19" t="str">
        <f t="shared" si="5"/>
        <v/>
      </c>
      <c r="G34" s="12" t="str">
        <f t="shared" si="6"/>
        <v/>
      </c>
      <c r="H34" s="8" t="str">
        <f t="shared" si="0"/>
        <v/>
      </c>
    </row>
    <row r="35" spans="1:9" x14ac:dyDescent="0.2">
      <c r="A35" s="28">
        <f t="shared" si="7"/>
        <v>46258</v>
      </c>
      <c r="B35" s="10" t="str">
        <f t="shared" si="1"/>
        <v/>
      </c>
      <c r="C35" s="12" t="str">
        <f t="shared" si="2"/>
        <v/>
      </c>
      <c r="D35" s="12" t="str">
        <f t="shared" si="3"/>
        <v/>
      </c>
      <c r="E35" s="15" t="str">
        <f t="shared" si="4"/>
        <v/>
      </c>
      <c r="F35" s="19" t="str">
        <f t="shared" si="5"/>
        <v/>
      </c>
      <c r="G35" s="12" t="str">
        <f t="shared" si="6"/>
        <v/>
      </c>
      <c r="H35" s="8" t="str">
        <f t="shared" si="0"/>
        <v/>
      </c>
    </row>
    <row r="36" spans="1:9" x14ac:dyDescent="0.2">
      <c r="A36" s="28">
        <f t="shared" si="7"/>
        <v>46272</v>
      </c>
      <c r="B36" s="10" t="str">
        <f t="shared" si="1"/>
        <v/>
      </c>
      <c r="C36" s="12" t="str">
        <f t="shared" si="2"/>
        <v/>
      </c>
      <c r="D36" s="12" t="str">
        <f t="shared" si="3"/>
        <v/>
      </c>
      <c r="E36" s="15" t="str">
        <f t="shared" si="4"/>
        <v/>
      </c>
      <c r="F36" s="19" t="str">
        <f t="shared" si="5"/>
        <v/>
      </c>
      <c r="G36" s="12" t="str">
        <f t="shared" si="6"/>
        <v/>
      </c>
      <c r="H36" s="8" t="str">
        <f t="shared" si="0"/>
        <v/>
      </c>
    </row>
    <row r="37" spans="1:9" x14ac:dyDescent="0.2">
      <c r="A37" s="28">
        <f t="shared" si="7"/>
        <v>46286</v>
      </c>
      <c r="B37" s="10" t="str">
        <f t="shared" si="1"/>
        <v/>
      </c>
      <c r="C37" s="12" t="str">
        <f t="shared" si="2"/>
        <v/>
      </c>
      <c r="D37" s="12" t="str">
        <f t="shared" si="3"/>
        <v/>
      </c>
      <c r="E37" s="15" t="str">
        <f t="shared" si="4"/>
        <v/>
      </c>
      <c r="F37" s="19" t="str">
        <f t="shared" si="5"/>
        <v/>
      </c>
      <c r="G37" s="12" t="str">
        <f t="shared" si="6"/>
        <v/>
      </c>
      <c r="H37" s="8" t="str">
        <f t="shared" si="0"/>
        <v/>
      </c>
    </row>
    <row r="38" spans="1:9" ht="15.75" x14ac:dyDescent="0.25">
      <c r="B38" s="31" t="s">
        <v>44</v>
      </c>
      <c r="C38" s="31"/>
      <c r="D38" s="31"/>
      <c r="E38" s="32">
        <f>SUM(E8:E37)</f>
        <v>95</v>
      </c>
      <c r="F38" s="33"/>
      <c r="G38" s="31"/>
      <c r="H38" s="34">
        <f>SUM(H8:H37)</f>
        <v>10435.384615384619</v>
      </c>
      <c r="I38" s="26"/>
    </row>
    <row r="39" spans="1:9" x14ac:dyDescent="0.2">
      <c r="H39" s="1"/>
      <c r="I39" s="26"/>
    </row>
    <row r="40" spans="1:9" x14ac:dyDescent="0.2">
      <c r="H40" s="1"/>
      <c r="I40" s="26"/>
    </row>
    <row r="41" spans="1:9" x14ac:dyDescent="0.2">
      <c r="H41" s="1"/>
      <c r="I41" s="26"/>
    </row>
    <row r="42" spans="1:9" x14ac:dyDescent="0.2">
      <c r="H42" s="1"/>
      <c r="I42" s="26"/>
    </row>
    <row r="43" spans="1:9" x14ac:dyDescent="0.2">
      <c r="H43" s="1"/>
      <c r="I43" s="26"/>
    </row>
    <row r="44" spans="1:9" x14ac:dyDescent="0.2">
      <c r="H44" s="1"/>
      <c r="I44" s="26"/>
    </row>
    <row r="45" spans="1:9" x14ac:dyDescent="0.2">
      <c r="H45" s="1"/>
      <c r="I45" s="26"/>
    </row>
    <row r="46" spans="1:9" x14ac:dyDescent="0.2">
      <c r="H46" s="1"/>
      <c r="I46" s="26"/>
    </row>
    <row r="47" spans="1:9" x14ac:dyDescent="0.2">
      <c r="C47" s="4"/>
      <c r="D47" s="4"/>
      <c r="E47" s="4"/>
      <c r="F47" s="9"/>
      <c r="H47" s="1"/>
      <c r="I47" s="26"/>
    </row>
    <row r="48" spans="1:9" x14ac:dyDescent="0.2">
      <c r="C48" s="4"/>
      <c r="D48" s="4"/>
      <c r="E48" s="4"/>
      <c r="F48" s="9"/>
      <c r="H48" s="1"/>
      <c r="I48" s="26"/>
    </row>
    <row r="49" spans="3:9" x14ac:dyDescent="0.2">
      <c r="C49" s="4"/>
      <c r="D49" s="4"/>
      <c r="E49" s="4"/>
      <c r="F49" s="9"/>
      <c r="H49" s="1"/>
      <c r="I49" s="26"/>
    </row>
    <row r="50" spans="3:9" x14ac:dyDescent="0.2">
      <c r="C50" s="4"/>
      <c r="D50" s="4"/>
      <c r="E50" s="4"/>
      <c r="F50" s="9"/>
      <c r="H50" s="1"/>
      <c r="I50" s="26"/>
    </row>
    <row r="51" spans="3:9" x14ac:dyDescent="0.2">
      <c r="C51" s="4"/>
      <c r="D51" s="4"/>
      <c r="E51" s="4"/>
      <c r="F51" s="9"/>
      <c r="H51" s="1"/>
      <c r="I51" s="26"/>
    </row>
    <row r="52" spans="3:9" x14ac:dyDescent="0.2">
      <c r="C52" s="4"/>
      <c r="D52" s="4"/>
      <c r="E52" s="4"/>
      <c r="F52" s="9"/>
      <c r="H52" s="1"/>
      <c r="I52" s="26"/>
    </row>
    <row r="53" spans="3:9" x14ac:dyDescent="0.2">
      <c r="C53" s="4"/>
      <c r="D53" s="4"/>
      <c r="E53" s="4"/>
      <c r="F53" s="9"/>
      <c r="H53" s="1"/>
      <c r="I53" s="26"/>
    </row>
    <row r="54" spans="3:9" x14ac:dyDescent="0.2">
      <c r="C54" s="4"/>
      <c r="D54" s="4"/>
      <c r="E54" s="4"/>
      <c r="F54" s="9"/>
      <c r="H54" s="1"/>
      <c r="I54" s="26"/>
    </row>
    <row r="55" spans="3:9" x14ac:dyDescent="0.2">
      <c r="C55" s="4"/>
      <c r="D55" s="4"/>
      <c r="E55" s="4"/>
      <c r="F55" s="9"/>
      <c r="H55" s="1"/>
      <c r="I55" s="26"/>
    </row>
    <row r="56" spans="3:9" x14ac:dyDescent="0.2">
      <c r="C56" s="4"/>
      <c r="D56" s="4"/>
      <c r="E56" s="4"/>
      <c r="F56" s="9"/>
      <c r="H56" s="1"/>
      <c r="I56" s="26"/>
    </row>
    <row r="57" spans="3:9" x14ac:dyDescent="0.2">
      <c r="C57" s="4"/>
      <c r="D57" s="4"/>
      <c r="E57" s="4"/>
      <c r="F57" s="9"/>
      <c r="H57" s="1"/>
      <c r="I57" s="26"/>
    </row>
    <row r="58" spans="3:9" x14ac:dyDescent="0.2">
      <c r="C58" s="4"/>
      <c r="D58" s="4"/>
      <c r="E58" s="4"/>
      <c r="F58" s="9"/>
      <c r="H58" s="1"/>
      <c r="I58" s="26"/>
    </row>
    <row r="59" spans="3:9" x14ac:dyDescent="0.2">
      <c r="C59" s="4"/>
      <c r="D59" s="4"/>
      <c r="E59" s="4"/>
      <c r="F59" s="9"/>
      <c r="H59" s="1"/>
      <c r="I59" s="26"/>
    </row>
    <row r="60" spans="3:9" x14ac:dyDescent="0.2">
      <c r="C60" s="4"/>
      <c r="D60" s="4"/>
      <c r="E60" s="4"/>
      <c r="F60" s="9"/>
      <c r="H60" s="1"/>
      <c r="I60" s="26"/>
    </row>
    <row r="61" spans="3:9" x14ac:dyDescent="0.2">
      <c r="C61" s="4"/>
      <c r="D61" s="4"/>
      <c r="E61" s="4"/>
      <c r="F61" s="9"/>
      <c r="H61" s="1"/>
      <c r="I61" s="26"/>
    </row>
    <row r="62" spans="3:9" x14ac:dyDescent="0.2">
      <c r="C62" s="4"/>
      <c r="D62" s="4"/>
      <c r="E62" s="4"/>
      <c r="F62" s="9"/>
      <c r="H62" s="1"/>
      <c r="I62" s="26"/>
    </row>
    <row r="63" spans="3:9" x14ac:dyDescent="0.2">
      <c r="C63" s="4"/>
      <c r="D63" s="4"/>
      <c r="E63" s="4"/>
      <c r="F63" s="9"/>
      <c r="H63" s="1"/>
      <c r="I63" s="26"/>
    </row>
    <row r="64" spans="3:9" x14ac:dyDescent="0.2">
      <c r="C64" s="4"/>
      <c r="D64" s="4"/>
      <c r="E64" s="4"/>
      <c r="F64" s="9"/>
      <c r="H64" s="1"/>
      <c r="I64" s="26"/>
    </row>
    <row r="65" spans="3:9" x14ac:dyDescent="0.2">
      <c r="C65" s="4"/>
      <c r="D65" s="4"/>
      <c r="E65" s="4"/>
      <c r="F65" s="9"/>
      <c r="H65" s="1"/>
      <c r="I65" s="26"/>
    </row>
    <row r="66" spans="3:9" x14ac:dyDescent="0.2">
      <c r="C66" s="4"/>
      <c r="D66" s="4"/>
      <c r="E66" s="4"/>
      <c r="F66" s="9"/>
      <c r="H66" s="1"/>
      <c r="I66" s="26"/>
    </row>
    <row r="67" spans="3:9" x14ac:dyDescent="0.2">
      <c r="C67" s="4"/>
      <c r="D67" s="4"/>
      <c r="E67" s="4"/>
      <c r="F67" s="9"/>
      <c r="H67" s="1"/>
      <c r="I67" s="26"/>
    </row>
    <row r="68" spans="3:9" x14ac:dyDescent="0.2">
      <c r="C68" s="4"/>
      <c r="D68" s="4"/>
      <c r="E68" s="4"/>
      <c r="F68" s="9"/>
      <c r="H68" s="1"/>
      <c r="I68" s="26"/>
    </row>
    <row r="69" spans="3:9" x14ac:dyDescent="0.2">
      <c r="C69" s="4"/>
      <c r="D69" s="4"/>
      <c r="E69" s="4"/>
      <c r="F69" s="9"/>
      <c r="H69" s="1"/>
      <c r="I69" s="26"/>
    </row>
    <row r="70" spans="3:9" x14ac:dyDescent="0.2">
      <c r="C70" s="4"/>
      <c r="D70" s="4"/>
      <c r="E70" s="4"/>
      <c r="F70" s="9"/>
      <c r="H70" s="1"/>
      <c r="I70" s="26"/>
    </row>
    <row r="71" spans="3:9" x14ac:dyDescent="0.2">
      <c r="C71" s="4"/>
      <c r="D71" s="4"/>
      <c r="E71" s="4"/>
      <c r="F71" s="9"/>
      <c r="H71" s="1"/>
      <c r="I71" s="26"/>
    </row>
    <row r="72" spans="3:9" x14ac:dyDescent="0.2">
      <c r="C72" s="4"/>
      <c r="D72" s="4"/>
      <c r="E72" s="4"/>
      <c r="F72" s="9"/>
      <c r="H72" s="1"/>
      <c r="I72" s="26"/>
    </row>
    <row r="73" spans="3:9" x14ac:dyDescent="0.2">
      <c r="C73" s="4"/>
      <c r="D73" s="4"/>
      <c r="E73" s="4"/>
      <c r="F73" s="9"/>
      <c r="H73" s="1"/>
      <c r="I73" s="26"/>
    </row>
    <row r="74" spans="3:9" x14ac:dyDescent="0.2">
      <c r="C74" s="4"/>
      <c r="D74" s="4"/>
      <c r="E74" s="4"/>
      <c r="F74" s="9"/>
      <c r="H74" s="1"/>
      <c r="I74" s="26"/>
    </row>
    <row r="75" spans="3:9" x14ac:dyDescent="0.2">
      <c r="C75" s="4"/>
      <c r="D75" s="4"/>
      <c r="E75" s="4"/>
      <c r="F75" s="9"/>
      <c r="H75" s="1"/>
      <c r="I75" s="26"/>
    </row>
    <row r="76" spans="3:9" x14ac:dyDescent="0.2">
      <c r="C76" s="4"/>
      <c r="D76" s="4"/>
      <c r="E76" s="4"/>
      <c r="F76" s="9"/>
      <c r="H76" s="1"/>
      <c r="I76" s="26"/>
    </row>
    <row r="77" spans="3:9" x14ac:dyDescent="0.2">
      <c r="C77" s="4"/>
      <c r="D77" s="4"/>
      <c r="E77" s="4"/>
      <c r="F77" s="9"/>
      <c r="H77" s="1"/>
      <c r="I77" s="26"/>
    </row>
    <row r="78" spans="3:9" x14ac:dyDescent="0.2">
      <c r="C78" s="4"/>
      <c r="D78" s="4"/>
      <c r="E78" s="4"/>
      <c r="F78" s="9"/>
      <c r="H78" s="1"/>
      <c r="I78" s="26"/>
    </row>
    <row r="79" spans="3:9" x14ac:dyDescent="0.2">
      <c r="C79" s="4"/>
      <c r="D79" s="4"/>
      <c r="E79" s="4"/>
      <c r="F79" s="9"/>
      <c r="H79" s="1"/>
      <c r="I79" s="26"/>
    </row>
    <row r="80" spans="3:9" x14ac:dyDescent="0.2">
      <c r="C80" s="4"/>
      <c r="D80" s="4"/>
      <c r="E80" s="4"/>
      <c r="F80" s="9"/>
      <c r="H80" s="1"/>
      <c r="I80" s="26"/>
    </row>
    <row r="81" spans="3:9" x14ac:dyDescent="0.2">
      <c r="C81" s="4"/>
      <c r="D81" s="4"/>
      <c r="E81" s="4"/>
      <c r="F81" s="9"/>
      <c r="H81" s="1"/>
      <c r="I81" s="26"/>
    </row>
    <row r="82" spans="3:9" x14ac:dyDescent="0.2">
      <c r="C82" s="4"/>
      <c r="D82" s="4"/>
      <c r="E82" s="4"/>
      <c r="F82" s="9"/>
      <c r="H82" s="1"/>
      <c r="I82" s="26"/>
    </row>
    <row r="83" spans="3:9" x14ac:dyDescent="0.2">
      <c r="C83" s="4"/>
      <c r="D83" s="4"/>
      <c r="E83" s="4"/>
      <c r="F83" s="9"/>
      <c r="H83" s="1"/>
      <c r="I83" s="26"/>
    </row>
    <row r="84" spans="3:9" x14ac:dyDescent="0.2">
      <c r="H84" s="1"/>
      <c r="I84" s="26"/>
    </row>
    <row r="85" spans="3:9" x14ac:dyDescent="0.2">
      <c r="H85" s="1"/>
    </row>
  </sheetData>
  <sheetProtection selectLockedCells="1"/>
  <mergeCells count="1">
    <mergeCell ref="A1:H1"/>
  </mergeCells>
  <dataValidations count="1">
    <dataValidation type="whole" allowBlank="1" showInputMessage="1" showErrorMessage="1" errorTitle="Annual Pay Required" error="An Annual Payment Amount is Required." sqref="C3:D3" xr:uid="{00000000-0002-0000-0100-000000000000}">
      <formula1>0</formula1>
      <formula2>999999999</formula2>
    </dataValidation>
  </dataValidations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6887F55F8D8E4FA4E9876DD3BB4C6D" ma:contentTypeVersion="13" ma:contentTypeDescription="Create a new document." ma:contentTypeScope="" ma:versionID="9fe2e9b598da1cbd14e8ae697eb43e99">
  <xsd:schema xmlns:xsd="http://www.w3.org/2001/XMLSchema" xmlns:xs="http://www.w3.org/2001/XMLSchema" xmlns:p="http://schemas.microsoft.com/office/2006/metadata/properties" xmlns:ns3="fed221d8-06b2-4c41-96b2-f804bb452aa5" xmlns:ns4="8aadc741-c7d3-4777-ae72-59485f472397" targetNamespace="http://schemas.microsoft.com/office/2006/metadata/properties" ma:root="true" ma:fieldsID="c79ea627769c70cfa90449b46e764bef" ns3:_="" ns4:_="">
    <xsd:import namespace="fed221d8-06b2-4c41-96b2-f804bb452aa5"/>
    <xsd:import namespace="8aadc741-c7d3-4777-ae72-59485f4723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221d8-06b2-4c41-96b2-f804bb452a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dc741-c7d3-4777-ae72-59485f4723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402C93-676C-4BE8-8FBB-DE13A19D4F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221d8-06b2-4c41-96b2-f804bb452aa5"/>
    <ds:schemaRef ds:uri="8aadc741-c7d3-4777-ae72-59485f4723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65F25E-E092-4B2D-A08B-39FF688E34DD}">
  <ds:schemaRefs>
    <ds:schemaRef ds:uri="http://purl.org/dc/elements/1.1/"/>
    <ds:schemaRef ds:uri="http://schemas.microsoft.com/office/2006/metadata/properties"/>
    <ds:schemaRef ds:uri="8aadc741-c7d3-4777-ae72-59485f472397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fed221d8-06b2-4c41-96b2-f804bb452aa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579DE31-AEB6-4456-904A-D29EE4708F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Fiscal Data</vt:lpstr>
      <vt:lpstr>Fiscal</vt:lpstr>
      <vt:lpstr>contrend</vt:lpstr>
      <vt:lpstr>contstart</vt:lpstr>
      <vt:lpstr>fisbw</vt:lpstr>
      <vt:lpstr>paystartson</vt:lpstr>
      <vt:lpstr>pp</vt:lpstr>
    </vt:vector>
  </TitlesOfParts>
  <Company>Purdue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Higgins, John S.</dc:creator>
  <cp:lastModifiedBy>Rodney B McPhail</cp:lastModifiedBy>
  <dcterms:created xsi:type="dcterms:W3CDTF">2018-11-16T12:50:43Z</dcterms:created>
  <dcterms:modified xsi:type="dcterms:W3CDTF">2025-07-25T17:32:11Z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0x010100826887F55F8D8E4FA4E9876DD3BB4C6D</vt:lpwstr>
  </property>
  <property fmtid="{D5CDD505-2E9C-101B-9397-08002B2CF9AE}" pid="3" name="MSIP_Label_f7606f69-b0ae-4874-be30-7d43a3c7be10_Enabled">
    <vt:lpwstr>true</vt:lpwstr>
  </property>
  <property fmtid="{D5CDD505-2E9C-101B-9397-08002B2CF9AE}" pid="4" name="MSIP_Label_f7606f69-b0ae-4874-be30-7d43a3c7be10_SetDate">
    <vt:lpwstr>2025-07-25T17:32:03Z</vt:lpwstr>
  </property>
  <property fmtid="{D5CDD505-2E9C-101B-9397-08002B2CF9AE}" pid="5" name="MSIP_Label_f7606f69-b0ae-4874-be30-7d43a3c7be10_Method">
    <vt:lpwstr>Standard</vt:lpwstr>
  </property>
  <property fmtid="{D5CDD505-2E9C-101B-9397-08002B2CF9AE}" pid="6" name="MSIP_Label_f7606f69-b0ae-4874-be30-7d43a3c7be10_Name">
    <vt:lpwstr>defa4170-0d19-0005-0001-bc88714345d2</vt:lpwstr>
  </property>
  <property fmtid="{D5CDD505-2E9C-101B-9397-08002B2CF9AE}" pid="7" name="MSIP_Label_f7606f69-b0ae-4874-be30-7d43a3c7be10_SiteId">
    <vt:lpwstr>4130bd39-7c53-419c-b1e5-8758d6d63f21</vt:lpwstr>
  </property>
  <property fmtid="{D5CDD505-2E9C-101B-9397-08002B2CF9AE}" pid="8" name="MSIP_Label_f7606f69-b0ae-4874-be30-7d43a3c7be10_ActionId">
    <vt:lpwstr>c0da8fe3-9958-4e32-853f-3963382e07b3</vt:lpwstr>
  </property>
  <property fmtid="{D5CDD505-2E9C-101B-9397-08002B2CF9AE}" pid="9" name="MSIP_Label_f7606f69-b0ae-4874-be30-7d43a3c7be10_ContentBits">
    <vt:lpwstr>0</vt:lpwstr>
  </property>
  <property fmtid="{D5CDD505-2E9C-101B-9397-08002B2CF9AE}" pid="10" name="MSIP_Label_f7606f69-b0ae-4874-be30-7d43a3c7be10_Tag">
    <vt:lpwstr>10, 3, 0, 1</vt:lpwstr>
  </property>
</Properties>
</file>