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Team Paula\Paula\Faculty Programs\Manual\Budget Templates\"/>
    </mc:Choice>
  </mc:AlternateContent>
  <xr:revisionPtr revIDLastSave="0" documentId="13_ncr:1_{2A2A30D9-01BF-4753-8DCD-34A205DE3D22}" xr6:coauthVersionLast="47" xr6:coauthVersionMax="47" xr10:uidLastSave="{00000000-0000-0000-0000-000000000000}"/>
  <bookViews>
    <workbookView xWindow="-120" yWindow="-120" windowWidth="29040" windowHeight="17520" xr2:uid="{D9E7C060-12A5-4C09-8D59-D42FF7FCBCAA}"/>
  </bookViews>
  <sheets>
    <sheet name="Rate Request Memo" sheetId="1" r:id="rId1"/>
    <sheet name="Leader Overview" sheetId="2" r:id="rId2"/>
    <sheet name="Financial Analysis" sheetId="3" r:id="rId3"/>
    <sheet name="Student Program Summary" sheetId="4" r:id="rId4"/>
    <sheet name="Protected Info" sheetId="5" state="hidden" r:id="rId5"/>
  </sheets>
  <definedNames>
    <definedName name="_xlnm.Print_Area" localSheetId="2">'Financial Analysis'!$A$1:$G$65</definedName>
    <definedName name="_xlnm.Print_Area" localSheetId="1">'Leader Overview'!$A$1:$G$41</definedName>
    <definedName name="_xlnm.Print_Area" localSheetId="0">'Rate Request Memo'!$A$1:$G$85</definedName>
    <definedName name="_xlnm.Print_Area" localSheetId="3">'Student Program Summary'!$A$1:$G$38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3" l="1"/>
  <c r="G51" i="3" s="1"/>
  <c r="E10" i="3"/>
  <c r="C46" i="3"/>
  <c r="C37" i="3"/>
  <c r="E34" i="4" l="1"/>
  <c r="C45" i="3"/>
  <c r="C41" i="3"/>
  <c r="G41" i="3" s="1"/>
  <c r="C40" i="3"/>
  <c r="G40" i="3" s="1"/>
  <c r="C39" i="3"/>
  <c r="C38" i="3"/>
  <c r="C19" i="2"/>
  <c r="G42" i="3" l="1"/>
  <c r="B18" i="3"/>
  <c r="C29" i="1"/>
  <c r="B20" i="1" s="1"/>
  <c r="A3" i="1"/>
  <c r="C19" i="3"/>
  <c r="B19" i="3"/>
  <c r="G21" i="3"/>
  <c r="G9" i="3" l="1"/>
  <c r="E22" i="4"/>
  <c r="C24" i="4"/>
  <c r="C23" i="4"/>
  <c r="C22" i="4"/>
  <c r="G45" i="3"/>
  <c r="C50" i="3"/>
  <c r="C49" i="3"/>
  <c r="C48" i="3"/>
  <c r="G48" i="3" s="1"/>
  <c r="C47" i="3"/>
  <c r="G47" i="3" s="1"/>
  <c r="A2" i="1"/>
  <c r="A2" i="2" s="1"/>
  <c r="A3" i="4"/>
  <c r="E30" i="1" l="1"/>
  <c r="C30" i="1"/>
  <c r="E23" i="4" s="1"/>
  <c r="G10" i="3"/>
  <c r="A3" i="3"/>
  <c r="A3" i="2"/>
  <c r="A2" i="4"/>
  <c r="A2" i="3"/>
  <c r="D11" i="4" l="1"/>
  <c r="B11" i="4"/>
  <c r="D7" i="4"/>
  <c r="B7" i="4"/>
  <c r="D10" i="4"/>
  <c r="D9" i="4"/>
  <c r="B8" i="4"/>
  <c r="C10" i="4"/>
  <c r="C9" i="4"/>
  <c r="D6" i="4"/>
  <c r="B14" i="4"/>
  <c r="B6" i="4"/>
  <c r="D14" i="4" l="1"/>
  <c r="E19" i="2"/>
  <c r="G46" i="3" l="1"/>
  <c r="G50" i="3"/>
  <c r="G49" i="3"/>
  <c r="G38" i="3"/>
  <c r="G39" i="3"/>
  <c r="G37" i="3"/>
  <c r="G53" i="3" l="1"/>
  <c r="D19" i="2"/>
  <c r="G19" i="2" s="1"/>
  <c r="G36" i="3" s="1"/>
  <c r="G43" i="3" s="1"/>
  <c r="G55" i="3" l="1"/>
  <c r="B7" i="1"/>
  <c r="E11" i="3" l="1"/>
  <c r="E31" i="1" s="1"/>
  <c r="E32" i="1" s="1"/>
  <c r="E13" i="3" l="1"/>
  <c r="E12" i="3"/>
  <c r="G11" i="3"/>
  <c r="G13" i="3" s="1"/>
  <c r="G23" i="3" s="1"/>
  <c r="G57" i="3" s="1"/>
  <c r="C31" i="1"/>
  <c r="E24" i="4" s="1"/>
  <c r="G12" i="3" l="1"/>
  <c r="C32" i="1"/>
  <c r="E25" i="4" s="1"/>
  <c r="E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International Programs</author>
    <author>Paula R. Memmer</author>
    <author>Gikas, Kristin N</author>
  </authors>
  <commentList>
    <comment ref="D14" authorId="0" shapeId="0" xr:uid="{66C0950C-5AD7-4F03-AA6F-FA70B7274C6F}">
      <text>
        <r>
          <rPr>
            <b/>
            <sz val="8"/>
            <color indexed="81"/>
            <rFont val="Tahoma"/>
            <family val="2"/>
          </rPr>
          <t>The number of days of the program drives the SA fee.</t>
        </r>
        <r>
          <rPr>
            <sz val="8"/>
            <color indexed="81"/>
            <rFont val="Tahoma"/>
            <family val="2"/>
          </rPr>
          <t xml:space="preserve">
</t>
        </r>
        <r>
          <rPr>
            <sz val="8"/>
            <color indexed="81"/>
            <rFont val="Tahoma"/>
            <family val="2"/>
          </rPr>
          <t xml:space="preserve">
$304.70 (1-29 days)
$609.40 (30-59 days)
$914.10 (60 days or more)
</t>
        </r>
      </text>
    </comment>
    <comment ref="D15" authorId="1" shapeId="0" xr:uid="{D9892970-9C79-42AE-A33A-DE06FD94E587}">
      <text>
        <r>
          <rPr>
            <b/>
            <sz val="9"/>
            <color indexed="81"/>
            <rFont val="Tahoma"/>
            <family val="2"/>
          </rPr>
          <t>Must work with Study Abroad Schedule Deputy to reserve classroom space.</t>
        </r>
      </text>
    </comment>
    <comment ref="B19" authorId="1" shapeId="0" xr:uid="{98505D01-A002-4FFF-8A57-6D7A3E5B5E63}">
      <text>
        <r>
          <rPr>
            <b/>
            <sz val="9"/>
            <color indexed="81"/>
            <rFont val="Tahoma"/>
            <family val="2"/>
          </rPr>
          <t>List the main Program Leader.  All Purdue leaders traveling for the program are included on the 'Leader Overview' page</t>
        </r>
      </text>
    </comment>
    <comment ref="B20" authorId="0" shapeId="0" xr:uid="{68D28806-32FA-45A3-9CD2-7C135761444E}">
      <text>
        <r>
          <rPr>
            <b/>
            <sz val="8"/>
            <color indexed="81"/>
            <rFont val="Tahoma"/>
            <family val="2"/>
          </rPr>
          <t>This field will be autopopulate based on responses in the financial analysis page. 
S =  Will assess the SA fee</t>
        </r>
        <r>
          <rPr>
            <sz val="8"/>
            <color indexed="81"/>
            <rFont val="Tahoma"/>
            <family val="2"/>
          </rPr>
          <t xml:space="preserve">
</t>
        </r>
        <r>
          <rPr>
            <b/>
            <sz val="8"/>
            <color indexed="81"/>
            <rFont val="Tahoma"/>
            <family val="2"/>
          </rPr>
          <t>No code will display for programs that fall within the fall or spring semester (i.e. spring break).  No SA fee is charged is charged in leiu of tuition.</t>
        </r>
      </text>
    </comment>
    <comment ref="C39" authorId="2" shapeId="0" xr:uid="{9BD1D134-7F11-45F4-80A9-8EE657E3481A}">
      <text>
        <r>
          <rPr>
            <b/>
            <sz val="8"/>
            <color indexed="81"/>
            <rFont val="Tahoma"/>
            <family val="2"/>
          </rPr>
          <t>Positive is an available balance.
Negative is a deficit balance.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Gikas, Kristin N</author>
  </authors>
  <commentList>
    <comment ref="C15" authorId="0" shapeId="0" xr:uid="{E7645E56-C54B-4D9C-964D-A84F440DC55F}">
      <text>
        <r>
          <rPr>
            <b/>
            <sz val="9"/>
            <color indexed="81"/>
            <rFont val="Tahoma"/>
            <family val="2"/>
          </rPr>
          <t>Salary included in the rate may be a % based on the # weeks traveling, a capped amount, or based on internal department guidelines.  Additional information should be noted below.</t>
        </r>
      </text>
    </comment>
    <comment ref="B34" authorId="0" shapeId="0" xr:uid="{362765C2-DD61-4B7E-9BE6-182B58151E70}">
      <text>
        <r>
          <rPr>
            <b/>
            <sz val="8"/>
            <color indexed="81"/>
            <rFont val="Tahoma"/>
            <family val="2"/>
          </rPr>
          <t># of Traveling Leaders (from above; traveling and compensated leaders may not match) 
# of Projected Purdue Students Enrolled (from Financial Analysis worksheet)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 M. Longo</author>
    <author>aapplegate</author>
    <author>Memmer, Paula R.</author>
    <author>Gikas, Kristin N</author>
  </authors>
  <commentList>
    <comment ref="C7" authorId="0" shapeId="0" xr:uid="{71917903-546F-46E1-8788-F42D583A389B}">
      <text>
        <r>
          <rPr>
            <b/>
            <sz val="8"/>
            <color indexed="81"/>
            <rFont val="Tahoma"/>
            <family val="2"/>
          </rPr>
          <t>Enter the projected number of students.
Typically the faculty to student ratio is 1 faculty to 10 students.  If greater, please provide justification on salary page</t>
        </r>
      </text>
    </comment>
    <comment ref="E9" authorId="1" shapeId="0" xr:uid="{AB5650A9-DF2F-413F-A153-D30890A7BE33}">
      <text>
        <r>
          <rPr>
            <b/>
            <sz val="8"/>
            <color indexed="81"/>
            <rFont val="Tahoma"/>
            <family val="2"/>
          </rPr>
          <t xml:space="preserve">Programs that take place within a semester will not charge the Study Abroad fee (i.e. spring break)
Summer and Winter Session programs:
</t>
        </r>
        <r>
          <rPr>
            <b/>
            <u/>
            <sz val="8"/>
            <color indexed="81"/>
            <rFont val="Tahoma"/>
            <family val="2"/>
          </rPr>
          <t>SA fee rate:</t>
        </r>
        <r>
          <rPr>
            <b/>
            <sz val="8"/>
            <color indexed="81"/>
            <rFont val="Tahoma"/>
            <family val="2"/>
          </rPr>
          <t xml:space="preserve">
$304.70 - 1 module ( 1 - 29 days)
$609.40 - 2 modules ( 30 - 59 days)
$914.10 - 3 modules (60 days or more)</t>
        </r>
      </text>
    </comment>
    <comment ref="E11" authorId="2" shapeId="0" xr:uid="{AADB36B9-A712-4D4A-9F6C-04DBE00D9ECE}">
      <text>
        <r>
          <rPr>
            <b/>
            <sz val="9"/>
            <color indexed="81"/>
            <rFont val="Tahoma"/>
            <family val="2"/>
          </rPr>
          <t>This cell is auto calculated.  Do not manually enter amount here.</t>
        </r>
        <r>
          <rPr>
            <sz val="9"/>
            <color indexed="81"/>
            <rFont val="Tahoma"/>
            <family val="2"/>
          </rPr>
          <t xml:space="preserve">
</t>
        </r>
      </text>
    </comment>
    <comment ref="G11" authorId="2" shapeId="0" xr:uid="{A5ABE240-74D4-4F79-B71B-262F9E20C617}">
      <text>
        <r>
          <rPr>
            <b/>
            <sz val="9"/>
            <color indexed="81"/>
            <rFont val="Tahoma"/>
            <family val="2"/>
          </rPr>
          <t>This cell is auto calculated.  Do not manually enter amount here.</t>
        </r>
      </text>
    </comment>
    <comment ref="E12" authorId="2" shapeId="0" xr:uid="{F7C673B6-C7E4-4A74-83D7-D881ABFA3C8F}">
      <text>
        <r>
          <rPr>
            <b/>
            <sz val="9"/>
            <color indexed="81"/>
            <rFont val="Tahoma"/>
            <family val="2"/>
          </rPr>
          <t>Amount each student pays to Purdue</t>
        </r>
        <r>
          <rPr>
            <sz val="9"/>
            <color indexed="81"/>
            <rFont val="Tahoma"/>
            <family val="2"/>
          </rPr>
          <t xml:space="preserve">
</t>
        </r>
      </text>
    </comment>
    <comment ref="G12" authorId="2" shapeId="0" xr:uid="{E93EE18A-755A-40CC-96BE-5D2B0765CF26}">
      <text>
        <r>
          <rPr>
            <b/>
            <sz val="9"/>
            <color indexed="81"/>
            <rFont val="Tahoma"/>
            <family val="2"/>
          </rPr>
          <t>This cell is auto calculated. Do not manually enter amount here.</t>
        </r>
        <r>
          <rPr>
            <sz val="9"/>
            <color indexed="81"/>
            <rFont val="Tahoma"/>
            <family val="2"/>
          </rPr>
          <t xml:space="preserve">
</t>
        </r>
      </text>
    </comment>
    <comment ref="E13" authorId="3" shapeId="0" xr:uid="{3E18BB65-0883-47F7-9491-52A6968904CA}">
      <text>
        <r>
          <rPr>
            <b/>
            <sz val="9"/>
            <color indexed="81"/>
            <rFont val="Tahoma"/>
            <family val="2"/>
          </rPr>
          <t xml:space="preserve">Amount per student transferred to Department study abroad account </t>
        </r>
        <r>
          <rPr>
            <sz val="11"/>
            <color indexed="81"/>
            <rFont val="Tahoma"/>
            <family val="2"/>
          </rPr>
          <t xml:space="preserve">
</t>
        </r>
      </text>
    </comment>
    <comment ref="G16" authorId="1" shapeId="0" xr:uid="{826CF424-1FF7-483A-91A7-C612D5C2401A}">
      <text>
        <r>
          <rPr>
            <b/>
            <sz val="8"/>
            <color indexed="81"/>
            <rFont val="Tahoma"/>
            <family val="2"/>
          </rPr>
          <t xml:space="preserve">Enter the amount of funding supplemented by the department/college that will be used to off set program expenses.  
Clearly specify the sponsoring area.  </t>
        </r>
      </text>
    </comment>
    <comment ref="G17" authorId="3" shapeId="0" xr:uid="{B6B9A548-8316-4963-A03B-091407A6122C}">
      <text>
        <r>
          <rPr>
            <b/>
            <sz val="9"/>
            <color indexed="81"/>
            <rFont val="Tahoma"/>
            <family val="2"/>
          </rPr>
          <t xml:space="preserve">Cash balances are not required to be used.  
The full or partial current available balance may be applied as a subsidy to a current/future year rate request, at the discretion of the Department and supporting Business Office.
A prior program deficit/negative balance cannot become the burden to the current term’s students and therefore cannot be included in a current rate request. </t>
        </r>
      </text>
    </comment>
    <comment ref="B29" authorId="3" shapeId="0" xr:uid="{8D8F390B-BC88-4B35-AB55-FA86F4331B0C}">
      <text>
        <r>
          <rPr>
            <b/>
            <sz val="9"/>
            <color indexed="81"/>
            <rFont val="Tahoma"/>
            <family val="2"/>
          </rPr>
          <t>Providing the account balance ensures clarity for leaders and executives, helping to confirm that funds are being utilized appropriately.
An account might show a surplus or deficit for various reasons.  For example, a deficit may occur if program expenses have posted, but the corresponding fee revenue has not yet been recovered. Conversely, a surplus might be present if invoice payments are still pending.  
If a usable balance is available, leaders and their supporting Business Office should determine whether any or all of the balance could be used as a subsidy to reduce costs for students.</t>
        </r>
      </text>
    </comment>
    <comment ref="C34" authorId="1" shapeId="0" xr:uid="{411B4164-C0EB-43C8-AA96-1DB89157D3A4}">
      <text>
        <r>
          <rPr>
            <b/>
            <sz val="8"/>
            <color indexed="81"/>
            <rFont val="Tahoma"/>
            <family val="2"/>
          </rPr>
          <t>Enter the number of faculty/staff/TA (leadership ). Typically the faculty to student ratio is 1 leader to 10 students
Exception requests may be noted on the Leader Overview worksheet.</t>
        </r>
      </text>
    </comment>
    <comment ref="E37" authorId="1" shapeId="0" xr:uid="{BBED31B1-77FA-4A84-84FD-36139009FBDB}">
      <text>
        <r>
          <rPr>
            <b/>
            <sz val="8"/>
            <color indexed="81"/>
            <rFont val="Tahoma"/>
            <family val="2"/>
          </rPr>
          <t>Enter the cost for faculty's airfare and other transportation.</t>
        </r>
        <r>
          <rPr>
            <sz val="8"/>
            <color indexed="81"/>
            <rFont val="Tahoma"/>
            <family val="2"/>
          </rPr>
          <t xml:space="preserve">
</t>
        </r>
      </text>
    </comment>
    <comment ref="E38" authorId="1" shapeId="0" xr:uid="{64A309C7-E0BE-473D-8697-4990326C4FBF}">
      <text>
        <r>
          <rPr>
            <b/>
            <sz val="8"/>
            <color indexed="81"/>
            <rFont val="Tahoma"/>
            <family val="2"/>
          </rPr>
          <t>Enter the cost for faculty housing.
If leadership housing is included in per student fee, please document in footnotes below.</t>
        </r>
        <r>
          <rPr>
            <sz val="8"/>
            <color indexed="81"/>
            <rFont val="Tahoma"/>
            <family val="2"/>
          </rPr>
          <t xml:space="preserve">
</t>
        </r>
      </text>
    </comment>
    <comment ref="E39" authorId="1" shapeId="0" xr:uid="{D1DA665D-A43F-4C04-84AB-CAB7F2557131}">
      <text>
        <r>
          <rPr>
            <b/>
            <sz val="8"/>
            <color indexed="81"/>
            <rFont val="Tahoma"/>
            <family val="2"/>
          </rPr>
          <t>Faculty are not expected to encumber food expenses significantly higher than if teaching on campus.  Faculty members will receive a set supplemental food stipend.  No receipts required.</t>
        </r>
        <r>
          <rPr>
            <sz val="8"/>
            <color indexed="81"/>
            <rFont val="Tahoma"/>
            <family val="2"/>
          </rPr>
          <t xml:space="preserve">
</t>
        </r>
      </text>
    </comment>
    <comment ref="E45" authorId="1" shapeId="0" xr:uid="{959B5651-6795-4D87-931A-42C380F8A182}">
      <text>
        <r>
          <rPr>
            <b/>
            <sz val="8"/>
            <color indexed="81"/>
            <rFont val="Tahoma"/>
            <family val="2"/>
          </rPr>
          <t>International insurance is priced per month.
1-35 days $32
36-70 days $64
Domestic insurance is priced at .45 per day.</t>
        </r>
      </text>
    </comment>
    <comment ref="E46" authorId="1" shapeId="0" xr:uid="{B9B6DDF6-818A-48B0-9A1B-B35C8DF989B3}">
      <text>
        <r>
          <rPr>
            <b/>
            <sz val="8"/>
            <color indexed="81"/>
            <rFont val="Tahoma"/>
            <family val="2"/>
          </rPr>
          <t>Projected cost of housing and meals.</t>
        </r>
      </text>
    </comment>
    <comment ref="E47" authorId="1" shapeId="0" xr:uid="{64B4F1D6-6E00-4843-9B74-E473DE8EBB9A}">
      <text>
        <r>
          <rPr>
            <b/>
            <sz val="8"/>
            <color indexed="81"/>
            <rFont val="Tahoma"/>
            <family val="2"/>
          </rPr>
          <t>Estimated cost of Transportation if not included in activity package.
Examples: Buses to and from airport, to and from activities, etc.</t>
        </r>
      </text>
    </comment>
    <comment ref="E48" authorId="1" shapeId="0" xr:uid="{10766F54-47E8-4A0A-B8B6-51D8474FD4DB}">
      <text>
        <r>
          <rPr>
            <b/>
            <sz val="8"/>
            <color indexed="81"/>
            <rFont val="Tahoma"/>
            <family val="2"/>
          </rPr>
          <t xml:space="preserve">The projected per student cost of class activities.
Examples: tickets, tours, academic/cultural activities, classes, ground transportation, honorarium, room rentals, etc.
</t>
        </r>
        <r>
          <rPr>
            <b/>
            <sz val="8"/>
            <color indexed="10"/>
            <rFont val="Tahoma"/>
            <family val="2"/>
          </rPr>
          <t>** DO NOT</t>
        </r>
        <r>
          <rPr>
            <b/>
            <sz val="8"/>
            <color indexed="81"/>
            <rFont val="Tahoma"/>
            <family val="2"/>
          </rPr>
          <t xml:space="preserve"> include housing and meals in curriculum activities.
If you have a "lump sum" fee from a provider, please estimate the housing and meals from the total and include below.  These must be separate for tax purposes.</t>
        </r>
      </text>
    </comment>
    <comment ref="G52" authorId="1" shapeId="0" xr:uid="{CC50B5A2-7B79-4A3B-B292-59BDCEE909B1}">
      <text>
        <r>
          <rPr>
            <b/>
            <sz val="8"/>
            <color indexed="81"/>
            <rFont val="Tahoma"/>
            <family val="2"/>
          </rPr>
          <t>Optional - Suggested amount.
Please do not increase this line over $500.  Additional expenses should be itemized  - use the "other" line and add a description of the expense.</t>
        </r>
      </text>
    </comment>
  </commentList>
</comments>
</file>

<file path=xl/sharedStrings.xml><?xml version="1.0" encoding="utf-8"?>
<sst xmlns="http://schemas.openxmlformats.org/spreadsheetml/2006/main" count="297" uniqueCount="213">
  <si>
    <t>To:</t>
  </si>
  <si>
    <t>Kristi Mickle, Executive Director, Finance and Business Operations</t>
  </si>
  <si>
    <t>From:</t>
  </si>
  <si>
    <t>Date:</t>
  </si>
  <si>
    <t>Re:</t>
  </si>
  <si>
    <t>Request for Non-Traditional Fee Rate Approval</t>
  </si>
  <si>
    <t xml:space="preserve">Business Area: </t>
  </si>
  <si>
    <t>Department:</t>
  </si>
  <si>
    <t>Department Name</t>
  </si>
  <si>
    <t>Study Abroad portion:</t>
  </si>
  <si>
    <t>Dates of overseas portion</t>
  </si>
  <si>
    <t>On campus portion:</t>
  </si>
  <si>
    <t>Dates, times and location</t>
  </si>
  <si>
    <t>Credits</t>
  </si>
  <si>
    <t>UG SA Course #</t>
  </si>
  <si>
    <t>Study Abroad Fee</t>
  </si>
  <si>
    <t>Program Fee</t>
  </si>
  <si>
    <t>Insurance</t>
  </si>
  <si>
    <t>https://www.purdue.edu/gpp/sa/_documents/Departmental/CancellationPolicy-sample.docx</t>
  </si>
  <si>
    <t>Is this program traveling to any country with a heightened Travel Advisory?</t>
  </si>
  <si>
    <t>Date</t>
  </si>
  <si>
    <t>Department Head</t>
  </si>
  <si>
    <t>Dean of College/School</t>
  </si>
  <si>
    <t>Brian Harley</t>
  </si>
  <si>
    <t>Kristin Gikas</t>
  </si>
  <si>
    <t>Kristi Mickle</t>
  </si>
  <si>
    <t>Executive Director, Finance and Business Operations</t>
  </si>
  <si>
    <t>Course Offerings:</t>
  </si>
  <si>
    <r>
      <t xml:space="preserve">Program fees and insurance will be transferred to </t>
    </r>
    <r>
      <rPr>
        <sz val="11"/>
        <color rgb="FF0000FF"/>
        <rFont val="Aptos Narrow"/>
        <family val="2"/>
        <scheme val="minor"/>
      </rPr>
      <t>Department Name</t>
    </r>
    <r>
      <rPr>
        <sz val="11"/>
        <rFont val="Aptos Narrow"/>
        <family val="2"/>
        <scheme val="minor"/>
      </rPr>
      <t xml:space="preserve"> from the Bursar fee income account to cover instructor expenses and other program costs.  </t>
    </r>
    <r>
      <rPr>
        <sz val="11"/>
        <color rgb="FF0000FF"/>
        <rFont val="Aptos Narrow"/>
        <family val="2"/>
        <scheme val="minor"/>
      </rPr>
      <t xml:space="preserve">Department Name </t>
    </r>
    <r>
      <rPr>
        <sz val="11"/>
        <rFont val="Aptos Narrow"/>
        <family val="2"/>
        <scheme val="minor"/>
      </rPr>
      <t>will be responsible for any budgetary shortfall.  A significant projected shortfall due to low student participation may result in program cancellation.</t>
    </r>
  </si>
  <si>
    <t>Brief summary of the purpose of the program and the benefit to the students.</t>
  </si>
  <si>
    <t>Approvals:</t>
  </si>
  <si>
    <t xml:space="preserve">Is a copy of the Cancellation Policy attached? </t>
  </si>
  <si>
    <t>YES.  Attached is a copy of the Cancellation Policy, which outlines the deposit/financial obligations for participation in the program.</t>
  </si>
  <si>
    <t>SELECT YES/NO</t>
  </si>
  <si>
    <t>Program Name</t>
  </si>
  <si>
    <t xml:space="preserve"> </t>
  </si>
  <si>
    <t>a)</t>
  </si>
  <si>
    <t>b)</t>
  </si>
  <si>
    <t>c)</t>
  </si>
  <si>
    <t>d)</t>
  </si>
  <si>
    <t>*</t>
  </si>
  <si>
    <t>e)</t>
  </si>
  <si>
    <t>f)</t>
  </si>
  <si>
    <t>g)</t>
  </si>
  <si>
    <t>2.  Program Expenses</t>
  </si>
  <si>
    <t>TOTAL PROGRAM EXPENSES</t>
  </si>
  <si>
    <t>NET TOTAL</t>
  </si>
  <si>
    <t xml:space="preserve">      </t>
  </si>
  <si>
    <t xml:space="preserve">     </t>
  </si>
  <si>
    <t xml:space="preserve">       </t>
  </si>
  <si>
    <t>Airfare and transportation</t>
  </si>
  <si>
    <t>Passport and passport photos</t>
  </si>
  <si>
    <t>Meals</t>
  </si>
  <si>
    <t>Books</t>
  </si>
  <si>
    <t>In-country transportation</t>
  </si>
  <si>
    <t>Personal expenses</t>
  </si>
  <si>
    <t>https://www.purdue.edu/gpp/sa/healthsafety/purduesecurity.html</t>
  </si>
  <si>
    <t>A Cancellation Policy outlines the deposit and financial obligations for participation in the program.  If a cancellation policy is not in place for this program, then explanation is required and the Department acknowledges they will be unable to collect funds from students if  they withdraw.</t>
  </si>
  <si>
    <t xml:space="preserve">If 'NO', an explanation as to why a cancellation policy is not in place for this program is required:  </t>
  </si>
  <si>
    <t>Insert explanation for not providing a cancellation policy</t>
  </si>
  <si>
    <t>Name</t>
  </si>
  <si>
    <t>Leader to Student Ratio:</t>
  </si>
  <si>
    <t xml:space="preserve">Leaders Traveling: </t>
  </si>
  <si>
    <t>Leader Compensation:</t>
  </si>
  <si>
    <r>
      <t xml:space="preserve">The Study Abroad Office expects a </t>
    </r>
    <r>
      <rPr>
        <b/>
        <sz val="11"/>
        <rFont val="Aptos Narrow"/>
        <family val="2"/>
        <scheme val="minor"/>
      </rPr>
      <t>leader-student ratio of 1:10</t>
    </r>
    <r>
      <rPr>
        <sz val="11"/>
        <color indexed="10"/>
        <rFont val="Aptos Narrow"/>
        <family val="2"/>
        <scheme val="minor"/>
      </rPr>
      <t>,</t>
    </r>
    <r>
      <rPr>
        <sz val="11"/>
        <rFont val="Aptos Narrow"/>
        <family val="2"/>
        <scheme val="minor"/>
      </rPr>
      <t xml:space="preserve"> but exceptions in either direction can be requested. Factors for a change in this ratio could be a rigorous travel itinerary or other reasons for additional student supervision. If a different ratio is proposed, an explanation is required below. </t>
    </r>
  </si>
  <si>
    <t>Summer</t>
  </si>
  <si>
    <t>Select Term</t>
  </si>
  <si>
    <t xml:space="preserve">Term: </t>
  </si>
  <si>
    <t>Program Financial Analysis</t>
  </si>
  <si>
    <t>Student Program Summary</t>
  </si>
  <si>
    <t>Subtotal:</t>
  </si>
  <si>
    <t>Effective Dates:</t>
  </si>
  <si>
    <t xml:space="preserve">Location: </t>
  </si>
  <si>
    <t>Projected # Purdue Students Enrolled</t>
  </si>
  <si>
    <t>REVENUE:</t>
  </si>
  <si>
    <t>Program Overview:</t>
  </si>
  <si>
    <t>Course Registration:</t>
  </si>
  <si>
    <t>Program Costs:</t>
  </si>
  <si>
    <t>Spring Break</t>
  </si>
  <si>
    <t>Winter Session</t>
  </si>
  <si>
    <t>Spring Semester</t>
  </si>
  <si>
    <t>Fall Semester</t>
  </si>
  <si>
    <t>Leader Overview</t>
  </si>
  <si>
    <t xml:space="preserve">Instructions: </t>
  </si>
  <si>
    <t>First, complete items in orange.</t>
  </si>
  <si>
    <t xml:space="preserve">Subtotal, Purdue Leadership Costs: </t>
  </si>
  <si>
    <t>If $0, then footnote required below.</t>
  </si>
  <si>
    <t>Housing and Meals</t>
  </si>
  <si>
    <t>International Cell Service</t>
  </si>
  <si>
    <t>Course Curriculum Activities</t>
  </si>
  <si>
    <t>Ground Transportation</t>
  </si>
  <si>
    <t xml:space="preserve">Subtotal, Program Costs: </t>
  </si>
  <si>
    <t xml:space="preserve">Purdue Insurance </t>
  </si>
  <si>
    <t xml:space="preserve">1. Student Fees Paid to Purdue: </t>
  </si>
  <si>
    <t xml:space="preserve">2. Subsidies: </t>
  </si>
  <si>
    <t>EXPENSES:</t>
  </si>
  <si>
    <t>Unexpected expenses (≤ $500)</t>
  </si>
  <si>
    <t xml:space="preserve">Subtotal, Subsidies: </t>
  </si>
  <si>
    <t>TOTAL PROGRAM REVENUE</t>
  </si>
  <si>
    <t xml:space="preserve">Revenue Footnotes: </t>
  </si>
  <si>
    <t>1a)</t>
  </si>
  <si>
    <t>The Study Abroad fee is credited to the University Fee Income Accounts and is not recovered by the department.  Therefore, it is subtracted from revenue to accurately project the income needed to cover program costs.</t>
  </si>
  <si>
    <t xml:space="preserve">Expense Footnotes: </t>
  </si>
  <si>
    <t>This is to cover unforeseen or emergency expenses.  It will be reconciled to receipts upon the coordinator's return to campus.</t>
  </si>
  <si>
    <t>1c)</t>
  </si>
  <si>
    <t>Program fee will cover items listed under the Expense section.</t>
  </si>
  <si>
    <r>
      <t xml:space="preserve">Other - </t>
    </r>
    <r>
      <rPr>
        <sz val="11"/>
        <color rgb="FF0000FF"/>
        <rFont val="Aptos Narrow"/>
        <family val="2"/>
      </rPr>
      <t>Specify</t>
    </r>
  </si>
  <si>
    <t>Cancellation Policy:</t>
  </si>
  <si>
    <t>Security Risk and Assessment Committee (SRAC) Approval:</t>
  </si>
  <si>
    <t>N/A</t>
  </si>
  <si>
    <t>SELECT NA/YES</t>
  </si>
  <si>
    <t>2c)</t>
  </si>
  <si>
    <t>2a)</t>
  </si>
  <si>
    <t>2b)</t>
  </si>
  <si>
    <t>#x)</t>
  </si>
  <si>
    <t>Account Information:</t>
  </si>
  <si>
    <t xml:space="preserve">Account #: </t>
  </si>
  <si>
    <t>32000XXXXX</t>
  </si>
  <si>
    <t>Leader Air &amp; Ground</t>
  </si>
  <si>
    <t>Leader Housing</t>
  </si>
  <si>
    <t xml:space="preserve">Leader Food/Incidentals </t>
  </si>
  <si>
    <r>
      <t xml:space="preserve">Other:  </t>
    </r>
    <r>
      <rPr>
        <sz val="11"/>
        <color rgb="FF0000FF"/>
        <rFont val="Aptos Narrow"/>
        <family val="2"/>
      </rPr>
      <t>Specify</t>
    </r>
  </si>
  <si>
    <t>YES.  The location is a level 2+ or greater.  Attached is a copy of the approval email from the SRAC committee.</t>
  </si>
  <si>
    <t>NO.  The location is a Level 1 or Level 2 (Exercise Increased Caution).  Additional approvals are not needed.</t>
  </si>
  <si>
    <t>SA XXXXX</t>
  </si>
  <si>
    <t>#</t>
  </si>
  <si>
    <t>Country(s)</t>
  </si>
  <si>
    <t>Program Title:</t>
  </si>
  <si>
    <t>Program Leader:</t>
  </si>
  <si>
    <t>GRAD SA Course #</t>
  </si>
  <si>
    <t>Category Code:</t>
  </si>
  <si>
    <t>Student Fees Paid to Purdue:</t>
  </si>
  <si>
    <t>Additional Estimated Program Expenses:</t>
  </si>
  <si>
    <t>Grand Total Costs (Estimated)/Reported to DFA*:</t>
  </si>
  <si>
    <t>Any location that is a level 2, Contains Areas with Highter Security Risk (level 2+), or greater is an area with Higher Security Risk and requires approval from the SRAC Committee.  The email approval is required to be attached to the rate request.  
Note, Level 2 Exercise Increased Caution does not warrant additional approval.</t>
  </si>
  <si>
    <t>*Grand Total Costs are submitted to the Division of Financial Aid for overall cost of attendance for program.</t>
  </si>
  <si>
    <t>CRN XXXXX</t>
  </si>
  <si>
    <t>UG CRN(s)</t>
  </si>
  <si>
    <t>GRAD CRN(s)</t>
  </si>
  <si>
    <t>Director of Financial Affairs, President, CFO, Partnerships</t>
  </si>
  <si>
    <t>College Director of Financial Affairs/ADFA Designee</t>
  </si>
  <si>
    <t>Name, Business Manager</t>
  </si>
  <si>
    <t>CRN XXXXX, if needed</t>
  </si>
  <si>
    <t>Net Total will be $0</t>
  </si>
  <si>
    <t>Insert comment for Department/College subsidy or enter n/a</t>
  </si>
  <si>
    <t>Insert comment for Other subsidy or enter n/a</t>
  </si>
  <si>
    <t># Purdue Leaders</t>
  </si>
  <si>
    <t>Projected 
Program Total</t>
  </si>
  <si>
    <t>Paid by Student</t>
  </si>
  <si>
    <t>Fees Per Student</t>
  </si>
  <si>
    <t>Proposed Rate (Per Student):</t>
  </si>
  <si>
    <t>Recovered by Department</t>
  </si>
  <si>
    <t>*Other Payment:</t>
  </si>
  <si>
    <t>Other Payments include overloads.  If an overload is allowable for the study abroad term and applicable per Purdue Policy, then the fully approved memo is required to be attached to the rate request. Departments should consider the student cost impact of including an overload payment.</t>
  </si>
  <si>
    <t xml:space="preserve">YES.  All applicable signed memos are attached to the rate request. </t>
  </si>
  <si>
    <t># of Weeks in the program</t>
  </si>
  <si>
    <t>X : XX</t>
  </si>
  <si>
    <t>Name(s)</t>
  </si>
  <si>
    <t>Name(s)/Compensation</t>
  </si>
  <si>
    <t>Subtotal, Fees/Student Recovered by Department:</t>
  </si>
  <si>
    <t>Subtotal, Fees/Student paid to Purdue:</t>
  </si>
  <si>
    <t>Faculty</t>
  </si>
  <si>
    <t>Staff</t>
  </si>
  <si>
    <t>Graduate TA</t>
  </si>
  <si>
    <t>1. Leader Expenses</t>
  </si>
  <si>
    <t>Add any leader/compensation comments below, including Business Area/Department internal salary processes.</t>
  </si>
  <si>
    <r>
      <t xml:space="preserve">List </t>
    </r>
    <r>
      <rPr>
        <b/>
        <u/>
        <sz val="11"/>
        <rFont val="Aptos Narrow"/>
        <family val="2"/>
        <scheme val="minor"/>
      </rPr>
      <t>all</t>
    </r>
    <r>
      <rPr>
        <sz val="11"/>
        <rFont val="Aptos Narrow"/>
        <family val="2"/>
        <scheme val="minor"/>
      </rPr>
      <t xml:space="preserve"> the leaders names, position (Faculty/Staff/Grad TA), and weeks traveling for the program.</t>
    </r>
  </si>
  <si>
    <t>Refer to the Nuts and Bolts Manual (Page 11) for more information.</t>
  </si>
  <si>
    <t>Program Explanation:</t>
  </si>
  <si>
    <t>Position Type</t>
  </si>
  <si>
    <t xml:space="preserve">Other Payments* </t>
  </si>
  <si>
    <t xml:space="preserve">Estimated Program Salary </t>
  </si>
  <si>
    <t>Estimated Associated 
Program Fringes</t>
  </si>
  <si>
    <t>Name or N/A</t>
  </si>
  <si>
    <r>
      <t xml:space="preserve">List </t>
    </r>
    <r>
      <rPr>
        <b/>
        <u/>
        <sz val="11"/>
        <rFont val="Aptos Narrow"/>
        <family val="2"/>
        <scheme val="minor"/>
      </rPr>
      <t>only</t>
    </r>
    <r>
      <rPr>
        <sz val="11"/>
        <rFont val="Aptos Narrow"/>
        <family val="2"/>
        <scheme val="minor"/>
      </rPr>
      <t xml:space="preserve"> the names of leaders with compensation costs </t>
    </r>
    <r>
      <rPr>
        <b/>
        <u/>
        <sz val="11"/>
        <rFont val="Aptos Narrow"/>
        <family val="2"/>
        <scheme val="minor"/>
      </rPr>
      <t>included in rate</t>
    </r>
    <r>
      <rPr>
        <sz val="11"/>
        <rFont val="Aptos Narrow"/>
        <family val="2"/>
        <scheme val="minor"/>
      </rPr>
      <t>.  If no compensation is included, then list as N/A.</t>
    </r>
  </si>
  <si>
    <r>
      <t xml:space="preserve">Other Subsidy- </t>
    </r>
    <r>
      <rPr>
        <sz val="11"/>
        <color rgb="FF0000FF"/>
        <rFont val="Aptos Narrow"/>
        <family val="2"/>
      </rPr>
      <t>Specify</t>
    </r>
  </si>
  <si>
    <r>
      <t>Department/College</t>
    </r>
    <r>
      <rPr>
        <sz val="11"/>
        <rFont val="Aptos Narrow"/>
        <family val="2"/>
      </rPr>
      <t xml:space="preserve"> Subsidy - </t>
    </r>
    <r>
      <rPr>
        <sz val="11"/>
        <color rgb="FF0000FF"/>
        <rFont val="Aptos Narrow"/>
        <family val="2"/>
      </rPr>
      <t>Specify</t>
    </r>
  </si>
  <si>
    <t>Then, complete items in blue (including footnotes)</t>
  </si>
  <si>
    <t>Business Area/College Name</t>
  </si>
  <si>
    <t>Program Leader Name</t>
  </si>
  <si>
    <r>
      <rPr>
        <b/>
        <sz val="10"/>
        <rFont val="Aptos Narrow"/>
        <family val="2"/>
      </rPr>
      <t xml:space="preserve">Instructions:  </t>
    </r>
    <r>
      <rPr>
        <b/>
        <sz val="10"/>
        <color rgb="FF0000FF"/>
        <rFont val="Aptos Narrow"/>
        <family val="2"/>
      </rPr>
      <t>A</t>
    </r>
    <r>
      <rPr>
        <b/>
        <sz val="10"/>
        <color rgb="FF0000FF"/>
        <rFont val="Aptos Narrow"/>
        <family val="2"/>
        <scheme val="minor"/>
      </rPr>
      <t xml:space="preserve">ll blue text is required to be updated.  </t>
    </r>
  </si>
  <si>
    <t>Total, Per Student</t>
  </si>
  <si>
    <t>Applicable payment memos are attached?</t>
  </si>
  <si>
    <t>Salaries, Fringes, Other Payments</t>
  </si>
  <si>
    <t>Linked from 'Leader Overview' page.</t>
  </si>
  <si>
    <r>
      <t xml:space="preserve">Course information is </t>
    </r>
    <r>
      <rPr>
        <b/>
        <sz val="10"/>
        <rFont val="Aptos Narrow"/>
        <family val="2"/>
      </rPr>
      <t>linked</t>
    </r>
    <r>
      <rPr>
        <sz val="10"/>
        <rFont val="Aptos Narrow"/>
        <family val="2"/>
        <scheme val="minor"/>
      </rPr>
      <t>. Remember to delete any unused CRN/Credit texts on the 'Rate Request Memo' worksheet.</t>
    </r>
  </si>
  <si>
    <t>Projected Compensation (Incl. in Rate)</t>
  </si>
  <si>
    <t>Cancellation Policy Sample Form Template Link:</t>
  </si>
  <si>
    <t xml:space="preserve">Higher Security Risk Locations Link: </t>
  </si>
  <si>
    <t>Delete blue text (not rows), when Grad course information is not appliable.</t>
  </si>
  <si>
    <t>Delete blue text if not appliable, or list additional CRN, when course offers multiple credits.</t>
  </si>
  <si>
    <r>
      <t xml:space="preserve">Account Balance as of </t>
    </r>
    <r>
      <rPr>
        <sz val="11"/>
        <color rgb="FF0000FF"/>
        <rFont val="Aptos Narrow"/>
        <family val="2"/>
      </rPr>
      <t>XX/XX/XXXX</t>
    </r>
    <r>
      <rPr>
        <sz val="11"/>
        <rFont val="Aptos Narrow"/>
        <family val="2"/>
        <scheme val="minor"/>
      </rPr>
      <t>:</t>
    </r>
  </si>
  <si>
    <t xml:space="preserve">NO.  There is no Cancellation Policy. The Department understands they will be unable to collect funds from students if they withdraw. </t>
  </si>
  <si>
    <t>Monthly 
Salary
 (Required)</t>
  </si>
  <si>
    <r>
      <rPr>
        <b/>
        <sz val="10"/>
        <rFont val="Aptos Narrow"/>
        <family val="2"/>
      </rPr>
      <t xml:space="preserve">Instructions:  </t>
    </r>
    <r>
      <rPr>
        <b/>
        <sz val="10"/>
        <color rgb="FF0000FF"/>
        <rFont val="Aptos Narrow"/>
        <family val="2"/>
      </rPr>
      <t>Complete items in blue text.</t>
    </r>
  </si>
  <si>
    <t>Lecturer</t>
  </si>
  <si>
    <t>SELECT POSITION TYPE</t>
  </si>
  <si>
    <t>Insert relevant leader/compensation notes</t>
  </si>
  <si>
    <t>Comments are very helpful. To avoid delays, please include salary/compensation information</t>
  </si>
  <si>
    <t xml:space="preserve">Insert additional rows, if needed. </t>
  </si>
  <si>
    <t>Insert leader-student ratio explanation, when significantly different from 1:10</t>
  </si>
  <si>
    <t>Insert comment for associated line (number/letter)</t>
  </si>
  <si>
    <t>Delete line if not needed</t>
  </si>
  <si>
    <t>Departmental Study Abroad Rate Request Memorandum</t>
  </si>
  <si>
    <r>
      <rPr>
        <b/>
        <sz val="11"/>
        <rFont val="Aptos Narrow"/>
        <family val="2"/>
      </rPr>
      <t>Usable</t>
    </r>
    <r>
      <rPr>
        <sz val="11"/>
        <rFont val="Aptos Narrow"/>
        <family val="2"/>
      </rPr>
      <t xml:space="preserve"> Available Balance Subsidy</t>
    </r>
  </si>
  <si>
    <t>List most current account balance.  If this is a new study abroad with new account, then mark as Account Balance n/a (new).</t>
  </si>
  <si>
    <t>Areas are permitted to use the current available balance as a subsidy on a current or future rate request, at the discretion of the Department and the supporting Business Office.  A prior program deficit/negative balance cannot become the burden to the current term’s students and therefore cannot be included in a current rate request.  Any shortfall must be covered by the area identified in the current/past rate requests.  Account balance explanation will be included on the 'Financial Analysis' page.</t>
  </si>
  <si>
    <t>List the actual ratio in this section (i.e. 2:20 or 2:18 or 1:7)</t>
  </si>
  <si>
    <t>Explain the balance, including deficit coverage or why a surplus will/will not be used as a subsidy</t>
  </si>
  <si>
    <t>If any compensation is listed, then the monthly salary must be included. 
If estimated salary is included, then associated fringes must also be included.
Fringes should be entered in the "Estimated Associated Fringe" cell. This includes any fringes associated with an overload payment. Given the low fringe rate typically applied to overload payments, inclusion of overload fringes is at the preparer’s discretion when the impact is nominal. If overload fringes are included, they must be entered in the fringe column, and the "Other Payments" cell must exactly match the amount listed and approved in the overload memo.</t>
  </si>
  <si>
    <t>Senior Director and Associate Dean, Study Abroad</t>
  </si>
  <si>
    <t>h)</t>
  </si>
  <si>
    <t>2h)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</si>
</sst>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45" x14ac:knownFonts="1">
    <font>
      <sz val="11"/>
      <color theme="1"/>
      <name val="Aptos Narrow"/>
      <family val="2"/>
      <scheme val="minor"/>
    </font>
    <font>
      <u/>
      <sz val="11"/>
      <color theme="10"/>
      <name val="Aptos Narrow"/>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theme="1"/>
      <name val="Aptos Narrow"/>
      <family val="2"/>
      <scheme val="minor"/>
    </font>
    <font>
      <b/>
      <sz val="11"/>
      <color theme="1"/>
      <name val="Aptos Narrow"/>
      <family val="2"/>
      <scheme val="minor"/>
    </font>
    <font>
      <b/>
      <sz val="16"/>
      <name val="Aptos Narrow"/>
      <family val="2"/>
      <scheme val="minor"/>
    </font>
    <font>
      <b/>
      <sz val="16"/>
      <color theme="1"/>
      <name val="Aptos Narrow"/>
      <family val="2"/>
      <scheme val="minor"/>
    </font>
    <font>
      <sz val="11"/>
      <name val="Aptos Narrow"/>
      <family val="2"/>
      <scheme val="minor"/>
    </font>
    <font>
      <b/>
      <sz val="11"/>
      <name val="Aptos Narrow"/>
      <family val="2"/>
      <scheme val="minor"/>
    </font>
    <font>
      <sz val="11"/>
      <color rgb="FF0000FF"/>
      <name val="Aptos Narrow"/>
      <family val="2"/>
      <scheme val="minor"/>
    </font>
    <font>
      <sz val="11"/>
      <color indexed="12"/>
      <name val="Aptos Narrow"/>
      <family val="2"/>
      <scheme val="minor"/>
    </font>
    <font>
      <u/>
      <sz val="11"/>
      <name val="Aptos Narrow"/>
      <family val="2"/>
      <scheme val="minor"/>
    </font>
    <font>
      <b/>
      <u/>
      <sz val="11"/>
      <name val="Aptos Narrow"/>
      <family val="2"/>
      <scheme val="minor"/>
    </font>
    <font>
      <b/>
      <u/>
      <sz val="11"/>
      <color rgb="FF0000FF"/>
      <name val="Aptos Narrow"/>
      <family val="2"/>
      <scheme val="minor"/>
    </font>
    <font>
      <sz val="10"/>
      <name val="Arial"/>
      <family val="2"/>
    </font>
    <font>
      <b/>
      <u/>
      <sz val="8"/>
      <color indexed="81"/>
      <name val="Tahoma"/>
      <family val="2"/>
    </font>
    <font>
      <b/>
      <sz val="8"/>
      <color indexed="10"/>
      <name val="Tahoma"/>
      <family val="2"/>
    </font>
    <font>
      <sz val="11"/>
      <color indexed="10"/>
      <name val="Aptos Narrow"/>
      <family val="2"/>
      <scheme val="minor"/>
    </font>
    <font>
      <sz val="11"/>
      <color theme="5"/>
      <name val="Aptos Narrow"/>
      <family val="2"/>
      <scheme val="minor"/>
    </font>
    <font>
      <b/>
      <sz val="12"/>
      <name val="Aptos Narrow"/>
      <family val="2"/>
      <scheme val="minor"/>
    </font>
    <font>
      <sz val="10"/>
      <name val="Aptos Narrow"/>
      <family val="2"/>
      <scheme val="minor"/>
    </font>
    <font>
      <b/>
      <sz val="11"/>
      <color theme="5"/>
      <name val="Aptos Narrow"/>
      <family val="2"/>
      <scheme val="minor"/>
    </font>
    <font>
      <b/>
      <sz val="11"/>
      <color rgb="FF0033CC"/>
      <name val="Aptos Narrow"/>
      <family val="2"/>
      <scheme val="minor"/>
    </font>
    <font>
      <sz val="10"/>
      <color theme="1"/>
      <name val="Aptos Narrow"/>
      <family val="2"/>
      <scheme val="minor"/>
    </font>
    <font>
      <sz val="10"/>
      <color rgb="FF0000FF"/>
      <name val="Aptos Narrow"/>
      <family val="2"/>
      <scheme val="minor"/>
    </font>
    <font>
      <sz val="11"/>
      <color rgb="FF0000FF"/>
      <name val="Aptos Narrow"/>
      <family val="2"/>
    </font>
    <font>
      <sz val="11"/>
      <name val="Aptos Narrow"/>
      <family val="2"/>
    </font>
    <font>
      <sz val="10"/>
      <color rgb="FF000000"/>
      <name val="Aptos Narrow"/>
      <family val="2"/>
      <scheme val="minor"/>
    </font>
    <font>
      <sz val="11"/>
      <color theme="0" tint="-0.499984740745262"/>
      <name val="Aptos Narrow"/>
      <family val="2"/>
    </font>
    <font>
      <sz val="11"/>
      <color theme="0" tint="-0.499984740745262"/>
      <name val="Aptos Narrow"/>
      <family val="2"/>
      <scheme val="minor"/>
    </font>
    <font>
      <b/>
      <sz val="10"/>
      <name val="Aptos Narrow"/>
      <family val="2"/>
    </font>
    <font>
      <b/>
      <sz val="10"/>
      <color theme="5"/>
      <name val="Aptos Narrow"/>
      <family val="2"/>
      <scheme val="minor"/>
    </font>
    <font>
      <b/>
      <sz val="10"/>
      <color rgb="FF0033CC"/>
      <name val="Aptos Narrow"/>
      <family val="2"/>
      <scheme val="minor"/>
    </font>
    <font>
      <b/>
      <sz val="10"/>
      <color rgb="FF0000FF"/>
      <name val="Aptos Narrow"/>
      <family val="2"/>
      <scheme val="minor"/>
    </font>
    <font>
      <b/>
      <sz val="10"/>
      <color theme="1"/>
      <name val="Aptos Narrow"/>
      <family val="2"/>
      <scheme val="minor"/>
    </font>
    <font>
      <sz val="11"/>
      <color theme="9"/>
      <name val="Aptos Narrow"/>
      <family val="2"/>
      <scheme val="minor"/>
    </font>
    <font>
      <b/>
      <sz val="11"/>
      <color theme="9"/>
      <name val="Aptos Narrow"/>
      <family val="2"/>
      <scheme val="minor"/>
    </font>
    <font>
      <sz val="11"/>
      <color indexed="81"/>
      <name val="Tahoma"/>
      <family val="2"/>
    </font>
    <font>
      <b/>
      <sz val="11"/>
      <name val="Aptos Narrow"/>
      <family val="2"/>
    </font>
    <font>
      <b/>
      <sz val="10"/>
      <color rgb="FF0000FF"/>
      <name val="Aptos Narrow"/>
      <family val="2"/>
    </font>
    <font>
      <b/>
      <sz val="10"/>
      <name val="Aptos Narrow"/>
      <family val="2"/>
      <scheme val="minor"/>
    </font>
    <font>
      <sz val="10"/>
      <color rgb="FFFF0000"/>
      <name val="Aptos Narrow"/>
      <family val="2"/>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right/>
      <top style="thin">
        <color indexed="64"/>
      </top>
      <bottom/>
      <diagonal/>
    </border>
    <border>
      <left/>
      <right/>
      <top/>
      <bottom style="medium">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17" fillId="0" borderId="0"/>
  </cellStyleXfs>
  <cellXfs count="169">
    <xf numFmtId="0" fontId="0" fillId="0" borderId="0" xfId="0"/>
    <xf numFmtId="0" fontId="12" fillId="0" borderId="0" xfId="0" applyFont="1" applyProtection="1">
      <protection locked="0"/>
    </xf>
    <xf numFmtId="0" fontId="10" fillId="0" borderId="0" xfId="0" applyFont="1" applyProtection="1">
      <protection locked="0"/>
    </xf>
    <xf numFmtId="0" fontId="13" fillId="0" borderId="0" xfId="0" applyFont="1" applyProtection="1">
      <protection locked="0"/>
    </xf>
    <xf numFmtId="0" fontId="13" fillId="0" borderId="0" xfId="0" applyFont="1" applyAlignment="1" applyProtection="1">
      <alignment vertical="top"/>
      <protection locked="0"/>
    </xf>
    <xf numFmtId="0" fontId="10" fillId="0" borderId="0" xfId="3" applyFont="1" applyProtection="1">
      <protection locked="0"/>
    </xf>
    <xf numFmtId="40" fontId="13" fillId="0" borderId="0" xfId="0" applyNumberFormat="1" applyFont="1" applyProtection="1">
      <protection locked="0"/>
    </xf>
    <xf numFmtId="40" fontId="13" fillId="0" borderId="0" xfId="0" applyNumberFormat="1" applyFont="1" applyAlignment="1" applyProtection="1">
      <alignment horizontal="right"/>
      <protection locked="0"/>
    </xf>
    <xf numFmtId="40" fontId="10" fillId="0" borderId="0" xfId="2" applyNumberFormat="1" applyFont="1" applyProtection="1"/>
    <xf numFmtId="40" fontId="11" fillId="0" borderId="1" xfId="2" applyNumberFormat="1" applyFont="1" applyBorder="1" applyProtection="1"/>
    <xf numFmtId="40" fontId="13" fillId="0" borderId="0" xfId="2" applyNumberFormat="1" applyFont="1" applyBorder="1" applyProtection="1">
      <protection locked="0"/>
    </xf>
    <xf numFmtId="40" fontId="13" fillId="0" borderId="0" xfId="2" applyNumberFormat="1" applyFont="1" applyAlignment="1" applyProtection="1">
      <alignment horizontal="right"/>
      <protection locked="0"/>
    </xf>
    <xf numFmtId="0" fontId="12" fillId="0" borderId="0" xfId="0" applyFont="1" applyAlignment="1" applyProtection="1">
      <alignment horizontal="right" vertical="top"/>
      <protection locked="0"/>
    </xf>
    <xf numFmtId="40" fontId="13" fillId="0" borderId="0" xfId="3" applyNumberFormat="1" applyFont="1" applyProtection="1">
      <protection locked="0"/>
    </xf>
    <xf numFmtId="0" fontId="10" fillId="0" borderId="0" xfId="0" applyFont="1" applyAlignment="1" applyProtection="1">
      <alignment wrapText="1"/>
      <protection locked="0"/>
    </xf>
    <xf numFmtId="0" fontId="13" fillId="0" borderId="0" xfId="0" applyFont="1" applyAlignment="1" applyProtection="1">
      <alignment horizontal="center"/>
      <protection locked="0"/>
    </xf>
    <xf numFmtId="3" fontId="12" fillId="0" borderId="0" xfId="0" applyNumberFormat="1" applyFont="1" applyAlignment="1" applyProtection="1">
      <alignment horizontal="center"/>
      <protection locked="0"/>
    </xf>
    <xf numFmtId="49" fontId="13" fillId="0" borderId="0" xfId="0" applyNumberFormat="1" applyFont="1" applyAlignment="1" applyProtection="1">
      <alignment horizontal="left"/>
      <protection locked="0"/>
    </xf>
    <xf numFmtId="4" fontId="12" fillId="0" borderId="0" xfId="0" applyNumberFormat="1" applyFont="1" applyAlignment="1" applyProtection="1">
      <alignment horizontal="right"/>
      <protection locked="0"/>
    </xf>
    <xf numFmtId="40" fontId="12" fillId="0" borderId="0" xfId="0" applyNumberFormat="1" applyFont="1" applyAlignment="1" applyProtection="1">
      <alignment horizontal="right"/>
      <protection locked="0"/>
    </xf>
    <xf numFmtId="40" fontId="10" fillId="0" borderId="0" xfId="2" applyNumberFormat="1" applyFont="1" applyBorder="1" applyAlignment="1" applyProtection="1">
      <alignment horizontal="right"/>
    </xf>
    <xf numFmtId="40" fontId="11" fillId="0" borderId="1" xfId="2" applyNumberFormat="1" applyFont="1" applyBorder="1" applyAlignment="1" applyProtection="1">
      <alignment horizontal="right"/>
    </xf>
    <xf numFmtId="40" fontId="11" fillId="0" borderId="0" xfId="2" applyNumberFormat="1" applyFont="1" applyBorder="1" applyAlignment="1" applyProtection="1">
      <alignment horizontal="right"/>
    </xf>
    <xf numFmtId="40" fontId="39" fillId="0" borderId="1" xfId="2" applyNumberFormat="1" applyFont="1" applyFill="1" applyBorder="1" applyAlignment="1" applyProtection="1">
      <alignment horizontal="right"/>
    </xf>
    <xf numFmtId="40" fontId="39" fillId="0" borderId="0" xfId="2" applyNumberFormat="1" applyFont="1" applyFill="1" applyBorder="1" applyAlignment="1" applyProtection="1">
      <alignment horizontal="right"/>
    </xf>
    <xf numFmtId="40" fontId="11" fillId="0" borderId="4" xfId="2" applyNumberFormat="1" applyFont="1" applyBorder="1" applyProtection="1"/>
    <xf numFmtId="40" fontId="11" fillId="0" borderId="3" xfId="2" applyNumberFormat="1" applyFont="1" applyBorder="1" applyProtection="1"/>
    <xf numFmtId="0" fontId="24" fillId="0" borderId="5" xfId="0" applyFont="1" applyBorder="1" applyAlignment="1" applyProtection="1">
      <alignment horizontal="center"/>
      <protection locked="0"/>
    </xf>
    <xf numFmtId="4" fontId="12" fillId="0" borderId="0" xfId="0" applyNumberFormat="1" applyFont="1" applyProtection="1">
      <protection locked="0"/>
    </xf>
    <xf numFmtId="4" fontId="12" fillId="0" borderId="0" xfId="2" applyNumberFormat="1" applyFont="1" applyFill="1" applyProtection="1">
      <protection locked="0"/>
    </xf>
    <xf numFmtId="4" fontId="12" fillId="0" borderId="0" xfId="2" applyNumberFormat="1" applyFont="1" applyFill="1" applyBorder="1" applyProtection="1">
      <protection locked="0"/>
    </xf>
    <xf numFmtId="0" fontId="36" fillId="0" borderId="0" xfId="0" applyFont="1" applyAlignment="1">
      <alignment horizontal="left" vertical="center"/>
    </xf>
    <xf numFmtId="0" fontId="9" fillId="0" borderId="0" xfId="0" applyFont="1"/>
    <xf numFmtId="0" fontId="37" fillId="0" borderId="0" xfId="0" applyFont="1" applyAlignment="1">
      <alignment horizontal="left"/>
    </xf>
    <xf numFmtId="0" fontId="10" fillId="0" borderId="0" xfId="0" applyFont="1"/>
    <xf numFmtId="0" fontId="26" fillId="0" borderId="0" xfId="0" applyFont="1" applyAlignment="1">
      <alignment horizontal="left"/>
    </xf>
    <xf numFmtId="0" fontId="11" fillId="0" borderId="0" xfId="0" applyFont="1"/>
    <xf numFmtId="14" fontId="10" fillId="0" borderId="0" xfId="0" applyNumberFormat="1" applyFont="1" applyAlignment="1">
      <alignment horizontal="left"/>
    </xf>
    <xf numFmtId="0" fontId="13" fillId="0" borderId="0" xfId="0" applyFont="1"/>
    <xf numFmtId="0" fontId="13" fillId="0" borderId="0" xfId="0" applyFont="1" applyAlignment="1">
      <alignment vertical="top"/>
    </xf>
    <xf numFmtId="0" fontId="15" fillId="0" borderId="0" xfId="0" applyFont="1"/>
    <xf numFmtId="0" fontId="10" fillId="0" borderId="0" xfId="0" applyFont="1" applyAlignment="1">
      <alignment wrapText="1"/>
    </xf>
    <xf numFmtId="0" fontId="14" fillId="0" borderId="0" xfId="0" applyFont="1" applyAlignment="1">
      <alignment horizontal="center" wrapText="1"/>
    </xf>
    <xf numFmtId="0" fontId="14" fillId="0" borderId="0" xfId="0" applyFont="1"/>
    <xf numFmtId="0" fontId="14" fillId="0" borderId="0" xfId="0" applyFont="1" applyAlignment="1">
      <alignment horizontal="center"/>
    </xf>
    <xf numFmtId="0" fontId="13" fillId="0" borderId="0" xfId="0" applyFont="1" applyAlignment="1">
      <alignment horizontal="center"/>
    </xf>
    <xf numFmtId="0" fontId="11" fillId="0" borderId="0" xfId="0" applyFont="1" applyAlignment="1">
      <alignment horizontal="center"/>
    </xf>
    <xf numFmtId="4" fontId="10" fillId="0" borderId="0" xfId="0" applyNumberFormat="1" applyFont="1" applyAlignment="1">
      <alignment horizontal="right"/>
    </xf>
    <xf numFmtId="4" fontId="11" fillId="0" borderId="1" xfId="0" applyNumberFormat="1" applyFont="1" applyBorder="1" applyAlignment="1">
      <alignment horizontal="right"/>
    </xf>
    <xf numFmtId="0" fontId="13" fillId="0" borderId="0" xfId="0" applyFont="1" applyAlignment="1">
      <alignment horizontal="right"/>
    </xf>
    <xf numFmtId="0" fontId="10" fillId="0" borderId="0" xfId="0" applyFont="1" applyAlignment="1">
      <alignment horizontal="left" vertical="top" wrapText="1"/>
    </xf>
    <xf numFmtId="0" fontId="13" fillId="0" borderId="0" xfId="0" applyFont="1" applyAlignment="1">
      <alignment horizontal="left"/>
    </xf>
    <xf numFmtId="0" fontId="1" fillId="0" borderId="0" xfId="1" applyAlignment="1" applyProtection="1"/>
    <xf numFmtId="0" fontId="16" fillId="0" borderId="0" xfId="0" applyFont="1"/>
    <xf numFmtId="0" fontId="10" fillId="0" borderId="2" xfId="0" applyFont="1" applyBorder="1"/>
    <xf numFmtId="0" fontId="10" fillId="0" borderId="0" xfId="0" applyFont="1" applyAlignment="1">
      <alignment vertical="top"/>
    </xf>
    <xf numFmtId="0" fontId="10" fillId="0" borderId="0" xfId="0" applyFont="1" applyAlignment="1">
      <alignment horizontal="left" vertical="top"/>
    </xf>
    <xf numFmtId="0" fontId="0" fillId="0" borderId="0" xfId="0" applyAlignment="1">
      <alignment vertical="top"/>
    </xf>
    <xf numFmtId="0" fontId="10" fillId="0" borderId="2" xfId="0" applyFont="1" applyBorder="1" applyAlignment="1">
      <alignment vertical="top"/>
    </xf>
    <xf numFmtId="0" fontId="10" fillId="0" borderId="0" xfId="0" applyFont="1" applyAlignment="1">
      <alignment horizontal="center" vertical="top"/>
    </xf>
    <xf numFmtId="0" fontId="42" fillId="0" borderId="0" xfId="0" applyFont="1" applyAlignment="1">
      <alignment horizontal="left" vertical="center"/>
    </xf>
    <xf numFmtId="0" fontId="11" fillId="0" borderId="0" xfId="0" applyFont="1" applyAlignment="1">
      <alignment horizontal="center" wrapText="1"/>
    </xf>
    <xf numFmtId="0" fontId="11" fillId="0" borderId="0" xfId="0" applyFont="1" applyAlignment="1">
      <alignment horizontal="centerContinuous" wrapText="1"/>
    </xf>
    <xf numFmtId="0" fontId="1" fillId="0" borderId="0" xfId="1" applyAlignment="1" applyProtection="1">
      <alignment horizontal="centerContinuous" wrapText="1"/>
    </xf>
    <xf numFmtId="0" fontId="11" fillId="0" borderId="0" xfId="0" applyFont="1" applyAlignment="1">
      <alignment horizontal="left"/>
    </xf>
    <xf numFmtId="0" fontId="11" fillId="0" borderId="0" xfId="0" applyFont="1" applyAlignment="1">
      <alignment horizontal="left" wrapText="1"/>
    </xf>
    <xf numFmtId="38" fontId="10" fillId="0" borderId="0" xfId="2" applyNumberFormat="1" applyFont="1" applyFill="1" applyProtection="1"/>
    <xf numFmtId="3" fontId="11" fillId="0" borderId="0" xfId="0" applyNumberFormat="1" applyFont="1"/>
    <xf numFmtId="38" fontId="11" fillId="0" borderId="0" xfId="2" applyNumberFormat="1" applyFont="1" applyProtection="1"/>
    <xf numFmtId="4" fontId="12" fillId="0" borderId="0" xfId="2" applyNumberFormat="1" applyFont="1" applyFill="1" applyProtection="1"/>
    <xf numFmtId="4" fontId="10" fillId="0" borderId="0" xfId="0" applyNumberFormat="1" applyFont="1"/>
    <xf numFmtId="4" fontId="12" fillId="0" borderId="0" xfId="2" applyNumberFormat="1" applyFont="1" applyFill="1" applyBorder="1" applyProtection="1"/>
    <xf numFmtId="4" fontId="11" fillId="0" borderId="1" xfId="0" applyNumberFormat="1" applyFont="1" applyBorder="1"/>
    <xf numFmtId="4" fontId="11" fillId="0" borderId="0" xfId="0" applyNumberFormat="1" applyFont="1"/>
    <xf numFmtId="4" fontId="11" fillId="0" borderId="5" xfId="0" applyNumberFormat="1" applyFont="1" applyBorder="1"/>
    <xf numFmtId="0" fontId="11" fillId="0" borderId="0" xfId="0" applyFont="1" applyAlignment="1">
      <alignment horizontal="left" vertical="top"/>
    </xf>
    <xf numFmtId="0" fontId="12" fillId="0" borderId="0" xfId="0" applyFont="1" applyAlignment="1">
      <alignment horizontal="left" vertical="top"/>
    </xf>
    <xf numFmtId="0" fontId="33" fillId="0" borderId="0" xfId="0" applyFont="1" applyAlignment="1">
      <alignment horizontal="left" vertical="top"/>
    </xf>
    <xf numFmtId="0" fontId="34" fillId="0" borderId="0" xfId="0" applyFont="1" applyAlignment="1">
      <alignment vertical="top"/>
    </xf>
    <xf numFmtId="0" fontId="11" fillId="0" borderId="0" xfId="0" applyFont="1" applyAlignment="1">
      <alignment horizontal="centerContinuous"/>
    </xf>
    <xf numFmtId="0" fontId="36" fillId="0" borderId="0" xfId="0" applyFont="1" applyAlignment="1">
      <alignment horizontal="left" vertical="top"/>
    </xf>
    <xf numFmtId="0" fontId="25" fillId="0" borderId="0" xfId="0" applyFont="1" applyAlignment="1">
      <alignment horizontal="left"/>
    </xf>
    <xf numFmtId="0" fontId="24" fillId="0" borderId="0" xfId="0" applyFont="1" applyAlignment="1">
      <alignment horizontal="left"/>
    </xf>
    <xf numFmtId="0" fontId="24" fillId="0" borderId="0" xfId="0" applyFont="1" applyAlignment="1">
      <alignment horizontal="centerContinuous"/>
    </xf>
    <xf numFmtId="0" fontId="21" fillId="0" borderId="0" xfId="0" applyFont="1" applyAlignment="1">
      <alignment horizontal="center"/>
    </xf>
    <xf numFmtId="0" fontId="24" fillId="0" borderId="0" xfId="0" applyFont="1" applyAlignment="1">
      <alignment horizontal="center"/>
    </xf>
    <xf numFmtId="0" fontId="10" fillId="0" borderId="0" xfId="0" applyFont="1" applyAlignment="1">
      <alignment horizontal="centerContinuous"/>
    </xf>
    <xf numFmtId="0" fontId="35" fillId="0" borderId="0" xfId="0" applyFont="1" applyAlignment="1">
      <alignment horizontal="left" vertical="top"/>
    </xf>
    <xf numFmtId="0" fontId="11" fillId="0" borderId="2" xfId="0" applyFont="1" applyBorder="1"/>
    <xf numFmtId="0" fontId="11" fillId="0" borderId="2" xfId="0" applyFont="1" applyBorder="1" applyAlignment="1">
      <alignment horizontal="centerContinuous"/>
    </xf>
    <xf numFmtId="0" fontId="0" fillId="0" borderId="2" xfId="0" applyBorder="1" applyAlignment="1">
      <alignment horizontal="center"/>
    </xf>
    <xf numFmtId="0" fontId="0" fillId="0" borderId="2" xfId="0" applyBorder="1"/>
    <xf numFmtId="0" fontId="11" fillId="0" borderId="2" xfId="0" applyFont="1" applyBorder="1" applyAlignment="1">
      <alignment horizontal="center"/>
    </xf>
    <xf numFmtId="0" fontId="26" fillId="0" borderId="0" xfId="0" applyFont="1"/>
    <xf numFmtId="0" fontId="0" fillId="0" borderId="0" xfId="0" applyAlignment="1">
      <alignment horizontal="center"/>
    </xf>
    <xf numFmtId="0" fontId="14" fillId="0" borderId="0" xfId="0" applyFont="1" applyAlignment="1">
      <alignment horizontal="right"/>
    </xf>
    <xf numFmtId="0" fontId="0" fillId="0" borderId="0" xfId="0" applyAlignment="1">
      <alignment horizontal="right"/>
    </xf>
    <xf numFmtId="40" fontId="10" fillId="0" borderId="0" xfId="0" applyNumberFormat="1" applyFont="1" applyAlignment="1">
      <alignment horizontal="right"/>
    </xf>
    <xf numFmtId="0" fontId="10" fillId="0" borderId="0" xfId="0" applyFont="1" applyAlignment="1">
      <alignment horizontal="center"/>
    </xf>
    <xf numFmtId="38" fontId="10" fillId="0" borderId="0" xfId="2" applyNumberFormat="1" applyFont="1" applyProtection="1"/>
    <xf numFmtId="38" fontId="10" fillId="0" borderId="0" xfId="2" applyNumberFormat="1" applyFont="1" applyBorder="1" applyAlignment="1" applyProtection="1"/>
    <xf numFmtId="43" fontId="10" fillId="0" borderId="0" xfId="2" applyFont="1" applyBorder="1" applyAlignment="1" applyProtection="1"/>
    <xf numFmtId="0" fontId="38" fillId="0" borderId="0" xfId="0" applyFont="1"/>
    <xf numFmtId="38" fontId="39" fillId="0" borderId="0" xfId="2" quotePrefix="1" applyNumberFormat="1" applyFont="1" applyFill="1" applyAlignment="1" applyProtection="1">
      <alignment horizontal="right"/>
    </xf>
    <xf numFmtId="0" fontId="7" fillId="0" borderId="0" xfId="0" applyFont="1"/>
    <xf numFmtId="38" fontId="11" fillId="0" borderId="0" xfId="2" quotePrefix="1" applyNumberFormat="1" applyFont="1" applyAlignment="1" applyProtection="1">
      <alignment horizontal="right"/>
    </xf>
    <xf numFmtId="0" fontId="29" fillId="0" borderId="0" xfId="0" applyFont="1"/>
    <xf numFmtId="40" fontId="13" fillId="0" borderId="0" xfId="0" applyNumberFormat="1" applyFont="1" applyAlignment="1">
      <alignment horizontal="right"/>
    </xf>
    <xf numFmtId="0" fontId="31" fillId="0" borderId="0" xfId="0" applyFont="1"/>
    <xf numFmtId="0" fontId="32" fillId="0" borderId="0" xfId="0" applyFont="1" applyAlignment="1">
      <alignment horizontal="center"/>
    </xf>
    <xf numFmtId="40" fontId="32" fillId="0" borderId="0" xfId="0" applyNumberFormat="1" applyFont="1" applyAlignment="1">
      <alignment horizontal="center"/>
    </xf>
    <xf numFmtId="40" fontId="11" fillId="0" borderId="0" xfId="2" applyNumberFormat="1" applyFont="1" applyProtection="1"/>
    <xf numFmtId="40" fontId="10" fillId="0" borderId="0" xfId="0" applyNumberFormat="1" applyFont="1"/>
    <xf numFmtId="0" fontId="23" fillId="0" borderId="0" xfId="0" applyFont="1"/>
    <xf numFmtId="0" fontId="23" fillId="0" borderId="0" xfId="0" applyFont="1" applyAlignment="1">
      <alignment horizontal="center"/>
    </xf>
    <xf numFmtId="40" fontId="23" fillId="0" borderId="0" xfId="0" applyNumberFormat="1" applyFont="1"/>
    <xf numFmtId="0" fontId="26" fillId="0" borderId="0" xfId="0" applyFont="1" applyAlignment="1">
      <alignment horizontal="right" vertical="top"/>
    </xf>
    <xf numFmtId="0" fontId="26" fillId="0" borderId="0" xfId="0" applyFont="1" applyAlignment="1">
      <alignment vertical="top"/>
    </xf>
    <xf numFmtId="40" fontId="11" fillId="0" borderId="2" xfId="0" applyNumberFormat="1" applyFont="1" applyBorder="1" applyAlignment="1">
      <alignment horizontal="center"/>
    </xf>
    <xf numFmtId="40" fontId="11" fillId="0" borderId="0" xfId="0" applyNumberFormat="1" applyFont="1" applyAlignment="1">
      <alignment horizontal="center"/>
    </xf>
    <xf numFmtId="0" fontId="24" fillId="0" borderId="0" xfId="0" applyFont="1"/>
    <xf numFmtId="0" fontId="21" fillId="0" borderId="0" xfId="0" applyFont="1"/>
    <xf numFmtId="40" fontId="10" fillId="0" borderId="0" xfId="2" applyNumberFormat="1" applyFont="1" applyAlignment="1" applyProtection="1">
      <alignment horizontal="right"/>
    </xf>
    <xf numFmtId="38" fontId="10" fillId="0" borderId="0" xfId="2" applyNumberFormat="1" applyFont="1" applyAlignment="1" applyProtection="1">
      <alignment horizontal="right"/>
    </xf>
    <xf numFmtId="38" fontId="13" fillId="0" borderId="0" xfId="2" applyNumberFormat="1" applyFont="1" applyAlignment="1" applyProtection="1">
      <alignment horizontal="right"/>
    </xf>
    <xf numFmtId="0" fontId="10" fillId="0" borderId="0" xfId="0" applyFont="1" applyAlignment="1">
      <alignment horizontal="center" vertical="center"/>
    </xf>
    <xf numFmtId="40" fontId="11" fillId="0" borderId="0" xfId="2" quotePrefix="1" applyNumberFormat="1" applyFont="1" applyAlignment="1" applyProtection="1">
      <alignment horizontal="right"/>
    </xf>
    <xf numFmtId="0" fontId="10" fillId="0" borderId="0" xfId="0" applyFont="1" applyAlignment="1">
      <alignment horizontal="right"/>
    </xf>
    <xf numFmtId="40" fontId="0" fillId="0" borderId="0" xfId="0" applyNumberFormat="1"/>
    <xf numFmtId="38" fontId="13" fillId="0" borderId="0" xfId="0" applyNumberFormat="1" applyFont="1" applyAlignment="1">
      <alignment horizontal="right"/>
    </xf>
    <xf numFmtId="40" fontId="10" fillId="0" borderId="0" xfId="2" applyNumberFormat="1" applyFont="1" applyBorder="1" applyProtection="1"/>
    <xf numFmtId="0" fontId="10" fillId="0" borderId="0" xfId="0" applyFont="1" applyAlignment="1">
      <alignment horizontal="left"/>
    </xf>
    <xf numFmtId="40" fontId="11" fillId="0" borderId="0" xfId="2" applyNumberFormat="1" applyFont="1" applyBorder="1" applyProtection="1"/>
    <xf numFmtId="0" fontId="11" fillId="0" borderId="3" xfId="0" applyFont="1" applyBorder="1"/>
    <xf numFmtId="0" fontId="0" fillId="0" borderId="3" xfId="0" applyBorder="1"/>
    <xf numFmtId="0" fontId="11" fillId="0" borderId="3" xfId="0" applyFont="1" applyBorder="1" applyAlignment="1">
      <alignment horizontal="center"/>
    </xf>
    <xf numFmtId="0" fontId="44" fillId="0" borderId="0" xfId="0" applyFont="1" applyAlignment="1">
      <alignment vertical="top"/>
    </xf>
    <xf numFmtId="0" fontId="0" fillId="0" borderId="0" xfId="0" applyAlignment="1">
      <alignment horizontal="right" vertical="top"/>
    </xf>
    <xf numFmtId="0" fontId="27" fillId="0" borderId="0" xfId="0" applyFont="1" applyAlignment="1">
      <alignment vertical="top" readingOrder="1"/>
    </xf>
    <xf numFmtId="0" fontId="10" fillId="0" borderId="0" xfId="3" applyFont="1"/>
    <xf numFmtId="0" fontId="23" fillId="0" borderId="0" xfId="3" applyFont="1"/>
    <xf numFmtId="0" fontId="11" fillId="0" borderId="0" xfId="3" applyFont="1" applyAlignment="1">
      <alignment horizontal="left"/>
    </xf>
    <xf numFmtId="0" fontId="11" fillId="0" borderId="0" xfId="3" applyFont="1" applyAlignment="1">
      <alignment horizontal="center"/>
    </xf>
    <xf numFmtId="0" fontId="43" fillId="0" borderId="0" xfId="3" applyFont="1" applyAlignment="1">
      <alignment horizontal="center"/>
    </xf>
    <xf numFmtId="0" fontId="11" fillId="0" borderId="0" xfId="3" applyFont="1"/>
    <xf numFmtId="0" fontId="43" fillId="0" borderId="0" xfId="3" applyFont="1"/>
    <xf numFmtId="16" fontId="11" fillId="0" borderId="0" xfId="3" applyNumberFormat="1" applyFont="1"/>
    <xf numFmtId="0" fontId="10" fillId="0" borderId="0" xfId="3" applyFont="1" applyAlignment="1">
      <alignment vertical="top" wrapText="1"/>
    </xf>
    <xf numFmtId="164" fontId="10" fillId="0" borderId="0" xfId="3" applyNumberFormat="1" applyFont="1"/>
    <xf numFmtId="164" fontId="23" fillId="0" borderId="0" xfId="3" applyNumberFormat="1" applyFont="1"/>
    <xf numFmtId="40" fontId="10" fillId="0" borderId="0" xfId="3" applyNumberFormat="1" applyFont="1"/>
    <xf numFmtId="165" fontId="23" fillId="0" borderId="0" xfId="3" applyNumberFormat="1" applyFont="1" applyAlignment="1">
      <alignment horizontal="right"/>
    </xf>
    <xf numFmtId="165" fontId="23" fillId="0" borderId="0" xfId="3" applyNumberFormat="1" applyFont="1"/>
    <xf numFmtId="0" fontId="11" fillId="0" borderId="0" xfId="3" applyFont="1" applyAlignment="1">
      <alignment horizontal="right"/>
    </xf>
    <xf numFmtId="44" fontId="11" fillId="0" borderId="1" xfId="3" applyNumberFormat="1" applyFont="1" applyBorder="1"/>
    <xf numFmtId="164" fontId="11" fillId="0" borderId="0" xfId="3" applyNumberFormat="1" applyFont="1"/>
    <xf numFmtId="165" fontId="43" fillId="0" borderId="0" xfId="3" applyNumberFormat="1" applyFont="1"/>
    <xf numFmtId="44" fontId="11" fillId="0" borderId="3" xfId="3" applyNumberFormat="1" applyFont="1" applyBorder="1"/>
    <xf numFmtId="0" fontId="10" fillId="0" borderId="0" xfId="0" applyFont="1" applyAlignment="1">
      <alignment horizontal="left" vertical="top" wrapText="1"/>
    </xf>
    <xf numFmtId="0" fontId="1" fillId="0" borderId="0" xfId="1" applyAlignment="1" applyProtection="1">
      <alignment horizontal="left"/>
    </xf>
    <xf numFmtId="0" fontId="8" fillId="2" borderId="0" xfId="0" applyFont="1" applyFill="1" applyAlignment="1">
      <alignment horizontal="center"/>
    </xf>
    <xf numFmtId="0" fontId="12" fillId="0" borderId="0" xfId="0" applyFont="1" applyAlignment="1" applyProtection="1">
      <alignment horizontal="left" vertical="top" wrapText="1"/>
      <protection locked="0"/>
    </xf>
    <xf numFmtId="0" fontId="22" fillId="2" borderId="0" xfId="0" applyFont="1" applyFill="1" applyAlignment="1">
      <alignment horizontal="center"/>
    </xf>
    <xf numFmtId="0" fontId="10" fillId="0" borderId="0" xfId="0" applyFont="1" applyAlignment="1" applyProtection="1">
      <alignment horizontal="left" vertical="top" wrapText="1"/>
      <protection locked="0"/>
    </xf>
    <xf numFmtId="0" fontId="23" fillId="0" borderId="0" xfId="0" applyFont="1" applyAlignment="1">
      <alignment horizontal="left" vertical="top" wrapText="1"/>
    </xf>
    <xf numFmtId="0" fontId="27" fillId="0" borderId="0" xfId="0" applyFont="1" applyAlignment="1" applyProtection="1">
      <alignment horizontal="left" vertical="top" wrapText="1" readingOrder="1"/>
      <protection locked="0"/>
    </xf>
    <xf numFmtId="0" fontId="30" fillId="0" borderId="0" xfId="0" applyFont="1" applyAlignment="1">
      <alignment horizontal="left" vertical="top" wrapText="1" readingOrder="1"/>
    </xf>
    <xf numFmtId="0" fontId="26" fillId="0" borderId="0" xfId="0" applyFont="1" applyAlignment="1">
      <alignment horizontal="left" vertical="top" wrapText="1" readingOrder="1"/>
    </xf>
    <xf numFmtId="0" fontId="27" fillId="0" borderId="0" xfId="0" applyFont="1" applyAlignment="1">
      <alignment horizontal="left" vertical="top" wrapText="1" readingOrder="1"/>
    </xf>
  </cellXfs>
  <cellStyles count="4">
    <cellStyle name="Comma" xfId="2" builtinId="3"/>
    <cellStyle name="Hyperlink" xfId="1" builtinId="8"/>
    <cellStyle name="Normal" xfId="0" builtinId="0"/>
    <cellStyle name="Normal_2004 Summer Cost Sheets - Dept. Led" xfId="3" xr:uid="{C91C3C7C-0955-4A01-A22D-3A988CA18848}"/>
  </cellStyles>
  <dxfs count="0"/>
  <tableStyles count="0" defaultTableStyle="TableStyleMedium2" defaultPivotStyle="PivotStyleLight16"/>
  <colors>
    <mruColors>
      <color rgb="FFFFFFCC"/>
      <color rgb="FF0000FF"/>
      <color rgb="FFFFE2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xdr:colOff>
          <xdr:row>14</xdr:row>
          <xdr:rowOff>250246</xdr:rowOff>
        </xdr:from>
        <xdr:to>
          <xdr:col>6</xdr:col>
          <xdr:colOff>1179369</xdr:colOff>
          <xdr:row>17</xdr:row>
          <xdr:rowOff>236438</xdr:rowOff>
        </xdr:to>
        <xdr:pic>
          <xdr:nvPicPr>
            <xdr:cNvPr id="2" name="Picture 1">
              <a:extLst>
                <a:ext uri="{FF2B5EF4-FFF2-40B4-BE49-F238E27FC236}">
                  <a16:creationId xmlns:a16="http://schemas.microsoft.com/office/drawing/2014/main" id="{5FDA7A13-3FD6-1091-21E8-210A0B0AECF1}"/>
                </a:ext>
              </a:extLst>
            </xdr:cNvPr>
            <xdr:cNvPicPr>
              <a:picLocks noChangeAspect="1" noChangeArrowheads="1"/>
              <a:extLst>
                <a:ext uri="{84589F7E-364E-4C9E-8A38-B11213B215E9}">
                  <a14:cameraTool cellRange="'Rate Request Memo'!$A$22:$G$25" spid="_x0000_s4334"/>
                </a:ext>
              </a:extLst>
            </xdr:cNvPicPr>
          </xdr:nvPicPr>
          <xdr:blipFill>
            <a:blip xmlns:r="http://schemas.openxmlformats.org/officeDocument/2006/relationships" r:embed="rId1"/>
            <a:srcRect/>
            <a:stretch>
              <a:fillRect/>
            </a:stretch>
          </xdr:blipFill>
          <xdr:spPr bwMode="auto">
            <a:xfrm>
              <a:off x="285751" y="3783155"/>
              <a:ext cx="6400800" cy="7395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4</xdr:col>
      <xdr:colOff>219433</xdr:colOff>
      <xdr:row>21</xdr:row>
      <xdr:rowOff>48182</xdr:rowOff>
    </xdr:to>
    <xdr:pic>
      <xdr:nvPicPr>
        <xdr:cNvPr id="2" name="Picture 1">
          <a:extLst>
            <a:ext uri="{FF2B5EF4-FFF2-40B4-BE49-F238E27FC236}">
              <a16:creationId xmlns:a16="http://schemas.microsoft.com/office/drawing/2014/main" id="{54E0871E-390F-8D2F-D5AA-81FF0AF332D6}"/>
            </a:ext>
          </a:extLst>
        </xdr:cNvPr>
        <xdr:cNvPicPr>
          <a:picLocks noChangeAspect="1"/>
        </xdr:cNvPicPr>
      </xdr:nvPicPr>
      <xdr:blipFill>
        <a:blip xmlns:r="http://schemas.openxmlformats.org/officeDocument/2006/relationships" r:embed="rId1"/>
        <a:stretch>
          <a:fillRect/>
        </a:stretch>
      </xdr:blipFill>
      <xdr:spPr>
        <a:xfrm>
          <a:off x="95250" y="57150"/>
          <a:ext cx="2562583" cy="39915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urdue.edu/gpp/sa/_documents/Departmental/CancellationPolicy-sample.docx" TargetMode="External"/><Relationship Id="rId1" Type="http://schemas.openxmlformats.org/officeDocument/2006/relationships/hyperlink" Target="https://www.purdue.edu/gpp/sa/healthsafety/purduesecurity.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purdue.edu/gpp/sa/_documents/Departmental/DeptNutsBoltsManual.pdf"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A7CA-4423-42EE-A9C2-736735B65976}">
  <sheetPr>
    <pageSetUpPr fitToPage="1"/>
  </sheetPr>
  <dimension ref="A1:I85"/>
  <sheetViews>
    <sheetView showGridLines="0" tabSelected="1" zoomScale="110" zoomScaleNormal="110" workbookViewId="0">
      <selection activeCell="K10" sqref="K10"/>
    </sheetView>
  </sheetViews>
  <sheetFormatPr defaultColWidth="8.7109375" defaultRowHeight="15" x14ac:dyDescent="0.25"/>
  <cols>
    <col min="1" max="1" width="16.7109375" style="34" customWidth="1"/>
    <col min="2" max="2" width="24.28515625" style="34" customWidth="1"/>
    <col min="3" max="3" width="10.140625" style="34" customWidth="1"/>
    <col min="4" max="4" width="8.7109375" style="34" customWidth="1"/>
    <col min="5" max="5" width="16.7109375" style="34" customWidth="1"/>
    <col min="6" max="6" width="24.28515625" style="34" customWidth="1"/>
    <col min="7" max="7" width="10.140625" style="34" customWidth="1"/>
    <col min="8" max="8" width="71.140625" style="35" bestFit="1" customWidth="1"/>
    <col min="9" max="9" width="130.7109375" hidden="1" customWidth="1"/>
  </cols>
  <sheetData>
    <row r="1" spans="1:9" s="32" customFormat="1" ht="21" x14ac:dyDescent="0.35">
      <c r="A1" s="160" t="s">
        <v>203</v>
      </c>
      <c r="B1" s="160"/>
      <c r="C1" s="160"/>
      <c r="D1" s="160"/>
      <c r="E1" s="160"/>
      <c r="F1" s="160"/>
      <c r="G1" s="160"/>
      <c r="H1" s="31" t="s">
        <v>180</v>
      </c>
    </row>
    <row r="2" spans="1:9" s="32" customFormat="1" ht="21" x14ac:dyDescent="0.35">
      <c r="A2" s="162" t="str">
        <f>CONCATENATE(B11," - ",B13," - ",B12 )</f>
        <v>Department Name - Select Term - Country(s)</v>
      </c>
      <c r="B2" s="162"/>
      <c r="C2" s="162"/>
      <c r="D2" s="162"/>
      <c r="E2" s="162"/>
      <c r="F2" s="162"/>
      <c r="G2" s="162"/>
      <c r="H2" s="33"/>
    </row>
    <row r="3" spans="1:9" s="32" customFormat="1" ht="20.100000000000001" customHeight="1" x14ac:dyDescent="0.35">
      <c r="A3" s="162" t="str">
        <f>B18</f>
        <v>Program Name</v>
      </c>
      <c r="B3" s="162"/>
      <c r="C3" s="162"/>
      <c r="D3" s="162"/>
      <c r="E3" s="162"/>
      <c r="F3" s="162"/>
      <c r="G3" s="162"/>
      <c r="H3" s="33"/>
    </row>
    <row r="4" spans="1:9" ht="20.100000000000001" customHeight="1" x14ac:dyDescent="0.25"/>
    <row r="5" spans="1:9" ht="20.100000000000001" customHeight="1" x14ac:dyDescent="0.25">
      <c r="A5" s="36" t="s">
        <v>0</v>
      </c>
      <c r="B5" s="34" t="s">
        <v>1</v>
      </c>
    </row>
    <row r="6" spans="1:9" ht="20.100000000000001" customHeight="1" x14ac:dyDescent="0.25">
      <c r="A6" s="36" t="s">
        <v>2</v>
      </c>
      <c r="B6" s="1" t="s">
        <v>141</v>
      </c>
    </row>
    <row r="7" spans="1:9" ht="20.100000000000001" customHeight="1" x14ac:dyDescent="0.25">
      <c r="A7" s="36" t="s">
        <v>3</v>
      </c>
      <c r="B7" s="37">
        <f ca="1">TODAY()</f>
        <v>45999</v>
      </c>
    </row>
    <row r="8" spans="1:9" ht="20.100000000000001" customHeight="1" x14ac:dyDescent="0.25">
      <c r="A8" s="36" t="s">
        <v>4</v>
      </c>
      <c r="B8" s="34" t="s">
        <v>5</v>
      </c>
    </row>
    <row r="9" spans="1:9" ht="20.100000000000001" customHeight="1" x14ac:dyDescent="0.25"/>
    <row r="10" spans="1:9" ht="20.100000000000001" customHeight="1" x14ac:dyDescent="0.25">
      <c r="A10" s="36" t="s">
        <v>6</v>
      </c>
      <c r="B10" s="3" t="s">
        <v>178</v>
      </c>
      <c r="C10"/>
      <c r="I10" t="s">
        <v>66</v>
      </c>
    </row>
    <row r="11" spans="1:9" ht="20.100000000000001" customHeight="1" x14ac:dyDescent="0.25">
      <c r="A11" s="36" t="s">
        <v>7</v>
      </c>
      <c r="B11" s="3" t="s">
        <v>8</v>
      </c>
      <c r="C11"/>
      <c r="I11" t="s">
        <v>79</v>
      </c>
    </row>
    <row r="12" spans="1:9" ht="20.100000000000001" customHeight="1" x14ac:dyDescent="0.25">
      <c r="A12" s="36" t="s">
        <v>72</v>
      </c>
      <c r="B12" s="3" t="s">
        <v>126</v>
      </c>
      <c r="C12" s="38"/>
      <c r="I12" t="s">
        <v>78</v>
      </c>
    </row>
    <row r="13" spans="1:9" ht="20.100000000000001" customHeight="1" x14ac:dyDescent="0.25">
      <c r="A13" s="36" t="s">
        <v>67</v>
      </c>
      <c r="B13" s="1" t="s">
        <v>66</v>
      </c>
      <c r="C13"/>
      <c r="I13" t="s">
        <v>65</v>
      </c>
    </row>
    <row r="14" spans="1:9" ht="20.100000000000001" customHeight="1" x14ac:dyDescent="0.25">
      <c r="A14" s="36" t="s">
        <v>71</v>
      </c>
      <c r="B14" s="36" t="s">
        <v>9</v>
      </c>
      <c r="C14" s="1" t="s">
        <v>10</v>
      </c>
      <c r="D14" s="1"/>
      <c r="F14"/>
      <c r="G14"/>
      <c r="I14" t="s">
        <v>81</v>
      </c>
    </row>
    <row r="15" spans="1:9" ht="20.100000000000001" customHeight="1" x14ac:dyDescent="0.25">
      <c r="B15" s="36" t="s">
        <v>11</v>
      </c>
      <c r="C15" s="4" t="s">
        <v>12</v>
      </c>
      <c r="D15" s="4"/>
      <c r="F15"/>
      <c r="G15"/>
      <c r="I15" t="s">
        <v>80</v>
      </c>
    </row>
    <row r="16" spans="1:9" ht="20.100000000000001" customHeight="1" x14ac:dyDescent="0.25">
      <c r="C16"/>
      <c r="F16" s="39"/>
      <c r="G16" s="39"/>
    </row>
    <row r="17" spans="1:8" ht="20.100000000000001" customHeight="1" x14ac:dyDescent="0.25">
      <c r="A17" s="40" t="s">
        <v>27</v>
      </c>
    </row>
    <row r="18" spans="1:8" ht="20.100000000000001" customHeight="1" x14ac:dyDescent="0.25">
      <c r="A18" s="34" t="s">
        <v>127</v>
      </c>
      <c r="B18" s="3" t="s">
        <v>34</v>
      </c>
    </row>
    <row r="19" spans="1:8" ht="20.100000000000001" customHeight="1" x14ac:dyDescent="0.25">
      <c r="A19" s="34" t="s">
        <v>128</v>
      </c>
      <c r="B19" s="3" t="s">
        <v>179</v>
      </c>
      <c r="C19" s="38"/>
    </row>
    <row r="20" spans="1:8" ht="20.100000000000001" customHeight="1" x14ac:dyDescent="0.25">
      <c r="A20" s="34" t="s">
        <v>130</v>
      </c>
      <c r="B20" s="14" t="str">
        <f>IF($C$29&gt;0,"S"," ")</f>
        <v xml:space="preserve"> </v>
      </c>
    </row>
    <row r="21" spans="1:8" ht="20.100000000000001" customHeight="1" x14ac:dyDescent="0.25">
      <c r="A21" s="42"/>
    </row>
    <row r="22" spans="1:8" ht="20.100000000000001" customHeight="1" x14ac:dyDescent="0.25">
      <c r="A22" s="43" t="s">
        <v>14</v>
      </c>
      <c r="B22" s="43" t="s">
        <v>137</v>
      </c>
      <c r="C22" s="44" t="s">
        <v>13</v>
      </c>
      <c r="E22" s="43" t="s">
        <v>129</v>
      </c>
      <c r="F22" s="43" t="s">
        <v>138</v>
      </c>
      <c r="G22" s="44" t="s">
        <v>13</v>
      </c>
    </row>
    <row r="23" spans="1:8" ht="20.100000000000001" customHeight="1" x14ac:dyDescent="0.25">
      <c r="A23" s="3" t="s">
        <v>124</v>
      </c>
      <c r="B23" s="3" t="s">
        <v>136</v>
      </c>
      <c r="C23" s="15" t="s">
        <v>125</v>
      </c>
      <c r="D23" s="2"/>
      <c r="E23" s="3" t="s">
        <v>124</v>
      </c>
      <c r="F23" s="3" t="s">
        <v>136</v>
      </c>
      <c r="G23" s="15" t="s">
        <v>125</v>
      </c>
      <c r="H23" s="35" t="s">
        <v>189</v>
      </c>
    </row>
    <row r="24" spans="1:8" ht="20.100000000000001" customHeight="1" x14ac:dyDescent="0.25">
      <c r="A24" s="3"/>
      <c r="B24" s="3" t="s">
        <v>142</v>
      </c>
      <c r="C24" s="15" t="s">
        <v>125</v>
      </c>
      <c r="D24" s="2"/>
      <c r="E24" s="3"/>
      <c r="F24" s="3" t="s">
        <v>142</v>
      </c>
      <c r="G24" s="15" t="s">
        <v>125</v>
      </c>
      <c r="H24" s="35" t="s">
        <v>190</v>
      </c>
    </row>
    <row r="25" spans="1:8" ht="20.100000000000001" customHeight="1" x14ac:dyDescent="0.25">
      <c r="A25" s="3"/>
      <c r="B25" s="3" t="s">
        <v>142</v>
      </c>
      <c r="C25" s="15" t="s">
        <v>125</v>
      </c>
      <c r="D25" s="2"/>
      <c r="E25" s="3"/>
      <c r="F25" s="3" t="s">
        <v>142</v>
      </c>
      <c r="G25" s="15" t="s">
        <v>125</v>
      </c>
      <c r="H25" s="35" t="s">
        <v>190</v>
      </c>
    </row>
    <row r="26" spans="1:8" ht="20.100000000000001" customHeight="1" x14ac:dyDescent="0.25">
      <c r="A26" s="38"/>
      <c r="B26" s="38"/>
      <c r="C26" s="45"/>
      <c r="E26" s="38"/>
      <c r="F26" s="38"/>
      <c r="G26" s="45"/>
    </row>
    <row r="27" spans="1:8" ht="20.100000000000001" customHeight="1" x14ac:dyDescent="0.25">
      <c r="A27" s="38"/>
      <c r="B27" s="38"/>
      <c r="C27" s="41"/>
      <c r="D27" s="45"/>
      <c r="E27" s="38"/>
    </row>
    <row r="28" spans="1:8" ht="20.100000000000001" customHeight="1" x14ac:dyDescent="0.25">
      <c r="A28" s="40" t="s">
        <v>150</v>
      </c>
      <c r="C28" s="46" t="s">
        <v>148</v>
      </c>
      <c r="E28" s="46" t="s">
        <v>151</v>
      </c>
    </row>
    <row r="29" spans="1:8" ht="20.100000000000001" customHeight="1" x14ac:dyDescent="0.25">
      <c r="A29" s="34" t="s">
        <v>15</v>
      </c>
      <c r="C29" s="47">
        <f>'Financial Analysis'!E9</f>
        <v>0</v>
      </c>
      <c r="E29" s="47"/>
    </row>
    <row r="30" spans="1:8" ht="20.100000000000001" customHeight="1" x14ac:dyDescent="0.25">
      <c r="A30" s="34" t="s">
        <v>17</v>
      </c>
      <c r="C30" s="47">
        <f>'Financial Analysis'!E10</f>
        <v>0</v>
      </c>
      <c r="E30" s="47">
        <f>'Financial Analysis'!E10</f>
        <v>0</v>
      </c>
    </row>
    <row r="31" spans="1:8" ht="20.100000000000001" customHeight="1" x14ac:dyDescent="0.25">
      <c r="A31" s="34" t="s">
        <v>16</v>
      </c>
      <c r="C31" s="47">
        <f>'Financial Analysis'!E11</f>
        <v>0</v>
      </c>
      <c r="E31" s="47">
        <f>'Financial Analysis'!E11</f>
        <v>0</v>
      </c>
    </row>
    <row r="32" spans="1:8" ht="20.100000000000001" customHeight="1" x14ac:dyDescent="0.25">
      <c r="A32" s="36" t="s">
        <v>181</v>
      </c>
      <c r="C32" s="48">
        <f>SUM(C29:C31)</f>
        <v>0</v>
      </c>
      <c r="E32" s="48">
        <f>SUM(E29:E31)</f>
        <v>0</v>
      </c>
    </row>
    <row r="33" spans="1:8" ht="20.100000000000001" customHeight="1" x14ac:dyDescent="0.25">
      <c r="G33" s="49"/>
    </row>
    <row r="34" spans="1:8" ht="20.100000000000001" customHeight="1" x14ac:dyDescent="0.25">
      <c r="A34" s="163" t="s">
        <v>28</v>
      </c>
      <c r="B34" s="163"/>
      <c r="C34" s="163"/>
      <c r="D34" s="163"/>
      <c r="E34" s="163"/>
      <c r="F34" s="163"/>
      <c r="G34" s="163"/>
    </row>
    <row r="35" spans="1:8" ht="20.100000000000001" customHeight="1" x14ac:dyDescent="0.25">
      <c r="A35" s="163"/>
      <c r="B35" s="163"/>
      <c r="C35" s="163"/>
      <c r="D35" s="163"/>
      <c r="E35" s="163"/>
      <c r="F35" s="163"/>
      <c r="G35" s="163"/>
    </row>
    <row r="36" spans="1:8" ht="20.100000000000001" customHeight="1" x14ac:dyDescent="0.25">
      <c r="A36" s="163"/>
      <c r="B36" s="163"/>
      <c r="C36" s="163"/>
      <c r="D36" s="163"/>
      <c r="E36" s="163"/>
      <c r="F36" s="163"/>
      <c r="G36" s="163"/>
    </row>
    <row r="37" spans="1:8" ht="20.100000000000001" customHeight="1" x14ac:dyDescent="0.25">
      <c r="A37" s="40" t="s">
        <v>115</v>
      </c>
      <c r="C37" s="51"/>
      <c r="D37"/>
      <c r="E37"/>
      <c r="F37"/>
    </row>
    <row r="38" spans="1:8" ht="20.100000000000001" customHeight="1" x14ac:dyDescent="0.25">
      <c r="A38" s="34" t="s">
        <v>116</v>
      </c>
      <c r="B38" s="1" t="s">
        <v>117</v>
      </c>
      <c r="C38" s="51"/>
      <c r="D38"/>
      <c r="E38"/>
      <c r="F38"/>
    </row>
    <row r="39" spans="1:8" ht="20.100000000000001" customHeight="1" x14ac:dyDescent="0.25">
      <c r="A39" s="2" t="s">
        <v>191</v>
      </c>
      <c r="B39" s="2"/>
      <c r="C39" s="18">
        <v>0</v>
      </c>
      <c r="F39"/>
      <c r="H39" s="35" t="s">
        <v>205</v>
      </c>
    </row>
    <row r="40" spans="1:8" ht="20.100000000000001" customHeight="1" x14ac:dyDescent="0.25">
      <c r="G40" s="49"/>
    </row>
    <row r="41" spans="1:8" ht="20.100000000000001" customHeight="1" x14ac:dyDescent="0.25">
      <c r="A41" s="158" t="s">
        <v>206</v>
      </c>
      <c r="B41" s="158"/>
      <c r="C41" s="158"/>
      <c r="D41" s="158"/>
      <c r="E41" s="158"/>
      <c r="F41" s="158"/>
      <c r="G41" s="158"/>
    </row>
    <row r="42" spans="1:8" ht="20.100000000000001" customHeight="1" x14ac:dyDescent="0.25">
      <c r="A42" s="158"/>
      <c r="B42" s="158"/>
      <c r="C42" s="158"/>
      <c r="D42" s="158"/>
      <c r="E42" s="158"/>
      <c r="F42" s="158"/>
      <c r="G42" s="158"/>
    </row>
    <row r="43" spans="1:8" ht="20.100000000000001" customHeight="1" x14ac:dyDescent="0.25">
      <c r="A43" s="158"/>
      <c r="B43" s="158"/>
      <c r="C43" s="158"/>
      <c r="D43" s="158"/>
      <c r="E43" s="158"/>
      <c r="F43" s="158"/>
      <c r="G43" s="158"/>
    </row>
    <row r="44" spans="1:8" ht="20.100000000000001" customHeight="1" x14ac:dyDescent="0.25">
      <c r="A44" s="40" t="s">
        <v>168</v>
      </c>
    </row>
    <row r="45" spans="1:8" ht="20.100000000000001" customHeight="1" x14ac:dyDescent="0.25">
      <c r="A45" s="161" t="s">
        <v>29</v>
      </c>
      <c r="B45" s="161"/>
      <c r="C45" s="161"/>
      <c r="D45" s="161"/>
      <c r="E45" s="161"/>
      <c r="F45" s="161"/>
      <c r="G45" s="161"/>
      <c r="H45" s="35" t="s">
        <v>199</v>
      </c>
    </row>
    <row r="46" spans="1:8" ht="20.100000000000001" customHeight="1" x14ac:dyDescent="0.25">
      <c r="A46" s="161"/>
      <c r="B46" s="161"/>
      <c r="C46" s="161"/>
      <c r="D46" s="161"/>
      <c r="E46" s="161"/>
      <c r="F46" s="161"/>
      <c r="G46" s="161"/>
    </row>
    <row r="47" spans="1:8" ht="20.100000000000001" customHeight="1" x14ac:dyDescent="0.25">
      <c r="A47" s="161"/>
      <c r="B47" s="161"/>
      <c r="C47" s="161"/>
      <c r="D47" s="161"/>
      <c r="E47" s="161"/>
      <c r="F47" s="161"/>
      <c r="G47" s="161"/>
    </row>
    <row r="48" spans="1:8" ht="20.100000000000001" customHeight="1" x14ac:dyDescent="0.25">
      <c r="A48" s="161"/>
      <c r="B48" s="161"/>
      <c r="C48" s="161"/>
      <c r="D48" s="161"/>
      <c r="E48" s="161"/>
      <c r="F48" s="161"/>
      <c r="G48" s="161"/>
    </row>
    <row r="49" spans="1:9" ht="20.100000000000001" customHeight="1" x14ac:dyDescent="0.25">
      <c r="A49" s="161"/>
      <c r="B49" s="161"/>
      <c r="C49" s="161"/>
      <c r="D49" s="161"/>
      <c r="E49" s="161"/>
      <c r="F49" s="161"/>
      <c r="G49" s="161"/>
    </row>
    <row r="50" spans="1:9" ht="20.100000000000001" customHeight="1" x14ac:dyDescent="0.25">
      <c r="A50" s="161"/>
      <c r="B50" s="161"/>
      <c r="C50" s="161"/>
      <c r="D50" s="161"/>
      <c r="E50" s="161"/>
      <c r="F50" s="161"/>
      <c r="G50" s="161"/>
    </row>
    <row r="51" spans="1:9" ht="20.100000000000001" customHeight="1" x14ac:dyDescent="0.25">
      <c r="A51" s="40" t="s">
        <v>107</v>
      </c>
      <c r="B51"/>
    </row>
    <row r="52" spans="1:9" ht="20.100000000000001" customHeight="1" x14ac:dyDescent="0.25">
      <c r="A52" s="158" t="s">
        <v>57</v>
      </c>
      <c r="B52" s="158"/>
      <c r="C52" s="158"/>
      <c r="D52" s="158"/>
      <c r="E52" s="158"/>
      <c r="F52" s="158"/>
      <c r="G52" s="158"/>
    </row>
    <row r="53" spans="1:9" ht="20.100000000000001" customHeight="1" x14ac:dyDescent="0.25">
      <c r="A53" s="158"/>
      <c r="B53" s="158"/>
      <c r="C53" s="158"/>
      <c r="D53" s="158"/>
      <c r="E53" s="158"/>
      <c r="F53" s="158"/>
      <c r="G53" s="158"/>
    </row>
    <row r="54" spans="1:9" ht="20.100000000000001" customHeight="1" x14ac:dyDescent="0.25">
      <c r="A54" s="158"/>
      <c r="B54" s="158"/>
      <c r="C54" s="158"/>
      <c r="D54" s="158"/>
      <c r="E54" s="158"/>
      <c r="F54" s="158"/>
      <c r="G54" s="158"/>
    </row>
    <row r="55" spans="1:9" ht="20.100000000000001" customHeight="1" x14ac:dyDescent="0.25">
      <c r="A55" s="34" t="s">
        <v>187</v>
      </c>
      <c r="B55"/>
      <c r="C55" s="159" t="s">
        <v>18</v>
      </c>
      <c r="D55" s="159"/>
      <c r="E55" s="159"/>
      <c r="F55" s="159"/>
      <c r="G55" s="159"/>
      <c r="H55" s="52"/>
      <c r="I55" s="52"/>
    </row>
    <row r="56" spans="1:9" ht="20.100000000000001" customHeight="1" x14ac:dyDescent="0.25">
      <c r="A56" s="53"/>
      <c r="B56" s="40"/>
      <c r="I56" s="34"/>
    </row>
    <row r="57" spans="1:9" ht="20.100000000000001" customHeight="1" x14ac:dyDescent="0.25">
      <c r="A57" s="34" t="s">
        <v>31</v>
      </c>
      <c r="B57" s="40"/>
      <c r="I57" s="34" t="s">
        <v>33</v>
      </c>
    </row>
    <row r="58" spans="1:9" ht="20.100000000000001" customHeight="1" x14ac:dyDescent="0.25">
      <c r="A58" s="1" t="s">
        <v>33</v>
      </c>
      <c r="I58" s="34" t="s">
        <v>32</v>
      </c>
    </row>
    <row r="59" spans="1:9" ht="20.100000000000001" customHeight="1" x14ac:dyDescent="0.25">
      <c r="I59" s="34" t="s">
        <v>192</v>
      </c>
    </row>
    <row r="60" spans="1:9" ht="20.100000000000001" customHeight="1" x14ac:dyDescent="0.25">
      <c r="A60" s="34" t="s">
        <v>58</v>
      </c>
      <c r="I60" s="34"/>
    </row>
    <row r="61" spans="1:9" ht="20.100000000000001" customHeight="1" x14ac:dyDescent="0.25">
      <c r="A61" s="161" t="s">
        <v>59</v>
      </c>
      <c r="B61" s="161"/>
      <c r="C61" s="161"/>
      <c r="D61" s="161"/>
      <c r="E61" s="161"/>
      <c r="F61" s="161"/>
      <c r="G61" s="161"/>
    </row>
    <row r="62" spans="1:9" ht="20.100000000000001" customHeight="1" x14ac:dyDescent="0.25">
      <c r="A62" s="161"/>
      <c r="B62" s="161"/>
      <c r="C62" s="161"/>
      <c r="D62" s="161"/>
      <c r="E62" s="161"/>
      <c r="F62" s="161"/>
      <c r="G62" s="161"/>
    </row>
    <row r="63" spans="1:9" ht="20.100000000000001" customHeight="1" x14ac:dyDescent="0.25">
      <c r="A63" s="161"/>
      <c r="B63" s="161"/>
      <c r="C63" s="161"/>
      <c r="D63" s="161"/>
      <c r="E63" s="161"/>
      <c r="F63" s="161"/>
      <c r="G63" s="161"/>
    </row>
    <row r="64" spans="1:9" ht="20.100000000000001" customHeight="1" x14ac:dyDescent="0.25">
      <c r="A64" s="40" t="s">
        <v>108</v>
      </c>
    </row>
    <row r="65" spans="1:9" ht="20.100000000000001" customHeight="1" x14ac:dyDescent="0.25">
      <c r="A65" s="158" t="s">
        <v>134</v>
      </c>
      <c r="B65" s="158"/>
      <c r="C65" s="158"/>
      <c r="D65" s="158"/>
      <c r="E65" s="158"/>
      <c r="F65" s="158"/>
      <c r="G65" s="158"/>
    </row>
    <row r="66" spans="1:9" ht="20.100000000000001" customHeight="1" x14ac:dyDescent="0.25">
      <c r="A66" s="158"/>
      <c r="B66" s="158"/>
      <c r="C66" s="158"/>
      <c r="D66" s="158"/>
      <c r="E66" s="158"/>
      <c r="F66" s="158"/>
      <c r="G66" s="158"/>
    </row>
    <row r="67" spans="1:9" ht="20.100000000000001" customHeight="1" x14ac:dyDescent="0.25">
      <c r="A67" s="158"/>
      <c r="B67" s="158"/>
      <c r="C67" s="158"/>
      <c r="D67" s="158"/>
      <c r="E67" s="158"/>
      <c r="F67" s="158"/>
      <c r="G67" s="158"/>
    </row>
    <row r="68" spans="1:9" ht="20.100000000000001" customHeight="1" x14ac:dyDescent="0.25">
      <c r="A68" s="34" t="s">
        <v>188</v>
      </c>
      <c r="C68" s="159" t="s">
        <v>56</v>
      </c>
      <c r="D68" s="159"/>
      <c r="E68" s="159"/>
      <c r="F68" s="159"/>
      <c r="G68" s="159"/>
    </row>
    <row r="69" spans="1:9" ht="20.100000000000001" customHeight="1" x14ac:dyDescent="0.25"/>
    <row r="70" spans="1:9" ht="20.100000000000001" customHeight="1" x14ac:dyDescent="0.25">
      <c r="A70" s="34" t="s">
        <v>19</v>
      </c>
      <c r="B70" s="40"/>
      <c r="I70" s="34" t="s">
        <v>33</v>
      </c>
    </row>
    <row r="71" spans="1:9" ht="20.100000000000001" customHeight="1" x14ac:dyDescent="0.25">
      <c r="A71" s="1" t="s">
        <v>33</v>
      </c>
      <c r="I71" s="34" t="s">
        <v>122</v>
      </c>
    </row>
    <row r="72" spans="1:9" ht="20.100000000000001" customHeight="1" x14ac:dyDescent="0.25">
      <c r="I72" s="34" t="s">
        <v>123</v>
      </c>
    </row>
    <row r="73" spans="1:9" ht="20.100000000000001" customHeight="1" x14ac:dyDescent="0.25">
      <c r="A73" s="40" t="s">
        <v>30</v>
      </c>
    </row>
    <row r="74" spans="1:9" ht="20.100000000000001" customHeight="1" x14ac:dyDescent="0.25">
      <c r="I74" s="34"/>
    </row>
    <row r="75" spans="1:9" ht="20.100000000000001" customHeight="1" thickBot="1" x14ac:dyDescent="0.3">
      <c r="A75" s="54"/>
      <c r="B75" s="54"/>
      <c r="C75" s="54"/>
      <c r="E75" s="54"/>
      <c r="F75" s="54"/>
      <c r="G75" s="54"/>
    </row>
    <row r="76" spans="1:9" ht="20.100000000000001" customHeight="1" x14ac:dyDescent="0.25">
      <c r="A76" s="4" t="s">
        <v>60</v>
      </c>
      <c r="B76" s="55"/>
      <c r="C76" s="56" t="s">
        <v>20</v>
      </c>
      <c r="D76" s="55"/>
      <c r="E76" s="4" t="s">
        <v>60</v>
      </c>
      <c r="F76" s="55"/>
      <c r="G76" s="56" t="s">
        <v>20</v>
      </c>
    </row>
    <row r="77" spans="1:9" ht="20.100000000000001" customHeight="1" x14ac:dyDescent="0.25">
      <c r="A77" s="4" t="s">
        <v>140</v>
      </c>
      <c r="B77" s="55"/>
      <c r="C77" s="55"/>
      <c r="D77" s="55"/>
      <c r="E77" s="4" t="s">
        <v>21</v>
      </c>
      <c r="F77" s="55"/>
      <c r="G77" s="55"/>
    </row>
    <row r="78" spans="1:9" ht="20.100000000000001" customHeight="1" x14ac:dyDescent="0.25">
      <c r="A78" s="57"/>
      <c r="B78" s="57"/>
      <c r="C78" s="57"/>
      <c r="D78" s="55"/>
      <c r="E78" s="55"/>
      <c r="F78" s="55"/>
      <c r="G78" s="55"/>
    </row>
    <row r="79" spans="1:9" ht="20.100000000000001" customHeight="1" thickBot="1" x14ac:dyDescent="0.3">
      <c r="A79" s="58"/>
      <c r="B79" s="58"/>
      <c r="C79" s="58"/>
      <c r="D79" s="55"/>
      <c r="E79" s="58"/>
      <c r="F79" s="58"/>
      <c r="G79" s="58"/>
    </row>
    <row r="80" spans="1:9" ht="20.100000000000001" customHeight="1" x14ac:dyDescent="0.25">
      <c r="A80" s="4" t="s">
        <v>60</v>
      </c>
      <c r="B80" s="55"/>
      <c r="C80" s="55" t="s">
        <v>20</v>
      </c>
      <c r="D80" s="55"/>
      <c r="E80" s="55" t="s">
        <v>23</v>
      </c>
      <c r="F80" s="55"/>
      <c r="G80" s="56" t="s">
        <v>20</v>
      </c>
    </row>
    <row r="81" spans="1:7" ht="20.100000000000001" customHeight="1" x14ac:dyDescent="0.25">
      <c r="A81" s="4" t="s">
        <v>22</v>
      </c>
      <c r="B81" s="55"/>
      <c r="C81" s="55"/>
      <c r="D81" s="55"/>
      <c r="E81" s="55" t="s">
        <v>210</v>
      </c>
      <c r="F81" s="55"/>
      <c r="G81" s="55"/>
    </row>
    <row r="82" spans="1:7" ht="20.100000000000001" customHeight="1" x14ac:dyDescent="0.25">
      <c r="A82" s="55"/>
      <c r="B82" s="55"/>
      <c r="C82" s="55"/>
      <c r="D82" s="55"/>
      <c r="E82" s="59"/>
      <c r="F82" s="59"/>
      <c r="G82" s="59"/>
    </row>
    <row r="83" spans="1:7" ht="20.100000000000001" customHeight="1" thickBot="1" x14ac:dyDescent="0.3">
      <c r="A83" s="58"/>
      <c r="B83" s="58"/>
      <c r="C83" s="58"/>
      <c r="D83" s="55"/>
      <c r="E83" s="58"/>
      <c r="F83" s="58"/>
      <c r="G83" s="58"/>
    </row>
    <row r="84" spans="1:7" ht="20.100000000000001" customHeight="1" x14ac:dyDescent="0.25">
      <c r="A84" s="55" t="s">
        <v>24</v>
      </c>
      <c r="B84" s="55"/>
      <c r="C84" s="56" t="s">
        <v>20</v>
      </c>
      <c r="D84" s="55"/>
      <c r="E84" s="55" t="s">
        <v>25</v>
      </c>
      <c r="F84" s="55"/>
      <c r="G84" s="55" t="s">
        <v>20</v>
      </c>
    </row>
    <row r="85" spans="1:7" ht="20.100000000000001" customHeight="1" x14ac:dyDescent="0.25">
      <c r="A85" s="55" t="s">
        <v>139</v>
      </c>
      <c r="B85" s="55"/>
      <c r="C85" s="55"/>
      <c r="D85" s="55"/>
      <c r="E85" s="55" t="s">
        <v>26</v>
      </c>
      <c r="F85" s="55"/>
      <c r="G85" s="55"/>
    </row>
  </sheetData>
  <sheetProtection sheet="1" formatCells="0" formatColumns="0" formatRows="0" insertRows="0" insertHyperlinks="0" deleteRows="0" sort="0" autoFilter="0" pivotTables="0"/>
  <mergeCells count="11">
    <mergeCell ref="A65:G67"/>
    <mergeCell ref="C68:G68"/>
    <mergeCell ref="A1:G1"/>
    <mergeCell ref="A41:G43"/>
    <mergeCell ref="A45:G50"/>
    <mergeCell ref="A61:G63"/>
    <mergeCell ref="C55:G55"/>
    <mergeCell ref="A52:G54"/>
    <mergeCell ref="A2:G2"/>
    <mergeCell ref="A3:G3"/>
    <mergeCell ref="A34:G36"/>
  </mergeCells>
  <dataValidations count="3">
    <dataValidation type="list" showInputMessage="1" showErrorMessage="1" sqref="A58" xr:uid="{C836646E-26E6-4027-99B0-D6E980F106D7}">
      <formula1>$I$57:$I$59</formula1>
    </dataValidation>
    <dataValidation type="list" showInputMessage="1" showErrorMessage="1" sqref="A71" xr:uid="{26C618F7-7250-43F8-8A4B-DB0E87B8905B}">
      <formula1>$I$70:$I$72</formula1>
    </dataValidation>
    <dataValidation type="list" showInputMessage="1" showErrorMessage="1" sqref="B13" xr:uid="{3D502C54-09C3-44A0-9457-F2E6DE234BC3}">
      <formula1>$I$10:$I$15</formula1>
    </dataValidation>
  </dataValidations>
  <hyperlinks>
    <hyperlink ref="C68" r:id="rId1" xr:uid="{D625A7CC-B4B2-402D-BAD8-65E2C97B5B12}"/>
    <hyperlink ref="C55" r:id="rId2" xr:uid="{A5C62F66-6363-449E-BE74-9A97D53E8340}"/>
  </hyperlinks>
  <printOptions horizontalCentered="1"/>
  <pageMargins left="0.5" right="0.5" top="0.5" bottom="0.5" header="0.3" footer="0.3"/>
  <pageSetup scale="82" fitToHeight="2" orientation="portrait" r:id="rId3"/>
  <rowBreaks count="1" manualBreakCount="1">
    <brk id="43" max="6" man="1"/>
  </rowBreaks>
  <ignoredErrors>
    <ignoredError sqref="B7 B20" unlockedFormula="1"/>
  </ignoredError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2367-AA37-4731-B485-304360545478}">
  <sheetPr>
    <pageSetUpPr fitToPage="1"/>
  </sheetPr>
  <dimension ref="A1:I41"/>
  <sheetViews>
    <sheetView showGridLines="0" zoomScale="110" zoomScaleNormal="110" workbookViewId="0">
      <selection activeCell="H11" sqref="H11"/>
    </sheetView>
  </sheetViews>
  <sheetFormatPr defaultColWidth="8.7109375" defaultRowHeight="20.100000000000001" customHeight="1" x14ac:dyDescent="0.25"/>
  <cols>
    <col min="1" max="1" width="27" style="34" customWidth="1"/>
    <col min="2" max="2" width="15.5703125" style="34" customWidth="1"/>
    <col min="3" max="3" width="14.5703125" style="34" customWidth="1"/>
    <col min="4" max="4" width="15.5703125" style="34" customWidth="1"/>
    <col min="5" max="5" width="14.5703125" style="34" customWidth="1"/>
    <col min="6" max="6" width="1.5703125" style="34" customWidth="1"/>
    <col min="7" max="7" width="14.5703125" style="34" customWidth="1"/>
    <col min="8" max="8" width="77.85546875" style="35" customWidth="1"/>
    <col min="9" max="9" width="61.140625" hidden="1" customWidth="1"/>
  </cols>
  <sheetData>
    <row r="1" spans="1:9" ht="20.100000000000001" customHeight="1" x14ac:dyDescent="0.35">
      <c r="A1" s="160" t="s">
        <v>82</v>
      </c>
      <c r="B1" s="160"/>
      <c r="C1" s="160"/>
      <c r="D1" s="160"/>
      <c r="E1" s="160"/>
      <c r="F1" s="160"/>
      <c r="G1" s="160"/>
      <c r="H1" s="60" t="s">
        <v>194</v>
      </c>
    </row>
    <row r="2" spans="1:9" ht="20.100000000000001" customHeight="1" x14ac:dyDescent="0.25">
      <c r="A2" s="162" t="str">
        <f>'Rate Request Memo'!A2</f>
        <v>Department Name - Select Term - Country(s)</v>
      </c>
      <c r="B2" s="162"/>
      <c r="C2" s="162"/>
      <c r="D2" s="162"/>
      <c r="E2" s="162"/>
      <c r="F2" s="162"/>
      <c r="G2" s="162"/>
    </row>
    <row r="3" spans="1:9" ht="20.100000000000001" customHeight="1" x14ac:dyDescent="0.25">
      <c r="A3" s="162" t="str">
        <f>'Rate Request Memo'!A3</f>
        <v>Program Name</v>
      </c>
      <c r="B3" s="162"/>
      <c r="C3" s="162"/>
      <c r="D3" s="162"/>
      <c r="E3" s="162"/>
      <c r="F3" s="162"/>
      <c r="G3" s="162"/>
    </row>
    <row r="5" spans="1:9" ht="20.100000000000001" customHeight="1" x14ac:dyDescent="0.25">
      <c r="A5" s="36" t="s">
        <v>62</v>
      </c>
      <c r="B5" s="36"/>
      <c r="C5" s="61"/>
      <c r="D5" s="62"/>
      <c r="E5" s="63"/>
      <c r="F5" s="63"/>
      <c r="G5" s="63"/>
    </row>
    <row r="6" spans="1:9" ht="20.100000000000001" customHeight="1" x14ac:dyDescent="0.25">
      <c r="A6" s="34" t="s">
        <v>166</v>
      </c>
      <c r="B6" s="36"/>
      <c r="C6" s="61"/>
      <c r="D6" s="62"/>
      <c r="E6" s="63"/>
      <c r="F6" s="63"/>
      <c r="G6" s="63"/>
    </row>
    <row r="7" spans="1:9" ht="30" x14ac:dyDescent="0.25">
      <c r="A7" s="64" t="s">
        <v>157</v>
      </c>
      <c r="B7" s="65" t="s">
        <v>169</v>
      </c>
      <c r="D7" s="61" t="s">
        <v>155</v>
      </c>
      <c r="G7" s="63"/>
      <c r="I7" t="s">
        <v>196</v>
      </c>
    </row>
    <row r="8" spans="1:9" ht="20.100000000000001" customHeight="1" x14ac:dyDescent="0.25">
      <c r="A8" s="3" t="s">
        <v>60</v>
      </c>
      <c r="B8" s="3" t="s">
        <v>196</v>
      </c>
      <c r="C8" s="2"/>
      <c r="D8" s="16">
        <v>0</v>
      </c>
      <c r="G8" s="66"/>
      <c r="I8" t="s">
        <v>161</v>
      </c>
    </row>
    <row r="9" spans="1:9" ht="20.100000000000001" customHeight="1" x14ac:dyDescent="0.25">
      <c r="A9" s="3" t="s">
        <v>60</v>
      </c>
      <c r="B9" s="3" t="s">
        <v>196</v>
      </c>
      <c r="C9" s="3"/>
      <c r="D9" s="16">
        <v>0</v>
      </c>
      <c r="I9" t="s">
        <v>195</v>
      </c>
    </row>
    <row r="10" spans="1:9" ht="20.100000000000001" customHeight="1" x14ac:dyDescent="0.25">
      <c r="A10" s="3" t="s">
        <v>60</v>
      </c>
      <c r="B10" s="3" t="s">
        <v>196</v>
      </c>
      <c r="C10" s="3"/>
      <c r="D10" s="16">
        <v>0</v>
      </c>
      <c r="I10" t="s">
        <v>162</v>
      </c>
    </row>
    <row r="11" spans="1:9" ht="20.100000000000001" customHeight="1" x14ac:dyDescent="0.25">
      <c r="A11" s="36"/>
      <c r="B11" s="67"/>
      <c r="C11" s="67"/>
      <c r="D11" s="68"/>
      <c r="G11" s="68"/>
      <c r="I11" t="s">
        <v>163</v>
      </c>
    </row>
    <row r="12" spans="1:9" ht="20.100000000000001" customHeight="1" x14ac:dyDescent="0.25">
      <c r="A12" s="36" t="s">
        <v>63</v>
      </c>
      <c r="B12" s="67"/>
      <c r="C12" s="67"/>
      <c r="D12" s="68"/>
      <c r="E12" s="68"/>
      <c r="F12" s="68"/>
      <c r="G12" s="68"/>
    </row>
    <row r="13" spans="1:9" ht="20.100000000000001" customHeight="1" x14ac:dyDescent="0.25">
      <c r="A13" s="34" t="s">
        <v>174</v>
      </c>
    </row>
    <row r="14" spans="1:9" ht="19.5" customHeight="1" x14ac:dyDescent="0.25">
      <c r="A14" s="52" t="s">
        <v>167</v>
      </c>
      <c r="B14" s="52"/>
      <c r="C14" s="52"/>
      <c r="D14" s="52"/>
      <c r="E14" s="52"/>
      <c r="F14" s="52"/>
      <c r="G14" s="52"/>
    </row>
    <row r="15" spans="1:9" ht="54" customHeight="1" x14ac:dyDescent="0.25">
      <c r="A15" s="36" t="s">
        <v>158</v>
      </c>
      <c r="B15" s="61" t="s">
        <v>193</v>
      </c>
      <c r="C15" s="61" t="s">
        <v>171</v>
      </c>
      <c r="D15" s="61" t="s">
        <v>172</v>
      </c>
      <c r="E15" s="61" t="s">
        <v>170</v>
      </c>
      <c r="F15" s="61"/>
      <c r="H15" s="164" t="s">
        <v>209</v>
      </c>
    </row>
    <row r="16" spans="1:9" ht="20.100000000000001" customHeight="1" x14ac:dyDescent="0.25">
      <c r="A16" s="3" t="s">
        <v>173</v>
      </c>
      <c r="B16" s="16">
        <v>0</v>
      </c>
      <c r="C16" s="28">
        <v>0</v>
      </c>
      <c r="D16" s="29">
        <v>0</v>
      </c>
      <c r="E16" s="29">
        <v>0</v>
      </c>
      <c r="F16" s="69"/>
      <c r="G16" s="70"/>
      <c r="H16" s="164"/>
    </row>
    <row r="17" spans="1:9" ht="20.100000000000001" customHeight="1" x14ac:dyDescent="0.25">
      <c r="A17" s="3" t="s">
        <v>173</v>
      </c>
      <c r="B17" s="16">
        <v>0</v>
      </c>
      <c r="C17" s="28">
        <v>0</v>
      </c>
      <c r="D17" s="29">
        <v>0</v>
      </c>
      <c r="E17" s="29">
        <v>0</v>
      </c>
      <c r="F17" s="69"/>
      <c r="G17" s="70"/>
      <c r="H17" s="164"/>
    </row>
    <row r="18" spans="1:9" ht="20.100000000000001" customHeight="1" thickBot="1" x14ac:dyDescent="0.3">
      <c r="A18" s="3" t="s">
        <v>173</v>
      </c>
      <c r="B18" s="16">
        <v>0</v>
      </c>
      <c r="C18" s="28">
        <v>0</v>
      </c>
      <c r="D18" s="29">
        <v>0</v>
      </c>
      <c r="E18" s="30">
        <v>0</v>
      </c>
      <c r="F18" s="71"/>
      <c r="G18" s="70"/>
      <c r="H18" s="164"/>
    </row>
    <row r="19" spans="1:9" ht="20.100000000000001" customHeight="1" thickBot="1" x14ac:dyDescent="0.3">
      <c r="A19" s="36" t="s">
        <v>186</v>
      </c>
      <c r="B19" s="67"/>
      <c r="C19" s="72">
        <f>SUM(C16:C18)</f>
        <v>0</v>
      </c>
      <c r="D19" s="72">
        <f>SUM(D16:D18)</f>
        <v>0</v>
      </c>
      <c r="E19" s="72">
        <f>SUM(E16:E18)</f>
        <v>0</v>
      </c>
      <c r="F19" s="73"/>
      <c r="G19" s="74">
        <f>SUM(C19:E19)</f>
        <v>0</v>
      </c>
    </row>
    <row r="21" spans="1:9" ht="20.100000000000001" customHeight="1" x14ac:dyDescent="0.25">
      <c r="A21" s="75" t="s">
        <v>152</v>
      </c>
      <c r="B21" s="50"/>
      <c r="C21" s="50"/>
      <c r="D21" s="50"/>
      <c r="E21" s="50"/>
      <c r="F21" s="50"/>
      <c r="G21" s="50"/>
    </row>
    <row r="22" spans="1:9" ht="20.100000000000001" customHeight="1" x14ac:dyDescent="0.25">
      <c r="A22" s="158" t="s">
        <v>153</v>
      </c>
      <c r="B22" s="158"/>
      <c r="C22" s="158"/>
      <c r="D22" s="158"/>
      <c r="E22" s="158"/>
      <c r="F22" s="158"/>
      <c r="G22" s="158"/>
    </row>
    <row r="23" spans="1:9" ht="20.100000000000001" customHeight="1" x14ac:dyDescent="0.25">
      <c r="A23" s="158"/>
      <c r="B23" s="158"/>
      <c r="C23" s="158"/>
      <c r="D23" s="158"/>
      <c r="E23" s="158"/>
      <c r="F23" s="158"/>
      <c r="G23" s="158"/>
    </row>
    <row r="24" spans="1:9" ht="20.100000000000001" customHeight="1" x14ac:dyDescent="0.25">
      <c r="A24" s="158"/>
      <c r="B24" s="158"/>
      <c r="C24" s="158"/>
      <c r="D24" s="158"/>
      <c r="E24" s="158"/>
      <c r="F24" s="158"/>
      <c r="G24" s="158"/>
    </row>
    <row r="25" spans="1:9" ht="20.100000000000001" customHeight="1" x14ac:dyDescent="0.25">
      <c r="A25" s="34" t="s">
        <v>182</v>
      </c>
      <c r="B25" s="40"/>
      <c r="I25" s="34" t="s">
        <v>110</v>
      </c>
    </row>
    <row r="26" spans="1:9" ht="20.100000000000001" customHeight="1" x14ac:dyDescent="0.25">
      <c r="A26" s="1" t="s">
        <v>110</v>
      </c>
      <c r="I26" s="34" t="s">
        <v>109</v>
      </c>
    </row>
    <row r="27" spans="1:9" ht="20.100000000000001" customHeight="1" x14ac:dyDescent="0.25">
      <c r="I27" s="34" t="s">
        <v>154</v>
      </c>
    </row>
    <row r="28" spans="1:9" ht="20.100000000000001" customHeight="1" x14ac:dyDescent="0.25">
      <c r="A28" s="34" t="s">
        <v>165</v>
      </c>
    </row>
    <row r="29" spans="1:9" ht="20.100000000000001" customHeight="1" x14ac:dyDescent="0.25">
      <c r="A29" s="161" t="s">
        <v>197</v>
      </c>
      <c r="B29" s="161"/>
      <c r="C29" s="161"/>
      <c r="D29" s="161"/>
      <c r="E29" s="161"/>
      <c r="F29" s="161"/>
      <c r="G29" s="161"/>
      <c r="H29" s="35" t="s">
        <v>198</v>
      </c>
    </row>
    <row r="30" spans="1:9" ht="20.100000000000001" customHeight="1" x14ac:dyDescent="0.25">
      <c r="A30" s="161"/>
      <c r="B30" s="161"/>
      <c r="C30" s="161"/>
      <c r="D30" s="161"/>
      <c r="E30" s="161"/>
      <c r="F30" s="161"/>
      <c r="G30" s="161"/>
    </row>
    <row r="31" spans="1:9" ht="20.100000000000001" customHeight="1" x14ac:dyDescent="0.25">
      <c r="A31" s="161"/>
      <c r="B31" s="161"/>
      <c r="C31" s="161"/>
      <c r="D31" s="161"/>
      <c r="E31" s="161"/>
      <c r="F31" s="161"/>
      <c r="G31" s="161"/>
    </row>
    <row r="32" spans="1:9" ht="20.100000000000001" customHeight="1" x14ac:dyDescent="0.25">
      <c r="A32" s="161"/>
      <c r="B32" s="161"/>
      <c r="C32" s="161"/>
      <c r="D32" s="161"/>
      <c r="E32" s="161"/>
      <c r="F32" s="161"/>
      <c r="G32" s="161"/>
    </row>
    <row r="33" spans="1:8" ht="20.100000000000001" customHeight="1" x14ac:dyDescent="0.25">
      <c r="A33" s="76"/>
      <c r="B33" s="76"/>
      <c r="C33" s="76"/>
      <c r="D33" s="76"/>
      <c r="E33" s="76"/>
      <c r="F33" s="76"/>
      <c r="G33" s="76"/>
    </row>
    <row r="34" spans="1:8" ht="20.100000000000001" customHeight="1" x14ac:dyDescent="0.25">
      <c r="A34" s="36" t="s">
        <v>61</v>
      </c>
      <c r="B34" s="17" t="s">
        <v>156</v>
      </c>
      <c r="H34" s="35" t="s">
        <v>207</v>
      </c>
    </row>
    <row r="35" spans="1:8" ht="20.100000000000001" customHeight="1" x14ac:dyDescent="0.25">
      <c r="A35" s="158" t="s">
        <v>64</v>
      </c>
      <c r="B35" s="158"/>
      <c r="C35" s="158"/>
      <c r="D35" s="158"/>
      <c r="E35" s="158"/>
      <c r="F35" s="158"/>
      <c r="G35" s="158"/>
    </row>
    <row r="36" spans="1:8" ht="20.100000000000001" customHeight="1" x14ac:dyDescent="0.25">
      <c r="A36" s="158"/>
      <c r="B36" s="158"/>
      <c r="C36" s="158"/>
      <c r="D36" s="158"/>
      <c r="E36" s="158"/>
      <c r="F36" s="158"/>
      <c r="G36" s="158"/>
    </row>
    <row r="37" spans="1:8" ht="20.100000000000001" customHeight="1" x14ac:dyDescent="0.25">
      <c r="A37" s="158"/>
      <c r="B37" s="158"/>
      <c r="C37" s="158"/>
      <c r="D37" s="158"/>
      <c r="E37" s="158"/>
      <c r="F37" s="158"/>
      <c r="G37" s="158"/>
    </row>
    <row r="38" spans="1:8" ht="20.100000000000001" customHeight="1" x14ac:dyDescent="0.25">
      <c r="A38" s="161" t="s">
        <v>200</v>
      </c>
      <c r="B38" s="161"/>
      <c r="C38" s="161"/>
      <c r="D38" s="161"/>
      <c r="E38" s="161"/>
      <c r="F38" s="161"/>
      <c r="G38" s="161"/>
    </row>
    <row r="39" spans="1:8" ht="20.100000000000001" customHeight="1" x14ac:dyDescent="0.25">
      <c r="A39" s="161"/>
      <c r="B39" s="161"/>
      <c r="C39" s="161"/>
      <c r="D39" s="161"/>
      <c r="E39" s="161"/>
      <c r="F39" s="161"/>
      <c r="G39" s="161"/>
    </row>
    <row r="40" spans="1:8" ht="20.100000000000001" customHeight="1" x14ac:dyDescent="0.25">
      <c r="A40" s="161"/>
      <c r="B40" s="161"/>
      <c r="C40" s="161"/>
      <c r="D40" s="161"/>
      <c r="E40" s="161"/>
      <c r="F40" s="161"/>
      <c r="G40" s="161"/>
    </row>
    <row r="41" spans="1:8" ht="20.100000000000001" customHeight="1" x14ac:dyDescent="0.25">
      <c r="A41" s="161"/>
      <c r="B41" s="161"/>
      <c r="C41" s="161"/>
      <c r="D41" s="161"/>
      <c r="E41" s="161"/>
      <c r="F41" s="161"/>
      <c r="G41" s="161"/>
    </row>
  </sheetData>
  <sheetProtection algorithmName="SHA-512" hashValue="u/fEAqNeHdZ86WI50MRYgY3MIfzLL8INbhUABPHSSa+Ao9qQXzpRwD5zmNGtq44lJpnvFXOUUactgYFOAvOFWg==" saltValue="f/BnbBgdlwRpqmWhDQyE6Q==" spinCount="100000" sheet="1" formatCells="0" formatColumns="0" formatRows="0" insertRows="0" insertHyperlinks="0" deleteRows="0" sort="0" autoFilter="0" pivotTables="0"/>
  <mergeCells count="8">
    <mergeCell ref="H15:H18"/>
    <mergeCell ref="A35:G37"/>
    <mergeCell ref="A38:G41"/>
    <mergeCell ref="A29:G32"/>
    <mergeCell ref="A1:G1"/>
    <mergeCell ref="A2:G2"/>
    <mergeCell ref="A3:G3"/>
    <mergeCell ref="A22:G24"/>
  </mergeCells>
  <dataValidations count="2">
    <dataValidation type="list" showInputMessage="1" showErrorMessage="1" sqref="A26" xr:uid="{20A51E34-76EB-413B-B1FE-5F8238A686F1}">
      <formula1>$I$25:$I$27</formula1>
    </dataValidation>
    <dataValidation type="list" allowBlank="1" showInputMessage="1" showErrorMessage="1" sqref="B8:B10" xr:uid="{8E4B7FF0-91E1-4E92-B5A6-E1FBB375823A}">
      <formula1>$I$7:$I$11</formula1>
    </dataValidation>
  </dataValidations>
  <hyperlinks>
    <hyperlink ref="A14" r:id="rId1" xr:uid="{41AB7CBE-7EDA-4086-96CA-0437E301C911}"/>
  </hyperlinks>
  <printOptions horizontalCentered="1"/>
  <pageMargins left="0.5" right="0.5" top="0.5" bottom="0.5" header="0.3" footer="0.3"/>
  <pageSetup scale="81" orientation="portrait" r:id="rId2"/>
  <ignoredErrors>
    <ignoredError sqref="G19 C19:E19" unlockedFormula="1"/>
  </ignoredError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4162-C8F7-4E23-88E8-20C001EC3B2A}">
  <dimension ref="A1:N161"/>
  <sheetViews>
    <sheetView showGridLines="0" zoomScale="110" zoomScaleNormal="110" workbookViewId="0">
      <selection activeCell="B69" sqref="B69"/>
    </sheetView>
  </sheetViews>
  <sheetFormatPr defaultColWidth="8.7109375" defaultRowHeight="15" x14ac:dyDescent="0.25"/>
  <cols>
    <col min="1" max="1" width="4.140625" customWidth="1"/>
    <col min="2" max="2" width="40.28515625" customWidth="1"/>
    <col min="3" max="3" width="9.5703125" style="94" customWidth="1"/>
    <col min="4" max="4" width="4.28515625" customWidth="1"/>
    <col min="5" max="5" width="13.7109375" customWidth="1"/>
    <col min="6" max="6" width="4.28515625" customWidth="1"/>
    <col min="7" max="7" width="13.7109375" customWidth="1"/>
    <col min="8" max="8" width="41.28515625" style="93" bestFit="1" customWidth="1"/>
  </cols>
  <sheetData>
    <row r="1" spans="1:14" ht="20.100000000000001" customHeight="1" x14ac:dyDescent="0.35">
      <c r="A1" s="160" t="s">
        <v>68</v>
      </c>
      <c r="B1" s="160"/>
      <c r="C1" s="160"/>
      <c r="D1" s="160"/>
      <c r="E1" s="160"/>
      <c r="F1" s="160"/>
      <c r="G1" s="160"/>
      <c r="H1" s="77" t="s">
        <v>83</v>
      </c>
    </row>
    <row r="2" spans="1:14" ht="20.100000000000001" customHeight="1" x14ac:dyDescent="0.25">
      <c r="A2" s="162" t="str">
        <f>'Rate Request Memo'!A2</f>
        <v>Department Name - Select Term - Country(s)</v>
      </c>
      <c r="B2" s="162"/>
      <c r="C2" s="162"/>
      <c r="D2" s="162"/>
      <c r="E2" s="162"/>
      <c r="F2" s="162"/>
      <c r="G2" s="162"/>
      <c r="H2" s="78" t="s">
        <v>84</v>
      </c>
      <c r="I2" s="79"/>
      <c r="J2" s="36"/>
      <c r="K2" s="79"/>
      <c r="L2" s="79"/>
    </row>
    <row r="3" spans="1:14" ht="20.100000000000001" customHeight="1" x14ac:dyDescent="0.25">
      <c r="A3" s="162" t="str">
        <f>'Rate Request Memo'!A3</f>
        <v>Program Name</v>
      </c>
      <c r="B3" s="162"/>
      <c r="C3" s="162"/>
      <c r="D3" s="162"/>
      <c r="E3" s="162"/>
      <c r="F3" s="162"/>
      <c r="G3" s="162"/>
      <c r="H3" s="80" t="s">
        <v>177</v>
      </c>
      <c r="I3" s="81"/>
      <c r="J3" s="81"/>
      <c r="K3" s="81"/>
      <c r="L3" s="81"/>
    </row>
    <row r="4" spans="1:14" ht="20.100000000000001" customHeight="1" x14ac:dyDescent="0.25">
      <c r="A4" s="82"/>
      <c r="B4" s="83"/>
      <c r="C4" s="84"/>
      <c r="D4" s="85"/>
      <c r="E4" s="86"/>
      <c r="F4" s="86"/>
      <c r="H4" s="87"/>
      <c r="J4" s="81"/>
      <c r="K4" s="81"/>
      <c r="L4" s="81"/>
      <c r="M4" s="81"/>
      <c r="N4" s="81"/>
    </row>
    <row r="5" spans="1:14" ht="20.100000000000001" customHeight="1" thickBot="1" x14ac:dyDescent="0.3">
      <c r="A5" s="88" t="s">
        <v>74</v>
      </c>
      <c r="B5" s="89"/>
      <c r="C5" s="90"/>
      <c r="D5" s="91"/>
      <c r="E5" s="91"/>
      <c r="F5" s="91"/>
      <c r="G5" s="92"/>
    </row>
    <row r="6" spans="1:14" ht="20.100000000000001" customHeight="1" thickBot="1" x14ac:dyDescent="0.3">
      <c r="A6" s="36"/>
      <c r="B6" s="79"/>
      <c r="G6" s="46"/>
    </row>
    <row r="7" spans="1:14" ht="20.100000000000001" customHeight="1" thickBot="1" x14ac:dyDescent="0.3">
      <c r="A7" s="82" t="s">
        <v>73</v>
      </c>
      <c r="B7" s="83"/>
      <c r="C7" s="27">
        <v>0</v>
      </c>
      <c r="E7" s="34"/>
      <c r="F7" s="34"/>
    </row>
    <row r="8" spans="1:14" ht="30" x14ac:dyDescent="0.25">
      <c r="A8" s="36" t="s">
        <v>93</v>
      </c>
      <c r="C8" s="46"/>
      <c r="D8" s="95"/>
      <c r="E8" s="61" t="s">
        <v>149</v>
      </c>
      <c r="F8" s="61"/>
      <c r="G8" s="61" t="s">
        <v>147</v>
      </c>
    </row>
    <row r="9" spans="1:14" ht="20.100000000000001" customHeight="1" x14ac:dyDescent="0.25">
      <c r="A9" s="96" t="s">
        <v>36</v>
      </c>
      <c r="B9" s="34" t="s">
        <v>15</v>
      </c>
      <c r="D9" s="95"/>
      <c r="E9" s="19">
        <v>0</v>
      </c>
      <c r="F9" s="38"/>
      <c r="G9" s="97">
        <f>E9*$C$7</f>
        <v>0</v>
      </c>
    </row>
    <row r="10" spans="1:14" ht="20.100000000000001" customHeight="1" x14ac:dyDescent="0.25">
      <c r="A10" s="96" t="s">
        <v>37</v>
      </c>
      <c r="B10" s="34" t="s">
        <v>17</v>
      </c>
      <c r="C10" s="98"/>
      <c r="D10" s="99"/>
      <c r="E10" s="20">
        <f>E45</f>
        <v>0</v>
      </c>
      <c r="F10" s="100"/>
      <c r="G10" s="20">
        <f>E10*C7</f>
        <v>0</v>
      </c>
    </row>
    <row r="11" spans="1:14" ht="20.100000000000001" customHeight="1" x14ac:dyDescent="0.25">
      <c r="A11" s="96" t="s">
        <v>38</v>
      </c>
      <c r="B11" s="34" t="s">
        <v>16</v>
      </c>
      <c r="C11" s="98"/>
      <c r="D11" s="99"/>
      <c r="E11" s="20">
        <f>IFERROR(((G55-G45-G21)/$C$7),0)</f>
        <v>0</v>
      </c>
      <c r="F11" s="101"/>
      <c r="G11" s="20">
        <f>+(E11*$C$7)</f>
        <v>0</v>
      </c>
    </row>
    <row r="12" spans="1:14" ht="20.100000000000001" customHeight="1" x14ac:dyDescent="0.25">
      <c r="B12" s="102"/>
      <c r="C12" s="103" t="s">
        <v>160</v>
      </c>
      <c r="D12" s="102"/>
      <c r="E12" s="23">
        <f>SUM(E9:E11)</f>
        <v>0</v>
      </c>
      <c r="F12" s="104"/>
      <c r="G12" s="21">
        <f>SUM(G9:G11)</f>
        <v>0</v>
      </c>
    </row>
    <row r="13" spans="1:14" ht="20.100000000000001" customHeight="1" x14ac:dyDescent="0.25">
      <c r="B13" s="102"/>
      <c r="C13" s="103" t="s">
        <v>159</v>
      </c>
      <c r="D13" s="102"/>
      <c r="E13" s="24">
        <f>E10+E11</f>
        <v>0</v>
      </c>
      <c r="F13" s="22"/>
      <c r="G13" s="22">
        <f>G10+G11</f>
        <v>0</v>
      </c>
    </row>
    <row r="14" spans="1:14" ht="20.100000000000001" customHeight="1" x14ac:dyDescent="0.25">
      <c r="C14" s="105"/>
      <c r="E14" s="36"/>
      <c r="F14" s="36"/>
      <c r="G14" s="22"/>
    </row>
    <row r="15" spans="1:14" ht="20.100000000000001" customHeight="1" x14ac:dyDescent="0.25">
      <c r="A15" s="104" t="s">
        <v>94</v>
      </c>
      <c r="B15" s="34"/>
      <c r="C15" s="98"/>
      <c r="D15" s="34"/>
      <c r="E15" s="34"/>
      <c r="F15" s="34"/>
      <c r="G15" s="20"/>
    </row>
    <row r="16" spans="1:14" ht="20.100000000000001" customHeight="1" x14ac:dyDescent="0.25">
      <c r="A16" s="96" t="s">
        <v>36</v>
      </c>
      <c r="B16" s="2" t="s">
        <v>176</v>
      </c>
      <c r="C16" s="98"/>
      <c r="D16" s="34"/>
      <c r="E16" s="34"/>
      <c r="F16" s="34"/>
      <c r="G16" s="6">
        <v>0</v>
      </c>
    </row>
    <row r="17" spans="1:13" ht="20.100000000000001" customHeight="1" x14ac:dyDescent="0.25">
      <c r="A17" s="96" t="s">
        <v>37</v>
      </c>
      <c r="B17" s="106" t="s">
        <v>204</v>
      </c>
      <c r="D17" s="95"/>
      <c r="E17" s="107"/>
      <c r="G17" s="7">
        <v>0</v>
      </c>
    </row>
    <row r="18" spans="1:13" ht="20.100000000000001" customHeight="1" x14ac:dyDescent="0.25">
      <c r="A18" s="96"/>
      <c r="B18" s="108" t="str">
        <f>'Rate Request Memo'!A38&amp;" "&amp;'Rate Request Memo'!B38</f>
        <v>Account #:  32000XXXXX</v>
      </c>
      <c r="C18" s="109"/>
      <c r="D18" s="95"/>
      <c r="E18" s="107"/>
      <c r="G18" s="107"/>
    </row>
    <row r="19" spans="1:13" ht="20.100000000000001" customHeight="1" x14ac:dyDescent="0.25">
      <c r="A19" s="96"/>
      <c r="B19" s="108" t="str">
        <f>'Rate Request Memo'!A39</f>
        <v>Account Balance as of XX/XX/XXXX:</v>
      </c>
      <c r="C19" s="110">
        <f>'Rate Request Memo'!C39</f>
        <v>0</v>
      </c>
      <c r="D19" s="95"/>
      <c r="E19" s="107"/>
      <c r="G19" s="107"/>
    </row>
    <row r="20" spans="1:13" ht="20.100000000000001" customHeight="1" x14ac:dyDescent="0.25">
      <c r="A20" s="96" t="s">
        <v>38</v>
      </c>
      <c r="B20" s="2" t="s">
        <v>175</v>
      </c>
      <c r="D20" s="95"/>
      <c r="E20" s="107"/>
      <c r="G20" s="7">
        <v>0</v>
      </c>
    </row>
    <row r="21" spans="1:13" ht="20.100000000000001" customHeight="1" x14ac:dyDescent="0.25">
      <c r="A21" s="96"/>
      <c r="B21" s="34"/>
      <c r="C21" s="105" t="s">
        <v>97</v>
      </c>
      <c r="D21" s="34"/>
      <c r="E21" s="68"/>
      <c r="F21" s="68"/>
      <c r="G21" s="9">
        <f>SUM(G16:G20)</f>
        <v>0</v>
      </c>
    </row>
    <row r="22" spans="1:13" ht="20.100000000000001" customHeight="1" x14ac:dyDescent="0.25">
      <c r="B22" s="34"/>
      <c r="C22" s="105"/>
      <c r="D22" s="34"/>
      <c r="E22" s="68"/>
      <c r="F22" s="68"/>
      <c r="G22" s="111"/>
    </row>
    <row r="23" spans="1:13" ht="20.100000000000001" customHeight="1" thickBot="1" x14ac:dyDescent="0.3">
      <c r="A23" s="36" t="s">
        <v>98</v>
      </c>
      <c r="B23" s="34"/>
      <c r="C23" s="98"/>
      <c r="D23" s="34"/>
      <c r="E23" s="34"/>
      <c r="F23" s="34"/>
      <c r="G23" s="25">
        <f>G13+G21</f>
        <v>0</v>
      </c>
    </row>
    <row r="24" spans="1:13" ht="20.100000000000001" customHeight="1" x14ac:dyDescent="0.25">
      <c r="B24" s="34"/>
      <c r="C24" s="98"/>
      <c r="D24" s="34"/>
      <c r="E24" s="34"/>
      <c r="F24" s="34"/>
      <c r="G24" s="112"/>
    </row>
    <row r="25" spans="1:13" ht="20.100000000000001" customHeight="1" x14ac:dyDescent="0.25">
      <c r="A25" s="93" t="s">
        <v>99</v>
      </c>
      <c r="B25" s="113"/>
      <c r="C25" s="114"/>
      <c r="D25" s="113"/>
      <c r="E25" s="113"/>
      <c r="F25" s="113"/>
      <c r="G25" s="115"/>
    </row>
    <row r="26" spans="1:13" s="57" customFormat="1" ht="45" customHeight="1" x14ac:dyDescent="0.25">
      <c r="A26" s="116" t="s">
        <v>100</v>
      </c>
      <c r="B26" s="166" t="s">
        <v>101</v>
      </c>
      <c r="C26" s="166"/>
      <c r="D26" s="166"/>
      <c r="E26" s="166"/>
      <c r="F26" s="166"/>
      <c r="G26" s="166"/>
      <c r="H26" s="117"/>
    </row>
    <row r="27" spans="1:13" s="57" customFormat="1" ht="30" customHeight="1" x14ac:dyDescent="0.25">
      <c r="A27" s="116" t="s">
        <v>104</v>
      </c>
      <c r="B27" s="166" t="s">
        <v>105</v>
      </c>
      <c r="C27" s="166"/>
      <c r="D27" s="166"/>
      <c r="E27" s="166"/>
      <c r="F27" s="166"/>
      <c r="G27" s="166"/>
      <c r="H27" s="117"/>
    </row>
    <row r="28" spans="1:13" s="57" customFormat="1" ht="30" customHeight="1" x14ac:dyDescent="0.25">
      <c r="A28" s="116" t="s">
        <v>112</v>
      </c>
      <c r="B28" s="165" t="s">
        <v>144</v>
      </c>
      <c r="C28" s="165"/>
      <c r="D28" s="165"/>
      <c r="E28" s="165"/>
      <c r="F28" s="165"/>
      <c r="G28" s="165"/>
      <c r="H28" s="117"/>
    </row>
    <row r="29" spans="1:13" s="57" customFormat="1" ht="45" customHeight="1" x14ac:dyDescent="0.25">
      <c r="A29" s="116" t="s">
        <v>113</v>
      </c>
      <c r="B29" s="165" t="s">
        <v>208</v>
      </c>
      <c r="C29" s="165"/>
      <c r="D29" s="165"/>
      <c r="E29" s="165"/>
      <c r="F29" s="165"/>
      <c r="G29" s="165"/>
      <c r="H29" s="168"/>
      <c r="I29" s="168"/>
      <c r="J29" s="168"/>
      <c r="K29" s="168"/>
      <c r="L29" s="168"/>
      <c r="M29" s="168"/>
    </row>
    <row r="30" spans="1:13" s="57" customFormat="1" ht="30" customHeight="1" x14ac:dyDescent="0.25">
      <c r="A30" s="116" t="s">
        <v>111</v>
      </c>
      <c r="B30" s="165" t="s">
        <v>145</v>
      </c>
      <c r="C30" s="165"/>
      <c r="D30" s="165"/>
      <c r="E30" s="165"/>
      <c r="F30" s="165"/>
      <c r="G30" s="165"/>
      <c r="H30" s="117"/>
    </row>
    <row r="31" spans="1:13" ht="20.100000000000001" customHeight="1" x14ac:dyDescent="0.25">
      <c r="B31" s="34"/>
      <c r="C31" s="98"/>
      <c r="D31" s="34"/>
      <c r="E31" s="34"/>
      <c r="F31" s="34"/>
      <c r="G31" s="112"/>
    </row>
    <row r="32" spans="1:13" ht="20.100000000000001" customHeight="1" thickBot="1" x14ac:dyDescent="0.3">
      <c r="A32" s="88" t="s">
        <v>95</v>
      </c>
      <c r="B32" s="89"/>
      <c r="C32" s="90"/>
      <c r="D32" s="91"/>
      <c r="E32" s="91"/>
      <c r="F32" s="91"/>
      <c r="G32" s="118"/>
    </row>
    <row r="33" spans="1:8" ht="20.100000000000001" customHeight="1" thickBot="1" x14ac:dyDescent="0.3">
      <c r="A33" s="36"/>
      <c r="B33" s="79"/>
      <c r="G33" s="119"/>
    </row>
    <row r="34" spans="1:8" ht="20.100000000000001" customHeight="1" thickBot="1" x14ac:dyDescent="0.3">
      <c r="A34" s="120" t="s">
        <v>146</v>
      </c>
      <c r="C34" s="27">
        <v>0</v>
      </c>
      <c r="D34" s="121"/>
      <c r="G34" s="112"/>
    </row>
    <row r="35" spans="1:8" ht="30" x14ac:dyDescent="0.25">
      <c r="A35" s="36" t="s">
        <v>164</v>
      </c>
      <c r="B35" s="36"/>
      <c r="E35" s="61"/>
      <c r="F35" s="61"/>
      <c r="G35" s="61" t="s">
        <v>147</v>
      </c>
    </row>
    <row r="36" spans="1:8" ht="19.5" customHeight="1" x14ac:dyDescent="0.25">
      <c r="A36" s="96" t="s">
        <v>36</v>
      </c>
      <c r="B36" s="34" t="s">
        <v>183</v>
      </c>
      <c r="C36" s="98"/>
      <c r="D36" s="98"/>
      <c r="E36" s="122"/>
      <c r="F36" s="123"/>
      <c r="G36" s="8">
        <f>'Leader Overview'!G19</f>
        <v>0</v>
      </c>
      <c r="H36" s="93" t="s">
        <v>184</v>
      </c>
    </row>
    <row r="37" spans="1:8" ht="20.100000000000001" customHeight="1" x14ac:dyDescent="0.25">
      <c r="A37" s="96" t="s">
        <v>37</v>
      </c>
      <c r="B37" s="34" t="s">
        <v>118</v>
      </c>
      <c r="C37" s="98">
        <f>+$C$34</f>
        <v>0</v>
      </c>
      <c r="D37" s="98" t="s">
        <v>40</v>
      </c>
      <c r="E37" s="11">
        <v>0</v>
      </c>
      <c r="F37" s="124"/>
      <c r="G37" s="8">
        <f>C37*E37</f>
        <v>0</v>
      </c>
      <c r="H37" s="93" t="s">
        <v>86</v>
      </c>
    </row>
    <row r="38" spans="1:8" ht="20.100000000000001" customHeight="1" x14ac:dyDescent="0.25">
      <c r="A38" s="96" t="s">
        <v>38</v>
      </c>
      <c r="B38" s="34" t="s">
        <v>119</v>
      </c>
      <c r="C38" s="98">
        <f t="shared" ref="C38:C41" si="0">+$C$34</f>
        <v>0</v>
      </c>
      <c r="D38" s="98" t="s">
        <v>40</v>
      </c>
      <c r="E38" s="11">
        <v>0</v>
      </c>
      <c r="F38" s="124"/>
      <c r="G38" s="8">
        <f>C38*E38</f>
        <v>0</v>
      </c>
      <c r="H38" s="93" t="s">
        <v>86</v>
      </c>
    </row>
    <row r="39" spans="1:8" ht="20.100000000000001" customHeight="1" x14ac:dyDescent="0.25">
      <c r="A39" s="96" t="s">
        <v>39</v>
      </c>
      <c r="B39" s="34" t="s">
        <v>120</v>
      </c>
      <c r="C39" s="98">
        <f t="shared" si="0"/>
        <v>0</v>
      </c>
      <c r="D39" s="98" t="s">
        <v>40</v>
      </c>
      <c r="E39" s="11">
        <v>0</v>
      </c>
      <c r="F39" s="124"/>
      <c r="G39" s="8">
        <f>SUM(C39*E39)</f>
        <v>0</v>
      </c>
      <c r="H39" s="93" t="s">
        <v>86</v>
      </c>
    </row>
    <row r="40" spans="1:8" ht="20.100000000000001" customHeight="1" x14ac:dyDescent="0.25">
      <c r="A40" s="96" t="s">
        <v>42</v>
      </c>
      <c r="B40" s="2" t="s">
        <v>106</v>
      </c>
      <c r="C40" s="98">
        <f t="shared" si="0"/>
        <v>0</v>
      </c>
      <c r="D40" s="98" t="s">
        <v>40</v>
      </c>
      <c r="E40" s="11">
        <v>0</v>
      </c>
      <c r="F40" s="124"/>
      <c r="G40" s="8">
        <f>SUM(C40*E40)</f>
        <v>0</v>
      </c>
    </row>
    <row r="41" spans="1:8" ht="20.100000000000001" customHeight="1" x14ac:dyDescent="0.25">
      <c r="A41" s="96" t="s">
        <v>41</v>
      </c>
      <c r="B41" s="2" t="s">
        <v>106</v>
      </c>
      <c r="C41" s="98">
        <f t="shared" si="0"/>
        <v>0</v>
      </c>
      <c r="D41" s="98" t="s">
        <v>40</v>
      </c>
      <c r="E41" s="11">
        <v>0</v>
      </c>
      <c r="F41" s="124"/>
      <c r="G41" s="8">
        <f>SUM(C41*E41)</f>
        <v>0</v>
      </c>
    </row>
    <row r="42" spans="1:8" ht="20.100000000000001" customHeight="1" x14ac:dyDescent="0.25">
      <c r="A42" s="96" t="s">
        <v>43</v>
      </c>
      <c r="B42" s="34" t="s">
        <v>88</v>
      </c>
      <c r="C42" s="98"/>
      <c r="D42" s="98"/>
      <c r="E42" s="11">
        <v>0</v>
      </c>
      <c r="F42" s="124"/>
      <c r="G42" s="8">
        <f>E42</f>
        <v>0</v>
      </c>
    </row>
    <row r="43" spans="1:8" ht="20.100000000000001" customHeight="1" x14ac:dyDescent="0.25">
      <c r="C43" s="125"/>
      <c r="E43" s="126" t="s">
        <v>85</v>
      </c>
      <c r="F43" s="105"/>
      <c r="G43" s="9">
        <f>SUM(G36:G42)</f>
        <v>0</v>
      </c>
    </row>
    <row r="44" spans="1:8" ht="20.100000000000001" customHeight="1" x14ac:dyDescent="0.25">
      <c r="A44" s="64" t="s">
        <v>44</v>
      </c>
      <c r="B44" s="34"/>
      <c r="C44" s="98"/>
      <c r="D44" s="127"/>
      <c r="E44" s="97"/>
      <c r="F44" s="127"/>
      <c r="G44" s="128"/>
    </row>
    <row r="45" spans="1:8" ht="20.100000000000001" customHeight="1" x14ac:dyDescent="0.25">
      <c r="A45" s="96" t="s">
        <v>36</v>
      </c>
      <c r="B45" s="34" t="s">
        <v>92</v>
      </c>
      <c r="C45" s="98">
        <f>$C$7</f>
        <v>0</v>
      </c>
      <c r="D45" s="98" t="s">
        <v>40</v>
      </c>
      <c r="E45" s="7">
        <v>0</v>
      </c>
      <c r="F45" s="129"/>
      <c r="G45" s="130">
        <f>+C45*E45</f>
        <v>0</v>
      </c>
    </row>
    <row r="46" spans="1:8" ht="20.100000000000001" customHeight="1" x14ac:dyDescent="0.25">
      <c r="A46" s="96" t="s">
        <v>37</v>
      </c>
      <c r="B46" s="34" t="s">
        <v>87</v>
      </c>
      <c r="C46" s="98">
        <f>$C$7</f>
        <v>0</v>
      </c>
      <c r="D46" s="98" t="s">
        <v>40</v>
      </c>
      <c r="E46" s="7">
        <v>0</v>
      </c>
      <c r="F46" s="129"/>
      <c r="G46" s="8">
        <f>+C46*E46</f>
        <v>0</v>
      </c>
    </row>
    <row r="47" spans="1:8" ht="19.5" customHeight="1" x14ac:dyDescent="0.25">
      <c r="A47" s="96" t="s">
        <v>38</v>
      </c>
      <c r="B47" s="34" t="s">
        <v>90</v>
      </c>
      <c r="C47" s="98">
        <f>$C$7</f>
        <v>0</v>
      </c>
      <c r="D47" s="98" t="s">
        <v>40</v>
      </c>
      <c r="E47" s="7">
        <v>0</v>
      </c>
      <c r="F47" s="127"/>
      <c r="G47" s="8">
        <f t="shared" ref="G47:G48" si="1">+C47*E47</f>
        <v>0</v>
      </c>
    </row>
    <row r="48" spans="1:8" ht="20.100000000000001" customHeight="1" x14ac:dyDescent="0.25">
      <c r="A48" s="96" t="s">
        <v>39</v>
      </c>
      <c r="B48" s="34" t="s">
        <v>89</v>
      </c>
      <c r="C48" s="98">
        <f>$C$7</f>
        <v>0</v>
      </c>
      <c r="D48" s="98" t="s">
        <v>40</v>
      </c>
      <c r="E48" s="7">
        <v>0</v>
      </c>
      <c r="F48" s="49"/>
      <c r="G48" s="8">
        <f t="shared" si="1"/>
        <v>0</v>
      </c>
    </row>
    <row r="49" spans="1:8" ht="20.100000000000001" customHeight="1" x14ac:dyDescent="0.25">
      <c r="A49" s="96" t="s">
        <v>42</v>
      </c>
      <c r="B49" s="2" t="s">
        <v>106</v>
      </c>
      <c r="C49" s="98">
        <f t="shared" ref="C49:C51" si="2">$C$7</f>
        <v>0</v>
      </c>
      <c r="D49" s="98" t="s">
        <v>40</v>
      </c>
      <c r="E49" s="7">
        <v>0</v>
      </c>
      <c r="F49" s="49"/>
      <c r="G49" s="130">
        <f>C49*E49</f>
        <v>0</v>
      </c>
    </row>
    <row r="50" spans="1:8" ht="20.100000000000001" customHeight="1" x14ac:dyDescent="0.25">
      <c r="A50" s="96" t="s">
        <v>41</v>
      </c>
      <c r="B50" s="2" t="s">
        <v>106</v>
      </c>
      <c r="C50" s="98">
        <f t="shared" si="2"/>
        <v>0</v>
      </c>
      <c r="D50" s="98" t="s">
        <v>40</v>
      </c>
      <c r="E50" s="7">
        <v>0</v>
      </c>
      <c r="F50" s="49"/>
      <c r="G50" s="130">
        <f>C50*E50</f>
        <v>0</v>
      </c>
    </row>
    <row r="51" spans="1:8" ht="20.100000000000001" customHeight="1" x14ac:dyDescent="0.25">
      <c r="A51" s="96" t="s">
        <v>43</v>
      </c>
      <c r="B51" s="2" t="s">
        <v>106</v>
      </c>
      <c r="C51" s="98">
        <f t="shared" si="2"/>
        <v>0</v>
      </c>
      <c r="D51" s="98" t="s">
        <v>40</v>
      </c>
      <c r="E51" s="7">
        <v>0</v>
      </c>
      <c r="F51" s="49"/>
      <c r="G51" s="130">
        <f>C51*E51</f>
        <v>0</v>
      </c>
    </row>
    <row r="52" spans="1:8" ht="20.100000000000001" customHeight="1" x14ac:dyDescent="0.25">
      <c r="A52" s="96" t="s">
        <v>211</v>
      </c>
      <c r="B52" s="34" t="s">
        <v>96</v>
      </c>
      <c r="C52" s="98"/>
      <c r="D52" s="98"/>
      <c r="E52" s="107"/>
      <c r="F52" s="127"/>
      <c r="G52" s="10">
        <v>500</v>
      </c>
    </row>
    <row r="53" spans="1:8" ht="20.100000000000001" customHeight="1" x14ac:dyDescent="0.25">
      <c r="A53" s="96"/>
      <c r="B53" s="131"/>
      <c r="C53" s="98"/>
      <c r="D53" s="98"/>
      <c r="E53" s="105" t="s">
        <v>91</v>
      </c>
      <c r="F53" s="127"/>
      <c r="G53" s="9">
        <f>SUM(G45:G52)</f>
        <v>500</v>
      </c>
    </row>
    <row r="54" spans="1:8" ht="20.100000000000001" customHeight="1" x14ac:dyDescent="0.25">
      <c r="A54" s="96"/>
      <c r="B54" s="131"/>
      <c r="C54" s="98"/>
      <c r="D54" s="98"/>
      <c r="E54" s="105"/>
      <c r="F54" s="127"/>
      <c r="G54" s="132"/>
    </row>
    <row r="55" spans="1:8" ht="20.100000000000001" customHeight="1" thickBot="1" x14ac:dyDescent="0.3">
      <c r="A55" s="36" t="s">
        <v>45</v>
      </c>
      <c r="C55" s="46"/>
      <c r="D55" s="36"/>
      <c r="E55" s="36"/>
      <c r="F55" s="36"/>
      <c r="G55" s="25">
        <f>G43+G53</f>
        <v>500</v>
      </c>
    </row>
    <row r="56" spans="1:8" ht="20.100000000000001" customHeight="1" x14ac:dyDescent="0.25">
      <c r="B56" s="34"/>
      <c r="C56" s="98"/>
      <c r="D56" s="34"/>
      <c r="E56" s="34"/>
      <c r="F56" s="34"/>
      <c r="G56" s="128" t="s">
        <v>35</v>
      </c>
    </row>
    <row r="57" spans="1:8" ht="20.100000000000001" customHeight="1" thickBot="1" x14ac:dyDescent="0.3">
      <c r="A57" s="133" t="s">
        <v>46</v>
      </c>
      <c r="B57" s="134"/>
      <c r="C57" s="135"/>
      <c r="D57" s="133"/>
      <c r="E57" s="133"/>
      <c r="F57" s="133"/>
      <c r="G57" s="26">
        <f>G23-G55</f>
        <v>-500</v>
      </c>
      <c r="H57" s="93" t="s">
        <v>143</v>
      </c>
    </row>
    <row r="58" spans="1:8" ht="20.100000000000001" customHeight="1" thickTop="1" x14ac:dyDescent="0.25">
      <c r="B58" s="34"/>
      <c r="C58" s="98"/>
      <c r="D58" s="34"/>
      <c r="E58" s="34"/>
      <c r="F58" s="34"/>
    </row>
    <row r="59" spans="1:8" ht="20.100000000000001" customHeight="1" x14ac:dyDescent="0.25">
      <c r="A59" s="93" t="s">
        <v>102</v>
      </c>
      <c r="B59" s="113"/>
      <c r="C59" s="114"/>
      <c r="D59" s="113"/>
      <c r="E59" s="113"/>
      <c r="F59" s="113"/>
      <c r="G59" s="115"/>
    </row>
    <row r="60" spans="1:8" ht="30" customHeight="1" x14ac:dyDescent="0.25">
      <c r="A60" s="12" t="s">
        <v>114</v>
      </c>
      <c r="B60" s="165" t="s">
        <v>201</v>
      </c>
      <c r="C60" s="165"/>
      <c r="D60" s="165"/>
      <c r="E60" s="165"/>
      <c r="F60" s="165"/>
      <c r="G60" s="165"/>
      <c r="H60" s="136" t="s">
        <v>202</v>
      </c>
    </row>
    <row r="61" spans="1:8" ht="30" customHeight="1" x14ac:dyDescent="0.25">
      <c r="A61" s="12" t="s">
        <v>114</v>
      </c>
      <c r="B61" s="165" t="s">
        <v>201</v>
      </c>
      <c r="C61" s="165"/>
      <c r="D61" s="165"/>
      <c r="E61" s="165"/>
      <c r="F61" s="165"/>
      <c r="G61" s="165"/>
      <c r="H61" s="136" t="s">
        <v>202</v>
      </c>
    </row>
    <row r="62" spans="1:8" ht="30" customHeight="1" x14ac:dyDescent="0.25">
      <c r="A62" s="12" t="s">
        <v>114</v>
      </c>
      <c r="B62" s="165" t="s">
        <v>201</v>
      </c>
      <c r="C62" s="165"/>
      <c r="D62" s="165"/>
      <c r="E62" s="165"/>
      <c r="F62" s="165"/>
      <c r="G62" s="165"/>
      <c r="H62" s="136" t="s">
        <v>202</v>
      </c>
    </row>
    <row r="63" spans="1:8" ht="30" customHeight="1" x14ac:dyDescent="0.25">
      <c r="A63" s="12" t="s">
        <v>114</v>
      </c>
      <c r="B63" s="165" t="s">
        <v>201</v>
      </c>
      <c r="C63" s="165"/>
      <c r="D63" s="165"/>
      <c r="E63" s="165"/>
      <c r="F63" s="165"/>
      <c r="G63" s="165"/>
      <c r="H63" s="136" t="s">
        <v>202</v>
      </c>
    </row>
    <row r="64" spans="1:8" ht="30" customHeight="1" x14ac:dyDescent="0.25">
      <c r="A64" s="12" t="s">
        <v>114</v>
      </c>
      <c r="B64" s="165" t="s">
        <v>201</v>
      </c>
      <c r="C64" s="165"/>
      <c r="D64" s="165"/>
      <c r="E64" s="165"/>
      <c r="F64" s="165"/>
      <c r="G64" s="165"/>
      <c r="H64" s="136" t="s">
        <v>202</v>
      </c>
    </row>
    <row r="65" spans="1:7" ht="30" customHeight="1" x14ac:dyDescent="0.25">
      <c r="A65" s="137" t="s">
        <v>212</v>
      </c>
      <c r="B65" s="167" t="s">
        <v>103</v>
      </c>
      <c r="C65" s="167"/>
      <c r="D65" s="167"/>
      <c r="E65" s="167"/>
      <c r="F65" s="167"/>
      <c r="G65" s="167"/>
    </row>
    <row r="66" spans="1:7" ht="30" customHeight="1" x14ac:dyDescent="0.25">
      <c r="A66" s="96"/>
      <c r="B66" s="138"/>
      <c r="C66" s="138"/>
      <c r="D66" s="138"/>
      <c r="E66" s="138"/>
      <c r="F66" s="138"/>
      <c r="G66" s="138"/>
    </row>
    <row r="67" spans="1:7" ht="30" customHeight="1" x14ac:dyDescent="0.25">
      <c r="A67" s="96"/>
      <c r="B67" s="34"/>
      <c r="C67" s="98"/>
      <c r="D67" s="34"/>
      <c r="E67" s="34"/>
      <c r="F67" s="34"/>
      <c r="G67" s="34"/>
    </row>
    <row r="68" spans="1:7" ht="30" customHeight="1" x14ac:dyDescent="0.25">
      <c r="B68" s="34"/>
      <c r="C68" s="98"/>
      <c r="D68" s="34"/>
      <c r="E68" s="34"/>
      <c r="F68" s="34"/>
      <c r="G68" s="34"/>
    </row>
    <row r="69" spans="1:7" ht="30" customHeight="1" x14ac:dyDescent="0.25">
      <c r="B69" s="34"/>
      <c r="C69" s="46"/>
      <c r="D69" s="34"/>
      <c r="E69" s="34"/>
      <c r="F69" s="34"/>
      <c r="G69" s="34"/>
    </row>
    <row r="70" spans="1:7" ht="30" customHeight="1" x14ac:dyDescent="0.25">
      <c r="B70" s="34"/>
      <c r="C70" s="46"/>
      <c r="D70" s="34"/>
      <c r="E70" s="34"/>
      <c r="F70" s="34"/>
      <c r="G70" s="34"/>
    </row>
    <row r="71" spans="1:7" ht="30" customHeight="1" x14ac:dyDescent="0.25">
      <c r="B71" s="34"/>
      <c r="C71" s="46"/>
      <c r="D71" s="34"/>
      <c r="E71" s="34"/>
      <c r="F71" s="34"/>
      <c r="G71" s="34"/>
    </row>
    <row r="72" spans="1:7" x14ac:dyDescent="0.25">
      <c r="B72" s="34"/>
      <c r="C72" s="46"/>
      <c r="D72" s="34"/>
      <c r="E72" s="34"/>
      <c r="F72" s="34"/>
      <c r="G72" s="34"/>
    </row>
    <row r="73" spans="1:7" x14ac:dyDescent="0.25">
      <c r="B73" s="34"/>
      <c r="C73" s="46"/>
      <c r="D73" s="34"/>
      <c r="E73" s="34"/>
      <c r="F73" s="34"/>
      <c r="G73" s="34"/>
    </row>
    <row r="74" spans="1:7" x14ac:dyDescent="0.25">
      <c r="B74" s="34"/>
      <c r="C74" s="46"/>
      <c r="D74" s="34"/>
      <c r="E74" s="34"/>
      <c r="F74" s="34"/>
      <c r="G74" s="34"/>
    </row>
    <row r="75" spans="1:7" x14ac:dyDescent="0.25">
      <c r="B75" s="34"/>
      <c r="C75" s="46"/>
      <c r="D75" s="34"/>
      <c r="E75" s="34"/>
      <c r="F75" s="34"/>
      <c r="G75" s="34"/>
    </row>
    <row r="76" spans="1:7" x14ac:dyDescent="0.25">
      <c r="B76" s="34"/>
      <c r="C76" s="46"/>
      <c r="D76" s="34"/>
      <c r="E76" s="34"/>
      <c r="F76" s="34"/>
      <c r="G76" s="34"/>
    </row>
    <row r="77" spans="1:7" x14ac:dyDescent="0.25">
      <c r="B77" s="34"/>
      <c r="C77" s="46"/>
      <c r="D77" s="34"/>
      <c r="E77" s="34"/>
      <c r="F77" s="34"/>
      <c r="G77" s="34"/>
    </row>
    <row r="78" spans="1:7" x14ac:dyDescent="0.25">
      <c r="B78" s="34"/>
      <c r="C78" s="46"/>
      <c r="D78" s="34"/>
      <c r="E78" s="34"/>
      <c r="F78" s="34"/>
      <c r="G78" s="34"/>
    </row>
    <row r="79" spans="1:7" x14ac:dyDescent="0.25">
      <c r="B79" s="34"/>
      <c r="C79" s="46"/>
      <c r="D79" s="34"/>
      <c r="E79" s="34"/>
      <c r="F79" s="34"/>
      <c r="G79" s="34"/>
    </row>
    <row r="80" spans="1:7" x14ac:dyDescent="0.25">
      <c r="B80" s="34"/>
      <c r="C80" s="46"/>
      <c r="D80" s="34"/>
      <c r="E80" s="34"/>
      <c r="F80" s="34"/>
      <c r="G80" s="34"/>
    </row>
    <row r="81" spans="2:7" x14ac:dyDescent="0.25">
      <c r="B81" s="36"/>
      <c r="C81" s="98"/>
      <c r="D81" s="34"/>
      <c r="E81" s="34"/>
      <c r="F81" s="34"/>
      <c r="G81" s="34"/>
    </row>
    <row r="82" spans="2:7" x14ac:dyDescent="0.25">
      <c r="B82" s="34"/>
      <c r="C82" s="98"/>
      <c r="D82" s="34"/>
      <c r="E82" s="34"/>
      <c r="F82" s="34"/>
      <c r="G82" s="34"/>
    </row>
    <row r="83" spans="2:7" x14ac:dyDescent="0.25">
      <c r="B83" s="34"/>
      <c r="C83" s="98"/>
      <c r="D83" s="34"/>
      <c r="E83" s="34"/>
      <c r="F83" s="34"/>
      <c r="G83" s="34"/>
    </row>
    <row r="84" spans="2:7" x14ac:dyDescent="0.25">
      <c r="B84" s="34" t="s">
        <v>47</v>
      </c>
      <c r="C84" s="98"/>
      <c r="D84" s="34"/>
      <c r="E84" s="34"/>
      <c r="F84" s="34"/>
      <c r="G84" s="34"/>
    </row>
    <row r="85" spans="2:7" x14ac:dyDescent="0.25">
      <c r="B85" s="34" t="s">
        <v>35</v>
      </c>
      <c r="C85" s="98"/>
      <c r="D85" s="34"/>
      <c r="E85" s="34"/>
      <c r="F85" s="34"/>
      <c r="G85" s="34"/>
    </row>
    <row r="86" spans="2:7" x14ac:dyDescent="0.25">
      <c r="B86" s="34" t="s">
        <v>48</v>
      </c>
      <c r="C86" s="98"/>
      <c r="D86" s="34"/>
      <c r="E86" s="34"/>
      <c r="F86" s="34"/>
      <c r="G86" s="34"/>
    </row>
    <row r="87" spans="2:7" x14ac:dyDescent="0.25">
      <c r="B87" s="34" t="s">
        <v>47</v>
      </c>
      <c r="C87" s="98"/>
      <c r="D87" s="34"/>
      <c r="E87" s="34"/>
      <c r="F87" s="34"/>
      <c r="G87" s="34"/>
    </row>
    <row r="88" spans="2:7" x14ac:dyDescent="0.25">
      <c r="B88" s="34" t="s">
        <v>47</v>
      </c>
      <c r="C88" s="98"/>
      <c r="D88" s="34"/>
      <c r="E88" s="34"/>
      <c r="F88" s="34"/>
      <c r="G88" s="34"/>
    </row>
    <row r="89" spans="2:7" x14ac:dyDescent="0.25">
      <c r="B89" s="131" t="s">
        <v>47</v>
      </c>
      <c r="C89" s="98"/>
      <c r="D89" s="34"/>
      <c r="E89" s="34"/>
      <c r="F89" s="34"/>
      <c r="G89" s="34"/>
    </row>
    <row r="90" spans="2:7" x14ac:dyDescent="0.25">
      <c r="B90" s="131"/>
      <c r="C90" s="98"/>
      <c r="D90" s="34"/>
      <c r="E90" s="34"/>
      <c r="F90" s="34"/>
      <c r="G90" s="34"/>
    </row>
    <row r="91" spans="2:7" x14ac:dyDescent="0.25">
      <c r="B91" s="34" t="s">
        <v>49</v>
      </c>
      <c r="C91" s="98"/>
      <c r="D91" s="34"/>
      <c r="E91" s="34"/>
      <c r="F91" s="34"/>
      <c r="G91" s="34"/>
    </row>
    <row r="92" spans="2:7" x14ac:dyDescent="0.25">
      <c r="B92" s="34"/>
      <c r="C92" s="98"/>
      <c r="D92" s="34"/>
      <c r="E92" s="34"/>
      <c r="F92" s="34"/>
      <c r="G92" s="34"/>
    </row>
    <row r="93" spans="2:7" x14ac:dyDescent="0.25">
      <c r="B93" s="34"/>
      <c r="C93" s="98"/>
      <c r="D93" s="34"/>
      <c r="E93" s="34"/>
      <c r="F93" s="34"/>
      <c r="G93" s="34"/>
    </row>
    <row r="94" spans="2:7" x14ac:dyDescent="0.25">
      <c r="B94" s="34"/>
      <c r="C94" s="98"/>
      <c r="D94" s="34"/>
      <c r="E94" s="34"/>
      <c r="F94" s="34"/>
      <c r="G94" s="34"/>
    </row>
    <row r="95" spans="2:7" x14ac:dyDescent="0.25">
      <c r="B95" s="34"/>
      <c r="C95" s="98"/>
      <c r="D95" s="34"/>
      <c r="E95" s="34"/>
      <c r="F95" s="34"/>
      <c r="G95" s="34"/>
    </row>
    <row r="96" spans="2:7" x14ac:dyDescent="0.25">
      <c r="B96" s="34"/>
      <c r="C96" s="98"/>
      <c r="D96" s="34"/>
      <c r="E96" s="34"/>
      <c r="F96" s="34"/>
      <c r="G96" s="34"/>
    </row>
    <row r="97" spans="2:7" x14ac:dyDescent="0.25">
      <c r="B97" s="34"/>
      <c r="C97" s="98"/>
      <c r="D97" s="34"/>
      <c r="E97" s="34"/>
      <c r="F97" s="34"/>
      <c r="G97" s="34"/>
    </row>
    <row r="98" spans="2:7" x14ac:dyDescent="0.25">
      <c r="B98" s="34"/>
      <c r="C98" s="98"/>
      <c r="D98" s="34"/>
      <c r="E98" s="34"/>
      <c r="F98" s="34"/>
      <c r="G98" s="34"/>
    </row>
    <row r="99" spans="2:7" x14ac:dyDescent="0.25">
      <c r="B99" s="34"/>
      <c r="C99" s="98"/>
      <c r="D99" s="34"/>
      <c r="E99" s="34"/>
      <c r="F99" s="34"/>
      <c r="G99" s="34"/>
    </row>
    <row r="100" spans="2:7" x14ac:dyDescent="0.25">
      <c r="B100" s="34"/>
      <c r="C100" s="98"/>
      <c r="D100" s="34"/>
      <c r="E100" s="34"/>
      <c r="F100" s="34"/>
      <c r="G100" s="34"/>
    </row>
    <row r="101" spans="2:7" x14ac:dyDescent="0.25">
      <c r="B101" s="34"/>
      <c r="C101" s="98"/>
      <c r="D101" s="34"/>
      <c r="E101" s="34"/>
      <c r="F101" s="34"/>
      <c r="G101" s="34"/>
    </row>
    <row r="102" spans="2:7" x14ac:dyDescent="0.25">
      <c r="B102" s="34"/>
      <c r="C102" s="98"/>
      <c r="D102" s="34"/>
      <c r="E102" s="34"/>
      <c r="F102" s="34"/>
      <c r="G102" s="34"/>
    </row>
    <row r="103" spans="2:7" x14ac:dyDescent="0.25">
      <c r="B103" s="34"/>
      <c r="C103" s="98"/>
      <c r="D103" s="34"/>
      <c r="E103" s="34"/>
      <c r="F103" s="34"/>
      <c r="G103" s="34"/>
    </row>
    <row r="104" spans="2:7" x14ac:dyDescent="0.25">
      <c r="B104" s="34"/>
      <c r="C104" s="98"/>
      <c r="D104" s="34"/>
      <c r="E104" s="34"/>
      <c r="F104" s="34"/>
      <c r="G104" s="34"/>
    </row>
    <row r="105" spans="2:7" x14ac:dyDescent="0.25">
      <c r="B105" s="34"/>
      <c r="C105" s="98"/>
      <c r="D105" s="34"/>
      <c r="E105" s="34"/>
      <c r="F105" s="34"/>
      <c r="G105" s="34"/>
    </row>
    <row r="106" spans="2:7" x14ac:dyDescent="0.25">
      <c r="B106" s="34"/>
      <c r="C106" s="98"/>
      <c r="D106" s="34"/>
      <c r="E106" s="34"/>
      <c r="F106" s="34"/>
      <c r="G106" s="34"/>
    </row>
    <row r="107" spans="2:7" x14ac:dyDescent="0.25">
      <c r="B107" s="34"/>
      <c r="C107" s="98"/>
      <c r="D107" s="34"/>
      <c r="E107" s="34"/>
      <c r="F107" s="34"/>
      <c r="G107" s="34"/>
    </row>
    <row r="108" spans="2:7" x14ac:dyDescent="0.25">
      <c r="B108" s="34"/>
      <c r="C108" s="98"/>
      <c r="D108" s="34"/>
      <c r="E108" s="34"/>
      <c r="F108" s="34"/>
      <c r="G108" s="34"/>
    </row>
    <row r="109" spans="2:7" x14ac:dyDescent="0.25">
      <c r="B109" s="34"/>
      <c r="C109" s="98"/>
      <c r="D109" s="34"/>
      <c r="E109" s="34"/>
      <c r="F109" s="34"/>
      <c r="G109" s="34"/>
    </row>
    <row r="110" spans="2:7" x14ac:dyDescent="0.25">
      <c r="B110" s="34"/>
      <c r="C110" s="98"/>
      <c r="D110" s="34"/>
      <c r="E110" s="34"/>
      <c r="F110" s="34"/>
      <c r="G110" s="34"/>
    </row>
    <row r="111" spans="2:7" x14ac:dyDescent="0.25">
      <c r="B111" s="34"/>
      <c r="C111" s="98"/>
      <c r="D111" s="34"/>
      <c r="E111" s="34"/>
      <c r="F111" s="34"/>
      <c r="G111" s="34"/>
    </row>
    <row r="112" spans="2:7" x14ac:dyDescent="0.25">
      <c r="B112" s="34"/>
      <c r="C112" s="98"/>
      <c r="D112" s="34"/>
      <c r="E112" s="34"/>
      <c r="F112" s="34"/>
      <c r="G112" s="34"/>
    </row>
    <row r="113" spans="2:7" x14ac:dyDescent="0.25">
      <c r="B113" s="34"/>
      <c r="C113" s="98"/>
      <c r="D113" s="34"/>
      <c r="E113" s="34"/>
      <c r="F113" s="34"/>
      <c r="G113" s="34"/>
    </row>
    <row r="114" spans="2:7" x14ac:dyDescent="0.25">
      <c r="B114" s="34"/>
      <c r="C114" s="98"/>
      <c r="D114" s="34"/>
      <c r="E114" s="34"/>
      <c r="F114" s="34"/>
      <c r="G114" s="34"/>
    </row>
    <row r="115" spans="2:7" x14ac:dyDescent="0.25">
      <c r="B115" s="34"/>
      <c r="C115" s="98"/>
      <c r="D115" s="34"/>
      <c r="E115" s="34"/>
      <c r="F115" s="34"/>
      <c r="G115" s="34"/>
    </row>
    <row r="116" spans="2:7" x14ac:dyDescent="0.25">
      <c r="B116" s="34"/>
      <c r="C116" s="98"/>
      <c r="D116" s="34"/>
      <c r="E116" s="34"/>
      <c r="F116" s="34"/>
      <c r="G116" s="34"/>
    </row>
    <row r="117" spans="2:7" x14ac:dyDescent="0.25">
      <c r="B117" s="34"/>
      <c r="C117" s="98"/>
      <c r="D117" s="34"/>
      <c r="E117" s="34"/>
      <c r="F117" s="34"/>
      <c r="G117" s="34"/>
    </row>
    <row r="118" spans="2:7" x14ac:dyDescent="0.25">
      <c r="B118" s="34"/>
      <c r="C118" s="98"/>
      <c r="D118" s="34"/>
      <c r="E118" s="34"/>
      <c r="F118" s="34"/>
      <c r="G118" s="34"/>
    </row>
    <row r="119" spans="2:7" x14ac:dyDescent="0.25">
      <c r="B119" s="34"/>
      <c r="C119" s="98"/>
      <c r="D119" s="34"/>
      <c r="E119" s="34"/>
      <c r="F119" s="34"/>
      <c r="G119" s="34"/>
    </row>
    <row r="120" spans="2:7" x14ac:dyDescent="0.25">
      <c r="B120" s="34"/>
      <c r="C120" s="98"/>
      <c r="D120" s="34"/>
      <c r="E120" s="34"/>
      <c r="F120" s="34"/>
      <c r="G120" s="34"/>
    </row>
    <row r="121" spans="2:7" x14ac:dyDescent="0.25">
      <c r="B121" s="34"/>
      <c r="C121" s="98"/>
      <c r="D121" s="34"/>
      <c r="E121" s="34"/>
      <c r="F121" s="34"/>
      <c r="G121" s="34"/>
    </row>
    <row r="122" spans="2:7" x14ac:dyDescent="0.25">
      <c r="B122" s="34"/>
      <c r="C122" s="98"/>
      <c r="D122" s="34"/>
      <c r="E122" s="34"/>
      <c r="F122" s="34"/>
      <c r="G122" s="34"/>
    </row>
    <row r="123" spans="2:7" x14ac:dyDescent="0.25">
      <c r="B123" s="34"/>
      <c r="C123" s="98"/>
      <c r="D123" s="34"/>
      <c r="E123" s="34"/>
      <c r="F123" s="34"/>
      <c r="G123" s="34"/>
    </row>
    <row r="124" spans="2:7" x14ac:dyDescent="0.25">
      <c r="B124" s="34"/>
      <c r="C124" s="98"/>
      <c r="D124" s="34"/>
      <c r="E124" s="34"/>
      <c r="F124" s="34"/>
      <c r="G124" s="34"/>
    </row>
    <row r="125" spans="2:7" x14ac:dyDescent="0.25">
      <c r="B125" s="34"/>
      <c r="C125" s="98"/>
      <c r="D125" s="34"/>
      <c r="E125" s="34"/>
      <c r="F125" s="34"/>
      <c r="G125" s="34"/>
    </row>
    <row r="126" spans="2:7" x14ac:dyDescent="0.25">
      <c r="B126" s="34"/>
      <c r="C126" s="98"/>
      <c r="D126" s="34"/>
      <c r="E126" s="34"/>
      <c r="F126" s="34"/>
      <c r="G126" s="34"/>
    </row>
    <row r="127" spans="2:7" x14ac:dyDescent="0.25">
      <c r="B127" s="34"/>
      <c r="C127" s="98"/>
      <c r="D127" s="34"/>
      <c r="E127" s="34"/>
      <c r="F127" s="34"/>
      <c r="G127" s="34"/>
    </row>
    <row r="128" spans="2:7" x14ac:dyDescent="0.25">
      <c r="B128" s="34"/>
      <c r="C128" s="98"/>
      <c r="D128" s="34"/>
      <c r="E128" s="34"/>
      <c r="F128" s="34"/>
      <c r="G128" s="34"/>
    </row>
    <row r="129" spans="2:7" x14ac:dyDescent="0.25">
      <c r="B129" s="34"/>
      <c r="C129" s="98"/>
      <c r="D129" s="34"/>
      <c r="E129" s="34"/>
      <c r="F129" s="34"/>
      <c r="G129" s="34"/>
    </row>
    <row r="130" spans="2:7" x14ac:dyDescent="0.25">
      <c r="B130" s="34"/>
      <c r="C130" s="98"/>
      <c r="D130" s="34"/>
      <c r="E130" s="34"/>
      <c r="F130" s="34"/>
      <c r="G130" s="34"/>
    </row>
    <row r="131" spans="2:7" x14ac:dyDescent="0.25">
      <c r="B131" s="34"/>
      <c r="C131" s="98"/>
      <c r="D131" s="34"/>
      <c r="E131" s="34"/>
      <c r="F131" s="34"/>
      <c r="G131" s="34"/>
    </row>
    <row r="132" spans="2:7" x14ac:dyDescent="0.25">
      <c r="B132" s="34"/>
      <c r="C132" s="98"/>
      <c r="D132" s="34"/>
      <c r="E132" s="34"/>
      <c r="F132" s="34"/>
      <c r="G132" s="34"/>
    </row>
    <row r="133" spans="2:7" x14ac:dyDescent="0.25">
      <c r="B133" s="34"/>
      <c r="C133" s="98"/>
      <c r="D133" s="34"/>
      <c r="E133" s="34"/>
      <c r="F133" s="34"/>
      <c r="G133" s="34"/>
    </row>
    <row r="134" spans="2:7" x14ac:dyDescent="0.25">
      <c r="B134" s="34"/>
      <c r="C134" s="98"/>
      <c r="D134" s="34"/>
      <c r="E134" s="34"/>
      <c r="F134" s="34"/>
      <c r="G134" s="34"/>
    </row>
    <row r="135" spans="2:7" x14ac:dyDescent="0.25">
      <c r="B135" s="34"/>
      <c r="C135" s="98"/>
      <c r="D135" s="34"/>
      <c r="E135" s="34"/>
      <c r="F135" s="34"/>
      <c r="G135" s="34"/>
    </row>
    <row r="136" spans="2:7" x14ac:dyDescent="0.25">
      <c r="B136" s="34"/>
      <c r="C136" s="98"/>
      <c r="D136" s="34"/>
      <c r="E136" s="34"/>
      <c r="F136" s="34"/>
      <c r="G136" s="34"/>
    </row>
    <row r="137" spans="2:7" x14ac:dyDescent="0.25">
      <c r="B137" s="34"/>
      <c r="C137" s="98"/>
      <c r="D137" s="34"/>
      <c r="E137" s="34"/>
      <c r="F137" s="34"/>
      <c r="G137" s="34"/>
    </row>
    <row r="138" spans="2:7" x14ac:dyDescent="0.25">
      <c r="B138" s="34"/>
      <c r="C138" s="98"/>
      <c r="D138" s="34"/>
      <c r="E138" s="34"/>
      <c r="F138" s="34"/>
      <c r="G138" s="34"/>
    </row>
    <row r="139" spans="2:7" x14ac:dyDescent="0.25">
      <c r="B139" s="34"/>
      <c r="C139" s="98"/>
      <c r="D139" s="34"/>
      <c r="E139" s="34"/>
      <c r="F139" s="34"/>
      <c r="G139" s="34"/>
    </row>
    <row r="140" spans="2:7" x14ac:dyDescent="0.25">
      <c r="B140" s="34"/>
      <c r="C140" s="98"/>
      <c r="D140" s="34"/>
      <c r="E140" s="34"/>
      <c r="F140" s="34"/>
      <c r="G140" s="34"/>
    </row>
    <row r="141" spans="2:7" x14ac:dyDescent="0.25">
      <c r="B141" s="34"/>
      <c r="C141" s="98"/>
      <c r="D141" s="34"/>
      <c r="E141" s="34"/>
      <c r="F141" s="34"/>
      <c r="G141" s="34"/>
    </row>
    <row r="142" spans="2:7" x14ac:dyDescent="0.25">
      <c r="B142" s="34"/>
      <c r="C142" s="98"/>
      <c r="D142" s="34"/>
      <c r="E142" s="34"/>
      <c r="F142" s="34"/>
      <c r="G142" s="34"/>
    </row>
    <row r="143" spans="2:7" x14ac:dyDescent="0.25">
      <c r="B143" s="34"/>
      <c r="C143" s="98"/>
      <c r="D143" s="34"/>
      <c r="E143" s="34"/>
      <c r="F143" s="34"/>
      <c r="G143" s="34"/>
    </row>
    <row r="144" spans="2:7" x14ac:dyDescent="0.25">
      <c r="B144" s="34"/>
      <c r="C144" s="98"/>
      <c r="D144" s="34"/>
      <c r="E144" s="34"/>
      <c r="F144" s="34"/>
      <c r="G144" s="34"/>
    </row>
    <row r="145" spans="2:7" x14ac:dyDescent="0.25">
      <c r="B145" s="34"/>
      <c r="C145" s="98"/>
      <c r="D145" s="34"/>
      <c r="E145" s="34"/>
      <c r="F145" s="34"/>
      <c r="G145" s="34"/>
    </row>
    <row r="146" spans="2:7" x14ac:dyDescent="0.25">
      <c r="B146" s="34"/>
      <c r="C146" s="98"/>
      <c r="D146" s="34"/>
      <c r="E146" s="34"/>
      <c r="F146" s="34"/>
      <c r="G146" s="34"/>
    </row>
    <row r="147" spans="2:7" x14ac:dyDescent="0.25">
      <c r="B147" s="34"/>
      <c r="C147" s="98"/>
      <c r="D147" s="34"/>
      <c r="E147" s="34"/>
      <c r="F147" s="34"/>
      <c r="G147" s="34"/>
    </row>
    <row r="148" spans="2:7" x14ac:dyDescent="0.25">
      <c r="B148" s="34"/>
      <c r="C148" s="98"/>
      <c r="D148" s="34"/>
      <c r="E148" s="34"/>
      <c r="F148" s="34"/>
      <c r="G148" s="34"/>
    </row>
    <row r="149" spans="2:7" x14ac:dyDescent="0.25">
      <c r="B149" s="34"/>
      <c r="C149" s="98"/>
      <c r="D149" s="34"/>
      <c r="E149" s="34"/>
      <c r="F149" s="34"/>
      <c r="G149" s="34"/>
    </row>
    <row r="150" spans="2:7" x14ac:dyDescent="0.25">
      <c r="B150" s="34"/>
      <c r="C150" s="98"/>
      <c r="D150" s="34"/>
      <c r="E150" s="34"/>
      <c r="F150" s="34"/>
      <c r="G150" s="34"/>
    </row>
    <row r="151" spans="2:7" x14ac:dyDescent="0.25">
      <c r="B151" s="34"/>
      <c r="C151" s="98"/>
      <c r="D151" s="34"/>
      <c r="E151" s="34"/>
      <c r="F151" s="34"/>
      <c r="G151" s="34"/>
    </row>
    <row r="152" spans="2:7" x14ac:dyDescent="0.25">
      <c r="B152" s="34"/>
      <c r="C152" s="98"/>
      <c r="D152" s="34"/>
      <c r="E152" s="34"/>
      <c r="F152" s="34"/>
      <c r="G152" s="34"/>
    </row>
    <row r="153" spans="2:7" x14ac:dyDescent="0.25">
      <c r="B153" s="34"/>
      <c r="C153" s="98"/>
      <c r="D153" s="34"/>
      <c r="E153" s="34"/>
      <c r="F153" s="34"/>
      <c r="G153" s="34"/>
    </row>
    <row r="154" spans="2:7" x14ac:dyDescent="0.25">
      <c r="B154" s="34"/>
      <c r="C154" s="98"/>
      <c r="D154" s="34"/>
      <c r="E154" s="34"/>
      <c r="F154" s="34"/>
      <c r="G154" s="34"/>
    </row>
    <row r="155" spans="2:7" x14ac:dyDescent="0.25">
      <c r="B155" s="34"/>
      <c r="C155" s="98"/>
      <c r="D155" s="34"/>
      <c r="E155" s="34"/>
      <c r="F155" s="34"/>
      <c r="G155" s="34"/>
    </row>
    <row r="156" spans="2:7" x14ac:dyDescent="0.25">
      <c r="B156" s="34"/>
      <c r="C156" s="98"/>
      <c r="D156" s="34"/>
      <c r="E156" s="34"/>
      <c r="F156" s="34"/>
      <c r="G156" s="34"/>
    </row>
    <row r="157" spans="2:7" x14ac:dyDescent="0.25">
      <c r="B157" s="34"/>
      <c r="C157" s="98"/>
      <c r="D157" s="34"/>
      <c r="E157" s="34"/>
      <c r="F157" s="34"/>
      <c r="G157" s="34"/>
    </row>
    <row r="158" spans="2:7" x14ac:dyDescent="0.25">
      <c r="B158" s="34"/>
      <c r="C158" s="98"/>
      <c r="D158" s="34"/>
      <c r="E158" s="34"/>
      <c r="F158" s="34"/>
      <c r="G158" s="34"/>
    </row>
    <row r="159" spans="2:7" x14ac:dyDescent="0.25">
      <c r="B159" s="34"/>
      <c r="C159" s="98"/>
      <c r="D159" s="34"/>
      <c r="E159" s="34"/>
      <c r="F159" s="34"/>
      <c r="G159" s="34"/>
    </row>
    <row r="160" spans="2:7" x14ac:dyDescent="0.25">
      <c r="B160" s="34"/>
      <c r="C160" s="98"/>
      <c r="D160" s="34"/>
      <c r="E160" s="34"/>
      <c r="F160" s="34"/>
      <c r="G160" s="34"/>
    </row>
    <row r="161" spans="2:7" x14ac:dyDescent="0.25">
      <c r="B161" s="34"/>
      <c r="C161" s="98"/>
      <c r="D161" s="34"/>
      <c r="E161" s="34"/>
      <c r="F161" s="34"/>
      <c r="G161" s="34"/>
    </row>
  </sheetData>
  <sheetProtection formatCells="0" formatColumns="0" formatRows="0" insertRows="0" insertHyperlinks="0" deleteRows="0" sort="0" autoFilter="0" pivotTables="0"/>
  <mergeCells count="15">
    <mergeCell ref="H29:M29"/>
    <mergeCell ref="A3:G3"/>
    <mergeCell ref="A2:G2"/>
    <mergeCell ref="A1:G1"/>
    <mergeCell ref="B26:G26"/>
    <mergeCell ref="B28:G28"/>
    <mergeCell ref="B29:G29"/>
    <mergeCell ref="B30:G30"/>
    <mergeCell ref="B27:G27"/>
    <mergeCell ref="B65:G65"/>
    <mergeCell ref="B60:G60"/>
    <mergeCell ref="B61:G61"/>
    <mergeCell ref="B62:G62"/>
    <mergeCell ref="B64:G64"/>
    <mergeCell ref="B63:G63"/>
  </mergeCells>
  <printOptions horizontalCentered="1"/>
  <pageMargins left="0.5" right="0.5" top="0.5" bottom="0.5" header="0.3" footer="0.3"/>
  <pageSetup scale="93" fitToHeight="2" orientation="portrait" r:id="rId1"/>
  <rowBreaks count="1" manualBreakCount="1">
    <brk id="31" max="6" man="1"/>
  </rowBreaks>
  <ignoredErrors>
    <ignoredError sqref="C19 C43:C48 C49:C50 G36 C41 G42 G41 G43:G50 G37:G40 C37:C4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964FE-4C60-4983-B0D9-507C2DDB1AE0}">
  <sheetPr>
    <pageSetUpPr fitToPage="1"/>
  </sheetPr>
  <dimension ref="A1:I38"/>
  <sheetViews>
    <sheetView showGridLines="0" topLeftCell="A7" zoomScale="110" zoomScaleNormal="110" workbookViewId="0">
      <selection activeCell="E23" sqref="E23"/>
    </sheetView>
  </sheetViews>
  <sheetFormatPr defaultColWidth="8.7109375" defaultRowHeight="15" x14ac:dyDescent="0.25"/>
  <cols>
    <col min="1" max="2" width="4.28515625" style="139" customWidth="1"/>
    <col min="3" max="4" width="25.7109375" style="139" customWidth="1"/>
    <col min="5" max="5" width="13.28515625" style="139" customWidth="1"/>
    <col min="6" max="6" width="9.28515625" style="139" customWidth="1"/>
    <col min="7" max="7" width="19.7109375" style="139" customWidth="1"/>
    <col min="8" max="8" width="106.7109375" style="140" bestFit="1" customWidth="1"/>
    <col min="9" max="9" width="9.140625" style="139" customWidth="1"/>
  </cols>
  <sheetData>
    <row r="1" spans="1:9" ht="21" x14ac:dyDescent="0.35">
      <c r="A1" s="160" t="s">
        <v>69</v>
      </c>
      <c r="B1" s="160"/>
      <c r="C1" s="160"/>
      <c r="D1" s="160"/>
      <c r="E1" s="160"/>
      <c r="F1" s="160"/>
      <c r="G1" s="160"/>
      <c r="H1" s="60" t="s">
        <v>194</v>
      </c>
    </row>
    <row r="2" spans="1:9" ht="20.100000000000001" customHeight="1" x14ac:dyDescent="0.25">
      <c r="A2" s="162" t="str">
        <f>'Rate Request Memo'!A2</f>
        <v>Department Name - Select Term - Country(s)</v>
      </c>
      <c r="B2" s="162"/>
      <c r="C2" s="162"/>
      <c r="D2" s="162"/>
      <c r="E2" s="162"/>
      <c r="F2" s="162"/>
      <c r="G2" s="162"/>
    </row>
    <row r="3" spans="1:9" ht="20.100000000000001" customHeight="1" x14ac:dyDescent="0.25">
      <c r="A3" s="162" t="str">
        <f>'Rate Request Memo'!A3</f>
        <v>Program Name</v>
      </c>
      <c r="B3" s="162"/>
      <c r="C3" s="162"/>
      <c r="D3" s="162"/>
      <c r="E3" s="162"/>
      <c r="F3" s="162"/>
      <c r="G3" s="162"/>
    </row>
    <row r="4" spans="1:9" ht="20.100000000000001" customHeight="1" x14ac:dyDescent="0.25">
      <c r="A4" s="141"/>
      <c r="B4" s="142"/>
      <c r="C4" s="142"/>
      <c r="D4" s="142"/>
      <c r="E4" s="142"/>
      <c r="F4" s="142"/>
      <c r="G4" s="142"/>
      <c r="H4" s="143"/>
    </row>
    <row r="5" spans="1:9" ht="20.100000000000001" customHeight="1" x14ac:dyDescent="0.25">
      <c r="A5" s="144" t="s">
        <v>75</v>
      </c>
      <c r="B5" s="144"/>
      <c r="C5" s="144"/>
      <c r="D5" s="144"/>
      <c r="F5" s="144"/>
      <c r="G5" s="144"/>
      <c r="H5" s="145"/>
      <c r="I5" s="144"/>
    </row>
    <row r="6" spans="1:9" ht="20.100000000000001" customHeight="1" x14ac:dyDescent="0.25">
      <c r="B6" s="139" t="str">
        <f>'Rate Request Memo'!A11</f>
        <v>Department:</v>
      </c>
      <c r="C6" s="146"/>
      <c r="D6" s="139" t="str">
        <f>'Rate Request Memo'!B11</f>
        <v>Department Name</v>
      </c>
    </row>
    <row r="7" spans="1:9" ht="20.100000000000001" customHeight="1" x14ac:dyDescent="0.25">
      <c r="A7" s="144"/>
      <c r="B7" s="139" t="str">
        <f>'Rate Request Memo'!A12</f>
        <v xml:space="preserve">Location: </v>
      </c>
      <c r="C7" s="144"/>
      <c r="D7" s="139" t="str">
        <f>'Rate Request Memo'!B12</f>
        <v>Country(s)</v>
      </c>
      <c r="F7" s="144"/>
      <c r="G7" s="144"/>
      <c r="H7" s="145"/>
      <c r="I7" s="144"/>
    </row>
    <row r="8" spans="1:9" ht="20.100000000000001" customHeight="1" x14ac:dyDescent="0.25">
      <c r="A8" s="144"/>
      <c r="B8" s="139" t="str">
        <f>'Rate Request Memo'!A14</f>
        <v>Effective Dates:</v>
      </c>
      <c r="C8" s="144"/>
      <c r="F8" s="144"/>
      <c r="G8" s="144"/>
      <c r="H8" s="145"/>
      <c r="I8" s="144"/>
    </row>
    <row r="9" spans="1:9" ht="20.100000000000001" customHeight="1" x14ac:dyDescent="0.25">
      <c r="A9" s="144"/>
      <c r="C9" s="139" t="str">
        <f>'Rate Request Memo'!B14</f>
        <v>Study Abroad portion:</v>
      </c>
      <c r="D9" s="139" t="str">
        <f>'Rate Request Memo'!C14</f>
        <v>Dates of overseas portion</v>
      </c>
      <c r="F9" s="144"/>
      <c r="G9" s="144"/>
      <c r="H9" s="145"/>
      <c r="I9" s="144"/>
    </row>
    <row r="10" spans="1:9" ht="20.100000000000001" customHeight="1" x14ac:dyDescent="0.25">
      <c r="A10" s="144"/>
      <c r="C10" s="139" t="str">
        <f>'Rate Request Memo'!B15</f>
        <v>On campus portion:</v>
      </c>
      <c r="D10" s="139" t="str">
        <f>'Rate Request Memo'!C15</f>
        <v>Dates, times and location</v>
      </c>
      <c r="F10" s="144"/>
      <c r="G10" s="144"/>
      <c r="H10" s="145"/>
      <c r="I10" s="144"/>
    </row>
    <row r="11" spans="1:9" ht="20.100000000000001" customHeight="1" x14ac:dyDescent="0.25">
      <c r="A11" s="144"/>
      <c r="B11" s="139" t="str">
        <f>'Rate Request Memo'!A19</f>
        <v>Program Leader:</v>
      </c>
      <c r="D11" s="139" t="str">
        <f>'Rate Request Memo'!B19</f>
        <v>Program Leader Name</v>
      </c>
      <c r="F11" s="144"/>
      <c r="G11" s="144"/>
      <c r="H11" s="145"/>
      <c r="I11" s="144"/>
    </row>
    <row r="12" spans="1:9" ht="20.100000000000001" customHeight="1" x14ac:dyDescent="0.25">
      <c r="A12" s="144"/>
      <c r="D12" s="144"/>
      <c r="F12" s="144"/>
      <c r="G12" s="144"/>
      <c r="H12" s="145"/>
      <c r="I12" s="144"/>
    </row>
    <row r="13" spans="1:9" ht="20.100000000000001" customHeight="1" x14ac:dyDescent="0.25">
      <c r="A13" s="144" t="s">
        <v>76</v>
      </c>
      <c r="H13" s="139"/>
    </row>
    <row r="14" spans="1:9" ht="20.100000000000001" customHeight="1" x14ac:dyDescent="0.25">
      <c r="B14" s="139" t="str">
        <f>'Rate Request Memo'!A18</f>
        <v>Program Title:</v>
      </c>
      <c r="C14" s="144"/>
      <c r="D14" s="139" t="str">
        <f>'Rate Request Memo'!B18</f>
        <v>Program Name</v>
      </c>
      <c r="F14" s="147"/>
      <c r="G14" s="147"/>
    </row>
    <row r="15" spans="1:9" ht="20.100000000000001" customHeight="1" x14ac:dyDescent="0.25">
      <c r="C15" s="144"/>
      <c r="D15" s="144"/>
      <c r="E15" s="147"/>
      <c r="F15" s="147"/>
      <c r="G15" s="147"/>
    </row>
    <row r="16" spans="1:9" ht="20.100000000000001" customHeight="1" x14ac:dyDescent="0.25">
      <c r="C16" s="144"/>
      <c r="D16" s="144"/>
      <c r="H16" s="140" t="s">
        <v>185</v>
      </c>
    </row>
    <row r="17" spans="1:9" ht="20.100000000000001" customHeight="1" x14ac:dyDescent="0.25"/>
    <row r="18" spans="1:9" ht="20.100000000000001" customHeight="1" x14ac:dyDescent="0.25">
      <c r="B18"/>
    </row>
    <row r="19" spans="1:9" ht="20.100000000000001" customHeight="1" x14ac:dyDescent="0.25">
      <c r="B19"/>
    </row>
    <row r="20" spans="1:9" ht="20.100000000000001" customHeight="1" x14ac:dyDescent="0.25">
      <c r="A20" s="144" t="s">
        <v>77</v>
      </c>
      <c r="H20" s="145"/>
    </row>
    <row r="21" spans="1:9" ht="20.100000000000001" customHeight="1" x14ac:dyDescent="0.25">
      <c r="B21" s="144" t="s">
        <v>131</v>
      </c>
      <c r="G21" s="148"/>
      <c r="H21" s="149"/>
    </row>
    <row r="22" spans="1:9" ht="20.100000000000001" customHeight="1" x14ac:dyDescent="0.25">
      <c r="C22" s="139" t="str">
        <f>'Rate Request Memo'!A29</f>
        <v>Study Abroad Fee</v>
      </c>
      <c r="E22" s="150">
        <f>'Rate Request Memo'!C29</f>
        <v>0</v>
      </c>
      <c r="G22" s="148"/>
      <c r="H22" s="151"/>
    </row>
    <row r="23" spans="1:9" ht="20.100000000000001" customHeight="1" x14ac:dyDescent="0.25">
      <c r="C23" s="139" t="str">
        <f>'Rate Request Memo'!A30</f>
        <v>Insurance</v>
      </c>
      <c r="E23" s="150">
        <f>'Rate Request Memo'!C30</f>
        <v>0</v>
      </c>
      <c r="F23"/>
      <c r="G23" s="148"/>
      <c r="H23" s="152"/>
    </row>
    <row r="24" spans="1:9" ht="20.100000000000001" customHeight="1" x14ac:dyDescent="0.25">
      <c r="C24" s="139" t="str">
        <f>'Rate Request Memo'!A31</f>
        <v>Program Fee</v>
      </c>
      <c r="E24" s="150">
        <f>'Rate Request Memo'!C31</f>
        <v>0</v>
      </c>
      <c r="G24" s="148"/>
      <c r="H24" s="152"/>
    </row>
    <row r="25" spans="1:9" ht="20.100000000000001" customHeight="1" x14ac:dyDescent="0.25">
      <c r="C25"/>
      <c r="D25" s="153" t="s">
        <v>70</v>
      </c>
      <c r="E25" s="154">
        <f>'Rate Request Memo'!C32</f>
        <v>0</v>
      </c>
      <c r="G25" s="155"/>
      <c r="H25" s="156"/>
      <c r="I25" s="148"/>
    </row>
    <row r="26" spans="1:9" ht="20.100000000000001" customHeight="1" x14ac:dyDescent="0.25">
      <c r="B26" s="144" t="s">
        <v>132</v>
      </c>
      <c r="E26" s="150"/>
    </row>
    <row r="27" spans="1:9" ht="20.100000000000001" customHeight="1" x14ac:dyDescent="0.25">
      <c r="C27" s="139" t="s">
        <v>51</v>
      </c>
      <c r="E27" s="150">
        <v>175</v>
      </c>
    </row>
    <row r="28" spans="1:9" ht="20.100000000000001" customHeight="1" x14ac:dyDescent="0.25">
      <c r="C28" s="139" t="s">
        <v>50</v>
      </c>
      <c r="E28" s="13">
        <v>0</v>
      </c>
    </row>
    <row r="29" spans="1:9" ht="20.100000000000001" customHeight="1" x14ac:dyDescent="0.25">
      <c r="C29" s="139" t="s">
        <v>52</v>
      </c>
      <c r="E29" s="13">
        <v>0</v>
      </c>
    </row>
    <row r="30" spans="1:9" ht="20.100000000000001" customHeight="1" x14ac:dyDescent="0.25">
      <c r="C30" s="139" t="s">
        <v>53</v>
      </c>
      <c r="E30" s="13">
        <v>0</v>
      </c>
    </row>
    <row r="31" spans="1:9" ht="20.100000000000001" customHeight="1" x14ac:dyDescent="0.25">
      <c r="C31" s="139" t="s">
        <v>54</v>
      </c>
      <c r="E31" s="13">
        <v>0</v>
      </c>
    </row>
    <row r="32" spans="1:9" ht="20.100000000000001" customHeight="1" x14ac:dyDescent="0.25">
      <c r="C32" s="139" t="s">
        <v>55</v>
      </c>
      <c r="E32" s="13">
        <v>0</v>
      </c>
    </row>
    <row r="33" spans="2:8" ht="20.100000000000001" customHeight="1" x14ac:dyDescent="0.25">
      <c r="C33" s="5" t="s">
        <v>121</v>
      </c>
      <c r="E33" s="13">
        <v>0</v>
      </c>
    </row>
    <row r="34" spans="2:8" ht="20.100000000000001" customHeight="1" x14ac:dyDescent="0.25">
      <c r="C34" s="144"/>
      <c r="D34" s="153" t="s">
        <v>70</v>
      </c>
      <c r="E34" s="154">
        <f>SUM(E27:E33)</f>
        <v>175</v>
      </c>
    </row>
    <row r="35" spans="2:8" ht="20.100000000000001" customHeight="1" x14ac:dyDescent="0.25">
      <c r="E35" s="150"/>
    </row>
    <row r="36" spans="2:8" ht="20.100000000000001" customHeight="1" thickBot="1" x14ac:dyDescent="0.3">
      <c r="B36" s="144" t="s">
        <v>133</v>
      </c>
      <c r="C36" s="144"/>
      <c r="D36" s="144"/>
      <c r="E36" s="157">
        <f>E25+E34</f>
        <v>175</v>
      </c>
      <c r="F36" s="144"/>
      <c r="G36" s="144"/>
      <c r="H36" s="156"/>
    </row>
    <row r="37" spans="2:8" ht="20.100000000000001" customHeight="1" thickTop="1" x14ac:dyDescent="0.25"/>
    <row r="38" spans="2:8" ht="20.100000000000001" customHeight="1" x14ac:dyDescent="0.25">
      <c r="B38" s="139" t="s">
        <v>135</v>
      </c>
    </row>
  </sheetData>
  <sheetProtection algorithmName="SHA-512" hashValue="/A8eQnvsTsELND/E9irBQDbeqkhbIINd7JM8ZdDxxUwY/diWI5EXvOTzKil4ZkiATClgv0DlT97Ok0WgQRqLvw==" saltValue="pJNa0Kw5W+43CwCXov21fg==" spinCount="100000" sheet="1" formatCells="0" formatColumns="0" formatRows="0" insertColumns="0" insertRows="0" deleteRows="0" sort="0" autoFilter="0" pivotTables="0"/>
  <mergeCells count="3">
    <mergeCell ref="A1:G1"/>
    <mergeCell ref="A2:G2"/>
    <mergeCell ref="A3:G3"/>
  </mergeCells>
  <printOptions horizontalCentered="1"/>
  <pageMargins left="0.5" right="0.5" top="0.5" bottom="0.5" header="0.3" footer="0.3"/>
  <pageSetup scale="89" orientation="portrait" r:id="rId1"/>
  <ignoredErrors>
    <ignoredError sqref="B6:B8 E13 E15:F15 B9:C13 D6:D11 F14 D14 G15 G14 E25 E29:E34 E26 B14:C15"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AF30-68C7-48FE-AA04-1D7A5F1A2A7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Rate Request Memo</vt:lpstr>
      <vt:lpstr>Leader Overview</vt:lpstr>
      <vt:lpstr>Financial Analysis</vt:lpstr>
      <vt:lpstr>Student Program Summary</vt:lpstr>
      <vt:lpstr>Protected Info</vt:lpstr>
      <vt:lpstr>'Financial Analysis'!Print_Area</vt:lpstr>
      <vt:lpstr>'Leader Overview'!Print_Area</vt:lpstr>
      <vt:lpstr>'Rate Request Memo'!Print_Area</vt:lpstr>
      <vt:lpstr>'Student Program Summary'!Print_Area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Gikas, Kristin N</dc:creator>
  <cp:lastModifiedBy>Paula Memmer</cp:lastModifiedBy>
  <cp:lastPrinted>2024-09-17T20:14:09Z</cp:lastPrinted>
  <dcterms:created xsi:type="dcterms:W3CDTF">2024-08-16T20:23:50Z</dcterms:created>
  <dcterms:modified xsi:type="dcterms:W3CDTF">2025-12-08T18:40:14Z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44bd30-2ed7-4c9d-9d12-46200872a97b_Enabled">
    <vt:lpwstr>true</vt:lpwstr>
  </property>
  <property fmtid="{D5CDD505-2E9C-101B-9397-08002B2CF9AE}" pid="3" name="MSIP_Label_4044bd30-2ed7-4c9d-9d12-46200872a97b_SetDate">
    <vt:lpwstr>2024-08-16T20:23:53Z</vt:lpwstr>
  </property>
  <property fmtid="{D5CDD505-2E9C-101B-9397-08002B2CF9AE}" pid="4" name="MSIP_Label_4044bd30-2ed7-4c9d-9d12-46200872a97b_Method">
    <vt:lpwstr>Standard</vt:lpwstr>
  </property>
  <property fmtid="{D5CDD505-2E9C-101B-9397-08002B2CF9AE}" pid="5" name="MSIP_Label_4044bd30-2ed7-4c9d-9d12-46200872a97b_Name">
    <vt:lpwstr>defa4170-0d19-0005-0004-bc88714345d2</vt:lpwstr>
  </property>
  <property fmtid="{D5CDD505-2E9C-101B-9397-08002B2CF9AE}" pid="6" name="MSIP_Label_4044bd30-2ed7-4c9d-9d12-46200872a97b_SiteId">
    <vt:lpwstr>4130bd39-7c53-419c-b1e5-8758d6d63f21</vt:lpwstr>
  </property>
  <property fmtid="{D5CDD505-2E9C-101B-9397-08002B2CF9AE}" pid="7" name="MSIP_Label_4044bd30-2ed7-4c9d-9d12-46200872a97b_ActionId">
    <vt:lpwstr>6b4241bc-3612-4f1d-8e84-a8d74c66f2e0</vt:lpwstr>
  </property>
  <property fmtid="{D5CDD505-2E9C-101B-9397-08002B2CF9AE}" pid="8" name="MSIP_Label_4044bd30-2ed7-4c9d-9d12-46200872a97b_ContentBits">
    <vt:lpwstr>0</vt:lpwstr>
  </property>
</Properties>
</file>