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3"/>
  <workbookPr/>
  <mc:AlternateContent xmlns:mc="http://schemas.openxmlformats.org/markup-compatibility/2006">
    <mc:Choice Requires="x15">
      <x15ac:absPath xmlns:x15ac="http://schemas.microsoft.com/office/spreadsheetml/2010/11/ac" url="/Users/rquery/Documents/"/>
    </mc:Choice>
  </mc:AlternateContent>
  <xr:revisionPtr revIDLastSave="0" documentId="13_ncr:1_{00CEC649-6EAC-CE45-BA00-6FF87E73B764}" xr6:coauthVersionLast="45" xr6:coauthVersionMax="45" xr10:uidLastSave="{00000000-0000-0000-0000-000000000000}"/>
  <bookViews>
    <workbookView xWindow="0" yWindow="0" windowWidth="51200" windowHeight="28800" activeTab="2" xr2:uid="{00000000-000D-0000-FFFF-FFFF00000000}"/>
  </bookViews>
  <sheets>
    <sheet name="Students" sheetId="2" r:id="rId1"/>
    <sheet name="Faculty and Staff 2007-2018" sheetId="3" r:id="rId2"/>
    <sheet name="Faculty and Staff 2019" sheetId="4" r:id="rId3"/>
  </sheets>
  <definedNames>
    <definedName name="_xlnm._FilterDatabase" localSheetId="1" hidden="1">'Faculty and Staff 2007-2018'!$A$1:$K$97</definedName>
    <definedName name="_xlnm._FilterDatabase" localSheetId="2" hidden="1">'Faculty and Staff 2019'!$A$1:$C$1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0" i="4" l="1"/>
  <c r="C112" i="4" s="1"/>
  <c r="C101" i="4"/>
  <c r="C91" i="4"/>
  <c r="C82" i="4"/>
  <c r="C73" i="4"/>
  <c r="C63" i="4"/>
  <c r="C54" i="4"/>
  <c r="C45" i="4"/>
  <c r="C35" i="4"/>
  <c r="C28" i="4"/>
  <c r="C18" i="4"/>
  <c r="C10" i="4"/>
  <c r="C11" i="3"/>
  <c r="D11" i="3"/>
  <c r="E11" i="3"/>
  <c r="F11" i="3"/>
  <c r="G11" i="3"/>
  <c r="H11" i="3"/>
  <c r="I11" i="3"/>
  <c r="J11" i="3"/>
  <c r="K11" i="3"/>
  <c r="C20" i="3"/>
  <c r="D20" i="3"/>
  <c r="E20" i="3"/>
  <c r="F20" i="3"/>
  <c r="G20" i="3"/>
  <c r="H20" i="3"/>
  <c r="I20" i="3"/>
  <c r="J20" i="3"/>
  <c r="K20" i="3"/>
  <c r="C30" i="3"/>
  <c r="D30" i="3"/>
  <c r="E30" i="3"/>
  <c r="F30" i="3"/>
  <c r="G30" i="3"/>
  <c r="H30" i="3"/>
  <c r="I30" i="3"/>
  <c r="J30" i="3"/>
  <c r="K30" i="3"/>
  <c r="C40" i="3"/>
  <c r="D40" i="3"/>
  <c r="E40" i="3"/>
  <c r="F40" i="3"/>
  <c r="G40" i="3"/>
  <c r="H40" i="3"/>
  <c r="I40" i="3"/>
  <c r="J40" i="3"/>
  <c r="K40" i="3"/>
  <c r="C49" i="3"/>
  <c r="D49" i="3"/>
  <c r="E49" i="3"/>
  <c r="F49" i="3"/>
  <c r="G49" i="3"/>
  <c r="H49" i="3"/>
  <c r="I49" i="3"/>
  <c r="J49" i="3"/>
  <c r="K49" i="3"/>
  <c r="C57" i="3"/>
  <c r="D57" i="3"/>
  <c r="E57" i="3"/>
  <c r="F57" i="3"/>
  <c r="G57" i="3"/>
  <c r="H57" i="3"/>
  <c r="I57" i="3"/>
  <c r="J57" i="3"/>
  <c r="K57" i="3"/>
  <c r="C67" i="3"/>
  <c r="D67" i="3"/>
  <c r="E67" i="3"/>
  <c r="F67" i="3"/>
  <c r="G67" i="3"/>
  <c r="H67" i="3"/>
  <c r="I67" i="3"/>
  <c r="J67" i="3"/>
  <c r="K67" i="3"/>
  <c r="C77" i="3"/>
  <c r="D77" i="3"/>
  <c r="E77" i="3"/>
  <c r="F77" i="3"/>
  <c r="G77" i="3"/>
  <c r="H77" i="3"/>
  <c r="I77" i="3"/>
  <c r="J77" i="3"/>
  <c r="K77" i="3"/>
  <c r="C87" i="3"/>
  <c r="D87" i="3"/>
  <c r="E87" i="3"/>
  <c r="F87" i="3"/>
  <c r="G87" i="3"/>
  <c r="H87" i="3"/>
  <c r="I87" i="3"/>
  <c r="J87" i="3"/>
  <c r="K87" i="3"/>
  <c r="C97" i="3"/>
  <c r="D97" i="3"/>
  <c r="E97" i="3"/>
  <c r="E99" i="3" s="1"/>
  <c r="F97" i="3"/>
  <c r="G97" i="3"/>
  <c r="H97" i="3"/>
  <c r="I97" i="3"/>
  <c r="I99" i="3" s="1"/>
  <c r="J97" i="3"/>
  <c r="K97" i="3"/>
  <c r="C51" i="2"/>
  <c r="D51" i="2"/>
  <c r="E51" i="2"/>
  <c r="F51" i="2"/>
  <c r="G51" i="2"/>
  <c r="H51" i="2"/>
  <c r="I51" i="2"/>
  <c r="J51" i="2"/>
  <c r="K51" i="2"/>
  <c r="L51" i="2"/>
  <c r="C43" i="2"/>
  <c r="C46" i="2" s="1"/>
  <c r="D43" i="2"/>
  <c r="D46" i="2" s="1"/>
  <c r="E43" i="2"/>
  <c r="E46" i="2" s="1"/>
  <c r="F43" i="2"/>
  <c r="F46" i="2" s="1"/>
  <c r="G43" i="2"/>
  <c r="G46" i="2" s="1"/>
  <c r="H43" i="2"/>
  <c r="H46" i="2" s="1"/>
  <c r="I43" i="2"/>
  <c r="I46" i="2" s="1"/>
  <c r="J43" i="2"/>
  <c r="J46" i="2" s="1"/>
  <c r="K43" i="2"/>
  <c r="K46" i="2" s="1"/>
  <c r="L43" i="2"/>
  <c r="L46" i="2" s="1"/>
  <c r="C42" i="2"/>
  <c r="C44" i="2" s="1"/>
  <c r="D42" i="2"/>
  <c r="E42" i="2"/>
  <c r="E44" i="2" s="1"/>
  <c r="F42" i="2"/>
  <c r="F44" i="2" s="1"/>
  <c r="G42" i="2"/>
  <c r="G44" i="2" s="1"/>
  <c r="H42" i="2"/>
  <c r="I42" i="2"/>
  <c r="I44" i="2" s="1"/>
  <c r="J42" i="2"/>
  <c r="J44" i="2" s="1"/>
  <c r="K42" i="2"/>
  <c r="K44" i="2" s="1"/>
  <c r="L42" i="2"/>
  <c r="C28" i="2"/>
  <c r="C31" i="2" s="1"/>
  <c r="D28" i="2"/>
  <c r="D31" i="2" s="1"/>
  <c r="E28" i="2"/>
  <c r="E31" i="2" s="1"/>
  <c r="F28" i="2"/>
  <c r="F31" i="2" s="1"/>
  <c r="G28" i="2"/>
  <c r="G31" i="2" s="1"/>
  <c r="H28" i="2"/>
  <c r="H31" i="2" s="1"/>
  <c r="I28" i="2"/>
  <c r="I31" i="2" s="1"/>
  <c r="J28" i="2"/>
  <c r="J31" i="2" s="1"/>
  <c r="K28" i="2"/>
  <c r="K31" i="2" s="1"/>
  <c r="L28" i="2"/>
  <c r="L31" i="2" s="1"/>
  <c r="C27" i="2"/>
  <c r="C29" i="2" s="1"/>
  <c r="D27" i="2"/>
  <c r="D29" i="2" s="1"/>
  <c r="E27" i="2"/>
  <c r="F27" i="2"/>
  <c r="F29" i="2" s="1"/>
  <c r="G27" i="2"/>
  <c r="G29" i="2" s="1"/>
  <c r="H27" i="2"/>
  <c r="H29" i="2" s="1"/>
  <c r="I27" i="2"/>
  <c r="J27" i="2"/>
  <c r="J29" i="2" s="1"/>
  <c r="K27" i="2"/>
  <c r="K29" i="2" s="1"/>
  <c r="L27" i="2"/>
  <c r="L29" i="2" s="1"/>
  <c r="C13" i="2"/>
  <c r="C49" i="2" s="1"/>
  <c r="D13" i="2"/>
  <c r="E13" i="2"/>
  <c r="E49" i="2" s="1"/>
  <c r="E52" i="2" s="1"/>
  <c r="F13" i="2"/>
  <c r="F49" i="2" s="1"/>
  <c r="G13" i="2"/>
  <c r="G49" i="2" s="1"/>
  <c r="G52" i="2" s="1"/>
  <c r="H13" i="2"/>
  <c r="I13" i="2"/>
  <c r="I49" i="2" s="1"/>
  <c r="I52" i="2" s="1"/>
  <c r="J13" i="2"/>
  <c r="J49" i="2" s="1"/>
  <c r="K13" i="2"/>
  <c r="K49" i="2" s="1"/>
  <c r="K52" i="2" s="1"/>
  <c r="L13" i="2"/>
  <c r="C12" i="2"/>
  <c r="C48" i="2" s="1"/>
  <c r="C50" i="2" s="1"/>
  <c r="D12" i="2"/>
  <c r="D48" i="2" s="1"/>
  <c r="E12" i="2"/>
  <c r="E48" i="2" s="1"/>
  <c r="F12" i="2"/>
  <c r="G12" i="2"/>
  <c r="G48" i="2" s="1"/>
  <c r="G50" i="2" s="1"/>
  <c r="H12" i="2"/>
  <c r="H14" i="2" s="1"/>
  <c r="I12" i="2"/>
  <c r="I48" i="2" s="1"/>
  <c r="J12" i="2"/>
  <c r="K12" i="2"/>
  <c r="K48" i="2" s="1"/>
  <c r="K50" i="2" s="1"/>
  <c r="L12" i="2"/>
  <c r="L48" i="2" s="1"/>
  <c r="H99" i="3" l="1"/>
  <c r="G99" i="3"/>
  <c r="J99" i="3"/>
  <c r="F99" i="3"/>
  <c r="J48" i="2"/>
  <c r="J50" i="2" s="1"/>
  <c r="F48" i="2"/>
  <c r="F50" i="2" s="1"/>
  <c r="L49" i="2"/>
  <c r="H49" i="2"/>
  <c r="H52" i="2" s="1"/>
  <c r="D49" i="2"/>
  <c r="D50" i="2" s="1"/>
  <c r="E50" i="2"/>
  <c r="I29" i="2"/>
  <c r="E29" i="2"/>
  <c r="L44" i="2"/>
  <c r="H44" i="2"/>
  <c r="D44" i="2"/>
  <c r="L52" i="2"/>
  <c r="D52" i="2"/>
  <c r="I50" i="2"/>
  <c r="L50" i="2"/>
  <c r="J52" i="2"/>
  <c r="F52" i="2"/>
  <c r="C52" i="2"/>
  <c r="L14" i="2"/>
  <c r="L16" i="2"/>
  <c r="H48" i="2"/>
  <c r="H50" i="2" s="1"/>
  <c r="K14" i="2"/>
  <c r="G14" i="2"/>
  <c r="C14" i="2"/>
  <c r="K16" i="2"/>
  <c r="G16" i="2"/>
  <c r="C16" i="2"/>
  <c r="D14" i="2"/>
  <c r="H16" i="2"/>
  <c r="J14" i="2"/>
  <c r="F14" i="2"/>
  <c r="J16" i="2"/>
  <c r="F16" i="2"/>
  <c r="D16" i="2"/>
  <c r="I14" i="2"/>
  <c r="E14" i="2"/>
  <c r="I16" i="2"/>
  <c r="E16" i="2"/>
  <c r="D99" i="3"/>
  <c r="K99" i="3"/>
  <c r="C99" i="3"/>
</calcChain>
</file>

<file path=xl/sharedStrings.xml><?xml version="1.0" encoding="utf-8"?>
<sst xmlns="http://schemas.openxmlformats.org/spreadsheetml/2006/main" count="268" uniqueCount="52">
  <si>
    <t>Fall 2010</t>
  </si>
  <si>
    <t>Fall 2011</t>
  </si>
  <si>
    <t>Fall 2012</t>
  </si>
  <si>
    <t>Fall 2013</t>
  </si>
  <si>
    <t>Fall 2014</t>
  </si>
  <si>
    <t>Fall 2015</t>
  </si>
  <si>
    <t>Fall 2016</t>
  </si>
  <si>
    <t>Fall 2017</t>
  </si>
  <si>
    <t>Fall 2018</t>
  </si>
  <si>
    <t>Fall 2019</t>
  </si>
  <si>
    <t>American Indian or Alaska Native</t>
  </si>
  <si>
    <t>Asian</t>
  </si>
  <si>
    <t>Black or African American</t>
  </si>
  <si>
    <t>Hispanic/Latino</t>
  </si>
  <si>
    <t>International</t>
  </si>
  <si>
    <t>Native Hawaiian or Other Pacific Islander</t>
  </si>
  <si>
    <t>Unknown</t>
  </si>
  <si>
    <t>White</t>
  </si>
  <si>
    <t>Undergraduate</t>
  </si>
  <si>
    <t>Ethnic Minorities</t>
  </si>
  <si>
    <t>Domestic Students</t>
  </si>
  <si>
    <t>Percent Minority Domestic</t>
  </si>
  <si>
    <t>Percent Underrepresented Minority Domestic</t>
  </si>
  <si>
    <t>Underrepresented Minority Domestic</t>
  </si>
  <si>
    <t>Professoional</t>
  </si>
  <si>
    <t>Graduate</t>
  </si>
  <si>
    <t>Total</t>
  </si>
  <si>
    <t>American Indian</t>
  </si>
  <si>
    <t>Black</t>
  </si>
  <si>
    <t>Hispanic</t>
  </si>
  <si>
    <t>2 or More Races</t>
  </si>
  <si>
    <t>Tenured/Tenure Track Faculty</t>
  </si>
  <si>
    <t>Clinical/Prof, Research, Visiting Fac, Pos Doc</t>
  </si>
  <si>
    <t>Continuing Lecturers &amp; Limited-Term Lecturers</t>
  </si>
  <si>
    <t>Administrative Staff</t>
  </si>
  <si>
    <t>Professional Staff</t>
  </si>
  <si>
    <t>Extension Educators</t>
  </si>
  <si>
    <t>Clerical Staff</t>
  </si>
  <si>
    <t>Service Staff</t>
  </si>
  <si>
    <t>Graduate Student Staff</t>
  </si>
  <si>
    <t>Adjunct Faculty</t>
  </si>
  <si>
    <t>Grand Total</t>
  </si>
  <si>
    <t>Clinical/Prof, Research</t>
  </si>
  <si>
    <t>Executive, Management, Professional</t>
  </si>
  <si>
    <t>Post Doc/Res/Intern</t>
  </si>
  <si>
    <t>Service</t>
  </si>
  <si>
    <t>Support</t>
  </si>
  <si>
    <t>Temporary</t>
  </si>
  <si>
    <t>Tenured/Tenure Track</t>
  </si>
  <si>
    <t>Non Pay</t>
  </si>
  <si>
    <t>Native Hawaiian or Pacific Islander</t>
  </si>
  <si>
    <t>Visiting Faculty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</si>
</sst>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3" fontId="0" fillId="0" borderId="0" xfId="0" applyNumberFormat="1"/>
    <xf numFmtId="164" fontId="0" fillId="0" borderId="0" xfId="0" applyNumberFormat="1"/>
    <xf numFmtId="0" fontId="0" fillId="0" borderId="0" xfId="0" applyFont="1"/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2"/>
  <sheetViews>
    <sheetView workbookViewId="0">
      <pane ySplit="1" topLeftCell="A2" activePane="bottomLeft" state="frozen"/>
      <selection pane="bottomLeft" activeCell="C1" sqref="C1:D1048576"/>
    </sheetView>
  </sheetViews>
  <sheetFormatPr baseColWidth="10" defaultColWidth="8.83203125" defaultRowHeight="15"/>
  <cols>
    <col min="1" max="1" width="13.33203125" bestFit="1" customWidth="1"/>
    <col min="2" max="2" width="38.1640625" customWidth="1"/>
    <col min="3" max="12" width="9" bestFit="1" customWidth="1"/>
  </cols>
  <sheetData>
    <row r="1" spans="1:12"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</row>
    <row r="2" spans="1:12">
      <c r="A2" t="s">
        <v>18</v>
      </c>
    </row>
    <row r="3" spans="1:12">
      <c r="B3" t="s">
        <v>30</v>
      </c>
      <c r="C3" s="1">
        <v>217</v>
      </c>
      <c r="D3" s="1">
        <v>389</v>
      </c>
      <c r="E3" s="1">
        <v>504</v>
      </c>
      <c r="F3" s="1">
        <v>584</v>
      </c>
      <c r="G3" s="1">
        <v>632</v>
      </c>
      <c r="H3" s="1">
        <v>660</v>
      </c>
      <c r="I3" s="1">
        <v>714</v>
      </c>
      <c r="J3" s="1">
        <v>891</v>
      </c>
      <c r="K3" s="1">
        <v>1144</v>
      </c>
      <c r="L3" s="1">
        <v>1264</v>
      </c>
    </row>
    <row r="4" spans="1:12">
      <c r="B4" t="s">
        <v>10</v>
      </c>
      <c r="C4" s="1">
        <v>106</v>
      </c>
      <c r="D4" s="1">
        <v>77</v>
      </c>
      <c r="E4" s="1">
        <v>54</v>
      </c>
      <c r="F4" s="1">
        <v>33</v>
      </c>
      <c r="G4" s="1">
        <v>35</v>
      </c>
      <c r="H4" s="1">
        <v>34</v>
      </c>
      <c r="I4" s="1">
        <v>42</v>
      </c>
      <c r="J4" s="1">
        <v>42</v>
      </c>
      <c r="K4" s="1">
        <v>36</v>
      </c>
      <c r="L4" s="1">
        <v>35</v>
      </c>
    </row>
    <row r="5" spans="1:12">
      <c r="B5" t="s">
        <v>11</v>
      </c>
      <c r="C5" s="1">
        <v>1634</v>
      </c>
      <c r="D5" s="1">
        <v>1575</v>
      </c>
      <c r="E5" s="1">
        <v>1442</v>
      </c>
      <c r="F5" s="1">
        <v>1449</v>
      </c>
      <c r="G5" s="1">
        <v>1610</v>
      </c>
      <c r="H5" s="1">
        <v>1858</v>
      </c>
      <c r="I5" s="1">
        <v>2120</v>
      </c>
      <c r="J5" s="1">
        <v>2345</v>
      </c>
      <c r="K5" s="1">
        <v>2861</v>
      </c>
      <c r="L5" s="1">
        <v>3138</v>
      </c>
    </row>
    <row r="6" spans="1:12">
      <c r="B6" t="s">
        <v>12</v>
      </c>
      <c r="C6" s="1">
        <v>1077</v>
      </c>
      <c r="D6" s="1">
        <v>1083</v>
      </c>
      <c r="E6" s="1">
        <v>1006</v>
      </c>
      <c r="F6" s="1">
        <v>948</v>
      </c>
      <c r="G6" s="1">
        <v>899</v>
      </c>
      <c r="H6" s="1">
        <v>885</v>
      </c>
      <c r="I6" s="1">
        <v>904</v>
      </c>
      <c r="J6" s="1">
        <v>933</v>
      </c>
      <c r="K6" s="1">
        <v>950</v>
      </c>
      <c r="L6" s="1">
        <v>931</v>
      </c>
    </row>
    <row r="7" spans="1:12">
      <c r="B7" t="s">
        <v>13</v>
      </c>
      <c r="C7" s="1">
        <v>958</v>
      </c>
      <c r="D7" s="1">
        <v>1052</v>
      </c>
      <c r="E7" s="1">
        <v>1117</v>
      </c>
      <c r="F7" s="1">
        <v>1169</v>
      </c>
      <c r="G7" s="1">
        <v>1234</v>
      </c>
      <c r="H7" s="1">
        <v>1281</v>
      </c>
      <c r="I7" s="1">
        <v>1373</v>
      </c>
      <c r="J7" s="1">
        <v>1541</v>
      </c>
      <c r="K7" s="1">
        <v>1684</v>
      </c>
      <c r="L7" s="1">
        <v>1876</v>
      </c>
    </row>
    <row r="8" spans="1:12">
      <c r="B8" t="s">
        <v>14</v>
      </c>
      <c r="C8" s="1">
        <v>3420</v>
      </c>
      <c r="D8" s="1">
        <v>4544</v>
      </c>
      <c r="E8" s="1">
        <v>4974</v>
      </c>
      <c r="F8" s="1">
        <v>4981</v>
      </c>
      <c r="G8" s="1">
        <v>5282</v>
      </c>
      <c r="H8" s="1">
        <v>5233</v>
      </c>
      <c r="I8" s="1">
        <v>5133</v>
      </c>
      <c r="J8" s="1">
        <v>4964</v>
      </c>
      <c r="K8" s="1">
        <v>4657</v>
      </c>
      <c r="L8" s="1">
        <v>4651</v>
      </c>
    </row>
    <row r="9" spans="1:12">
      <c r="B9" t="s">
        <v>15</v>
      </c>
      <c r="C9" s="1">
        <v>14</v>
      </c>
      <c r="D9" s="1">
        <v>15</v>
      </c>
      <c r="E9" s="1">
        <v>17</v>
      </c>
      <c r="F9" s="1">
        <v>27</v>
      </c>
      <c r="G9" s="1">
        <v>20</v>
      </c>
      <c r="H9" s="1">
        <v>28</v>
      </c>
      <c r="I9" s="1">
        <v>34</v>
      </c>
      <c r="J9" s="1">
        <v>25</v>
      </c>
      <c r="K9" s="1">
        <v>24</v>
      </c>
      <c r="L9" s="1">
        <v>19</v>
      </c>
    </row>
    <row r="10" spans="1:12">
      <c r="B10" t="s">
        <v>16</v>
      </c>
      <c r="C10" s="1">
        <v>573</v>
      </c>
      <c r="D10" s="1">
        <v>601</v>
      </c>
      <c r="E10" s="1">
        <v>642</v>
      </c>
      <c r="F10" s="1">
        <v>543</v>
      </c>
      <c r="G10" s="1">
        <v>520</v>
      </c>
      <c r="H10" s="1">
        <v>657</v>
      </c>
      <c r="I10" s="1">
        <v>791</v>
      </c>
      <c r="J10" s="1">
        <v>708</v>
      </c>
      <c r="K10" s="1">
        <v>652</v>
      </c>
      <c r="L10" s="1">
        <v>558</v>
      </c>
    </row>
    <row r="11" spans="1:12">
      <c r="B11" t="s">
        <v>17</v>
      </c>
      <c r="C11" s="1">
        <v>22837</v>
      </c>
      <c r="D11" s="1">
        <v>21440</v>
      </c>
      <c r="E11" s="1">
        <v>20391</v>
      </c>
      <c r="F11" s="1">
        <v>19706</v>
      </c>
      <c r="G11" s="1">
        <v>19023</v>
      </c>
      <c r="H11" s="1">
        <v>18861</v>
      </c>
      <c r="I11" s="1">
        <v>18932</v>
      </c>
      <c r="J11" s="1">
        <v>19557</v>
      </c>
      <c r="K11" s="1">
        <v>20664</v>
      </c>
      <c r="L11" s="1">
        <v>21174</v>
      </c>
    </row>
    <row r="12" spans="1:12">
      <c r="B12" t="s">
        <v>19</v>
      </c>
      <c r="C12" s="1">
        <f t="shared" ref="C12:L12" si="0">SUM(C3:C7,C9)</f>
        <v>4006</v>
      </c>
      <c r="D12" s="1">
        <f t="shared" si="0"/>
        <v>4191</v>
      </c>
      <c r="E12" s="1">
        <f t="shared" si="0"/>
        <v>4140</v>
      </c>
      <c r="F12" s="1">
        <f t="shared" si="0"/>
        <v>4210</v>
      </c>
      <c r="G12" s="1">
        <f t="shared" si="0"/>
        <v>4430</v>
      </c>
      <c r="H12" s="1">
        <f t="shared" si="0"/>
        <v>4746</v>
      </c>
      <c r="I12" s="1">
        <f t="shared" si="0"/>
        <v>5187</v>
      </c>
      <c r="J12" s="1">
        <f t="shared" si="0"/>
        <v>5777</v>
      </c>
      <c r="K12" s="1">
        <f t="shared" si="0"/>
        <v>6699</v>
      </c>
      <c r="L12" s="1">
        <f t="shared" si="0"/>
        <v>7263</v>
      </c>
    </row>
    <row r="13" spans="1:12">
      <c r="B13" t="s">
        <v>20</v>
      </c>
      <c r="C13" s="1">
        <f t="shared" ref="C13:L13" si="1">SUM(C3:C7, C9, C10,C11)</f>
        <v>27416</v>
      </c>
      <c r="D13" s="1">
        <f t="shared" si="1"/>
        <v>26232</v>
      </c>
      <c r="E13" s="1">
        <f t="shared" si="1"/>
        <v>25173</v>
      </c>
      <c r="F13" s="1">
        <f t="shared" si="1"/>
        <v>24459</v>
      </c>
      <c r="G13" s="1">
        <f t="shared" si="1"/>
        <v>23973</v>
      </c>
      <c r="H13" s="1">
        <f t="shared" si="1"/>
        <v>24264</v>
      </c>
      <c r="I13" s="1">
        <f t="shared" si="1"/>
        <v>24910</v>
      </c>
      <c r="J13" s="1">
        <f t="shared" si="1"/>
        <v>26042</v>
      </c>
      <c r="K13" s="1">
        <f t="shared" si="1"/>
        <v>28015</v>
      </c>
      <c r="L13" s="1">
        <f t="shared" si="1"/>
        <v>28995</v>
      </c>
    </row>
    <row r="14" spans="1:12">
      <c r="B14" t="s">
        <v>21</v>
      </c>
      <c r="C14" s="2">
        <f t="shared" ref="C14:L14" si="2">C12/C13</f>
        <v>0.1461190545666764</v>
      </c>
      <c r="D14" s="2">
        <f t="shared" si="2"/>
        <v>0.15976669716376946</v>
      </c>
      <c r="E14" s="2">
        <f t="shared" si="2"/>
        <v>0.16446192348945299</v>
      </c>
      <c r="F14" s="2">
        <f t="shared" si="2"/>
        <v>0.17212478024449079</v>
      </c>
      <c r="G14" s="2">
        <f t="shared" si="2"/>
        <v>0.18479122345972551</v>
      </c>
      <c r="H14" s="2">
        <f t="shared" si="2"/>
        <v>0.19559841740850642</v>
      </c>
      <c r="I14" s="2">
        <f t="shared" si="2"/>
        <v>0.20822962665596145</v>
      </c>
      <c r="J14" s="2">
        <f t="shared" si="2"/>
        <v>0.22183396052530527</v>
      </c>
      <c r="K14" s="2">
        <f t="shared" si="2"/>
        <v>0.23912189898268785</v>
      </c>
      <c r="L14" s="2">
        <f t="shared" si="2"/>
        <v>0.25049146404552508</v>
      </c>
    </row>
    <row r="15" spans="1:12">
      <c r="B15" t="s">
        <v>23</v>
      </c>
      <c r="C15" s="1">
        <v>2280</v>
      </c>
      <c r="D15" s="1">
        <v>2455</v>
      </c>
      <c r="E15" s="1">
        <v>2483</v>
      </c>
      <c r="F15" s="1">
        <v>2495</v>
      </c>
      <c r="G15" s="1">
        <v>2525</v>
      </c>
      <c r="H15" s="1">
        <v>2568</v>
      </c>
      <c r="I15" s="1">
        <v>2707</v>
      </c>
      <c r="J15" s="1">
        <v>2968</v>
      </c>
      <c r="K15" s="1">
        <v>3220</v>
      </c>
      <c r="L15" s="1">
        <v>3461</v>
      </c>
    </row>
    <row r="16" spans="1:12">
      <c r="B16" t="s">
        <v>22</v>
      </c>
      <c r="C16" s="2">
        <f t="shared" ref="C16:L16" si="3">C15/C13</f>
        <v>8.3163116428362993E-2</v>
      </c>
      <c r="D16" s="2">
        <f t="shared" si="3"/>
        <v>9.3587984141506556E-2</v>
      </c>
      <c r="E16" s="2">
        <f t="shared" si="3"/>
        <v>9.8637428991379658E-2</v>
      </c>
      <c r="F16" s="2">
        <f t="shared" si="3"/>
        <v>0.10200744102375403</v>
      </c>
      <c r="G16" s="2">
        <f t="shared" si="3"/>
        <v>0.1053268260125975</v>
      </c>
      <c r="H16" s="2">
        <f t="shared" si="3"/>
        <v>0.10583580613254204</v>
      </c>
      <c r="I16" s="2">
        <f t="shared" si="3"/>
        <v>0.10867121637896428</v>
      </c>
      <c r="J16" s="2">
        <f t="shared" si="3"/>
        <v>0.1139697411873128</v>
      </c>
      <c r="K16" s="2">
        <f t="shared" si="3"/>
        <v>0.11493842584329823</v>
      </c>
      <c r="L16" s="2">
        <f t="shared" si="3"/>
        <v>0.11936540782893602</v>
      </c>
    </row>
    <row r="17" spans="1:12">
      <c r="A17" t="s">
        <v>24</v>
      </c>
    </row>
    <row r="18" spans="1:12">
      <c r="B18" t="s">
        <v>30</v>
      </c>
      <c r="C18" s="1">
        <v>6</v>
      </c>
      <c r="D18" s="1">
        <v>10</v>
      </c>
      <c r="E18" s="1">
        <v>16</v>
      </c>
      <c r="F18" s="1">
        <v>25</v>
      </c>
      <c r="G18" s="1">
        <v>26</v>
      </c>
      <c r="H18" s="1">
        <v>25</v>
      </c>
      <c r="I18" s="1">
        <v>23</v>
      </c>
      <c r="J18" s="1">
        <v>16</v>
      </c>
      <c r="K18" s="1">
        <v>17</v>
      </c>
      <c r="L18" s="1">
        <v>18</v>
      </c>
    </row>
    <row r="19" spans="1:12">
      <c r="B19" t="s">
        <v>10</v>
      </c>
      <c r="C19" s="1">
        <v>1</v>
      </c>
      <c r="D19" s="1">
        <v>4</v>
      </c>
      <c r="E19" s="1">
        <v>5</v>
      </c>
      <c r="F19" s="1">
        <v>5</v>
      </c>
      <c r="G19" s="1">
        <v>5</v>
      </c>
      <c r="H19" s="1">
        <v>5</v>
      </c>
      <c r="I19" s="1">
        <v>3</v>
      </c>
      <c r="J19" s="1">
        <v>5</v>
      </c>
      <c r="K19" s="1">
        <v>5</v>
      </c>
      <c r="L19" s="1">
        <v>4</v>
      </c>
    </row>
    <row r="20" spans="1:12">
      <c r="B20" t="s">
        <v>11</v>
      </c>
      <c r="C20" s="1">
        <v>84</v>
      </c>
      <c r="D20" s="1">
        <v>85</v>
      </c>
      <c r="E20" s="1">
        <v>104</v>
      </c>
      <c r="F20" s="1">
        <v>106</v>
      </c>
      <c r="G20" s="1">
        <v>108</v>
      </c>
      <c r="H20" s="1">
        <v>106</v>
      </c>
      <c r="I20" s="1">
        <v>97</v>
      </c>
      <c r="J20" s="1">
        <v>108</v>
      </c>
      <c r="K20" s="1">
        <v>99</v>
      </c>
      <c r="L20" s="1">
        <v>116</v>
      </c>
    </row>
    <row r="21" spans="1:12">
      <c r="B21" t="s">
        <v>12</v>
      </c>
      <c r="C21" s="1">
        <v>31</v>
      </c>
      <c r="D21" s="1">
        <v>40</v>
      </c>
      <c r="E21" s="1">
        <v>40</v>
      </c>
      <c r="F21" s="1">
        <v>35</v>
      </c>
      <c r="G21" s="1">
        <v>55</v>
      </c>
      <c r="H21" s="1">
        <v>49</v>
      </c>
      <c r="I21" s="1">
        <v>40</v>
      </c>
      <c r="J21" s="1">
        <v>32</v>
      </c>
      <c r="K21" s="1">
        <v>32</v>
      </c>
      <c r="L21" s="1">
        <v>36</v>
      </c>
    </row>
    <row r="22" spans="1:12">
      <c r="B22" t="s">
        <v>13</v>
      </c>
      <c r="C22" s="1">
        <v>22</v>
      </c>
      <c r="D22" s="1">
        <v>23</v>
      </c>
      <c r="E22" s="1">
        <v>28</v>
      </c>
      <c r="F22" s="1">
        <v>28</v>
      </c>
      <c r="G22" s="1">
        <v>32</v>
      </c>
      <c r="H22" s="1">
        <v>38</v>
      </c>
      <c r="I22" s="1">
        <v>38</v>
      </c>
      <c r="J22" s="1">
        <v>41</v>
      </c>
      <c r="K22" s="1">
        <v>40</v>
      </c>
      <c r="L22" s="1">
        <v>37</v>
      </c>
    </row>
    <row r="23" spans="1:12">
      <c r="B23" t="s">
        <v>14</v>
      </c>
      <c r="C23" s="1">
        <v>26</v>
      </c>
      <c r="D23" s="1">
        <v>31</v>
      </c>
      <c r="E23" s="1">
        <v>32</v>
      </c>
      <c r="F23" s="1">
        <v>28</v>
      </c>
      <c r="G23" s="1">
        <v>23</v>
      </c>
      <c r="H23" s="1">
        <v>26</v>
      </c>
      <c r="I23" s="1">
        <v>27</v>
      </c>
      <c r="J23" s="1">
        <v>21</v>
      </c>
      <c r="K23" s="1">
        <v>22</v>
      </c>
      <c r="L23" s="1">
        <v>18</v>
      </c>
    </row>
    <row r="24" spans="1:12">
      <c r="B24" t="s">
        <v>15</v>
      </c>
      <c r="C24" s="1"/>
      <c r="D24" s="1">
        <v>1</v>
      </c>
      <c r="E24" s="1">
        <v>1</v>
      </c>
      <c r="F24" s="1">
        <v>2</v>
      </c>
      <c r="G24" s="1">
        <v>2</v>
      </c>
      <c r="H24" s="1">
        <v>2</v>
      </c>
      <c r="I24" s="1"/>
      <c r="J24" s="1"/>
      <c r="K24" s="1"/>
      <c r="L24" s="1"/>
    </row>
    <row r="25" spans="1:12">
      <c r="B25" t="s">
        <v>16</v>
      </c>
      <c r="C25" s="1">
        <v>85</v>
      </c>
      <c r="D25" s="1">
        <v>46</v>
      </c>
      <c r="E25" s="1">
        <v>23</v>
      </c>
      <c r="F25" s="1">
        <v>14</v>
      </c>
      <c r="G25" s="1">
        <v>17</v>
      </c>
      <c r="H25" s="1">
        <v>27</v>
      </c>
      <c r="I25" s="1">
        <v>53</v>
      </c>
      <c r="J25" s="1">
        <v>93</v>
      </c>
      <c r="K25" s="1">
        <v>109</v>
      </c>
      <c r="L25" s="1">
        <v>129</v>
      </c>
    </row>
    <row r="26" spans="1:12">
      <c r="B26" t="s">
        <v>17</v>
      </c>
      <c r="C26" s="1">
        <v>655</v>
      </c>
      <c r="D26" s="1">
        <v>684</v>
      </c>
      <c r="E26" s="1">
        <v>697</v>
      </c>
      <c r="F26" s="1">
        <v>698</v>
      </c>
      <c r="G26" s="1">
        <v>679</v>
      </c>
      <c r="H26" s="1">
        <v>660</v>
      </c>
      <c r="I26" s="1">
        <v>666</v>
      </c>
      <c r="J26" s="1">
        <v>625</v>
      </c>
      <c r="K26" s="1">
        <v>620</v>
      </c>
      <c r="L26" s="1">
        <v>584</v>
      </c>
    </row>
    <row r="27" spans="1:12">
      <c r="B27" t="s">
        <v>19</v>
      </c>
      <c r="C27" s="1">
        <f t="shared" ref="C27:L27" si="4">SUM(C18:C22,C24)</f>
        <v>144</v>
      </c>
      <c r="D27" s="1">
        <f t="shared" si="4"/>
        <v>163</v>
      </c>
      <c r="E27" s="1">
        <f t="shared" si="4"/>
        <v>194</v>
      </c>
      <c r="F27" s="1">
        <f t="shared" si="4"/>
        <v>201</v>
      </c>
      <c r="G27" s="1">
        <f t="shared" si="4"/>
        <v>228</v>
      </c>
      <c r="H27" s="1">
        <f t="shared" si="4"/>
        <v>225</v>
      </c>
      <c r="I27" s="1">
        <f t="shared" si="4"/>
        <v>201</v>
      </c>
      <c r="J27" s="1">
        <f t="shared" si="4"/>
        <v>202</v>
      </c>
      <c r="K27" s="1">
        <f t="shared" si="4"/>
        <v>193</v>
      </c>
      <c r="L27" s="1">
        <f t="shared" si="4"/>
        <v>211</v>
      </c>
    </row>
    <row r="28" spans="1:12">
      <c r="B28" t="s">
        <v>20</v>
      </c>
      <c r="C28" s="1">
        <f t="shared" ref="C28:L28" si="5">SUM(C18:C22,C24:C26)</f>
        <v>884</v>
      </c>
      <c r="D28" s="1">
        <f t="shared" si="5"/>
        <v>893</v>
      </c>
      <c r="E28" s="1">
        <f t="shared" si="5"/>
        <v>914</v>
      </c>
      <c r="F28" s="1">
        <f t="shared" si="5"/>
        <v>913</v>
      </c>
      <c r="G28" s="1">
        <f t="shared" si="5"/>
        <v>924</v>
      </c>
      <c r="H28" s="1">
        <f t="shared" si="5"/>
        <v>912</v>
      </c>
      <c r="I28" s="1">
        <f t="shared" si="5"/>
        <v>920</v>
      </c>
      <c r="J28" s="1">
        <f t="shared" si="5"/>
        <v>920</v>
      </c>
      <c r="K28" s="1">
        <f t="shared" si="5"/>
        <v>922</v>
      </c>
      <c r="L28" s="1">
        <f t="shared" si="5"/>
        <v>924</v>
      </c>
    </row>
    <row r="29" spans="1:12">
      <c r="B29" t="s">
        <v>21</v>
      </c>
      <c r="C29" s="2">
        <f t="shared" ref="C29" si="6">C27/C28</f>
        <v>0.16289592760180996</v>
      </c>
      <c r="D29" s="2">
        <f t="shared" ref="D29:L29" si="7">D27/D28</f>
        <v>0.18253079507278835</v>
      </c>
      <c r="E29" s="2">
        <f t="shared" si="7"/>
        <v>0.21225382932166301</v>
      </c>
      <c r="F29" s="2">
        <f t="shared" si="7"/>
        <v>0.22015334063526834</v>
      </c>
      <c r="G29" s="2">
        <f t="shared" si="7"/>
        <v>0.24675324675324675</v>
      </c>
      <c r="H29" s="2">
        <f t="shared" si="7"/>
        <v>0.24671052631578946</v>
      </c>
      <c r="I29" s="2">
        <f t="shared" si="7"/>
        <v>0.21847826086956521</v>
      </c>
      <c r="J29" s="2">
        <f t="shared" si="7"/>
        <v>0.21956521739130436</v>
      </c>
      <c r="K29" s="2">
        <f t="shared" si="7"/>
        <v>0.20932754880694143</v>
      </c>
      <c r="L29" s="2">
        <f t="shared" si="7"/>
        <v>0.22835497835497837</v>
      </c>
    </row>
    <row r="30" spans="1:12">
      <c r="B30" t="s">
        <v>23</v>
      </c>
      <c r="C30" s="1">
        <v>59</v>
      </c>
      <c r="D30" s="1">
        <v>75</v>
      </c>
      <c r="E30" s="1">
        <v>84</v>
      </c>
      <c r="F30" s="1">
        <v>86</v>
      </c>
      <c r="G30" s="1">
        <v>109</v>
      </c>
      <c r="H30" s="1">
        <v>107</v>
      </c>
      <c r="I30" s="1">
        <v>91</v>
      </c>
      <c r="J30" s="1">
        <v>83</v>
      </c>
      <c r="K30" s="1">
        <v>84</v>
      </c>
      <c r="L30" s="1">
        <v>85</v>
      </c>
    </row>
    <row r="31" spans="1:12">
      <c r="B31" t="s">
        <v>22</v>
      </c>
      <c r="C31" s="2">
        <f t="shared" ref="C31:L31" si="8">C30/C28</f>
        <v>6.67420814479638E-2</v>
      </c>
      <c r="D31" s="2">
        <f t="shared" si="8"/>
        <v>8.3986562150055996E-2</v>
      </c>
      <c r="E31" s="2">
        <f t="shared" si="8"/>
        <v>9.1903719912472648E-2</v>
      </c>
      <c r="F31" s="2">
        <f t="shared" si="8"/>
        <v>9.419496166484119E-2</v>
      </c>
      <c r="G31" s="2">
        <f t="shared" si="8"/>
        <v>0.11796536796536797</v>
      </c>
      <c r="H31" s="2">
        <f t="shared" si="8"/>
        <v>0.11732456140350878</v>
      </c>
      <c r="I31" s="2">
        <f t="shared" si="8"/>
        <v>9.8913043478260868E-2</v>
      </c>
      <c r="J31" s="2">
        <f t="shared" si="8"/>
        <v>9.0217391304347833E-2</v>
      </c>
      <c r="K31" s="2">
        <f t="shared" si="8"/>
        <v>9.1106290672451198E-2</v>
      </c>
      <c r="L31" s="2">
        <f t="shared" si="8"/>
        <v>9.1991341991341985E-2</v>
      </c>
    </row>
    <row r="32" spans="1:12">
      <c r="A32" t="s">
        <v>25</v>
      </c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>
      <c r="B33" t="s">
        <v>30</v>
      </c>
      <c r="C33" s="1">
        <v>31</v>
      </c>
      <c r="D33" s="1">
        <v>57</v>
      </c>
      <c r="E33" s="1">
        <v>79</v>
      </c>
      <c r="F33" s="1">
        <v>86</v>
      </c>
      <c r="G33" s="1">
        <v>100</v>
      </c>
      <c r="H33" s="1">
        <v>125</v>
      </c>
      <c r="I33" s="1">
        <v>153</v>
      </c>
      <c r="J33" s="1">
        <v>149</v>
      </c>
      <c r="K33" s="1">
        <v>154</v>
      </c>
      <c r="L33" s="1">
        <v>163</v>
      </c>
    </row>
    <row r="34" spans="1:12">
      <c r="B34" t="s">
        <v>10</v>
      </c>
      <c r="C34" s="1">
        <v>24</v>
      </c>
      <c r="D34" s="1">
        <v>21</v>
      </c>
      <c r="E34" s="1">
        <v>18</v>
      </c>
      <c r="F34" s="1">
        <v>19</v>
      </c>
      <c r="G34" s="1">
        <v>15</v>
      </c>
      <c r="H34" s="1">
        <v>18</v>
      </c>
      <c r="I34" s="1">
        <v>20</v>
      </c>
      <c r="J34" s="1">
        <v>18</v>
      </c>
      <c r="K34" s="1">
        <v>16</v>
      </c>
      <c r="L34" s="1">
        <v>16</v>
      </c>
    </row>
    <row r="35" spans="1:12">
      <c r="B35" t="s">
        <v>11</v>
      </c>
      <c r="C35" s="1">
        <v>297</v>
      </c>
      <c r="D35" s="1">
        <v>291</v>
      </c>
      <c r="E35" s="1">
        <v>294</v>
      </c>
      <c r="F35" s="1">
        <v>332</v>
      </c>
      <c r="G35" s="1">
        <v>339</v>
      </c>
      <c r="H35" s="1">
        <v>354</v>
      </c>
      <c r="I35" s="1">
        <v>378</v>
      </c>
      <c r="J35" s="1">
        <v>401</v>
      </c>
      <c r="K35" s="1">
        <v>445</v>
      </c>
      <c r="L35" s="1">
        <v>481</v>
      </c>
    </row>
    <row r="36" spans="1:12">
      <c r="B36" t="s">
        <v>12</v>
      </c>
      <c r="C36" s="1">
        <v>269</v>
      </c>
      <c r="D36" s="1">
        <v>248</v>
      </c>
      <c r="E36" s="1">
        <v>238</v>
      </c>
      <c r="F36" s="1">
        <v>246</v>
      </c>
      <c r="G36" s="1">
        <v>232</v>
      </c>
      <c r="H36" s="1">
        <v>249</v>
      </c>
      <c r="I36" s="1">
        <v>293</v>
      </c>
      <c r="J36" s="1">
        <v>307</v>
      </c>
      <c r="K36" s="1">
        <v>305</v>
      </c>
      <c r="L36" s="1">
        <v>294</v>
      </c>
    </row>
    <row r="37" spans="1:12">
      <c r="B37" t="s">
        <v>13</v>
      </c>
      <c r="C37" s="1">
        <v>202</v>
      </c>
      <c r="D37" s="1">
        <v>219</v>
      </c>
      <c r="E37" s="1">
        <v>248</v>
      </c>
      <c r="F37" s="1">
        <v>266</v>
      </c>
      <c r="G37" s="1">
        <v>274</v>
      </c>
      <c r="H37" s="1">
        <v>307</v>
      </c>
      <c r="I37" s="1">
        <v>344</v>
      </c>
      <c r="J37" s="1">
        <v>386</v>
      </c>
      <c r="K37" s="1">
        <v>406</v>
      </c>
      <c r="L37" s="1">
        <v>421</v>
      </c>
    </row>
    <row r="38" spans="1:12">
      <c r="B38" t="s">
        <v>14</v>
      </c>
      <c r="C38" s="1">
        <v>3315</v>
      </c>
      <c r="D38" s="1">
        <v>3359</v>
      </c>
      <c r="E38" s="1">
        <v>3556</v>
      </c>
      <c r="F38" s="1">
        <v>3693</v>
      </c>
      <c r="G38" s="1">
        <v>3775</v>
      </c>
      <c r="H38" s="1">
        <v>3971</v>
      </c>
      <c r="I38" s="1">
        <v>4143</v>
      </c>
      <c r="J38" s="1">
        <v>4148</v>
      </c>
      <c r="K38" s="1">
        <v>4257</v>
      </c>
      <c r="L38" s="1">
        <v>4416</v>
      </c>
    </row>
    <row r="39" spans="1:12">
      <c r="B39" t="s">
        <v>15</v>
      </c>
      <c r="C39" s="1">
        <v>2</v>
      </c>
      <c r="D39" s="1">
        <v>4</v>
      </c>
      <c r="E39" s="1">
        <v>5</v>
      </c>
      <c r="F39" s="1">
        <v>7</v>
      </c>
      <c r="G39" s="1">
        <v>8</v>
      </c>
      <c r="H39" s="1">
        <v>9</v>
      </c>
      <c r="I39" s="1">
        <v>9</v>
      </c>
      <c r="J39" s="1">
        <v>6</v>
      </c>
      <c r="K39" s="1">
        <v>5</v>
      </c>
      <c r="L39" s="1">
        <v>6</v>
      </c>
    </row>
    <row r="40" spans="1:12">
      <c r="B40" t="s">
        <v>16</v>
      </c>
      <c r="C40" s="1">
        <v>213</v>
      </c>
      <c r="D40" s="1">
        <v>190</v>
      </c>
      <c r="E40" s="1">
        <v>161</v>
      </c>
      <c r="F40" s="1">
        <v>164</v>
      </c>
      <c r="G40" s="1">
        <v>160</v>
      </c>
      <c r="H40" s="1">
        <v>188</v>
      </c>
      <c r="I40" s="1">
        <v>169</v>
      </c>
      <c r="J40" s="1">
        <v>162</v>
      </c>
      <c r="K40" s="1">
        <v>141</v>
      </c>
      <c r="L40" s="1">
        <v>148</v>
      </c>
    </row>
    <row r="41" spans="1:12">
      <c r="B41" t="s">
        <v>17</v>
      </c>
      <c r="C41" s="1">
        <v>3627</v>
      </c>
      <c r="D41" s="1">
        <v>3548</v>
      </c>
      <c r="E41" s="1">
        <v>3564</v>
      </c>
      <c r="F41" s="1">
        <v>3594</v>
      </c>
      <c r="G41" s="1">
        <v>3665</v>
      </c>
      <c r="H41" s="1">
        <v>3753</v>
      </c>
      <c r="I41" s="1">
        <v>3952</v>
      </c>
      <c r="J41" s="1">
        <v>4049</v>
      </c>
      <c r="K41" s="1">
        <v>4066</v>
      </c>
      <c r="L41" s="1">
        <v>4018</v>
      </c>
    </row>
    <row r="42" spans="1:12">
      <c r="B42" t="s">
        <v>19</v>
      </c>
      <c r="C42" s="1">
        <f t="shared" ref="C42:L42" si="9">SUM(C33:C37, C39)</f>
        <v>825</v>
      </c>
      <c r="D42" s="1">
        <f t="shared" si="9"/>
        <v>840</v>
      </c>
      <c r="E42" s="1">
        <f t="shared" si="9"/>
        <v>882</v>
      </c>
      <c r="F42" s="1">
        <f t="shared" si="9"/>
        <v>956</v>
      </c>
      <c r="G42" s="1">
        <f t="shared" si="9"/>
        <v>968</v>
      </c>
      <c r="H42" s="1">
        <f t="shared" si="9"/>
        <v>1062</v>
      </c>
      <c r="I42" s="1">
        <f t="shared" si="9"/>
        <v>1197</v>
      </c>
      <c r="J42" s="1">
        <f t="shared" si="9"/>
        <v>1267</v>
      </c>
      <c r="K42" s="1">
        <f t="shared" si="9"/>
        <v>1331</v>
      </c>
      <c r="L42" s="1">
        <f t="shared" si="9"/>
        <v>1381</v>
      </c>
    </row>
    <row r="43" spans="1:12">
      <c r="B43" t="s">
        <v>20</v>
      </c>
      <c r="C43" s="1">
        <f t="shared" ref="C43:L43" si="10">SUM(C33:C37,C39:C41)</f>
        <v>4665</v>
      </c>
      <c r="D43" s="1">
        <f t="shared" si="10"/>
        <v>4578</v>
      </c>
      <c r="E43" s="1">
        <f t="shared" si="10"/>
        <v>4607</v>
      </c>
      <c r="F43" s="1">
        <f t="shared" si="10"/>
        <v>4714</v>
      </c>
      <c r="G43" s="1">
        <f t="shared" si="10"/>
        <v>4793</v>
      </c>
      <c r="H43" s="1">
        <f t="shared" si="10"/>
        <v>5003</v>
      </c>
      <c r="I43" s="1">
        <f t="shared" si="10"/>
        <v>5318</v>
      </c>
      <c r="J43" s="1">
        <f t="shared" si="10"/>
        <v>5478</v>
      </c>
      <c r="K43" s="1">
        <f t="shared" si="10"/>
        <v>5538</v>
      </c>
      <c r="L43" s="1">
        <f t="shared" si="10"/>
        <v>5547</v>
      </c>
    </row>
    <row r="44" spans="1:12">
      <c r="B44" t="s">
        <v>21</v>
      </c>
      <c r="C44" s="2">
        <f t="shared" ref="C44:L44" si="11">C42/C43</f>
        <v>0.17684887459807075</v>
      </c>
      <c r="D44" s="2">
        <f t="shared" si="11"/>
        <v>0.1834862385321101</v>
      </c>
      <c r="E44" s="2">
        <f t="shared" si="11"/>
        <v>0.19144779683090948</v>
      </c>
      <c r="F44" s="2">
        <f t="shared" si="11"/>
        <v>0.20280016970725498</v>
      </c>
      <c r="G44" s="2">
        <f t="shared" si="11"/>
        <v>0.20196119340705196</v>
      </c>
      <c r="H44" s="2">
        <f t="shared" si="11"/>
        <v>0.21227263641814911</v>
      </c>
      <c r="I44" s="2">
        <f t="shared" si="11"/>
        <v>0.22508461827754794</v>
      </c>
      <c r="J44" s="2">
        <f t="shared" si="11"/>
        <v>0.23128879152975537</v>
      </c>
      <c r="K44" s="2">
        <f t="shared" si="11"/>
        <v>0.24033947273383893</v>
      </c>
      <c r="L44" s="2">
        <f t="shared" si="11"/>
        <v>0.24896340364160807</v>
      </c>
    </row>
    <row r="45" spans="1:12">
      <c r="B45" t="s">
        <v>23</v>
      </c>
      <c r="C45" s="1">
        <v>514</v>
      </c>
      <c r="D45" s="1">
        <v>518</v>
      </c>
      <c r="E45" s="1">
        <v>549</v>
      </c>
      <c r="F45" s="1">
        <v>588</v>
      </c>
      <c r="G45" s="1">
        <v>585</v>
      </c>
      <c r="H45" s="1">
        <v>654</v>
      </c>
      <c r="I45" s="1">
        <v>747</v>
      </c>
      <c r="J45" s="1">
        <v>798</v>
      </c>
      <c r="K45" s="1">
        <v>822</v>
      </c>
      <c r="L45" s="1">
        <v>837</v>
      </c>
    </row>
    <row r="46" spans="1:12">
      <c r="B46" t="s">
        <v>22</v>
      </c>
      <c r="C46" s="2">
        <f t="shared" ref="C46:L46" si="12">C45/C43</f>
        <v>0.11018220793140407</v>
      </c>
      <c r="D46" s="2">
        <f t="shared" si="12"/>
        <v>0.11314984709480122</v>
      </c>
      <c r="E46" s="2">
        <f t="shared" si="12"/>
        <v>0.11916648578250488</v>
      </c>
      <c r="F46" s="2">
        <f t="shared" si="12"/>
        <v>0.1247348324140857</v>
      </c>
      <c r="G46" s="2">
        <f t="shared" si="12"/>
        <v>0.12205299394950971</v>
      </c>
      <c r="H46" s="2">
        <f t="shared" si="12"/>
        <v>0.13072156705976415</v>
      </c>
      <c r="I46" s="2">
        <f t="shared" si="12"/>
        <v>0.1404663407295976</v>
      </c>
      <c r="J46" s="2">
        <f t="shared" si="12"/>
        <v>0.14567360350492881</v>
      </c>
      <c r="K46" s="2">
        <f t="shared" si="12"/>
        <v>0.14842903575297942</v>
      </c>
      <c r="L46" s="2">
        <f t="shared" si="12"/>
        <v>0.15089237425635479</v>
      </c>
    </row>
    <row r="47" spans="1:12">
      <c r="A47" t="s">
        <v>26</v>
      </c>
    </row>
    <row r="48" spans="1:12">
      <c r="B48" t="s">
        <v>19</v>
      </c>
      <c r="C48" s="1">
        <f t="shared" ref="C48:L48" si="13">C12+C27+C42</f>
        <v>4975</v>
      </c>
      <c r="D48" s="1">
        <f t="shared" si="13"/>
        <v>5194</v>
      </c>
      <c r="E48" s="1">
        <f t="shared" si="13"/>
        <v>5216</v>
      </c>
      <c r="F48" s="1">
        <f t="shared" si="13"/>
        <v>5367</v>
      </c>
      <c r="G48" s="1">
        <f t="shared" si="13"/>
        <v>5626</v>
      </c>
      <c r="H48" s="1">
        <f t="shared" si="13"/>
        <v>6033</v>
      </c>
      <c r="I48" s="1">
        <f t="shared" si="13"/>
        <v>6585</v>
      </c>
      <c r="J48" s="1">
        <f t="shared" si="13"/>
        <v>7246</v>
      </c>
      <c r="K48" s="1">
        <f t="shared" si="13"/>
        <v>8223</v>
      </c>
      <c r="L48" s="1">
        <f t="shared" si="13"/>
        <v>8855</v>
      </c>
    </row>
    <row r="49" spans="2:12">
      <c r="B49" t="s">
        <v>20</v>
      </c>
      <c r="C49" s="1">
        <f t="shared" ref="C49:L49" si="14">C13+C28+C43</f>
        <v>32965</v>
      </c>
      <c r="D49" s="1">
        <f t="shared" si="14"/>
        <v>31703</v>
      </c>
      <c r="E49" s="1">
        <f t="shared" si="14"/>
        <v>30694</v>
      </c>
      <c r="F49" s="1">
        <f t="shared" si="14"/>
        <v>30086</v>
      </c>
      <c r="G49" s="1">
        <f t="shared" si="14"/>
        <v>29690</v>
      </c>
      <c r="H49" s="1">
        <f t="shared" si="14"/>
        <v>30179</v>
      </c>
      <c r="I49" s="1">
        <f t="shared" si="14"/>
        <v>31148</v>
      </c>
      <c r="J49" s="1">
        <f t="shared" si="14"/>
        <v>32440</v>
      </c>
      <c r="K49" s="1">
        <f t="shared" si="14"/>
        <v>34475</v>
      </c>
      <c r="L49" s="1">
        <f t="shared" si="14"/>
        <v>35466</v>
      </c>
    </row>
    <row r="50" spans="2:12">
      <c r="B50" t="s">
        <v>21</v>
      </c>
      <c r="C50" s="2">
        <f t="shared" ref="C50:L50" si="15">C48/C49</f>
        <v>0.15091763992112847</v>
      </c>
      <c r="D50" s="2">
        <f t="shared" si="15"/>
        <v>0.16383307573415765</v>
      </c>
      <c r="E50" s="2">
        <f t="shared" si="15"/>
        <v>0.16993549227862123</v>
      </c>
      <c r="F50" s="2">
        <f t="shared" si="15"/>
        <v>0.17838861929136476</v>
      </c>
      <c r="G50" s="2">
        <f t="shared" si="15"/>
        <v>0.18949141124957899</v>
      </c>
      <c r="H50" s="2">
        <f t="shared" si="15"/>
        <v>0.19990722025249347</v>
      </c>
      <c r="I50" s="2">
        <f t="shared" si="15"/>
        <v>0.21141004237832284</v>
      </c>
      <c r="J50" s="2">
        <f t="shared" si="15"/>
        <v>0.22336621454993835</v>
      </c>
      <c r="K50" s="2">
        <f t="shared" si="15"/>
        <v>0.23852066715010878</v>
      </c>
      <c r="L50" s="2">
        <f t="shared" si="15"/>
        <v>0.2496757457846952</v>
      </c>
    </row>
    <row r="51" spans="2:12">
      <c r="B51" t="s">
        <v>23</v>
      </c>
      <c r="C51" s="1">
        <f t="shared" ref="C51:L51" si="16">C15+C30+C45</f>
        <v>2853</v>
      </c>
      <c r="D51" s="1">
        <f t="shared" si="16"/>
        <v>3048</v>
      </c>
      <c r="E51" s="1">
        <f t="shared" si="16"/>
        <v>3116</v>
      </c>
      <c r="F51" s="1">
        <f t="shared" si="16"/>
        <v>3169</v>
      </c>
      <c r="G51" s="1">
        <f t="shared" si="16"/>
        <v>3219</v>
      </c>
      <c r="H51" s="1">
        <f t="shared" si="16"/>
        <v>3329</v>
      </c>
      <c r="I51" s="1">
        <f t="shared" si="16"/>
        <v>3545</v>
      </c>
      <c r="J51" s="1">
        <f t="shared" si="16"/>
        <v>3849</v>
      </c>
      <c r="K51" s="1">
        <f t="shared" si="16"/>
        <v>4126</v>
      </c>
      <c r="L51" s="1">
        <f t="shared" si="16"/>
        <v>4383</v>
      </c>
    </row>
    <row r="52" spans="2:12">
      <c r="B52" t="s">
        <v>22</v>
      </c>
      <c r="C52" s="2">
        <f t="shared" ref="C52:L52" si="17">C51/C49</f>
        <v>8.6546337024116488E-2</v>
      </c>
      <c r="D52" s="2">
        <f t="shared" si="17"/>
        <v>9.6142320916001639E-2</v>
      </c>
      <c r="E52" s="2">
        <f t="shared" si="17"/>
        <v>0.10151821202840947</v>
      </c>
      <c r="F52" s="2">
        <f t="shared" si="17"/>
        <v>0.10533138336767932</v>
      </c>
      <c r="G52" s="2">
        <f t="shared" si="17"/>
        <v>0.10842034355001684</v>
      </c>
      <c r="H52" s="2">
        <f t="shared" si="17"/>
        <v>0.11030849266045926</v>
      </c>
      <c r="I52" s="2">
        <f t="shared" si="17"/>
        <v>0.1138114806729164</v>
      </c>
      <c r="J52" s="2">
        <f t="shared" si="17"/>
        <v>0.1186498150431566</v>
      </c>
      <c r="K52" s="2">
        <f t="shared" si="17"/>
        <v>0.11968092820884699</v>
      </c>
      <c r="L52" s="2">
        <f t="shared" si="17"/>
        <v>0.12358315005921164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0"/>
  <sheetViews>
    <sheetView workbookViewId="0">
      <pane ySplit="1" topLeftCell="A2" activePane="bottomLeft" state="frozen"/>
      <selection pane="bottomLeft" activeCell="C1" sqref="C1:E1048576"/>
    </sheetView>
  </sheetViews>
  <sheetFormatPr baseColWidth="10" defaultColWidth="8.83203125" defaultRowHeight="15"/>
  <cols>
    <col min="1" max="1" width="37.33203125" bestFit="1" customWidth="1"/>
    <col min="2" max="2" width="30" customWidth="1"/>
  </cols>
  <sheetData>
    <row r="1" spans="1:11">
      <c r="A1" s="3"/>
      <c r="C1">
        <v>2010</v>
      </c>
      <c r="D1">
        <v>2011</v>
      </c>
      <c r="E1">
        <v>2012</v>
      </c>
      <c r="F1">
        <v>2013</v>
      </c>
      <c r="G1">
        <v>2014</v>
      </c>
      <c r="H1">
        <v>2015</v>
      </c>
      <c r="I1">
        <v>2016</v>
      </c>
      <c r="J1">
        <v>2017</v>
      </c>
      <c r="K1">
        <v>2018</v>
      </c>
    </row>
    <row r="2" spans="1:11">
      <c r="A2" s="4" t="s">
        <v>40</v>
      </c>
    </row>
    <row r="3" spans="1:11">
      <c r="B3" t="s">
        <v>30</v>
      </c>
      <c r="C3" s="1">
        <v>1</v>
      </c>
      <c r="D3" s="1">
        <v>1</v>
      </c>
      <c r="E3" s="1">
        <v>1</v>
      </c>
      <c r="F3" s="1">
        <v>1</v>
      </c>
      <c r="G3" s="1">
        <v>1</v>
      </c>
      <c r="H3" s="1">
        <v>2</v>
      </c>
      <c r="I3" s="1">
        <v>2</v>
      </c>
      <c r="J3" s="1">
        <v>2</v>
      </c>
      <c r="K3" s="1">
        <v>2</v>
      </c>
    </row>
    <row r="4" spans="1:11">
      <c r="A4" s="4"/>
      <c r="B4" t="s">
        <v>27</v>
      </c>
      <c r="C4" s="1">
        <v>1</v>
      </c>
      <c r="D4" s="1">
        <v>1</v>
      </c>
      <c r="E4" s="1"/>
      <c r="F4" s="1">
        <v>1</v>
      </c>
      <c r="G4" s="1">
        <v>1</v>
      </c>
      <c r="H4" s="1">
        <v>1</v>
      </c>
      <c r="I4" s="1">
        <v>1</v>
      </c>
      <c r="J4" s="1"/>
      <c r="K4" s="1"/>
    </row>
    <row r="5" spans="1:11">
      <c r="A5" s="4"/>
      <c r="B5" t="s">
        <v>11</v>
      </c>
      <c r="C5" s="1">
        <v>47</v>
      </c>
      <c r="D5" s="1">
        <v>46</v>
      </c>
      <c r="E5" s="1">
        <v>48</v>
      </c>
      <c r="F5" s="1">
        <v>46</v>
      </c>
      <c r="G5" s="1">
        <v>45</v>
      </c>
      <c r="H5" s="1">
        <v>45</v>
      </c>
      <c r="I5" s="1">
        <v>42</v>
      </c>
      <c r="J5" s="1">
        <v>44</v>
      </c>
      <c r="K5" s="1">
        <v>31</v>
      </c>
    </row>
    <row r="6" spans="1:11">
      <c r="A6" s="4"/>
      <c r="B6" t="s">
        <v>28</v>
      </c>
      <c r="C6" s="1">
        <v>5</v>
      </c>
      <c r="D6" s="1">
        <v>5</v>
      </c>
      <c r="E6" s="1">
        <v>4</v>
      </c>
      <c r="F6" s="1">
        <v>5</v>
      </c>
      <c r="G6" s="1">
        <v>5</v>
      </c>
      <c r="H6" s="1">
        <v>4</v>
      </c>
      <c r="I6" s="1">
        <v>5</v>
      </c>
      <c r="J6" s="1">
        <v>5</v>
      </c>
      <c r="K6" s="1">
        <v>5</v>
      </c>
    </row>
    <row r="7" spans="1:11">
      <c r="A7" s="4"/>
      <c r="B7" t="s">
        <v>29</v>
      </c>
      <c r="C7" s="1">
        <v>15</v>
      </c>
      <c r="D7" s="1">
        <v>14</v>
      </c>
      <c r="E7" s="1">
        <v>14</v>
      </c>
      <c r="F7" s="1">
        <v>13</v>
      </c>
      <c r="G7" s="1">
        <v>14</v>
      </c>
      <c r="H7" s="1">
        <v>15</v>
      </c>
      <c r="I7" s="1">
        <v>15</v>
      </c>
      <c r="J7" s="1">
        <v>16</v>
      </c>
      <c r="K7" s="1">
        <v>12</v>
      </c>
    </row>
    <row r="8" spans="1:11">
      <c r="A8" s="4"/>
      <c r="B8" t="s">
        <v>50</v>
      </c>
      <c r="C8" s="1">
        <v>1</v>
      </c>
      <c r="D8" s="1">
        <v>1</v>
      </c>
      <c r="E8" s="1">
        <v>1</v>
      </c>
      <c r="F8" s="1">
        <v>1</v>
      </c>
      <c r="G8" s="1">
        <v>1</v>
      </c>
      <c r="H8" s="1">
        <v>1</v>
      </c>
      <c r="I8" s="1">
        <v>1</v>
      </c>
      <c r="J8" s="1">
        <v>1</v>
      </c>
      <c r="K8" s="1">
        <v>1</v>
      </c>
    </row>
    <row r="9" spans="1:11">
      <c r="A9" s="4"/>
      <c r="B9" t="s">
        <v>16</v>
      </c>
      <c r="C9" s="1">
        <v>11</v>
      </c>
      <c r="D9" s="1">
        <v>15</v>
      </c>
      <c r="E9" s="1">
        <v>26</v>
      </c>
      <c r="F9" s="1">
        <v>44</v>
      </c>
      <c r="G9" s="1">
        <v>42</v>
      </c>
      <c r="H9" s="1">
        <v>51</v>
      </c>
      <c r="I9" s="1">
        <v>72</v>
      </c>
      <c r="J9" s="1">
        <v>87</v>
      </c>
      <c r="K9" s="1">
        <v>93</v>
      </c>
    </row>
    <row r="10" spans="1:11">
      <c r="A10" s="4"/>
      <c r="B10" t="s">
        <v>17</v>
      </c>
      <c r="C10" s="1">
        <v>255</v>
      </c>
      <c r="D10" s="1">
        <v>267</v>
      </c>
      <c r="E10" s="1">
        <v>245</v>
      </c>
      <c r="F10" s="1">
        <v>241</v>
      </c>
      <c r="G10" s="1">
        <v>243</v>
      </c>
      <c r="H10" s="1">
        <v>218</v>
      </c>
      <c r="I10" s="1">
        <v>231</v>
      </c>
      <c r="J10" s="1">
        <v>212</v>
      </c>
      <c r="K10" s="1">
        <v>148</v>
      </c>
    </row>
    <row r="11" spans="1:11">
      <c r="A11" s="4"/>
      <c r="B11" t="s">
        <v>26</v>
      </c>
      <c r="C11" s="1">
        <f t="shared" ref="C11:K11" si="0">SUM(C3:C10)</f>
        <v>336</v>
      </c>
      <c r="D11" s="1">
        <f t="shared" si="0"/>
        <v>350</v>
      </c>
      <c r="E11" s="1">
        <f t="shared" si="0"/>
        <v>339</v>
      </c>
      <c r="F11" s="1">
        <f t="shared" si="0"/>
        <v>352</v>
      </c>
      <c r="G11" s="1">
        <f t="shared" si="0"/>
        <v>352</v>
      </c>
      <c r="H11" s="1">
        <f t="shared" si="0"/>
        <v>337</v>
      </c>
      <c r="I11" s="1">
        <f t="shared" si="0"/>
        <v>369</v>
      </c>
      <c r="J11" s="1">
        <f t="shared" si="0"/>
        <v>367</v>
      </c>
      <c r="K11" s="1">
        <f t="shared" si="0"/>
        <v>292</v>
      </c>
    </row>
    <row r="12" spans="1:11">
      <c r="A12" s="4" t="s">
        <v>34</v>
      </c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B13" t="s">
        <v>30</v>
      </c>
      <c r="C13" s="1">
        <v>13</v>
      </c>
      <c r="D13" s="1">
        <v>15</v>
      </c>
      <c r="E13" s="1">
        <v>15</v>
      </c>
      <c r="F13" s="1">
        <v>13</v>
      </c>
      <c r="G13" s="1">
        <v>14</v>
      </c>
      <c r="H13" s="1">
        <v>15</v>
      </c>
      <c r="I13" s="1">
        <v>20</v>
      </c>
      <c r="J13" s="1">
        <v>20</v>
      </c>
      <c r="K13" s="1">
        <v>24</v>
      </c>
    </row>
    <row r="14" spans="1:11">
      <c r="A14" s="4"/>
      <c r="B14" t="s">
        <v>27</v>
      </c>
      <c r="C14" s="1">
        <v>4</v>
      </c>
      <c r="D14" s="1">
        <v>5</v>
      </c>
      <c r="E14" s="1">
        <v>6</v>
      </c>
      <c r="F14" s="1">
        <v>6</v>
      </c>
      <c r="G14" s="1">
        <v>5</v>
      </c>
      <c r="H14" s="1">
        <v>5</v>
      </c>
      <c r="I14" s="1">
        <v>7</v>
      </c>
      <c r="J14" s="1">
        <v>5</v>
      </c>
      <c r="K14" s="1">
        <v>3</v>
      </c>
    </row>
    <row r="15" spans="1:11">
      <c r="A15" s="4"/>
      <c r="B15" t="s">
        <v>11</v>
      </c>
      <c r="C15" s="1">
        <v>24</v>
      </c>
      <c r="D15" s="1">
        <v>25</v>
      </c>
      <c r="E15" s="1">
        <v>25</v>
      </c>
      <c r="F15" s="1">
        <v>32</v>
      </c>
      <c r="G15" s="1">
        <v>37</v>
      </c>
      <c r="H15" s="1">
        <v>42</v>
      </c>
      <c r="I15" s="1">
        <v>45</v>
      </c>
      <c r="J15" s="1">
        <v>56</v>
      </c>
      <c r="K15" s="1">
        <v>51</v>
      </c>
    </row>
    <row r="16" spans="1:11">
      <c r="A16" s="4"/>
      <c r="B16" t="s">
        <v>28</v>
      </c>
      <c r="C16" s="1">
        <v>69</v>
      </c>
      <c r="D16" s="1">
        <v>72</v>
      </c>
      <c r="E16" s="1">
        <v>85</v>
      </c>
      <c r="F16" s="1">
        <v>91</v>
      </c>
      <c r="G16" s="1">
        <v>88</v>
      </c>
      <c r="H16" s="1">
        <v>89</v>
      </c>
      <c r="I16" s="1">
        <v>87</v>
      </c>
      <c r="J16" s="1">
        <v>88</v>
      </c>
      <c r="K16" s="1">
        <v>84</v>
      </c>
    </row>
    <row r="17" spans="1:11">
      <c r="A17" s="4"/>
      <c r="B17" t="s">
        <v>29</v>
      </c>
      <c r="C17" s="1">
        <v>33</v>
      </c>
      <c r="D17" s="1">
        <v>30</v>
      </c>
      <c r="E17" s="1">
        <v>33</v>
      </c>
      <c r="F17" s="1">
        <v>32</v>
      </c>
      <c r="G17" s="1">
        <v>38</v>
      </c>
      <c r="H17" s="1">
        <v>49</v>
      </c>
      <c r="I17" s="1">
        <v>53</v>
      </c>
      <c r="J17" s="1">
        <v>57</v>
      </c>
      <c r="K17" s="1">
        <v>71</v>
      </c>
    </row>
    <row r="18" spans="1:11">
      <c r="A18" s="4"/>
      <c r="B18" t="s">
        <v>16</v>
      </c>
      <c r="C18" s="1">
        <v>3</v>
      </c>
      <c r="D18" s="1">
        <v>1</v>
      </c>
      <c r="E18" s="1">
        <v>6</v>
      </c>
      <c r="F18" s="1"/>
      <c r="G18" s="1">
        <v>4</v>
      </c>
      <c r="H18" s="1">
        <v>4</v>
      </c>
      <c r="I18" s="1">
        <v>18</v>
      </c>
      <c r="J18" s="1">
        <v>16</v>
      </c>
      <c r="K18" s="1">
        <v>11</v>
      </c>
    </row>
    <row r="19" spans="1:11">
      <c r="A19" s="4"/>
      <c r="B19" t="s">
        <v>17</v>
      </c>
      <c r="C19" s="1">
        <v>1887</v>
      </c>
      <c r="D19" s="1">
        <v>1918</v>
      </c>
      <c r="E19" s="1">
        <v>2026</v>
      </c>
      <c r="F19" s="1">
        <v>2058</v>
      </c>
      <c r="G19" s="1">
        <v>1934</v>
      </c>
      <c r="H19" s="1">
        <v>2002</v>
      </c>
      <c r="I19" s="1">
        <v>2057</v>
      </c>
      <c r="J19" s="1">
        <v>2128</v>
      </c>
      <c r="K19" s="1">
        <v>2104</v>
      </c>
    </row>
    <row r="20" spans="1:11">
      <c r="A20" s="4"/>
      <c r="B20" t="s">
        <v>26</v>
      </c>
      <c r="C20" s="1">
        <f t="shared" ref="C20:K20" si="1">SUM(C13:C19)</f>
        <v>2033</v>
      </c>
      <c r="D20" s="1">
        <f t="shared" si="1"/>
        <v>2066</v>
      </c>
      <c r="E20" s="1">
        <f t="shared" si="1"/>
        <v>2196</v>
      </c>
      <c r="F20" s="1">
        <f t="shared" si="1"/>
        <v>2232</v>
      </c>
      <c r="G20" s="1">
        <f t="shared" si="1"/>
        <v>2120</v>
      </c>
      <c r="H20" s="1">
        <f t="shared" si="1"/>
        <v>2206</v>
      </c>
      <c r="I20" s="1">
        <f t="shared" si="1"/>
        <v>2287</v>
      </c>
      <c r="J20" s="1">
        <f t="shared" si="1"/>
        <v>2370</v>
      </c>
      <c r="K20" s="1">
        <f t="shared" si="1"/>
        <v>2348</v>
      </c>
    </row>
    <row r="21" spans="1:11">
      <c r="A21" s="4" t="s">
        <v>37</v>
      </c>
      <c r="C21" s="1"/>
      <c r="D21" s="1"/>
      <c r="E21" s="1"/>
      <c r="F21" s="1"/>
      <c r="G21" s="1"/>
      <c r="H21" s="1"/>
      <c r="I21" s="1"/>
      <c r="J21" s="1"/>
      <c r="K21" s="1"/>
    </row>
    <row r="22" spans="1:11">
      <c r="B22" t="s">
        <v>30</v>
      </c>
      <c r="C22" s="1">
        <v>6</v>
      </c>
      <c r="D22" s="1">
        <v>11</v>
      </c>
      <c r="E22" s="1">
        <v>11</v>
      </c>
      <c r="F22" s="1">
        <v>9</v>
      </c>
      <c r="G22" s="1">
        <v>11</v>
      </c>
      <c r="H22" s="1">
        <v>13</v>
      </c>
      <c r="I22" s="1">
        <v>12</v>
      </c>
      <c r="J22" s="1">
        <v>12</v>
      </c>
      <c r="K22" s="1">
        <v>8</v>
      </c>
    </row>
    <row r="23" spans="1:11">
      <c r="A23" s="4"/>
      <c r="B23" t="s">
        <v>27</v>
      </c>
      <c r="C23" s="1">
        <v>3</v>
      </c>
      <c r="D23" s="1">
        <v>3</v>
      </c>
      <c r="E23" s="1">
        <v>3</v>
      </c>
      <c r="F23" s="1">
        <v>3</v>
      </c>
      <c r="G23" s="1">
        <v>3</v>
      </c>
      <c r="H23" s="1">
        <v>3</v>
      </c>
      <c r="I23" s="1">
        <v>3</v>
      </c>
      <c r="J23" s="1">
        <v>3</v>
      </c>
      <c r="K23" s="1">
        <v>2</v>
      </c>
    </row>
    <row r="24" spans="1:11">
      <c r="A24" s="4"/>
      <c r="B24" t="s">
        <v>11</v>
      </c>
      <c r="C24" s="1">
        <v>15</v>
      </c>
      <c r="D24" s="1">
        <v>15</v>
      </c>
      <c r="E24" s="1">
        <v>18</v>
      </c>
      <c r="F24" s="1">
        <v>12</v>
      </c>
      <c r="G24" s="1">
        <v>15</v>
      </c>
      <c r="H24" s="1">
        <v>10</v>
      </c>
      <c r="I24" s="1">
        <v>12</v>
      </c>
      <c r="J24" s="1">
        <v>12</v>
      </c>
      <c r="K24" s="1">
        <v>13</v>
      </c>
    </row>
    <row r="25" spans="1:11">
      <c r="A25" s="4"/>
      <c r="B25" t="s">
        <v>28</v>
      </c>
      <c r="C25" s="1">
        <v>18</v>
      </c>
      <c r="D25" s="1">
        <v>24</v>
      </c>
      <c r="E25" s="1">
        <v>23</v>
      </c>
      <c r="F25" s="1">
        <v>21</v>
      </c>
      <c r="G25" s="1">
        <v>17</v>
      </c>
      <c r="H25" s="1">
        <v>18</v>
      </c>
      <c r="I25" s="1">
        <v>15</v>
      </c>
      <c r="J25" s="1">
        <v>16</v>
      </c>
      <c r="K25" s="1">
        <v>13</v>
      </c>
    </row>
    <row r="26" spans="1:11">
      <c r="A26" s="4"/>
      <c r="B26" t="s">
        <v>29</v>
      </c>
      <c r="C26" s="1">
        <v>12</v>
      </c>
      <c r="D26" s="1">
        <v>16</v>
      </c>
      <c r="E26" s="1">
        <v>19</v>
      </c>
      <c r="F26" s="1">
        <v>19</v>
      </c>
      <c r="G26" s="1">
        <v>20</v>
      </c>
      <c r="H26" s="1">
        <v>23</v>
      </c>
      <c r="I26" s="1">
        <v>19</v>
      </c>
      <c r="J26" s="1">
        <v>18</v>
      </c>
      <c r="K26" s="1">
        <v>18</v>
      </c>
    </row>
    <row r="27" spans="1:11">
      <c r="A27" s="4"/>
      <c r="B27" t="s">
        <v>50</v>
      </c>
      <c r="C27" s="1"/>
      <c r="D27" s="1"/>
      <c r="E27" s="1"/>
      <c r="F27" s="1"/>
      <c r="G27" s="1"/>
      <c r="H27" s="1"/>
      <c r="I27" s="1"/>
      <c r="J27" s="1"/>
      <c r="K27" s="1"/>
    </row>
    <row r="28" spans="1:11">
      <c r="A28" s="4"/>
      <c r="B28" t="s">
        <v>16</v>
      </c>
      <c r="C28" s="1">
        <v>5</v>
      </c>
      <c r="D28" s="1">
        <v>4</v>
      </c>
      <c r="E28" s="1">
        <v>5</v>
      </c>
      <c r="F28" s="1">
        <v>7</v>
      </c>
      <c r="G28" s="1">
        <v>5</v>
      </c>
      <c r="H28" s="1">
        <v>4</v>
      </c>
      <c r="I28" s="1">
        <v>17</v>
      </c>
      <c r="J28" s="1">
        <v>25</v>
      </c>
      <c r="K28" s="1">
        <v>20</v>
      </c>
    </row>
    <row r="29" spans="1:11">
      <c r="A29" s="4"/>
      <c r="B29" t="s">
        <v>17</v>
      </c>
      <c r="C29" s="1">
        <v>1210</v>
      </c>
      <c r="D29" s="1">
        <v>1110</v>
      </c>
      <c r="E29" s="1">
        <v>1072</v>
      </c>
      <c r="F29" s="1">
        <v>1028</v>
      </c>
      <c r="G29" s="1">
        <v>944</v>
      </c>
      <c r="H29" s="1">
        <v>958</v>
      </c>
      <c r="I29" s="1">
        <v>892</v>
      </c>
      <c r="J29" s="1">
        <v>841</v>
      </c>
      <c r="K29" s="1">
        <v>804</v>
      </c>
    </row>
    <row r="30" spans="1:11">
      <c r="A30" s="4"/>
      <c r="B30" t="s">
        <v>26</v>
      </c>
      <c r="C30" s="1">
        <f t="shared" ref="C30:K30" si="2">SUM(C22:C29)</f>
        <v>1269</v>
      </c>
      <c r="D30" s="1">
        <f t="shared" si="2"/>
        <v>1183</v>
      </c>
      <c r="E30" s="1">
        <f t="shared" si="2"/>
        <v>1151</v>
      </c>
      <c r="F30" s="1">
        <f t="shared" si="2"/>
        <v>1099</v>
      </c>
      <c r="G30" s="1">
        <f t="shared" si="2"/>
        <v>1015</v>
      </c>
      <c r="H30" s="1">
        <f t="shared" si="2"/>
        <v>1029</v>
      </c>
      <c r="I30" s="1">
        <f t="shared" si="2"/>
        <v>970</v>
      </c>
      <c r="J30" s="1">
        <f t="shared" si="2"/>
        <v>927</v>
      </c>
      <c r="K30" s="1">
        <f t="shared" si="2"/>
        <v>878</v>
      </c>
    </row>
    <row r="31" spans="1:11">
      <c r="A31" s="3" t="s">
        <v>32</v>
      </c>
      <c r="C31" s="1"/>
      <c r="D31" s="1"/>
      <c r="E31" s="1"/>
      <c r="F31" s="1"/>
      <c r="G31" s="1"/>
      <c r="H31" s="1"/>
      <c r="I31" s="1"/>
      <c r="J31" s="1"/>
      <c r="K31" s="1"/>
    </row>
    <row r="32" spans="1:11">
      <c r="B32" t="s">
        <v>30</v>
      </c>
      <c r="C32" s="1">
        <v>3</v>
      </c>
      <c r="D32" s="1">
        <v>1</v>
      </c>
      <c r="E32" s="1">
        <v>2</v>
      </c>
      <c r="F32" s="1">
        <v>4</v>
      </c>
      <c r="G32" s="1">
        <v>6</v>
      </c>
      <c r="H32" s="1">
        <v>6</v>
      </c>
      <c r="I32" s="1">
        <v>3</v>
      </c>
      <c r="J32" s="1">
        <v>4</v>
      </c>
      <c r="K32" s="1">
        <v>2</v>
      </c>
    </row>
    <row r="33" spans="1:11">
      <c r="A33" s="3"/>
      <c r="B33" t="s">
        <v>27</v>
      </c>
      <c r="C33" s="1"/>
      <c r="D33" s="1"/>
      <c r="E33" s="1"/>
      <c r="F33" s="1"/>
      <c r="G33" s="1"/>
      <c r="H33" s="1"/>
      <c r="I33" s="1">
        <v>1</v>
      </c>
      <c r="J33" s="1">
        <v>1</v>
      </c>
      <c r="K33" s="1">
        <v>2</v>
      </c>
    </row>
    <row r="34" spans="1:11">
      <c r="A34" s="3"/>
      <c r="B34" t="s">
        <v>11</v>
      </c>
      <c r="C34" s="1">
        <v>273</v>
      </c>
      <c r="D34" s="1">
        <v>257</v>
      </c>
      <c r="E34" s="1">
        <v>250</v>
      </c>
      <c r="F34" s="1">
        <v>239</v>
      </c>
      <c r="G34" s="1">
        <v>256</v>
      </c>
      <c r="H34" s="1">
        <v>282</v>
      </c>
      <c r="I34" s="1">
        <v>308</v>
      </c>
      <c r="J34" s="1">
        <v>315</v>
      </c>
      <c r="K34" s="1">
        <v>305</v>
      </c>
    </row>
    <row r="35" spans="1:11">
      <c r="A35" s="3"/>
      <c r="B35" t="s">
        <v>28</v>
      </c>
      <c r="C35" s="1">
        <v>16</v>
      </c>
      <c r="D35" s="1">
        <v>10</v>
      </c>
      <c r="E35" s="1">
        <v>17</v>
      </c>
      <c r="F35" s="1">
        <v>18</v>
      </c>
      <c r="G35" s="1">
        <v>27</v>
      </c>
      <c r="H35" s="1">
        <v>26</v>
      </c>
      <c r="I35" s="1">
        <v>24</v>
      </c>
      <c r="J35" s="1">
        <v>23</v>
      </c>
      <c r="K35" s="1">
        <v>24</v>
      </c>
    </row>
    <row r="36" spans="1:11">
      <c r="A36" s="3"/>
      <c r="B36" t="s">
        <v>29</v>
      </c>
      <c r="C36" s="1">
        <v>21</v>
      </c>
      <c r="D36" s="1">
        <v>16</v>
      </c>
      <c r="E36" s="1">
        <v>20</v>
      </c>
      <c r="F36" s="1">
        <v>16</v>
      </c>
      <c r="G36" s="1">
        <v>18</v>
      </c>
      <c r="H36" s="1">
        <v>24</v>
      </c>
      <c r="I36" s="1">
        <v>29</v>
      </c>
      <c r="J36" s="1">
        <v>39</v>
      </c>
      <c r="K36" s="1">
        <v>38</v>
      </c>
    </row>
    <row r="37" spans="1:11">
      <c r="A37" s="3"/>
      <c r="B37" t="s">
        <v>50</v>
      </c>
      <c r="C37" s="1"/>
      <c r="D37" s="1"/>
      <c r="E37" s="1"/>
      <c r="F37" s="1"/>
      <c r="G37" s="1"/>
      <c r="H37" s="1"/>
      <c r="I37" s="1"/>
      <c r="J37" s="1"/>
      <c r="K37" s="1"/>
    </row>
    <row r="38" spans="1:11">
      <c r="A38" s="3"/>
      <c r="B38" t="s">
        <v>16</v>
      </c>
      <c r="C38" s="1"/>
      <c r="D38" s="1">
        <v>1</v>
      </c>
      <c r="E38" s="1">
        <v>2</v>
      </c>
      <c r="F38" s="1">
        <v>12</v>
      </c>
      <c r="G38" s="1">
        <v>7</v>
      </c>
      <c r="H38" s="1">
        <v>5</v>
      </c>
      <c r="I38" s="1">
        <v>30</v>
      </c>
      <c r="J38" s="1">
        <v>34</v>
      </c>
      <c r="K38" s="1">
        <v>45</v>
      </c>
    </row>
    <row r="39" spans="1:11">
      <c r="A39" s="3"/>
      <c r="B39" t="s">
        <v>17</v>
      </c>
      <c r="C39" s="1">
        <v>277</v>
      </c>
      <c r="D39" s="1">
        <v>285</v>
      </c>
      <c r="E39" s="1">
        <v>300</v>
      </c>
      <c r="F39" s="1">
        <v>320</v>
      </c>
      <c r="G39" s="1">
        <v>362</v>
      </c>
      <c r="H39" s="1">
        <v>376</v>
      </c>
      <c r="I39" s="1">
        <v>387</v>
      </c>
      <c r="J39" s="1">
        <v>410</v>
      </c>
      <c r="K39" s="1">
        <v>426</v>
      </c>
    </row>
    <row r="40" spans="1:11">
      <c r="A40" s="3"/>
      <c r="B40" t="s">
        <v>26</v>
      </c>
      <c r="C40" s="1">
        <f t="shared" ref="C40:K40" si="3">SUM(C32:C39)</f>
        <v>590</v>
      </c>
      <c r="D40" s="1">
        <f t="shared" si="3"/>
        <v>570</v>
      </c>
      <c r="E40" s="1">
        <f t="shared" si="3"/>
        <v>591</v>
      </c>
      <c r="F40" s="1">
        <f t="shared" si="3"/>
        <v>609</v>
      </c>
      <c r="G40" s="1">
        <f t="shared" si="3"/>
        <v>676</v>
      </c>
      <c r="H40" s="1">
        <f t="shared" si="3"/>
        <v>719</v>
      </c>
      <c r="I40" s="1">
        <f t="shared" si="3"/>
        <v>782</v>
      </c>
      <c r="J40" s="1">
        <f t="shared" si="3"/>
        <v>826</v>
      </c>
      <c r="K40" s="1">
        <f t="shared" si="3"/>
        <v>842</v>
      </c>
    </row>
    <row r="41" spans="1:11">
      <c r="A41" s="3" t="s">
        <v>33</v>
      </c>
      <c r="C41" s="1"/>
      <c r="D41" s="1"/>
      <c r="E41" s="1"/>
      <c r="F41" s="1"/>
      <c r="G41" s="1"/>
      <c r="H41" s="1"/>
      <c r="I41" s="1"/>
      <c r="J41" s="1"/>
      <c r="K41" s="1"/>
    </row>
    <row r="42" spans="1:11">
      <c r="B42" t="s">
        <v>30</v>
      </c>
      <c r="C42" s="1">
        <v>3</v>
      </c>
      <c r="D42" s="1">
        <v>2</v>
      </c>
      <c r="E42" s="1">
        <v>2</v>
      </c>
      <c r="F42" s="1">
        <v>1</v>
      </c>
      <c r="G42" s="1">
        <v>3</v>
      </c>
      <c r="H42" s="1">
        <v>5</v>
      </c>
      <c r="I42" s="1">
        <v>5</v>
      </c>
      <c r="J42" s="1">
        <v>7</v>
      </c>
      <c r="K42" s="1">
        <v>7</v>
      </c>
    </row>
    <row r="43" spans="1:11">
      <c r="A43" s="3"/>
      <c r="B43" t="s">
        <v>27</v>
      </c>
      <c r="C43" s="1"/>
      <c r="D43" s="1"/>
      <c r="E43" s="1"/>
      <c r="F43" s="1">
        <v>1</v>
      </c>
      <c r="G43" s="1">
        <v>1</v>
      </c>
      <c r="H43" s="1">
        <v>1</v>
      </c>
      <c r="I43" s="1">
        <v>1</v>
      </c>
      <c r="J43" s="1">
        <v>1</v>
      </c>
      <c r="K43" s="1">
        <v>2</v>
      </c>
    </row>
    <row r="44" spans="1:11">
      <c r="A44" s="3"/>
      <c r="B44" t="s">
        <v>11</v>
      </c>
      <c r="C44" s="1">
        <v>13</v>
      </c>
      <c r="D44" s="1">
        <v>14</v>
      </c>
      <c r="E44" s="1">
        <v>19</v>
      </c>
      <c r="F44" s="1">
        <v>23</v>
      </c>
      <c r="G44" s="1">
        <v>24</v>
      </c>
      <c r="H44" s="1">
        <v>31</v>
      </c>
      <c r="I44" s="1">
        <v>39</v>
      </c>
      <c r="J44" s="1">
        <v>37</v>
      </c>
      <c r="K44" s="1">
        <v>39</v>
      </c>
    </row>
    <row r="45" spans="1:11">
      <c r="A45" s="3"/>
      <c r="B45" t="s">
        <v>28</v>
      </c>
      <c r="C45" s="1">
        <v>5</v>
      </c>
      <c r="D45" s="1">
        <v>5</v>
      </c>
      <c r="E45" s="1">
        <v>8</v>
      </c>
      <c r="F45" s="1">
        <v>8</v>
      </c>
      <c r="G45" s="1">
        <v>7</v>
      </c>
      <c r="H45" s="1">
        <v>9</v>
      </c>
      <c r="I45" s="1">
        <v>13</v>
      </c>
      <c r="J45" s="1">
        <v>11</v>
      </c>
      <c r="K45" s="1">
        <v>13</v>
      </c>
    </row>
    <row r="46" spans="1:11">
      <c r="A46" s="3"/>
      <c r="B46" t="s">
        <v>29</v>
      </c>
      <c r="C46" s="1">
        <v>8</v>
      </c>
      <c r="D46" s="1">
        <v>14</v>
      </c>
      <c r="E46" s="1">
        <v>12</v>
      </c>
      <c r="F46" s="1">
        <v>13</v>
      </c>
      <c r="G46" s="1">
        <v>18</v>
      </c>
      <c r="H46" s="1">
        <v>15</v>
      </c>
      <c r="I46" s="1">
        <v>16</v>
      </c>
      <c r="J46" s="1">
        <v>21</v>
      </c>
      <c r="K46" s="1">
        <v>26</v>
      </c>
    </row>
    <row r="47" spans="1:11">
      <c r="A47" s="3"/>
      <c r="B47" t="s">
        <v>16</v>
      </c>
      <c r="C47" s="1">
        <v>1</v>
      </c>
      <c r="D47" s="1">
        <v>1</v>
      </c>
      <c r="E47" s="1">
        <v>3</v>
      </c>
      <c r="F47" s="1">
        <v>1</v>
      </c>
      <c r="G47" s="1">
        <v>4</v>
      </c>
      <c r="H47" s="1">
        <v>9</v>
      </c>
      <c r="I47" s="1">
        <v>8</v>
      </c>
      <c r="J47" s="1">
        <v>11</v>
      </c>
      <c r="K47" s="1">
        <v>26</v>
      </c>
    </row>
    <row r="48" spans="1:11">
      <c r="A48" s="3"/>
      <c r="B48" t="s">
        <v>17</v>
      </c>
      <c r="C48" s="1">
        <v>275</v>
      </c>
      <c r="D48" s="1">
        <v>272</v>
      </c>
      <c r="E48" s="1">
        <v>285</v>
      </c>
      <c r="F48" s="1">
        <v>299</v>
      </c>
      <c r="G48" s="1">
        <v>295</v>
      </c>
      <c r="H48" s="1">
        <v>318</v>
      </c>
      <c r="I48" s="1">
        <v>335</v>
      </c>
      <c r="J48" s="1">
        <v>346</v>
      </c>
      <c r="K48" s="1">
        <v>347</v>
      </c>
    </row>
    <row r="49" spans="1:11">
      <c r="A49" s="3"/>
      <c r="B49" t="s">
        <v>26</v>
      </c>
      <c r="C49" s="1">
        <f t="shared" ref="C49:K49" si="4">SUM(C42:C48)</f>
        <v>305</v>
      </c>
      <c r="D49" s="1">
        <f t="shared" si="4"/>
        <v>308</v>
      </c>
      <c r="E49" s="1">
        <f t="shared" si="4"/>
        <v>329</v>
      </c>
      <c r="F49" s="1">
        <f t="shared" si="4"/>
        <v>346</v>
      </c>
      <c r="G49" s="1">
        <f t="shared" si="4"/>
        <v>352</v>
      </c>
      <c r="H49" s="1">
        <f t="shared" si="4"/>
        <v>388</v>
      </c>
      <c r="I49" s="1">
        <f t="shared" si="4"/>
        <v>417</v>
      </c>
      <c r="J49" s="1">
        <f t="shared" si="4"/>
        <v>434</v>
      </c>
      <c r="K49" s="1">
        <f t="shared" si="4"/>
        <v>460</v>
      </c>
    </row>
    <row r="50" spans="1:11">
      <c r="A50" s="4" t="s">
        <v>36</v>
      </c>
      <c r="C50" s="1"/>
      <c r="D50" s="1"/>
      <c r="E50" s="1"/>
      <c r="F50" s="1"/>
      <c r="G50" s="1"/>
      <c r="H50" s="1"/>
      <c r="I50" s="1"/>
      <c r="J50" s="1"/>
      <c r="K50" s="1"/>
    </row>
    <row r="51" spans="1:11">
      <c r="B51" t="s">
        <v>30</v>
      </c>
      <c r="C51" s="1"/>
      <c r="D51" s="1"/>
      <c r="E51" s="1">
        <v>1</v>
      </c>
      <c r="F51" s="1">
        <v>1</v>
      </c>
      <c r="G51" s="1">
        <v>1</v>
      </c>
      <c r="H51" s="1">
        <v>1</v>
      </c>
      <c r="I51" s="1">
        <v>2</v>
      </c>
      <c r="J51" s="1">
        <v>1</v>
      </c>
      <c r="K51" s="1">
        <v>1</v>
      </c>
    </row>
    <row r="52" spans="1:11">
      <c r="A52" s="4"/>
      <c r="B52" t="s">
        <v>27</v>
      </c>
      <c r="C52" s="1">
        <v>1</v>
      </c>
      <c r="D52" s="1">
        <v>1</v>
      </c>
      <c r="E52" s="1"/>
      <c r="F52" s="1"/>
      <c r="G52" s="1"/>
      <c r="H52" s="1"/>
      <c r="I52" s="1"/>
      <c r="J52" s="1">
        <v>1</v>
      </c>
      <c r="K52" s="1"/>
    </row>
    <row r="53" spans="1:11">
      <c r="A53" s="4"/>
      <c r="B53" t="s">
        <v>28</v>
      </c>
      <c r="C53" s="1">
        <v>8</v>
      </c>
      <c r="D53" s="1">
        <v>7</v>
      </c>
      <c r="E53" s="1">
        <v>7</v>
      </c>
      <c r="F53" s="1">
        <v>8</v>
      </c>
      <c r="G53" s="1">
        <v>6</v>
      </c>
      <c r="H53" s="1">
        <v>7</v>
      </c>
      <c r="I53" s="1">
        <v>7</v>
      </c>
      <c r="J53" s="1">
        <v>7</v>
      </c>
      <c r="K53" s="1">
        <v>8</v>
      </c>
    </row>
    <row r="54" spans="1:11">
      <c r="A54" s="4"/>
      <c r="B54" t="s">
        <v>29</v>
      </c>
      <c r="C54" s="1">
        <v>3</v>
      </c>
      <c r="D54" s="1">
        <v>4</v>
      </c>
      <c r="E54" s="1">
        <v>3</v>
      </c>
      <c r="F54" s="1">
        <v>3</v>
      </c>
      <c r="G54" s="1">
        <v>4</v>
      </c>
      <c r="H54" s="1">
        <v>5</v>
      </c>
      <c r="I54" s="1">
        <v>6</v>
      </c>
      <c r="J54" s="1">
        <v>5</v>
      </c>
      <c r="K54" s="1">
        <v>4</v>
      </c>
    </row>
    <row r="55" spans="1:11">
      <c r="A55" s="4"/>
      <c r="B55" t="s">
        <v>16</v>
      </c>
      <c r="C55" s="1"/>
      <c r="D55" s="1"/>
      <c r="E55" s="1">
        <v>1</v>
      </c>
      <c r="F55" s="1"/>
      <c r="G55" s="1"/>
      <c r="H55" s="1">
        <v>2</v>
      </c>
      <c r="I55" s="1"/>
      <c r="J55" s="1"/>
      <c r="K55" s="1">
        <v>2</v>
      </c>
    </row>
    <row r="56" spans="1:11">
      <c r="A56" s="4"/>
      <c r="B56" t="s">
        <v>17</v>
      </c>
      <c r="C56" s="1">
        <v>281</v>
      </c>
      <c r="D56" s="1">
        <v>273</v>
      </c>
      <c r="E56" s="1">
        <v>272</v>
      </c>
      <c r="F56" s="1">
        <v>280</v>
      </c>
      <c r="G56" s="1">
        <v>230</v>
      </c>
      <c r="H56" s="1">
        <v>245</v>
      </c>
      <c r="I56" s="1">
        <v>243</v>
      </c>
      <c r="J56" s="1">
        <v>245</v>
      </c>
      <c r="K56" s="1">
        <v>247</v>
      </c>
    </row>
    <row r="57" spans="1:11">
      <c r="A57" s="4"/>
      <c r="B57" t="s">
        <v>26</v>
      </c>
      <c r="C57" s="1">
        <f t="shared" ref="C57:K57" si="5">SUM(C51:C56)</f>
        <v>293</v>
      </c>
      <c r="D57" s="1">
        <f t="shared" si="5"/>
        <v>285</v>
      </c>
      <c r="E57" s="1">
        <f t="shared" si="5"/>
        <v>284</v>
      </c>
      <c r="F57" s="1">
        <f t="shared" si="5"/>
        <v>292</v>
      </c>
      <c r="G57" s="1">
        <f t="shared" si="5"/>
        <v>241</v>
      </c>
      <c r="H57" s="1">
        <f t="shared" si="5"/>
        <v>260</v>
      </c>
      <c r="I57" s="1">
        <f t="shared" si="5"/>
        <v>258</v>
      </c>
      <c r="J57" s="1">
        <f t="shared" si="5"/>
        <v>259</v>
      </c>
      <c r="K57" s="1">
        <f t="shared" si="5"/>
        <v>262</v>
      </c>
    </row>
    <row r="58" spans="1:11">
      <c r="A58" s="4" t="s">
        <v>39</v>
      </c>
      <c r="C58" s="1"/>
      <c r="D58" s="1"/>
      <c r="E58" s="1"/>
      <c r="F58" s="1"/>
      <c r="G58" s="1"/>
      <c r="H58" s="1"/>
      <c r="I58" s="1"/>
      <c r="J58" s="1"/>
      <c r="K58" s="1"/>
    </row>
    <row r="59" spans="1:11">
      <c r="B59" t="s">
        <v>30</v>
      </c>
      <c r="C59" s="1">
        <v>33</v>
      </c>
      <c r="D59" s="1">
        <v>39</v>
      </c>
      <c r="E59" s="1">
        <v>45</v>
      </c>
      <c r="F59" s="1">
        <v>51</v>
      </c>
      <c r="G59" s="1">
        <v>74</v>
      </c>
      <c r="H59" s="1">
        <v>92</v>
      </c>
      <c r="I59" s="1">
        <v>92</v>
      </c>
      <c r="J59" s="1">
        <v>82</v>
      </c>
      <c r="K59" s="1">
        <v>86</v>
      </c>
    </row>
    <row r="60" spans="1:11">
      <c r="A60" s="4"/>
      <c r="B60" t="s">
        <v>27</v>
      </c>
      <c r="C60" s="1">
        <v>19</v>
      </c>
      <c r="D60" s="1">
        <v>11</v>
      </c>
      <c r="E60" s="1">
        <v>7</v>
      </c>
      <c r="F60" s="1">
        <v>8</v>
      </c>
      <c r="G60" s="1">
        <v>11</v>
      </c>
      <c r="H60" s="1">
        <v>10</v>
      </c>
      <c r="I60" s="1">
        <v>12</v>
      </c>
      <c r="J60" s="1">
        <v>12</v>
      </c>
      <c r="K60" s="1">
        <v>11</v>
      </c>
    </row>
    <row r="61" spans="1:11">
      <c r="A61" s="4"/>
      <c r="B61" t="s">
        <v>11</v>
      </c>
      <c r="C61" s="1">
        <v>1873</v>
      </c>
      <c r="D61" s="1">
        <v>1901</v>
      </c>
      <c r="E61" s="1">
        <v>1995</v>
      </c>
      <c r="F61" s="1">
        <v>2068</v>
      </c>
      <c r="G61" s="1">
        <v>2010</v>
      </c>
      <c r="H61" s="1">
        <v>2190</v>
      </c>
      <c r="I61" s="1">
        <v>2247</v>
      </c>
      <c r="J61" s="1">
        <v>2287</v>
      </c>
      <c r="K61" s="1">
        <v>2251</v>
      </c>
    </row>
    <row r="62" spans="1:11">
      <c r="A62" s="4"/>
      <c r="B62" t="s">
        <v>28</v>
      </c>
      <c r="C62" s="1">
        <v>201</v>
      </c>
      <c r="D62" s="1">
        <v>180</v>
      </c>
      <c r="E62" s="1">
        <v>189</v>
      </c>
      <c r="F62" s="1">
        <v>169</v>
      </c>
      <c r="G62" s="1">
        <v>176</v>
      </c>
      <c r="H62" s="1">
        <v>174</v>
      </c>
      <c r="I62" s="1">
        <v>188</v>
      </c>
      <c r="J62" s="1">
        <v>187</v>
      </c>
      <c r="K62" s="1">
        <v>181</v>
      </c>
    </row>
    <row r="63" spans="1:11">
      <c r="A63" s="4"/>
      <c r="B63" t="s">
        <v>29</v>
      </c>
      <c r="C63" s="1">
        <v>244</v>
      </c>
      <c r="D63" s="1">
        <v>243</v>
      </c>
      <c r="E63" s="1">
        <v>259</v>
      </c>
      <c r="F63" s="1">
        <v>261</v>
      </c>
      <c r="G63" s="1">
        <v>295</v>
      </c>
      <c r="H63" s="1">
        <v>299</v>
      </c>
      <c r="I63" s="1">
        <v>321</v>
      </c>
      <c r="J63" s="1">
        <v>365</v>
      </c>
      <c r="K63" s="1">
        <v>377</v>
      </c>
    </row>
    <row r="64" spans="1:11">
      <c r="A64" s="4"/>
      <c r="B64" t="s">
        <v>50</v>
      </c>
      <c r="C64" s="1"/>
      <c r="D64" s="1"/>
      <c r="E64" s="1">
        <v>1</v>
      </c>
      <c r="F64" s="1">
        <v>2</v>
      </c>
      <c r="G64" s="1">
        <v>5</v>
      </c>
      <c r="H64" s="1">
        <v>5</v>
      </c>
      <c r="I64" s="1">
        <v>4</v>
      </c>
      <c r="J64" s="1">
        <v>1</v>
      </c>
      <c r="K64" s="1">
        <v>2</v>
      </c>
    </row>
    <row r="65" spans="1:11">
      <c r="A65" s="4"/>
      <c r="B65" t="s">
        <v>16</v>
      </c>
      <c r="C65" s="1">
        <v>76</v>
      </c>
      <c r="D65" s="1">
        <v>85</v>
      </c>
      <c r="E65" s="1">
        <v>91</v>
      </c>
      <c r="F65" s="1">
        <v>46</v>
      </c>
      <c r="G65" s="1">
        <v>69</v>
      </c>
      <c r="H65" s="1">
        <v>21</v>
      </c>
      <c r="I65" s="1">
        <v>116</v>
      </c>
      <c r="J65" s="1">
        <v>38</v>
      </c>
      <c r="K65" s="1">
        <v>262</v>
      </c>
    </row>
    <row r="66" spans="1:11">
      <c r="A66" s="4"/>
      <c r="B66" t="s">
        <v>17</v>
      </c>
      <c r="C66" s="1">
        <v>2230</v>
      </c>
      <c r="D66" s="1">
        <v>2188</v>
      </c>
      <c r="E66" s="1">
        <v>2159</v>
      </c>
      <c r="F66" s="1">
        <v>2158</v>
      </c>
      <c r="G66" s="1">
        <v>2034</v>
      </c>
      <c r="H66" s="1">
        <v>2066</v>
      </c>
      <c r="I66" s="1">
        <v>2022</v>
      </c>
      <c r="J66" s="1">
        <v>1982</v>
      </c>
      <c r="K66" s="1">
        <v>1876</v>
      </c>
    </row>
    <row r="67" spans="1:11">
      <c r="A67" s="4"/>
      <c r="B67" t="s">
        <v>26</v>
      </c>
      <c r="C67" s="1">
        <f t="shared" ref="C67:K67" si="6">SUM(C59:C66)</f>
        <v>4676</v>
      </c>
      <c r="D67" s="1">
        <f t="shared" si="6"/>
        <v>4647</v>
      </c>
      <c r="E67" s="1">
        <f t="shared" si="6"/>
        <v>4746</v>
      </c>
      <c r="F67" s="1">
        <f t="shared" si="6"/>
        <v>4763</v>
      </c>
      <c r="G67" s="1">
        <f t="shared" si="6"/>
        <v>4674</v>
      </c>
      <c r="H67" s="1">
        <f t="shared" si="6"/>
        <v>4857</v>
      </c>
      <c r="I67" s="1">
        <f t="shared" si="6"/>
        <v>5002</v>
      </c>
      <c r="J67" s="1">
        <f t="shared" si="6"/>
        <v>4954</v>
      </c>
      <c r="K67" s="1">
        <f t="shared" si="6"/>
        <v>5046</v>
      </c>
    </row>
    <row r="68" spans="1:11">
      <c r="A68" s="4" t="s">
        <v>35</v>
      </c>
      <c r="C68" s="1"/>
      <c r="D68" s="1"/>
      <c r="E68" s="1"/>
      <c r="F68" s="1"/>
      <c r="G68" s="1"/>
      <c r="H68" s="1"/>
      <c r="I68" s="1"/>
      <c r="J68" s="1"/>
      <c r="K68" s="1"/>
    </row>
    <row r="69" spans="1:11">
      <c r="B69" t="s">
        <v>30</v>
      </c>
      <c r="C69" s="1">
        <v>12</v>
      </c>
      <c r="D69" s="1">
        <v>12</v>
      </c>
      <c r="E69" s="1">
        <v>11</v>
      </c>
      <c r="F69" s="1">
        <v>11</v>
      </c>
      <c r="G69" s="1">
        <v>12</v>
      </c>
      <c r="H69" s="1">
        <v>17</v>
      </c>
      <c r="I69" s="1">
        <v>18</v>
      </c>
      <c r="J69" s="1">
        <v>25</v>
      </c>
      <c r="K69" s="1">
        <v>23</v>
      </c>
    </row>
    <row r="70" spans="1:11">
      <c r="A70" s="4"/>
      <c r="B70" t="s">
        <v>27</v>
      </c>
      <c r="C70" s="1">
        <v>5</v>
      </c>
      <c r="D70" s="1">
        <v>5</v>
      </c>
      <c r="E70" s="1">
        <v>5</v>
      </c>
      <c r="F70" s="1">
        <v>4</v>
      </c>
      <c r="G70" s="1">
        <v>3</v>
      </c>
      <c r="H70" s="1">
        <v>3</v>
      </c>
      <c r="I70" s="1">
        <v>4</v>
      </c>
      <c r="J70" s="1">
        <v>4</v>
      </c>
      <c r="K70" s="1">
        <v>3</v>
      </c>
    </row>
    <row r="71" spans="1:11">
      <c r="A71" s="4"/>
      <c r="B71" t="s">
        <v>11</v>
      </c>
      <c r="C71" s="1">
        <v>125</v>
      </c>
      <c r="D71" s="1">
        <v>125</v>
      </c>
      <c r="E71" s="1">
        <v>136</v>
      </c>
      <c r="F71" s="1">
        <v>132</v>
      </c>
      <c r="G71" s="1">
        <v>134</v>
      </c>
      <c r="H71" s="1">
        <v>159</v>
      </c>
      <c r="I71" s="1">
        <v>174</v>
      </c>
      <c r="J71" s="1">
        <v>176</v>
      </c>
      <c r="K71" s="1">
        <v>175</v>
      </c>
    </row>
    <row r="72" spans="1:11">
      <c r="A72" s="4"/>
      <c r="B72" t="s">
        <v>28</v>
      </c>
      <c r="C72" s="1">
        <v>40</v>
      </c>
      <c r="D72" s="1">
        <v>46</v>
      </c>
      <c r="E72" s="1">
        <v>49</v>
      </c>
      <c r="F72" s="1">
        <v>49</v>
      </c>
      <c r="G72" s="1">
        <v>53</v>
      </c>
      <c r="H72" s="1">
        <v>44</v>
      </c>
      <c r="I72" s="1">
        <v>62</v>
      </c>
      <c r="J72" s="1">
        <v>65</v>
      </c>
      <c r="K72" s="1">
        <v>64</v>
      </c>
    </row>
    <row r="73" spans="1:11">
      <c r="A73" s="4"/>
      <c r="B73" t="s">
        <v>29</v>
      </c>
      <c r="C73" s="1">
        <v>28</v>
      </c>
      <c r="D73" s="1">
        <v>28</v>
      </c>
      <c r="E73" s="1">
        <v>33</v>
      </c>
      <c r="F73" s="1">
        <v>37</v>
      </c>
      <c r="G73" s="1">
        <v>37</v>
      </c>
      <c r="H73" s="1">
        <v>43</v>
      </c>
      <c r="I73" s="1">
        <v>52</v>
      </c>
      <c r="J73" s="1">
        <v>60</v>
      </c>
      <c r="K73" s="1">
        <v>65</v>
      </c>
    </row>
    <row r="74" spans="1:11">
      <c r="A74" s="4"/>
      <c r="B74" t="s">
        <v>50</v>
      </c>
      <c r="C74" s="1">
        <v>1</v>
      </c>
      <c r="D74" s="1">
        <v>1</v>
      </c>
      <c r="E74" s="1">
        <v>1</v>
      </c>
      <c r="F74" s="1">
        <v>1</v>
      </c>
      <c r="G74" s="1">
        <v>1</v>
      </c>
      <c r="H74" s="1">
        <v>1</v>
      </c>
      <c r="I74" s="1">
        <v>2</v>
      </c>
      <c r="J74" s="1">
        <v>2</v>
      </c>
      <c r="K74" s="1">
        <v>2</v>
      </c>
    </row>
    <row r="75" spans="1:11">
      <c r="A75" s="4"/>
      <c r="B75" t="s">
        <v>16</v>
      </c>
      <c r="C75" s="1">
        <v>2</v>
      </c>
      <c r="D75" s="1">
        <v>1</v>
      </c>
      <c r="E75" s="1">
        <v>5</v>
      </c>
      <c r="F75" s="1">
        <v>1</v>
      </c>
      <c r="G75" s="1">
        <v>6</v>
      </c>
      <c r="H75" s="1">
        <v>5</v>
      </c>
      <c r="I75" s="1">
        <v>19</v>
      </c>
      <c r="J75" s="1">
        <v>20</v>
      </c>
      <c r="K75" s="1">
        <v>13</v>
      </c>
    </row>
    <row r="76" spans="1:11">
      <c r="A76" s="4"/>
      <c r="B76" t="s">
        <v>17</v>
      </c>
      <c r="C76" s="1">
        <v>1576</v>
      </c>
      <c r="D76" s="1">
        <v>1561</v>
      </c>
      <c r="E76" s="1">
        <v>1586</v>
      </c>
      <c r="F76" s="1">
        <v>1570</v>
      </c>
      <c r="G76" s="1">
        <v>1594</v>
      </c>
      <c r="H76" s="1">
        <v>1610</v>
      </c>
      <c r="I76" s="1">
        <v>1728</v>
      </c>
      <c r="J76" s="1">
        <v>1742</v>
      </c>
      <c r="K76" s="1">
        <v>1780</v>
      </c>
    </row>
    <row r="77" spans="1:11">
      <c r="A77" s="4"/>
      <c r="B77" t="s">
        <v>26</v>
      </c>
      <c r="C77" s="1">
        <f t="shared" ref="C77:K77" si="7">SUM(C69:C76)</f>
        <v>1789</v>
      </c>
      <c r="D77" s="1">
        <f t="shared" si="7"/>
        <v>1779</v>
      </c>
      <c r="E77" s="1">
        <f t="shared" si="7"/>
        <v>1826</v>
      </c>
      <c r="F77" s="1">
        <f t="shared" si="7"/>
        <v>1805</v>
      </c>
      <c r="G77" s="1">
        <f t="shared" si="7"/>
        <v>1840</v>
      </c>
      <c r="H77" s="1">
        <f t="shared" si="7"/>
        <v>1882</v>
      </c>
      <c r="I77" s="1">
        <f t="shared" si="7"/>
        <v>2059</v>
      </c>
      <c r="J77" s="1">
        <f t="shared" si="7"/>
        <v>2094</v>
      </c>
      <c r="K77" s="1">
        <f t="shared" si="7"/>
        <v>2125</v>
      </c>
    </row>
    <row r="78" spans="1:11">
      <c r="A78" s="4" t="s">
        <v>38</v>
      </c>
      <c r="C78" s="1"/>
      <c r="D78" s="1"/>
      <c r="E78" s="1"/>
      <c r="F78" s="1"/>
      <c r="G78" s="1"/>
      <c r="H78" s="1"/>
      <c r="I78" s="1"/>
      <c r="J78" s="1"/>
      <c r="K78" s="1"/>
    </row>
    <row r="79" spans="1:11">
      <c r="B79" t="s">
        <v>30</v>
      </c>
      <c r="C79" s="1">
        <v>10</v>
      </c>
      <c r="D79" s="1">
        <v>13</v>
      </c>
      <c r="E79" s="1">
        <v>19</v>
      </c>
      <c r="F79" s="1">
        <v>19</v>
      </c>
      <c r="G79" s="1">
        <v>23</v>
      </c>
      <c r="H79" s="1">
        <v>29</v>
      </c>
      <c r="I79" s="1">
        <v>23</v>
      </c>
      <c r="J79" s="1">
        <v>19</v>
      </c>
      <c r="K79" s="1">
        <v>17</v>
      </c>
    </row>
    <row r="80" spans="1:11">
      <c r="A80" s="4"/>
      <c r="B80" t="s">
        <v>27</v>
      </c>
      <c r="C80" s="1">
        <v>14</v>
      </c>
      <c r="D80" s="1">
        <v>15</v>
      </c>
      <c r="E80" s="1">
        <v>17</v>
      </c>
      <c r="F80" s="1">
        <v>13</v>
      </c>
      <c r="G80" s="1">
        <v>12</v>
      </c>
      <c r="H80" s="1">
        <v>10</v>
      </c>
      <c r="I80" s="1">
        <v>7</v>
      </c>
      <c r="J80" s="1">
        <v>6</v>
      </c>
      <c r="K80" s="1">
        <v>6</v>
      </c>
    </row>
    <row r="81" spans="1:11">
      <c r="A81" s="4"/>
      <c r="B81" t="s">
        <v>11</v>
      </c>
      <c r="C81" s="1">
        <v>75</v>
      </c>
      <c r="D81" s="1">
        <v>70</v>
      </c>
      <c r="E81" s="1">
        <v>78</v>
      </c>
      <c r="F81" s="1">
        <v>94</v>
      </c>
      <c r="G81" s="1">
        <v>97</v>
      </c>
      <c r="H81" s="1">
        <v>104</v>
      </c>
      <c r="I81" s="1">
        <v>114</v>
      </c>
      <c r="J81" s="1">
        <v>100</v>
      </c>
      <c r="K81" s="1">
        <v>97</v>
      </c>
    </row>
    <row r="82" spans="1:11">
      <c r="A82" s="4"/>
      <c r="B82" t="s">
        <v>28</v>
      </c>
      <c r="C82" s="1">
        <v>69</v>
      </c>
      <c r="D82" s="1">
        <v>66</v>
      </c>
      <c r="E82" s="1">
        <v>63</v>
      </c>
      <c r="F82" s="1">
        <v>68</v>
      </c>
      <c r="G82" s="1">
        <v>75</v>
      </c>
      <c r="H82" s="1">
        <v>83</v>
      </c>
      <c r="I82" s="1">
        <v>77</v>
      </c>
      <c r="J82" s="1">
        <v>66</v>
      </c>
      <c r="K82" s="1">
        <v>67</v>
      </c>
    </row>
    <row r="83" spans="1:11">
      <c r="A83" s="4"/>
      <c r="B83" t="s">
        <v>29</v>
      </c>
      <c r="C83" s="1">
        <v>124</v>
      </c>
      <c r="D83" s="1">
        <v>139</v>
      </c>
      <c r="E83" s="1">
        <v>129</v>
      </c>
      <c r="F83" s="1">
        <v>135</v>
      </c>
      <c r="G83" s="1">
        <v>138</v>
      </c>
      <c r="H83" s="1">
        <v>164</v>
      </c>
      <c r="I83" s="1">
        <v>154</v>
      </c>
      <c r="J83" s="1">
        <v>151</v>
      </c>
      <c r="K83" s="1">
        <v>134</v>
      </c>
    </row>
    <row r="84" spans="1:11">
      <c r="A84" s="4"/>
      <c r="B84" t="s">
        <v>50</v>
      </c>
      <c r="C84" s="1"/>
      <c r="D84" s="1">
        <v>1</v>
      </c>
      <c r="E84" s="1">
        <v>1</v>
      </c>
      <c r="F84" s="1">
        <v>2</v>
      </c>
      <c r="G84" s="1">
        <v>2</v>
      </c>
      <c r="H84" s="1">
        <v>1</v>
      </c>
      <c r="I84" s="1">
        <v>2</v>
      </c>
      <c r="J84" s="1">
        <v>2</v>
      </c>
      <c r="K84" s="1">
        <v>4</v>
      </c>
    </row>
    <row r="85" spans="1:11">
      <c r="A85" s="4"/>
      <c r="B85" t="s">
        <v>16</v>
      </c>
      <c r="C85" s="1">
        <v>52</v>
      </c>
      <c r="D85" s="1">
        <v>73</v>
      </c>
      <c r="E85" s="1">
        <v>67</v>
      </c>
      <c r="F85" s="1">
        <v>56</v>
      </c>
      <c r="G85" s="1">
        <v>95</v>
      </c>
      <c r="H85" s="1">
        <v>73</v>
      </c>
      <c r="I85" s="1">
        <v>160</v>
      </c>
      <c r="J85" s="1">
        <v>182</v>
      </c>
      <c r="K85" s="1">
        <v>232</v>
      </c>
    </row>
    <row r="86" spans="1:11">
      <c r="A86" s="4"/>
      <c r="B86" t="s">
        <v>17</v>
      </c>
      <c r="C86" s="1">
        <v>2462</v>
      </c>
      <c r="D86" s="1">
        <v>2417</v>
      </c>
      <c r="E86" s="1">
        <v>2469</v>
      </c>
      <c r="F86" s="1">
        <v>2428</v>
      </c>
      <c r="G86" s="1">
        <v>2417</v>
      </c>
      <c r="H86" s="1">
        <v>2392</v>
      </c>
      <c r="I86" s="1">
        <v>2254</v>
      </c>
      <c r="J86" s="1">
        <v>2103</v>
      </c>
      <c r="K86" s="1">
        <v>2032</v>
      </c>
    </row>
    <row r="87" spans="1:11">
      <c r="A87" s="4"/>
      <c r="B87" t="s">
        <v>26</v>
      </c>
      <c r="C87" s="1">
        <f t="shared" ref="C87:K87" si="8">SUM(C79:C86)</f>
        <v>2806</v>
      </c>
      <c r="D87" s="1">
        <f t="shared" si="8"/>
        <v>2794</v>
      </c>
      <c r="E87" s="1">
        <f t="shared" si="8"/>
        <v>2843</v>
      </c>
      <c r="F87" s="1">
        <f t="shared" si="8"/>
        <v>2815</v>
      </c>
      <c r="G87" s="1">
        <f t="shared" si="8"/>
        <v>2859</v>
      </c>
      <c r="H87" s="1">
        <f t="shared" si="8"/>
        <v>2856</v>
      </c>
      <c r="I87" s="1">
        <f t="shared" si="8"/>
        <v>2791</v>
      </c>
      <c r="J87" s="1">
        <f t="shared" si="8"/>
        <v>2629</v>
      </c>
      <c r="K87" s="1">
        <f t="shared" si="8"/>
        <v>2589</v>
      </c>
    </row>
    <row r="88" spans="1:11">
      <c r="A88" s="3" t="s">
        <v>31</v>
      </c>
      <c r="C88" s="1"/>
      <c r="D88" s="1"/>
      <c r="E88" s="1"/>
      <c r="F88" s="1"/>
      <c r="G88" s="1"/>
      <c r="H88" s="1"/>
      <c r="I88" s="1"/>
      <c r="J88" s="1"/>
      <c r="K88" s="1"/>
    </row>
    <row r="89" spans="1:11">
      <c r="B89" t="s">
        <v>30</v>
      </c>
      <c r="C89" s="1">
        <v>9</v>
      </c>
      <c r="D89" s="1">
        <v>11</v>
      </c>
      <c r="E89" s="1">
        <v>10</v>
      </c>
      <c r="F89" s="1">
        <v>11</v>
      </c>
      <c r="G89" s="1">
        <v>16</v>
      </c>
      <c r="H89" s="1">
        <v>17</v>
      </c>
      <c r="I89" s="1">
        <v>19</v>
      </c>
      <c r="J89" s="1">
        <v>19</v>
      </c>
      <c r="K89" s="1">
        <v>18</v>
      </c>
    </row>
    <row r="90" spans="1:11">
      <c r="A90" s="3"/>
      <c r="B90" t="s">
        <v>27</v>
      </c>
      <c r="C90" s="1">
        <v>3</v>
      </c>
      <c r="D90" s="1">
        <v>2</v>
      </c>
      <c r="E90" s="1">
        <v>2</v>
      </c>
      <c r="F90" s="1">
        <v>1</v>
      </c>
      <c r="G90" s="1">
        <v>2</v>
      </c>
      <c r="H90" s="1">
        <v>3</v>
      </c>
      <c r="I90" s="1">
        <v>3</v>
      </c>
      <c r="J90" s="1">
        <v>3</v>
      </c>
      <c r="K90" s="1">
        <v>3</v>
      </c>
    </row>
    <row r="91" spans="1:11">
      <c r="A91" s="3"/>
      <c r="B91" t="s">
        <v>11</v>
      </c>
      <c r="C91" s="1">
        <v>336</v>
      </c>
      <c r="D91" s="1">
        <v>334</v>
      </c>
      <c r="E91" s="1">
        <v>333</v>
      </c>
      <c r="F91" s="1">
        <v>342</v>
      </c>
      <c r="G91" s="1">
        <v>368</v>
      </c>
      <c r="H91" s="1">
        <v>399</v>
      </c>
      <c r="I91" s="1">
        <v>421</v>
      </c>
      <c r="J91" s="1">
        <v>414</v>
      </c>
      <c r="K91" s="1">
        <v>434</v>
      </c>
    </row>
    <row r="92" spans="1:11">
      <c r="A92" s="3"/>
      <c r="B92" t="s">
        <v>28</v>
      </c>
      <c r="C92" s="1">
        <v>51</v>
      </c>
      <c r="D92" s="1">
        <v>53</v>
      </c>
      <c r="E92" s="1">
        <v>53</v>
      </c>
      <c r="F92" s="1">
        <v>50</v>
      </c>
      <c r="G92" s="1">
        <v>55</v>
      </c>
      <c r="H92" s="1">
        <v>60</v>
      </c>
      <c r="I92" s="1">
        <v>62</v>
      </c>
      <c r="J92" s="1">
        <v>61</v>
      </c>
      <c r="K92" s="1">
        <v>62</v>
      </c>
    </row>
    <row r="93" spans="1:11">
      <c r="A93" s="3"/>
      <c r="B93" t="s">
        <v>29</v>
      </c>
      <c r="C93" s="1">
        <v>56</v>
      </c>
      <c r="D93" s="1">
        <v>57</v>
      </c>
      <c r="E93" s="1">
        <v>60</v>
      </c>
      <c r="F93" s="1">
        <v>59</v>
      </c>
      <c r="G93" s="1">
        <v>61</v>
      </c>
      <c r="H93" s="1">
        <v>71</v>
      </c>
      <c r="I93" s="1">
        <v>74</v>
      </c>
      <c r="J93" s="1">
        <v>82</v>
      </c>
      <c r="K93" s="1">
        <v>89</v>
      </c>
    </row>
    <row r="94" spans="1:11">
      <c r="A94" s="3"/>
      <c r="B94" t="s">
        <v>50</v>
      </c>
      <c r="C94" s="1">
        <v>1</v>
      </c>
      <c r="D94" s="1">
        <v>1</v>
      </c>
      <c r="E94" s="1"/>
      <c r="F94" s="1"/>
      <c r="G94" s="1"/>
      <c r="H94" s="1"/>
      <c r="I94" s="1"/>
      <c r="J94" s="1">
        <v>1</v>
      </c>
      <c r="K94" s="1">
        <v>1</v>
      </c>
    </row>
    <row r="95" spans="1:11">
      <c r="A95" s="3"/>
      <c r="B95" t="s">
        <v>16</v>
      </c>
      <c r="C95" s="1">
        <v>1</v>
      </c>
      <c r="D95" s="1"/>
      <c r="E95" s="1"/>
      <c r="F95" s="1">
        <v>4</v>
      </c>
      <c r="G95" s="1"/>
      <c r="H95" s="1"/>
      <c r="I95" s="1">
        <v>1</v>
      </c>
      <c r="J95" s="1">
        <v>5</v>
      </c>
      <c r="K95" s="1">
        <v>4</v>
      </c>
    </row>
    <row r="96" spans="1:11">
      <c r="A96" s="3"/>
      <c r="B96" t="s">
        <v>17</v>
      </c>
      <c r="C96" s="1">
        <v>1451</v>
      </c>
      <c r="D96" s="1">
        <v>1389</v>
      </c>
      <c r="E96" s="1">
        <v>1385</v>
      </c>
      <c r="F96" s="1">
        <v>1382</v>
      </c>
      <c r="G96" s="1">
        <v>1378</v>
      </c>
      <c r="H96" s="1">
        <v>1382</v>
      </c>
      <c r="I96" s="1">
        <v>1383</v>
      </c>
      <c r="J96" s="1">
        <v>1316</v>
      </c>
      <c r="K96" s="1">
        <v>1320</v>
      </c>
    </row>
    <row r="97" spans="1:11">
      <c r="A97" s="3"/>
      <c r="B97" t="s">
        <v>26</v>
      </c>
      <c r="C97" s="1">
        <f t="shared" ref="C97:K97" si="9">SUM(C89:C96)</f>
        <v>1908</v>
      </c>
      <c r="D97" s="1">
        <f t="shared" si="9"/>
        <v>1847</v>
      </c>
      <c r="E97" s="1">
        <f t="shared" si="9"/>
        <v>1843</v>
      </c>
      <c r="F97" s="1">
        <f t="shared" si="9"/>
        <v>1849</v>
      </c>
      <c r="G97" s="1">
        <f t="shared" si="9"/>
        <v>1880</v>
      </c>
      <c r="H97" s="1">
        <f t="shared" si="9"/>
        <v>1932</v>
      </c>
      <c r="I97" s="1">
        <f t="shared" si="9"/>
        <v>1963</v>
      </c>
      <c r="J97" s="1">
        <f t="shared" si="9"/>
        <v>1901</v>
      </c>
      <c r="K97" s="1">
        <f t="shared" si="9"/>
        <v>1931</v>
      </c>
    </row>
    <row r="98" spans="1:11">
      <c r="A98" s="3"/>
      <c r="C98" s="1"/>
      <c r="D98" s="1"/>
      <c r="E98" s="1"/>
      <c r="F98" s="1"/>
      <c r="G98" s="1"/>
      <c r="H98" s="1"/>
      <c r="I98" s="1"/>
      <c r="J98" s="1"/>
      <c r="K98" s="1"/>
    </row>
    <row r="99" spans="1:11">
      <c r="A99" t="s">
        <v>41</v>
      </c>
      <c r="C99" s="1">
        <f t="shared" ref="C99:K99" si="10">C97+C87+C77+C67+C57+C49+C40+C30+C20+C11</f>
        <v>16005</v>
      </c>
      <c r="D99" s="1">
        <f t="shared" si="10"/>
        <v>15829</v>
      </c>
      <c r="E99" s="1">
        <f t="shared" si="10"/>
        <v>16148</v>
      </c>
      <c r="F99" s="1">
        <f t="shared" si="10"/>
        <v>16162</v>
      </c>
      <c r="G99" s="1">
        <f t="shared" si="10"/>
        <v>16009</v>
      </c>
      <c r="H99" s="1">
        <f t="shared" si="10"/>
        <v>16466</v>
      </c>
      <c r="I99" s="1">
        <f t="shared" si="10"/>
        <v>16898</v>
      </c>
      <c r="J99" s="1">
        <f t="shared" si="10"/>
        <v>16761</v>
      </c>
      <c r="K99" s="1">
        <f t="shared" si="10"/>
        <v>16773</v>
      </c>
    </row>
    <row r="100" spans="1:11">
      <c r="A100" s="3"/>
    </row>
  </sheetData>
  <sortState xmlns:xlrd2="http://schemas.microsoft.com/office/spreadsheetml/2017/richdata2" ref="A2:K93">
    <sortCondition ref="A2:A93"/>
    <sortCondition ref="B2:B93"/>
  </sortState>
  <pageMargins left="0.7" right="0.7" top="0.75" bottom="0.75" header="0.3" footer="0.3"/>
  <pageSetup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12"/>
  <sheetViews>
    <sheetView tabSelected="1" workbookViewId="0">
      <pane ySplit="1" topLeftCell="A20" activePane="bottomLeft" state="frozen"/>
      <selection pane="bottomLeft"/>
    </sheetView>
  </sheetViews>
  <sheetFormatPr baseColWidth="10" defaultColWidth="8.83203125" defaultRowHeight="15"/>
  <cols>
    <col min="1" max="1" width="39.5" bestFit="1" customWidth="1"/>
    <col min="2" max="2" width="29.83203125" bestFit="1" customWidth="1"/>
    <col min="3" max="3" width="12.83203125" customWidth="1"/>
  </cols>
  <sheetData>
    <row r="1" spans="1:3">
      <c r="C1">
        <v>2019</v>
      </c>
    </row>
    <row r="2" spans="1:3">
      <c r="A2" t="s">
        <v>42</v>
      </c>
    </row>
    <row r="3" spans="1:3">
      <c r="B3" t="s">
        <v>27</v>
      </c>
      <c r="C3" s="1">
        <v>2</v>
      </c>
    </row>
    <row r="4" spans="1:3">
      <c r="B4" t="s">
        <v>11</v>
      </c>
      <c r="C4" s="1">
        <v>34</v>
      </c>
    </row>
    <row r="5" spans="1:3">
      <c r="B5" t="s">
        <v>28</v>
      </c>
      <c r="C5" s="1">
        <v>15</v>
      </c>
    </row>
    <row r="6" spans="1:3">
      <c r="B6" t="s">
        <v>29</v>
      </c>
      <c r="C6" s="1">
        <v>8</v>
      </c>
    </row>
    <row r="7" spans="1:3">
      <c r="B7" t="s">
        <v>30</v>
      </c>
      <c r="C7" s="1">
        <v>2</v>
      </c>
    </row>
    <row r="8" spans="1:3">
      <c r="B8" t="s">
        <v>16</v>
      </c>
      <c r="C8" s="1">
        <v>5</v>
      </c>
    </row>
    <row r="9" spans="1:3">
      <c r="B9" t="s">
        <v>17</v>
      </c>
      <c r="C9" s="1">
        <v>214</v>
      </c>
    </row>
    <row r="10" spans="1:3">
      <c r="B10" t="s">
        <v>26</v>
      </c>
      <c r="C10" s="1">
        <f>SUM(C3:C9)</f>
        <v>280</v>
      </c>
    </row>
    <row r="11" spans="1:3">
      <c r="A11" t="s">
        <v>33</v>
      </c>
      <c r="C11" s="1"/>
    </row>
    <row r="12" spans="1:3">
      <c r="B12" t="s">
        <v>11</v>
      </c>
      <c r="C12" s="1">
        <v>40</v>
      </c>
    </row>
    <row r="13" spans="1:3">
      <c r="B13" t="s">
        <v>28</v>
      </c>
      <c r="C13" s="1">
        <v>11</v>
      </c>
    </row>
    <row r="14" spans="1:3">
      <c r="B14" t="s">
        <v>29</v>
      </c>
      <c r="C14" s="1">
        <v>24</v>
      </c>
    </row>
    <row r="15" spans="1:3">
      <c r="B15" t="s">
        <v>30</v>
      </c>
      <c r="C15" s="1">
        <v>7</v>
      </c>
    </row>
    <row r="16" spans="1:3">
      <c r="B16" t="s">
        <v>16</v>
      </c>
      <c r="C16" s="1">
        <v>38</v>
      </c>
    </row>
    <row r="17" spans="1:3">
      <c r="B17" t="s">
        <v>17</v>
      </c>
      <c r="C17" s="1">
        <v>348</v>
      </c>
    </row>
    <row r="18" spans="1:3">
      <c r="B18" t="s">
        <v>26</v>
      </c>
      <c r="C18" s="1">
        <f>SUM(C12:C17)</f>
        <v>468</v>
      </c>
    </row>
    <row r="19" spans="1:3">
      <c r="A19" t="s">
        <v>43</v>
      </c>
      <c r="C19" s="1"/>
    </row>
    <row r="20" spans="1:3">
      <c r="B20" t="s">
        <v>27</v>
      </c>
      <c r="C20" s="1">
        <v>6</v>
      </c>
    </row>
    <row r="21" spans="1:3">
      <c r="B21" t="s">
        <v>11</v>
      </c>
      <c r="C21" s="1">
        <v>207</v>
      </c>
    </row>
    <row r="22" spans="1:3">
      <c r="B22" t="s">
        <v>28</v>
      </c>
      <c r="C22" s="1">
        <v>135</v>
      </c>
    </row>
    <row r="23" spans="1:3">
      <c r="B23" t="s">
        <v>29</v>
      </c>
      <c r="C23" s="1">
        <v>114</v>
      </c>
    </row>
    <row r="24" spans="1:3">
      <c r="B24" t="s">
        <v>50</v>
      </c>
      <c r="C24" s="1">
        <v>2</v>
      </c>
    </row>
    <row r="25" spans="1:3">
      <c r="B25" t="s">
        <v>30</v>
      </c>
      <c r="C25" s="1">
        <v>45</v>
      </c>
    </row>
    <row r="26" spans="1:3">
      <c r="B26" t="s">
        <v>16</v>
      </c>
      <c r="C26" s="1">
        <v>57</v>
      </c>
    </row>
    <row r="27" spans="1:3">
      <c r="B27" t="s">
        <v>17</v>
      </c>
      <c r="C27" s="1">
        <v>3123</v>
      </c>
    </row>
    <row r="28" spans="1:3">
      <c r="B28" t="s">
        <v>26</v>
      </c>
      <c r="C28" s="1">
        <f>SUM(C20:C27)</f>
        <v>3689</v>
      </c>
    </row>
    <row r="29" spans="1:3">
      <c r="A29" t="s">
        <v>36</v>
      </c>
      <c r="C29" s="1"/>
    </row>
    <row r="30" spans="1:3">
      <c r="B30" t="s">
        <v>28</v>
      </c>
      <c r="C30" s="1">
        <v>8</v>
      </c>
    </row>
    <row r="31" spans="1:3">
      <c r="B31" t="s">
        <v>29</v>
      </c>
      <c r="C31" s="1">
        <v>5</v>
      </c>
    </row>
    <row r="32" spans="1:3">
      <c r="B32" t="s">
        <v>30</v>
      </c>
      <c r="C32" s="1">
        <v>1</v>
      </c>
    </row>
    <row r="33" spans="1:3">
      <c r="B33" t="s">
        <v>16</v>
      </c>
      <c r="C33" s="1">
        <v>2</v>
      </c>
    </row>
    <row r="34" spans="1:3">
      <c r="B34" t="s">
        <v>17</v>
      </c>
      <c r="C34" s="1">
        <v>259</v>
      </c>
    </row>
    <row r="35" spans="1:3">
      <c r="B35" t="s">
        <v>26</v>
      </c>
      <c r="C35" s="1">
        <f>SUM(C30:C34)</f>
        <v>275</v>
      </c>
    </row>
    <row r="36" spans="1:3">
      <c r="A36" t="s">
        <v>39</v>
      </c>
      <c r="C36" s="1"/>
    </row>
    <row r="37" spans="1:3">
      <c r="B37" t="s">
        <v>27</v>
      </c>
      <c r="C37" s="1">
        <v>114</v>
      </c>
    </row>
    <row r="38" spans="1:3">
      <c r="B38" t="s">
        <v>11</v>
      </c>
      <c r="C38" s="1">
        <v>2075</v>
      </c>
    </row>
    <row r="39" spans="1:3">
      <c r="B39" t="s">
        <v>28</v>
      </c>
      <c r="C39" s="1">
        <v>195</v>
      </c>
    </row>
    <row r="40" spans="1:3">
      <c r="B40" t="s">
        <v>29</v>
      </c>
      <c r="C40" s="1">
        <v>438</v>
      </c>
    </row>
    <row r="41" spans="1:3">
      <c r="B41" t="s">
        <v>50</v>
      </c>
      <c r="C41" s="1">
        <v>2</v>
      </c>
    </row>
    <row r="42" spans="1:3">
      <c r="B42" t="s">
        <v>30</v>
      </c>
      <c r="C42" s="1">
        <v>293</v>
      </c>
    </row>
    <row r="43" spans="1:3">
      <c r="B43" t="s">
        <v>16</v>
      </c>
      <c r="C43" s="1">
        <v>303</v>
      </c>
    </row>
    <row r="44" spans="1:3">
      <c r="B44" t="s">
        <v>17</v>
      </c>
      <c r="C44" s="1">
        <v>1792</v>
      </c>
    </row>
    <row r="45" spans="1:3">
      <c r="B45" t="s">
        <v>26</v>
      </c>
      <c r="C45" s="1">
        <f>SUM(C37:C44)</f>
        <v>5212</v>
      </c>
    </row>
    <row r="46" spans="1:3">
      <c r="A46" t="s">
        <v>49</v>
      </c>
      <c r="C46" s="1"/>
    </row>
    <row r="47" spans="1:3">
      <c r="B47" t="s">
        <v>11</v>
      </c>
      <c r="C47" s="1">
        <v>32</v>
      </c>
    </row>
    <row r="48" spans="1:3">
      <c r="B48" t="s">
        <v>28</v>
      </c>
      <c r="C48" s="1">
        <v>4</v>
      </c>
    </row>
    <row r="49" spans="1:3">
      <c r="B49" t="s">
        <v>29</v>
      </c>
      <c r="C49" s="1">
        <v>12</v>
      </c>
    </row>
    <row r="50" spans="1:3">
      <c r="B50" t="s">
        <v>50</v>
      </c>
      <c r="C50" s="1">
        <v>1</v>
      </c>
    </row>
    <row r="51" spans="1:3">
      <c r="B51" t="s">
        <v>30</v>
      </c>
      <c r="C51" s="1">
        <v>2</v>
      </c>
    </row>
    <row r="52" spans="1:3">
      <c r="B52" t="s">
        <v>16</v>
      </c>
      <c r="C52" s="1">
        <v>108</v>
      </c>
    </row>
    <row r="53" spans="1:3">
      <c r="B53" t="s">
        <v>17</v>
      </c>
      <c r="C53" s="1">
        <v>154</v>
      </c>
    </row>
    <row r="54" spans="1:3">
      <c r="B54" t="s">
        <v>26</v>
      </c>
      <c r="C54" s="1">
        <f>SUM(C47:C53)</f>
        <v>313</v>
      </c>
    </row>
    <row r="55" spans="1:3">
      <c r="A55" t="s">
        <v>44</v>
      </c>
      <c r="C55" s="1"/>
    </row>
    <row r="56" spans="1:3">
      <c r="B56" t="s">
        <v>27</v>
      </c>
      <c r="C56" s="1">
        <v>16</v>
      </c>
    </row>
    <row r="57" spans="1:3">
      <c r="B57" t="s">
        <v>11</v>
      </c>
      <c r="C57" s="1">
        <v>233</v>
      </c>
    </row>
    <row r="58" spans="1:3">
      <c r="B58" t="s">
        <v>28</v>
      </c>
      <c r="C58" s="1">
        <v>13</v>
      </c>
    </row>
    <row r="59" spans="1:3">
      <c r="B59" t="s">
        <v>29</v>
      </c>
      <c r="C59" s="1">
        <v>35</v>
      </c>
    </row>
    <row r="60" spans="1:3">
      <c r="B60" t="s">
        <v>30</v>
      </c>
      <c r="C60" s="1">
        <v>27</v>
      </c>
    </row>
    <row r="61" spans="1:3">
      <c r="B61" t="s">
        <v>16</v>
      </c>
      <c r="C61" s="1">
        <v>53</v>
      </c>
    </row>
    <row r="62" spans="1:3">
      <c r="B62" t="s">
        <v>17</v>
      </c>
      <c r="C62" s="1">
        <v>148</v>
      </c>
    </row>
    <row r="63" spans="1:3">
      <c r="B63" t="s">
        <v>26</v>
      </c>
      <c r="C63" s="1">
        <f>SUM(C56:C62)</f>
        <v>525</v>
      </c>
    </row>
    <row r="64" spans="1:3">
      <c r="A64" t="s">
        <v>45</v>
      </c>
      <c r="C64" s="1"/>
    </row>
    <row r="65" spans="1:3">
      <c r="B65" t="s">
        <v>27</v>
      </c>
      <c r="C65" s="1">
        <v>4</v>
      </c>
    </row>
    <row r="66" spans="1:3">
      <c r="B66" t="s">
        <v>11</v>
      </c>
      <c r="C66" s="1">
        <v>62</v>
      </c>
    </row>
    <row r="67" spans="1:3">
      <c r="B67" t="s">
        <v>28</v>
      </c>
      <c r="C67" s="1">
        <v>58</v>
      </c>
    </row>
    <row r="68" spans="1:3">
      <c r="B68" t="s">
        <v>29</v>
      </c>
      <c r="C68" s="1">
        <v>132</v>
      </c>
    </row>
    <row r="69" spans="1:3">
      <c r="B69" t="s">
        <v>50</v>
      </c>
      <c r="C69" s="1">
        <v>5</v>
      </c>
    </row>
    <row r="70" spans="1:3">
      <c r="B70" t="s">
        <v>30</v>
      </c>
      <c r="C70" s="1">
        <v>14</v>
      </c>
    </row>
    <row r="71" spans="1:3">
      <c r="B71" t="s">
        <v>16</v>
      </c>
      <c r="C71" s="1">
        <v>60</v>
      </c>
    </row>
    <row r="72" spans="1:3">
      <c r="B72" t="s">
        <v>17</v>
      </c>
      <c r="C72" s="1">
        <v>1713</v>
      </c>
    </row>
    <row r="73" spans="1:3">
      <c r="B73" t="s">
        <v>26</v>
      </c>
      <c r="C73" s="1">
        <f>SUM(C65:C72)</f>
        <v>2048</v>
      </c>
    </row>
    <row r="74" spans="1:3">
      <c r="A74" t="s">
        <v>46</v>
      </c>
      <c r="C74" s="1"/>
    </row>
    <row r="75" spans="1:3">
      <c r="B75" t="s">
        <v>27</v>
      </c>
      <c r="C75" s="1">
        <v>2</v>
      </c>
    </row>
    <row r="76" spans="1:3">
      <c r="B76" t="s">
        <v>11</v>
      </c>
      <c r="C76" s="1">
        <v>23</v>
      </c>
    </row>
    <row r="77" spans="1:3">
      <c r="B77" t="s">
        <v>28</v>
      </c>
      <c r="C77" s="1">
        <v>11</v>
      </c>
    </row>
    <row r="78" spans="1:3">
      <c r="B78" t="s">
        <v>29</v>
      </c>
      <c r="C78" s="1">
        <v>30</v>
      </c>
    </row>
    <row r="79" spans="1:3">
      <c r="B79" t="s">
        <v>30</v>
      </c>
      <c r="C79" s="1">
        <v>15</v>
      </c>
    </row>
    <row r="80" spans="1:3">
      <c r="B80" t="s">
        <v>16</v>
      </c>
      <c r="C80" s="1">
        <v>31</v>
      </c>
    </row>
    <row r="81" spans="1:3">
      <c r="B81" t="s">
        <v>17</v>
      </c>
      <c r="C81" s="1">
        <v>1166</v>
      </c>
    </row>
    <row r="82" spans="1:3">
      <c r="B82" t="s">
        <v>26</v>
      </c>
      <c r="C82" s="1">
        <f>SUM(C75:C81)</f>
        <v>1278</v>
      </c>
    </row>
    <row r="83" spans="1:3">
      <c r="A83" t="s">
        <v>47</v>
      </c>
      <c r="C83" s="1"/>
    </row>
    <row r="84" spans="1:3">
      <c r="B84" t="s">
        <v>27</v>
      </c>
      <c r="C84" s="1">
        <v>2</v>
      </c>
    </row>
    <row r="85" spans="1:3">
      <c r="B85" t="s">
        <v>11</v>
      </c>
      <c r="C85" s="1">
        <v>46</v>
      </c>
    </row>
    <row r="86" spans="1:3">
      <c r="B86" t="s">
        <v>28</v>
      </c>
      <c r="C86" s="1">
        <v>25</v>
      </c>
    </row>
    <row r="87" spans="1:3">
      <c r="B87" t="s">
        <v>29</v>
      </c>
      <c r="C87" s="1">
        <v>27</v>
      </c>
    </row>
    <row r="88" spans="1:3">
      <c r="B88" t="s">
        <v>30</v>
      </c>
      <c r="C88" s="1">
        <v>2</v>
      </c>
    </row>
    <row r="89" spans="1:3">
      <c r="B89" t="s">
        <v>16</v>
      </c>
      <c r="C89" s="1">
        <v>149</v>
      </c>
    </row>
    <row r="90" spans="1:3">
      <c r="B90" t="s">
        <v>17</v>
      </c>
      <c r="C90" s="1">
        <v>565</v>
      </c>
    </row>
    <row r="91" spans="1:3">
      <c r="B91" t="s">
        <v>26</v>
      </c>
      <c r="C91" s="1">
        <f>SUM(C84:C90)</f>
        <v>816</v>
      </c>
    </row>
    <row r="92" spans="1:3">
      <c r="A92" t="s">
        <v>48</v>
      </c>
      <c r="C92" s="1"/>
    </row>
    <row r="93" spans="1:3">
      <c r="B93" t="s">
        <v>27</v>
      </c>
      <c r="C93" s="1">
        <v>3</v>
      </c>
    </row>
    <row r="94" spans="1:3">
      <c r="B94" t="s">
        <v>11</v>
      </c>
      <c r="C94" s="1">
        <v>438</v>
      </c>
    </row>
    <row r="95" spans="1:3">
      <c r="B95" t="s">
        <v>28</v>
      </c>
      <c r="C95" s="1">
        <v>59</v>
      </c>
    </row>
    <row r="96" spans="1:3">
      <c r="B96" t="s">
        <v>29</v>
      </c>
      <c r="C96" s="1">
        <v>93</v>
      </c>
    </row>
    <row r="97" spans="1:3">
      <c r="B97" t="s">
        <v>50</v>
      </c>
      <c r="C97" s="1">
        <v>1</v>
      </c>
    </row>
    <row r="98" spans="1:3">
      <c r="B98" t="s">
        <v>30</v>
      </c>
      <c r="C98" s="1">
        <v>25</v>
      </c>
    </row>
    <row r="99" spans="1:3">
      <c r="B99" t="s">
        <v>16</v>
      </c>
      <c r="C99" s="1">
        <v>21</v>
      </c>
    </row>
    <row r="100" spans="1:3">
      <c r="B100" t="s">
        <v>17</v>
      </c>
      <c r="C100" s="1">
        <v>1279</v>
      </c>
    </row>
    <row r="101" spans="1:3">
      <c r="B101" t="s">
        <v>26</v>
      </c>
      <c r="C101" s="1">
        <f>SUM(C93:C100)</f>
        <v>1919</v>
      </c>
    </row>
    <row r="102" spans="1:3">
      <c r="A102" t="s">
        <v>51</v>
      </c>
      <c r="C102" s="1"/>
    </row>
    <row r="103" spans="1:3">
      <c r="B103" t="s">
        <v>27</v>
      </c>
      <c r="C103" s="1">
        <v>2</v>
      </c>
    </row>
    <row r="104" spans="1:3">
      <c r="B104" t="s">
        <v>11</v>
      </c>
      <c r="C104" s="1">
        <v>23</v>
      </c>
    </row>
    <row r="105" spans="1:3">
      <c r="B105" t="s">
        <v>28</v>
      </c>
      <c r="C105" s="1">
        <v>2</v>
      </c>
    </row>
    <row r="106" spans="1:3">
      <c r="B106" t="s">
        <v>29</v>
      </c>
      <c r="C106" s="1">
        <v>6</v>
      </c>
    </row>
    <row r="107" spans="1:3">
      <c r="B107" t="s">
        <v>30</v>
      </c>
      <c r="C107" s="1">
        <v>2</v>
      </c>
    </row>
    <row r="108" spans="1:3">
      <c r="B108" t="s">
        <v>16</v>
      </c>
      <c r="C108" s="1">
        <v>9</v>
      </c>
    </row>
    <row r="109" spans="1:3">
      <c r="B109" t="s">
        <v>17</v>
      </c>
      <c r="C109" s="1">
        <v>58</v>
      </c>
    </row>
    <row r="110" spans="1:3">
      <c r="B110" t="s">
        <v>26</v>
      </c>
      <c r="C110" s="1">
        <f>SUM(C103:C109)</f>
        <v>102</v>
      </c>
    </row>
    <row r="112" spans="1:3">
      <c r="A112" t="s">
        <v>41</v>
      </c>
      <c r="C112" s="1">
        <f>C110+C101+C91+C82+C73+C63+C54+C45+C35+C28+C18+C10</f>
        <v>16925</v>
      </c>
    </row>
  </sheetData>
  <sortState xmlns:xlrd2="http://schemas.microsoft.com/office/spreadsheetml/2017/richdata2" ref="A2:C86">
    <sortCondition ref="A2:A8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Students</vt:lpstr>
      <vt:lpstr>Faculty and Staff 2007-2018</vt:lpstr>
      <vt:lpstr>Faculty and Staff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Celtik, Aylin</dc:creator>
  <cp:lastModifiedBy>Microsoft Office User</cp:lastModifiedBy>
  <dcterms:created xsi:type="dcterms:W3CDTF">2020-05-18T17:36:38Z</dcterms:created>
  <dcterms:modified xsi:type="dcterms:W3CDTF">2020-06-04T19:29:15Z</dcterms:modified>
</cp:coreProperties>
</file>