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s\common\users\SPS\SUPPORT\Technical\Roles\Data Analyst-Kim vi-zook\Ad Hoc\4901 Activities\Quarterly\FY2014-FY2019Q3\"/>
    </mc:Choice>
  </mc:AlternateContent>
  <bookViews>
    <workbookView xWindow="0" yWindow="0" windowWidth="19200" windowHeight="11595" tabRatio="737" firstSheet="3" activeTab="3"/>
  </bookViews>
  <sheets>
    <sheet name="Proposal History" sheetId="4" state="hidden" r:id="rId1"/>
    <sheet name="Proposals By Sponsor" sheetId="3" state="hidden" r:id="rId2"/>
    <sheet name="Proposal Success Rate" sheetId="2" state="hidden" r:id="rId3"/>
    <sheet name="Voluntary Support" sheetId="6" r:id="rId4"/>
  </sheets>
  <definedNames>
    <definedName name="_xlnm.Print_Area" localSheetId="0">'Proposal History'!$A$1:$E$14</definedName>
    <definedName name="_xlnm.Print_Area" localSheetId="2">'Proposal Success Rate'!$A$1:$S$107</definedName>
    <definedName name="_xlnm.Print_Area" localSheetId="3">'Voluntary Support'!$A$1:$K$99</definedName>
    <definedName name="_xlnm.Print_Titles" localSheetId="2">'Proposal Success Rate'!$1:$1</definedName>
    <definedName name="_xlnm.Print_Titles" localSheetId="1">'Proposals By Sponsor'!$1:$5</definedName>
  </definedNames>
  <calcPr calcId="162913"/>
  <pivotCaches>
    <pivotCache cacheId="17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4" l="1"/>
  <c r="E12" i="4"/>
  <c r="E7" i="4"/>
  <c r="E6" i="4"/>
  <c r="E5" i="4"/>
  <c r="E4" i="4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F99" i="2"/>
  <c r="E99" i="2"/>
  <c r="D99" i="2"/>
  <c r="C99" i="2"/>
  <c r="B99" i="2"/>
  <c r="F98" i="2"/>
  <c r="E98" i="2"/>
  <c r="D98" i="2"/>
  <c r="C98" i="2"/>
  <c r="B98" i="2"/>
  <c r="N87" i="2"/>
  <c r="K87" i="2"/>
  <c r="H87" i="2"/>
  <c r="E87" i="2"/>
  <c r="B87" i="2"/>
  <c r="N86" i="2"/>
  <c r="K86" i="2"/>
  <c r="L86" i="2" s="1"/>
  <c r="E101" i="2" s="1"/>
  <c r="H86" i="2"/>
  <c r="E86" i="2"/>
  <c r="F86" i="2" s="1"/>
  <c r="C101" i="2" s="1"/>
  <c r="B86" i="2"/>
  <c r="N84" i="2"/>
  <c r="K84" i="2"/>
  <c r="H84" i="2"/>
  <c r="E84" i="2"/>
  <c r="B84" i="2"/>
  <c r="N83" i="2"/>
  <c r="K83" i="2"/>
  <c r="E100" i="2" s="1"/>
  <c r="H83" i="2"/>
  <c r="E83" i="2"/>
  <c r="F83" i="2" s="1"/>
  <c r="B83" i="2"/>
  <c r="S80" i="2"/>
  <c r="Q80" i="2"/>
  <c r="S79" i="2"/>
  <c r="Q79" i="2"/>
  <c r="S78" i="2"/>
  <c r="Q78" i="2"/>
  <c r="S72" i="2"/>
  <c r="Q72" i="2"/>
  <c r="S71" i="2"/>
  <c r="Q71" i="2"/>
  <c r="S70" i="2"/>
  <c r="Q70" i="2"/>
  <c r="Q73" i="2" s="1"/>
  <c r="S64" i="2"/>
  <c r="Q64" i="2"/>
  <c r="S63" i="2"/>
  <c r="Q63" i="2"/>
  <c r="S62" i="2"/>
  <c r="Q62" i="2"/>
  <c r="S56" i="2"/>
  <c r="Q56" i="2"/>
  <c r="S55" i="2"/>
  <c r="Q55" i="2"/>
  <c r="S54" i="2"/>
  <c r="Q54" i="2"/>
  <c r="S48" i="2"/>
  <c r="Q48" i="2"/>
  <c r="S47" i="2"/>
  <c r="Q47" i="2"/>
  <c r="S46" i="2"/>
  <c r="Q46" i="2"/>
  <c r="S40" i="2"/>
  <c r="Q40" i="2"/>
  <c r="S39" i="2"/>
  <c r="Q39" i="2"/>
  <c r="S38" i="2"/>
  <c r="Q38" i="2"/>
  <c r="Q41" i="2" s="1"/>
  <c r="S32" i="2"/>
  <c r="Q32" i="2"/>
  <c r="S31" i="2"/>
  <c r="Q31" i="2"/>
  <c r="S30" i="2"/>
  <c r="Q30" i="2"/>
  <c r="S24" i="2"/>
  <c r="Q24" i="2"/>
  <c r="S23" i="2"/>
  <c r="Q23" i="2"/>
  <c r="S22" i="2"/>
  <c r="Q22" i="2"/>
  <c r="S16" i="2"/>
  <c r="Q16" i="2"/>
  <c r="S15" i="2"/>
  <c r="Q15" i="2"/>
  <c r="S14" i="2"/>
  <c r="Q14" i="2"/>
  <c r="S8" i="2"/>
  <c r="Q8" i="2"/>
  <c r="S7" i="2"/>
  <c r="Q7" i="2"/>
  <c r="S6" i="2"/>
  <c r="S9" i="2" s="1"/>
  <c r="Q6" i="2"/>
  <c r="Q83" i="2" s="1"/>
  <c r="S41" i="2" l="1"/>
  <c r="S73" i="2"/>
  <c r="O86" i="2"/>
  <c r="F101" i="2" s="1"/>
  <c r="Q57" i="2"/>
  <c r="R57" i="2" s="1"/>
  <c r="S57" i="2"/>
  <c r="Q25" i="2"/>
  <c r="R24" i="2" s="1"/>
  <c r="S25" i="2"/>
  <c r="D100" i="2"/>
  <c r="C86" i="2"/>
  <c r="B101" i="2" s="1"/>
  <c r="C83" i="2"/>
  <c r="O83" i="2"/>
  <c r="I86" i="2"/>
  <c r="D101" i="2" s="1"/>
  <c r="S49" i="2"/>
  <c r="Q17" i="2"/>
  <c r="R14" i="2" s="1"/>
  <c r="Q33" i="2"/>
  <c r="R33" i="2" s="1"/>
  <c r="Q65" i="2"/>
  <c r="R65" i="2" s="1"/>
  <c r="Q81" i="2"/>
  <c r="C100" i="2"/>
  <c r="S17" i="2"/>
  <c r="S33" i="2"/>
  <c r="S65" i="2"/>
  <c r="S81" i="2"/>
  <c r="R25" i="2"/>
  <c r="R23" i="2"/>
  <c r="R41" i="2"/>
  <c r="R39" i="2"/>
  <c r="R40" i="2"/>
  <c r="R55" i="2"/>
  <c r="R56" i="2"/>
  <c r="R73" i="2"/>
  <c r="R71" i="2"/>
  <c r="R72" i="2"/>
  <c r="R15" i="2"/>
  <c r="R81" i="2"/>
  <c r="R79" i="2"/>
  <c r="R80" i="2"/>
  <c r="Q49" i="2"/>
  <c r="R48" i="2" s="1"/>
  <c r="L83" i="2"/>
  <c r="B100" i="2"/>
  <c r="F100" i="2"/>
  <c r="Q86" i="2"/>
  <c r="Q9" i="2"/>
  <c r="R38" i="2"/>
  <c r="R54" i="2"/>
  <c r="R70" i="2"/>
  <c r="R78" i="2"/>
  <c r="I83" i="2"/>
  <c r="R31" i="2" l="1"/>
  <c r="R16" i="2"/>
  <c r="R22" i="2"/>
  <c r="R63" i="2"/>
  <c r="R17" i="2"/>
  <c r="R64" i="2"/>
  <c r="R62" i="2"/>
  <c r="R46" i="2"/>
  <c r="R32" i="2"/>
  <c r="R30" i="2"/>
  <c r="R9" i="2"/>
  <c r="Q84" i="2"/>
  <c r="R7" i="2"/>
  <c r="R8" i="2"/>
  <c r="R6" i="2"/>
  <c r="G90" i="2" s="1"/>
  <c r="R49" i="2"/>
  <c r="R47" i="2"/>
  <c r="Q87" i="2"/>
  <c r="R86" i="2" s="1"/>
  <c r="G101" i="2" s="1"/>
  <c r="G100" i="2" l="1"/>
  <c r="R83" i="2"/>
</calcChain>
</file>

<file path=xl/sharedStrings.xml><?xml version="1.0" encoding="utf-8"?>
<sst xmlns="http://schemas.openxmlformats.org/spreadsheetml/2006/main" count="408" uniqueCount="114">
  <si>
    <t>Sponsored Program Services - Book of Business</t>
  </si>
  <si>
    <t>Proposals</t>
  </si>
  <si>
    <t>2013-14</t>
  </si>
  <si>
    <t>2014-15</t>
  </si>
  <si>
    <t>2015-16</t>
  </si>
  <si>
    <t>Percent Increase since FY2014</t>
  </si>
  <si>
    <t>Total Proposals Submitted</t>
  </si>
  <si>
    <t>$ Proposals Submitted</t>
  </si>
  <si>
    <t>Unique PI Submitters</t>
  </si>
  <si>
    <t>New PI Submitters (hired last 12 months)</t>
  </si>
  <si>
    <t>Just-in-Time Requests</t>
  </si>
  <si>
    <t>(9 months data only)</t>
  </si>
  <si>
    <t>Collaborative Proposals:</t>
  </si>
  <si>
    <t xml:space="preserve">Multi-Institutional Proposals </t>
  </si>
  <si>
    <t xml:space="preserve">Multi-Departmental Proposals </t>
  </si>
  <si>
    <t>Proposals Success Rate FY2007 to FY2016</t>
  </si>
  <si>
    <t>FY2007</t>
  </si>
  <si>
    <t>Proposal Type Code</t>
  </si>
  <si>
    <t>1 = New</t>
  </si>
  <si>
    <t>3 = Continuation</t>
  </si>
  <si>
    <t>4 = Revision</t>
  </si>
  <si>
    <t>5 = Renewal</t>
  </si>
  <si>
    <t>6 = Resubmission</t>
  </si>
  <si>
    <t>Total of 1-New, 3-Continuation, 5-Renewal</t>
  </si>
  <si>
    <t>Proposal Status</t>
  </si>
  <si>
    <t>Prop Count</t>
  </si>
  <si>
    <t>Pct of Total</t>
  </si>
  <si>
    <t>Prop Amt</t>
  </si>
  <si>
    <t>Awarded</t>
  </si>
  <si>
    <t>Not funded</t>
  </si>
  <si>
    <t>Pending</t>
  </si>
  <si>
    <t>GRAND TOTAL</t>
  </si>
  <si>
    <t>FY2008</t>
  </si>
  <si>
    <t>Total</t>
  </si>
  <si>
    <t>FY2009</t>
  </si>
  <si>
    <t>FY2010</t>
  </si>
  <si>
    <t>FY2011</t>
  </si>
  <si>
    <t>1 - New</t>
  </si>
  <si>
    <t>3 - Continuation</t>
  </si>
  <si>
    <t>4 - Revision</t>
  </si>
  <si>
    <t>5 - Renewal</t>
  </si>
  <si>
    <t>6 - Resubmission</t>
  </si>
  <si>
    <t>Not Funded</t>
  </si>
  <si>
    <t>Grand Total</t>
  </si>
  <si>
    <t>FY2012</t>
  </si>
  <si>
    <t>Prop Amount</t>
  </si>
  <si>
    <t>FY2013</t>
  </si>
  <si>
    <t>FY2014</t>
  </si>
  <si>
    <t>FY2015</t>
  </si>
  <si>
    <t>FY2016</t>
  </si>
  <si>
    <t>Overall Awarded</t>
  </si>
  <si>
    <t>10 Year Overall Total</t>
  </si>
  <si>
    <t>5 year  Awarded</t>
  </si>
  <si>
    <t>5 Year Overall Total</t>
  </si>
  <si>
    <t>Percent Awarded</t>
  </si>
  <si>
    <t>1-New</t>
  </si>
  <si>
    <t>3-Continuation</t>
  </si>
  <si>
    <t>4-Revision</t>
  </si>
  <si>
    <t>5-Renewal</t>
  </si>
  <si>
    <t>6-Resubmission</t>
  </si>
  <si>
    <t>Total 1,3,5</t>
  </si>
  <si>
    <t>10 Year Average</t>
  </si>
  <si>
    <t>5 Year Average</t>
  </si>
  <si>
    <t>New</t>
  </si>
  <si>
    <t>A new project</t>
  </si>
  <si>
    <t>Continuation</t>
  </si>
  <si>
    <t>A proposal or progress report that must be submitted to receive an increment of funding from a previously awarded amount. Usually the proposal is submitted for the full project period but only is funded annually after a proposal or progress report is received.</t>
  </si>
  <si>
    <t>Revision</t>
  </si>
  <si>
    <t>Proposal that requests additional funding, equipment, time, etc. for an existing award and project period.</t>
  </si>
  <si>
    <t>Renewal</t>
  </si>
  <si>
    <t>Proposal that requests an additional award that will continue funding a previously awarded study and has either an announced open competition for the existing award or is not open to competition but also is not guaranteed to be funded.</t>
  </si>
  <si>
    <t>Resubmission</t>
  </si>
  <si>
    <t>Revision of a previously submitted and still pending proposal. A proposal that has been not funded by a sponsor cannot be revised and must be resubmitted as a NEW.</t>
  </si>
  <si>
    <t>Proposals Submitted BY Sponsor, FISCAL YEARS 2014-2016</t>
  </si>
  <si>
    <t>Column Labels</t>
  </si>
  <si>
    <t xml:space="preserve">                 2014</t>
  </si>
  <si>
    <t xml:space="preserve">             2015</t>
  </si>
  <si>
    <t xml:space="preserve">              2016</t>
  </si>
  <si>
    <t>Count</t>
  </si>
  <si>
    <t>Amount</t>
  </si>
  <si>
    <t>Sponsor</t>
  </si>
  <si>
    <t>% Change</t>
  </si>
  <si>
    <t>Federal</t>
  </si>
  <si>
    <t>D.H.H.S.</t>
  </si>
  <si>
    <t>N.S.F.</t>
  </si>
  <si>
    <t>D.O.D.</t>
  </si>
  <si>
    <t>D.O.E.</t>
  </si>
  <si>
    <t>Other Federal Govt</t>
  </si>
  <si>
    <t>U.S.D.A.</t>
  </si>
  <si>
    <t>N.A.S.A.</t>
  </si>
  <si>
    <t>E.D.</t>
  </si>
  <si>
    <t>A.I.D.</t>
  </si>
  <si>
    <t>D.O.T.</t>
  </si>
  <si>
    <t>E.P.A.</t>
  </si>
  <si>
    <t>D.O.I.</t>
  </si>
  <si>
    <t>Federal Total</t>
  </si>
  <si>
    <t>NON-Federal</t>
  </si>
  <si>
    <t>Industrial/Found</t>
  </si>
  <si>
    <t>For Profit</t>
  </si>
  <si>
    <t>NonProfit</t>
  </si>
  <si>
    <t>Industrial/Found Total</t>
  </si>
  <si>
    <t>State/Local Govt</t>
  </si>
  <si>
    <t>Foreign Government</t>
  </si>
  <si>
    <t>P.U. Other SPS Funds</t>
  </si>
  <si>
    <t>J.T.R.P.</t>
  </si>
  <si>
    <t>Gift Vol Sup Adm SPS</t>
  </si>
  <si>
    <t>NON-Federal Total</t>
  </si>
  <si>
    <t>Pre-Award Proposal Submission Data</t>
  </si>
  <si>
    <t>Awards</t>
  </si>
  <si>
    <t>Expenditures</t>
  </si>
  <si>
    <t>Voluntary Support - Cash Balances</t>
  </si>
  <si>
    <t>Voluntary Support - Available Balance</t>
  </si>
  <si>
    <t xml:space="preserve"> as of March 2019</t>
  </si>
  <si>
    <t>Voluntary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</si>
</sst>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\ ;&quot;(&quot;#,##0.00&quot;)&quot;"/>
    <numFmt numFmtId="166" formatCode="_-* #,##0.00\ _D_M_-;\-* #,##0.00\ _D_M_-;_-* &quot;-&quot;??\ _D_M_-;_-@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color theme="1"/>
      <name val="Tahoma"/>
      <family val="2"/>
    </font>
    <font>
      <sz val="10"/>
      <name val="MS Sans Serif"/>
      <family val="2"/>
    </font>
    <font>
      <b/>
      <i/>
      <sz val="10"/>
      <color theme="1"/>
      <name val="Calibri"/>
      <family val="2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5" fillId="1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5" fillId="18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3" borderId="0" applyNumberFormat="0" applyBorder="0" applyAlignment="0" applyProtection="0"/>
    <xf numFmtId="0" fontId="26" fillId="38" borderId="0" applyNumberFormat="0" applyBorder="0" applyAlignment="0" applyProtection="0"/>
    <xf numFmtId="0" fontId="27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5" fillId="19" borderId="0" applyNumberFormat="0" applyBorder="0" applyAlignment="0" applyProtection="0"/>
    <xf numFmtId="0" fontId="26" fillId="33" borderId="0" applyNumberFormat="0" applyBorder="0" applyAlignment="0" applyProtection="0"/>
    <xf numFmtId="0" fontId="26" fillId="31" borderId="0" applyNumberFormat="0" applyBorder="0" applyAlignment="0" applyProtection="0"/>
    <xf numFmtId="0" fontId="26" fillId="26" borderId="0" applyNumberFormat="0" applyBorder="0" applyAlignment="0" applyProtection="0"/>
    <xf numFmtId="0" fontId="26" fillId="34" borderId="0" applyNumberFormat="0" applyBorder="0" applyAlignment="0" applyProtection="0"/>
    <xf numFmtId="0" fontId="27" fillId="26" borderId="0" applyNumberFormat="0" applyBorder="0" applyAlignment="0" applyProtection="0"/>
    <xf numFmtId="0" fontId="27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5" fillId="20" borderId="0" applyNumberFormat="0" applyBorder="0" applyAlignment="0" applyProtection="0"/>
    <xf numFmtId="0" fontId="26" fillId="23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5" fillId="21" borderId="0" applyNumberFormat="0" applyBorder="0" applyAlignment="0" applyProtection="0"/>
    <xf numFmtId="0" fontId="26" fillId="42" borderId="0" applyNumberFormat="0" applyBorder="0" applyAlignment="0" applyProtection="0"/>
    <xf numFmtId="0" fontId="26" fillId="32" borderId="0" applyNumberFormat="0" applyBorder="0" applyAlignment="0" applyProtection="0"/>
    <xf numFmtId="0" fontId="26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5" fillId="2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7" fillId="11" borderId="0" applyNumberFormat="0" applyBorder="0" applyAlignment="0" applyProtection="0"/>
    <xf numFmtId="0" fontId="29" fillId="46" borderId="40" applyNumberFormat="0" applyAlignment="0" applyProtection="0"/>
    <xf numFmtId="0" fontId="29" fillId="46" borderId="40" applyNumberFormat="0" applyAlignment="0" applyProtection="0"/>
    <xf numFmtId="0" fontId="29" fillId="46" borderId="40" applyNumberFormat="0" applyAlignment="0" applyProtection="0"/>
    <xf numFmtId="0" fontId="29" fillId="46" borderId="40" applyNumberFormat="0" applyAlignment="0" applyProtection="0"/>
    <xf numFmtId="0" fontId="29" fillId="46" borderId="40" applyNumberFormat="0" applyAlignment="0" applyProtection="0"/>
    <xf numFmtId="0" fontId="29" fillId="46" borderId="40" applyNumberFormat="0" applyAlignment="0" applyProtection="0"/>
    <xf numFmtId="0" fontId="29" fillId="46" borderId="40" applyNumberFormat="0" applyAlignment="0" applyProtection="0"/>
    <xf numFmtId="0" fontId="29" fillId="46" borderId="40" applyNumberFormat="0" applyAlignment="0" applyProtection="0"/>
    <xf numFmtId="0" fontId="29" fillId="46" borderId="40" applyNumberFormat="0" applyAlignment="0" applyProtection="0"/>
    <xf numFmtId="0" fontId="21" fillId="14" borderId="34" applyNumberFormat="0" applyAlignment="0" applyProtection="0"/>
    <xf numFmtId="0" fontId="30" fillId="41" borderId="41" applyNumberFormat="0" applyAlignment="0" applyProtection="0"/>
    <xf numFmtId="0" fontId="30" fillId="41" borderId="41" applyNumberFormat="0" applyAlignment="0" applyProtection="0"/>
    <xf numFmtId="0" fontId="30" fillId="41" borderId="41" applyNumberFormat="0" applyAlignment="0" applyProtection="0"/>
    <xf numFmtId="0" fontId="30" fillId="41" borderId="41" applyNumberFormat="0" applyAlignment="0" applyProtection="0"/>
    <xf numFmtId="0" fontId="30" fillId="41" borderId="41" applyNumberFormat="0" applyAlignment="0" applyProtection="0"/>
    <xf numFmtId="0" fontId="30" fillId="41" borderId="41" applyNumberFormat="0" applyAlignment="0" applyProtection="0"/>
    <xf numFmtId="0" fontId="30" fillId="41" borderId="41" applyNumberFormat="0" applyAlignment="0" applyProtection="0"/>
    <xf numFmtId="0" fontId="30" fillId="41" borderId="41" applyNumberFormat="0" applyAlignment="0" applyProtection="0"/>
    <xf numFmtId="0" fontId="30" fillId="41" borderId="41" applyNumberFormat="0" applyAlignment="0" applyProtection="0"/>
    <xf numFmtId="0" fontId="23" fillId="15" borderId="37" applyNumberForma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6" fillId="10" borderId="0" applyNumberFormat="0" applyBorder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13" fillId="0" borderId="31" applyNumberFormat="0" applyFill="0" applyAlignment="0" applyProtection="0"/>
    <xf numFmtId="0" fontId="33" fillId="0" borderId="43" applyNumberFormat="0" applyFill="0" applyAlignment="0" applyProtection="0"/>
    <xf numFmtId="0" fontId="33" fillId="0" borderId="43" applyNumberFormat="0" applyFill="0" applyAlignment="0" applyProtection="0"/>
    <xf numFmtId="0" fontId="33" fillId="0" borderId="43" applyNumberFormat="0" applyFill="0" applyAlignment="0" applyProtection="0"/>
    <xf numFmtId="0" fontId="33" fillId="0" borderId="43" applyNumberFormat="0" applyFill="0" applyAlignment="0" applyProtection="0"/>
    <xf numFmtId="0" fontId="33" fillId="0" borderId="43" applyNumberFormat="0" applyFill="0" applyAlignment="0" applyProtection="0"/>
    <xf numFmtId="0" fontId="33" fillId="0" borderId="43" applyNumberFormat="0" applyFill="0" applyAlignment="0" applyProtection="0"/>
    <xf numFmtId="0" fontId="33" fillId="0" borderId="43" applyNumberFormat="0" applyFill="0" applyAlignment="0" applyProtection="0"/>
    <xf numFmtId="0" fontId="33" fillId="0" borderId="43" applyNumberFormat="0" applyFill="0" applyAlignment="0" applyProtection="0"/>
    <xf numFmtId="0" fontId="33" fillId="0" borderId="43" applyNumberFormat="0" applyFill="0" applyAlignment="0" applyProtection="0"/>
    <xf numFmtId="0" fontId="14" fillId="0" borderId="32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15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43" borderId="40" applyNumberFormat="0" applyAlignment="0" applyProtection="0"/>
    <xf numFmtId="0" fontId="35" fillId="43" borderId="40" applyNumberFormat="0" applyAlignment="0" applyProtection="0"/>
    <xf numFmtId="0" fontId="35" fillId="43" borderId="40" applyNumberFormat="0" applyAlignment="0" applyProtection="0"/>
    <xf numFmtId="0" fontId="35" fillId="43" borderId="40" applyNumberFormat="0" applyAlignment="0" applyProtection="0"/>
    <xf numFmtId="0" fontId="35" fillId="43" borderId="40" applyNumberFormat="0" applyAlignment="0" applyProtection="0"/>
    <xf numFmtId="0" fontId="35" fillId="43" borderId="40" applyNumberFormat="0" applyAlignment="0" applyProtection="0"/>
    <xf numFmtId="0" fontId="35" fillId="43" borderId="40" applyNumberFormat="0" applyAlignment="0" applyProtection="0"/>
    <xf numFmtId="0" fontId="35" fillId="43" borderId="40" applyNumberFormat="0" applyAlignment="0" applyProtection="0"/>
    <xf numFmtId="0" fontId="35" fillId="43" borderId="40" applyNumberFormat="0" applyAlignment="0" applyProtection="0"/>
    <xf numFmtId="0" fontId="19" fillId="13" borderId="34" applyNumberFormat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22" fillId="0" borderId="36" applyNumberFormat="0" applyFill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8" fillId="12" borderId="0" applyNumberFormat="0" applyBorder="0" applyAlignment="0" applyProtection="0"/>
    <xf numFmtId="0" fontId="37" fillId="52" borderId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37" fillId="42" borderId="40" applyNumberFormat="0" applyFont="0" applyAlignment="0" applyProtection="0"/>
    <xf numFmtId="0" fontId="37" fillId="42" borderId="40" applyNumberFormat="0" applyFont="0" applyAlignment="0" applyProtection="0"/>
    <xf numFmtId="0" fontId="37" fillId="42" borderId="40" applyNumberFormat="0" applyFont="0" applyAlignment="0" applyProtection="0"/>
    <xf numFmtId="0" fontId="37" fillId="42" borderId="40" applyNumberFormat="0" applyFont="0" applyAlignment="0" applyProtection="0"/>
    <xf numFmtId="0" fontId="37" fillId="42" borderId="40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37" fillId="42" borderId="40" applyNumberFormat="0" applyFont="0" applyAlignment="0" applyProtection="0"/>
    <xf numFmtId="0" fontId="37" fillId="42" borderId="40" applyNumberFormat="0" applyFont="0" applyAlignment="0" applyProtection="0"/>
    <xf numFmtId="0" fontId="37" fillId="42" borderId="40" applyNumberFormat="0" applyFont="0" applyAlignment="0" applyProtection="0"/>
    <xf numFmtId="0" fontId="37" fillId="42" borderId="40" applyNumberFormat="0" applyFont="0" applyAlignment="0" applyProtection="0"/>
    <xf numFmtId="0" fontId="37" fillId="42" borderId="40" applyNumberFormat="0" applyFont="0" applyAlignment="0" applyProtection="0"/>
    <xf numFmtId="0" fontId="37" fillId="42" borderId="40" applyNumberFormat="0" applyFont="0" applyAlignment="0" applyProtection="0"/>
    <xf numFmtId="0" fontId="37" fillId="42" borderId="40" applyNumberFormat="0" applyFont="0" applyAlignment="0" applyProtection="0"/>
    <xf numFmtId="0" fontId="37" fillId="42" borderId="40" applyNumberFormat="0" applyFont="0" applyAlignment="0" applyProtection="0"/>
    <xf numFmtId="0" fontId="37" fillId="42" borderId="40" applyNumberFormat="0" applyFont="0" applyAlignment="0" applyProtection="0"/>
    <xf numFmtId="0" fontId="4" fillId="42" borderId="46" applyNumberFormat="0" applyFont="0" applyAlignment="0" applyProtection="0"/>
    <xf numFmtId="0" fontId="1" fillId="16" borderId="38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4" fillId="42" borderId="46" applyNumberFormat="0" applyFont="0" applyAlignment="0" applyProtection="0"/>
    <xf numFmtId="0" fontId="38" fillId="46" borderId="47" applyNumberFormat="0" applyAlignment="0" applyProtection="0"/>
    <xf numFmtId="0" fontId="38" fillId="46" borderId="47" applyNumberFormat="0" applyAlignment="0" applyProtection="0"/>
    <xf numFmtId="0" fontId="38" fillId="46" borderId="47" applyNumberFormat="0" applyAlignment="0" applyProtection="0"/>
    <xf numFmtId="0" fontId="38" fillId="46" borderId="47" applyNumberFormat="0" applyAlignment="0" applyProtection="0"/>
    <xf numFmtId="0" fontId="38" fillId="46" borderId="47" applyNumberFormat="0" applyAlignment="0" applyProtection="0"/>
    <xf numFmtId="0" fontId="38" fillId="46" borderId="47" applyNumberFormat="0" applyAlignment="0" applyProtection="0"/>
    <xf numFmtId="0" fontId="38" fillId="46" borderId="47" applyNumberFormat="0" applyAlignment="0" applyProtection="0"/>
    <xf numFmtId="0" fontId="38" fillId="46" borderId="47" applyNumberFormat="0" applyAlignment="0" applyProtection="0"/>
    <xf numFmtId="0" fontId="38" fillId="46" borderId="47" applyNumberFormat="0" applyAlignment="0" applyProtection="0"/>
    <xf numFmtId="0" fontId="20" fillId="14" borderId="3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39" fillId="53" borderId="48" applyNumberFormat="0" applyProtection="0">
      <alignment vertical="center"/>
    </xf>
    <xf numFmtId="4" fontId="37" fillId="53" borderId="40" applyNumberFormat="0" applyProtection="0">
      <alignment vertical="center"/>
    </xf>
    <xf numFmtId="4" fontId="40" fillId="53" borderId="48" applyNumberFormat="0" applyProtection="0">
      <alignment vertical="center"/>
    </xf>
    <xf numFmtId="4" fontId="41" fillId="54" borderId="40" applyNumberFormat="0" applyProtection="0">
      <alignment vertical="center"/>
    </xf>
    <xf numFmtId="4" fontId="39" fillId="53" borderId="48" applyNumberFormat="0" applyProtection="0">
      <alignment horizontal="left" vertical="center" indent="1"/>
    </xf>
    <xf numFmtId="4" fontId="37" fillId="54" borderId="40" applyNumberFormat="0" applyProtection="0">
      <alignment horizontal="left" vertical="center" indent="1"/>
    </xf>
    <xf numFmtId="0" fontId="39" fillId="53" borderId="48" applyNumberFormat="0" applyProtection="0">
      <alignment horizontal="left" vertical="top" indent="1"/>
    </xf>
    <xf numFmtId="0" fontId="42" fillId="53" borderId="48" applyNumberFormat="0" applyProtection="0">
      <alignment horizontal="left" vertical="top" indent="1"/>
    </xf>
    <xf numFmtId="4" fontId="39" fillId="55" borderId="0" applyNumberFormat="0" applyProtection="0">
      <alignment horizontal="left" vertical="center" indent="1"/>
    </xf>
    <xf numFmtId="4" fontId="37" fillId="56" borderId="40" applyNumberFormat="0" applyProtection="0">
      <alignment horizontal="left" vertical="center" indent="1"/>
    </xf>
    <xf numFmtId="4" fontId="43" fillId="57" borderId="48" applyNumberFormat="0" applyProtection="0">
      <alignment horizontal="right" vertical="center"/>
    </xf>
    <xf numFmtId="4" fontId="37" fillId="57" borderId="40" applyNumberFormat="0" applyProtection="0">
      <alignment horizontal="right" vertical="center"/>
    </xf>
    <xf numFmtId="4" fontId="43" fillId="58" borderId="48" applyNumberFormat="0" applyProtection="0">
      <alignment horizontal="right" vertical="center"/>
    </xf>
    <xf numFmtId="4" fontId="37" fillId="59" borderId="40" applyNumberFormat="0" applyProtection="0">
      <alignment horizontal="right" vertical="center"/>
    </xf>
    <xf numFmtId="4" fontId="43" fillId="60" borderId="48" applyNumberFormat="0" applyProtection="0">
      <alignment horizontal="right" vertical="center"/>
    </xf>
    <xf numFmtId="4" fontId="37" fillId="60" borderId="49" applyNumberFormat="0" applyProtection="0">
      <alignment horizontal="right" vertical="center"/>
    </xf>
    <xf numFmtId="4" fontId="43" fillId="61" borderId="48" applyNumberFormat="0" applyProtection="0">
      <alignment horizontal="right" vertical="center"/>
    </xf>
    <xf numFmtId="4" fontId="37" fillId="61" borderId="40" applyNumberFormat="0" applyProtection="0">
      <alignment horizontal="right" vertical="center"/>
    </xf>
    <xf numFmtId="4" fontId="43" fillId="62" borderId="48" applyNumberFormat="0" applyProtection="0">
      <alignment horizontal="right" vertical="center"/>
    </xf>
    <xf numFmtId="4" fontId="37" fillId="62" borderId="40" applyNumberFormat="0" applyProtection="0">
      <alignment horizontal="right" vertical="center"/>
    </xf>
    <xf numFmtId="4" fontId="43" fillId="63" borderId="48" applyNumberFormat="0" applyProtection="0">
      <alignment horizontal="right" vertical="center"/>
    </xf>
    <xf numFmtId="4" fontId="37" fillId="63" borderId="40" applyNumberFormat="0" applyProtection="0">
      <alignment horizontal="right" vertical="center"/>
    </xf>
    <xf numFmtId="4" fontId="43" fillId="64" borderId="48" applyNumberFormat="0" applyProtection="0">
      <alignment horizontal="right" vertical="center"/>
    </xf>
    <xf numFmtId="4" fontId="37" fillId="64" borderId="40" applyNumberFormat="0" applyProtection="0">
      <alignment horizontal="right" vertical="center"/>
    </xf>
    <xf numFmtId="4" fontId="43" fillId="65" borderId="48" applyNumberFormat="0" applyProtection="0">
      <alignment horizontal="right" vertical="center"/>
    </xf>
    <xf numFmtId="4" fontId="37" fillId="65" borderId="40" applyNumberFormat="0" applyProtection="0">
      <alignment horizontal="right" vertical="center"/>
    </xf>
    <xf numFmtId="4" fontId="43" fillId="66" borderId="48" applyNumberFormat="0" applyProtection="0">
      <alignment horizontal="right" vertical="center"/>
    </xf>
    <xf numFmtId="4" fontId="37" fillId="66" borderId="40" applyNumberFormat="0" applyProtection="0">
      <alignment horizontal="right" vertical="center"/>
    </xf>
    <xf numFmtId="4" fontId="39" fillId="67" borderId="50" applyNumberFormat="0" applyProtection="0">
      <alignment horizontal="left" vertical="center" indent="1"/>
    </xf>
    <xf numFmtId="4" fontId="37" fillId="67" borderId="49" applyNumberFormat="0" applyProtection="0">
      <alignment horizontal="left" vertical="center" indent="1"/>
    </xf>
    <xf numFmtId="4" fontId="43" fillId="68" borderId="0" applyNumberFormat="0" applyProtection="0">
      <alignment horizontal="left" vertical="center" indent="1"/>
    </xf>
    <xf numFmtId="4" fontId="4" fillId="69" borderId="49" applyNumberFormat="0" applyProtection="0">
      <alignment horizontal="left" vertical="center" indent="1"/>
    </xf>
    <xf numFmtId="4" fontId="44" fillId="69" borderId="0" applyNumberFormat="0" applyProtection="0">
      <alignment horizontal="left" vertical="center" indent="1"/>
    </xf>
    <xf numFmtId="4" fontId="4" fillId="69" borderId="49" applyNumberFormat="0" applyProtection="0">
      <alignment horizontal="left" vertical="center" indent="1"/>
    </xf>
    <xf numFmtId="4" fontId="43" fillId="55" borderId="48" applyNumberFormat="0" applyProtection="0">
      <alignment horizontal="right" vertical="center"/>
    </xf>
    <xf numFmtId="4" fontId="37" fillId="55" borderId="40" applyNumberFormat="0" applyProtection="0">
      <alignment horizontal="right" vertical="center"/>
    </xf>
    <xf numFmtId="4" fontId="43" fillId="68" borderId="0" applyNumberFormat="0" applyProtection="0">
      <alignment horizontal="left" vertical="center" indent="1"/>
    </xf>
    <xf numFmtId="4" fontId="43" fillId="68" borderId="0" applyNumberFormat="0" applyProtection="0">
      <alignment horizontal="left" vertical="center" indent="1"/>
    </xf>
    <xf numFmtId="4" fontId="37" fillId="68" borderId="49" applyNumberFormat="0" applyProtection="0">
      <alignment horizontal="left" vertical="center" indent="1"/>
    </xf>
    <xf numFmtId="4" fontId="43" fillId="55" borderId="0" applyNumberFormat="0" applyProtection="0">
      <alignment horizontal="left" vertical="center" indent="1"/>
    </xf>
    <xf numFmtId="4" fontId="43" fillId="55" borderId="0" applyNumberFormat="0" applyProtection="0">
      <alignment horizontal="left" vertical="center" indent="1"/>
    </xf>
    <xf numFmtId="4" fontId="37" fillId="55" borderId="49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37" fillId="70" borderId="40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center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37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37" fillId="69" borderId="48" applyNumberFormat="0" applyProtection="0">
      <alignment horizontal="left" vertical="top" indent="1"/>
    </xf>
    <xf numFmtId="0" fontId="4" fillId="69" borderId="48" applyNumberFormat="0" applyProtection="0">
      <alignment horizontal="left" vertical="top" indent="1"/>
    </xf>
    <xf numFmtId="0" fontId="37" fillId="69" borderId="48" applyNumberFormat="0" applyProtection="0">
      <alignment horizontal="left" vertical="top" indent="1"/>
    </xf>
    <xf numFmtId="0" fontId="37" fillId="69" borderId="48" applyNumberFormat="0" applyProtection="0">
      <alignment horizontal="left" vertical="top" indent="1"/>
    </xf>
    <xf numFmtId="0" fontId="37" fillId="69" borderId="48" applyNumberFormat="0" applyProtection="0">
      <alignment horizontal="left" vertical="top" indent="1"/>
    </xf>
    <xf numFmtId="0" fontId="37" fillId="69" borderId="48" applyNumberFormat="0" applyProtection="0">
      <alignment horizontal="left" vertical="top" indent="1"/>
    </xf>
    <xf numFmtId="0" fontId="37" fillId="69" borderId="48" applyNumberFormat="0" applyProtection="0">
      <alignment horizontal="left" vertical="top" indent="1"/>
    </xf>
    <xf numFmtId="0" fontId="37" fillId="69" borderId="48" applyNumberFormat="0" applyProtection="0">
      <alignment horizontal="left" vertical="top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37" fillId="71" borderId="40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center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37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37" fillId="55" borderId="48" applyNumberFormat="0" applyProtection="0">
      <alignment horizontal="left" vertical="top" indent="1"/>
    </xf>
    <xf numFmtId="0" fontId="4" fillId="55" borderId="48" applyNumberFormat="0" applyProtection="0">
      <alignment horizontal="left" vertical="top" indent="1"/>
    </xf>
    <xf numFmtId="0" fontId="37" fillId="55" borderId="48" applyNumberFormat="0" applyProtection="0">
      <alignment horizontal="left" vertical="top" indent="1"/>
    </xf>
    <xf numFmtId="0" fontId="37" fillId="55" borderId="48" applyNumberFormat="0" applyProtection="0">
      <alignment horizontal="left" vertical="top" indent="1"/>
    </xf>
    <xf numFmtId="0" fontId="37" fillId="55" borderId="48" applyNumberFormat="0" applyProtection="0">
      <alignment horizontal="left" vertical="top" indent="1"/>
    </xf>
    <xf numFmtId="0" fontId="37" fillId="55" borderId="48" applyNumberFormat="0" applyProtection="0">
      <alignment horizontal="left" vertical="top" indent="1"/>
    </xf>
    <xf numFmtId="0" fontId="37" fillId="55" borderId="48" applyNumberFormat="0" applyProtection="0">
      <alignment horizontal="left" vertical="top" indent="1"/>
    </xf>
    <xf numFmtId="0" fontId="37" fillId="55" borderId="48" applyNumberFormat="0" applyProtection="0">
      <alignment horizontal="left" vertical="top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37" fillId="72" borderId="40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center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37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37" fillId="72" borderId="48" applyNumberFormat="0" applyProtection="0">
      <alignment horizontal="left" vertical="top" indent="1"/>
    </xf>
    <xf numFmtId="0" fontId="4" fillId="72" borderId="48" applyNumberFormat="0" applyProtection="0">
      <alignment horizontal="left" vertical="top" indent="1"/>
    </xf>
    <xf numFmtId="0" fontId="37" fillId="72" borderId="48" applyNumberFormat="0" applyProtection="0">
      <alignment horizontal="left" vertical="top" indent="1"/>
    </xf>
    <xf numFmtId="0" fontId="37" fillId="72" borderId="48" applyNumberFormat="0" applyProtection="0">
      <alignment horizontal="left" vertical="top" indent="1"/>
    </xf>
    <xf numFmtId="0" fontId="37" fillId="72" borderId="48" applyNumberFormat="0" applyProtection="0">
      <alignment horizontal="left" vertical="top" indent="1"/>
    </xf>
    <xf numFmtId="0" fontId="37" fillId="72" borderId="48" applyNumberFormat="0" applyProtection="0">
      <alignment horizontal="left" vertical="top" indent="1"/>
    </xf>
    <xf numFmtId="0" fontId="37" fillId="72" borderId="48" applyNumberFormat="0" applyProtection="0">
      <alignment horizontal="left" vertical="top" indent="1"/>
    </xf>
    <xf numFmtId="0" fontId="37" fillId="72" borderId="48" applyNumberFormat="0" applyProtection="0">
      <alignment horizontal="left" vertical="top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37" fillId="68" borderId="40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center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37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37" fillId="68" borderId="48" applyNumberFormat="0" applyProtection="0">
      <alignment horizontal="left" vertical="top" indent="1"/>
    </xf>
    <xf numFmtId="0" fontId="4" fillId="68" borderId="48" applyNumberFormat="0" applyProtection="0">
      <alignment horizontal="left" vertical="top" indent="1"/>
    </xf>
    <xf numFmtId="0" fontId="37" fillId="68" borderId="48" applyNumberFormat="0" applyProtection="0">
      <alignment horizontal="left" vertical="top" indent="1"/>
    </xf>
    <xf numFmtId="0" fontId="37" fillId="68" borderId="48" applyNumberFormat="0" applyProtection="0">
      <alignment horizontal="left" vertical="top" indent="1"/>
    </xf>
    <xf numFmtId="0" fontId="37" fillId="68" borderId="48" applyNumberFormat="0" applyProtection="0">
      <alignment horizontal="left" vertical="top" indent="1"/>
    </xf>
    <xf numFmtId="0" fontId="37" fillId="68" borderId="48" applyNumberFormat="0" applyProtection="0">
      <alignment horizontal="left" vertical="top" indent="1"/>
    </xf>
    <xf numFmtId="0" fontId="37" fillId="68" borderId="48" applyNumberFormat="0" applyProtection="0">
      <alignment horizontal="left" vertical="top" indent="1"/>
    </xf>
    <xf numFmtId="0" fontId="37" fillId="68" borderId="48" applyNumberFormat="0" applyProtection="0">
      <alignment horizontal="left" vertical="top" indent="1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37" fillId="73" borderId="5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4" fillId="73" borderId="1" applyNumberFormat="0">
      <protection locked="0"/>
    </xf>
    <xf numFmtId="0" fontId="37" fillId="73" borderId="51" applyNumberFormat="0">
      <protection locked="0"/>
    </xf>
    <xf numFmtId="0" fontId="4" fillId="73" borderId="1" applyNumberFormat="0">
      <protection locked="0"/>
    </xf>
    <xf numFmtId="0" fontId="37" fillId="73" borderId="51" applyNumberFormat="0">
      <protection locked="0"/>
    </xf>
    <xf numFmtId="0" fontId="37" fillId="73" borderId="51" applyNumberFormat="0">
      <protection locked="0"/>
    </xf>
    <xf numFmtId="0" fontId="37" fillId="73" borderId="51" applyNumberFormat="0">
      <protection locked="0"/>
    </xf>
    <xf numFmtId="0" fontId="37" fillId="73" borderId="51" applyNumberFormat="0">
      <protection locked="0"/>
    </xf>
    <xf numFmtId="0" fontId="37" fillId="73" borderId="51" applyNumberFormat="0">
      <protection locked="0"/>
    </xf>
    <xf numFmtId="0" fontId="37" fillId="73" borderId="51" applyNumberFormat="0">
      <protection locked="0"/>
    </xf>
    <xf numFmtId="0" fontId="45" fillId="69" borderId="52" applyBorder="0"/>
    <xf numFmtId="4" fontId="43" fillId="74" borderId="48" applyNumberFormat="0" applyProtection="0">
      <alignment vertical="center"/>
    </xf>
    <xf numFmtId="4" fontId="46" fillId="74" borderId="48" applyNumberFormat="0" applyProtection="0">
      <alignment vertical="center"/>
    </xf>
    <xf numFmtId="4" fontId="47" fillId="74" borderId="48" applyNumberFormat="0" applyProtection="0">
      <alignment vertical="center"/>
    </xf>
    <xf numFmtId="4" fontId="41" fillId="75" borderId="1" applyNumberFormat="0" applyProtection="0">
      <alignment vertical="center"/>
    </xf>
    <xf numFmtId="4" fontId="43" fillId="74" borderId="48" applyNumberFormat="0" applyProtection="0">
      <alignment horizontal="left" vertical="center" indent="1"/>
    </xf>
    <xf numFmtId="4" fontId="46" fillId="70" borderId="48" applyNumberFormat="0" applyProtection="0">
      <alignment horizontal="left" vertical="center" indent="1"/>
    </xf>
    <xf numFmtId="0" fontId="43" fillId="74" borderId="48" applyNumberFormat="0" applyProtection="0">
      <alignment horizontal="left" vertical="top" indent="1"/>
    </xf>
    <xf numFmtId="0" fontId="46" fillId="74" borderId="48" applyNumberFormat="0" applyProtection="0">
      <alignment horizontal="left" vertical="top" indent="1"/>
    </xf>
    <xf numFmtId="4" fontId="43" fillId="68" borderId="48" applyNumberFormat="0" applyProtection="0">
      <alignment horizontal="right" vertical="center"/>
    </xf>
    <xf numFmtId="4" fontId="37" fillId="0" borderId="40" applyNumberFormat="0" applyProtection="0">
      <alignment horizontal="right" vertical="center"/>
    </xf>
    <xf numFmtId="4" fontId="47" fillId="68" borderId="48" applyNumberFormat="0" applyProtection="0">
      <alignment horizontal="right" vertical="center"/>
    </xf>
    <xf numFmtId="4" fontId="41" fillId="76" borderId="40" applyNumberFormat="0" applyProtection="0">
      <alignment horizontal="right" vertical="center"/>
    </xf>
    <xf numFmtId="4" fontId="43" fillId="55" borderId="48" applyNumberFormat="0" applyProtection="0">
      <alignment horizontal="left" vertical="center" indent="1"/>
    </xf>
    <xf numFmtId="4" fontId="37" fillId="56" borderId="40" applyNumberFormat="0" applyProtection="0">
      <alignment horizontal="left" vertical="center" indent="1"/>
    </xf>
    <xf numFmtId="0" fontId="43" fillId="55" borderId="48" applyNumberFormat="0" applyProtection="0">
      <alignment horizontal="left" vertical="top" indent="1"/>
    </xf>
    <xf numFmtId="0" fontId="46" fillId="55" borderId="48" applyNumberFormat="0" applyProtection="0">
      <alignment horizontal="left" vertical="top" indent="1"/>
    </xf>
    <xf numFmtId="4" fontId="48" fillId="77" borderId="0" applyNumberFormat="0" applyProtection="0">
      <alignment horizontal="left" vertical="center" indent="1"/>
    </xf>
    <xf numFmtId="4" fontId="49" fillId="77" borderId="49" applyNumberFormat="0" applyProtection="0">
      <alignment horizontal="left" vertical="center" indent="1"/>
    </xf>
    <xf numFmtId="0" fontId="37" fillId="78" borderId="1"/>
    <xf numFmtId="4" fontId="50" fillId="68" borderId="48" applyNumberFormat="0" applyProtection="0">
      <alignment horizontal="right" vertical="center"/>
    </xf>
    <xf numFmtId="4" fontId="50" fillId="68" borderId="48" applyNumberFormat="0" applyProtection="0">
      <alignment horizontal="right" vertical="center"/>
    </xf>
    <xf numFmtId="4" fontId="51" fillId="73" borderId="40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31" fillId="0" borderId="53" applyNumberFormat="0" applyFill="0" applyAlignment="0" applyProtection="0"/>
    <xf numFmtId="0" fontId="31" fillId="0" borderId="53" applyNumberFormat="0" applyFill="0" applyAlignment="0" applyProtection="0"/>
    <xf numFmtId="0" fontId="31" fillId="0" borderId="53" applyNumberFormat="0" applyFill="0" applyAlignment="0" applyProtection="0"/>
    <xf numFmtId="0" fontId="31" fillId="0" borderId="53" applyNumberFormat="0" applyFill="0" applyAlignment="0" applyProtection="0"/>
    <xf numFmtId="0" fontId="31" fillId="0" borderId="53" applyNumberFormat="0" applyFill="0" applyAlignment="0" applyProtection="0"/>
    <xf numFmtId="0" fontId="31" fillId="0" borderId="53" applyNumberFormat="0" applyFill="0" applyAlignment="0" applyProtection="0"/>
    <xf numFmtId="0" fontId="31" fillId="0" borderId="53" applyNumberFormat="0" applyFill="0" applyAlignment="0" applyProtection="0"/>
    <xf numFmtId="0" fontId="31" fillId="0" borderId="53" applyNumberFormat="0" applyFill="0" applyAlignment="0" applyProtection="0"/>
    <xf numFmtId="0" fontId="31" fillId="0" borderId="53" applyNumberFormat="0" applyFill="0" applyAlignment="0" applyProtection="0"/>
    <xf numFmtId="0" fontId="2" fillId="0" borderId="39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/>
    <xf numFmtId="0" fontId="54" fillId="0" borderId="0"/>
    <xf numFmtId="44" fontId="54" fillId="0" borderId="0" applyFont="0" applyFill="0" applyBorder="0" applyAlignment="0" applyProtection="0"/>
    <xf numFmtId="0" fontId="55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1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3" applyFont="1"/>
    <xf numFmtId="0" fontId="6" fillId="0" borderId="0" xfId="3" applyFont="1"/>
    <xf numFmtId="0" fontId="7" fillId="4" borderId="0" xfId="3" applyFont="1" applyFill="1"/>
    <xf numFmtId="0" fontId="8" fillId="0" borderId="1" xfId="3" applyFont="1" applyBorder="1"/>
    <xf numFmtId="0" fontId="8" fillId="0" borderId="0" xfId="3" applyFont="1"/>
    <xf numFmtId="0" fontId="8" fillId="5" borderId="1" xfId="3" applyFont="1" applyFill="1" applyBorder="1"/>
    <xf numFmtId="0" fontId="9" fillId="0" borderId="1" xfId="3" applyFont="1" applyBorder="1"/>
    <xf numFmtId="0" fontId="9" fillId="0" borderId="0" xfId="3" applyFont="1"/>
    <xf numFmtId="0" fontId="6" fillId="0" borderId="1" xfId="3" applyFont="1" applyBorder="1"/>
    <xf numFmtId="0" fontId="6" fillId="5" borderId="1" xfId="3" applyFont="1" applyFill="1" applyBorder="1"/>
    <xf numFmtId="9" fontId="6" fillId="5" borderId="1" xfId="3" applyNumberFormat="1" applyFont="1" applyFill="1" applyBorder="1"/>
    <xf numFmtId="3" fontId="6" fillId="5" borderId="1" xfId="3" applyNumberFormat="1" applyFont="1" applyFill="1" applyBorder="1"/>
    <xf numFmtId="9" fontId="6" fillId="0" borderId="1" xfId="3" applyNumberFormat="1" applyFont="1" applyBorder="1"/>
    <xf numFmtId="3" fontId="6" fillId="0" borderId="1" xfId="3" applyNumberFormat="1" applyFont="1" applyBorder="1"/>
    <xf numFmtId="1" fontId="6" fillId="5" borderId="1" xfId="3" applyNumberFormat="1" applyFont="1" applyFill="1" applyBorder="1"/>
    <xf numFmtId="1" fontId="6" fillId="0" borderId="1" xfId="3" applyNumberFormat="1" applyFont="1" applyBorder="1"/>
    <xf numFmtId="0" fontId="7" fillId="6" borderId="1" xfId="3" applyFont="1" applyFill="1" applyBorder="1"/>
    <xf numFmtId="3" fontId="7" fillId="6" borderId="1" xfId="3" applyNumberFormat="1" applyFont="1" applyFill="1" applyBorder="1"/>
    <xf numFmtId="9" fontId="7" fillId="6" borderId="1" xfId="3" applyNumberFormat="1" applyFont="1" applyFill="1" applyBorder="1"/>
    <xf numFmtId="9" fontId="7" fillId="6" borderId="1" xfId="4" applyFont="1" applyFill="1" applyBorder="1"/>
    <xf numFmtId="0" fontId="6" fillId="0" borderId="5" xfId="3" applyFont="1" applyFill="1" applyBorder="1"/>
    <xf numFmtId="0" fontId="8" fillId="0" borderId="10" xfId="3" applyFont="1" applyBorder="1"/>
    <xf numFmtId="9" fontId="8" fillId="0" borderId="11" xfId="3" applyNumberFormat="1" applyFont="1" applyBorder="1" applyAlignment="1">
      <alignment horizontal="center"/>
    </xf>
    <xf numFmtId="9" fontId="8" fillId="0" borderId="12" xfId="3" applyNumberFormat="1" applyFont="1" applyBorder="1" applyAlignment="1">
      <alignment horizontal="center"/>
    </xf>
    <xf numFmtId="9" fontId="8" fillId="0" borderId="13" xfId="3" applyNumberFormat="1" applyFont="1" applyBorder="1" applyAlignment="1">
      <alignment horizontal="center"/>
    </xf>
    <xf numFmtId="0" fontId="8" fillId="0" borderId="14" xfId="3" applyFont="1" applyBorder="1"/>
    <xf numFmtId="9" fontId="8" fillId="0" borderId="1" xfId="3" applyNumberFormat="1" applyFont="1" applyBorder="1" applyAlignment="1">
      <alignment horizontal="center"/>
    </xf>
    <xf numFmtId="9" fontId="8" fillId="0" borderId="2" xfId="3" applyNumberFormat="1" applyFont="1" applyBorder="1" applyAlignment="1">
      <alignment horizontal="center"/>
    </xf>
    <xf numFmtId="9" fontId="8" fillId="0" borderId="15" xfId="3" applyNumberFormat="1" applyFont="1" applyBorder="1" applyAlignment="1">
      <alignment horizontal="center"/>
    </xf>
    <xf numFmtId="0" fontId="8" fillId="0" borderId="14" xfId="3" applyFont="1" applyFill="1" applyBorder="1"/>
    <xf numFmtId="9" fontId="8" fillId="4" borderId="1" xfId="3" applyNumberFormat="1" applyFont="1" applyFill="1" applyBorder="1" applyAlignment="1">
      <alignment horizontal="center"/>
    </xf>
    <xf numFmtId="9" fontId="8" fillId="4" borderId="16" xfId="3" applyNumberFormat="1" applyFont="1" applyFill="1" applyBorder="1" applyAlignment="1">
      <alignment horizontal="center"/>
    </xf>
    <xf numFmtId="0" fontId="8" fillId="0" borderId="17" xfId="3" applyFont="1" applyFill="1" applyBorder="1"/>
    <xf numFmtId="9" fontId="8" fillId="4" borderId="18" xfId="3" applyNumberFormat="1" applyFont="1" applyFill="1" applyBorder="1" applyAlignment="1">
      <alignment horizontal="center"/>
    </xf>
    <xf numFmtId="9" fontId="8" fillId="0" borderId="18" xfId="3" applyNumberFormat="1" applyFont="1" applyBorder="1" applyAlignment="1">
      <alignment horizontal="center"/>
    </xf>
    <xf numFmtId="9" fontId="8" fillId="0" borderId="19" xfId="3" applyNumberFormat="1" applyFont="1" applyBorder="1" applyAlignment="1">
      <alignment horizontal="center"/>
    </xf>
    <xf numFmtId="0" fontId="7" fillId="0" borderId="1" xfId="3" applyFont="1" applyBorder="1" applyAlignment="1">
      <alignment vertical="center" wrapText="1"/>
    </xf>
    <xf numFmtId="0" fontId="3" fillId="0" borderId="0" xfId="0" applyFont="1"/>
    <xf numFmtId="0" fontId="0" fillId="0" borderId="0" xfId="0" applyFont="1"/>
    <xf numFmtId="0" fontId="0" fillId="7" borderId="0" xfId="0" applyFont="1" applyFill="1"/>
    <xf numFmtId="0" fontId="0" fillId="7" borderId="20" xfId="0" applyFont="1" applyFill="1" applyBorder="1"/>
    <xf numFmtId="0" fontId="0" fillId="7" borderId="21" xfId="0" applyFont="1" applyFill="1" applyBorder="1"/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2" borderId="0" xfId="0" applyFont="1" applyFill="1"/>
    <xf numFmtId="0" fontId="0" fillId="2" borderId="22" xfId="0" applyFont="1" applyFill="1" applyBorder="1"/>
    <xf numFmtId="0" fontId="0" fillId="2" borderId="23" xfId="0" applyFont="1" applyFill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22" xfId="0" applyNumberFormat="1" applyFont="1" applyBorder="1"/>
    <xf numFmtId="3" fontId="0" fillId="0" borderId="23" xfId="0" applyNumberFormat="1" applyFont="1" applyBorder="1"/>
    <xf numFmtId="0" fontId="0" fillId="0" borderId="22" xfId="0" applyBorder="1"/>
    <xf numFmtId="0" fontId="0" fillId="0" borderId="23" xfId="0" applyBorder="1"/>
    <xf numFmtId="0" fontId="0" fillId="0" borderId="0" xfId="0" applyFont="1" applyAlignment="1">
      <alignment horizontal="left" indent="1"/>
    </xf>
    <xf numFmtId="9" fontId="0" fillId="0" borderId="22" xfId="2" applyNumberFormat="1" applyFont="1" applyBorder="1" applyAlignment="1">
      <alignment horizontal="center"/>
    </xf>
    <xf numFmtId="9" fontId="0" fillId="0" borderId="23" xfId="2" applyNumberFormat="1" applyFont="1" applyBorder="1" applyAlignment="1">
      <alignment horizontal="center"/>
    </xf>
    <xf numFmtId="0" fontId="0" fillId="7" borderId="0" xfId="0" applyFont="1" applyFill="1" applyAlignment="1">
      <alignment horizontal="left"/>
    </xf>
    <xf numFmtId="3" fontId="0" fillId="7" borderId="22" xfId="0" applyNumberFormat="1" applyFont="1" applyFill="1" applyBorder="1"/>
    <xf numFmtId="3" fontId="0" fillId="7" borderId="23" xfId="0" applyNumberFormat="1" applyFont="1" applyFill="1" applyBorder="1"/>
    <xf numFmtId="9" fontId="2" fillId="7" borderId="24" xfId="2" applyFont="1" applyFill="1" applyBorder="1" applyAlignment="1">
      <alignment horizontal="center"/>
    </xf>
    <xf numFmtId="9" fontId="2" fillId="7" borderId="25" xfId="2" applyFont="1" applyFill="1" applyBorder="1" applyAlignment="1">
      <alignment horizontal="center"/>
    </xf>
    <xf numFmtId="0" fontId="0" fillId="0" borderId="0" xfId="0" applyFont="1" applyAlignment="1">
      <alignment horizontal="left" indent="2"/>
    </xf>
    <xf numFmtId="9" fontId="2" fillId="7" borderId="24" xfId="2" applyNumberFormat="1" applyFont="1" applyFill="1" applyBorder="1" applyAlignment="1">
      <alignment horizontal="center"/>
    </xf>
    <xf numFmtId="9" fontId="2" fillId="7" borderId="25" xfId="2" applyNumberFormat="1" applyFont="1" applyFill="1" applyBorder="1" applyAlignment="1">
      <alignment horizontal="center"/>
    </xf>
    <xf numFmtId="0" fontId="0" fillId="8" borderId="0" xfId="0" applyFont="1" applyFill="1" applyAlignment="1">
      <alignment horizontal="left"/>
    </xf>
    <xf numFmtId="3" fontId="0" fillId="8" borderId="26" xfId="0" applyNumberFormat="1" applyFont="1" applyFill="1" applyBorder="1"/>
    <xf numFmtId="3" fontId="0" fillId="8" borderId="27" xfId="0" applyNumberFormat="1" applyFont="1" applyFill="1" applyBorder="1"/>
    <xf numFmtId="9" fontId="2" fillId="9" borderId="28" xfId="2" applyNumberFormat="1" applyFont="1" applyFill="1" applyBorder="1" applyAlignment="1">
      <alignment horizontal="center"/>
    </xf>
    <xf numFmtId="9" fontId="2" fillId="9" borderId="29" xfId="2" applyNumberFormat="1" applyFont="1" applyFill="1" applyBorder="1" applyAlignment="1">
      <alignment horizontal="center"/>
    </xf>
    <xf numFmtId="0" fontId="11" fillId="0" borderId="0" xfId="0" applyFont="1"/>
    <xf numFmtId="0" fontId="7" fillId="2" borderId="6" xfId="3" applyFont="1" applyFill="1" applyBorder="1"/>
    <xf numFmtId="0" fontId="7" fillId="2" borderId="7" xfId="3" applyFont="1" applyFill="1" applyBorder="1" applyAlignment="1">
      <alignment horizontal="center"/>
    </xf>
    <xf numFmtId="0" fontId="7" fillId="2" borderId="8" xfId="3" applyFont="1" applyFill="1" applyBorder="1" applyAlignment="1">
      <alignment horizontal="center"/>
    </xf>
    <xf numFmtId="0" fontId="7" fillId="2" borderId="9" xfId="3" applyFont="1" applyFill="1" applyBorder="1" applyAlignment="1">
      <alignment horizontal="center"/>
    </xf>
    <xf numFmtId="0" fontId="10" fillId="0" borderId="2" xfId="3" applyFont="1" applyBorder="1" applyAlignment="1">
      <alignment horizontal="left" vertical="center" wrapText="1"/>
    </xf>
    <xf numFmtId="0" fontId="10" fillId="0" borderId="3" xfId="3" applyFont="1" applyBorder="1" applyAlignment="1">
      <alignment horizontal="left" vertical="center" wrapText="1"/>
    </xf>
    <xf numFmtId="0" fontId="10" fillId="0" borderId="4" xfId="3" applyFont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/>
    </xf>
    <xf numFmtId="0" fontId="8" fillId="5" borderId="1" xfId="3" applyFont="1" applyFill="1" applyBorder="1" applyAlignment="1">
      <alignment horizontal="center"/>
    </xf>
    <xf numFmtId="0" fontId="8" fillId="5" borderId="2" xfId="3" applyFont="1" applyFill="1" applyBorder="1" applyAlignment="1">
      <alignment horizontal="center"/>
    </xf>
    <xf numFmtId="0" fontId="8" fillId="5" borderId="3" xfId="3" applyFont="1" applyFill="1" applyBorder="1" applyAlignment="1">
      <alignment horizontal="center"/>
    </xf>
    <xf numFmtId="0" fontId="8" fillId="5" borderId="4" xfId="3" applyFont="1" applyFill="1" applyBorder="1" applyAlignment="1">
      <alignment horizontal="center"/>
    </xf>
    <xf numFmtId="0" fontId="8" fillId="0" borderId="2" xfId="3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0" fontId="8" fillId="0" borderId="4" xfId="3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6" fillId="0" borderId="0" xfId="0" applyFont="1" applyAlignment="1">
      <alignment horizontal="left"/>
    </xf>
  </cellXfs>
  <cellStyles count="817">
    <cellStyle name="Accent1 - 20%" xfId="16"/>
    <cellStyle name="Accent1 - 20% 2" xfId="17"/>
    <cellStyle name="Accent1 - 40%" xfId="18"/>
    <cellStyle name="Accent1 - 40% 2" xfId="19"/>
    <cellStyle name="Accent1 - 60%" xfId="20"/>
    <cellStyle name="Accent1 - 60% 2" xfId="21"/>
    <cellStyle name="Accent1 2" xfId="22"/>
    <cellStyle name="Accent1 2 2" xfId="23"/>
    <cellStyle name="Accent1 2 3" xfId="24"/>
    <cellStyle name="Accent1 2 4" xfId="25"/>
    <cellStyle name="Accent1 2 5" xfId="26"/>
    <cellStyle name="Accent1 2 6" xfId="27"/>
    <cellStyle name="Accent1 2 7" xfId="28"/>
    <cellStyle name="Accent1 2 8" xfId="29"/>
    <cellStyle name="Accent1 2 9" xfId="30"/>
    <cellStyle name="Accent1 3" xfId="31"/>
    <cellStyle name="Accent1 4" xfId="32"/>
    <cellStyle name="Accent1 5" xfId="33"/>
    <cellStyle name="Accent1 6" xfId="34"/>
    <cellStyle name="Accent2 - 20%" xfId="35"/>
    <cellStyle name="Accent2 - 20% 2" xfId="36"/>
    <cellStyle name="Accent2 - 40%" xfId="37"/>
    <cellStyle name="Accent2 - 40% 2" xfId="38"/>
    <cellStyle name="Accent2 - 60%" xfId="39"/>
    <cellStyle name="Accent2 - 60% 2" xfId="40"/>
    <cellStyle name="Accent2 2" xfId="41"/>
    <cellStyle name="Accent2 2 2" xfId="42"/>
    <cellStyle name="Accent2 2 3" xfId="43"/>
    <cellStyle name="Accent2 2 4" xfId="44"/>
    <cellStyle name="Accent2 2 5" xfId="45"/>
    <cellStyle name="Accent2 2 6" xfId="46"/>
    <cellStyle name="Accent2 2 7" xfId="47"/>
    <cellStyle name="Accent2 2 8" xfId="48"/>
    <cellStyle name="Accent2 2 9" xfId="49"/>
    <cellStyle name="Accent2 3" xfId="50"/>
    <cellStyle name="Accent2 4" xfId="51"/>
    <cellStyle name="Accent2 5" xfId="52"/>
    <cellStyle name="Accent2 6" xfId="53"/>
    <cellStyle name="Accent3 - 20%" xfId="54"/>
    <cellStyle name="Accent3 - 20% 2" xfId="55"/>
    <cellStyle name="Accent3 - 40%" xfId="56"/>
    <cellStyle name="Accent3 - 40% 2" xfId="57"/>
    <cellStyle name="Accent3 - 60%" xfId="58"/>
    <cellStyle name="Accent3 - 60% 2" xfId="59"/>
    <cellStyle name="Accent3 2" xfId="60"/>
    <cellStyle name="Accent3 2 2" xfId="61"/>
    <cellStyle name="Accent3 2 3" xfId="62"/>
    <cellStyle name="Accent3 2 4" xfId="63"/>
    <cellStyle name="Accent3 2 5" xfId="64"/>
    <cellStyle name="Accent3 2 6" xfId="65"/>
    <cellStyle name="Accent3 2 7" xfId="66"/>
    <cellStyle name="Accent3 2 8" xfId="67"/>
    <cellStyle name="Accent3 2 9" xfId="68"/>
    <cellStyle name="Accent3 3" xfId="69"/>
    <cellStyle name="Accent3 4" xfId="70"/>
    <cellStyle name="Accent3 5" xfId="71"/>
    <cellStyle name="Accent3 6" xfId="72"/>
    <cellStyle name="Accent4 - 20%" xfId="73"/>
    <cellStyle name="Accent4 - 20% 2" xfId="74"/>
    <cellStyle name="Accent4 - 40%" xfId="75"/>
    <cellStyle name="Accent4 - 40% 2" xfId="76"/>
    <cellStyle name="Accent4 - 60%" xfId="77"/>
    <cellStyle name="Accent4 - 60% 2" xfId="78"/>
    <cellStyle name="Accent4 2" xfId="79"/>
    <cellStyle name="Accent4 2 2" xfId="80"/>
    <cellStyle name="Accent4 2 3" xfId="81"/>
    <cellStyle name="Accent4 2 4" xfId="82"/>
    <cellStyle name="Accent4 2 5" xfId="83"/>
    <cellStyle name="Accent4 2 6" xfId="84"/>
    <cellStyle name="Accent4 2 7" xfId="85"/>
    <cellStyle name="Accent4 2 8" xfId="86"/>
    <cellStyle name="Accent4 2 9" xfId="87"/>
    <cellStyle name="Accent4 3" xfId="88"/>
    <cellStyle name="Accent4 4" xfId="89"/>
    <cellStyle name="Accent4 5" xfId="90"/>
    <cellStyle name="Accent4 6" xfId="91"/>
    <cellStyle name="Accent5 - 20%" xfId="92"/>
    <cellStyle name="Accent5 - 20% 2" xfId="93"/>
    <cellStyle name="Accent5 - 40%" xfId="94"/>
    <cellStyle name="Accent5 - 60%" xfId="95"/>
    <cellStyle name="Accent5 - 60% 2" xfId="96"/>
    <cellStyle name="Accent5 2" xfId="97"/>
    <cellStyle name="Accent5 2 2" xfId="98"/>
    <cellStyle name="Accent5 2 3" xfId="99"/>
    <cellStyle name="Accent5 2 4" xfId="100"/>
    <cellStyle name="Accent5 2 5" xfId="101"/>
    <cellStyle name="Accent5 2 6" xfId="102"/>
    <cellStyle name="Accent5 2 7" xfId="103"/>
    <cellStyle name="Accent5 2 8" xfId="104"/>
    <cellStyle name="Accent5 2 9" xfId="105"/>
    <cellStyle name="Accent5 3" xfId="106"/>
    <cellStyle name="Accent5 4" xfId="107"/>
    <cellStyle name="Accent5 5" xfId="108"/>
    <cellStyle name="Accent5 6" xfId="109"/>
    <cellStyle name="Accent6 - 20%" xfId="110"/>
    <cellStyle name="Accent6 - 40%" xfId="111"/>
    <cellStyle name="Accent6 - 40% 2" xfId="112"/>
    <cellStyle name="Accent6 - 60%" xfId="113"/>
    <cellStyle name="Accent6 - 60% 2" xfId="114"/>
    <cellStyle name="Accent6 2" xfId="115"/>
    <cellStyle name="Accent6 2 2" xfId="116"/>
    <cellStyle name="Accent6 2 3" xfId="117"/>
    <cellStyle name="Accent6 2 4" xfId="118"/>
    <cellStyle name="Accent6 2 5" xfId="119"/>
    <cellStyle name="Accent6 2 6" xfId="120"/>
    <cellStyle name="Accent6 2 7" xfId="121"/>
    <cellStyle name="Accent6 2 8" xfId="122"/>
    <cellStyle name="Accent6 2 9" xfId="123"/>
    <cellStyle name="Accent6 3" xfId="124"/>
    <cellStyle name="Accent6 4" xfId="125"/>
    <cellStyle name="Accent6 5" xfId="126"/>
    <cellStyle name="Accent6 6" xfId="127"/>
    <cellStyle name="Bad 2" xfId="128"/>
    <cellStyle name="Bad 2 2" xfId="129"/>
    <cellStyle name="Bad 2 3" xfId="130"/>
    <cellStyle name="Bad 2 4" xfId="131"/>
    <cellStyle name="Bad 2 5" xfId="132"/>
    <cellStyle name="Bad 2 6" xfId="133"/>
    <cellStyle name="Bad 2 7" xfId="134"/>
    <cellStyle name="Bad 2 8" xfId="135"/>
    <cellStyle name="Bad 2 9" xfId="136"/>
    <cellStyle name="Bad 3" xfId="137"/>
    <cellStyle name="Calculation 2" xfId="138"/>
    <cellStyle name="Calculation 2 2" xfId="139"/>
    <cellStyle name="Calculation 2 3" xfId="140"/>
    <cellStyle name="Calculation 2 4" xfId="141"/>
    <cellStyle name="Calculation 2 5" xfId="142"/>
    <cellStyle name="Calculation 2 6" xfId="143"/>
    <cellStyle name="Calculation 2 7" xfId="144"/>
    <cellStyle name="Calculation 2 8" xfId="145"/>
    <cellStyle name="Calculation 2 9" xfId="146"/>
    <cellStyle name="Calculation 3" xfId="147"/>
    <cellStyle name="Check Cell 2" xfId="148"/>
    <cellStyle name="Check Cell 2 2" xfId="149"/>
    <cellStyle name="Check Cell 2 3" xfId="150"/>
    <cellStyle name="Check Cell 2 4" xfId="151"/>
    <cellStyle name="Check Cell 2 5" xfId="152"/>
    <cellStyle name="Check Cell 2 6" xfId="153"/>
    <cellStyle name="Check Cell 2 7" xfId="154"/>
    <cellStyle name="Check Cell 2 8" xfId="155"/>
    <cellStyle name="Check Cell 2 9" xfId="156"/>
    <cellStyle name="Check Cell 3" xfId="157"/>
    <cellStyle name="Comma" xfId="1" builtinId="3"/>
    <cellStyle name="Comma 10" xfId="158"/>
    <cellStyle name="Comma 10 2" xfId="159"/>
    <cellStyle name="Comma 11" xfId="160"/>
    <cellStyle name="Comma 11 2" xfId="161"/>
    <cellStyle name="Comma 11 2 2" xfId="162"/>
    <cellStyle name="Comma 12" xfId="163"/>
    <cellStyle name="Comma 12 2" xfId="164"/>
    <cellStyle name="Comma 13" xfId="165"/>
    <cellStyle name="Comma 13 2" xfId="166"/>
    <cellStyle name="Comma 14" xfId="167"/>
    <cellStyle name="Comma 14 2" xfId="168"/>
    <cellStyle name="Comma 15" xfId="169"/>
    <cellStyle name="Comma 15 2" xfId="170"/>
    <cellStyle name="Comma 16" xfId="171"/>
    <cellStyle name="Comma 16 2" xfId="172"/>
    <cellStyle name="Comma 17" xfId="173"/>
    <cellStyle name="Comma 2" xfId="6"/>
    <cellStyle name="Comma 3" xfId="9"/>
    <cellStyle name="Comma 3 2" xfId="13"/>
    <cellStyle name="Comma 4" xfId="174"/>
    <cellStyle name="Comma 4 2" xfId="175"/>
    <cellStyle name="Comma 5" xfId="176"/>
    <cellStyle name="Comma 5 2" xfId="177"/>
    <cellStyle name="Comma 6" xfId="178"/>
    <cellStyle name="Comma 6 2" xfId="179"/>
    <cellStyle name="Comma 7" xfId="180"/>
    <cellStyle name="Comma 7 2" xfId="181"/>
    <cellStyle name="Comma 7 3" xfId="182"/>
    <cellStyle name="Comma 7 3 2" xfId="183"/>
    <cellStyle name="Comma 8" xfId="184"/>
    <cellStyle name="Comma 8 2" xfId="185"/>
    <cellStyle name="Comma 9" xfId="186"/>
    <cellStyle name="Comma 9 2" xfId="187"/>
    <cellStyle name="Currency 2" xfId="815"/>
    <cellStyle name="Emphasis 1" xfId="188"/>
    <cellStyle name="Emphasis 1 2" xfId="189"/>
    <cellStyle name="Emphasis 2" xfId="190"/>
    <cellStyle name="Emphasis 2 2" xfId="191"/>
    <cellStyle name="Emphasis 3" xfId="192"/>
    <cellStyle name="Good 2" xfId="193"/>
    <cellStyle name="Good 2 2" xfId="194"/>
    <cellStyle name="Good 2 3" xfId="195"/>
    <cellStyle name="Good 2 4" xfId="196"/>
    <cellStyle name="Good 2 5" xfId="197"/>
    <cellStyle name="Good 2 6" xfId="198"/>
    <cellStyle name="Good 2 7" xfId="199"/>
    <cellStyle name="Good 2 8" xfId="200"/>
    <cellStyle name="Good 2 9" xfId="201"/>
    <cellStyle name="Good 3" xfId="202"/>
    <cellStyle name="Heading 1 2" xfId="203"/>
    <cellStyle name="Heading 1 2 2" xfId="204"/>
    <cellStyle name="Heading 1 2 3" xfId="205"/>
    <cellStyle name="Heading 1 2 4" xfId="206"/>
    <cellStyle name="Heading 1 2 5" xfId="207"/>
    <cellStyle name="Heading 1 2 6" xfId="208"/>
    <cellStyle name="Heading 1 2 7" xfId="209"/>
    <cellStyle name="Heading 1 2 8" xfId="210"/>
    <cellStyle name="Heading 1 2 9" xfId="211"/>
    <cellStyle name="Heading 1 3" xfId="212"/>
    <cellStyle name="Heading 2 2" xfId="213"/>
    <cellStyle name="Heading 2 2 2" xfId="214"/>
    <cellStyle name="Heading 2 2 3" xfId="215"/>
    <cellStyle name="Heading 2 2 4" xfId="216"/>
    <cellStyle name="Heading 2 2 5" xfId="217"/>
    <cellStyle name="Heading 2 2 6" xfId="218"/>
    <cellStyle name="Heading 2 2 7" xfId="219"/>
    <cellStyle name="Heading 2 2 8" xfId="220"/>
    <cellStyle name="Heading 2 2 9" xfId="221"/>
    <cellStyle name="Heading 2 3" xfId="222"/>
    <cellStyle name="Heading 3 2" xfId="223"/>
    <cellStyle name="Heading 3 2 2" xfId="224"/>
    <cellStyle name="Heading 3 2 3" xfId="225"/>
    <cellStyle name="Heading 3 2 4" xfId="226"/>
    <cellStyle name="Heading 3 2 5" xfId="227"/>
    <cellStyle name="Heading 3 2 6" xfId="228"/>
    <cellStyle name="Heading 3 2 7" xfId="229"/>
    <cellStyle name="Heading 3 2 8" xfId="230"/>
    <cellStyle name="Heading 3 2 9" xfId="231"/>
    <cellStyle name="Heading 3 3" xfId="232"/>
    <cellStyle name="Heading 4 2" xfId="233"/>
    <cellStyle name="Heading 4 2 2" xfId="234"/>
    <cellStyle name="Heading 4 2 3" xfId="235"/>
    <cellStyle name="Heading 4 2 4" xfId="236"/>
    <cellStyle name="Heading 4 2 5" xfId="237"/>
    <cellStyle name="Heading 4 2 6" xfId="238"/>
    <cellStyle name="Heading 4 2 7" xfId="239"/>
    <cellStyle name="Heading 4 2 8" xfId="240"/>
    <cellStyle name="Heading 4 2 9" xfId="241"/>
    <cellStyle name="Heading 4 3" xfId="242"/>
    <cellStyle name="Input 2" xfId="243"/>
    <cellStyle name="Input 2 2" xfId="244"/>
    <cellStyle name="Input 2 3" xfId="245"/>
    <cellStyle name="Input 2 4" xfId="246"/>
    <cellStyle name="Input 2 5" xfId="247"/>
    <cellStyle name="Input 2 6" xfId="248"/>
    <cellStyle name="Input 2 7" xfId="249"/>
    <cellStyle name="Input 2 8" xfId="250"/>
    <cellStyle name="Input 2 9" xfId="251"/>
    <cellStyle name="Input 3" xfId="252"/>
    <cellStyle name="Linked Cell 2" xfId="253"/>
    <cellStyle name="Linked Cell 2 2" xfId="254"/>
    <cellStyle name="Linked Cell 2 3" xfId="255"/>
    <cellStyle name="Linked Cell 2 4" xfId="256"/>
    <cellStyle name="Linked Cell 2 5" xfId="257"/>
    <cellStyle name="Linked Cell 2 6" xfId="258"/>
    <cellStyle name="Linked Cell 2 7" xfId="259"/>
    <cellStyle name="Linked Cell 2 8" xfId="260"/>
    <cellStyle name="Linked Cell 2 9" xfId="261"/>
    <cellStyle name="Linked Cell 3" xfId="262"/>
    <cellStyle name="Neutral 2" xfId="263"/>
    <cellStyle name="Neutral 2 2" xfId="264"/>
    <cellStyle name="Neutral 2 3" xfId="265"/>
    <cellStyle name="Neutral 2 4" xfId="266"/>
    <cellStyle name="Neutral 2 5" xfId="267"/>
    <cellStyle name="Neutral 2 6" xfId="268"/>
    <cellStyle name="Neutral 2 7" xfId="269"/>
    <cellStyle name="Neutral 2 8" xfId="270"/>
    <cellStyle name="Neutral 2 9" xfId="271"/>
    <cellStyle name="Neutral 3" xfId="272"/>
    <cellStyle name="Normal" xfId="0" builtinId="0"/>
    <cellStyle name="Normal 2" xfId="3"/>
    <cellStyle name="Normal 2 2" xfId="273"/>
    <cellStyle name="Normal 2 3" xfId="816"/>
    <cellStyle name="Normal 3" xfId="5"/>
    <cellStyle name="Normal 4" xfId="12"/>
    <cellStyle name="Normal 5" xfId="814"/>
    <cellStyle name="Normal 95" xfId="813"/>
    <cellStyle name="Note 10" xfId="274"/>
    <cellStyle name="Note 10 2" xfId="275"/>
    <cellStyle name="Note 11" xfId="276"/>
    <cellStyle name="Note 11 2" xfId="277"/>
    <cellStyle name="Note 11 2 2" xfId="278"/>
    <cellStyle name="Note 12" xfId="279"/>
    <cellStyle name="Note 12 2" xfId="280"/>
    <cellStyle name="Note 13" xfId="281"/>
    <cellStyle name="Note 13 2" xfId="282"/>
    <cellStyle name="Note 14" xfId="283"/>
    <cellStyle name="Note 14 2" xfId="284"/>
    <cellStyle name="Note 15" xfId="285"/>
    <cellStyle name="Note 15 2" xfId="286"/>
    <cellStyle name="Note 16" xfId="287"/>
    <cellStyle name="Note 16 2" xfId="288"/>
    <cellStyle name="Note 17" xfId="289"/>
    <cellStyle name="Note 2 10" xfId="290"/>
    <cellStyle name="Note 2 11" xfId="291"/>
    <cellStyle name="Note 2 12" xfId="292"/>
    <cellStyle name="Note 2 13" xfId="293"/>
    <cellStyle name="Note 2 14" xfId="294"/>
    <cellStyle name="Note 2 15" xfId="295"/>
    <cellStyle name="Note 2 2" xfId="296"/>
    <cellStyle name="Note 2 2 2" xfId="297"/>
    <cellStyle name="Note 2 3" xfId="298"/>
    <cellStyle name="Note 2 4" xfId="299"/>
    <cellStyle name="Note 2 5" xfId="300"/>
    <cellStyle name="Note 2 6" xfId="301"/>
    <cellStyle name="Note 2 7" xfId="302"/>
    <cellStyle name="Note 2 8" xfId="303"/>
    <cellStyle name="Note 2 8 2" xfId="304"/>
    <cellStyle name="Note 2 9" xfId="305"/>
    <cellStyle name="Note 3" xfId="306"/>
    <cellStyle name="Note 3 2" xfId="307"/>
    <cellStyle name="Note 3 3" xfId="308"/>
    <cellStyle name="Note 4" xfId="309"/>
    <cellStyle name="Note 4 2" xfId="310"/>
    <cellStyle name="Note 5" xfId="311"/>
    <cellStyle name="Note 5 2" xfId="312"/>
    <cellStyle name="Note 6" xfId="313"/>
    <cellStyle name="Note 6 2" xfId="314"/>
    <cellStyle name="Note 7" xfId="315"/>
    <cellStyle name="Note 7 2" xfId="316"/>
    <cellStyle name="Note 7 3" xfId="317"/>
    <cellStyle name="Note 7 3 2" xfId="318"/>
    <cellStyle name="Note 8" xfId="319"/>
    <cellStyle name="Note 8 2" xfId="320"/>
    <cellStyle name="Note 9" xfId="321"/>
    <cellStyle name="Note 9 2" xfId="322"/>
    <cellStyle name="Output 2" xfId="323"/>
    <cellStyle name="Output 2 2" xfId="324"/>
    <cellStyle name="Output 2 3" xfId="325"/>
    <cellStyle name="Output 2 4" xfId="326"/>
    <cellStyle name="Output 2 5" xfId="327"/>
    <cellStyle name="Output 2 6" xfId="328"/>
    <cellStyle name="Output 2 7" xfId="329"/>
    <cellStyle name="Output 2 8" xfId="330"/>
    <cellStyle name="Output 2 9" xfId="331"/>
    <cellStyle name="Output 3" xfId="332"/>
    <cellStyle name="Percent" xfId="2" builtinId="5"/>
    <cellStyle name="Percent 10" xfId="333"/>
    <cellStyle name="Percent 10 2" xfId="334"/>
    <cellStyle name="Percent 11" xfId="335"/>
    <cellStyle name="Percent 11 2" xfId="336"/>
    <cellStyle name="Percent 11 2 2" xfId="337"/>
    <cellStyle name="Percent 12" xfId="11"/>
    <cellStyle name="Percent 12 2" xfId="338"/>
    <cellStyle name="Percent 13" xfId="339"/>
    <cellStyle name="Percent 13 2" xfId="340"/>
    <cellStyle name="Percent 14" xfId="14"/>
    <cellStyle name="Percent 14 2" xfId="15"/>
    <cellStyle name="Percent 15" xfId="341"/>
    <cellStyle name="Percent 15 2" xfId="342"/>
    <cellStyle name="Percent 16" xfId="343"/>
    <cellStyle name="Percent 16 2" xfId="344"/>
    <cellStyle name="Percent 17" xfId="345"/>
    <cellStyle name="Percent 2" xfId="4"/>
    <cellStyle name="Percent 3" xfId="7"/>
    <cellStyle name="Percent 3 2" xfId="8"/>
    <cellStyle name="Percent 4" xfId="346"/>
    <cellStyle name="Percent 4 2" xfId="347"/>
    <cellStyle name="Percent 5" xfId="348"/>
    <cellStyle name="Percent 5 2" xfId="349"/>
    <cellStyle name="Percent 6" xfId="350"/>
    <cellStyle name="Percent 6 2" xfId="351"/>
    <cellStyle name="Percent 7" xfId="352"/>
    <cellStyle name="Percent 7 2" xfId="353"/>
    <cellStyle name="Percent 7 3" xfId="354"/>
    <cellStyle name="Percent 7 3 2" xfId="355"/>
    <cellStyle name="Percent 8" xfId="356"/>
    <cellStyle name="Percent 8 2" xfId="357"/>
    <cellStyle name="Percent 9" xfId="10"/>
    <cellStyle name="Percent 9 2" xfId="358"/>
    <cellStyle name="SAPBEXaggData" xfId="359"/>
    <cellStyle name="SAPBEXaggData 2" xfId="360"/>
    <cellStyle name="SAPBEXaggDataEmph" xfId="361"/>
    <cellStyle name="SAPBEXaggDataEmph 2" xfId="362"/>
    <cellStyle name="SAPBEXaggItem" xfId="363"/>
    <cellStyle name="SAPBEXaggItem 2" xfId="364"/>
    <cellStyle name="SAPBEXaggItemX" xfId="365"/>
    <cellStyle name="SAPBEXaggItemX 2" xfId="366"/>
    <cellStyle name="SAPBEXchaText" xfId="367"/>
    <cellStyle name="SAPBEXchaText 2" xfId="368"/>
    <cellStyle name="SAPBEXexcBad7" xfId="369"/>
    <cellStyle name="SAPBEXexcBad7 2" xfId="370"/>
    <cellStyle name="SAPBEXexcBad8" xfId="371"/>
    <cellStyle name="SAPBEXexcBad8 2" xfId="372"/>
    <cellStyle name="SAPBEXexcBad9" xfId="373"/>
    <cellStyle name="SAPBEXexcBad9 2" xfId="374"/>
    <cellStyle name="SAPBEXexcCritical4" xfId="375"/>
    <cellStyle name="SAPBEXexcCritical4 2" xfId="376"/>
    <cellStyle name="SAPBEXexcCritical5" xfId="377"/>
    <cellStyle name="SAPBEXexcCritical5 2" xfId="378"/>
    <cellStyle name="SAPBEXexcCritical6" xfId="379"/>
    <cellStyle name="SAPBEXexcCritical6 2" xfId="380"/>
    <cellStyle name="SAPBEXexcGood1" xfId="381"/>
    <cellStyle name="SAPBEXexcGood1 2" xfId="382"/>
    <cellStyle name="SAPBEXexcGood2" xfId="383"/>
    <cellStyle name="SAPBEXexcGood2 2" xfId="384"/>
    <cellStyle name="SAPBEXexcGood3" xfId="385"/>
    <cellStyle name="SAPBEXexcGood3 2" xfId="386"/>
    <cellStyle name="SAPBEXfilterDrill" xfId="387"/>
    <cellStyle name="SAPBEXfilterDrill 2" xfId="388"/>
    <cellStyle name="SAPBEXfilterItem" xfId="389"/>
    <cellStyle name="SAPBEXfilterItem 2" xfId="390"/>
    <cellStyle name="SAPBEXfilterText" xfId="391"/>
    <cellStyle name="SAPBEXfilterText 2" xfId="392"/>
    <cellStyle name="SAPBEXformats" xfId="393"/>
    <cellStyle name="SAPBEXformats 2" xfId="394"/>
    <cellStyle name="SAPBEXheaderItem" xfId="395"/>
    <cellStyle name="SAPBEXheaderItem 2" xfId="396"/>
    <cellStyle name="SAPBEXheaderItem 2 2" xfId="397"/>
    <cellStyle name="SAPBEXheaderText" xfId="398"/>
    <cellStyle name="SAPBEXheaderText 2" xfId="399"/>
    <cellStyle name="SAPBEXheaderText 2 2" xfId="400"/>
    <cellStyle name="SAPBEXHLevel0" xfId="401"/>
    <cellStyle name="SAPBEXHLevel0 10" xfId="402"/>
    <cellStyle name="SAPBEXHLevel0 10 2" xfId="403"/>
    <cellStyle name="SAPBEXHLevel0 11" xfId="404"/>
    <cellStyle name="SAPBEXHLevel0 11 2" xfId="405"/>
    <cellStyle name="SAPBEXHLevel0 11 2 2" xfId="406"/>
    <cellStyle name="SAPBEXHLevel0 12" xfId="407"/>
    <cellStyle name="SAPBEXHLevel0 12 2" xfId="408"/>
    <cellStyle name="SAPBEXHLevel0 13" xfId="409"/>
    <cellStyle name="SAPBEXHLevel0 13 2" xfId="410"/>
    <cellStyle name="SAPBEXHLevel0 14" xfId="411"/>
    <cellStyle name="SAPBEXHLevel0 14 2" xfId="412"/>
    <cellStyle name="SAPBEXHLevel0 15" xfId="413"/>
    <cellStyle name="SAPBEXHLevel0 15 2" xfId="414"/>
    <cellStyle name="SAPBEXHLevel0 16" xfId="415"/>
    <cellStyle name="SAPBEXHLevel0 16 2" xfId="416"/>
    <cellStyle name="SAPBEXHLevel0 17" xfId="417"/>
    <cellStyle name="SAPBEXHLevel0 2" xfId="418"/>
    <cellStyle name="SAPBEXHLevel0 2 2" xfId="419"/>
    <cellStyle name="SAPBEXHLevel0 2 3" xfId="420"/>
    <cellStyle name="SAPBEXHLevel0 2 4" xfId="421"/>
    <cellStyle name="SAPBEXHLevel0 3" xfId="422"/>
    <cellStyle name="SAPBEXHLevel0 3 2" xfId="423"/>
    <cellStyle name="SAPBEXHLevel0 4" xfId="424"/>
    <cellStyle name="SAPBEXHLevel0 4 2" xfId="425"/>
    <cellStyle name="SAPBEXHLevel0 5" xfId="426"/>
    <cellStyle name="SAPBEXHLevel0 5 2" xfId="427"/>
    <cellStyle name="SAPBEXHLevel0 6" xfId="428"/>
    <cellStyle name="SAPBEXHLevel0 6 2" xfId="429"/>
    <cellStyle name="SAPBEXHLevel0 7" xfId="430"/>
    <cellStyle name="SAPBEXHLevel0 7 2" xfId="431"/>
    <cellStyle name="SAPBEXHLevel0 7 3" xfId="432"/>
    <cellStyle name="SAPBEXHLevel0 7 3 2" xfId="433"/>
    <cellStyle name="SAPBEXHLevel0 8" xfId="434"/>
    <cellStyle name="SAPBEXHLevel0 8 2" xfId="435"/>
    <cellStyle name="SAPBEXHLevel0 9" xfId="436"/>
    <cellStyle name="SAPBEXHLevel0 9 2" xfId="437"/>
    <cellStyle name="SAPBEXHLevel0X" xfId="438"/>
    <cellStyle name="SAPBEXHLevel0X 10" xfId="439"/>
    <cellStyle name="SAPBEXHLevel0X 10 2" xfId="440"/>
    <cellStyle name="SAPBEXHLevel0X 11" xfId="441"/>
    <cellStyle name="SAPBEXHLevel0X 11 2" xfId="442"/>
    <cellStyle name="SAPBEXHLevel0X 12" xfId="443"/>
    <cellStyle name="SAPBEXHLevel0X 12 2" xfId="444"/>
    <cellStyle name="SAPBEXHLevel0X 13" xfId="445"/>
    <cellStyle name="SAPBEXHLevel0X 13 2" xfId="446"/>
    <cellStyle name="SAPBEXHLevel0X 13 3" xfId="447"/>
    <cellStyle name="SAPBEXHLevel0X 13 3 2" xfId="448"/>
    <cellStyle name="SAPBEXHLevel0X 14" xfId="449"/>
    <cellStyle name="SAPBEXHLevel0X 14 2" xfId="450"/>
    <cellStyle name="SAPBEXHLevel0X 15" xfId="451"/>
    <cellStyle name="SAPBEXHLevel0X 15 2" xfId="452"/>
    <cellStyle name="SAPBEXHLevel0X 16" xfId="453"/>
    <cellStyle name="SAPBEXHLevel0X 16 2" xfId="454"/>
    <cellStyle name="SAPBEXHLevel0X 17" xfId="455"/>
    <cellStyle name="SAPBEXHLevel0X 17 2" xfId="456"/>
    <cellStyle name="SAPBEXHLevel0X 17 2 2" xfId="457"/>
    <cellStyle name="SAPBEXHLevel0X 18" xfId="458"/>
    <cellStyle name="SAPBEXHLevel0X 18 2" xfId="459"/>
    <cellStyle name="SAPBEXHLevel0X 19" xfId="460"/>
    <cellStyle name="SAPBEXHLevel0X 19 2" xfId="461"/>
    <cellStyle name="SAPBEXHLevel0X 2" xfId="462"/>
    <cellStyle name="SAPBEXHLevel0X 2 2" xfId="463"/>
    <cellStyle name="SAPBEXHLevel0X 2 3" xfId="464"/>
    <cellStyle name="SAPBEXHLevel0X 2 4" xfId="465"/>
    <cellStyle name="SAPBEXHLevel0X 20" xfId="466"/>
    <cellStyle name="SAPBEXHLevel0X 20 2" xfId="467"/>
    <cellStyle name="SAPBEXHLevel0X 21" xfId="468"/>
    <cellStyle name="SAPBEXHLevel0X 21 2" xfId="469"/>
    <cellStyle name="SAPBEXHLevel0X 22" xfId="470"/>
    <cellStyle name="SAPBEXHLevel0X 22 2" xfId="471"/>
    <cellStyle name="SAPBEXHLevel0X 23" xfId="472"/>
    <cellStyle name="SAPBEXHLevel0X 3" xfId="473"/>
    <cellStyle name="SAPBEXHLevel0X 3 2" xfId="474"/>
    <cellStyle name="SAPBEXHLevel0X 3 3" xfId="475"/>
    <cellStyle name="SAPBEXHLevel0X 4" xfId="476"/>
    <cellStyle name="SAPBEXHLevel0X 5" xfId="477"/>
    <cellStyle name="SAPBEXHLevel0X 6" xfId="478"/>
    <cellStyle name="SAPBEXHLevel0X 7" xfId="479"/>
    <cellStyle name="SAPBEXHLevel0X 8" xfId="480"/>
    <cellStyle name="SAPBEXHLevel0X 9" xfId="481"/>
    <cellStyle name="SAPBEXHLevel1" xfId="482"/>
    <cellStyle name="SAPBEXHLevel1 10" xfId="483"/>
    <cellStyle name="SAPBEXHLevel1 10 2" xfId="484"/>
    <cellStyle name="SAPBEXHLevel1 11" xfId="485"/>
    <cellStyle name="SAPBEXHLevel1 11 2" xfId="486"/>
    <cellStyle name="SAPBEXHLevel1 11 2 2" xfId="487"/>
    <cellStyle name="SAPBEXHLevel1 12" xfId="488"/>
    <cellStyle name="SAPBEXHLevel1 12 2" xfId="489"/>
    <cellStyle name="SAPBEXHLevel1 13" xfId="490"/>
    <cellStyle name="SAPBEXHLevel1 13 2" xfId="491"/>
    <cellStyle name="SAPBEXHLevel1 14" xfId="492"/>
    <cellStyle name="SAPBEXHLevel1 14 2" xfId="493"/>
    <cellStyle name="SAPBEXHLevel1 15" xfId="494"/>
    <cellStyle name="SAPBEXHLevel1 15 2" xfId="495"/>
    <cellStyle name="SAPBEXHLevel1 16" xfId="496"/>
    <cellStyle name="SAPBEXHLevel1 16 2" xfId="497"/>
    <cellStyle name="SAPBEXHLevel1 17" xfId="498"/>
    <cellStyle name="SAPBEXHLevel1 2" xfId="499"/>
    <cellStyle name="SAPBEXHLevel1 2 2" xfId="500"/>
    <cellStyle name="SAPBEXHLevel1 2 3" xfId="501"/>
    <cellStyle name="SAPBEXHLevel1 2 4" xfId="502"/>
    <cellStyle name="SAPBEXHLevel1 3" xfId="503"/>
    <cellStyle name="SAPBEXHLevel1 3 2" xfId="504"/>
    <cellStyle name="SAPBEXHLevel1 4" xfId="505"/>
    <cellStyle name="SAPBEXHLevel1 4 2" xfId="506"/>
    <cellStyle name="SAPBEXHLevel1 5" xfId="507"/>
    <cellStyle name="SAPBEXHLevel1 5 2" xfId="508"/>
    <cellStyle name="SAPBEXHLevel1 6" xfId="509"/>
    <cellStyle name="SAPBEXHLevel1 6 2" xfId="510"/>
    <cellStyle name="SAPBEXHLevel1 7" xfId="511"/>
    <cellStyle name="SAPBEXHLevel1 7 2" xfId="512"/>
    <cellStyle name="SAPBEXHLevel1 7 3" xfId="513"/>
    <cellStyle name="SAPBEXHLevel1 7 3 2" xfId="514"/>
    <cellStyle name="SAPBEXHLevel1 8" xfId="515"/>
    <cellStyle name="SAPBEXHLevel1 8 2" xfId="516"/>
    <cellStyle name="SAPBEXHLevel1 9" xfId="517"/>
    <cellStyle name="SAPBEXHLevel1 9 2" xfId="518"/>
    <cellStyle name="SAPBEXHLevel1X" xfId="519"/>
    <cellStyle name="SAPBEXHLevel1X 10" xfId="520"/>
    <cellStyle name="SAPBEXHLevel1X 10 2" xfId="521"/>
    <cellStyle name="SAPBEXHLevel1X 11" xfId="522"/>
    <cellStyle name="SAPBEXHLevel1X 11 2" xfId="523"/>
    <cellStyle name="SAPBEXHLevel1X 12" xfId="524"/>
    <cellStyle name="SAPBEXHLevel1X 12 2" xfId="525"/>
    <cellStyle name="SAPBEXHLevel1X 13" xfId="526"/>
    <cellStyle name="SAPBEXHLevel1X 13 2" xfId="527"/>
    <cellStyle name="SAPBEXHLevel1X 13 3" xfId="528"/>
    <cellStyle name="SAPBEXHLevel1X 13 3 2" xfId="529"/>
    <cellStyle name="SAPBEXHLevel1X 14" xfId="530"/>
    <cellStyle name="SAPBEXHLevel1X 14 2" xfId="531"/>
    <cellStyle name="SAPBEXHLevel1X 15" xfId="532"/>
    <cellStyle name="SAPBEXHLevel1X 15 2" xfId="533"/>
    <cellStyle name="SAPBEXHLevel1X 16" xfId="534"/>
    <cellStyle name="SAPBEXHLevel1X 16 2" xfId="535"/>
    <cellStyle name="SAPBEXHLevel1X 17" xfId="536"/>
    <cellStyle name="SAPBEXHLevel1X 17 2" xfId="537"/>
    <cellStyle name="SAPBEXHLevel1X 17 2 2" xfId="538"/>
    <cellStyle name="SAPBEXHLevel1X 18" xfId="539"/>
    <cellStyle name="SAPBEXHLevel1X 18 2" xfId="540"/>
    <cellStyle name="SAPBEXHLevel1X 19" xfId="541"/>
    <cellStyle name="SAPBEXHLevel1X 19 2" xfId="542"/>
    <cellStyle name="SAPBEXHLevel1X 2" xfId="543"/>
    <cellStyle name="SAPBEXHLevel1X 2 2" xfId="544"/>
    <cellStyle name="SAPBEXHLevel1X 2 3" xfId="545"/>
    <cellStyle name="SAPBEXHLevel1X 2 4" xfId="546"/>
    <cellStyle name="SAPBEXHLevel1X 20" xfId="547"/>
    <cellStyle name="SAPBEXHLevel1X 20 2" xfId="548"/>
    <cellStyle name="SAPBEXHLevel1X 21" xfId="549"/>
    <cellStyle name="SAPBEXHLevel1X 21 2" xfId="550"/>
    <cellStyle name="SAPBEXHLevel1X 22" xfId="551"/>
    <cellStyle name="SAPBEXHLevel1X 22 2" xfId="552"/>
    <cellStyle name="SAPBEXHLevel1X 23" xfId="553"/>
    <cellStyle name="SAPBEXHLevel1X 3" xfId="554"/>
    <cellStyle name="SAPBEXHLevel1X 3 2" xfId="555"/>
    <cellStyle name="SAPBEXHLevel1X 3 3" xfId="556"/>
    <cellStyle name="SAPBEXHLevel1X 4" xfId="557"/>
    <cellStyle name="SAPBEXHLevel1X 5" xfId="558"/>
    <cellStyle name="SAPBEXHLevel1X 6" xfId="559"/>
    <cellStyle name="SAPBEXHLevel1X 7" xfId="560"/>
    <cellStyle name="SAPBEXHLevel1X 8" xfId="561"/>
    <cellStyle name="SAPBEXHLevel1X 9" xfId="562"/>
    <cellStyle name="SAPBEXHLevel2" xfId="563"/>
    <cellStyle name="SAPBEXHLevel2 10" xfId="564"/>
    <cellStyle name="SAPBEXHLevel2 10 2" xfId="565"/>
    <cellStyle name="SAPBEXHLevel2 11" xfId="566"/>
    <cellStyle name="SAPBEXHLevel2 11 2" xfId="567"/>
    <cellStyle name="SAPBEXHLevel2 11 2 2" xfId="568"/>
    <cellStyle name="SAPBEXHLevel2 12" xfId="569"/>
    <cellStyle name="SAPBEXHLevel2 12 2" xfId="570"/>
    <cellStyle name="SAPBEXHLevel2 13" xfId="571"/>
    <cellStyle name="SAPBEXHLevel2 13 2" xfId="572"/>
    <cellStyle name="SAPBEXHLevel2 14" xfId="573"/>
    <cellStyle name="SAPBEXHLevel2 14 2" xfId="574"/>
    <cellStyle name="SAPBEXHLevel2 15" xfId="575"/>
    <cellStyle name="SAPBEXHLevel2 15 2" xfId="576"/>
    <cellStyle name="SAPBEXHLevel2 16" xfId="577"/>
    <cellStyle name="SAPBEXHLevel2 16 2" xfId="578"/>
    <cellStyle name="SAPBEXHLevel2 17" xfId="579"/>
    <cellStyle name="SAPBEXHLevel2 2" xfId="580"/>
    <cellStyle name="SAPBEXHLevel2 2 2" xfId="581"/>
    <cellStyle name="SAPBEXHLevel2 2 3" xfId="582"/>
    <cellStyle name="SAPBEXHLevel2 2 4" xfId="583"/>
    <cellStyle name="SAPBEXHLevel2 3" xfId="584"/>
    <cellStyle name="SAPBEXHLevel2 3 2" xfId="585"/>
    <cellStyle name="SAPBEXHLevel2 4" xfId="586"/>
    <cellStyle name="SAPBEXHLevel2 4 2" xfId="587"/>
    <cellStyle name="SAPBEXHLevel2 5" xfId="588"/>
    <cellStyle name="SAPBEXHLevel2 5 2" xfId="589"/>
    <cellStyle name="SAPBEXHLevel2 6" xfId="590"/>
    <cellStyle name="SAPBEXHLevel2 6 2" xfId="591"/>
    <cellStyle name="SAPBEXHLevel2 7" xfId="592"/>
    <cellStyle name="SAPBEXHLevel2 7 2" xfId="593"/>
    <cellStyle name="SAPBEXHLevel2 7 3" xfId="594"/>
    <cellStyle name="SAPBEXHLevel2 7 3 2" xfId="595"/>
    <cellStyle name="SAPBEXHLevel2 8" xfId="596"/>
    <cellStyle name="SAPBEXHLevel2 8 2" xfId="597"/>
    <cellStyle name="SAPBEXHLevel2 9" xfId="598"/>
    <cellStyle name="SAPBEXHLevel2 9 2" xfId="599"/>
    <cellStyle name="SAPBEXHLevel2X" xfId="600"/>
    <cellStyle name="SAPBEXHLevel2X 10" xfId="601"/>
    <cellStyle name="SAPBEXHLevel2X 10 2" xfId="602"/>
    <cellStyle name="SAPBEXHLevel2X 11" xfId="603"/>
    <cellStyle name="SAPBEXHLevel2X 11 2" xfId="604"/>
    <cellStyle name="SAPBEXHLevel2X 12" xfId="605"/>
    <cellStyle name="SAPBEXHLevel2X 12 2" xfId="606"/>
    <cellStyle name="SAPBEXHLevel2X 13" xfId="607"/>
    <cellStyle name="SAPBEXHLevel2X 13 2" xfId="608"/>
    <cellStyle name="SAPBEXHLevel2X 13 3" xfId="609"/>
    <cellStyle name="SAPBEXHLevel2X 13 3 2" xfId="610"/>
    <cellStyle name="SAPBEXHLevel2X 14" xfId="611"/>
    <cellStyle name="SAPBEXHLevel2X 14 2" xfId="612"/>
    <cellStyle name="SAPBEXHLevel2X 15" xfId="613"/>
    <cellStyle name="SAPBEXHLevel2X 15 2" xfId="614"/>
    <cellStyle name="SAPBEXHLevel2X 16" xfId="615"/>
    <cellStyle name="SAPBEXHLevel2X 16 2" xfId="616"/>
    <cellStyle name="SAPBEXHLevel2X 17" xfId="617"/>
    <cellStyle name="SAPBEXHLevel2X 17 2" xfId="618"/>
    <cellStyle name="SAPBEXHLevel2X 17 2 2" xfId="619"/>
    <cellStyle name="SAPBEXHLevel2X 18" xfId="620"/>
    <cellStyle name="SAPBEXHLevel2X 18 2" xfId="621"/>
    <cellStyle name="SAPBEXHLevel2X 19" xfId="622"/>
    <cellStyle name="SAPBEXHLevel2X 19 2" xfId="623"/>
    <cellStyle name="SAPBEXHLevel2X 2" xfId="624"/>
    <cellStyle name="SAPBEXHLevel2X 2 2" xfId="625"/>
    <cellStyle name="SAPBEXHLevel2X 2 3" xfId="626"/>
    <cellStyle name="SAPBEXHLevel2X 2 4" xfId="627"/>
    <cellStyle name="SAPBEXHLevel2X 20" xfId="628"/>
    <cellStyle name="SAPBEXHLevel2X 20 2" xfId="629"/>
    <cellStyle name="SAPBEXHLevel2X 21" xfId="630"/>
    <cellStyle name="SAPBEXHLevel2X 21 2" xfId="631"/>
    <cellStyle name="SAPBEXHLevel2X 22" xfId="632"/>
    <cellStyle name="SAPBEXHLevel2X 22 2" xfId="633"/>
    <cellStyle name="SAPBEXHLevel2X 23" xfId="634"/>
    <cellStyle name="SAPBEXHLevel2X 3" xfId="635"/>
    <cellStyle name="SAPBEXHLevel2X 3 2" xfId="636"/>
    <cellStyle name="SAPBEXHLevel2X 3 3" xfId="637"/>
    <cellStyle name="SAPBEXHLevel2X 4" xfId="638"/>
    <cellStyle name="SAPBEXHLevel2X 5" xfId="639"/>
    <cellStyle name="SAPBEXHLevel2X 6" xfId="640"/>
    <cellStyle name="SAPBEXHLevel2X 7" xfId="641"/>
    <cellStyle name="SAPBEXHLevel2X 8" xfId="642"/>
    <cellStyle name="SAPBEXHLevel2X 9" xfId="643"/>
    <cellStyle name="SAPBEXHLevel3" xfId="644"/>
    <cellStyle name="SAPBEXHLevel3 10" xfId="645"/>
    <cellStyle name="SAPBEXHLevel3 10 2" xfId="646"/>
    <cellStyle name="SAPBEXHLevel3 11" xfId="647"/>
    <cellStyle name="SAPBEXHLevel3 11 2" xfId="648"/>
    <cellStyle name="SAPBEXHLevel3 11 2 2" xfId="649"/>
    <cellStyle name="SAPBEXHLevel3 12" xfId="650"/>
    <cellStyle name="SAPBEXHLevel3 12 2" xfId="651"/>
    <cellStyle name="SAPBEXHLevel3 13" xfId="652"/>
    <cellStyle name="SAPBEXHLevel3 13 2" xfId="653"/>
    <cellStyle name="SAPBEXHLevel3 14" xfId="654"/>
    <cellStyle name="SAPBEXHLevel3 14 2" xfId="655"/>
    <cellStyle name="SAPBEXHLevel3 15" xfId="656"/>
    <cellStyle name="SAPBEXHLevel3 15 2" xfId="657"/>
    <cellStyle name="SAPBEXHLevel3 16" xfId="658"/>
    <cellStyle name="SAPBEXHLevel3 16 2" xfId="659"/>
    <cellStyle name="SAPBEXHLevel3 17" xfId="660"/>
    <cellStyle name="SAPBEXHLevel3 2" xfId="661"/>
    <cellStyle name="SAPBEXHLevel3 2 2" xfId="662"/>
    <cellStyle name="SAPBEXHLevel3 2 3" xfId="663"/>
    <cellStyle name="SAPBEXHLevel3 2 4" xfId="664"/>
    <cellStyle name="SAPBEXHLevel3 3" xfId="665"/>
    <cellStyle name="SAPBEXHLevel3 3 2" xfId="666"/>
    <cellStyle name="SAPBEXHLevel3 4" xfId="667"/>
    <cellStyle name="SAPBEXHLevel3 4 2" xfId="668"/>
    <cellStyle name="SAPBEXHLevel3 5" xfId="669"/>
    <cellStyle name="SAPBEXHLevel3 5 2" xfId="670"/>
    <cellStyle name="SAPBEXHLevel3 6" xfId="671"/>
    <cellStyle name="SAPBEXHLevel3 6 2" xfId="672"/>
    <cellStyle name="SAPBEXHLevel3 7" xfId="673"/>
    <cellStyle name="SAPBEXHLevel3 7 2" xfId="674"/>
    <cellStyle name="SAPBEXHLevel3 7 3" xfId="675"/>
    <cellStyle name="SAPBEXHLevel3 7 3 2" xfId="676"/>
    <cellStyle name="SAPBEXHLevel3 8" xfId="677"/>
    <cellStyle name="SAPBEXHLevel3 8 2" xfId="678"/>
    <cellStyle name="SAPBEXHLevel3 9" xfId="679"/>
    <cellStyle name="SAPBEXHLevel3 9 2" xfId="680"/>
    <cellStyle name="SAPBEXHLevel3X" xfId="681"/>
    <cellStyle name="SAPBEXHLevel3X 10" xfId="682"/>
    <cellStyle name="SAPBEXHLevel3X 10 2" xfId="683"/>
    <cellStyle name="SAPBEXHLevel3X 11" xfId="684"/>
    <cellStyle name="SAPBEXHLevel3X 11 2" xfId="685"/>
    <cellStyle name="SAPBEXHLevel3X 12" xfId="686"/>
    <cellStyle name="SAPBEXHLevel3X 12 2" xfId="687"/>
    <cellStyle name="SAPBEXHLevel3X 13" xfId="688"/>
    <cellStyle name="SAPBEXHLevel3X 13 2" xfId="689"/>
    <cellStyle name="SAPBEXHLevel3X 13 3" xfId="690"/>
    <cellStyle name="SAPBEXHLevel3X 13 3 2" xfId="691"/>
    <cellStyle name="SAPBEXHLevel3X 14" xfId="692"/>
    <cellStyle name="SAPBEXHLevel3X 14 2" xfId="693"/>
    <cellStyle name="SAPBEXHLevel3X 15" xfId="694"/>
    <cellStyle name="SAPBEXHLevel3X 15 2" xfId="695"/>
    <cellStyle name="SAPBEXHLevel3X 16" xfId="696"/>
    <cellStyle name="SAPBEXHLevel3X 16 2" xfId="697"/>
    <cellStyle name="SAPBEXHLevel3X 17" xfId="698"/>
    <cellStyle name="SAPBEXHLevel3X 17 2" xfId="699"/>
    <cellStyle name="SAPBEXHLevel3X 17 2 2" xfId="700"/>
    <cellStyle name="SAPBEXHLevel3X 18" xfId="701"/>
    <cellStyle name="SAPBEXHLevel3X 18 2" xfId="702"/>
    <cellStyle name="SAPBEXHLevel3X 19" xfId="703"/>
    <cellStyle name="SAPBEXHLevel3X 19 2" xfId="704"/>
    <cellStyle name="SAPBEXHLevel3X 2" xfId="705"/>
    <cellStyle name="SAPBEXHLevel3X 2 2" xfId="706"/>
    <cellStyle name="SAPBEXHLevel3X 2 3" xfId="707"/>
    <cellStyle name="SAPBEXHLevel3X 2 4" xfId="708"/>
    <cellStyle name="SAPBEXHLevel3X 20" xfId="709"/>
    <cellStyle name="SAPBEXHLevel3X 20 2" xfId="710"/>
    <cellStyle name="SAPBEXHLevel3X 21" xfId="711"/>
    <cellStyle name="SAPBEXHLevel3X 21 2" xfId="712"/>
    <cellStyle name="SAPBEXHLevel3X 22" xfId="713"/>
    <cellStyle name="SAPBEXHLevel3X 22 2" xfId="714"/>
    <cellStyle name="SAPBEXHLevel3X 23" xfId="715"/>
    <cellStyle name="SAPBEXHLevel3X 3" xfId="716"/>
    <cellStyle name="SAPBEXHLevel3X 3 2" xfId="717"/>
    <cellStyle name="SAPBEXHLevel3X 3 3" xfId="718"/>
    <cellStyle name="SAPBEXHLevel3X 4" xfId="719"/>
    <cellStyle name="SAPBEXHLevel3X 5" xfId="720"/>
    <cellStyle name="SAPBEXHLevel3X 6" xfId="721"/>
    <cellStyle name="SAPBEXHLevel3X 7" xfId="722"/>
    <cellStyle name="SAPBEXHLevel3X 8" xfId="723"/>
    <cellStyle name="SAPBEXHLevel3X 9" xfId="724"/>
    <cellStyle name="SAPBEXinputData" xfId="725"/>
    <cellStyle name="SAPBEXinputData 10" xfId="726"/>
    <cellStyle name="SAPBEXinputData 10 2" xfId="727"/>
    <cellStyle name="SAPBEXinputData 11" xfId="728"/>
    <cellStyle name="SAPBEXinputData 11 2" xfId="729"/>
    <cellStyle name="SAPBEXinputData 12" xfId="730"/>
    <cellStyle name="SAPBEXinputData 12 2" xfId="731"/>
    <cellStyle name="SAPBEXinputData 13" xfId="732"/>
    <cellStyle name="SAPBEXinputData 13 2" xfId="733"/>
    <cellStyle name="SAPBEXinputData 13 3" xfId="734"/>
    <cellStyle name="SAPBEXinputData 13 3 2" xfId="735"/>
    <cellStyle name="SAPBEXinputData 14" xfId="736"/>
    <cellStyle name="SAPBEXinputData 14 2" xfId="737"/>
    <cellStyle name="SAPBEXinputData 15" xfId="738"/>
    <cellStyle name="SAPBEXinputData 15 2" xfId="739"/>
    <cellStyle name="SAPBEXinputData 16" xfId="740"/>
    <cellStyle name="SAPBEXinputData 16 2" xfId="741"/>
    <cellStyle name="SAPBEXinputData 17" xfId="742"/>
    <cellStyle name="SAPBEXinputData 17 2" xfId="743"/>
    <cellStyle name="SAPBEXinputData 17 2 2" xfId="744"/>
    <cellStyle name="SAPBEXinputData 18" xfId="745"/>
    <cellStyle name="SAPBEXinputData 18 2" xfId="746"/>
    <cellStyle name="SAPBEXinputData 19" xfId="747"/>
    <cellStyle name="SAPBEXinputData 19 2" xfId="748"/>
    <cellStyle name="SAPBEXinputData 2" xfId="749"/>
    <cellStyle name="SAPBEXinputData 2 2" xfId="750"/>
    <cellStyle name="SAPBEXinputData 2 3" xfId="751"/>
    <cellStyle name="SAPBEXinputData 2 4" xfId="752"/>
    <cellStyle name="SAPBEXinputData 20" xfId="753"/>
    <cellStyle name="SAPBEXinputData 20 2" xfId="754"/>
    <cellStyle name="SAPBEXinputData 21" xfId="755"/>
    <cellStyle name="SAPBEXinputData 21 2" xfId="756"/>
    <cellStyle name="SAPBEXinputData 22" xfId="757"/>
    <cellStyle name="SAPBEXinputData 22 2" xfId="758"/>
    <cellStyle name="SAPBEXinputData 23" xfId="759"/>
    <cellStyle name="SAPBEXinputData 3" xfId="760"/>
    <cellStyle name="SAPBEXinputData 3 2" xfId="761"/>
    <cellStyle name="SAPBEXinputData 3 3" xfId="762"/>
    <cellStyle name="SAPBEXinputData 4" xfId="763"/>
    <cellStyle name="SAPBEXinputData 5" xfId="764"/>
    <cellStyle name="SAPBEXinputData 6" xfId="765"/>
    <cellStyle name="SAPBEXinputData 7" xfId="766"/>
    <cellStyle name="SAPBEXinputData 8" xfId="767"/>
    <cellStyle name="SAPBEXinputData 9" xfId="768"/>
    <cellStyle name="SAPBEXItemHeader" xfId="769"/>
    <cellStyle name="SAPBEXresData" xfId="770"/>
    <cellStyle name="SAPBEXresData 2" xfId="771"/>
    <cellStyle name="SAPBEXresDataEmph" xfId="772"/>
    <cellStyle name="SAPBEXresDataEmph 2" xfId="773"/>
    <cellStyle name="SAPBEXresItem" xfId="774"/>
    <cellStyle name="SAPBEXresItem 2" xfId="775"/>
    <cellStyle name="SAPBEXresItemX" xfId="776"/>
    <cellStyle name="SAPBEXresItemX 2" xfId="777"/>
    <cellStyle name="SAPBEXstdData" xfId="778"/>
    <cellStyle name="SAPBEXstdData 2" xfId="779"/>
    <cellStyle name="SAPBEXstdDataEmph" xfId="780"/>
    <cellStyle name="SAPBEXstdDataEmph 2" xfId="781"/>
    <cellStyle name="SAPBEXstdItem" xfId="782"/>
    <cellStyle name="SAPBEXstdItem 2" xfId="783"/>
    <cellStyle name="SAPBEXstdItemX" xfId="784"/>
    <cellStyle name="SAPBEXstdItemX 2" xfId="785"/>
    <cellStyle name="SAPBEXtitle" xfId="786"/>
    <cellStyle name="SAPBEXtitle 2" xfId="787"/>
    <cellStyle name="SAPBEXunassignedItem" xfId="788"/>
    <cellStyle name="SAPBEXundefined" xfId="789"/>
    <cellStyle name="SAPBEXundefined 2" xfId="790"/>
    <cellStyle name="SAPBEXundefined 2 2" xfId="791"/>
    <cellStyle name="Sheet Title" xfId="792"/>
    <cellStyle name="Total 2" xfId="793"/>
    <cellStyle name="Total 2 2" xfId="794"/>
    <cellStyle name="Total 2 3" xfId="795"/>
    <cellStyle name="Total 2 4" xfId="796"/>
    <cellStyle name="Total 2 5" xfId="797"/>
    <cellStyle name="Total 2 6" xfId="798"/>
    <cellStyle name="Total 2 7" xfId="799"/>
    <cellStyle name="Total 2 8" xfId="800"/>
    <cellStyle name="Total 2 9" xfId="801"/>
    <cellStyle name="Total 3" xfId="802"/>
    <cellStyle name="Warning Text 2" xfId="803"/>
    <cellStyle name="Warning Text 2 2" xfId="804"/>
    <cellStyle name="Warning Text 2 3" xfId="805"/>
    <cellStyle name="Warning Text 2 4" xfId="806"/>
    <cellStyle name="Warning Text 2 5" xfId="807"/>
    <cellStyle name="Warning Text 2 6" xfId="808"/>
    <cellStyle name="Warning Text 2 7" xfId="809"/>
    <cellStyle name="Warning Text 2 8" xfId="810"/>
    <cellStyle name="Warning Text 2 9" xfId="811"/>
    <cellStyle name="Warning Text 3" xfId="812"/>
  </cellStyles>
  <dxfs count="49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5</xdr:row>
      <xdr:rowOff>0</xdr:rowOff>
    </xdr:from>
    <xdr:to>
      <xdr:col>4</xdr:col>
      <xdr:colOff>47625</xdr:colOff>
      <xdr:row>16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714375"/>
          <a:ext cx="2867024" cy="2276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180975</xdr:rowOff>
    </xdr:from>
    <xdr:to>
      <xdr:col>5</xdr:col>
      <xdr:colOff>123825</xdr:colOff>
      <xdr:row>28</xdr:row>
      <xdr:rowOff>171450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990850"/>
          <a:ext cx="3228975" cy="227647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16</xdr:row>
      <xdr:rowOff>171450</xdr:rowOff>
    </xdr:from>
    <xdr:to>
      <xdr:col>11</xdr:col>
      <xdr:colOff>38100</xdr:colOff>
      <xdr:row>28</xdr:row>
      <xdr:rowOff>190499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67025" y="2981325"/>
          <a:ext cx="3533775" cy="2305049"/>
        </a:xfrm>
        <a:prstGeom prst="rect">
          <a:avLst/>
        </a:prstGeom>
      </xdr:spPr>
    </xdr:pic>
    <xdr:clientData/>
  </xdr:twoCellAnchor>
  <xdr:twoCellAnchor editAs="oneCell">
    <xdr:from>
      <xdr:col>4</xdr:col>
      <xdr:colOff>9526</xdr:colOff>
      <xdr:row>5</xdr:row>
      <xdr:rowOff>19050</xdr:rowOff>
    </xdr:from>
    <xdr:to>
      <xdr:col>11</xdr:col>
      <xdr:colOff>28576</xdr:colOff>
      <xdr:row>17</xdr:row>
      <xdr:rowOff>28575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28926" y="733425"/>
          <a:ext cx="3562350" cy="2295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11</xdr:col>
      <xdr:colOff>28575</xdr:colOff>
      <xdr:row>65</xdr:row>
      <xdr:rowOff>66675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9477375"/>
          <a:ext cx="6391275" cy="27336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65</xdr:row>
      <xdr:rowOff>95251</xdr:rowOff>
    </xdr:from>
    <xdr:to>
      <xdr:col>3</xdr:col>
      <xdr:colOff>771525</xdr:colOff>
      <xdr:row>76</xdr:row>
      <xdr:rowOff>114301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4775" y="12239626"/>
          <a:ext cx="2686050" cy="21145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65</xdr:row>
      <xdr:rowOff>47624</xdr:rowOff>
    </xdr:from>
    <xdr:to>
      <xdr:col>11</xdr:col>
      <xdr:colOff>28575</xdr:colOff>
      <xdr:row>76</xdr:row>
      <xdr:rowOff>123825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819400" y="12191999"/>
          <a:ext cx="3571875" cy="21717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11</xdr:col>
      <xdr:colOff>38100</xdr:colOff>
      <xdr:row>90</xdr:row>
      <xdr:rowOff>66405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4811375"/>
          <a:ext cx="6400800" cy="21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</xdr:rowOff>
    </xdr:from>
    <xdr:to>
      <xdr:col>4</xdr:col>
      <xdr:colOff>238125</xdr:colOff>
      <xdr:row>40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5476876"/>
          <a:ext cx="3057525" cy="198119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40</xdr:row>
      <xdr:rowOff>47625</xdr:rowOff>
    </xdr:from>
    <xdr:to>
      <xdr:col>5</xdr:col>
      <xdr:colOff>266700</xdr:colOff>
      <xdr:row>49</xdr:row>
      <xdr:rowOff>171450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8575" y="7429500"/>
          <a:ext cx="3343275" cy="1838325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133351</xdr:colOff>
      <xdr:row>40</xdr:row>
      <xdr:rowOff>0</xdr:rowOff>
    </xdr:from>
    <xdr:to>
      <xdr:col>11</xdr:col>
      <xdr:colOff>38101</xdr:colOff>
      <xdr:row>50</xdr:row>
      <xdr:rowOff>19050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952751" y="7381875"/>
          <a:ext cx="3448050" cy="19240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bs\common\users\SPS\Spadir\Spadir\Data\Workload\Pre-Award\ProposalsSubmittedBySponsor-Fun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-Zook, Kim" refreshedDate="42649.561673495373" createdVersion="5" refreshedVersion="5" minRefreshableVersion="3" recordCount="18260">
  <cacheSource type="worksheet">
    <worksheetSource ref="A1:T18261" sheet="details" r:id="rId2"/>
  </cacheSource>
  <cacheFields count="20">
    <cacheField name="Proposal Fiscal Year" numFmtId="0">
      <sharedItems count="3">
        <s v="2015"/>
        <s v="2014"/>
        <s v="2016"/>
      </sharedItems>
    </cacheField>
    <cacheField name="Proposal Fiscal Period" numFmtId="0">
      <sharedItems/>
    </cacheField>
    <cacheField name="Proposal Date" numFmtId="0">
      <sharedItems/>
    </cacheField>
    <cacheField name="Prop Fed FY" numFmtId="0">
      <sharedItems/>
    </cacheField>
    <cacheField name="Prop Fed FY Per" numFmtId="0">
      <sharedItems/>
    </cacheField>
    <cacheField name="Proposal Fund" numFmtId="0">
      <sharedItems/>
    </cacheField>
    <cacheField name="Proposal Fund2" numFmtId="0">
      <sharedItems count="19">
        <s v="A.I.D."/>
        <s v="D.H.H.S."/>
        <s v="D.O.D."/>
        <s v="D.O.E."/>
        <s v="D.O.I."/>
        <s v="D.O.T."/>
        <s v="E.D."/>
        <s v="E.P.A."/>
        <s v="Foreign Government"/>
        <s v="Gift Vol Sup Adm SPS"/>
        <s v="Industrial/Found"/>
        <s v="J.T.R.P."/>
        <s v="N.A.S.A."/>
        <s v="N.S.F."/>
        <s v="Other Federal Govt"/>
        <s v="P.U. Other SPS Funds"/>
        <s v="State/Local Govt"/>
        <s v="U.S.D.A."/>
        <s v="Ag Industrial/Found" u="1"/>
      </sharedItems>
    </cacheField>
    <cacheField name="Fund Cat" numFmtId="0">
      <sharedItems count="2">
        <s v="Federal"/>
        <s v="NON-Federal"/>
      </sharedItems>
    </cacheField>
    <cacheField name="Sponsor" numFmtId="0">
      <sharedItems/>
    </cacheField>
    <cacheField name="SponsorCode" numFmtId="0">
      <sharedItems/>
    </cacheField>
    <cacheField name="Profit/NON" numFmtId="0">
      <sharedItems containsBlank="1" count="3">
        <m/>
        <s v="NonProfit"/>
        <s v="For Profit"/>
      </sharedItems>
    </cacheField>
    <cacheField name="Funds Center" numFmtId="0">
      <sharedItems/>
    </cacheField>
    <cacheField name="Proposal Status" numFmtId="0">
      <sharedItems/>
    </cacheField>
    <cacheField name="Coeus Nbr" numFmtId="0">
      <sharedItems/>
    </cacheField>
    <cacheField name="DP Staff Proposal Count" numFmtId="0">
      <sharedItems containsString="0" containsBlank="1" containsNumber="1" minValue="0" maxValue="1"/>
    </cacheField>
    <cacheField name="DP Staff Proposal Amount" numFmtId="0">
      <sharedItems containsString="0" containsBlank="1" containsNumber="1" minValue="0" maxValue="25000000"/>
    </cacheField>
    <cacheField name="Non DP Staff Proposal Count" numFmtId="0">
      <sharedItems containsString="0" containsBlank="1" containsNumber="1" minValue="0" maxValue="1"/>
    </cacheField>
    <cacheField name="Non DP Staff Proposal Amount" numFmtId="0">
      <sharedItems containsString="0" containsBlank="1" containsNumber="1" minValue="0" maxValue="25000000"/>
    </cacheField>
    <cacheField name="Total Staff Proposal Count" numFmtId="165">
      <sharedItems containsSemiMixedTypes="0" containsString="0" containsNumber="1" minValue="0" maxValue="1"/>
    </cacheField>
    <cacheField name="Total Staff Proposal Amount" numFmtId="0">
      <sharedItems containsSemiMixedTypes="0" containsString="0" containsNumber="1" minValue="0" maxValue="25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260">
  <r>
    <x v="0"/>
    <s v="1"/>
    <s v="7/3/2014"/>
    <s v="2014"/>
    <s v="10"/>
    <s v="41060000"/>
    <x v="0"/>
    <x v="0"/>
    <s v="KANSAS STATE UNIVERSITY"/>
    <s v="Institution of Higher Education"/>
    <x v="0"/>
    <s v="4011016000"/>
    <s v="Awarded"/>
    <s v="14087328"/>
    <m/>
    <m/>
    <n v="0.92500000000000004"/>
    <n v="612662.65"/>
    <n v="0.92500000000000004"/>
    <n v="612662.65"/>
  </r>
  <r>
    <x v="0"/>
    <s v="1"/>
    <s v="7/3/2014"/>
    <s v="2014"/>
    <s v="10"/>
    <s v="41060000"/>
    <x v="0"/>
    <x v="0"/>
    <s v="KANSAS STATE UNIVERSITY"/>
    <s v="Institution of Higher Education"/>
    <x v="0"/>
    <s v="4013004000"/>
    <s v="Awarded"/>
    <s v="14087328"/>
    <m/>
    <m/>
    <n v="7.4999999999999997E-2"/>
    <n v="49675.35"/>
    <n v="7.4999999999999997E-2"/>
    <n v="49675.35"/>
  </r>
  <r>
    <x v="0"/>
    <s v="1"/>
    <s v="7/17/2014"/>
    <s v="2014"/>
    <s v="10"/>
    <s v="41060000"/>
    <x v="0"/>
    <x v="0"/>
    <s v="KANSAS STATE UNIVERSITY"/>
    <s v="Institution of Higher Education"/>
    <x v="0"/>
    <s v="4011008000"/>
    <s v="Awarded"/>
    <s v="14087496"/>
    <m/>
    <m/>
    <n v="0.66669999999999996"/>
    <n v="535242.1"/>
    <n v="0.66669999999999996"/>
    <n v="535242.1"/>
  </r>
  <r>
    <x v="0"/>
    <s v="1"/>
    <s v="7/17/2014"/>
    <s v="2014"/>
    <s v="10"/>
    <s v="41060000"/>
    <x v="0"/>
    <x v="0"/>
    <s v="KANSAS STATE UNIVERSITY"/>
    <s v="Institution of Higher Education"/>
    <x v="0"/>
    <s v="4011018000"/>
    <s v="Awarded"/>
    <s v="14087496"/>
    <m/>
    <m/>
    <n v="0.33329999999999999"/>
    <n v="267580.90999999997"/>
    <n v="0.33329999999999999"/>
    <n v="267580.90999999997"/>
  </r>
  <r>
    <x v="0"/>
    <s v="3"/>
    <s v="9/30/2014"/>
    <s v="2014"/>
    <s v="12"/>
    <s v="41060000"/>
    <x v="0"/>
    <x v="0"/>
    <s v="RUTGERS, THE STATE UNIVERSITY"/>
    <s v="Institution of Higher Education"/>
    <x v="0"/>
    <s v="4011014000"/>
    <s v="Pending"/>
    <s v="15033746"/>
    <m/>
    <m/>
    <n v="0.25"/>
    <n v="41750"/>
    <n v="0.25"/>
    <n v="41750"/>
  </r>
  <r>
    <x v="0"/>
    <s v="3"/>
    <s v="9/30/2014"/>
    <s v="2014"/>
    <s v="12"/>
    <s v="41060000"/>
    <x v="0"/>
    <x v="0"/>
    <s v="RUTGERS, THE STATE UNIVERSITY"/>
    <s v="Institution of Higher Education"/>
    <x v="0"/>
    <s v="4011018000"/>
    <s v="Pending"/>
    <s v="15033746"/>
    <m/>
    <m/>
    <n v="0.65"/>
    <n v="108550"/>
    <n v="0.65"/>
    <n v="108550"/>
  </r>
  <r>
    <x v="0"/>
    <s v="3"/>
    <s v="9/30/2014"/>
    <s v="2014"/>
    <s v="12"/>
    <s v="41060000"/>
    <x v="0"/>
    <x v="0"/>
    <s v="RUTGERS, THE STATE UNIVERSITY"/>
    <s v="Institution of Higher Education"/>
    <x v="0"/>
    <s v="4011021000"/>
    <s v="Pending"/>
    <s v="15033746"/>
    <m/>
    <m/>
    <n v="0.1"/>
    <n v="16700"/>
    <n v="0.1"/>
    <n v="16700"/>
  </r>
  <r>
    <x v="0"/>
    <s v="4"/>
    <s v="10/15/2014"/>
    <s v="2015"/>
    <s v="1"/>
    <s v="41060000"/>
    <x v="0"/>
    <x v="0"/>
    <s v="Family Health International"/>
    <s v="Private Non-Profit"/>
    <x v="0"/>
    <s v="4011005000"/>
    <s v="Awarded"/>
    <s v="14011285"/>
    <m/>
    <m/>
    <n v="0.7"/>
    <n v="3362318.4"/>
    <n v="0.7"/>
    <n v="3362318.4"/>
  </r>
  <r>
    <x v="0"/>
    <s v="4"/>
    <s v="10/15/2014"/>
    <s v="2015"/>
    <s v="1"/>
    <s v="41060000"/>
    <x v="0"/>
    <x v="0"/>
    <s v="Family Health International"/>
    <s v="Private Non-Profit"/>
    <x v="0"/>
    <s v="4011016000"/>
    <s v="Awarded"/>
    <s v="14011285"/>
    <m/>
    <m/>
    <n v="0.15"/>
    <n v="720496.8"/>
    <n v="0.15"/>
    <n v="720496.8"/>
  </r>
  <r>
    <x v="0"/>
    <s v="4"/>
    <s v="10/15/2014"/>
    <s v="2015"/>
    <s v="1"/>
    <s v="41060000"/>
    <x v="0"/>
    <x v="0"/>
    <s v="Family Health International"/>
    <s v="Private Non-Profit"/>
    <x v="0"/>
    <s v="4011021000"/>
    <s v="Awarded"/>
    <s v="14011285"/>
    <m/>
    <m/>
    <n v="0.15"/>
    <n v="720496.8"/>
    <n v="0.15"/>
    <n v="720496.8"/>
  </r>
  <r>
    <x v="0"/>
    <s v="5"/>
    <s v="11/6/2014"/>
    <s v="2015"/>
    <s v="2"/>
    <s v="41060000"/>
    <x v="0"/>
    <x v="0"/>
    <s v="US Agency for Intnl Development"/>
    <s v="Federal"/>
    <x v="0"/>
    <s v="4011021000"/>
    <s v="Awarded"/>
    <s v="14121028"/>
    <m/>
    <m/>
    <n v="1"/>
    <n v="699997"/>
    <n v="1"/>
    <n v="699997"/>
  </r>
  <r>
    <x v="0"/>
    <s v="6"/>
    <s v="12/1/2014"/>
    <s v="2015"/>
    <s v="3"/>
    <s v="41060000"/>
    <x v="0"/>
    <x v="0"/>
    <s v="TUFTS UNIVERSITY"/>
    <s v="Institution of Higher Education"/>
    <x v="0"/>
    <s v="4011005000"/>
    <s v="Awarded"/>
    <s v="15055374"/>
    <n v="1"/>
    <n v="77670"/>
    <m/>
    <m/>
    <n v="1"/>
    <n v="77670"/>
  </r>
  <r>
    <x v="0"/>
    <s v="6"/>
    <s v="12/1/2014"/>
    <s v="2015"/>
    <s v="3"/>
    <s v="41060000"/>
    <x v="0"/>
    <x v="0"/>
    <s v="TUFTS UNIVERSITY"/>
    <s v="Institution of Higher Education"/>
    <x v="0"/>
    <s v="4027008000"/>
    <s v="Awarded"/>
    <s v="15055374"/>
    <n v="0"/>
    <n v="0"/>
    <m/>
    <m/>
    <n v="0"/>
    <n v="0"/>
  </r>
  <r>
    <x v="0"/>
    <s v="6"/>
    <s v="12/4/2014"/>
    <s v="2015"/>
    <s v="3"/>
    <s v="41060000"/>
    <x v="0"/>
    <x v="0"/>
    <s v="TUFTS UNIVERSITY"/>
    <s v="Institution of Higher Education"/>
    <x v="0"/>
    <s v="4011005000"/>
    <s v="Pending"/>
    <s v="15065535"/>
    <n v="1"/>
    <n v="116939"/>
    <m/>
    <m/>
    <n v="1"/>
    <n v="116939"/>
  </r>
  <r>
    <x v="0"/>
    <s v="6"/>
    <s v="12/4/2014"/>
    <s v="2015"/>
    <s v="3"/>
    <s v="41060000"/>
    <x v="0"/>
    <x v="0"/>
    <s v="TUFTS UNIVERSITY"/>
    <s v="Institution of Higher Education"/>
    <x v="0"/>
    <s v="4027008000"/>
    <s v="Pending"/>
    <s v="15065535"/>
    <n v="0"/>
    <n v="0"/>
    <m/>
    <m/>
    <n v="0"/>
    <n v="0"/>
  </r>
  <r>
    <x v="0"/>
    <s v="7"/>
    <s v="1/15/2015"/>
    <s v="2015"/>
    <s v="4"/>
    <s v="41060000"/>
    <x v="0"/>
    <x v="0"/>
    <s v="UNIVERSITY OF CALIFORNIA - DAVIS"/>
    <s v="Institution of Higher Education"/>
    <x v="0"/>
    <s v="4011005000"/>
    <s v="Awarded"/>
    <s v="15033101"/>
    <m/>
    <m/>
    <n v="1"/>
    <n v="2994358"/>
    <n v="1"/>
    <n v="2994358"/>
  </r>
  <r>
    <x v="0"/>
    <s v="7"/>
    <s v="1/15/2015"/>
    <s v="2015"/>
    <s v="4"/>
    <s v="41060000"/>
    <x v="0"/>
    <x v="0"/>
    <s v="UNIVERSITY OF CALIFORNIA - DAVIS"/>
    <s v="Institution of Higher Education"/>
    <x v="0"/>
    <s v="4011021000"/>
    <s v="Awarded"/>
    <s v="15033101"/>
    <m/>
    <m/>
    <n v="0"/>
    <n v="0"/>
    <n v="0"/>
    <n v="0"/>
  </r>
  <r>
    <x v="0"/>
    <s v="7"/>
    <s v="1/21/2015"/>
    <s v="2015"/>
    <s v="4"/>
    <s v="41060000"/>
    <x v="0"/>
    <x v="0"/>
    <s v="UNIVERSITY OF CALIFORNIA - DAVIS"/>
    <s v="Institution of Higher Education"/>
    <x v="0"/>
    <s v="4011018000"/>
    <s v="Awarded"/>
    <s v="15044423"/>
    <m/>
    <m/>
    <n v="1"/>
    <n v="96344"/>
    <n v="1"/>
    <n v="96344"/>
  </r>
  <r>
    <x v="0"/>
    <s v="8"/>
    <s v="2/19/2015"/>
    <s v="2015"/>
    <s v="5"/>
    <s v="41060000"/>
    <x v="0"/>
    <x v="0"/>
    <s v="MICHIGAN STATE UNIVERSITY"/>
    <s v="Institution of Higher Education"/>
    <x v="0"/>
    <s v="4011016000"/>
    <s v="Pending"/>
    <s v="15087627"/>
    <m/>
    <m/>
    <n v="0.95"/>
    <n v="184917.5"/>
    <n v="0.95"/>
    <n v="184917.5"/>
  </r>
  <r>
    <x v="0"/>
    <s v="8"/>
    <s v="2/19/2015"/>
    <s v="2015"/>
    <s v="5"/>
    <s v="41060000"/>
    <x v="0"/>
    <x v="0"/>
    <s v="MICHIGAN STATE UNIVERSITY"/>
    <s v="Institution of Higher Education"/>
    <x v="0"/>
    <s v="4011021000"/>
    <s v="Pending"/>
    <s v="15087627"/>
    <m/>
    <m/>
    <n v="0.05"/>
    <n v="9732.5"/>
    <n v="0.05"/>
    <n v="9732.5"/>
  </r>
  <r>
    <x v="0"/>
    <s v="9"/>
    <s v="3/16/2015"/>
    <s v="2015"/>
    <s v="6"/>
    <s v="41060000"/>
    <x v="0"/>
    <x v="0"/>
    <s v="MICHIGAN STATE UNIVERSITY"/>
    <s v="Institution of Higher Education"/>
    <x v="0"/>
    <s v="4011006000"/>
    <s v="Pending"/>
    <s v="15098408"/>
    <m/>
    <m/>
    <n v="1"/>
    <n v="249982"/>
    <n v="1"/>
    <n v="249982"/>
  </r>
  <r>
    <x v="0"/>
    <s v="10"/>
    <s v="4/10/2015"/>
    <s v="2015"/>
    <s v="7"/>
    <s v="41060000"/>
    <x v="0"/>
    <x v="0"/>
    <s v="IOWA STATE UNIVERSITY"/>
    <s v="Institution of Higher Education"/>
    <x v="0"/>
    <s v="4019030000"/>
    <s v="Pending"/>
    <s v="15109120"/>
    <n v="1"/>
    <n v="99640"/>
    <m/>
    <m/>
    <n v="1"/>
    <n v="99640"/>
  </r>
  <r>
    <x v="0"/>
    <s v="10"/>
    <s v="4/10/2015"/>
    <s v="2015"/>
    <s v="7"/>
    <s v="41060000"/>
    <x v="0"/>
    <x v="0"/>
    <s v="IOWA STATE UNIVERSITY"/>
    <s v="Institution of Higher Education"/>
    <x v="0"/>
    <s v="4027002000"/>
    <s v="Pending"/>
    <s v="15109120"/>
    <n v="0"/>
    <n v="0"/>
    <m/>
    <m/>
    <n v="0"/>
    <n v="0"/>
  </r>
  <r>
    <x v="0"/>
    <s v="10"/>
    <s v="4/24/2015"/>
    <s v="2015"/>
    <s v="7"/>
    <s v="41060000"/>
    <x v="0"/>
    <x v="0"/>
    <s v="KANSAS STATE UNIVERSITY"/>
    <s v="Institution of Higher Education"/>
    <x v="0"/>
    <s v="4011006000"/>
    <s v="Pending"/>
    <s v="15109743"/>
    <m/>
    <m/>
    <n v="0.5"/>
    <n v="2499973"/>
    <n v="0.5"/>
    <n v="2499973"/>
  </r>
  <r>
    <x v="0"/>
    <s v="10"/>
    <s v="4/24/2015"/>
    <s v="2015"/>
    <s v="7"/>
    <s v="41060000"/>
    <x v="0"/>
    <x v="0"/>
    <s v="KANSAS STATE UNIVERSITY"/>
    <s v="Institution of Higher Education"/>
    <x v="0"/>
    <s v="4011021000"/>
    <s v="Pending"/>
    <s v="15109743"/>
    <m/>
    <m/>
    <n v="0.5"/>
    <n v="2499973"/>
    <n v="0.5"/>
    <n v="2499973"/>
  </r>
  <r>
    <x v="0"/>
    <s v="12"/>
    <s v="6/19/2015"/>
    <s v="2015"/>
    <s v="9"/>
    <s v="41060000"/>
    <x v="0"/>
    <x v="0"/>
    <s v="MICHIGAN STATE UNIVERSITY"/>
    <s v="Institution of Higher Education"/>
    <x v="0"/>
    <s v="4011016000"/>
    <s v="Pending"/>
    <s v="15110371"/>
    <m/>
    <m/>
    <n v="0.875"/>
    <n v="142036.13"/>
    <n v="0.875"/>
    <n v="142036.13"/>
  </r>
  <r>
    <x v="0"/>
    <s v="12"/>
    <s v="6/19/2015"/>
    <s v="2015"/>
    <s v="9"/>
    <s v="41060000"/>
    <x v="0"/>
    <x v="0"/>
    <s v="MICHIGAN STATE UNIVERSITY"/>
    <s v="Institution of Higher Education"/>
    <x v="0"/>
    <s v="4013004000"/>
    <s v="Pending"/>
    <s v="15110371"/>
    <m/>
    <m/>
    <n v="0.125"/>
    <n v="20290.88"/>
    <n v="0.125"/>
    <n v="20290.88"/>
  </r>
  <r>
    <x v="1"/>
    <s v="1"/>
    <s v="7/1/2013"/>
    <s v="2013"/>
    <s v="10"/>
    <s v="41060000"/>
    <x v="0"/>
    <x v="0"/>
    <s v="US Agency for Intnl Development"/>
    <s v="Federal"/>
    <x v="0"/>
    <s v="4011005000"/>
    <s v="Not Funded"/>
    <s v="13076824"/>
    <n v="0.16"/>
    <n v="1597269.44"/>
    <m/>
    <m/>
    <n v="0.16"/>
    <n v="1597269.44"/>
  </r>
  <r>
    <x v="1"/>
    <s v="1"/>
    <s v="7/1/2013"/>
    <s v="2013"/>
    <s v="10"/>
    <s v="41060000"/>
    <x v="0"/>
    <x v="0"/>
    <s v="US Agency for Intnl Development"/>
    <s v="Federal"/>
    <x v="0"/>
    <s v="4011008000"/>
    <s v="Not Funded"/>
    <s v="13076824"/>
    <n v="0.43"/>
    <n v="4292661.62"/>
    <m/>
    <m/>
    <n v="0.43"/>
    <n v="4292661.62"/>
  </r>
  <r>
    <x v="1"/>
    <s v="1"/>
    <s v="7/1/2013"/>
    <s v="2013"/>
    <s v="10"/>
    <s v="41060000"/>
    <x v="0"/>
    <x v="0"/>
    <s v="US Agency for Intnl Development"/>
    <s v="Federal"/>
    <x v="0"/>
    <s v="4011009000"/>
    <s v="Not Funded"/>
    <s v="13076824"/>
    <n v="0.1"/>
    <n v="998293.4"/>
    <m/>
    <m/>
    <n v="0.1"/>
    <n v="998293.4"/>
  </r>
  <r>
    <x v="1"/>
    <s v="1"/>
    <s v="7/1/2013"/>
    <s v="2013"/>
    <s v="10"/>
    <s v="41060000"/>
    <x v="0"/>
    <x v="0"/>
    <s v="US Agency for Intnl Development"/>
    <s v="Federal"/>
    <x v="0"/>
    <s v="4011016000"/>
    <s v="Not Funded"/>
    <s v="13076824"/>
    <n v="0.2"/>
    <n v="1996586.8"/>
    <m/>
    <m/>
    <n v="0.2"/>
    <n v="1996586.8"/>
  </r>
  <r>
    <x v="1"/>
    <s v="1"/>
    <s v="7/1/2013"/>
    <s v="2013"/>
    <s v="10"/>
    <s v="41060000"/>
    <x v="0"/>
    <x v="0"/>
    <s v="US Agency for Intnl Development"/>
    <s v="Federal"/>
    <x v="0"/>
    <s v="4017007000"/>
    <s v="Not Funded"/>
    <s v="13076824"/>
    <n v="0.05"/>
    <n v="499146.7"/>
    <m/>
    <m/>
    <n v="0.05"/>
    <n v="499146.7"/>
  </r>
  <r>
    <x v="1"/>
    <s v="1"/>
    <s v="7/1/2013"/>
    <s v="2013"/>
    <s v="10"/>
    <s v="41060000"/>
    <x v="0"/>
    <x v="0"/>
    <s v="US Agency for Intnl Development"/>
    <s v="Federal"/>
    <x v="0"/>
    <s v="4017014000"/>
    <s v="Not Funded"/>
    <s v="13076824"/>
    <n v="0.06"/>
    <n v="598976.04"/>
    <m/>
    <m/>
    <n v="0.06"/>
    <n v="598976.04"/>
  </r>
  <r>
    <x v="1"/>
    <s v="1"/>
    <s v="7/1/2013"/>
    <s v="2013"/>
    <s v="10"/>
    <s v="41060000"/>
    <x v="0"/>
    <x v="0"/>
    <s v="US Agency for Intnl Development"/>
    <s v="Federal"/>
    <x v="0"/>
    <s v="4027008008"/>
    <s v="Not Funded"/>
    <s v="13076824"/>
    <n v="0"/>
    <n v="0"/>
    <m/>
    <m/>
    <n v="0"/>
    <n v="0"/>
  </r>
  <r>
    <x v="1"/>
    <s v="1"/>
    <s v="7/10/2013"/>
    <s v="2013"/>
    <s v="10"/>
    <s v="41060000"/>
    <x v="0"/>
    <x v="0"/>
    <s v="UNIVERSITY OF CALIFORNIA - DAVIS"/>
    <s v="Institution of Higher Education"/>
    <x v="0"/>
    <s v="4011005000"/>
    <s v="Pending"/>
    <s v="14011267"/>
    <m/>
    <m/>
    <n v="0.25"/>
    <n v="3967.25"/>
    <n v="0.25"/>
    <n v="3967.25"/>
  </r>
  <r>
    <x v="1"/>
    <s v="1"/>
    <s v="7/10/2013"/>
    <s v="2013"/>
    <s v="10"/>
    <s v="41060000"/>
    <x v="0"/>
    <x v="0"/>
    <s v="UNIVERSITY OF CALIFORNIA - DAVIS"/>
    <s v="Institution of Higher Education"/>
    <x v="0"/>
    <s v="4011014000"/>
    <s v="Pending"/>
    <s v="14011267"/>
    <m/>
    <m/>
    <n v="0.25"/>
    <n v="3967.25"/>
    <n v="0.25"/>
    <n v="3967.25"/>
  </r>
  <r>
    <x v="1"/>
    <s v="1"/>
    <s v="7/10/2013"/>
    <s v="2013"/>
    <s v="10"/>
    <s v="41060000"/>
    <x v="0"/>
    <x v="0"/>
    <s v="UNIVERSITY OF CALIFORNIA - DAVIS"/>
    <s v="Institution of Higher Education"/>
    <x v="0"/>
    <s v="4011018000"/>
    <s v="Pending"/>
    <s v="14011267"/>
    <m/>
    <m/>
    <n v="0.5"/>
    <n v="7934.5"/>
    <n v="0.5"/>
    <n v="7934.5"/>
  </r>
  <r>
    <x v="1"/>
    <s v="1"/>
    <s v="7/11/2013"/>
    <s v="2013"/>
    <s v="10"/>
    <s v="41060000"/>
    <x v="0"/>
    <x v="0"/>
    <s v="International Rice Research Institute"/>
    <s v="Foreign Private Non-Profit"/>
    <x v="0"/>
    <s v="4011005000"/>
    <s v="Awarded"/>
    <s v="14011246"/>
    <m/>
    <m/>
    <n v="1"/>
    <n v="17900"/>
    <n v="1"/>
    <n v="17900"/>
  </r>
  <r>
    <x v="1"/>
    <s v="1"/>
    <s v="7/15/2013"/>
    <s v="2013"/>
    <s v="10"/>
    <s v="41060000"/>
    <x v="0"/>
    <x v="0"/>
    <s v="Family Health International"/>
    <s v="Private Non-Profit"/>
    <x v="0"/>
    <s v="4011005000"/>
    <s v="Awarded"/>
    <s v="14011285"/>
    <m/>
    <m/>
    <n v="0.7"/>
    <n v="3462740.4"/>
    <n v="0.7"/>
    <n v="3462740.4"/>
  </r>
  <r>
    <x v="1"/>
    <s v="1"/>
    <s v="7/15/2013"/>
    <s v="2013"/>
    <s v="10"/>
    <s v="41060000"/>
    <x v="0"/>
    <x v="0"/>
    <s v="Family Health International"/>
    <s v="Private Non-Profit"/>
    <x v="0"/>
    <s v="4011016000"/>
    <s v="Awarded"/>
    <s v="14011285"/>
    <m/>
    <m/>
    <n v="0.15"/>
    <n v="742015.8"/>
    <n v="0.15"/>
    <n v="742015.8"/>
  </r>
  <r>
    <x v="1"/>
    <s v="1"/>
    <s v="7/15/2013"/>
    <s v="2013"/>
    <s v="10"/>
    <s v="41060000"/>
    <x v="0"/>
    <x v="0"/>
    <s v="Family Health International"/>
    <s v="Private Non-Profit"/>
    <x v="0"/>
    <s v="4011021000"/>
    <s v="Awarded"/>
    <s v="14011285"/>
    <m/>
    <m/>
    <n v="0.15"/>
    <n v="742015.8"/>
    <n v="0.15"/>
    <n v="742015.8"/>
  </r>
  <r>
    <x v="1"/>
    <s v="2"/>
    <s v="8/13/2013"/>
    <s v="2013"/>
    <s v="11"/>
    <s v="41060000"/>
    <x v="0"/>
    <x v="0"/>
    <s v="MICHIGAN STATE UNIVERSITY"/>
    <s v="Institution of Higher Education"/>
    <x v="0"/>
    <s v="4011006000"/>
    <s v="Awarded"/>
    <s v="14022622"/>
    <m/>
    <m/>
    <n v="1"/>
    <n v="5000"/>
    <n v="1"/>
    <n v="5000"/>
  </r>
  <r>
    <x v="1"/>
    <s v="2"/>
    <s v="8/13/2013"/>
    <s v="2013"/>
    <s v="11"/>
    <s v="41060000"/>
    <x v="0"/>
    <x v="0"/>
    <s v="MICHIGAN STATE UNIVERSITY"/>
    <s v="Institution of Higher Education"/>
    <x v="0"/>
    <s v="4011006000"/>
    <s v="Awarded"/>
    <s v="14022647"/>
    <m/>
    <m/>
    <n v="1"/>
    <n v="5000"/>
    <n v="1"/>
    <n v="5000"/>
  </r>
  <r>
    <x v="1"/>
    <s v="3"/>
    <s v="9/25/2013"/>
    <s v="2013"/>
    <s v="12"/>
    <s v="41060000"/>
    <x v="0"/>
    <x v="0"/>
    <s v="Fintrac"/>
    <s v="Private Profit"/>
    <x v="0"/>
    <s v="4011014000"/>
    <s v="Awarded"/>
    <s v="13097816"/>
    <m/>
    <m/>
    <n v="0.9"/>
    <n v="347580.9"/>
    <n v="0.9"/>
    <n v="347580.9"/>
  </r>
  <r>
    <x v="1"/>
    <s v="3"/>
    <s v="9/25/2013"/>
    <s v="2013"/>
    <s v="12"/>
    <s v="41060000"/>
    <x v="0"/>
    <x v="0"/>
    <s v="Fintrac"/>
    <s v="Private Profit"/>
    <x v="0"/>
    <s v="4011021000"/>
    <s v="Awarded"/>
    <s v="13097816"/>
    <m/>
    <m/>
    <n v="0.1"/>
    <n v="38620.1"/>
    <n v="0.1"/>
    <n v="38620.1"/>
  </r>
  <r>
    <x v="1"/>
    <s v="6"/>
    <s v="12/19/2013"/>
    <s v="2014"/>
    <s v="3"/>
    <s v="41060000"/>
    <x v="0"/>
    <x v="0"/>
    <s v="TUFTS UNIVERSITY"/>
    <s v="Institution of Higher Education"/>
    <x v="0"/>
    <s v="4011005000"/>
    <s v="Awarded"/>
    <s v="14066125"/>
    <n v="1"/>
    <n v="79584"/>
    <m/>
    <m/>
    <n v="1"/>
    <n v="79584"/>
  </r>
  <r>
    <x v="1"/>
    <s v="6"/>
    <s v="12/19/2013"/>
    <s v="2014"/>
    <s v="3"/>
    <s v="41060000"/>
    <x v="0"/>
    <x v="0"/>
    <s v="TUFTS UNIVERSITY"/>
    <s v="Institution of Higher Education"/>
    <x v="0"/>
    <s v="4027008000"/>
    <s v="Awarded"/>
    <s v="14066125"/>
    <n v="0"/>
    <n v="0"/>
    <m/>
    <m/>
    <n v="0"/>
    <n v="0"/>
  </r>
  <r>
    <x v="1"/>
    <s v="7"/>
    <s v="1/16/2014"/>
    <s v="2014"/>
    <s v="4"/>
    <s v="41060000"/>
    <x v="0"/>
    <x v="0"/>
    <s v="TUFTS UNIVERSITY"/>
    <s v="Institution of Higher Education"/>
    <x v="0"/>
    <s v="4011005000"/>
    <s v="Awarded"/>
    <s v="14076608"/>
    <n v="1"/>
    <n v="79584"/>
    <m/>
    <m/>
    <n v="1"/>
    <n v="79584"/>
  </r>
  <r>
    <x v="1"/>
    <s v="7"/>
    <s v="1/16/2014"/>
    <s v="2014"/>
    <s v="4"/>
    <s v="41060000"/>
    <x v="0"/>
    <x v="0"/>
    <s v="TUFTS UNIVERSITY"/>
    <s v="Institution of Higher Education"/>
    <x v="0"/>
    <s v="4027008000"/>
    <s v="Awarded"/>
    <s v="14076608"/>
    <n v="0"/>
    <n v="0"/>
    <m/>
    <m/>
    <n v="0"/>
    <n v="0"/>
  </r>
  <r>
    <x v="1"/>
    <s v="8"/>
    <s v="2/10/2014"/>
    <s v="2014"/>
    <s v="5"/>
    <s v="41060000"/>
    <x v="0"/>
    <x v="0"/>
    <s v="KANSAS STATE UNIVERSITY"/>
    <s v="Institution of Higher Education"/>
    <x v="0"/>
    <s v="4011016000"/>
    <s v="Pending"/>
    <s v="14087328"/>
    <m/>
    <m/>
    <n v="0.92500000000000004"/>
    <n v="531962.88"/>
    <n v="0.92500000000000004"/>
    <n v="531962.88"/>
  </r>
  <r>
    <x v="1"/>
    <s v="8"/>
    <s v="2/10/2014"/>
    <s v="2014"/>
    <s v="5"/>
    <s v="41060000"/>
    <x v="0"/>
    <x v="0"/>
    <s v="KANSAS STATE UNIVERSITY"/>
    <s v="Institution of Higher Education"/>
    <x v="0"/>
    <s v="4013004000"/>
    <s v="Pending"/>
    <s v="14087328"/>
    <m/>
    <m/>
    <n v="7.4999999999999997E-2"/>
    <n v="43132.13"/>
    <n v="7.4999999999999997E-2"/>
    <n v="43132.13"/>
  </r>
  <r>
    <x v="1"/>
    <s v="9"/>
    <s v="3/6/2014"/>
    <s v="2014"/>
    <s v="6"/>
    <s v="41060000"/>
    <x v="0"/>
    <x v="0"/>
    <s v="VIRGINIA TECH"/>
    <s v="Institution of Higher Education"/>
    <x v="0"/>
    <s v="4011014000"/>
    <s v="Pending"/>
    <s v="14087854"/>
    <m/>
    <m/>
    <n v="0.4"/>
    <n v="12731.6"/>
    <n v="0.4"/>
    <n v="12731.6"/>
  </r>
  <r>
    <x v="1"/>
    <s v="9"/>
    <s v="3/6/2014"/>
    <s v="2014"/>
    <s v="6"/>
    <s v="41060000"/>
    <x v="0"/>
    <x v="0"/>
    <s v="VIRGINIA TECH"/>
    <s v="Institution of Higher Education"/>
    <x v="0"/>
    <s v="4011018000"/>
    <s v="Pending"/>
    <s v="14087854"/>
    <m/>
    <m/>
    <n v="0.6"/>
    <n v="19097.400000000001"/>
    <n v="0.6"/>
    <n v="19097.400000000001"/>
  </r>
  <r>
    <x v="1"/>
    <s v="9"/>
    <s v="3/14/2014"/>
    <s v="2014"/>
    <s v="6"/>
    <s v="41060000"/>
    <x v="0"/>
    <x v="0"/>
    <s v="MICHIGAN STATE UNIVERSITY"/>
    <s v="Institution of Higher Education"/>
    <x v="0"/>
    <s v="4011005000"/>
    <s v="Pending"/>
    <s v="14098443"/>
    <m/>
    <m/>
    <n v="0.9"/>
    <n v="186375.6"/>
    <n v="0.9"/>
    <n v="186375.6"/>
  </r>
  <r>
    <x v="1"/>
    <s v="9"/>
    <s v="3/14/2014"/>
    <s v="2014"/>
    <s v="6"/>
    <s v="41060000"/>
    <x v="0"/>
    <x v="0"/>
    <s v="MICHIGAN STATE UNIVERSITY"/>
    <s v="Institution of Higher Education"/>
    <x v="0"/>
    <s v="4011012000"/>
    <s v="Pending"/>
    <s v="14098446"/>
    <m/>
    <m/>
    <n v="0.3"/>
    <n v="171870.3"/>
    <n v="0.3"/>
    <n v="171870.3"/>
  </r>
  <r>
    <x v="1"/>
    <s v="9"/>
    <s v="3/14/2014"/>
    <s v="2014"/>
    <s v="6"/>
    <s v="41060000"/>
    <x v="0"/>
    <x v="0"/>
    <s v="MICHIGAN STATE UNIVERSITY"/>
    <s v="Institution of Higher Education"/>
    <x v="0"/>
    <s v="4011014000"/>
    <s v="Pending"/>
    <s v="14098446"/>
    <m/>
    <m/>
    <n v="0.3"/>
    <n v="171870.3"/>
    <n v="0.3"/>
    <n v="171870.3"/>
  </r>
  <r>
    <x v="1"/>
    <s v="9"/>
    <s v="3/14/2014"/>
    <s v="2014"/>
    <s v="6"/>
    <s v="41060000"/>
    <x v="0"/>
    <x v="0"/>
    <s v="MICHIGAN STATE UNIVERSITY"/>
    <s v="Institution of Higher Education"/>
    <x v="0"/>
    <s v="4011015000"/>
    <s v="Pending"/>
    <s v="14098446"/>
    <m/>
    <m/>
    <n v="0.3"/>
    <n v="171870.3"/>
    <n v="0.3"/>
    <n v="171870.3"/>
  </r>
  <r>
    <x v="1"/>
    <s v="9"/>
    <s v="3/14/2014"/>
    <s v="2014"/>
    <s v="6"/>
    <s v="41060000"/>
    <x v="0"/>
    <x v="0"/>
    <s v="MICHIGAN STATE UNIVERSITY"/>
    <s v="Institution of Higher Education"/>
    <x v="0"/>
    <s v="4011021000"/>
    <s v="Pending"/>
    <s v="14098443"/>
    <m/>
    <m/>
    <n v="0.1"/>
    <n v="20708.400000000001"/>
    <n v="0.1"/>
    <n v="20708.400000000001"/>
  </r>
  <r>
    <x v="1"/>
    <s v="9"/>
    <s v="3/14/2014"/>
    <s v="2014"/>
    <s v="6"/>
    <s v="41060000"/>
    <x v="0"/>
    <x v="0"/>
    <s v="MICHIGAN STATE UNIVERSITY"/>
    <s v="Institution of Higher Education"/>
    <x v="0"/>
    <s v="4011021000"/>
    <s v="Pending"/>
    <s v="14098446"/>
    <m/>
    <m/>
    <n v="0.1"/>
    <n v="57290.1"/>
    <n v="0.1"/>
    <n v="57290.1"/>
  </r>
  <r>
    <x v="1"/>
    <s v="9"/>
    <s v="3/21/2014"/>
    <s v="2014"/>
    <s v="6"/>
    <s v="41060000"/>
    <x v="0"/>
    <x v="0"/>
    <s v="Catholic Relief Services"/>
    <s v="Private Non-Profit"/>
    <x v="0"/>
    <s v="4011005000"/>
    <s v="Pending"/>
    <s v="14098624"/>
    <m/>
    <m/>
    <n v="0.25"/>
    <n v="12676.25"/>
    <n v="0.25"/>
    <n v="12676.25"/>
  </r>
  <r>
    <x v="1"/>
    <s v="9"/>
    <s v="3/21/2014"/>
    <s v="2014"/>
    <s v="6"/>
    <s v="41060000"/>
    <x v="0"/>
    <x v="0"/>
    <s v="Catholic Relief Services"/>
    <s v="Private Non-Profit"/>
    <x v="0"/>
    <s v="4011014000"/>
    <s v="Pending"/>
    <s v="14098624"/>
    <m/>
    <m/>
    <n v="0.75"/>
    <n v="38028.75"/>
    <n v="0.75"/>
    <n v="38028.75"/>
  </r>
  <r>
    <x v="1"/>
    <s v="11"/>
    <s v="5/7/2014"/>
    <s v="2014"/>
    <s v="8"/>
    <s v="41060000"/>
    <x v="0"/>
    <x v="0"/>
    <s v="US Agency for Intnl Development"/>
    <s v="Federal"/>
    <x v="0"/>
    <s v="4011005000"/>
    <s v="Awarded"/>
    <s v="13076825"/>
    <m/>
    <m/>
    <n v="0.14000000000000001"/>
    <n v="699926.92"/>
    <n v="0.14000000000000001"/>
    <n v="699926.92"/>
  </r>
  <r>
    <x v="1"/>
    <s v="11"/>
    <s v="5/7/2014"/>
    <s v="2014"/>
    <s v="8"/>
    <s v="41060000"/>
    <x v="0"/>
    <x v="0"/>
    <s v="US Agency for Intnl Development"/>
    <s v="Federal"/>
    <x v="0"/>
    <s v="4011006000"/>
    <s v="Awarded"/>
    <s v="13076825"/>
    <m/>
    <m/>
    <n v="7.0000000000000007E-2"/>
    <n v="349963.46"/>
    <n v="7.0000000000000007E-2"/>
    <n v="349963.46"/>
  </r>
  <r>
    <x v="1"/>
    <s v="11"/>
    <s v="5/7/2014"/>
    <s v="2014"/>
    <s v="8"/>
    <s v="41060000"/>
    <x v="0"/>
    <x v="0"/>
    <s v="US Agency for Intnl Development"/>
    <s v="Federal"/>
    <x v="0"/>
    <s v="4011012000"/>
    <s v="Awarded"/>
    <s v="13076825"/>
    <m/>
    <m/>
    <n v="0.02"/>
    <n v="99989.56"/>
    <n v="0.02"/>
    <n v="99989.56"/>
  </r>
  <r>
    <x v="1"/>
    <s v="11"/>
    <s v="5/7/2014"/>
    <s v="2014"/>
    <s v="8"/>
    <s v="41060000"/>
    <x v="0"/>
    <x v="0"/>
    <s v="KANSAS STATE UNIVERSITY"/>
    <s v="Institution of Higher Education"/>
    <x v="0"/>
    <s v="4011012000"/>
    <s v="Awarded"/>
    <s v="14087320"/>
    <m/>
    <m/>
    <n v="1"/>
    <n v="501777"/>
    <n v="1"/>
    <n v="501777"/>
  </r>
  <r>
    <x v="1"/>
    <s v="11"/>
    <s v="5/7/2014"/>
    <s v="2014"/>
    <s v="8"/>
    <s v="41060000"/>
    <x v="0"/>
    <x v="0"/>
    <s v="US Agency for Intnl Development"/>
    <s v="Federal"/>
    <x v="0"/>
    <s v="4011016000"/>
    <s v="Awarded"/>
    <s v="13076825"/>
    <m/>
    <m/>
    <n v="0.62"/>
    <n v="3099676.36"/>
    <n v="0.62"/>
    <n v="3099676.36"/>
  </r>
  <r>
    <x v="1"/>
    <s v="11"/>
    <s v="5/7/2014"/>
    <s v="2014"/>
    <s v="8"/>
    <s v="41060000"/>
    <x v="0"/>
    <x v="0"/>
    <s v="US Agency for Intnl Development"/>
    <s v="Federal"/>
    <x v="0"/>
    <s v="4011021000"/>
    <s v="Awarded"/>
    <s v="13076825"/>
    <m/>
    <m/>
    <n v="0.15"/>
    <n v="749921.7"/>
    <n v="0.15"/>
    <n v="749921.7"/>
  </r>
  <r>
    <x v="1"/>
    <s v="11"/>
    <s v="5/9/2014"/>
    <s v="2014"/>
    <s v="8"/>
    <s v="41060000"/>
    <x v="0"/>
    <x v="0"/>
    <s v="KANSAS STATE UNIVERSITY"/>
    <s v="Institution of Higher Education"/>
    <x v="0"/>
    <s v="4011008000"/>
    <s v="Pending"/>
    <s v="14087517"/>
    <m/>
    <m/>
    <n v="1"/>
    <n v="753203"/>
    <n v="1"/>
    <n v="753203"/>
  </r>
  <r>
    <x v="1"/>
    <s v="11"/>
    <s v="5/15/2014"/>
    <s v="2014"/>
    <s v="8"/>
    <s v="41060000"/>
    <x v="0"/>
    <x v="0"/>
    <s v="US Agency for Intnl Development"/>
    <s v="Federal"/>
    <x v="0"/>
    <s v="4011008000"/>
    <s v="Pending"/>
    <s v="14110600"/>
    <m/>
    <m/>
    <n v="0.45"/>
    <n v="11249996.4"/>
    <n v="0.45"/>
    <n v="11249996.4"/>
  </r>
  <r>
    <x v="1"/>
    <s v="11"/>
    <s v="5/15/2014"/>
    <s v="2014"/>
    <s v="8"/>
    <s v="41060000"/>
    <x v="0"/>
    <x v="0"/>
    <s v="US Agency for Intnl Development"/>
    <s v="Federal"/>
    <x v="0"/>
    <s v="4011014000"/>
    <s v="Pending"/>
    <s v="14110600"/>
    <m/>
    <m/>
    <n v="0.45"/>
    <n v="11249996.4"/>
    <n v="0.45"/>
    <n v="11249996.4"/>
  </r>
  <r>
    <x v="1"/>
    <s v="11"/>
    <s v="5/15/2014"/>
    <s v="2014"/>
    <s v="8"/>
    <s v="41060000"/>
    <x v="0"/>
    <x v="0"/>
    <s v="US Agency for Intnl Development"/>
    <s v="Federal"/>
    <x v="0"/>
    <s v="4011021000"/>
    <s v="Pending"/>
    <s v="14110600"/>
    <m/>
    <m/>
    <n v="0.1"/>
    <n v="2499999.2000000002"/>
    <n v="0.1"/>
    <n v="2499999.2000000002"/>
  </r>
  <r>
    <x v="1"/>
    <s v="11"/>
    <s v="5/21/2014"/>
    <s v="2014"/>
    <s v="8"/>
    <s v="41060000"/>
    <x v="0"/>
    <x v="0"/>
    <s v="OREGON STATE UNIVERSITY"/>
    <s v="Institution of Higher Education"/>
    <x v="0"/>
    <s v="4011005000"/>
    <s v="Pending"/>
    <s v="14110172"/>
    <m/>
    <m/>
    <n v="1"/>
    <n v="35016"/>
    <n v="1"/>
    <n v="35016"/>
  </r>
  <r>
    <x v="1"/>
    <s v="12"/>
    <s v="6/6/2014"/>
    <s v="2014"/>
    <s v="9"/>
    <s v="41060000"/>
    <x v="0"/>
    <x v="0"/>
    <s v="US Agency for Intnl Development"/>
    <s v="Federal"/>
    <x v="0"/>
    <s v="4011021000"/>
    <s v="Pending"/>
    <s v="14121028"/>
    <m/>
    <m/>
    <n v="1"/>
    <n v="1399064"/>
    <n v="1"/>
    <n v="1399064"/>
  </r>
  <r>
    <x v="1"/>
    <s v="12"/>
    <s v="6/16/2014"/>
    <s v="2014"/>
    <s v="9"/>
    <s v="41060000"/>
    <x v="0"/>
    <x v="0"/>
    <s v="VIRGINIA TECH"/>
    <s v="Institution of Higher Education"/>
    <x v="0"/>
    <s v="4011016000"/>
    <s v="Pending"/>
    <s v="14076531"/>
    <m/>
    <m/>
    <n v="0.75"/>
    <n v="38505.75"/>
    <n v="0.75"/>
    <n v="38505.75"/>
  </r>
  <r>
    <x v="1"/>
    <s v="12"/>
    <s v="6/16/2014"/>
    <s v="2014"/>
    <s v="9"/>
    <s v="41060000"/>
    <x v="0"/>
    <x v="0"/>
    <s v="VIRGINIA TECH"/>
    <s v="Institution of Higher Education"/>
    <x v="0"/>
    <s v="4013004000"/>
    <s v="Pending"/>
    <s v="14076531"/>
    <m/>
    <m/>
    <n v="0.25"/>
    <n v="12835.25"/>
    <n v="0.25"/>
    <n v="12835.25"/>
  </r>
  <r>
    <x v="2"/>
    <s v="1"/>
    <s v="7/7/2015"/>
    <s v="2015"/>
    <s v="10"/>
    <s v="41060000"/>
    <x v="0"/>
    <x v="0"/>
    <s v="MICHIGAN STATE UNIVERSITY"/>
    <s v="Institution of Higher Education"/>
    <x v="0"/>
    <s v="4011016000"/>
    <s v="Awarded"/>
    <s v="15110371"/>
    <m/>
    <m/>
    <n v="0.875"/>
    <n v="140418.25"/>
    <n v="0.875"/>
    <n v="140418.25"/>
  </r>
  <r>
    <x v="2"/>
    <s v="1"/>
    <s v="7/7/2015"/>
    <s v="2015"/>
    <s v="10"/>
    <s v="41060000"/>
    <x v="0"/>
    <x v="0"/>
    <s v="MICHIGAN STATE UNIVERSITY"/>
    <s v="Institution of Higher Education"/>
    <x v="0"/>
    <s v="4013004000"/>
    <s v="Awarded"/>
    <s v="15110371"/>
    <m/>
    <m/>
    <n v="0.125"/>
    <n v="20059.75"/>
    <n v="0.125"/>
    <n v="20059.75"/>
  </r>
  <r>
    <x v="2"/>
    <s v="1"/>
    <s v="7/8/2015"/>
    <s v="2015"/>
    <s v="10"/>
    <s v="41060000"/>
    <x v="0"/>
    <x v="0"/>
    <s v="UNIVERSITY OF CALIFORNIA - DAVIS"/>
    <s v="Institution of Higher Education"/>
    <x v="0"/>
    <s v="4011006000"/>
    <s v="Awarded"/>
    <s v="16011811"/>
    <m/>
    <m/>
    <n v="1"/>
    <n v="19976"/>
    <n v="1"/>
    <n v="19976"/>
  </r>
  <r>
    <x v="2"/>
    <s v="1"/>
    <s v="7/28/2015"/>
    <s v="2015"/>
    <s v="10"/>
    <s v="41060000"/>
    <x v="0"/>
    <x v="0"/>
    <s v="Catholic Relief Services"/>
    <s v="Private Non-Profit"/>
    <x v="0"/>
    <s v="4014005000"/>
    <s v="Pending"/>
    <s v="16012538"/>
    <m/>
    <m/>
    <n v="0.5"/>
    <n v="231565"/>
    <n v="0.5"/>
    <n v="231565"/>
  </r>
  <r>
    <x v="2"/>
    <s v="1"/>
    <s v="7/28/2015"/>
    <s v="2015"/>
    <s v="10"/>
    <s v="41060000"/>
    <x v="0"/>
    <x v="0"/>
    <s v="Catholic Relief Services"/>
    <s v="Private Non-Profit"/>
    <x v="0"/>
    <s v="4014024000"/>
    <s v="Pending"/>
    <s v="16012538"/>
    <m/>
    <m/>
    <n v="0.5"/>
    <n v="231565"/>
    <n v="0.5"/>
    <n v="231565"/>
  </r>
  <r>
    <x v="2"/>
    <s v="2"/>
    <s v="8/5/2015"/>
    <s v="2015"/>
    <s v="11"/>
    <s v="41060000"/>
    <x v="0"/>
    <x v="0"/>
    <s v="OREGON STATE UNIVERSITY"/>
    <s v="Institution of Higher Education"/>
    <x v="0"/>
    <s v="4011005000"/>
    <s v="Awarded"/>
    <s v="16022760"/>
    <m/>
    <m/>
    <n v="1"/>
    <n v="70000"/>
    <n v="1"/>
    <n v="70000"/>
  </r>
  <r>
    <x v="2"/>
    <s v="2"/>
    <s v="8/17/2015"/>
    <s v="2015"/>
    <s v="11"/>
    <s v="41060000"/>
    <x v="0"/>
    <x v="0"/>
    <s v="PURDUE UNIVERSITY"/>
    <s v="Institution of Higher Education"/>
    <x v="0"/>
    <s v="4011006000"/>
    <s v="Pending"/>
    <s v="16023012"/>
    <m/>
    <m/>
    <n v="1"/>
    <n v="16811"/>
    <n v="1"/>
    <n v="16811"/>
  </r>
  <r>
    <x v="2"/>
    <s v="3"/>
    <s v="9/3/2015"/>
    <s v="2015"/>
    <s v="12"/>
    <s v="41060000"/>
    <x v="0"/>
    <x v="0"/>
    <s v="NATIONAL ACADEMY OF SCIENCES"/>
    <s v="Federal"/>
    <x v="0"/>
    <s v="4018008000"/>
    <s v="Awarded"/>
    <s v="15076578"/>
    <m/>
    <m/>
    <n v="1"/>
    <n v="104716"/>
    <n v="1"/>
    <n v="104716"/>
  </r>
  <r>
    <x v="2"/>
    <s v="5"/>
    <s v="11/8/2015"/>
    <s v="2016"/>
    <s v="2"/>
    <s v="41060000"/>
    <x v="0"/>
    <x v="0"/>
    <s v="INSTITUTE OF INTERNATIONAL EDUCATION"/>
    <s v="Foundation"/>
    <x v="0"/>
    <s v="4019006000"/>
    <s v="Not Funded"/>
    <s v="16034072"/>
    <m/>
    <m/>
    <n v="1"/>
    <n v="59942"/>
    <n v="1"/>
    <n v="59942"/>
  </r>
  <r>
    <x v="2"/>
    <s v="6"/>
    <s v="12/1/2015"/>
    <s v="2016"/>
    <s v="3"/>
    <s v="41060000"/>
    <x v="0"/>
    <x v="0"/>
    <s v="UNIVERSITY OF CALIFORNIA - DAVIS"/>
    <s v="Institution of Higher Education"/>
    <x v="0"/>
    <s v="4011005000"/>
    <s v="Awarded"/>
    <s v="16056282"/>
    <m/>
    <m/>
    <n v="1"/>
    <n v="19980"/>
    <n v="1"/>
    <n v="19980"/>
  </r>
  <r>
    <x v="2"/>
    <s v="8"/>
    <s v="2/10/2016"/>
    <s v="2016"/>
    <s v="5"/>
    <s v="41060000"/>
    <x v="0"/>
    <x v="0"/>
    <s v="UNIVERSITY OF CALIFORNIA - DAVIS"/>
    <s v="Institution of Higher Education"/>
    <x v="0"/>
    <s v="4011012000"/>
    <s v="Pending"/>
    <s v="16077708"/>
    <m/>
    <m/>
    <n v="1"/>
    <n v="19891"/>
    <n v="1"/>
    <n v="19891"/>
  </r>
  <r>
    <x v="2"/>
    <s v="8"/>
    <s v="2/22/2016"/>
    <s v="2016"/>
    <s v="5"/>
    <s v="41060000"/>
    <x v="0"/>
    <x v="0"/>
    <s v="MICHIGAN STATE UNIVERSITY"/>
    <s v="Institution of Higher Education"/>
    <x v="0"/>
    <s v="4011005000"/>
    <s v="Pending"/>
    <s v="16088265"/>
    <m/>
    <m/>
    <n v="0.6"/>
    <n v="1245797.3999999999"/>
    <n v="0.6"/>
    <n v="1245797.3999999999"/>
  </r>
  <r>
    <x v="2"/>
    <s v="8"/>
    <s v="2/22/2016"/>
    <s v="2016"/>
    <s v="5"/>
    <s v="41060000"/>
    <x v="0"/>
    <x v="0"/>
    <s v="MICHIGAN STATE UNIVERSITY"/>
    <s v="Institution of Higher Education"/>
    <x v="0"/>
    <s v="4017012000"/>
    <s v="Pending"/>
    <s v="16088265"/>
    <m/>
    <m/>
    <n v="0.2"/>
    <n v="415265.8"/>
    <n v="0.2"/>
    <n v="415265.8"/>
  </r>
  <r>
    <x v="2"/>
    <s v="8"/>
    <s v="2/22/2016"/>
    <s v="2016"/>
    <s v="5"/>
    <s v="41060000"/>
    <x v="0"/>
    <x v="0"/>
    <s v="MICHIGAN STATE UNIVERSITY"/>
    <s v="Institution of Higher Education"/>
    <x v="0"/>
    <s v="4017022000"/>
    <s v="Pending"/>
    <s v="16088265"/>
    <m/>
    <m/>
    <n v="0.2"/>
    <n v="415265.8"/>
    <n v="0.2"/>
    <n v="415265.8"/>
  </r>
  <r>
    <x v="2"/>
    <s v="9"/>
    <s v="3/4/2016"/>
    <s v="2016"/>
    <s v="6"/>
    <s v="41060000"/>
    <x v="0"/>
    <x v="0"/>
    <s v="TUFTS UNIVERSITY"/>
    <s v="Institution of Higher Education"/>
    <x v="0"/>
    <s v="4011005000"/>
    <s v="Awarded"/>
    <s v="16098659"/>
    <n v="1"/>
    <n v="50000"/>
    <m/>
    <m/>
    <n v="1"/>
    <n v="50000"/>
  </r>
  <r>
    <x v="2"/>
    <s v="9"/>
    <s v="3/4/2016"/>
    <s v="2016"/>
    <s v="6"/>
    <s v="41060000"/>
    <x v="0"/>
    <x v="0"/>
    <s v="TUFTS UNIVERSITY"/>
    <s v="Institution of Higher Education"/>
    <x v="0"/>
    <s v="4027008000"/>
    <s v="Awarded"/>
    <s v="16098659"/>
    <n v="0"/>
    <n v="0"/>
    <m/>
    <m/>
    <n v="0"/>
    <n v="0"/>
  </r>
  <r>
    <x v="2"/>
    <s v="11"/>
    <s v="5/6/2016"/>
    <s v="2016"/>
    <s v="8"/>
    <s v="41060000"/>
    <x v="0"/>
    <x v="0"/>
    <s v="US Agency for Intnl Development"/>
    <s v="Federal"/>
    <x v="0"/>
    <s v="4017012000"/>
    <s v="Not Funded"/>
    <s v="16110360"/>
    <n v="1"/>
    <n v="59198"/>
    <m/>
    <m/>
    <n v="1"/>
    <n v="59198"/>
  </r>
  <r>
    <x v="2"/>
    <s v="11"/>
    <s v="5/6/2016"/>
    <s v="2016"/>
    <s v="8"/>
    <s v="41060000"/>
    <x v="0"/>
    <x v="0"/>
    <s v="US Agency for Intnl Development"/>
    <s v="Federal"/>
    <x v="0"/>
    <s v="4027001000"/>
    <s v="Not Funded"/>
    <s v="16110360"/>
    <n v="0"/>
    <n v="0"/>
    <m/>
    <m/>
    <n v="0"/>
    <n v="0"/>
  </r>
  <r>
    <x v="2"/>
    <s v="11"/>
    <s v="5/10/2016"/>
    <s v="2016"/>
    <s v="8"/>
    <s v="41060000"/>
    <x v="0"/>
    <x v="0"/>
    <s v="VIRGINIA TECH"/>
    <s v="Institution of Higher Education"/>
    <x v="0"/>
    <s v="4011016000"/>
    <s v="Pending"/>
    <s v="16110448"/>
    <m/>
    <m/>
    <n v="0.75"/>
    <n v="19211.25"/>
    <n v="0.75"/>
    <n v="19211.25"/>
  </r>
  <r>
    <x v="2"/>
    <s v="11"/>
    <s v="5/10/2016"/>
    <s v="2016"/>
    <s v="8"/>
    <s v="41060000"/>
    <x v="0"/>
    <x v="0"/>
    <s v="VIRGINIA TECH"/>
    <s v="Institution of Higher Education"/>
    <x v="0"/>
    <s v="4013004000"/>
    <s v="Pending"/>
    <s v="16110448"/>
    <m/>
    <m/>
    <n v="0.25"/>
    <n v="6403.75"/>
    <n v="0.25"/>
    <n v="6403.75"/>
  </r>
  <r>
    <x v="2"/>
    <s v="11"/>
    <s v="5/17/2016"/>
    <s v="2016"/>
    <s v="8"/>
    <s v="41060000"/>
    <x v="0"/>
    <x v="0"/>
    <s v="FOREIGN AGRICULTURAL SERVICE"/>
    <s v="Federal"/>
    <x v="0"/>
    <s v="4011012000"/>
    <s v="Pending"/>
    <s v="16110817"/>
    <m/>
    <m/>
    <n v="1"/>
    <n v="39983"/>
    <n v="1"/>
    <n v="39983"/>
  </r>
  <r>
    <x v="2"/>
    <s v="11"/>
    <s v="5/31/2016"/>
    <s v="2016"/>
    <s v="8"/>
    <s v="41060000"/>
    <x v="0"/>
    <x v="0"/>
    <s v="KANSAS STATE UNIVERSITY"/>
    <s v="Institution of Higher Education"/>
    <x v="0"/>
    <s v="4011008000"/>
    <s v="Awarded"/>
    <s v="16110976"/>
    <m/>
    <m/>
    <n v="0.5"/>
    <n v="136890"/>
    <n v="0.5"/>
    <n v="136890"/>
  </r>
  <r>
    <x v="2"/>
    <s v="11"/>
    <s v="5/31/2016"/>
    <s v="2016"/>
    <s v="8"/>
    <s v="41060000"/>
    <x v="0"/>
    <x v="0"/>
    <s v="KANSAS STATE UNIVERSITY"/>
    <s v="Institution of Higher Education"/>
    <x v="0"/>
    <s v="4011012000"/>
    <s v="Awarded"/>
    <s v="16110976"/>
    <m/>
    <m/>
    <n v="0.5"/>
    <n v="136890"/>
    <n v="0.5"/>
    <n v="136890"/>
  </r>
  <r>
    <x v="0"/>
    <s v="1"/>
    <s v="7/1/2014"/>
    <s v="2014"/>
    <s v="10"/>
    <s v="41020000"/>
    <x v="1"/>
    <x v="0"/>
    <s v="PHS-NIH NAT INST DIABETES,KIDNEY DIS"/>
    <s v="Federal"/>
    <x v="0"/>
    <s v="4011006000"/>
    <s v="Awarded"/>
    <s v="15012061"/>
    <m/>
    <m/>
    <n v="0.3"/>
    <n v="40869.599999999999"/>
    <n v="0.3"/>
    <n v="40869.599999999999"/>
  </r>
  <r>
    <x v="0"/>
    <s v="1"/>
    <s v="7/1/2014"/>
    <s v="2014"/>
    <s v="10"/>
    <s v="41020000"/>
    <x v="1"/>
    <x v="0"/>
    <s v="PHS-FDA FOOD AND DRUG ADMINISTRATION"/>
    <s v="Federal"/>
    <x v="0"/>
    <s v="4012007000"/>
    <s v="Awarded"/>
    <s v="15012064"/>
    <m/>
    <m/>
    <n v="1"/>
    <n v="16500"/>
    <n v="1"/>
    <n v="16500"/>
  </r>
  <r>
    <x v="0"/>
    <s v="1"/>
    <s v="7/1/2014"/>
    <s v="2014"/>
    <s v="10"/>
    <s v="41020000"/>
    <x v="1"/>
    <x v="0"/>
    <s v="PHS-NIH NAT INST DIABETES,KIDNEY DIS"/>
    <s v="Federal"/>
    <x v="0"/>
    <s v="4014017000"/>
    <s v="Awarded"/>
    <s v="15012061"/>
    <m/>
    <m/>
    <n v="0.7"/>
    <n v="95362.4"/>
    <n v="0.7"/>
    <n v="95362.4"/>
  </r>
  <r>
    <x v="0"/>
    <s v="1"/>
    <s v="7/2/2014"/>
    <s v="2014"/>
    <s v="10"/>
    <s v="41020000"/>
    <x v="1"/>
    <x v="0"/>
    <s v="UNIVERSITY OF WASHINGTON"/>
    <s v="Institution of Higher Education"/>
    <x v="0"/>
    <s v="4012003000"/>
    <s v="Pending"/>
    <s v="15011010"/>
    <m/>
    <m/>
    <n v="1"/>
    <n v="72162"/>
    <n v="1"/>
    <n v="72162"/>
  </r>
  <r>
    <x v="0"/>
    <s v="1"/>
    <s v="7/2/2014"/>
    <s v="2014"/>
    <s v="10"/>
    <s v="41020000"/>
    <x v="1"/>
    <x v="0"/>
    <s v="NATIONAL INSTITUTES OF HEALTH"/>
    <s v="Federal"/>
    <x v="0"/>
    <s v="4013012000"/>
    <s v="Pending"/>
    <s v="14055363"/>
    <m/>
    <m/>
    <n v="1"/>
    <n v="154614"/>
    <n v="1"/>
    <n v="154614"/>
  </r>
  <r>
    <x v="0"/>
    <s v="1"/>
    <s v="7/2/2014"/>
    <s v="2014"/>
    <s v="10"/>
    <s v="41020000"/>
    <x v="1"/>
    <x v="0"/>
    <s v="COLUMBIA UNIVERSITY"/>
    <s v="Institution of Higher Education"/>
    <x v="0"/>
    <s v="4018003000"/>
    <s v="Pending"/>
    <s v="12120208"/>
    <m/>
    <m/>
    <n v="1"/>
    <n v="815534"/>
    <n v="1"/>
    <n v="815534"/>
  </r>
  <r>
    <x v="0"/>
    <s v="1"/>
    <s v="7/2/2014"/>
    <s v="2014"/>
    <s v="10"/>
    <s v="41020000"/>
    <x v="1"/>
    <x v="0"/>
    <s v="UNIVERSITY OF NOTRE DAME"/>
    <s v="Institution of Higher Education"/>
    <x v="0"/>
    <s v="4018003000"/>
    <s v="Pending"/>
    <s v="14023078"/>
    <m/>
    <m/>
    <n v="1"/>
    <n v="907848"/>
    <n v="1"/>
    <n v="907848"/>
  </r>
  <r>
    <x v="0"/>
    <s v="1"/>
    <s v="7/7/2014"/>
    <s v="2014"/>
    <s v="10"/>
    <s v="41020000"/>
    <x v="1"/>
    <x v="0"/>
    <s v="PHS-NIH NAT INST OF GENERAL MEDICAL SCI"/>
    <s v="Federal"/>
    <x v="0"/>
    <s v="4011010000"/>
    <s v="Pending"/>
    <s v="14044390"/>
    <n v="0.8"/>
    <n v="1512474.4"/>
    <m/>
    <m/>
    <n v="0.8"/>
    <n v="1512474.4"/>
  </r>
  <r>
    <x v="0"/>
    <s v="1"/>
    <s v="7/7/2014"/>
    <s v="2014"/>
    <s v="10"/>
    <s v="41020000"/>
    <x v="1"/>
    <x v="0"/>
    <s v="NATIONAL INSTITUTES OF HEALTH"/>
    <s v="Federal"/>
    <x v="0"/>
    <s v="4012001000"/>
    <s v="Pending"/>
    <s v="14033664"/>
    <m/>
    <m/>
    <n v="0"/>
    <n v="0"/>
    <n v="0"/>
    <n v="0"/>
  </r>
  <r>
    <x v="0"/>
    <s v="1"/>
    <s v="7/7/2014"/>
    <s v="2014"/>
    <s v="10"/>
    <s v="41020000"/>
    <x v="1"/>
    <x v="0"/>
    <s v="NATIONAL INSTITUTES OF HEALTH"/>
    <s v="Federal"/>
    <x v="0"/>
    <s v="4012003000"/>
    <s v="Pending"/>
    <s v="14033664"/>
    <m/>
    <m/>
    <n v="1"/>
    <n v="1879025"/>
    <n v="1"/>
    <n v="1879025"/>
  </r>
  <r>
    <x v="0"/>
    <s v="1"/>
    <s v="7/7/2014"/>
    <s v="2014"/>
    <s v="10"/>
    <s v="41020000"/>
    <x v="1"/>
    <x v="0"/>
    <s v="IN UNIV PURDUE UNIV AT INDIANAPOLIS"/>
    <s v="Institution of Higher Education"/>
    <x v="0"/>
    <s v="4012006000"/>
    <s v="Pending"/>
    <s v="13120294"/>
    <m/>
    <m/>
    <n v="0.25"/>
    <n v="5722.75"/>
    <n v="0.25"/>
    <n v="5722.75"/>
  </r>
  <r>
    <x v="0"/>
    <s v="1"/>
    <s v="7/7/2014"/>
    <s v="2014"/>
    <s v="10"/>
    <s v="41020000"/>
    <x v="1"/>
    <x v="0"/>
    <s v="PHS-NIH NAT INST DEAFNESS,COMM DISORDERS"/>
    <s v="Federal"/>
    <x v="0"/>
    <s v="4013012000"/>
    <s v="Pending"/>
    <s v="15011110"/>
    <m/>
    <m/>
    <n v="0.98750000000000004"/>
    <n v="1734709.65"/>
    <n v="0.98750000000000004"/>
    <n v="1734709.65"/>
  </r>
  <r>
    <x v="0"/>
    <s v="1"/>
    <s v="7/7/2014"/>
    <s v="2014"/>
    <s v="10"/>
    <s v="41020000"/>
    <x v="1"/>
    <x v="0"/>
    <s v="IN UNIV PURDUE UNIV AT INDIANAPOLIS"/>
    <s v="Institution of Higher Education"/>
    <x v="0"/>
    <s v="4014017000"/>
    <s v="Pending"/>
    <s v="13120294"/>
    <m/>
    <m/>
    <n v="0.75"/>
    <n v="17168.25"/>
    <n v="0.75"/>
    <n v="17168.25"/>
  </r>
  <r>
    <x v="0"/>
    <s v="1"/>
    <s v="7/7/2014"/>
    <s v="2014"/>
    <s v="10"/>
    <s v="41020000"/>
    <x v="1"/>
    <x v="0"/>
    <s v="PHS-NIH NAT INST DEAFNESS,COMM DISORDERS"/>
    <s v="Federal"/>
    <x v="0"/>
    <s v="4014017000"/>
    <s v="Pending"/>
    <s v="15011110"/>
    <m/>
    <m/>
    <n v="1.2500000000000001E-2"/>
    <n v="21958.35"/>
    <n v="1.2500000000000001E-2"/>
    <n v="21958.35"/>
  </r>
  <r>
    <x v="0"/>
    <s v="1"/>
    <s v="7/7/2014"/>
    <s v="2014"/>
    <s v="10"/>
    <s v="41020000"/>
    <x v="1"/>
    <x v="0"/>
    <s v="PHS-NIH NATNL INST OF BIOMEDICAL IMAGING &amp; BIOENGINEERING"/>
    <s v="Federal"/>
    <x v="0"/>
    <s v="4014017000"/>
    <s v="Awarded"/>
    <s v="15011085"/>
    <n v="0.25"/>
    <n v="45003.5"/>
    <m/>
    <m/>
    <n v="0.25"/>
    <n v="45003.5"/>
  </r>
  <r>
    <x v="0"/>
    <s v="1"/>
    <s v="7/7/2014"/>
    <s v="2014"/>
    <s v="10"/>
    <s v="41020000"/>
    <x v="1"/>
    <x v="0"/>
    <s v="PHS-NIH NATIONAL LIBRARY OF MEDICINE"/>
    <s v="Federal"/>
    <x v="0"/>
    <s v="4016005000"/>
    <s v="Awarded"/>
    <s v="15011051"/>
    <m/>
    <m/>
    <n v="1"/>
    <n v="15000"/>
    <n v="1"/>
    <n v="15000"/>
  </r>
  <r>
    <x v="0"/>
    <s v="1"/>
    <s v="7/7/2014"/>
    <s v="2014"/>
    <s v="10"/>
    <s v="41020000"/>
    <x v="1"/>
    <x v="0"/>
    <s v="VANDERBILT UNIVERSITY"/>
    <s v="Institution of Higher Education"/>
    <x v="0"/>
    <s v="4018003000"/>
    <s v="Awarded"/>
    <s v="14076941"/>
    <m/>
    <m/>
    <n v="1"/>
    <n v="1123750"/>
    <n v="1"/>
    <n v="1123750"/>
  </r>
  <r>
    <x v="0"/>
    <s v="1"/>
    <s v="7/7/2014"/>
    <s v="2014"/>
    <s v="10"/>
    <s v="41020000"/>
    <x v="1"/>
    <x v="0"/>
    <s v="PHS-NIH NATNL INST OF BIOMEDICAL IMAGING &amp; BIOENGINEERING"/>
    <s v="Federal"/>
    <x v="0"/>
    <s v="4018004000"/>
    <s v="Awarded"/>
    <s v="15011085"/>
    <n v="0.5"/>
    <n v="90007"/>
    <m/>
    <m/>
    <n v="0.5"/>
    <n v="90007"/>
  </r>
  <r>
    <x v="0"/>
    <s v="1"/>
    <s v="7/7/2014"/>
    <s v="2014"/>
    <s v="10"/>
    <s v="41020000"/>
    <x v="1"/>
    <x v="0"/>
    <s v="PHS-NIH NAT INST OF GENERAL MEDICAL SCI"/>
    <s v="Federal"/>
    <x v="0"/>
    <s v="4018004000"/>
    <s v="Awarded"/>
    <s v="15011115"/>
    <m/>
    <m/>
    <n v="1"/>
    <n v="1408605"/>
    <n v="1"/>
    <n v="1408605"/>
  </r>
  <r>
    <x v="0"/>
    <s v="1"/>
    <s v="7/7/2014"/>
    <s v="2014"/>
    <s v="10"/>
    <s v="41020000"/>
    <x v="1"/>
    <x v="0"/>
    <s v="PHS-NIH NAT INST OF GENERAL MEDICAL SCI"/>
    <s v="Federal"/>
    <x v="0"/>
    <s v="4018010000"/>
    <s v="Pending"/>
    <s v="14044390"/>
    <n v="0.2"/>
    <n v="378118.6"/>
    <m/>
    <m/>
    <n v="0.2"/>
    <n v="378118.6"/>
  </r>
  <r>
    <x v="0"/>
    <s v="1"/>
    <s v="7/7/2014"/>
    <s v="2014"/>
    <s v="10"/>
    <s v="41020000"/>
    <x v="1"/>
    <x v="0"/>
    <s v="PHS-NIH NATNL INST OF BIOMEDICAL IMAGING &amp; BIOENGINEERING"/>
    <s v="Federal"/>
    <x v="0"/>
    <s v="4018010000"/>
    <s v="Awarded"/>
    <s v="15011085"/>
    <n v="0.25"/>
    <n v="45003.5"/>
    <m/>
    <m/>
    <n v="0.25"/>
    <n v="45003.5"/>
  </r>
  <r>
    <x v="0"/>
    <s v="1"/>
    <s v="7/7/2014"/>
    <s v="2014"/>
    <s v="10"/>
    <s v="41020000"/>
    <x v="1"/>
    <x v="0"/>
    <s v="PHS-NIH NAT INST OF GENERAL MEDICAL SCI"/>
    <s v="Federal"/>
    <x v="0"/>
    <s v="4027003000"/>
    <s v="Pending"/>
    <s v="14044390"/>
    <n v="0"/>
    <n v="0"/>
    <m/>
    <m/>
    <n v="0"/>
    <n v="0"/>
  </r>
  <r>
    <x v="0"/>
    <s v="1"/>
    <s v="7/7/2014"/>
    <s v="2014"/>
    <s v="10"/>
    <s v="41020000"/>
    <x v="1"/>
    <x v="0"/>
    <s v="PHS-NIH NATNL INST OF BIOMEDICAL IMAGING &amp; BIOENGINEERING"/>
    <s v="Federal"/>
    <x v="0"/>
    <s v="4027003000"/>
    <s v="Awarded"/>
    <s v="15011085"/>
    <n v="0"/>
    <n v="0"/>
    <m/>
    <m/>
    <n v="0"/>
    <n v="0"/>
  </r>
  <r>
    <x v="0"/>
    <s v="1"/>
    <s v="7/7/2014"/>
    <s v="2014"/>
    <s v="10"/>
    <s v="41020000"/>
    <x v="1"/>
    <x v="0"/>
    <s v="PHS-NIH NATNL INST OF BIOMEDICAL IMAGING &amp; BIOENGINEERING"/>
    <s v="Federal"/>
    <x v="0"/>
    <s v="4027003005"/>
    <s v="Awarded"/>
    <s v="15011085"/>
    <n v="0"/>
    <n v="0"/>
    <m/>
    <m/>
    <n v="0"/>
    <n v="0"/>
  </r>
  <r>
    <x v="0"/>
    <s v="1"/>
    <s v="7/10/2014"/>
    <s v="2014"/>
    <s v="10"/>
    <s v="41020000"/>
    <x v="1"/>
    <x v="0"/>
    <s v="PHS-NIH NAT INST OF GENERAL MEDICAL SCI"/>
    <s v="Federal"/>
    <x v="0"/>
    <s v="4016003000"/>
    <s v="Awarded"/>
    <s v="15011273"/>
    <m/>
    <m/>
    <n v="0.25"/>
    <n v="118850.5"/>
    <n v="0.25"/>
    <n v="118850.5"/>
  </r>
  <r>
    <x v="0"/>
    <s v="1"/>
    <s v="7/10/2014"/>
    <s v="2014"/>
    <s v="10"/>
    <s v="41020000"/>
    <x v="1"/>
    <x v="0"/>
    <s v="PHS-NIH NAT INST OF GENERAL MEDICAL SCI"/>
    <s v="Federal"/>
    <x v="0"/>
    <s v="4018004000"/>
    <s v="Awarded"/>
    <s v="15011273"/>
    <m/>
    <m/>
    <n v="0.75"/>
    <n v="356551.5"/>
    <n v="0.75"/>
    <n v="356551.5"/>
  </r>
  <r>
    <x v="0"/>
    <s v="1"/>
    <s v="7/11/2014"/>
    <s v="2014"/>
    <s v="10"/>
    <s v="41020000"/>
    <x v="1"/>
    <x v="0"/>
    <s v="INDIANA UNIVERSITY"/>
    <s v="Institution of Higher Education"/>
    <x v="0"/>
    <s v="4013010000"/>
    <s v="Pending"/>
    <s v="15011244"/>
    <m/>
    <m/>
    <n v="1"/>
    <n v="3427"/>
    <n v="1"/>
    <n v="3427"/>
  </r>
  <r>
    <x v="0"/>
    <s v="1"/>
    <s v="7/14/2014"/>
    <s v="2014"/>
    <s v="10"/>
    <s v="41020000"/>
    <x v="1"/>
    <x v="0"/>
    <s v="NATIONAL INSTITUTES OF HEALTH"/>
    <s v="Federal"/>
    <x v="0"/>
    <s v="4013004000"/>
    <s v="Pending"/>
    <s v="14044604"/>
    <n v="1"/>
    <n v="414910"/>
    <m/>
    <m/>
    <n v="1"/>
    <n v="414910"/>
  </r>
  <r>
    <x v="0"/>
    <s v="1"/>
    <s v="7/14/2014"/>
    <s v="2014"/>
    <s v="10"/>
    <s v="41020000"/>
    <x v="1"/>
    <x v="0"/>
    <s v="PHS-NIH NATNL INST ON ALCOHOL ABUSE"/>
    <s v="Federal"/>
    <x v="0"/>
    <s v="4016003000"/>
    <s v="Awarded"/>
    <s v="15011274"/>
    <m/>
    <m/>
    <n v="1"/>
    <n v="249000"/>
    <n v="1"/>
    <n v="249000"/>
  </r>
  <r>
    <x v="0"/>
    <s v="1"/>
    <s v="7/14/2014"/>
    <s v="2014"/>
    <s v="10"/>
    <s v="41020000"/>
    <x v="1"/>
    <x v="0"/>
    <s v="NATIONAL INSTITUTES OF HEALTH"/>
    <s v="Federal"/>
    <x v="0"/>
    <s v="4027001018"/>
    <s v="Pending"/>
    <s v="14044604"/>
    <n v="0"/>
    <n v="0"/>
    <m/>
    <m/>
    <n v="0"/>
    <n v="0"/>
  </r>
  <r>
    <x v="0"/>
    <s v="1"/>
    <s v="7/15/2014"/>
    <s v="2014"/>
    <s v="10"/>
    <s v="41020000"/>
    <x v="1"/>
    <x v="0"/>
    <s v="PHS-NIH NAT INST OF GENERAL MEDICAL SCI"/>
    <s v="Federal"/>
    <x v="0"/>
    <s v="4011010000"/>
    <s v="Awarded"/>
    <s v="15011299"/>
    <n v="0.8"/>
    <n v="236831.2"/>
    <m/>
    <m/>
    <n v="0.8"/>
    <n v="236831.2"/>
  </r>
  <r>
    <x v="0"/>
    <s v="1"/>
    <s v="7/15/2014"/>
    <s v="2014"/>
    <s v="10"/>
    <s v="41020000"/>
    <x v="1"/>
    <x v="0"/>
    <s v="NATIONAL INSTITUTES OF HEALTH"/>
    <s v="Federal"/>
    <x v="0"/>
    <s v="4011018000"/>
    <s v="Pending"/>
    <s v="15011312"/>
    <m/>
    <m/>
    <n v="0.5"/>
    <n v="1316040.5"/>
    <n v="0.5"/>
    <n v="1316040.5"/>
  </r>
  <r>
    <x v="0"/>
    <s v="1"/>
    <s v="7/15/2014"/>
    <s v="2014"/>
    <s v="10"/>
    <s v="41020000"/>
    <x v="1"/>
    <x v="0"/>
    <s v="NATIONAL INSTITUTES OF HEALTH"/>
    <s v="Federal"/>
    <x v="0"/>
    <s v="4013004000"/>
    <s v="Pending"/>
    <s v="15011312"/>
    <m/>
    <m/>
    <n v="0.5"/>
    <n v="1316040.5"/>
    <n v="0.5"/>
    <n v="1316040.5"/>
  </r>
  <r>
    <x v="0"/>
    <s v="1"/>
    <s v="7/15/2014"/>
    <s v="2014"/>
    <s v="10"/>
    <s v="41020000"/>
    <x v="1"/>
    <x v="0"/>
    <s v="NATIONAL INSTITUTES OF HEALTH"/>
    <s v="Federal"/>
    <x v="0"/>
    <s v="4016003000"/>
    <s v="Pending"/>
    <s v="13120670"/>
    <m/>
    <m/>
    <n v="1"/>
    <n v="414781"/>
    <n v="1"/>
    <n v="414781"/>
  </r>
  <r>
    <x v="0"/>
    <s v="1"/>
    <s v="7/15/2014"/>
    <s v="2014"/>
    <s v="10"/>
    <s v="41020000"/>
    <x v="1"/>
    <x v="0"/>
    <s v="PHS-NIH NAT INST OF GENERAL MEDICAL SCI"/>
    <s v="Federal"/>
    <x v="0"/>
    <s v="4016003000"/>
    <s v="Awarded"/>
    <s v="15011299"/>
    <n v="0.1"/>
    <n v="29603.9"/>
    <m/>
    <m/>
    <n v="0.1"/>
    <n v="29603.9"/>
  </r>
  <r>
    <x v="0"/>
    <s v="1"/>
    <s v="7/15/2014"/>
    <s v="2014"/>
    <s v="10"/>
    <s v="41020000"/>
    <x v="1"/>
    <x v="0"/>
    <s v="NATIONAL INSTITUTES OF HEALTH"/>
    <s v="Federal"/>
    <x v="0"/>
    <s v="4017001000"/>
    <s v="Pending"/>
    <s v="14044495"/>
    <m/>
    <m/>
    <n v="0"/>
    <n v="0"/>
    <n v="0"/>
    <n v="0"/>
  </r>
  <r>
    <x v="0"/>
    <s v="1"/>
    <s v="7/15/2014"/>
    <s v="2014"/>
    <s v="10"/>
    <s v="41020000"/>
    <x v="1"/>
    <x v="0"/>
    <s v="NATIONAL INSTITUTES OF HEALTH"/>
    <s v="Federal"/>
    <x v="0"/>
    <s v="4017014000"/>
    <s v="Pending"/>
    <s v="14044495"/>
    <m/>
    <m/>
    <n v="1"/>
    <n v="414782"/>
    <n v="1"/>
    <n v="414782"/>
  </r>
  <r>
    <x v="0"/>
    <s v="1"/>
    <s v="7/15/2014"/>
    <s v="2014"/>
    <s v="10"/>
    <s v="41020000"/>
    <x v="1"/>
    <x v="0"/>
    <s v="PHS-NIH NAT INST OF GENERAL MEDICAL SCI"/>
    <s v="Federal"/>
    <x v="0"/>
    <s v="4018003000"/>
    <s v="Awarded"/>
    <s v="15011328"/>
    <m/>
    <m/>
    <n v="1"/>
    <n v="302017"/>
    <n v="1"/>
    <n v="302017"/>
  </r>
  <r>
    <x v="0"/>
    <s v="1"/>
    <s v="7/15/2014"/>
    <s v="2014"/>
    <s v="10"/>
    <s v="41020000"/>
    <x v="1"/>
    <x v="0"/>
    <s v="PHS-NIH NAT INST OF GENERAL MEDICAL SCI"/>
    <s v="Federal"/>
    <x v="0"/>
    <s v="4018004000"/>
    <s v="Awarded"/>
    <s v="15011299"/>
    <n v="0.05"/>
    <n v="14801.95"/>
    <m/>
    <m/>
    <n v="0.05"/>
    <n v="14801.95"/>
  </r>
  <r>
    <x v="0"/>
    <s v="1"/>
    <s v="7/15/2014"/>
    <s v="2014"/>
    <s v="10"/>
    <s v="41020000"/>
    <x v="1"/>
    <x v="0"/>
    <s v="PHS-NIH NAT INST OF GENERAL MEDICAL SCI"/>
    <s v="Federal"/>
    <x v="0"/>
    <s v="4018010000"/>
    <s v="Awarded"/>
    <s v="15011299"/>
    <n v="0.05"/>
    <n v="14801.95"/>
    <m/>
    <m/>
    <n v="0.05"/>
    <n v="14801.95"/>
  </r>
  <r>
    <x v="0"/>
    <s v="1"/>
    <s v="7/15/2014"/>
    <s v="2014"/>
    <s v="10"/>
    <s v="41020000"/>
    <x v="1"/>
    <x v="0"/>
    <s v="PHS-NIH NAT INST OF GENERAL MEDICAL SCI"/>
    <s v="Federal"/>
    <x v="0"/>
    <s v="4027009000"/>
    <s v="Awarded"/>
    <s v="15011299"/>
    <n v="0"/>
    <n v="0"/>
    <m/>
    <m/>
    <n v="0"/>
    <n v="0"/>
  </r>
  <r>
    <x v="0"/>
    <s v="1"/>
    <s v="7/16/2014"/>
    <s v="2014"/>
    <s v="10"/>
    <s v="41020000"/>
    <x v="1"/>
    <x v="0"/>
    <s v="NATIONAL INSTITUTES OF HEALTH"/>
    <s v="Federal"/>
    <x v="0"/>
    <s v="4013009000"/>
    <s v="Pending"/>
    <s v="14055439"/>
    <m/>
    <m/>
    <n v="1"/>
    <n v="418303"/>
    <n v="1"/>
    <n v="418303"/>
  </r>
  <r>
    <x v="0"/>
    <s v="1"/>
    <s v="7/16/2014"/>
    <s v="2014"/>
    <s v="10"/>
    <s v="41020000"/>
    <x v="1"/>
    <x v="0"/>
    <s v="NATIONAL INSTITUTES OF HEALTH"/>
    <s v="Federal"/>
    <x v="0"/>
    <s v="4013011000"/>
    <s v="Pending"/>
    <s v="14044544"/>
    <m/>
    <m/>
    <n v="0.95"/>
    <n v="394146.45"/>
    <n v="0.95"/>
    <n v="394146.45"/>
  </r>
  <r>
    <x v="0"/>
    <s v="1"/>
    <s v="7/16/2014"/>
    <s v="2014"/>
    <s v="10"/>
    <s v="41020000"/>
    <x v="1"/>
    <x v="0"/>
    <s v="NATIONAL INSTITUTES OF HEALTH"/>
    <s v="Federal"/>
    <x v="0"/>
    <s v="4013011000"/>
    <s v="Pending"/>
    <s v="15011373"/>
    <m/>
    <m/>
    <n v="1"/>
    <n v="415715"/>
    <n v="1"/>
    <n v="415715"/>
  </r>
  <r>
    <x v="0"/>
    <s v="1"/>
    <s v="7/16/2014"/>
    <s v="2014"/>
    <s v="10"/>
    <s v="41020000"/>
    <x v="1"/>
    <x v="0"/>
    <s v="NATIONAL INSTITUTES OF HEALTH"/>
    <s v="Federal"/>
    <x v="0"/>
    <s v="4016003000"/>
    <s v="Pending"/>
    <s v="14044544"/>
    <m/>
    <m/>
    <n v="0.05"/>
    <n v="20744.55"/>
    <n v="0.05"/>
    <n v="20744.55"/>
  </r>
  <r>
    <x v="0"/>
    <s v="1"/>
    <s v="7/16/2014"/>
    <s v="2014"/>
    <s v="10"/>
    <s v="41020000"/>
    <x v="1"/>
    <x v="0"/>
    <s v="PHS-NIH NAT INST OF GENERAL MEDICAL SCI"/>
    <s v="Federal"/>
    <x v="0"/>
    <s v="4016003000"/>
    <s v="Pending"/>
    <s v="14066335"/>
    <m/>
    <m/>
    <n v="1"/>
    <n v="1857025"/>
    <n v="1"/>
    <n v="1857025"/>
  </r>
  <r>
    <x v="0"/>
    <s v="1"/>
    <s v="7/17/2014"/>
    <s v="2014"/>
    <s v="10"/>
    <s v="41020000"/>
    <x v="1"/>
    <x v="0"/>
    <s v="INDIANA UNIVERSITY"/>
    <s v="Institution of Higher Education"/>
    <x v="0"/>
    <s v="4016003000"/>
    <s v="Pending"/>
    <s v="15011161"/>
    <m/>
    <m/>
    <n v="1"/>
    <n v="172076"/>
    <n v="1"/>
    <n v="172076"/>
  </r>
  <r>
    <x v="0"/>
    <s v="1"/>
    <s v="7/18/2014"/>
    <s v="2014"/>
    <s v="10"/>
    <s v="41020000"/>
    <x v="1"/>
    <x v="0"/>
    <s v="PHS-NIH NAT INST OF GENERAL MEDICAL SCI"/>
    <s v="Federal"/>
    <x v="0"/>
    <s v="4016003000"/>
    <s v="Awarded"/>
    <s v="15011491"/>
    <m/>
    <m/>
    <n v="0.25"/>
    <n v="12500"/>
    <n v="0.25"/>
    <n v="12500"/>
  </r>
  <r>
    <x v="0"/>
    <s v="1"/>
    <s v="7/18/2014"/>
    <s v="2014"/>
    <s v="10"/>
    <s v="41020000"/>
    <x v="1"/>
    <x v="0"/>
    <s v="PHS-NIH NAT INST OF GENERAL MEDICAL SCI"/>
    <s v="Federal"/>
    <x v="0"/>
    <s v="4018004000"/>
    <s v="Awarded"/>
    <s v="15011491"/>
    <m/>
    <m/>
    <n v="0.75"/>
    <n v="37500"/>
    <n v="0.75"/>
    <n v="37500"/>
  </r>
  <r>
    <x v="0"/>
    <s v="1"/>
    <s v="7/21/2014"/>
    <s v="2014"/>
    <s v="10"/>
    <s v="41020000"/>
    <x v="1"/>
    <x v="0"/>
    <s v="NATIONAL INSTITUTES OF HEALTH"/>
    <s v="Federal"/>
    <x v="0"/>
    <s v="4011009000"/>
    <s v="Pending"/>
    <s v="15011489"/>
    <m/>
    <m/>
    <n v="1"/>
    <n v="1937500"/>
    <n v="1"/>
    <n v="1937500"/>
  </r>
  <r>
    <x v="0"/>
    <s v="1"/>
    <s v="7/21/2014"/>
    <s v="2014"/>
    <s v="10"/>
    <s v="41020000"/>
    <x v="1"/>
    <x v="0"/>
    <s v="PHS-NIH OFFICE OF THE DIRECTOR"/>
    <s v="Federal"/>
    <x v="0"/>
    <s v="4012001000"/>
    <s v="Awarded"/>
    <s v="15011343"/>
    <n v="0.6"/>
    <n v="803444.4"/>
    <m/>
    <m/>
    <n v="0.6"/>
    <n v="803444.4"/>
  </r>
  <r>
    <x v="0"/>
    <s v="1"/>
    <s v="7/21/2014"/>
    <s v="2014"/>
    <s v="10"/>
    <s v="41020000"/>
    <x v="1"/>
    <x v="0"/>
    <s v="PHS-NIH OFFICE OF THE DIRECTOR"/>
    <s v="Federal"/>
    <x v="0"/>
    <s v="4017008000"/>
    <s v="Awarded"/>
    <s v="15011343"/>
    <n v="0.1"/>
    <n v="133907.4"/>
    <m/>
    <m/>
    <n v="0.1"/>
    <n v="133907.4"/>
  </r>
  <r>
    <x v="0"/>
    <s v="1"/>
    <s v="7/21/2014"/>
    <s v="2014"/>
    <s v="10"/>
    <s v="41020000"/>
    <x v="1"/>
    <x v="0"/>
    <s v="PHS-NIH OFFICE OF THE DIRECTOR"/>
    <s v="Federal"/>
    <x v="0"/>
    <s v="4018004000"/>
    <s v="Awarded"/>
    <s v="15011343"/>
    <n v="0.3"/>
    <n v="401722.2"/>
    <m/>
    <m/>
    <n v="0.3"/>
    <n v="401722.2"/>
  </r>
  <r>
    <x v="0"/>
    <s v="1"/>
    <s v="7/21/2014"/>
    <s v="2014"/>
    <s v="10"/>
    <s v="41020000"/>
    <x v="1"/>
    <x v="0"/>
    <s v="PHS-NIH OFFICE OF THE DIRECTOR"/>
    <s v="Federal"/>
    <x v="0"/>
    <s v="4027006000"/>
    <s v="Awarded"/>
    <s v="15011343"/>
    <n v="0"/>
    <n v="0"/>
    <m/>
    <m/>
    <n v="0"/>
    <n v="0"/>
  </r>
  <r>
    <x v="0"/>
    <s v="1"/>
    <s v="7/24/2014"/>
    <s v="2014"/>
    <s v="10"/>
    <s v="41020000"/>
    <x v="1"/>
    <x v="0"/>
    <s v="MOUNT SINAI SCHOOL OF MEDICINE"/>
    <s v="Institution of Higher Education"/>
    <x v="0"/>
    <s v="4016004000"/>
    <s v="Awarded"/>
    <s v="14066301"/>
    <m/>
    <m/>
    <n v="1"/>
    <n v="121383"/>
    <n v="1"/>
    <n v="121383"/>
  </r>
  <r>
    <x v="0"/>
    <s v="1"/>
    <s v="7/25/2014"/>
    <s v="2014"/>
    <s v="10"/>
    <s v="41020000"/>
    <x v="1"/>
    <x v="0"/>
    <s v="GeniPhys LLC"/>
    <s v="Private Profit"/>
    <x v="0"/>
    <s v="4012006000"/>
    <s v="Pending"/>
    <s v="15011537"/>
    <m/>
    <m/>
    <n v="0.25"/>
    <n v="14311"/>
    <n v="0.25"/>
    <n v="14311"/>
  </r>
  <r>
    <x v="0"/>
    <s v="1"/>
    <s v="7/25/2014"/>
    <s v="2014"/>
    <s v="10"/>
    <s v="41020000"/>
    <x v="1"/>
    <x v="0"/>
    <s v="GeniPhys LLC"/>
    <s v="Private Profit"/>
    <x v="0"/>
    <s v="4014017000"/>
    <s v="Pending"/>
    <s v="15011537"/>
    <m/>
    <m/>
    <n v="0.75"/>
    <n v="42933"/>
    <n v="0.75"/>
    <n v="42933"/>
  </r>
  <r>
    <x v="0"/>
    <s v="1"/>
    <s v="7/30/2014"/>
    <s v="2014"/>
    <s v="10"/>
    <s v="41020000"/>
    <x v="1"/>
    <x v="0"/>
    <s v="VANDERBILT UNIVERSITY"/>
    <s v="Institution of Higher Education"/>
    <x v="0"/>
    <s v="4018003000"/>
    <s v="Awarded"/>
    <s v="14110646"/>
    <m/>
    <m/>
    <n v="1"/>
    <n v="63431"/>
    <n v="1"/>
    <n v="63431"/>
  </r>
  <r>
    <x v="0"/>
    <s v="2"/>
    <s v="8/1/2014"/>
    <s v="2014"/>
    <s v="11"/>
    <s v="41020000"/>
    <x v="1"/>
    <x v="0"/>
    <s v="PHS-NIH Natnl Ctr for Complimentary and Alternative Medicine"/>
    <s v="Federal"/>
    <x v="0"/>
    <s v="4011016000"/>
    <s v="Awarded"/>
    <s v="14109199"/>
    <n v="0.1"/>
    <n v="303039.8"/>
    <m/>
    <m/>
    <n v="0.1"/>
    <n v="303039.8"/>
  </r>
  <r>
    <x v="0"/>
    <s v="2"/>
    <s v="8/1/2014"/>
    <s v="2014"/>
    <s v="11"/>
    <s v="41020000"/>
    <x v="1"/>
    <x v="0"/>
    <s v="PHS-NIH Natnl Ctr for Complimentary and Alternative Medicine"/>
    <s v="Federal"/>
    <x v="0"/>
    <s v="4013004000"/>
    <s v="Awarded"/>
    <s v="14109199"/>
    <n v="0.7"/>
    <n v="2121278.6"/>
    <m/>
    <m/>
    <n v="0.7"/>
    <n v="2121278.6"/>
  </r>
  <r>
    <x v="0"/>
    <s v="2"/>
    <s v="8/1/2014"/>
    <s v="2014"/>
    <s v="11"/>
    <s v="41020000"/>
    <x v="1"/>
    <x v="0"/>
    <s v="PHS-CDC Centers for Disease Control"/>
    <s v="Federal"/>
    <x v="0"/>
    <s v="4013004000"/>
    <s v="Not Funded"/>
    <s v="15011569"/>
    <n v="0.1"/>
    <n v="199575.5"/>
    <m/>
    <m/>
    <n v="0.1"/>
    <n v="199575.5"/>
  </r>
  <r>
    <x v="0"/>
    <s v="2"/>
    <s v="8/1/2014"/>
    <s v="2014"/>
    <s v="11"/>
    <s v="41020000"/>
    <x v="1"/>
    <x v="0"/>
    <s v="PHS-CDC Centers for Disease Control"/>
    <s v="Federal"/>
    <x v="0"/>
    <s v="4013006000"/>
    <s v="Not Funded"/>
    <s v="15011569"/>
    <n v="0.1"/>
    <n v="199575.5"/>
    <m/>
    <m/>
    <n v="0.1"/>
    <n v="199575.5"/>
  </r>
  <r>
    <x v="0"/>
    <s v="2"/>
    <s v="8/1/2014"/>
    <s v="2014"/>
    <s v="11"/>
    <s v="41020000"/>
    <x v="1"/>
    <x v="0"/>
    <s v="PHS-CDC Centers for Disease Control"/>
    <s v="Federal"/>
    <x v="0"/>
    <s v="4013008000"/>
    <s v="Not Funded"/>
    <s v="15011569"/>
    <n v="0.6"/>
    <n v="1197453"/>
    <m/>
    <m/>
    <n v="0.6"/>
    <n v="1197453"/>
  </r>
  <r>
    <x v="0"/>
    <s v="2"/>
    <s v="8/1/2014"/>
    <s v="2014"/>
    <s v="11"/>
    <s v="41020000"/>
    <x v="1"/>
    <x v="0"/>
    <s v="PHS-CDC Centers for Disease Control"/>
    <s v="Federal"/>
    <x v="0"/>
    <s v="4013010000"/>
    <s v="Not Funded"/>
    <s v="15011569"/>
    <n v="0.2"/>
    <n v="399151"/>
    <m/>
    <m/>
    <n v="0.2"/>
    <n v="399151"/>
  </r>
  <r>
    <x v="0"/>
    <s v="2"/>
    <s v="8/1/2014"/>
    <s v="2014"/>
    <s v="11"/>
    <s v="41020000"/>
    <x v="1"/>
    <x v="0"/>
    <s v="HARVARD UNIVERSITY"/>
    <s v="Institution of Higher Education"/>
    <x v="0"/>
    <s v="4016005000"/>
    <s v="Pending"/>
    <s v="15011748"/>
    <m/>
    <m/>
    <n v="1"/>
    <n v="155000"/>
    <n v="1"/>
    <n v="155000"/>
  </r>
  <r>
    <x v="0"/>
    <s v="2"/>
    <s v="8/1/2014"/>
    <s v="2014"/>
    <s v="11"/>
    <s v="41020000"/>
    <x v="1"/>
    <x v="0"/>
    <s v="PHS-NIH Natnl Ctr for Complimentary and Alternative Medicine"/>
    <s v="Federal"/>
    <x v="0"/>
    <s v="4018001000"/>
    <s v="Awarded"/>
    <s v="14109199"/>
    <n v="0.1"/>
    <n v="303039.8"/>
    <m/>
    <m/>
    <n v="0.1"/>
    <n v="303039.8"/>
  </r>
  <r>
    <x v="0"/>
    <s v="2"/>
    <s v="8/1/2014"/>
    <s v="2014"/>
    <s v="11"/>
    <s v="41020000"/>
    <x v="1"/>
    <x v="0"/>
    <s v="PHS-NIH Natnl Ctr for Complimentary and Alternative Medicine"/>
    <s v="Federal"/>
    <x v="0"/>
    <s v="4018003000"/>
    <s v="Awarded"/>
    <s v="14109199"/>
    <n v="0.1"/>
    <n v="303039.8"/>
    <m/>
    <m/>
    <n v="0.1"/>
    <n v="303039.8"/>
  </r>
  <r>
    <x v="0"/>
    <s v="2"/>
    <s v="8/1/2014"/>
    <s v="2014"/>
    <s v="11"/>
    <s v="41020000"/>
    <x v="1"/>
    <x v="0"/>
    <s v="PHS-NIH Natnl Ctr for Complimentary and Alternative Medicine"/>
    <s v="Federal"/>
    <x v="0"/>
    <s v="4027003000"/>
    <s v="Awarded"/>
    <s v="14109199"/>
    <n v="0"/>
    <n v="0"/>
    <m/>
    <m/>
    <n v="0"/>
    <n v="0"/>
  </r>
  <r>
    <x v="0"/>
    <s v="2"/>
    <s v="8/1/2014"/>
    <s v="2014"/>
    <s v="11"/>
    <s v="41020000"/>
    <x v="1"/>
    <x v="0"/>
    <s v="PHS-CDC Centers for Disease Control"/>
    <s v="Federal"/>
    <x v="0"/>
    <s v="4027006000"/>
    <s v="Not Funded"/>
    <s v="15011569"/>
    <n v="0"/>
    <n v="0"/>
    <m/>
    <m/>
    <n v="0"/>
    <n v="0"/>
  </r>
  <r>
    <x v="0"/>
    <s v="2"/>
    <s v="8/5/2014"/>
    <s v="2014"/>
    <s v="11"/>
    <s v="41020000"/>
    <x v="1"/>
    <x v="0"/>
    <s v="PHS-NIH NATIONAL EYE INSTITUTE"/>
    <s v="Federal"/>
    <x v="0"/>
    <s v="4011010000"/>
    <s v="Awarded"/>
    <s v="14044267"/>
    <n v="1"/>
    <n v="1902763"/>
    <m/>
    <m/>
    <n v="1"/>
    <n v="1902763"/>
  </r>
  <r>
    <x v="0"/>
    <s v="2"/>
    <s v="8/5/2014"/>
    <s v="2014"/>
    <s v="11"/>
    <s v="41020000"/>
    <x v="1"/>
    <x v="0"/>
    <s v="UNIVERSITY OF HAWAII"/>
    <s v="Institution of Higher Education"/>
    <x v="0"/>
    <s v="4014006000"/>
    <s v="Awarded"/>
    <s v="15021978"/>
    <m/>
    <m/>
    <n v="1"/>
    <n v="72001"/>
    <n v="1"/>
    <n v="72001"/>
  </r>
  <r>
    <x v="0"/>
    <s v="2"/>
    <s v="8/5/2014"/>
    <s v="2014"/>
    <s v="11"/>
    <s v="41020000"/>
    <x v="1"/>
    <x v="0"/>
    <s v="PHS-NIH NATIONAL EYE INSTITUTE"/>
    <s v="Federal"/>
    <x v="0"/>
    <s v="4027012000"/>
    <s v="Awarded"/>
    <s v="14044267"/>
    <n v="0"/>
    <n v="0"/>
    <m/>
    <m/>
    <n v="0"/>
    <n v="0"/>
  </r>
  <r>
    <x v="0"/>
    <s v="2"/>
    <s v="8/8/2014"/>
    <s v="2014"/>
    <s v="11"/>
    <s v="41020000"/>
    <x v="1"/>
    <x v="0"/>
    <s v="NATIONAL INSTITUTES OF HEALTH"/>
    <s v="Federal"/>
    <x v="0"/>
    <s v="4007001000"/>
    <s v="Pending"/>
    <s v="15022099"/>
    <m/>
    <m/>
    <n v="1"/>
    <n v="273763"/>
    <n v="1"/>
    <n v="273763"/>
  </r>
  <r>
    <x v="0"/>
    <s v="2"/>
    <s v="8/8/2014"/>
    <s v="2014"/>
    <s v="11"/>
    <s v="41020000"/>
    <x v="1"/>
    <x v="0"/>
    <s v="NATIONAL INSTITUTES OF HEALTH"/>
    <s v="Federal"/>
    <x v="0"/>
    <s v="4013009000"/>
    <s v="Pending"/>
    <s v="15022099"/>
    <m/>
    <m/>
    <n v="0"/>
    <n v="0"/>
    <n v="0"/>
    <n v="0"/>
  </r>
  <r>
    <x v="0"/>
    <s v="2"/>
    <s v="8/8/2014"/>
    <s v="2014"/>
    <s v="11"/>
    <s v="41020000"/>
    <x v="1"/>
    <x v="0"/>
    <s v="NATIONAL INSTITUTES OF HEALTH"/>
    <s v="Federal"/>
    <x v="0"/>
    <s v="4013011000"/>
    <s v="Pending"/>
    <s v="15022039"/>
    <m/>
    <m/>
    <n v="0.05"/>
    <n v="7786"/>
    <n v="0.05"/>
    <n v="7786"/>
  </r>
  <r>
    <x v="0"/>
    <s v="2"/>
    <s v="8/8/2014"/>
    <s v="2014"/>
    <s v="11"/>
    <s v="41020000"/>
    <x v="1"/>
    <x v="0"/>
    <s v="PHS-NIH NAT INST DEAFNESS,COMM DISORDERS"/>
    <s v="Federal"/>
    <x v="0"/>
    <s v="4013012000"/>
    <s v="Awarded"/>
    <s v="14109110"/>
    <m/>
    <m/>
    <n v="0.875"/>
    <n v="109869.38"/>
    <n v="0.875"/>
    <n v="109869.38"/>
  </r>
  <r>
    <x v="0"/>
    <s v="2"/>
    <s v="8/8/2014"/>
    <s v="2014"/>
    <s v="11"/>
    <s v="41020000"/>
    <x v="1"/>
    <x v="0"/>
    <s v="PHS-NIH NAT INST DEAFNESS,COMM DISORDERS"/>
    <s v="Federal"/>
    <x v="0"/>
    <s v="4014017000"/>
    <s v="Awarded"/>
    <s v="14109110"/>
    <m/>
    <m/>
    <n v="0.125"/>
    <n v="15695.63"/>
    <n v="0.125"/>
    <n v="15695.63"/>
  </r>
  <r>
    <x v="0"/>
    <s v="2"/>
    <s v="8/8/2014"/>
    <s v="2014"/>
    <s v="11"/>
    <s v="41020000"/>
    <x v="1"/>
    <x v="0"/>
    <s v="NATIONAL INSTITUTES OF HEALTH"/>
    <s v="Federal"/>
    <x v="0"/>
    <s v="4016003000"/>
    <s v="Pending"/>
    <s v="15022039"/>
    <m/>
    <m/>
    <n v="0.95"/>
    <n v="147934"/>
    <n v="0.95"/>
    <n v="147934"/>
  </r>
  <r>
    <x v="0"/>
    <s v="2"/>
    <s v="8/8/2014"/>
    <s v="2014"/>
    <s v="11"/>
    <s v="41020000"/>
    <x v="1"/>
    <x v="0"/>
    <s v="NATIONAL INSTITUTES OF HEALTH"/>
    <s v="Federal"/>
    <x v="0"/>
    <s v="4018003000"/>
    <s v="Pending"/>
    <s v="15022108"/>
    <n v="1"/>
    <n v="193572"/>
    <m/>
    <m/>
    <n v="1"/>
    <n v="193572"/>
  </r>
  <r>
    <x v="0"/>
    <s v="2"/>
    <s v="8/8/2014"/>
    <s v="2014"/>
    <s v="11"/>
    <s v="41020000"/>
    <x v="1"/>
    <x v="0"/>
    <s v="NATIONAL INSTITUTES OF HEALTH"/>
    <s v="Federal"/>
    <x v="0"/>
    <s v="4027003000"/>
    <s v="Pending"/>
    <s v="15022108"/>
    <n v="0"/>
    <n v="0"/>
    <m/>
    <m/>
    <n v="0"/>
    <n v="0"/>
  </r>
  <r>
    <x v="0"/>
    <s v="2"/>
    <s v="8/13/2014"/>
    <s v="2014"/>
    <s v="11"/>
    <s v="41020000"/>
    <x v="1"/>
    <x v="0"/>
    <s v="NATIONAL INSTITUTES OF HEALTH"/>
    <s v="Federal"/>
    <x v="0"/>
    <s v="4014017000"/>
    <s v="Pending"/>
    <s v="15022386"/>
    <m/>
    <m/>
    <n v="1"/>
    <n v="128028"/>
    <n v="1"/>
    <n v="128028"/>
  </r>
  <r>
    <x v="0"/>
    <s v="2"/>
    <s v="8/15/2014"/>
    <s v="2014"/>
    <s v="11"/>
    <s v="41020000"/>
    <x v="1"/>
    <x v="0"/>
    <s v="UNIVERSITY OF CINCINNATI"/>
    <s v="Institution of Higher Education"/>
    <x v="0"/>
    <s v="4013009000"/>
    <s v="Awarded"/>
    <s v="14109035"/>
    <m/>
    <m/>
    <n v="1"/>
    <n v="7600"/>
    <n v="1"/>
    <n v="7600"/>
  </r>
  <r>
    <x v="0"/>
    <s v="2"/>
    <s v="8/15/2014"/>
    <s v="2014"/>
    <s v="11"/>
    <s v="41020000"/>
    <x v="1"/>
    <x v="0"/>
    <s v="Loyola University Chicago"/>
    <s v="Institution of Higher Education"/>
    <x v="0"/>
    <s v="4018003000"/>
    <s v="Pending"/>
    <s v="15022425"/>
    <m/>
    <m/>
    <n v="1"/>
    <n v="201656"/>
    <n v="1"/>
    <n v="201656"/>
  </r>
  <r>
    <x v="0"/>
    <s v="2"/>
    <s v="8/18/2014"/>
    <s v="2014"/>
    <s v="11"/>
    <s v="41020000"/>
    <x v="1"/>
    <x v="0"/>
    <s v="NATIONAL INSTITUTES OF HEALTH"/>
    <s v="Federal"/>
    <x v="0"/>
    <s v="4016003000"/>
    <s v="Pending"/>
    <s v="15022423"/>
    <m/>
    <m/>
    <n v="1"/>
    <n v="2141092"/>
    <n v="1"/>
    <n v="2141092"/>
  </r>
  <r>
    <x v="0"/>
    <s v="2"/>
    <s v="8/19/2014"/>
    <s v="2014"/>
    <s v="11"/>
    <s v="41020000"/>
    <x v="1"/>
    <x v="0"/>
    <s v="AERODYNE RESERCH INC"/>
    <s v="Private Profit"/>
    <x v="0"/>
    <s v="4014004000"/>
    <s v="Pending"/>
    <s v="15022492"/>
    <m/>
    <m/>
    <n v="1"/>
    <n v="15000"/>
    <n v="1"/>
    <n v="15000"/>
  </r>
  <r>
    <x v="0"/>
    <s v="2"/>
    <s v="8/19/2014"/>
    <s v="2014"/>
    <s v="11"/>
    <s v="41020000"/>
    <x v="1"/>
    <x v="0"/>
    <s v="NATIONAL INSTITUTES OF HEALTH"/>
    <s v="Federal"/>
    <x v="0"/>
    <s v="4016005000"/>
    <s v="Pending"/>
    <s v="14033683"/>
    <m/>
    <m/>
    <n v="1"/>
    <n v="1682957"/>
    <n v="1"/>
    <n v="1682957"/>
  </r>
  <r>
    <x v="0"/>
    <s v="2"/>
    <s v="8/27/2014"/>
    <s v="2014"/>
    <s v="11"/>
    <s v="41020000"/>
    <x v="1"/>
    <x v="0"/>
    <s v="PHS-AHRQ Agency/Healthcare Res &amp; Quality"/>
    <s v="Federal"/>
    <x v="0"/>
    <s v="4013010000"/>
    <s v="Awarded"/>
    <s v="15022736"/>
    <m/>
    <m/>
    <n v="1"/>
    <n v="464741"/>
    <n v="1"/>
    <n v="464741"/>
  </r>
  <r>
    <x v="0"/>
    <s v="2"/>
    <s v="8/28/2014"/>
    <s v="2014"/>
    <s v="11"/>
    <s v="41020000"/>
    <x v="1"/>
    <x v="0"/>
    <s v="INDIANA UNIVERSITY"/>
    <s v="Institution of Higher Education"/>
    <x v="0"/>
    <s v="4012003000"/>
    <s v="Pending"/>
    <s v="15022734"/>
    <m/>
    <m/>
    <n v="1"/>
    <n v="66916.84"/>
    <n v="1"/>
    <n v="66916.84"/>
  </r>
  <r>
    <x v="0"/>
    <s v="2"/>
    <s v="8/28/2014"/>
    <s v="2014"/>
    <s v="11"/>
    <s v="41020000"/>
    <x v="1"/>
    <x v="0"/>
    <s v="TUFTS UNIVERSITY"/>
    <s v="Institution of Higher Education"/>
    <x v="0"/>
    <s v="4013004000"/>
    <s v="Awarded"/>
    <s v="13121029"/>
    <m/>
    <m/>
    <n v="1"/>
    <n v="23100"/>
    <n v="1"/>
    <n v="23100"/>
  </r>
  <r>
    <x v="0"/>
    <s v="2"/>
    <s v="8/28/2014"/>
    <s v="2014"/>
    <s v="11"/>
    <s v="41020000"/>
    <x v="1"/>
    <x v="0"/>
    <s v="STANFORD UNIVERSITY"/>
    <s v="Institution of Higher Education"/>
    <x v="0"/>
    <s v="4016004000"/>
    <s v="Pending"/>
    <s v="15022787"/>
    <m/>
    <m/>
    <n v="1"/>
    <n v="317487"/>
    <n v="1"/>
    <n v="317487"/>
  </r>
  <r>
    <x v="0"/>
    <s v="2"/>
    <s v="8/29/2014"/>
    <s v="2014"/>
    <s v="11"/>
    <s v="41020000"/>
    <x v="1"/>
    <x v="0"/>
    <s v="INDIANA FAMILY HEALTH COUNCIL"/>
    <s v="Private Non-Profit"/>
    <x v="0"/>
    <s v="2004013000"/>
    <s v="Awarded"/>
    <s v="15022660"/>
    <m/>
    <m/>
    <n v="1"/>
    <n v="157900"/>
    <n v="1"/>
    <n v="157900"/>
  </r>
  <r>
    <x v="0"/>
    <s v="3"/>
    <s v="9/3/2014"/>
    <s v="2014"/>
    <s v="12"/>
    <s v="41020000"/>
    <x v="1"/>
    <x v="0"/>
    <s v="NATIONAL INSTITUTES OF HEALTH"/>
    <s v="Federal"/>
    <x v="0"/>
    <s v="4011006000"/>
    <s v="Not Funded"/>
    <s v="15032914"/>
    <n v="0.2"/>
    <n v="1901701.6"/>
    <m/>
    <m/>
    <n v="0.2"/>
    <n v="1901701.6"/>
  </r>
  <r>
    <x v="0"/>
    <s v="3"/>
    <s v="9/3/2014"/>
    <s v="2014"/>
    <s v="12"/>
    <s v="41020000"/>
    <x v="1"/>
    <x v="0"/>
    <s v="NATIONAL INSTITUTES OF HEALTH"/>
    <s v="Federal"/>
    <x v="0"/>
    <s v="4011008000"/>
    <s v="Not Funded"/>
    <s v="15032914"/>
    <n v="0.09"/>
    <n v="855765.72"/>
    <m/>
    <m/>
    <n v="0.09"/>
    <n v="855765.72"/>
  </r>
  <r>
    <x v="0"/>
    <s v="3"/>
    <s v="9/3/2014"/>
    <s v="2014"/>
    <s v="12"/>
    <s v="41020000"/>
    <x v="1"/>
    <x v="0"/>
    <s v="NATIONAL INSTITUTES OF HEALTH"/>
    <s v="Federal"/>
    <x v="0"/>
    <s v="4011015000"/>
    <s v="Not Funded"/>
    <s v="15032914"/>
    <n v="0.09"/>
    <n v="855765.72"/>
    <m/>
    <m/>
    <n v="0.09"/>
    <n v="855765.72"/>
  </r>
  <r>
    <x v="0"/>
    <s v="3"/>
    <s v="9/3/2014"/>
    <s v="2014"/>
    <s v="12"/>
    <s v="41020000"/>
    <x v="1"/>
    <x v="0"/>
    <s v="NATIONAL INSTITUTES OF HEALTH"/>
    <s v="Federal"/>
    <x v="0"/>
    <s v="4012006000"/>
    <s v="Not Funded"/>
    <s v="15032914"/>
    <n v="2.2499999999999999E-2"/>
    <n v="213941.43"/>
    <m/>
    <m/>
    <n v="2.2499999999999999E-2"/>
    <n v="213941.43"/>
  </r>
  <r>
    <x v="0"/>
    <s v="3"/>
    <s v="9/3/2014"/>
    <s v="2014"/>
    <s v="12"/>
    <s v="41020000"/>
    <x v="1"/>
    <x v="0"/>
    <s v="NATIONAL INSTITUTES OF HEALTH"/>
    <s v="Federal"/>
    <x v="0"/>
    <s v="4013004000"/>
    <s v="Not Funded"/>
    <s v="15032914"/>
    <n v="0.08"/>
    <n v="760680.64"/>
    <m/>
    <m/>
    <n v="0.08"/>
    <n v="760680.64"/>
  </r>
  <r>
    <x v="0"/>
    <s v="3"/>
    <s v="9/3/2014"/>
    <s v="2014"/>
    <s v="12"/>
    <s v="41020000"/>
    <x v="1"/>
    <x v="0"/>
    <s v="NATIONAL INSTITUTES OF HEALTH"/>
    <s v="Federal"/>
    <x v="0"/>
    <s v="4013009000"/>
    <s v="Not Funded"/>
    <s v="15032914"/>
    <n v="0.09"/>
    <n v="855765.72"/>
    <m/>
    <m/>
    <n v="0.09"/>
    <n v="855765.72"/>
  </r>
  <r>
    <x v="0"/>
    <s v="3"/>
    <s v="9/3/2014"/>
    <s v="2014"/>
    <s v="12"/>
    <s v="41020000"/>
    <x v="1"/>
    <x v="0"/>
    <s v="NATIONAL INSTITUTES OF HEALTH"/>
    <s v="Federal"/>
    <x v="0"/>
    <s v="4014005000"/>
    <s v="Not Funded"/>
    <s v="15032914"/>
    <n v="0"/>
    <n v="0"/>
    <m/>
    <m/>
    <n v="0"/>
    <n v="0"/>
  </r>
  <r>
    <x v="0"/>
    <s v="3"/>
    <s v="9/3/2014"/>
    <s v="2014"/>
    <s v="12"/>
    <s v="41020000"/>
    <x v="1"/>
    <x v="0"/>
    <s v="NATIONAL INSTITUTES OF HEALTH"/>
    <s v="Federal"/>
    <x v="0"/>
    <s v="4014009000"/>
    <s v="Not Funded"/>
    <s v="15032914"/>
    <n v="0.14000000000000001"/>
    <n v="1331191.1200000001"/>
    <m/>
    <m/>
    <n v="0.14000000000000001"/>
    <n v="1331191.1200000001"/>
  </r>
  <r>
    <x v="0"/>
    <s v="3"/>
    <s v="9/3/2014"/>
    <s v="2014"/>
    <s v="12"/>
    <s v="41020000"/>
    <x v="1"/>
    <x v="0"/>
    <s v="IN UNIV PURDUE UNIV AT INDIANAPOLIS"/>
    <s v="Institution of Higher Education"/>
    <x v="0"/>
    <s v="4014017000"/>
    <s v="Awarded"/>
    <s v="15032907"/>
    <m/>
    <m/>
    <n v="1"/>
    <n v="48430"/>
    <n v="1"/>
    <n v="48430"/>
  </r>
  <r>
    <x v="0"/>
    <s v="3"/>
    <s v="9/3/2014"/>
    <s v="2014"/>
    <s v="12"/>
    <s v="41020000"/>
    <x v="1"/>
    <x v="0"/>
    <s v="NATIONAL INSTITUTES OF HEALTH"/>
    <s v="Federal"/>
    <x v="0"/>
    <s v="4014017000"/>
    <s v="Not Funded"/>
    <s v="15032914"/>
    <n v="6.7500000000000004E-2"/>
    <n v="641824.29"/>
    <m/>
    <m/>
    <n v="6.7500000000000004E-2"/>
    <n v="641824.29"/>
  </r>
  <r>
    <x v="0"/>
    <s v="3"/>
    <s v="9/3/2014"/>
    <s v="2014"/>
    <s v="12"/>
    <s v="41020000"/>
    <x v="1"/>
    <x v="0"/>
    <s v="NATIONAL INSTITUTES OF HEALTH"/>
    <s v="Federal"/>
    <x v="0"/>
    <s v="4017001000"/>
    <s v="Not Funded"/>
    <s v="15032914"/>
    <n v="0.05"/>
    <n v="475425.4"/>
    <m/>
    <m/>
    <n v="0.05"/>
    <n v="475425.4"/>
  </r>
  <r>
    <x v="0"/>
    <s v="3"/>
    <s v="9/3/2014"/>
    <s v="2014"/>
    <s v="12"/>
    <s v="41020000"/>
    <x v="1"/>
    <x v="0"/>
    <s v="NATIONAL INSTITUTES OF HEALTH"/>
    <s v="Federal"/>
    <x v="0"/>
    <s v="4017012000"/>
    <s v="Not Funded"/>
    <s v="15032914"/>
    <n v="7.0000000000000007E-2"/>
    <n v="665595.56000000006"/>
    <m/>
    <m/>
    <n v="7.0000000000000007E-2"/>
    <n v="665595.56000000006"/>
  </r>
  <r>
    <x v="0"/>
    <s v="3"/>
    <s v="9/3/2014"/>
    <s v="2014"/>
    <s v="12"/>
    <s v="41020000"/>
    <x v="1"/>
    <x v="0"/>
    <s v="NATIONAL INSTITUTES OF HEALTH"/>
    <s v="Federal"/>
    <x v="0"/>
    <s v="4018004000"/>
    <s v="Not Funded"/>
    <s v="15032914"/>
    <n v="0.05"/>
    <n v="475425.4"/>
    <m/>
    <m/>
    <n v="0.05"/>
    <n v="475425.4"/>
  </r>
  <r>
    <x v="0"/>
    <s v="3"/>
    <s v="9/3/2014"/>
    <s v="2014"/>
    <s v="12"/>
    <s v="41020000"/>
    <x v="1"/>
    <x v="0"/>
    <s v="NATIONAL INSTITUTES OF HEALTH"/>
    <s v="Federal"/>
    <x v="0"/>
    <s v="4023001000"/>
    <s v="Not Funded"/>
    <s v="15032914"/>
    <n v="0"/>
    <n v="0"/>
    <m/>
    <m/>
    <n v="0"/>
    <n v="0"/>
  </r>
  <r>
    <x v="0"/>
    <s v="3"/>
    <s v="9/3/2014"/>
    <s v="2014"/>
    <s v="12"/>
    <s v="41020000"/>
    <x v="1"/>
    <x v="0"/>
    <s v="NATIONAL INSTITUTES OF HEALTH"/>
    <s v="Federal"/>
    <x v="0"/>
    <s v="4027002000"/>
    <s v="Not Funded"/>
    <s v="15032914"/>
    <n v="0"/>
    <n v="0"/>
    <m/>
    <m/>
    <n v="0"/>
    <n v="0"/>
  </r>
  <r>
    <x v="0"/>
    <s v="3"/>
    <s v="9/3/2014"/>
    <s v="2014"/>
    <s v="12"/>
    <s v="41020000"/>
    <x v="1"/>
    <x v="0"/>
    <s v="NATIONAL INSTITUTES OF HEALTH"/>
    <s v="Federal"/>
    <x v="0"/>
    <s v="4027003000"/>
    <s v="Not Funded"/>
    <s v="15032914"/>
    <n v="0.05"/>
    <n v="475425.4"/>
    <m/>
    <m/>
    <n v="0.05"/>
    <n v="475425.4"/>
  </r>
  <r>
    <x v="0"/>
    <s v="3"/>
    <s v="9/3/2014"/>
    <s v="2014"/>
    <s v="12"/>
    <s v="41020000"/>
    <x v="1"/>
    <x v="0"/>
    <s v="NATIONAL INSTITUTES OF HEALTH"/>
    <s v="Federal"/>
    <x v="0"/>
    <s v="4027005000"/>
    <s v="Not Funded"/>
    <s v="15032914"/>
    <n v="0"/>
    <n v="0"/>
    <m/>
    <m/>
    <n v="0"/>
    <n v="0"/>
  </r>
  <r>
    <x v="0"/>
    <s v="3"/>
    <s v="9/3/2014"/>
    <s v="2014"/>
    <s v="12"/>
    <s v="41020000"/>
    <x v="1"/>
    <x v="0"/>
    <s v="NATIONAL INSTITUTES OF HEALTH"/>
    <s v="Federal"/>
    <x v="0"/>
    <s v="4027006000"/>
    <s v="Not Funded"/>
    <s v="15032914"/>
    <n v="0"/>
    <n v="0"/>
    <m/>
    <m/>
    <n v="0"/>
    <n v="0"/>
  </r>
  <r>
    <x v="0"/>
    <s v="3"/>
    <s v="9/3/2014"/>
    <s v="2014"/>
    <s v="12"/>
    <s v="41020000"/>
    <x v="1"/>
    <x v="0"/>
    <s v="NATIONAL INSTITUTES OF HEALTH"/>
    <s v="Federal"/>
    <x v="0"/>
    <s v="4027011000"/>
    <s v="Not Funded"/>
    <s v="15032914"/>
    <n v="0"/>
    <n v="0"/>
    <m/>
    <m/>
    <n v="0"/>
    <n v="0"/>
  </r>
  <r>
    <x v="0"/>
    <s v="3"/>
    <s v="9/8/2014"/>
    <s v="2014"/>
    <s v="12"/>
    <s v="41020000"/>
    <x v="1"/>
    <x v="0"/>
    <s v="PENNSYLVANIA STATE UNIVERSITY"/>
    <s v="Institution of Higher Education"/>
    <x v="0"/>
    <s v="4013004000"/>
    <s v="Pending"/>
    <s v="15032962"/>
    <m/>
    <m/>
    <n v="1"/>
    <n v="53764"/>
    <n v="1"/>
    <n v="53764"/>
  </r>
  <r>
    <x v="0"/>
    <s v="3"/>
    <s v="9/9/2014"/>
    <s v="2014"/>
    <s v="12"/>
    <s v="41020000"/>
    <x v="1"/>
    <x v="0"/>
    <s v="PHS-AHRQ Agency/Healthcare Res &amp; Quality"/>
    <s v="Federal"/>
    <x v="0"/>
    <s v="4013010000"/>
    <s v="Awarded"/>
    <s v="15033053"/>
    <m/>
    <m/>
    <n v="1"/>
    <n v="34619"/>
    <n v="1"/>
    <n v="34619"/>
  </r>
  <r>
    <x v="0"/>
    <s v="3"/>
    <s v="9/15/2014"/>
    <s v="2014"/>
    <s v="12"/>
    <s v="41020000"/>
    <x v="1"/>
    <x v="0"/>
    <s v="NATIONAL INSTITUTES OF HEALTH"/>
    <s v="Federal"/>
    <x v="0"/>
    <s v="4011006000"/>
    <s v="Pending"/>
    <s v="15033254"/>
    <n v="1"/>
    <n v="400116"/>
    <m/>
    <m/>
    <n v="1"/>
    <n v="400116"/>
  </r>
  <r>
    <x v="0"/>
    <s v="3"/>
    <s v="9/15/2014"/>
    <s v="2014"/>
    <s v="12"/>
    <s v="41020000"/>
    <x v="1"/>
    <x v="0"/>
    <s v="NATIONAL INSTITUTES OF HEALTH"/>
    <s v="Federal"/>
    <x v="0"/>
    <s v="4027003000"/>
    <s v="Pending"/>
    <s v="15033254"/>
    <n v="0"/>
    <n v="0"/>
    <m/>
    <m/>
    <n v="0"/>
    <n v="0"/>
  </r>
  <r>
    <x v="0"/>
    <s v="3"/>
    <s v="9/17/2014"/>
    <s v="2014"/>
    <s v="12"/>
    <s v="41020000"/>
    <x v="1"/>
    <x v="0"/>
    <s v="NATIONAL INSTITUTES OF HEALTH"/>
    <s v="Federal"/>
    <x v="0"/>
    <s v="4012006000"/>
    <s v="Pending"/>
    <s v="15033175"/>
    <m/>
    <m/>
    <n v="1"/>
    <n v="404994"/>
    <n v="1"/>
    <n v="404994"/>
  </r>
  <r>
    <x v="0"/>
    <s v="3"/>
    <s v="9/17/2014"/>
    <s v="2014"/>
    <s v="12"/>
    <s v="41020000"/>
    <x v="1"/>
    <x v="0"/>
    <s v="NATIONAL INSTITUTES OF HEALTH"/>
    <s v="Federal"/>
    <x v="0"/>
    <s v="4014017000"/>
    <s v="Pending"/>
    <s v="14033517"/>
    <m/>
    <m/>
    <n v="1"/>
    <n v="414744"/>
    <n v="1"/>
    <n v="414744"/>
  </r>
  <r>
    <x v="0"/>
    <s v="3"/>
    <s v="9/18/2014"/>
    <s v="2014"/>
    <s v="12"/>
    <s v="41020000"/>
    <x v="1"/>
    <x v="0"/>
    <s v="IN UNIV PURDUE UNIV AT INDIANAPOLIS"/>
    <s v="Institution of Higher Education"/>
    <x v="0"/>
    <s v="4013004000"/>
    <s v="Awarded"/>
    <s v="15033029"/>
    <n v="1"/>
    <n v="137642"/>
    <m/>
    <m/>
    <n v="1"/>
    <n v="137642"/>
  </r>
  <r>
    <x v="0"/>
    <s v="3"/>
    <s v="9/18/2014"/>
    <s v="2014"/>
    <s v="12"/>
    <s v="41020000"/>
    <x v="1"/>
    <x v="0"/>
    <s v="NATIONAL INSTITUTES OF HEALTH"/>
    <s v="Federal"/>
    <x v="0"/>
    <s v="4016003000"/>
    <s v="Pending"/>
    <s v="15033387"/>
    <m/>
    <m/>
    <n v="1"/>
    <n v="757629"/>
    <n v="1"/>
    <n v="757629"/>
  </r>
  <r>
    <x v="0"/>
    <s v="3"/>
    <s v="9/18/2014"/>
    <s v="2014"/>
    <s v="12"/>
    <s v="41020000"/>
    <x v="1"/>
    <x v="0"/>
    <s v="IN UNIV PURDUE UNIV AT INDIANAPOLIS"/>
    <s v="Institution of Higher Education"/>
    <x v="0"/>
    <s v="4027003000"/>
    <s v="Awarded"/>
    <s v="15033029"/>
    <n v="0"/>
    <n v="0"/>
    <m/>
    <m/>
    <n v="0"/>
    <n v="0"/>
  </r>
  <r>
    <x v="0"/>
    <s v="3"/>
    <s v="9/19/2014"/>
    <s v="2014"/>
    <s v="12"/>
    <s v="41020000"/>
    <x v="1"/>
    <x v="0"/>
    <s v="UTAH STATE UNIVERSITY"/>
    <s v="Institution of Higher Education"/>
    <x v="0"/>
    <s v="4016003000"/>
    <s v="Pending"/>
    <s v="15033314"/>
    <m/>
    <m/>
    <n v="1"/>
    <n v="214079.29"/>
    <n v="1"/>
    <n v="214079.29"/>
  </r>
  <r>
    <x v="0"/>
    <s v="3"/>
    <s v="9/22/2014"/>
    <s v="2014"/>
    <s v="12"/>
    <s v="41020000"/>
    <x v="1"/>
    <x v="0"/>
    <s v="NATIONAL INSTITUTES OF HEALTH"/>
    <s v="Federal"/>
    <x v="0"/>
    <s v="4011009000"/>
    <s v="Pending"/>
    <s v="15033455"/>
    <m/>
    <m/>
    <n v="1"/>
    <n v="1908168"/>
    <n v="1"/>
    <n v="1908168"/>
  </r>
  <r>
    <x v="0"/>
    <s v="3"/>
    <s v="9/23/2014"/>
    <s v="2014"/>
    <s v="12"/>
    <s v="41020000"/>
    <x v="1"/>
    <x v="0"/>
    <s v="IN Clinical &amp; Translational Sci Inst"/>
    <s v="Institution of Higher Education"/>
    <x v="0"/>
    <s v="4007003000"/>
    <s v="Pending"/>
    <s v="15033477"/>
    <n v="0.45"/>
    <n v="4500"/>
    <m/>
    <m/>
    <n v="0.45"/>
    <n v="4500"/>
  </r>
  <r>
    <x v="0"/>
    <s v="3"/>
    <s v="9/23/2014"/>
    <s v="2014"/>
    <s v="12"/>
    <s v="41020000"/>
    <x v="1"/>
    <x v="0"/>
    <s v="IN Clinical &amp; Translational Sci Inst"/>
    <s v="Institution of Higher Education"/>
    <x v="0"/>
    <s v="4011010000"/>
    <s v="Pending"/>
    <s v="15033477"/>
    <n v="0.55000000000000004"/>
    <n v="5500"/>
    <m/>
    <m/>
    <n v="0.55000000000000004"/>
    <n v="5500"/>
  </r>
  <r>
    <x v="0"/>
    <s v="3"/>
    <s v="9/23/2014"/>
    <s v="2014"/>
    <s v="12"/>
    <s v="41020000"/>
    <x v="1"/>
    <x v="0"/>
    <s v="IU SCHOOL OF MEDICINE"/>
    <s v="Institution of Higher Education"/>
    <x v="0"/>
    <s v="4014017000"/>
    <s v="Pending"/>
    <s v="15033516"/>
    <m/>
    <m/>
    <n v="1"/>
    <n v="139500"/>
    <n v="1"/>
    <n v="139500"/>
  </r>
  <r>
    <x v="0"/>
    <s v="3"/>
    <s v="9/23/2014"/>
    <s v="2014"/>
    <s v="12"/>
    <s v="41020000"/>
    <x v="1"/>
    <x v="0"/>
    <s v="IN Clinical &amp; Translational Sci Inst"/>
    <s v="Institution of Higher Education"/>
    <x v="0"/>
    <s v="4027009000"/>
    <s v="Pending"/>
    <s v="15033477"/>
    <n v="0"/>
    <n v="0"/>
    <m/>
    <m/>
    <n v="0"/>
    <n v="0"/>
  </r>
  <r>
    <x v="0"/>
    <s v="3"/>
    <s v="9/24/2014"/>
    <s v="2014"/>
    <s v="12"/>
    <s v="41020000"/>
    <x v="1"/>
    <x v="0"/>
    <s v="NATIONAL INSTITUTES OF HEALTH"/>
    <s v="Federal"/>
    <x v="0"/>
    <s v="4011009000"/>
    <s v="Pending"/>
    <s v="15033554"/>
    <m/>
    <m/>
    <n v="0.2"/>
    <n v="710946"/>
    <n v="0.2"/>
    <n v="710946"/>
  </r>
  <r>
    <x v="0"/>
    <s v="3"/>
    <s v="9/24/2014"/>
    <s v="2014"/>
    <s v="12"/>
    <s v="41020000"/>
    <x v="1"/>
    <x v="0"/>
    <s v="NATIONAL INSTITUTES OF HEALTH"/>
    <s v="Federal"/>
    <x v="0"/>
    <s v="4013004000"/>
    <s v="Pending"/>
    <s v="15033554"/>
    <m/>
    <m/>
    <n v="0.7"/>
    <n v="2488311"/>
    <n v="0.7"/>
    <n v="2488311"/>
  </r>
  <r>
    <x v="0"/>
    <s v="3"/>
    <s v="9/24/2014"/>
    <s v="2014"/>
    <s v="12"/>
    <s v="41020000"/>
    <x v="1"/>
    <x v="0"/>
    <s v="NATIONAL INSTITUTES OF HEALTH"/>
    <s v="Federal"/>
    <x v="0"/>
    <s v="4018001000"/>
    <s v="Pending"/>
    <s v="15033554"/>
    <m/>
    <m/>
    <n v="7.4999999999999997E-2"/>
    <n v="266604.75"/>
    <n v="7.4999999999999997E-2"/>
    <n v="266604.75"/>
  </r>
  <r>
    <x v="0"/>
    <s v="3"/>
    <s v="9/24/2014"/>
    <s v="2014"/>
    <s v="12"/>
    <s v="41020000"/>
    <x v="1"/>
    <x v="0"/>
    <s v="NATIONAL INSTITUTES OF HEALTH"/>
    <s v="Federal"/>
    <x v="0"/>
    <s v="4018010000"/>
    <s v="Pending"/>
    <s v="15033554"/>
    <m/>
    <m/>
    <n v="2.5000000000000001E-2"/>
    <n v="88868.25"/>
    <n v="2.5000000000000001E-2"/>
    <n v="88868.25"/>
  </r>
  <r>
    <x v="0"/>
    <s v="3"/>
    <s v="9/25/2014"/>
    <s v="2014"/>
    <s v="12"/>
    <s v="41020000"/>
    <x v="1"/>
    <x v="0"/>
    <s v="NATIONAL INSTITUTES OF HEALTH"/>
    <s v="Federal"/>
    <x v="0"/>
    <s v="1005014000"/>
    <s v="Pending"/>
    <s v="15033675"/>
    <m/>
    <m/>
    <n v="0"/>
    <n v="0"/>
    <n v="0"/>
    <n v="0"/>
  </r>
  <r>
    <x v="0"/>
    <s v="3"/>
    <s v="9/25/2014"/>
    <s v="2014"/>
    <s v="12"/>
    <s v="41020000"/>
    <x v="1"/>
    <x v="0"/>
    <s v="NATIONAL INSTITUTES OF HEALTH"/>
    <s v="Federal"/>
    <x v="0"/>
    <s v="1010002000"/>
    <s v="Pending"/>
    <s v="15033675"/>
    <m/>
    <m/>
    <n v="0"/>
    <n v="0"/>
    <n v="0"/>
    <n v="0"/>
  </r>
  <r>
    <x v="0"/>
    <s v="3"/>
    <s v="9/25/2014"/>
    <s v="2014"/>
    <s v="12"/>
    <s v="41020000"/>
    <x v="1"/>
    <x v="0"/>
    <s v="NATIONAL INSTITUTES OF HEALTH"/>
    <s v="Federal"/>
    <x v="0"/>
    <s v="1010009000"/>
    <s v="Pending"/>
    <s v="15033675"/>
    <m/>
    <m/>
    <n v="0.1"/>
    <n v="72111.7"/>
    <n v="0.1"/>
    <n v="72111.7"/>
  </r>
  <r>
    <x v="0"/>
    <s v="3"/>
    <s v="9/25/2014"/>
    <s v="2014"/>
    <s v="12"/>
    <s v="41020000"/>
    <x v="1"/>
    <x v="0"/>
    <s v="NATIONAL INSTITUTES OF HEALTH"/>
    <s v="Federal"/>
    <x v="0"/>
    <s v="1014001000"/>
    <s v="Pending"/>
    <s v="15033675"/>
    <m/>
    <m/>
    <n v="0.7"/>
    <n v="504781.9"/>
    <n v="0.7"/>
    <n v="504781.9"/>
  </r>
  <r>
    <x v="0"/>
    <s v="3"/>
    <s v="9/25/2014"/>
    <s v="2014"/>
    <s v="12"/>
    <s v="41020000"/>
    <x v="1"/>
    <x v="0"/>
    <s v="NATIONAL INSTITUTES OF HEALTH"/>
    <s v="Federal"/>
    <x v="0"/>
    <s v="1019001006"/>
    <s v="Pending"/>
    <s v="15033675"/>
    <m/>
    <m/>
    <n v="0.2"/>
    <n v="144223.4"/>
    <n v="0.2"/>
    <n v="144223.4"/>
  </r>
  <r>
    <x v="0"/>
    <s v="3"/>
    <s v="9/25/2014"/>
    <s v="2014"/>
    <s v="12"/>
    <s v="41020000"/>
    <x v="1"/>
    <x v="0"/>
    <s v="NATIONAL INSTITUTES OF HEALTH"/>
    <s v="Federal"/>
    <x v="0"/>
    <s v="4012003000"/>
    <s v="Pending"/>
    <s v="15033684"/>
    <m/>
    <m/>
    <n v="0"/>
    <n v="0"/>
    <n v="0"/>
    <n v="0"/>
  </r>
  <r>
    <x v="0"/>
    <s v="3"/>
    <s v="9/25/2014"/>
    <s v="2014"/>
    <s v="12"/>
    <s v="41020000"/>
    <x v="1"/>
    <x v="0"/>
    <s v="IN Clinical &amp; Translational Sci Inst"/>
    <s v="Institution of Higher Education"/>
    <x v="0"/>
    <s v="4013008000"/>
    <s v="Not Funded"/>
    <s v="15033673"/>
    <m/>
    <m/>
    <n v="1"/>
    <n v="7500"/>
    <n v="1"/>
    <n v="7500"/>
  </r>
  <r>
    <x v="0"/>
    <s v="3"/>
    <s v="9/25/2014"/>
    <s v="2014"/>
    <s v="12"/>
    <s v="41020000"/>
    <x v="1"/>
    <x v="0"/>
    <s v="NATIONAL INSTITUTES OF HEALTH"/>
    <s v="Federal"/>
    <x v="0"/>
    <s v="4014008000"/>
    <s v="Pending"/>
    <s v="15033707"/>
    <m/>
    <m/>
    <n v="0.7"/>
    <n v="408296"/>
    <n v="0.7"/>
    <n v="408296"/>
  </r>
  <r>
    <x v="0"/>
    <s v="3"/>
    <s v="9/25/2014"/>
    <s v="2014"/>
    <s v="12"/>
    <s v="41020000"/>
    <x v="1"/>
    <x v="0"/>
    <s v="NATIONAL INSTITUTES OF HEALTH"/>
    <s v="Federal"/>
    <x v="0"/>
    <s v="4014017000"/>
    <s v="Pending"/>
    <s v="15033684"/>
    <m/>
    <m/>
    <n v="1"/>
    <n v="806168"/>
    <n v="1"/>
    <n v="806168"/>
  </r>
  <r>
    <x v="0"/>
    <s v="3"/>
    <s v="9/25/2014"/>
    <s v="2014"/>
    <s v="12"/>
    <s v="41020000"/>
    <x v="1"/>
    <x v="0"/>
    <s v="IN Clinical &amp; Translational Sci Inst"/>
    <s v="Institution of Higher Education"/>
    <x v="0"/>
    <s v="4018004000"/>
    <s v="Pending"/>
    <s v="15033663"/>
    <n v="1"/>
    <n v="10000"/>
    <m/>
    <m/>
    <n v="1"/>
    <n v="10000"/>
  </r>
  <r>
    <x v="0"/>
    <s v="3"/>
    <s v="9/25/2014"/>
    <s v="2014"/>
    <s v="12"/>
    <s v="41020000"/>
    <x v="1"/>
    <x v="0"/>
    <s v="NATIONAL INSTITUTES OF HEALTH"/>
    <s v="Federal"/>
    <x v="0"/>
    <s v="4019010000"/>
    <s v="Pending"/>
    <s v="15033707"/>
    <m/>
    <m/>
    <n v="0.3"/>
    <n v="174984"/>
    <n v="0.3"/>
    <n v="174984"/>
  </r>
  <r>
    <x v="0"/>
    <s v="3"/>
    <s v="9/25/2014"/>
    <s v="2014"/>
    <s v="12"/>
    <s v="41020000"/>
    <x v="1"/>
    <x v="0"/>
    <s v="IN Clinical &amp; Translational Sci Inst"/>
    <s v="Institution of Higher Education"/>
    <x v="0"/>
    <s v="4027003000"/>
    <s v="Pending"/>
    <s v="15033663"/>
    <n v="0"/>
    <n v="0"/>
    <m/>
    <m/>
    <n v="0"/>
    <n v="0"/>
  </r>
  <r>
    <x v="0"/>
    <s v="3"/>
    <s v="9/26/2014"/>
    <s v="2014"/>
    <s v="12"/>
    <s v="41020000"/>
    <x v="1"/>
    <x v="0"/>
    <s v="PHS-NIH NATIONAL CANCER INSTITUTE"/>
    <s v="Federal"/>
    <x v="0"/>
    <s v="4007003000"/>
    <s v="Pending"/>
    <s v="15033708"/>
    <n v="0.4405"/>
    <n v="858024.84"/>
    <m/>
    <m/>
    <n v="0.4405"/>
    <n v="858024.84"/>
  </r>
  <r>
    <x v="0"/>
    <s v="3"/>
    <s v="9/26/2014"/>
    <s v="2014"/>
    <s v="12"/>
    <s v="41020000"/>
    <x v="1"/>
    <x v="0"/>
    <s v="PHS-NIH NATIONAL CANCER INSTITUTE"/>
    <s v="Federal"/>
    <x v="0"/>
    <s v="4011010000"/>
    <s v="Pending"/>
    <s v="15033708"/>
    <n v="0.52249999999999996"/>
    <n v="1017747.97"/>
    <m/>
    <m/>
    <n v="0.52249999999999996"/>
    <n v="1017747.97"/>
  </r>
  <r>
    <x v="0"/>
    <s v="3"/>
    <s v="9/26/2014"/>
    <s v="2014"/>
    <s v="12"/>
    <s v="41020000"/>
    <x v="1"/>
    <x v="0"/>
    <s v="PHS-NIH NATIONAL CANCER INSTITUTE"/>
    <s v="Federal"/>
    <x v="0"/>
    <s v="4012003000"/>
    <s v="Pending"/>
    <s v="15033708"/>
    <n v="3.6999999999999998E-2"/>
    <n v="72070.19"/>
    <m/>
    <m/>
    <n v="3.6999999999999998E-2"/>
    <n v="72070.19"/>
  </r>
  <r>
    <x v="0"/>
    <s v="3"/>
    <s v="9/26/2014"/>
    <s v="2014"/>
    <s v="12"/>
    <s v="41020000"/>
    <x v="1"/>
    <x v="0"/>
    <s v="NATIONAL INSTITUTES OF HEALTH"/>
    <s v="Federal"/>
    <x v="0"/>
    <s v="4014006000"/>
    <s v="Pending"/>
    <s v="15033762"/>
    <m/>
    <m/>
    <n v="0.75"/>
    <n v="1165058.25"/>
    <n v="0.75"/>
    <n v="1165058.25"/>
  </r>
  <r>
    <x v="0"/>
    <s v="3"/>
    <s v="9/26/2014"/>
    <s v="2014"/>
    <s v="12"/>
    <s v="41020000"/>
    <x v="1"/>
    <x v="0"/>
    <s v="NATIONAL INSTITUTES OF HEALTH"/>
    <s v="Federal"/>
    <x v="0"/>
    <s v="4014017000"/>
    <s v="Pending"/>
    <s v="15033762"/>
    <m/>
    <m/>
    <n v="0.25"/>
    <n v="388352.75"/>
    <n v="0.25"/>
    <n v="388352.75"/>
  </r>
  <r>
    <x v="0"/>
    <s v="3"/>
    <s v="9/26/2014"/>
    <s v="2014"/>
    <s v="12"/>
    <s v="41020000"/>
    <x v="1"/>
    <x v="0"/>
    <s v="PHS-NIH NATIONAL CANCER INSTITUTE"/>
    <s v="Federal"/>
    <x v="0"/>
    <s v="4027009000"/>
    <s v="Pending"/>
    <s v="15033708"/>
    <n v="0"/>
    <n v="0"/>
    <m/>
    <m/>
    <n v="0"/>
    <n v="0"/>
  </r>
  <r>
    <x v="0"/>
    <s v="3"/>
    <s v="9/29/2014"/>
    <s v="2014"/>
    <s v="12"/>
    <s v="41020000"/>
    <x v="1"/>
    <x v="0"/>
    <s v="IN Clinical &amp; Translational Sci Inst"/>
    <s v="Institution of Higher Education"/>
    <x v="0"/>
    <s v="4012007000"/>
    <s v="Pending"/>
    <s v="15033664"/>
    <n v="1"/>
    <n v="10000"/>
    <m/>
    <m/>
    <n v="1"/>
    <n v="10000"/>
  </r>
  <r>
    <x v="0"/>
    <s v="3"/>
    <s v="9/29/2014"/>
    <s v="2014"/>
    <s v="12"/>
    <s v="41020000"/>
    <x v="1"/>
    <x v="0"/>
    <s v="IN Clinical &amp; Translational Sci Inst"/>
    <s v="Institution of Higher Education"/>
    <x v="0"/>
    <s v="4013004000"/>
    <s v="Pending"/>
    <s v="15033777"/>
    <m/>
    <m/>
    <n v="1"/>
    <n v="10000"/>
    <n v="1"/>
    <n v="10000"/>
  </r>
  <r>
    <x v="0"/>
    <s v="3"/>
    <s v="9/29/2014"/>
    <s v="2014"/>
    <s v="12"/>
    <s v="41020000"/>
    <x v="1"/>
    <x v="0"/>
    <s v="IN Clinical &amp; Translational Sci Inst"/>
    <s v="Institution of Higher Education"/>
    <x v="0"/>
    <s v="4013004000"/>
    <s v="Not Funded"/>
    <s v="15033747"/>
    <n v="1"/>
    <n v="9720"/>
    <m/>
    <m/>
    <n v="1"/>
    <n v="9720"/>
  </r>
  <r>
    <x v="0"/>
    <s v="3"/>
    <s v="9/29/2014"/>
    <s v="2014"/>
    <s v="12"/>
    <s v="41020000"/>
    <x v="1"/>
    <x v="0"/>
    <s v="IN Clinical &amp; Translational Sci Inst"/>
    <s v="Institution of Higher Education"/>
    <x v="0"/>
    <s v="4014017000"/>
    <s v="Not Funded"/>
    <s v="15033780"/>
    <n v="1"/>
    <n v="10000"/>
    <m/>
    <m/>
    <n v="1"/>
    <n v="10000"/>
  </r>
  <r>
    <x v="0"/>
    <s v="3"/>
    <s v="9/29/2014"/>
    <s v="2014"/>
    <s v="12"/>
    <s v="41020000"/>
    <x v="1"/>
    <x v="0"/>
    <s v="IN Clinical &amp; Translational Sci Inst"/>
    <s v="Institution of Higher Education"/>
    <x v="0"/>
    <s v="4016003000"/>
    <s v="Pending"/>
    <s v="15033743"/>
    <m/>
    <m/>
    <n v="1"/>
    <n v="10000"/>
    <n v="1"/>
    <n v="10000"/>
  </r>
  <r>
    <x v="0"/>
    <s v="3"/>
    <s v="9/29/2014"/>
    <s v="2014"/>
    <s v="12"/>
    <s v="41020000"/>
    <x v="1"/>
    <x v="0"/>
    <s v="IN Clinical &amp; Translational Sci Inst"/>
    <s v="Institution of Higher Education"/>
    <x v="0"/>
    <s v="4018004000"/>
    <s v="Not Funded"/>
    <s v="15033820"/>
    <n v="1"/>
    <n v="7700"/>
    <m/>
    <m/>
    <n v="1"/>
    <n v="7700"/>
  </r>
  <r>
    <x v="0"/>
    <s v="3"/>
    <s v="9/29/2014"/>
    <s v="2014"/>
    <s v="12"/>
    <s v="41020000"/>
    <x v="1"/>
    <x v="0"/>
    <s v="IN Clinical &amp; Translational Sci Inst"/>
    <s v="Institution of Higher Education"/>
    <x v="0"/>
    <s v="4027003000"/>
    <s v="Pending"/>
    <s v="15033664"/>
    <n v="0"/>
    <n v="0"/>
    <m/>
    <m/>
    <n v="0"/>
    <n v="0"/>
  </r>
  <r>
    <x v="0"/>
    <s v="3"/>
    <s v="9/29/2014"/>
    <s v="2014"/>
    <s v="12"/>
    <s v="41020000"/>
    <x v="1"/>
    <x v="0"/>
    <s v="IN Clinical &amp; Translational Sci Inst"/>
    <s v="Institution of Higher Education"/>
    <x v="0"/>
    <s v="4027003000"/>
    <s v="Not Funded"/>
    <s v="15033747"/>
    <n v="0"/>
    <n v="0"/>
    <m/>
    <m/>
    <n v="0"/>
    <n v="0"/>
  </r>
  <r>
    <x v="0"/>
    <s v="3"/>
    <s v="9/29/2014"/>
    <s v="2014"/>
    <s v="12"/>
    <s v="41020000"/>
    <x v="1"/>
    <x v="0"/>
    <s v="IN Clinical &amp; Translational Sci Inst"/>
    <s v="Institution of Higher Education"/>
    <x v="0"/>
    <s v="4027003000"/>
    <s v="Not Funded"/>
    <s v="15033780"/>
    <n v="0"/>
    <n v="0"/>
    <m/>
    <m/>
    <n v="0"/>
    <n v="0"/>
  </r>
  <r>
    <x v="0"/>
    <s v="3"/>
    <s v="9/29/2014"/>
    <s v="2014"/>
    <s v="12"/>
    <s v="41020000"/>
    <x v="1"/>
    <x v="0"/>
    <s v="IN Clinical &amp; Translational Sci Inst"/>
    <s v="Institution of Higher Education"/>
    <x v="0"/>
    <s v="4027003000"/>
    <s v="Not Funded"/>
    <s v="15033820"/>
    <n v="0"/>
    <n v="0"/>
    <m/>
    <m/>
    <n v="0"/>
    <n v="0"/>
  </r>
  <r>
    <x v="0"/>
    <s v="3"/>
    <s v="9/30/2014"/>
    <s v="2014"/>
    <s v="12"/>
    <s v="41020000"/>
    <x v="1"/>
    <x v="0"/>
    <s v="NATIONAL INSTITUTES OF HEALTH"/>
    <s v="Federal"/>
    <x v="0"/>
    <s v="4007003000"/>
    <s v="Pending"/>
    <s v="15033748"/>
    <n v="0.43080000000000002"/>
    <n v="836628.25"/>
    <m/>
    <m/>
    <n v="0.43080000000000002"/>
    <n v="836628.25"/>
  </r>
  <r>
    <x v="0"/>
    <s v="3"/>
    <s v="9/30/2014"/>
    <s v="2014"/>
    <s v="12"/>
    <s v="41020000"/>
    <x v="1"/>
    <x v="0"/>
    <s v="NATIONAL INSTITUTES OF HEALTH"/>
    <s v="Federal"/>
    <x v="0"/>
    <s v="4007003000"/>
    <s v="Pending"/>
    <s v="15033822"/>
    <n v="0.315"/>
    <n v="604679.35"/>
    <m/>
    <m/>
    <n v="0.315"/>
    <n v="604679.35"/>
  </r>
  <r>
    <x v="0"/>
    <s v="3"/>
    <s v="9/30/2014"/>
    <s v="2014"/>
    <s v="12"/>
    <s v="41020000"/>
    <x v="1"/>
    <x v="0"/>
    <s v="INDIANA UNIVERSITY"/>
    <s v="Institution of Higher Education"/>
    <x v="0"/>
    <s v="4011001000"/>
    <s v="Pending"/>
    <s v="15033744"/>
    <n v="0"/>
    <n v="0"/>
    <m/>
    <m/>
    <n v="0"/>
    <n v="0"/>
  </r>
  <r>
    <x v="0"/>
    <s v="3"/>
    <s v="9/30/2014"/>
    <s v="2014"/>
    <s v="12"/>
    <s v="41020000"/>
    <x v="1"/>
    <x v="0"/>
    <s v="INDIANA UNIVERSITY"/>
    <s v="Institution of Higher Education"/>
    <x v="0"/>
    <s v="4011006000"/>
    <s v="Pending"/>
    <s v="15033744"/>
    <n v="1"/>
    <n v="261290"/>
    <m/>
    <m/>
    <n v="1"/>
    <n v="261290"/>
  </r>
  <r>
    <x v="0"/>
    <s v="3"/>
    <s v="9/30/2014"/>
    <s v="2014"/>
    <s v="12"/>
    <s v="41020000"/>
    <x v="1"/>
    <x v="0"/>
    <s v="NATIONAL INSTITUTES OF HEALTH"/>
    <s v="Federal"/>
    <x v="0"/>
    <s v="4011010000"/>
    <s v="Pending"/>
    <s v="15033748"/>
    <n v="0.51700000000000002"/>
    <n v="1004031.58"/>
    <m/>
    <m/>
    <n v="0.51700000000000002"/>
    <n v="1004031.58"/>
  </r>
  <r>
    <x v="0"/>
    <s v="3"/>
    <s v="9/30/2014"/>
    <s v="2014"/>
    <s v="12"/>
    <s v="41020000"/>
    <x v="1"/>
    <x v="0"/>
    <s v="NATIONAL INSTITUTES OF HEALTH"/>
    <s v="Federal"/>
    <x v="0"/>
    <s v="4011010000"/>
    <s v="Pending"/>
    <s v="15033822"/>
    <n v="0.38500000000000001"/>
    <n v="739052.55"/>
    <m/>
    <m/>
    <n v="0.38500000000000001"/>
    <n v="739052.55"/>
  </r>
  <r>
    <x v="0"/>
    <s v="3"/>
    <s v="9/30/2014"/>
    <s v="2014"/>
    <s v="12"/>
    <s v="41020000"/>
    <x v="1"/>
    <x v="0"/>
    <s v="IN Clinical &amp; Translational Sci Inst"/>
    <s v="Institution of Higher Education"/>
    <x v="0"/>
    <s v="4011012000"/>
    <s v="Pending"/>
    <s v="15033773"/>
    <m/>
    <m/>
    <n v="1"/>
    <n v="10000"/>
    <n v="1"/>
    <n v="10000"/>
  </r>
  <r>
    <x v="0"/>
    <s v="3"/>
    <s v="9/30/2014"/>
    <s v="2014"/>
    <s v="12"/>
    <s v="41020000"/>
    <x v="1"/>
    <x v="0"/>
    <s v="AUBURN UNIVERSITY"/>
    <s v="Institution of Higher Education"/>
    <x v="0"/>
    <s v="4011016000"/>
    <s v="Pending"/>
    <s v="15033876"/>
    <m/>
    <m/>
    <n v="1"/>
    <n v="83888"/>
    <n v="1"/>
    <n v="83888"/>
  </r>
  <r>
    <x v="0"/>
    <s v="3"/>
    <s v="9/30/2014"/>
    <s v="2014"/>
    <s v="12"/>
    <s v="41020000"/>
    <x v="1"/>
    <x v="0"/>
    <s v="NATIONAL INSTITUTES OF HEALTH"/>
    <s v="Federal"/>
    <x v="0"/>
    <s v="4012003000"/>
    <s v="Pending"/>
    <s v="15033748"/>
    <n v="2.2200000000000001E-2"/>
    <n v="43113.15"/>
    <m/>
    <m/>
    <n v="2.2200000000000001E-2"/>
    <n v="43113.15"/>
  </r>
  <r>
    <x v="0"/>
    <s v="3"/>
    <s v="9/30/2014"/>
    <s v="2014"/>
    <s v="12"/>
    <s v="41020000"/>
    <x v="1"/>
    <x v="0"/>
    <s v="IN Clinical &amp; Translational Sci Inst"/>
    <s v="Institution of Higher Education"/>
    <x v="0"/>
    <s v="4012006000"/>
    <s v="Pending"/>
    <s v="15033795"/>
    <n v="1"/>
    <n v="10000"/>
    <m/>
    <m/>
    <n v="1"/>
    <n v="10000"/>
  </r>
  <r>
    <x v="0"/>
    <s v="3"/>
    <s v="9/30/2014"/>
    <s v="2014"/>
    <s v="12"/>
    <s v="41020000"/>
    <x v="1"/>
    <x v="0"/>
    <s v="IN Clinical &amp; Translational Sci Inst"/>
    <s v="Institution of Higher Education"/>
    <x v="0"/>
    <s v="4013004000"/>
    <s v="Pending"/>
    <s v="15033809"/>
    <m/>
    <m/>
    <n v="1"/>
    <n v="7640"/>
    <n v="1"/>
    <n v="7640"/>
  </r>
  <r>
    <x v="0"/>
    <s v="3"/>
    <s v="9/30/2014"/>
    <s v="2014"/>
    <s v="12"/>
    <s v="41020000"/>
    <x v="1"/>
    <x v="0"/>
    <s v="PHS-HRSA NATNL CTR FOR HEALTH SERVS RES"/>
    <s v="Federal"/>
    <x v="0"/>
    <s v="4013010000"/>
    <s v="Pending"/>
    <s v="15033814"/>
    <m/>
    <m/>
    <n v="1"/>
    <n v="203475"/>
    <n v="1"/>
    <n v="203475"/>
  </r>
  <r>
    <x v="0"/>
    <s v="3"/>
    <s v="9/30/2014"/>
    <s v="2014"/>
    <s v="12"/>
    <s v="41020000"/>
    <x v="1"/>
    <x v="0"/>
    <s v="NATIONAL INSTITUTES OF HEALTH"/>
    <s v="Federal"/>
    <x v="0"/>
    <s v="4014004000"/>
    <s v="Pending"/>
    <s v="15033822"/>
    <n v="0.3"/>
    <n v="575885.1"/>
    <m/>
    <m/>
    <n v="0.3"/>
    <n v="575885.1"/>
  </r>
  <r>
    <x v="0"/>
    <s v="3"/>
    <s v="9/30/2014"/>
    <s v="2014"/>
    <s v="12"/>
    <s v="41020000"/>
    <x v="1"/>
    <x v="0"/>
    <s v="NATIONAL INSTITUTES OF HEALTH"/>
    <s v="Federal"/>
    <x v="0"/>
    <s v="4014017000"/>
    <s v="Pending"/>
    <s v="15033748"/>
    <n v="0.03"/>
    <n v="58261.02"/>
    <m/>
    <m/>
    <n v="0.03"/>
    <n v="58261.02"/>
  </r>
  <r>
    <x v="0"/>
    <s v="3"/>
    <s v="9/30/2014"/>
    <s v="2014"/>
    <s v="12"/>
    <s v="41020000"/>
    <x v="1"/>
    <x v="0"/>
    <s v="IN Clinical &amp; Translational Sci Inst"/>
    <s v="Institution of Higher Education"/>
    <x v="0"/>
    <s v="4014017000"/>
    <s v="Pending"/>
    <s v="15033795"/>
    <n v="0"/>
    <n v="0"/>
    <m/>
    <m/>
    <n v="0"/>
    <n v="0"/>
  </r>
  <r>
    <x v="0"/>
    <s v="3"/>
    <s v="9/30/2014"/>
    <s v="2014"/>
    <s v="12"/>
    <s v="41020000"/>
    <x v="1"/>
    <x v="0"/>
    <s v="Vince and Associates"/>
    <s v="Private Profit"/>
    <x v="0"/>
    <s v="4016001000"/>
    <s v="Awarded"/>
    <s v="15033782"/>
    <m/>
    <m/>
    <n v="0.2"/>
    <n v="18787.2"/>
    <n v="0.2"/>
    <n v="18787.2"/>
  </r>
  <r>
    <x v="0"/>
    <s v="3"/>
    <s v="9/30/2014"/>
    <s v="2014"/>
    <s v="12"/>
    <s v="41020000"/>
    <x v="1"/>
    <x v="0"/>
    <s v="Vince and Associates"/>
    <s v="Private Profit"/>
    <x v="0"/>
    <s v="4016005000"/>
    <s v="Awarded"/>
    <s v="15033782"/>
    <m/>
    <m/>
    <n v="0.8"/>
    <n v="75148.800000000003"/>
    <n v="0.8"/>
    <n v="75148.800000000003"/>
  </r>
  <r>
    <x v="0"/>
    <s v="3"/>
    <s v="9/30/2014"/>
    <s v="2014"/>
    <s v="12"/>
    <s v="41020000"/>
    <x v="1"/>
    <x v="0"/>
    <s v="IN Clinical &amp; Translational Sci Inst"/>
    <s v="Institution of Higher Education"/>
    <x v="0"/>
    <s v="4018003000"/>
    <s v="Not Funded"/>
    <s v="15033767"/>
    <m/>
    <m/>
    <n v="1"/>
    <n v="10000"/>
    <n v="1"/>
    <n v="10000"/>
  </r>
  <r>
    <x v="0"/>
    <s v="3"/>
    <s v="9/30/2014"/>
    <s v="2014"/>
    <s v="12"/>
    <s v="41020000"/>
    <x v="1"/>
    <x v="0"/>
    <s v="INDIANA UNIVERSITY"/>
    <s v="Institution of Higher Education"/>
    <x v="0"/>
    <s v="4027003000"/>
    <s v="Pending"/>
    <s v="15033744"/>
    <n v="0"/>
    <n v="0"/>
    <m/>
    <m/>
    <n v="0"/>
    <n v="0"/>
  </r>
  <r>
    <x v="0"/>
    <s v="3"/>
    <s v="9/30/2014"/>
    <s v="2014"/>
    <s v="12"/>
    <s v="41020000"/>
    <x v="1"/>
    <x v="0"/>
    <s v="IN Clinical &amp; Translational Sci Inst"/>
    <s v="Institution of Higher Education"/>
    <x v="0"/>
    <s v="4027003000"/>
    <s v="Pending"/>
    <s v="15033795"/>
    <n v="0"/>
    <n v="0"/>
    <m/>
    <m/>
    <n v="0"/>
    <n v="0"/>
  </r>
  <r>
    <x v="0"/>
    <s v="3"/>
    <s v="9/30/2014"/>
    <s v="2014"/>
    <s v="12"/>
    <s v="41020000"/>
    <x v="1"/>
    <x v="0"/>
    <s v="NATIONAL INSTITUTES OF HEALTH"/>
    <s v="Federal"/>
    <x v="0"/>
    <s v="4027009000"/>
    <s v="Pending"/>
    <s v="15033748"/>
    <n v="0"/>
    <n v="0"/>
    <m/>
    <m/>
    <n v="0"/>
    <n v="0"/>
  </r>
  <r>
    <x v="0"/>
    <s v="3"/>
    <s v="9/30/2014"/>
    <s v="2014"/>
    <s v="12"/>
    <s v="41020000"/>
    <x v="1"/>
    <x v="0"/>
    <s v="NATIONAL INSTITUTES OF HEALTH"/>
    <s v="Federal"/>
    <x v="0"/>
    <s v="4027009000"/>
    <s v="Pending"/>
    <s v="15033822"/>
    <n v="0"/>
    <n v="0"/>
    <m/>
    <m/>
    <n v="0"/>
    <n v="0"/>
  </r>
  <r>
    <x v="0"/>
    <s v="4"/>
    <s v="10/1/2014"/>
    <s v="2015"/>
    <s v="1"/>
    <s v="41020000"/>
    <x v="1"/>
    <x v="0"/>
    <s v="IN Clinical &amp; Translational Sci Inst"/>
    <s v="Institution of Higher Education"/>
    <x v="0"/>
    <s v="4013004000"/>
    <s v="Not Funded"/>
    <s v="15033690"/>
    <n v="1"/>
    <n v="9340"/>
    <m/>
    <m/>
    <n v="1"/>
    <n v="9340"/>
  </r>
  <r>
    <x v="0"/>
    <s v="4"/>
    <s v="10/1/2014"/>
    <s v="2015"/>
    <s v="1"/>
    <s v="41020000"/>
    <x v="1"/>
    <x v="0"/>
    <s v="INDIANA UNIVERSITY"/>
    <s v="Institution of Higher Education"/>
    <x v="0"/>
    <s v="4013010000"/>
    <s v="Pending"/>
    <s v="15033693"/>
    <m/>
    <m/>
    <n v="0.3"/>
    <n v="117812.4"/>
    <n v="0.3"/>
    <n v="117812.4"/>
  </r>
  <r>
    <x v="0"/>
    <s v="4"/>
    <s v="10/1/2014"/>
    <s v="2015"/>
    <s v="1"/>
    <s v="41020000"/>
    <x v="1"/>
    <x v="0"/>
    <s v="NATIONAL INSTITUTES OF HEALTH"/>
    <s v="Federal"/>
    <x v="0"/>
    <s v="4013011000"/>
    <s v="Pending"/>
    <s v="15033858"/>
    <m/>
    <m/>
    <n v="1"/>
    <n v="377021"/>
    <n v="1"/>
    <n v="377021"/>
  </r>
  <r>
    <x v="0"/>
    <s v="4"/>
    <s v="10/1/2014"/>
    <s v="2015"/>
    <s v="1"/>
    <s v="41020000"/>
    <x v="1"/>
    <x v="0"/>
    <s v="INDIANA UNIVERSITY"/>
    <s v="Institution of Higher Education"/>
    <x v="0"/>
    <s v="4014017000"/>
    <s v="Pending"/>
    <s v="15033693"/>
    <m/>
    <m/>
    <n v="0.7"/>
    <n v="274895.59999999998"/>
    <n v="0.7"/>
    <n v="274895.59999999998"/>
  </r>
  <r>
    <x v="0"/>
    <s v="4"/>
    <s v="10/1/2014"/>
    <s v="2015"/>
    <s v="1"/>
    <s v="41020000"/>
    <x v="1"/>
    <x v="0"/>
    <s v="PHS-AHRQ Agency/Healthcare Res &amp; Quality"/>
    <s v="Federal"/>
    <x v="0"/>
    <s v="4016004000"/>
    <s v="Pending"/>
    <s v="14076892"/>
    <m/>
    <m/>
    <n v="1"/>
    <n v="1499954"/>
    <n v="1"/>
    <n v="1499954"/>
  </r>
  <r>
    <x v="0"/>
    <s v="4"/>
    <s v="10/1/2014"/>
    <s v="2015"/>
    <s v="1"/>
    <s v="41020000"/>
    <x v="1"/>
    <x v="0"/>
    <s v="IN Clinical &amp; Translational Sci Inst"/>
    <s v="Institution of Higher Education"/>
    <x v="0"/>
    <s v="4018004000"/>
    <s v="Not Funded"/>
    <s v="15033799"/>
    <n v="1"/>
    <n v="10000"/>
    <m/>
    <m/>
    <n v="1"/>
    <n v="10000"/>
  </r>
  <r>
    <x v="0"/>
    <s v="4"/>
    <s v="10/1/2014"/>
    <s v="2015"/>
    <s v="1"/>
    <s v="41020000"/>
    <x v="1"/>
    <x v="0"/>
    <s v="IN Clinical &amp; Translational Sci Inst"/>
    <s v="Institution of Higher Education"/>
    <x v="0"/>
    <s v="4018004000"/>
    <s v="Not Funded"/>
    <s v="15033800"/>
    <n v="1"/>
    <n v="7000"/>
    <m/>
    <m/>
    <n v="1"/>
    <n v="7000"/>
  </r>
  <r>
    <x v="0"/>
    <s v="4"/>
    <s v="10/1/2014"/>
    <s v="2015"/>
    <s v="1"/>
    <s v="41020000"/>
    <x v="1"/>
    <x v="0"/>
    <s v="IN Clinical &amp; Translational Sci Inst"/>
    <s v="Institution of Higher Education"/>
    <x v="0"/>
    <s v="4019006000"/>
    <s v="Pending"/>
    <s v="15044090"/>
    <n v="1"/>
    <n v="10000"/>
    <m/>
    <m/>
    <n v="1"/>
    <n v="10000"/>
  </r>
  <r>
    <x v="0"/>
    <s v="4"/>
    <s v="10/1/2014"/>
    <s v="2015"/>
    <s v="1"/>
    <s v="41020000"/>
    <x v="1"/>
    <x v="0"/>
    <s v="IN Clinical &amp; Translational Sci Inst"/>
    <s v="Institution of Higher Education"/>
    <x v="0"/>
    <s v="4027003000"/>
    <s v="Pending"/>
    <s v="15044090"/>
    <n v="0"/>
    <n v="0"/>
    <m/>
    <m/>
    <n v="0"/>
    <n v="0"/>
  </r>
  <r>
    <x v="0"/>
    <s v="4"/>
    <s v="10/1/2014"/>
    <s v="2015"/>
    <s v="1"/>
    <s v="41020000"/>
    <x v="1"/>
    <x v="0"/>
    <s v="IN Clinical &amp; Translational Sci Inst"/>
    <s v="Institution of Higher Education"/>
    <x v="0"/>
    <s v="4027003000"/>
    <s v="Not Funded"/>
    <s v="15033690"/>
    <n v="0"/>
    <n v="0"/>
    <m/>
    <m/>
    <n v="0"/>
    <n v="0"/>
  </r>
  <r>
    <x v="0"/>
    <s v="4"/>
    <s v="10/1/2014"/>
    <s v="2015"/>
    <s v="1"/>
    <s v="41020000"/>
    <x v="1"/>
    <x v="0"/>
    <s v="IN Clinical &amp; Translational Sci Inst"/>
    <s v="Institution of Higher Education"/>
    <x v="0"/>
    <s v="4027003000"/>
    <s v="Not Funded"/>
    <s v="15033799"/>
    <n v="0"/>
    <n v="0"/>
    <m/>
    <m/>
    <n v="0"/>
    <n v="0"/>
  </r>
  <r>
    <x v="0"/>
    <s v="4"/>
    <s v="10/1/2014"/>
    <s v="2015"/>
    <s v="1"/>
    <s v="41020000"/>
    <x v="1"/>
    <x v="0"/>
    <s v="IN Clinical &amp; Translational Sci Inst"/>
    <s v="Institution of Higher Education"/>
    <x v="0"/>
    <s v="4027003000"/>
    <s v="Not Funded"/>
    <s v="15033800"/>
    <n v="0"/>
    <n v="0"/>
    <m/>
    <m/>
    <n v="0"/>
    <n v="0"/>
  </r>
  <r>
    <x v="0"/>
    <s v="4"/>
    <s v="10/2/2014"/>
    <s v="2015"/>
    <s v="1"/>
    <s v="41020000"/>
    <x v="1"/>
    <x v="0"/>
    <s v="LOUISIANA STATE UNIVERSITY"/>
    <s v="Institution of Higher Education"/>
    <x v="0"/>
    <s v="4011010000"/>
    <s v="Pending"/>
    <s v="15044005"/>
    <m/>
    <m/>
    <n v="1"/>
    <n v="98516"/>
    <n v="1"/>
    <n v="98516"/>
  </r>
  <r>
    <x v="0"/>
    <s v="4"/>
    <s v="10/2/2014"/>
    <s v="2015"/>
    <s v="1"/>
    <s v="41020000"/>
    <x v="1"/>
    <x v="0"/>
    <s v="NATIONAL INSTITUTES OF HEALTH"/>
    <s v="Federal"/>
    <x v="0"/>
    <s v="4013011000"/>
    <s v="Pending"/>
    <s v="15043956"/>
    <m/>
    <m/>
    <n v="1"/>
    <n v="573968"/>
    <n v="1"/>
    <n v="573968"/>
  </r>
  <r>
    <x v="0"/>
    <s v="4"/>
    <s v="10/2/2014"/>
    <s v="2015"/>
    <s v="1"/>
    <s v="41020000"/>
    <x v="1"/>
    <x v="0"/>
    <s v="PHS-NIH NAT INST DIABETES,KIDNEY DIS"/>
    <s v="Federal"/>
    <x v="0"/>
    <s v="4013011000"/>
    <s v="Awarded"/>
    <s v="15043959"/>
    <m/>
    <m/>
    <n v="1"/>
    <n v="581074"/>
    <n v="1"/>
    <n v="581074"/>
  </r>
  <r>
    <x v="0"/>
    <s v="4"/>
    <s v="10/2/2014"/>
    <s v="2015"/>
    <s v="1"/>
    <s v="41020000"/>
    <x v="1"/>
    <x v="0"/>
    <s v="NATIONAL INSTITUTES OF HEALTH"/>
    <s v="Federal"/>
    <x v="0"/>
    <s v="4018003000"/>
    <s v="Pending"/>
    <s v="15033781"/>
    <n v="1"/>
    <n v="287312"/>
    <m/>
    <m/>
    <n v="1"/>
    <n v="287312"/>
  </r>
  <r>
    <x v="0"/>
    <s v="4"/>
    <s v="10/2/2014"/>
    <s v="2015"/>
    <s v="1"/>
    <s v="41020000"/>
    <x v="1"/>
    <x v="0"/>
    <s v="NATIONAL INSTITUTES OF HEALTH"/>
    <s v="Federal"/>
    <x v="0"/>
    <s v="4027003000"/>
    <s v="Pending"/>
    <s v="15033781"/>
    <n v="0"/>
    <n v="0"/>
    <m/>
    <m/>
    <n v="0"/>
    <n v="0"/>
  </r>
  <r>
    <x v="0"/>
    <s v="4"/>
    <s v="10/3/2014"/>
    <s v="2015"/>
    <s v="1"/>
    <s v="41020000"/>
    <x v="1"/>
    <x v="0"/>
    <s v="NATIONAL INSTITUTES OF HEALTH"/>
    <s v="Federal"/>
    <x v="0"/>
    <s v="4013001000"/>
    <s v="Pending"/>
    <s v="15043971"/>
    <m/>
    <m/>
    <n v="0.56999999999999995"/>
    <n v="1310584.47"/>
    <n v="0.56999999999999995"/>
    <n v="1310584.47"/>
  </r>
  <r>
    <x v="0"/>
    <s v="4"/>
    <s v="10/3/2014"/>
    <s v="2015"/>
    <s v="1"/>
    <s v="41020000"/>
    <x v="1"/>
    <x v="0"/>
    <s v="NATIONAL INSTITUTES OF HEALTH"/>
    <s v="Federal"/>
    <x v="0"/>
    <s v="4013004000"/>
    <s v="Pending"/>
    <s v="15043971"/>
    <m/>
    <m/>
    <n v="0.38"/>
    <n v="873722.98"/>
    <n v="0.38"/>
    <n v="873722.98"/>
  </r>
  <r>
    <x v="0"/>
    <s v="4"/>
    <s v="10/3/2014"/>
    <s v="2015"/>
    <s v="1"/>
    <s v="41020000"/>
    <x v="1"/>
    <x v="0"/>
    <s v="PHS-NIH NAT INST OF ENVIRONMENT HLTH SCI"/>
    <s v="Federal"/>
    <x v="0"/>
    <s v="4013009000"/>
    <s v="Pending"/>
    <s v="15043950"/>
    <m/>
    <m/>
    <n v="0.75"/>
    <n v="1404442.5"/>
    <n v="0.75"/>
    <n v="1404442.5"/>
  </r>
  <r>
    <x v="0"/>
    <s v="4"/>
    <s v="10/3/2014"/>
    <s v="2015"/>
    <s v="1"/>
    <s v="41020000"/>
    <x v="1"/>
    <x v="0"/>
    <s v="California Medical Innovations"/>
    <s v="Private Profit"/>
    <x v="0"/>
    <s v="4014017000"/>
    <s v="Awarded"/>
    <s v="15043964"/>
    <m/>
    <m/>
    <n v="1"/>
    <n v="82945"/>
    <n v="1"/>
    <n v="82945"/>
  </r>
  <r>
    <x v="0"/>
    <s v="4"/>
    <s v="10/3/2014"/>
    <s v="2015"/>
    <s v="1"/>
    <s v="41020000"/>
    <x v="1"/>
    <x v="0"/>
    <s v="PHS-NIH NAT INST OF ENVIRONMENT HLTH SCI"/>
    <s v="Federal"/>
    <x v="0"/>
    <s v="4016003000"/>
    <s v="Pending"/>
    <s v="15043950"/>
    <m/>
    <m/>
    <n v="0.25"/>
    <n v="468147.5"/>
    <n v="0.25"/>
    <n v="468147.5"/>
  </r>
  <r>
    <x v="0"/>
    <s v="4"/>
    <s v="10/3/2014"/>
    <s v="2015"/>
    <s v="1"/>
    <s v="41020000"/>
    <x v="1"/>
    <x v="0"/>
    <s v="NATIONAL INSTITUTES OF HEALTH"/>
    <s v="Federal"/>
    <x v="0"/>
    <s v="4018010000"/>
    <s v="Pending"/>
    <s v="15043971"/>
    <m/>
    <m/>
    <n v="0.05"/>
    <n v="114963.55"/>
    <n v="0.05"/>
    <n v="114963.55"/>
  </r>
  <r>
    <x v="0"/>
    <s v="4"/>
    <s v="10/6/2014"/>
    <s v="2015"/>
    <s v="1"/>
    <s v="41020000"/>
    <x v="1"/>
    <x v="0"/>
    <s v="NATIONAL INSTITUTES OF HEALTH"/>
    <s v="Federal"/>
    <x v="0"/>
    <s v="4011009000"/>
    <s v="Pending"/>
    <s v="15044032"/>
    <m/>
    <m/>
    <n v="1"/>
    <n v="1937500"/>
    <n v="1"/>
    <n v="1937500"/>
  </r>
  <r>
    <x v="0"/>
    <s v="4"/>
    <s v="10/6/2014"/>
    <s v="2015"/>
    <s v="1"/>
    <s v="41020000"/>
    <x v="1"/>
    <x v="0"/>
    <s v="NATIONAL INSTITUTES OF HEALTH"/>
    <s v="Federal"/>
    <x v="0"/>
    <s v="4011018000"/>
    <s v="Pending"/>
    <s v="15044016"/>
    <m/>
    <m/>
    <n v="0.05"/>
    <n v="95414.75"/>
    <n v="0.05"/>
    <n v="95414.75"/>
  </r>
  <r>
    <x v="0"/>
    <s v="4"/>
    <s v="10/6/2014"/>
    <s v="2015"/>
    <s v="1"/>
    <s v="41020000"/>
    <x v="1"/>
    <x v="0"/>
    <s v="NATIONAL INSTITUTES OF HEALTH"/>
    <s v="Federal"/>
    <x v="0"/>
    <s v="4012004000"/>
    <s v="Pending"/>
    <s v="15033701"/>
    <m/>
    <m/>
    <n v="1"/>
    <n v="414744"/>
    <n v="1"/>
    <n v="414744"/>
  </r>
  <r>
    <x v="0"/>
    <s v="4"/>
    <s v="10/6/2014"/>
    <s v="2015"/>
    <s v="1"/>
    <s v="41020000"/>
    <x v="1"/>
    <x v="0"/>
    <s v="NATIONAL INSTITUTES OF HEALTH"/>
    <s v="Federal"/>
    <x v="0"/>
    <s v="4012006000"/>
    <s v="Pending"/>
    <s v="15033701"/>
    <m/>
    <m/>
    <n v="0"/>
    <n v="0"/>
    <n v="0"/>
    <n v="0"/>
  </r>
  <r>
    <x v="0"/>
    <s v="4"/>
    <s v="10/6/2014"/>
    <s v="2015"/>
    <s v="1"/>
    <s v="41020000"/>
    <x v="1"/>
    <x v="0"/>
    <s v="NATIONAL INSTITUTES OF HEALTH"/>
    <s v="Federal"/>
    <x v="0"/>
    <s v="4012006000"/>
    <s v="Pending"/>
    <s v="15044055"/>
    <n v="1"/>
    <n v="1420522"/>
    <m/>
    <m/>
    <n v="1"/>
    <n v="1420522"/>
  </r>
  <r>
    <x v="0"/>
    <s v="4"/>
    <s v="10/6/2014"/>
    <s v="2015"/>
    <s v="1"/>
    <s v="41020000"/>
    <x v="1"/>
    <x v="0"/>
    <s v="NATIONAL INSTITUTES OF HEALTH"/>
    <s v="Federal"/>
    <x v="0"/>
    <s v="4012006000"/>
    <s v="Not Funded"/>
    <s v="15043996"/>
    <m/>
    <m/>
    <n v="1"/>
    <n v="1559418"/>
    <n v="1"/>
    <n v="1559418"/>
  </r>
  <r>
    <x v="0"/>
    <s v="4"/>
    <s v="10/6/2014"/>
    <s v="2015"/>
    <s v="1"/>
    <s v="41020000"/>
    <x v="1"/>
    <x v="0"/>
    <e v="#N/A"/>
    <e v="#N/A"/>
    <x v="0"/>
    <s v="4013004000"/>
    <s v="Pending"/>
    <s v="15043948"/>
    <m/>
    <m/>
    <n v="0.95"/>
    <n v="1552540.35"/>
    <n v="0.95"/>
    <n v="1552540.35"/>
  </r>
  <r>
    <x v="0"/>
    <s v="4"/>
    <s v="10/6/2014"/>
    <s v="2015"/>
    <s v="1"/>
    <s v="41020000"/>
    <x v="1"/>
    <x v="0"/>
    <s v="PHS-NIH NATIONAL HEART,LUNG &amp; BLOOD INST"/>
    <s v="Federal"/>
    <x v="0"/>
    <s v="4013004000"/>
    <s v="Pending"/>
    <s v="15044034"/>
    <m/>
    <m/>
    <n v="0.8"/>
    <n v="7069661.5999999996"/>
    <n v="0.8"/>
    <n v="7069661.5999999996"/>
  </r>
  <r>
    <x v="0"/>
    <s v="4"/>
    <s v="10/6/2014"/>
    <s v="2015"/>
    <s v="1"/>
    <s v="41020000"/>
    <x v="1"/>
    <x v="0"/>
    <s v="NATIONAL INSTITUTES OF HEALTH"/>
    <s v="Federal"/>
    <x v="0"/>
    <s v="4013004000"/>
    <s v="Pending"/>
    <s v="15044049"/>
    <m/>
    <m/>
    <n v="0.2"/>
    <n v="577629.6"/>
    <n v="0.2"/>
    <n v="577629.6"/>
  </r>
  <r>
    <x v="0"/>
    <s v="4"/>
    <s v="10/6/2014"/>
    <s v="2015"/>
    <s v="1"/>
    <s v="41020000"/>
    <x v="1"/>
    <x v="0"/>
    <s v="NATIONAL INSTITUTES OF HEALTH"/>
    <s v="Federal"/>
    <x v="0"/>
    <s v="4013006000"/>
    <s v="Not Funded"/>
    <s v="15044030"/>
    <m/>
    <m/>
    <n v="0.03"/>
    <n v="98228.04"/>
    <n v="0.03"/>
    <n v="98228.04"/>
  </r>
  <r>
    <x v="0"/>
    <s v="4"/>
    <s v="10/6/2014"/>
    <s v="2015"/>
    <s v="1"/>
    <s v="41020000"/>
    <x v="1"/>
    <x v="0"/>
    <s v="NATIONAL INSTITUTES OF HEALTH"/>
    <s v="Federal"/>
    <x v="0"/>
    <s v="4013011000"/>
    <s v="Pending"/>
    <s v="15044040"/>
    <m/>
    <m/>
    <n v="1"/>
    <n v="1924457"/>
    <n v="1"/>
    <n v="1924457"/>
  </r>
  <r>
    <x v="0"/>
    <s v="4"/>
    <s v="10/6/2014"/>
    <s v="2015"/>
    <s v="1"/>
    <s v="41020000"/>
    <x v="1"/>
    <x v="0"/>
    <s v="NATIONAL INSTITUTES OF HEALTH"/>
    <s v="Federal"/>
    <x v="0"/>
    <s v="4013011000"/>
    <s v="Not Funded"/>
    <s v="15044030"/>
    <m/>
    <m/>
    <n v="0.24"/>
    <n v="785824.32"/>
    <n v="0.24"/>
    <n v="785824.32"/>
  </r>
  <r>
    <x v="0"/>
    <s v="4"/>
    <s v="10/6/2014"/>
    <s v="2015"/>
    <s v="1"/>
    <s v="41020000"/>
    <x v="1"/>
    <x v="0"/>
    <s v="NATIONAL INSTITUTES OF HEALTH"/>
    <s v="Federal"/>
    <x v="0"/>
    <s v="4013012000"/>
    <s v="Not Funded"/>
    <s v="15044030"/>
    <m/>
    <m/>
    <n v="0.72"/>
    <n v="2357472.96"/>
    <n v="0.72"/>
    <n v="2357472.96"/>
  </r>
  <r>
    <x v="0"/>
    <s v="4"/>
    <s v="10/6/2014"/>
    <s v="2015"/>
    <s v="1"/>
    <s v="41020000"/>
    <x v="1"/>
    <x v="0"/>
    <s v="NATIONAL INSTITUTES OF HEALTH"/>
    <s v="Federal"/>
    <x v="0"/>
    <s v="4014017000"/>
    <s v="Pending"/>
    <s v="15033855"/>
    <m/>
    <m/>
    <n v="1"/>
    <n v="2120669"/>
    <n v="1"/>
    <n v="2120669"/>
  </r>
  <r>
    <x v="0"/>
    <s v="4"/>
    <s v="10/6/2014"/>
    <s v="2015"/>
    <s v="1"/>
    <s v="41020000"/>
    <x v="1"/>
    <x v="0"/>
    <s v="NATIONAL INSTITUTES OF HEALTH"/>
    <s v="Federal"/>
    <x v="0"/>
    <s v="4016003000"/>
    <s v="Pending"/>
    <s v="15044016"/>
    <m/>
    <m/>
    <n v="0.95"/>
    <n v="1812880.25"/>
    <n v="0.95"/>
    <n v="1812880.25"/>
  </r>
  <r>
    <x v="0"/>
    <s v="4"/>
    <s v="10/6/2014"/>
    <s v="2015"/>
    <s v="1"/>
    <s v="41020000"/>
    <x v="1"/>
    <x v="0"/>
    <s v="NATIONAL INSTITUTES OF HEALTH"/>
    <s v="Federal"/>
    <x v="0"/>
    <s v="4016003000"/>
    <s v="Pending"/>
    <s v="15044049"/>
    <m/>
    <m/>
    <n v="0.8"/>
    <n v="2310518.4"/>
    <n v="0.8"/>
    <n v="2310518.4"/>
  </r>
  <r>
    <x v="0"/>
    <s v="4"/>
    <s v="10/6/2014"/>
    <s v="2015"/>
    <s v="1"/>
    <s v="41020000"/>
    <x v="1"/>
    <x v="0"/>
    <s v="PHS-NIH NATIONAL HEART,LUNG &amp; BLOOD INST"/>
    <s v="Federal"/>
    <x v="0"/>
    <s v="4018001000"/>
    <s v="Pending"/>
    <s v="15044034"/>
    <m/>
    <m/>
    <n v="0.05"/>
    <n v="441853.85"/>
    <n v="0.05"/>
    <n v="441853.85"/>
  </r>
  <r>
    <x v="0"/>
    <s v="4"/>
    <s v="10/6/2014"/>
    <s v="2015"/>
    <s v="1"/>
    <s v="41020000"/>
    <x v="1"/>
    <x v="0"/>
    <s v="NATIONAL INSTITUTES OF HEALTH"/>
    <s v="Federal"/>
    <x v="0"/>
    <s v="4018003000"/>
    <s v="Pending"/>
    <s v="15033875"/>
    <m/>
    <m/>
    <n v="0.6"/>
    <n v="902025.6"/>
    <n v="0.6"/>
    <n v="902025.6"/>
  </r>
  <r>
    <x v="0"/>
    <s v="4"/>
    <s v="10/6/2014"/>
    <s v="2015"/>
    <s v="1"/>
    <s v="41020000"/>
    <x v="1"/>
    <x v="0"/>
    <s v="NATIONAL INSTITUTES OF HEALTH"/>
    <s v="Federal"/>
    <x v="0"/>
    <s v="4018003000"/>
    <s v="Pending"/>
    <s v="15044017"/>
    <m/>
    <m/>
    <n v="1"/>
    <n v="2283638"/>
    <n v="1"/>
    <n v="2283638"/>
  </r>
  <r>
    <x v="0"/>
    <s v="4"/>
    <s v="10/6/2014"/>
    <s v="2015"/>
    <s v="1"/>
    <s v="41020000"/>
    <x v="1"/>
    <x v="0"/>
    <s v="RUTGERS, THE STATE UNIVERSITY"/>
    <s v="Institution of Higher Education"/>
    <x v="0"/>
    <s v="4018004000"/>
    <s v="Not Funded"/>
    <s v="15044036"/>
    <m/>
    <m/>
    <n v="1"/>
    <n v="327000"/>
    <n v="1"/>
    <n v="327000"/>
  </r>
  <r>
    <x v="0"/>
    <s v="4"/>
    <s v="10/6/2014"/>
    <s v="2015"/>
    <s v="1"/>
    <s v="41020000"/>
    <x v="1"/>
    <x v="0"/>
    <s v="NATIONAL INSTITUTES OF HEALTH"/>
    <s v="Federal"/>
    <x v="0"/>
    <s v="4018009000"/>
    <s v="Pending"/>
    <s v="15033875"/>
    <m/>
    <m/>
    <n v="0.4"/>
    <n v="601350.40000000002"/>
    <n v="0.4"/>
    <n v="601350.40000000002"/>
  </r>
  <r>
    <x v="0"/>
    <s v="4"/>
    <s v="10/6/2014"/>
    <s v="2015"/>
    <s v="1"/>
    <s v="41020000"/>
    <x v="1"/>
    <x v="0"/>
    <e v="#N/A"/>
    <e v="#N/A"/>
    <x v="0"/>
    <s v="4018010000"/>
    <s v="Pending"/>
    <s v="15043948"/>
    <m/>
    <m/>
    <n v="0.05"/>
    <n v="81712.649999999994"/>
    <n v="0.05"/>
    <n v="81712.649999999994"/>
  </r>
  <r>
    <x v="0"/>
    <s v="4"/>
    <s v="10/6/2014"/>
    <s v="2015"/>
    <s v="1"/>
    <s v="41020000"/>
    <x v="1"/>
    <x v="0"/>
    <s v="PHS-NIH NATIONAL HEART,LUNG &amp; BLOOD INST"/>
    <s v="Federal"/>
    <x v="0"/>
    <s v="4018010000"/>
    <s v="Pending"/>
    <s v="15044034"/>
    <m/>
    <m/>
    <n v="0.15"/>
    <n v="1325561.55"/>
    <n v="0.15"/>
    <n v="1325561.55"/>
  </r>
  <r>
    <x v="0"/>
    <s v="4"/>
    <s v="10/6/2014"/>
    <s v="2015"/>
    <s v="1"/>
    <s v="41020000"/>
    <x v="1"/>
    <x v="0"/>
    <s v="NATIONAL INSTITUTES OF HEALTH"/>
    <s v="Federal"/>
    <x v="0"/>
    <s v="4018010000"/>
    <s v="Pending"/>
    <s v="15044049"/>
    <m/>
    <m/>
    <n v="0"/>
    <n v="0"/>
    <n v="0"/>
    <n v="0"/>
  </r>
  <r>
    <x v="0"/>
    <s v="4"/>
    <s v="10/6/2014"/>
    <s v="2015"/>
    <s v="1"/>
    <s v="41020000"/>
    <x v="1"/>
    <x v="0"/>
    <s v="NATIONAL INSTITUTES OF HEALTH"/>
    <s v="Federal"/>
    <x v="0"/>
    <s v="4018010000"/>
    <s v="Not Funded"/>
    <s v="15044030"/>
    <m/>
    <m/>
    <n v="0.01"/>
    <n v="32742.68"/>
    <n v="0.01"/>
    <n v="32742.68"/>
  </r>
  <r>
    <x v="0"/>
    <s v="4"/>
    <s v="10/6/2014"/>
    <s v="2015"/>
    <s v="1"/>
    <s v="41020000"/>
    <x v="1"/>
    <x v="0"/>
    <s v="NATIONAL INSTITUTES OF HEALTH"/>
    <s v="Federal"/>
    <x v="0"/>
    <s v="4027003000"/>
    <s v="Pending"/>
    <s v="15044055"/>
    <n v="0"/>
    <n v="0"/>
    <m/>
    <m/>
    <n v="0"/>
    <n v="0"/>
  </r>
  <r>
    <x v="0"/>
    <s v="4"/>
    <s v="10/7/2014"/>
    <s v="2015"/>
    <s v="1"/>
    <s v="41020000"/>
    <x v="1"/>
    <x v="0"/>
    <s v="UNIVERSITY OF MINNESOTA"/>
    <s v="Institution of Higher Education"/>
    <x v="0"/>
    <s v="4020003000"/>
    <s v="Awarded"/>
    <s v="15043997"/>
    <m/>
    <m/>
    <n v="1"/>
    <n v="18519"/>
    <n v="1"/>
    <n v="18519"/>
  </r>
  <r>
    <x v="0"/>
    <s v="4"/>
    <s v="10/8/2014"/>
    <s v="2015"/>
    <s v="1"/>
    <s v="41020000"/>
    <x v="1"/>
    <x v="0"/>
    <s v="University of Illinois at Chicago"/>
    <s v="Institution of Higher Education"/>
    <x v="0"/>
    <s v="1014001000"/>
    <s v="Awarded"/>
    <s v="14044777"/>
    <m/>
    <m/>
    <n v="1"/>
    <n v="57273"/>
    <n v="1"/>
    <n v="57273"/>
  </r>
  <r>
    <x v="0"/>
    <s v="4"/>
    <s v="10/10/2014"/>
    <s v="2015"/>
    <s v="1"/>
    <s v="41020000"/>
    <x v="1"/>
    <x v="0"/>
    <s v="PHS-HRSA NATNL CTR FOR HEALTH SERVS RES"/>
    <s v="Federal"/>
    <x v="0"/>
    <s v="4013010000"/>
    <s v="Pending"/>
    <s v="15044145"/>
    <m/>
    <m/>
    <n v="1"/>
    <n v="650000"/>
    <n v="1"/>
    <n v="650000"/>
  </r>
  <r>
    <x v="0"/>
    <s v="4"/>
    <s v="10/10/2014"/>
    <s v="2015"/>
    <s v="1"/>
    <s v="41020000"/>
    <x v="1"/>
    <x v="0"/>
    <s v="UNIVERSITY OF MICHIGAN"/>
    <s v="Institution of Higher Education"/>
    <x v="0"/>
    <s v="4016004000"/>
    <s v="Pending"/>
    <s v="15044176"/>
    <m/>
    <m/>
    <n v="1"/>
    <n v="225880"/>
    <n v="1"/>
    <n v="225880"/>
  </r>
  <r>
    <x v="0"/>
    <s v="4"/>
    <s v="10/10/2014"/>
    <s v="2015"/>
    <s v="1"/>
    <s v="41020000"/>
    <x v="1"/>
    <x v="0"/>
    <s v="PHS-NIH NATIONAL CANCER INSTITUTE"/>
    <s v="Federal"/>
    <x v="0"/>
    <s v="4018003000"/>
    <s v="Awarded"/>
    <s v="15044177"/>
    <m/>
    <m/>
    <n v="1"/>
    <n v="241529"/>
    <n v="1"/>
    <n v="241529"/>
  </r>
  <r>
    <x v="0"/>
    <s v="4"/>
    <s v="10/14/2014"/>
    <s v="2015"/>
    <s v="1"/>
    <s v="41020000"/>
    <x v="1"/>
    <x v="0"/>
    <s v="PHS-FDA FOOD AND DRUG ADMINISTRATION"/>
    <s v="Federal"/>
    <x v="0"/>
    <s v="4011016000"/>
    <s v="Awarded"/>
    <s v="15022067"/>
    <m/>
    <m/>
    <n v="1"/>
    <n v="472339"/>
    <n v="1"/>
    <n v="472339"/>
  </r>
  <r>
    <x v="0"/>
    <s v="4"/>
    <s v="10/14/2014"/>
    <s v="2015"/>
    <s v="1"/>
    <s v="41020000"/>
    <x v="1"/>
    <x v="0"/>
    <s v="Sagamore/Adams Laboratories LLC"/>
    <s v="Private Profit"/>
    <x v="0"/>
    <s v="4014011000"/>
    <s v="Pending"/>
    <s v="15044067"/>
    <m/>
    <m/>
    <n v="1"/>
    <n v="45000"/>
    <n v="1"/>
    <n v="45000"/>
  </r>
  <r>
    <x v="0"/>
    <s v="4"/>
    <s v="10/14/2014"/>
    <s v="2015"/>
    <s v="1"/>
    <s v="41020000"/>
    <x v="1"/>
    <x v="0"/>
    <s v="NATIONAL INSTITUTES OF HEALTH"/>
    <s v="Federal"/>
    <x v="0"/>
    <s v="4018003000"/>
    <s v="Pending"/>
    <s v="15044257"/>
    <m/>
    <m/>
    <n v="0.88"/>
    <n v="357397.92"/>
    <n v="0.88"/>
    <n v="357397.92"/>
  </r>
  <r>
    <x v="0"/>
    <s v="4"/>
    <s v="10/14/2014"/>
    <s v="2015"/>
    <s v="1"/>
    <s v="41020000"/>
    <x v="1"/>
    <x v="0"/>
    <s v="NATIONAL INSTITUTES OF HEALTH"/>
    <s v="Federal"/>
    <x v="0"/>
    <s v="4018009000"/>
    <s v="Pending"/>
    <s v="15044230"/>
    <m/>
    <m/>
    <n v="1"/>
    <n v="939605"/>
    <n v="1"/>
    <n v="939605"/>
  </r>
  <r>
    <x v="0"/>
    <s v="4"/>
    <s v="10/14/2014"/>
    <s v="2015"/>
    <s v="1"/>
    <s v="41020000"/>
    <x v="1"/>
    <x v="0"/>
    <s v="NATIONAL INSTITUTES OF HEALTH"/>
    <s v="Federal"/>
    <x v="0"/>
    <s v="4018009000"/>
    <s v="Pending"/>
    <s v="15044257"/>
    <m/>
    <m/>
    <n v="0.12"/>
    <n v="48736.08"/>
    <n v="0.12"/>
    <n v="48736.08"/>
  </r>
  <r>
    <x v="0"/>
    <s v="4"/>
    <s v="10/15/2014"/>
    <s v="2015"/>
    <s v="1"/>
    <s v="41020000"/>
    <x v="1"/>
    <x v="0"/>
    <s v="NATIONAL INSTITUTES OF HEALTH"/>
    <s v="Federal"/>
    <x v="0"/>
    <s v="4011009000"/>
    <s v="Pending"/>
    <s v="15044166"/>
    <m/>
    <m/>
    <n v="0.5"/>
    <n v="220581"/>
    <n v="0.5"/>
    <n v="220581"/>
  </r>
  <r>
    <x v="0"/>
    <s v="4"/>
    <s v="10/15/2014"/>
    <s v="2015"/>
    <s v="1"/>
    <s v="41020000"/>
    <x v="1"/>
    <x v="0"/>
    <s v="NATIONAL INSTITUTES OF HEALTH"/>
    <s v="Federal"/>
    <x v="0"/>
    <s v="4011009000"/>
    <s v="Pending"/>
    <s v="15044237"/>
    <m/>
    <m/>
    <n v="0.2"/>
    <n v="80647.8"/>
    <n v="0.2"/>
    <n v="80647.8"/>
  </r>
  <r>
    <x v="0"/>
    <s v="4"/>
    <s v="10/15/2014"/>
    <s v="2015"/>
    <s v="1"/>
    <s v="41020000"/>
    <x v="1"/>
    <x v="0"/>
    <s v="PHS-NIH NATIONAL CANCER INSTITUTE"/>
    <s v="Federal"/>
    <x v="0"/>
    <s v="4011010000"/>
    <s v="Awarded"/>
    <s v="15044305"/>
    <n v="0.75"/>
    <n v="119584.5"/>
    <m/>
    <m/>
    <n v="0.75"/>
    <n v="119584.5"/>
  </r>
  <r>
    <x v="0"/>
    <s v="4"/>
    <s v="10/15/2014"/>
    <s v="2015"/>
    <s v="1"/>
    <s v="41020000"/>
    <x v="1"/>
    <x v="0"/>
    <s v="NATIONAL INSTITUTES OF HEALTH"/>
    <s v="Federal"/>
    <x v="0"/>
    <s v="4011016000"/>
    <s v="Pending"/>
    <s v="15044237"/>
    <m/>
    <m/>
    <n v="0.8"/>
    <n v="322591.2"/>
    <n v="0.8"/>
    <n v="322591.2"/>
  </r>
  <r>
    <x v="0"/>
    <s v="4"/>
    <s v="10/15/2014"/>
    <s v="2015"/>
    <s v="1"/>
    <s v="41020000"/>
    <x v="1"/>
    <x v="0"/>
    <s v="NATIONAL INSTITUTES OF HEALTH"/>
    <s v="Federal"/>
    <x v="0"/>
    <s v="4012003000"/>
    <s v="Pending"/>
    <s v="15044250"/>
    <m/>
    <m/>
    <n v="0.6"/>
    <n v="255750"/>
    <n v="0.6"/>
    <n v="255750"/>
  </r>
  <r>
    <x v="0"/>
    <s v="4"/>
    <s v="10/15/2014"/>
    <s v="2015"/>
    <s v="1"/>
    <s v="41020000"/>
    <x v="1"/>
    <x v="0"/>
    <s v="NATIONAL INSTITUTES OF HEALTH"/>
    <s v="Federal"/>
    <x v="0"/>
    <s v="4012003000"/>
    <s v="Pending"/>
    <s v="15044251"/>
    <m/>
    <m/>
    <n v="1"/>
    <n v="414745"/>
    <n v="1"/>
    <n v="414745"/>
  </r>
  <r>
    <x v="0"/>
    <s v="4"/>
    <s v="10/15/2014"/>
    <s v="2015"/>
    <s v="1"/>
    <s v="41020000"/>
    <x v="1"/>
    <x v="0"/>
    <s v="NATIONAL INSTITUTES OF HEALTH"/>
    <s v="Federal"/>
    <x v="0"/>
    <s v="4012006000"/>
    <s v="Pending"/>
    <s v="15044250"/>
    <m/>
    <m/>
    <n v="0.4"/>
    <n v="170500"/>
    <n v="0.4"/>
    <n v="170500"/>
  </r>
  <r>
    <x v="0"/>
    <s v="4"/>
    <s v="10/15/2014"/>
    <s v="2015"/>
    <s v="1"/>
    <s v="41020000"/>
    <x v="1"/>
    <x v="0"/>
    <s v="National Hlth Promotion Associates"/>
    <s v="Private Profit"/>
    <x v="0"/>
    <s v="4013006000"/>
    <s v="Pending"/>
    <s v="15044261"/>
    <m/>
    <m/>
    <n v="1"/>
    <n v="69750"/>
    <n v="1"/>
    <n v="69750"/>
  </r>
  <r>
    <x v="0"/>
    <s v="4"/>
    <s v="10/15/2014"/>
    <s v="2015"/>
    <s v="1"/>
    <s v="41020000"/>
    <x v="1"/>
    <x v="0"/>
    <s v="PHS-NIH NATIONAL CANCER INSTITUTE"/>
    <s v="Federal"/>
    <x v="0"/>
    <s v="4018003000"/>
    <s v="Awarded"/>
    <s v="15044305"/>
    <n v="0.25"/>
    <n v="39861.5"/>
    <m/>
    <m/>
    <n v="0.25"/>
    <n v="39861.5"/>
  </r>
  <r>
    <x v="0"/>
    <s v="4"/>
    <s v="10/15/2014"/>
    <s v="2015"/>
    <s v="1"/>
    <s v="41020000"/>
    <x v="1"/>
    <x v="0"/>
    <s v="NATIONAL INSTITUTES OF HEALTH"/>
    <s v="Federal"/>
    <x v="0"/>
    <s v="4018004000"/>
    <s v="Pending"/>
    <s v="15044166"/>
    <m/>
    <m/>
    <n v="0.4"/>
    <n v="176464.8"/>
    <n v="0.4"/>
    <n v="176464.8"/>
  </r>
  <r>
    <x v="0"/>
    <s v="4"/>
    <s v="10/15/2014"/>
    <s v="2015"/>
    <s v="1"/>
    <s v="41020000"/>
    <x v="1"/>
    <x v="0"/>
    <s v="NATIONAL INSTITUTES OF HEALTH"/>
    <s v="Federal"/>
    <x v="0"/>
    <s v="4018010000"/>
    <s v="Pending"/>
    <s v="15044166"/>
    <m/>
    <m/>
    <n v="0.1"/>
    <n v="44116.2"/>
    <n v="0.1"/>
    <n v="44116.2"/>
  </r>
  <r>
    <x v="0"/>
    <s v="4"/>
    <s v="10/15/2014"/>
    <s v="2015"/>
    <s v="1"/>
    <s v="41020000"/>
    <x v="1"/>
    <x v="0"/>
    <s v="PHS-NIH NATIONAL CANCER INSTITUTE"/>
    <s v="Federal"/>
    <x v="0"/>
    <s v="4027012000"/>
    <s v="Awarded"/>
    <s v="15044305"/>
    <n v="0"/>
    <n v="0"/>
    <m/>
    <m/>
    <n v="0"/>
    <n v="0"/>
  </r>
  <r>
    <x v="0"/>
    <s v="4"/>
    <s v="10/16/2014"/>
    <s v="2015"/>
    <s v="1"/>
    <s v="41020000"/>
    <x v="1"/>
    <x v="0"/>
    <s v="NATIONAL INSTITUTES OF HEALTH"/>
    <s v="Federal"/>
    <x v="0"/>
    <s v="1010008000"/>
    <s v="Pending"/>
    <s v="15044321"/>
    <m/>
    <m/>
    <n v="1"/>
    <n v="390037"/>
    <n v="1"/>
    <n v="390037"/>
  </r>
  <r>
    <x v="0"/>
    <s v="4"/>
    <s v="10/16/2014"/>
    <s v="2015"/>
    <s v="1"/>
    <s v="41020000"/>
    <x v="1"/>
    <x v="0"/>
    <s v="NATIONAL INSTITUTES OF HEALTH"/>
    <s v="Federal"/>
    <x v="0"/>
    <s v="4011010000"/>
    <s v="Pending"/>
    <s v="15044302"/>
    <m/>
    <m/>
    <n v="0.5"/>
    <n v="195294.5"/>
    <n v="0.5"/>
    <n v="195294.5"/>
  </r>
  <r>
    <x v="0"/>
    <s v="4"/>
    <s v="10/16/2014"/>
    <s v="2015"/>
    <s v="1"/>
    <s v="41020000"/>
    <x v="1"/>
    <x v="0"/>
    <s v="PHS-NIH NAT INST ALLERGY INFECTIOUS DIS"/>
    <s v="Federal"/>
    <x v="0"/>
    <s v="4012003000"/>
    <s v="Awarded"/>
    <s v="15044314"/>
    <m/>
    <m/>
    <n v="0.05"/>
    <n v="21312.5"/>
    <n v="0.05"/>
    <n v="21312.5"/>
  </r>
  <r>
    <x v="0"/>
    <s v="4"/>
    <s v="10/16/2014"/>
    <s v="2015"/>
    <s v="1"/>
    <s v="41020000"/>
    <x v="1"/>
    <x v="0"/>
    <s v="NATIONAL INSTITUTES OF HEALTH"/>
    <s v="Federal"/>
    <x v="0"/>
    <s v="4013006000"/>
    <s v="Pending"/>
    <s v="15044299"/>
    <m/>
    <m/>
    <n v="0.75"/>
    <n v="304586.25"/>
    <n v="0.75"/>
    <n v="304586.25"/>
  </r>
  <r>
    <x v="0"/>
    <s v="4"/>
    <s v="10/16/2014"/>
    <s v="2015"/>
    <s v="1"/>
    <s v="41020000"/>
    <x v="1"/>
    <x v="0"/>
    <s v="NATIONAL INSTITUTES OF HEALTH"/>
    <s v="Federal"/>
    <x v="0"/>
    <s v="4013009000"/>
    <s v="Pending"/>
    <s v="15044253"/>
    <m/>
    <m/>
    <n v="1"/>
    <n v="439125"/>
    <n v="1"/>
    <n v="439125"/>
  </r>
  <r>
    <x v="0"/>
    <s v="4"/>
    <s v="10/16/2014"/>
    <s v="2015"/>
    <s v="1"/>
    <s v="41020000"/>
    <x v="1"/>
    <x v="0"/>
    <s v="NATIONAL INSTITUTES OF HEALTH"/>
    <s v="Federal"/>
    <x v="0"/>
    <s v="4013009000"/>
    <s v="Pending"/>
    <s v="15044269"/>
    <m/>
    <m/>
    <n v="1"/>
    <n v="439125"/>
    <n v="1"/>
    <n v="439125"/>
  </r>
  <r>
    <x v="0"/>
    <s v="4"/>
    <s v="10/16/2014"/>
    <s v="2015"/>
    <s v="1"/>
    <s v="41020000"/>
    <x v="1"/>
    <x v="0"/>
    <s v="PHS-CDC NATNL INST OF OCCUP,SAFETY,HLTH"/>
    <s v="Federal"/>
    <x v="0"/>
    <s v="4013009000"/>
    <s v="Pending"/>
    <s v="15044409"/>
    <n v="1"/>
    <n v="403239"/>
    <m/>
    <m/>
    <n v="1"/>
    <n v="403239"/>
  </r>
  <r>
    <x v="0"/>
    <s v="4"/>
    <s v="10/16/2014"/>
    <s v="2015"/>
    <s v="1"/>
    <s v="41020000"/>
    <x v="1"/>
    <x v="0"/>
    <s v="NATIONAL INSTITUTES OF HEALTH"/>
    <s v="Federal"/>
    <x v="0"/>
    <s v="4014004000"/>
    <s v="Pending"/>
    <s v="15044302"/>
    <m/>
    <m/>
    <n v="0.5"/>
    <n v="195294.5"/>
    <n v="0.5"/>
    <n v="195294.5"/>
  </r>
  <r>
    <x v="0"/>
    <s v="4"/>
    <s v="10/16/2014"/>
    <s v="2015"/>
    <s v="1"/>
    <s v="41020000"/>
    <x v="1"/>
    <x v="0"/>
    <s v="NATIONAL INSTITUTES OF HEALTH"/>
    <s v="Federal"/>
    <x v="0"/>
    <s v="4014006000"/>
    <s v="Not Funded"/>
    <s v="15044324"/>
    <m/>
    <m/>
    <n v="0.05"/>
    <n v="20629.099999999999"/>
    <n v="0.05"/>
    <n v="20629.099999999999"/>
  </r>
  <r>
    <x v="0"/>
    <s v="4"/>
    <s v="10/16/2014"/>
    <s v="2015"/>
    <s v="1"/>
    <s v="41020000"/>
    <x v="1"/>
    <x v="0"/>
    <s v="NATIONAL INSTITUTES OF HEALTH"/>
    <s v="Federal"/>
    <x v="0"/>
    <s v="4014008000"/>
    <s v="Pending"/>
    <s v="15044320"/>
    <m/>
    <m/>
    <n v="1"/>
    <n v="157439"/>
    <n v="1"/>
    <n v="157439"/>
  </r>
  <r>
    <x v="0"/>
    <s v="4"/>
    <s v="10/16/2014"/>
    <s v="2015"/>
    <s v="1"/>
    <s v="41020000"/>
    <x v="1"/>
    <x v="0"/>
    <s v="NATIONAL INSTITUTES OF HEALTH"/>
    <s v="Federal"/>
    <x v="0"/>
    <s v="4014009000"/>
    <s v="Pending"/>
    <s v="15044330"/>
    <n v="0.5"/>
    <n v="198319.5"/>
    <m/>
    <m/>
    <n v="0.5"/>
    <n v="198319.5"/>
  </r>
  <r>
    <x v="0"/>
    <s v="4"/>
    <s v="10/16/2014"/>
    <s v="2015"/>
    <s v="1"/>
    <s v="41020000"/>
    <x v="1"/>
    <x v="0"/>
    <s v="NATIONAL INSTITUTES OF HEALTH"/>
    <s v="Federal"/>
    <x v="0"/>
    <s v="4014017000"/>
    <s v="Pending"/>
    <s v="15044330"/>
    <n v="0.5"/>
    <n v="198319.5"/>
    <m/>
    <m/>
    <n v="0.5"/>
    <n v="198319.5"/>
  </r>
  <r>
    <x v="0"/>
    <s v="4"/>
    <s v="10/16/2014"/>
    <s v="2015"/>
    <s v="1"/>
    <s v="41020000"/>
    <x v="1"/>
    <x v="0"/>
    <s v="NATIONAL INSTITUTES OF HEALTH"/>
    <s v="Federal"/>
    <x v="0"/>
    <s v="4014017000"/>
    <s v="Pending"/>
    <s v="15044386"/>
    <m/>
    <m/>
    <n v="0.65"/>
    <n v="277179.5"/>
    <n v="0.65"/>
    <n v="277179.5"/>
  </r>
  <r>
    <x v="0"/>
    <s v="4"/>
    <s v="10/16/2014"/>
    <s v="2015"/>
    <s v="1"/>
    <s v="41020000"/>
    <x v="1"/>
    <x v="0"/>
    <s v="NATIONAL INSTITUTES OF HEALTH"/>
    <s v="Federal"/>
    <x v="0"/>
    <s v="4014017000"/>
    <s v="Not Funded"/>
    <s v="15044324"/>
    <m/>
    <m/>
    <n v="0.95"/>
    <n v="391952.9"/>
    <n v="0.95"/>
    <n v="391952.9"/>
  </r>
  <r>
    <x v="0"/>
    <s v="4"/>
    <s v="10/16/2014"/>
    <s v="2015"/>
    <s v="1"/>
    <s v="41020000"/>
    <x v="1"/>
    <x v="0"/>
    <s v="PHS-NIH NAT INST ALLERGY INFECTIOUS DIS"/>
    <s v="Federal"/>
    <x v="0"/>
    <s v="4016005000"/>
    <s v="Awarded"/>
    <s v="15044314"/>
    <m/>
    <m/>
    <n v="0.95"/>
    <n v="404937.5"/>
    <n v="0.95"/>
    <n v="404937.5"/>
  </r>
  <r>
    <x v="0"/>
    <s v="4"/>
    <s v="10/16/2014"/>
    <s v="2015"/>
    <s v="1"/>
    <s v="41020000"/>
    <x v="1"/>
    <x v="0"/>
    <s v="NATIONAL INSTITUTES OF HEALTH"/>
    <s v="Federal"/>
    <x v="0"/>
    <s v="4017015000"/>
    <s v="Pending"/>
    <s v="15044386"/>
    <m/>
    <m/>
    <n v="0.35"/>
    <n v="149250.5"/>
    <n v="0.35"/>
    <n v="149250.5"/>
  </r>
  <r>
    <x v="0"/>
    <s v="4"/>
    <s v="10/16/2014"/>
    <s v="2015"/>
    <s v="1"/>
    <s v="41020000"/>
    <x v="1"/>
    <x v="0"/>
    <s v="NATIONAL INSTITUTES OF HEALTH"/>
    <s v="Federal"/>
    <x v="0"/>
    <s v="4018003000"/>
    <s v="Pending"/>
    <s v="15044296"/>
    <m/>
    <m/>
    <n v="1"/>
    <n v="426250"/>
    <n v="1"/>
    <n v="426250"/>
  </r>
  <r>
    <x v="0"/>
    <s v="4"/>
    <s v="10/16/2014"/>
    <s v="2015"/>
    <s v="1"/>
    <s v="41020000"/>
    <x v="1"/>
    <x v="0"/>
    <s v="TEXAS A&amp;M RESEARCH FOUNDATION"/>
    <s v="Institution of Higher Education"/>
    <x v="0"/>
    <s v="4018003000"/>
    <s v="Pending"/>
    <s v="15044318"/>
    <m/>
    <m/>
    <n v="1"/>
    <n v="49641"/>
    <n v="1"/>
    <n v="49641"/>
  </r>
  <r>
    <x v="0"/>
    <s v="4"/>
    <s v="10/16/2014"/>
    <s v="2015"/>
    <s v="1"/>
    <s v="41020000"/>
    <x v="1"/>
    <x v="0"/>
    <s v="NATIONAL INSTITUTES OF HEALTH"/>
    <s v="Federal"/>
    <x v="0"/>
    <s v="4018010000"/>
    <s v="Pending"/>
    <s v="15044299"/>
    <m/>
    <m/>
    <n v="0.25"/>
    <n v="101528.75"/>
    <n v="0.25"/>
    <n v="101528.75"/>
  </r>
  <r>
    <x v="0"/>
    <s v="4"/>
    <s v="10/16/2014"/>
    <s v="2015"/>
    <s v="1"/>
    <s v="41020000"/>
    <x v="1"/>
    <x v="0"/>
    <s v="NATIONAL INSTITUTES OF HEALTH"/>
    <s v="Federal"/>
    <x v="0"/>
    <s v="4027002000"/>
    <s v="Pending"/>
    <s v="15044330"/>
    <n v="0"/>
    <n v="0"/>
    <m/>
    <m/>
    <n v="0"/>
    <n v="0"/>
  </r>
  <r>
    <x v="0"/>
    <s v="4"/>
    <s v="10/16/2014"/>
    <s v="2015"/>
    <s v="1"/>
    <s v="41020000"/>
    <x v="1"/>
    <x v="0"/>
    <s v="PHS-CDC NATNL INST OF OCCUP,SAFETY,HLTH"/>
    <s v="Federal"/>
    <x v="0"/>
    <s v="4027002000"/>
    <s v="Pending"/>
    <s v="15044409"/>
    <n v="0"/>
    <n v="0"/>
    <m/>
    <m/>
    <n v="0"/>
    <n v="0"/>
  </r>
  <r>
    <x v="0"/>
    <s v="4"/>
    <s v="10/17/2014"/>
    <s v="2015"/>
    <s v="1"/>
    <s v="41020000"/>
    <x v="1"/>
    <x v="0"/>
    <s v="NATIONAL INSTITUTES OF HEALTH"/>
    <s v="Federal"/>
    <x v="0"/>
    <s v="4012003000"/>
    <s v="Pending"/>
    <s v="15044361"/>
    <m/>
    <m/>
    <n v="1"/>
    <n v="1500000"/>
    <n v="1"/>
    <n v="1500000"/>
  </r>
  <r>
    <x v="0"/>
    <s v="4"/>
    <s v="10/20/2014"/>
    <s v="2015"/>
    <s v="1"/>
    <s v="41020000"/>
    <x v="1"/>
    <x v="0"/>
    <s v="NATIONAL INSTITUTES OF HEALTH"/>
    <s v="Federal"/>
    <x v="0"/>
    <s v="4011009000"/>
    <s v="Pending"/>
    <s v="15044404"/>
    <m/>
    <m/>
    <n v="1"/>
    <n v="2075605"/>
    <n v="1"/>
    <n v="2075605"/>
  </r>
  <r>
    <x v="0"/>
    <s v="4"/>
    <s v="10/20/2014"/>
    <s v="2015"/>
    <s v="1"/>
    <s v="41020000"/>
    <x v="1"/>
    <x v="0"/>
    <s v="NATIONAL INSTITUTES OF HEALTH"/>
    <s v="Federal"/>
    <x v="0"/>
    <s v="4012003000"/>
    <s v="Pending"/>
    <s v="15044417"/>
    <m/>
    <m/>
    <n v="1"/>
    <n v="1774259"/>
    <n v="1"/>
    <n v="1774259"/>
  </r>
  <r>
    <x v="0"/>
    <s v="4"/>
    <s v="10/20/2014"/>
    <s v="2015"/>
    <s v="1"/>
    <s v="41020000"/>
    <x v="1"/>
    <x v="0"/>
    <s v="UNIVERSITY OF CHICAGO"/>
    <s v="Institution of Higher Education"/>
    <x v="0"/>
    <s v="4016005000"/>
    <s v="Awarded"/>
    <s v="14044492"/>
    <m/>
    <m/>
    <n v="1"/>
    <n v="20462"/>
    <n v="1"/>
    <n v="20462"/>
  </r>
  <r>
    <x v="0"/>
    <s v="4"/>
    <s v="10/20/2014"/>
    <s v="2015"/>
    <s v="1"/>
    <s v="41020000"/>
    <x v="1"/>
    <x v="0"/>
    <s v="NATIONAL INSTITUTES OF HEALTH"/>
    <s v="Federal"/>
    <x v="0"/>
    <s v="4018004000"/>
    <s v="Pending"/>
    <s v="15044403"/>
    <n v="1"/>
    <n v="1748404"/>
    <m/>
    <m/>
    <n v="1"/>
    <n v="1748404"/>
  </r>
  <r>
    <x v="0"/>
    <s v="4"/>
    <s v="10/20/2014"/>
    <s v="2015"/>
    <s v="1"/>
    <s v="41020000"/>
    <x v="1"/>
    <x v="0"/>
    <s v="NATIONAL INSTITUTES OF HEALTH"/>
    <s v="Federal"/>
    <x v="0"/>
    <s v="4027018000"/>
    <s v="Pending"/>
    <s v="15044403"/>
    <n v="0"/>
    <n v="0"/>
    <m/>
    <m/>
    <n v="0"/>
    <n v="0"/>
  </r>
  <r>
    <x v="0"/>
    <s v="4"/>
    <s v="10/21/2014"/>
    <s v="2015"/>
    <s v="1"/>
    <s v="41020000"/>
    <x v="1"/>
    <x v="0"/>
    <s v="UNIVERSITY OF KANSAS"/>
    <s v="Institution of Higher Education"/>
    <x v="0"/>
    <s v="4014006000"/>
    <s v="Pending"/>
    <s v="15044430"/>
    <m/>
    <m/>
    <n v="1"/>
    <n v="279466"/>
    <n v="1"/>
    <n v="279466"/>
  </r>
  <r>
    <x v="0"/>
    <s v="4"/>
    <s v="10/23/2014"/>
    <s v="2015"/>
    <s v="1"/>
    <s v="41020000"/>
    <x v="1"/>
    <x v="0"/>
    <s v="NATIONAL INSTITUTES OF HEALTH"/>
    <s v="Federal"/>
    <x v="0"/>
    <s v="4013011000"/>
    <s v="Pending"/>
    <s v="15044505"/>
    <m/>
    <m/>
    <n v="1"/>
    <n v="2373730"/>
    <n v="1"/>
    <n v="2373730"/>
  </r>
  <r>
    <x v="0"/>
    <s v="4"/>
    <s v="10/24/2014"/>
    <s v="2015"/>
    <s v="1"/>
    <s v="41020000"/>
    <x v="1"/>
    <x v="0"/>
    <s v="NATIONAL INSTITUTES OF HEALTH"/>
    <s v="Federal"/>
    <x v="0"/>
    <s v="4007003000"/>
    <s v="Pending"/>
    <s v="15044510"/>
    <n v="0.44429999999999997"/>
    <n v="189382.88"/>
    <m/>
    <m/>
    <n v="0.44429999999999997"/>
    <n v="189382.88"/>
  </r>
  <r>
    <x v="0"/>
    <s v="4"/>
    <s v="10/24/2014"/>
    <s v="2015"/>
    <s v="1"/>
    <s v="41020000"/>
    <x v="1"/>
    <x v="0"/>
    <s v="NATIONAL INSTITUTES OF HEALTH"/>
    <s v="Federal"/>
    <x v="0"/>
    <s v="4011010000"/>
    <s v="Pending"/>
    <s v="15044510"/>
    <n v="0.53349999999999997"/>
    <n v="227404.38"/>
    <m/>
    <m/>
    <n v="0.53349999999999997"/>
    <n v="227404.38"/>
  </r>
  <r>
    <x v="0"/>
    <s v="4"/>
    <s v="10/24/2014"/>
    <s v="2015"/>
    <s v="1"/>
    <s v="41020000"/>
    <x v="1"/>
    <x v="0"/>
    <s v="NATIONAL INSTITUTES OF HEALTH"/>
    <s v="Federal"/>
    <x v="0"/>
    <s v="4012003000"/>
    <s v="Pending"/>
    <s v="15044510"/>
    <n v="2.2200000000000001E-2"/>
    <n v="9462.75"/>
    <m/>
    <m/>
    <n v="2.2200000000000001E-2"/>
    <n v="9462.75"/>
  </r>
  <r>
    <x v="0"/>
    <s v="4"/>
    <s v="10/24/2014"/>
    <s v="2015"/>
    <s v="1"/>
    <s v="41020000"/>
    <x v="1"/>
    <x v="0"/>
    <s v="NATIONAL INSTITUTES OF HEALTH"/>
    <s v="Federal"/>
    <x v="0"/>
    <s v="4027009000"/>
    <s v="Pending"/>
    <s v="15044510"/>
    <n v="0"/>
    <n v="0"/>
    <m/>
    <m/>
    <n v="0"/>
    <n v="0"/>
  </r>
  <r>
    <x v="0"/>
    <s v="4"/>
    <s v="10/27/2014"/>
    <s v="2015"/>
    <s v="1"/>
    <s v="41020000"/>
    <x v="1"/>
    <x v="0"/>
    <s v="PHS-NIH NAT INST DEAFNESS,COMM DISORDERS"/>
    <s v="Federal"/>
    <x v="0"/>
    <s v="2004026000"/>
    <s v="Pending"/>
    <s v="15044555"/>
    <m/>
    <m/>
    <n v="1"/>
    <n v="425637"/>
    <n v="1"/>
    <n v="425637"/>
  </r>
  <r>
    <x v="0"/>
    <s v="4"/>
    <s v="10/28/2014"/>
    <s v="2015"/>
    <s v="1"/>
    <s v="41020000"/>
    <x v="1"/>
    <x v="0"/>
    <s v="UNIVERSITY OF MINNESOTA"/>
    <s v="Institution of Higher Education"/>
    <x v="0"/>
    <s v="4011006000"/>
    <s v="Pending"/>
    <s v="14087789"/>
    <m/>
    <m/>
    <n v="1"/>
    <n v="300000"/>
    <n v="1"/>
    <n v="300000"/>
  </r>
  <r>
    <x v="0"/>
    <s v="4"/>
    <s v="10/28/2014"/>
    <s v="2015"/>
    <s v="1"/>
    <s v="41020000"/>
    <x v="1"/>
    <x v="0"/>
    <s v="The Univ. of Texas Southwestern Medical Center at Dallas"/>
    <s v="Institution of Higher Education"/>
    <x v="0"/>
    <s v="4011018000"/>
    <s v="Pending"/>
    <s v="14110626"/>
    <m/>
    <m/>
    <n v="1"/>
    <n v="49871"/>
    <n v="1"/>
    <n v="49871"/>
  </r>
  <r>
    <x v="0"/>
    <s v="4"/>
    <s v="10/28/2014"/>
    <s v="2015"/>
    <s v="1"/>
    <s v="41020000"/>
    <x v="1"/>
    <x v="0"/>
    <s v="PHS-NIH NATIONAL CANCER INSTITUTE"/>
    <s v="Federal"/>
    <x v="0"/>
    <s v="4012006000"/>
    <s v="Pending"/>
    <s v="15044572"/>
    <m/>
    <m/>
    <n v="1"/>
    <n v="155000"/>
    <n v="1"/>
    <n v="155000"/>
  </r>
  <r>
    <x v="0"/>
    <s v="4"/>
    <s v="10/29/2014"/>
    <s v="2015"/>
    <s v="1"/>
    <s v="41020000"/>
    <x v="1"/>
    <x v="0"/>
    <s v="INDIANA UNIVERSITY"/>
    <s v="Institution of Higher Education"/>
    <x v="0"/>
    <s v="4012006000"/>
    <s v="Pending"/>
    <s v="15044595"/>
    <m/>
    <m/>
    <n v="1"/>
    <n v="48460"/>
    <n v="1"/>
    <n v="48460"/>
  </r>
  <r>
    <x v="0"/>
    <s v="4"/>
    <s v="10/29/2014"/>
    <s v="2015"/>
    <s v="1"/>
    <s v="41020000"/>
    <x v="1"/>
    <x v="0"/>
    <s v="UNIVERSITY OF KENTUCKY RESEARCH FDN"/>
    <s v="Institution of Higher Education"/>
    <x v="0"/>
    <s v="4013011000"/>
    <s v="Awarded"/>
    <s v="15044652"/>
    <m/>
    <m/>
    <n v="1"/>
    <n v="48608"/>
    <n v="1"/>
    <n v="48608"/>
  </r>
  <r>
    <x v="0"/>
    <s v="4"/>
    <s v="10/29/2014"/>
    <s v="2015"/>
    <s v="1"/>
    <s v="41020000"/>
    <x v="1"/>
    <x v="0"/>
    <s v="PHS-NIH NAT INST ALLERGY INFECTIOUS DIS"/>
    <s v="Federal"/>
    <x v="0"/>
    <s v="4018003000"/>
    <s v="Awarded"/>
    <s v="14088009"/>
    <m/>
    <m/>
    <n v="1"/>
    <n v="3334391"/>
    <n v="1"/>
    <n v="3334391"/>
  </r>
  <r>
    <x v="0"/>
    <s v="4"/>
    <s v="10/29/2014"/>
    <s v="2015"/>
    <s v="1"/>
    <s v="41020000"/>
    <x v="1"/>
    <x v="0"/>
    <s v="SYRACUSE UNIVERSITY"/>
    <s v="Institution of Higher Education"/>
    <x v="0"/>
    <s v="4018004000"/>
    <s v="Pending"/>
    <s v="15044526"/>
    <m/>
    <m/>
    <n v="1"/>
    <n v="399330"/>
    <n v="1"/>
    <n v="399330"/>
  </r>
  <r>
    <x v="0"/>
    <s v="4"/>
    <s v="10/30/2014"/>
    <s v="2015"/>
    <s v="1"/>
    <s v="41020000"/>
    <x v="1"/>
    <x v="0"/>
    <s v="John B Pierce Laboratory"/>
    <s v="Institution of Higher Education"/>
    <x v="0"/>
    <s v="4014017000"/>
    <s v="Awarded"/>
    <s v="15011744"/>
    <m/>
    <m/>
    <n v="1"/>
    <n v="64827"/>
    <n v="1"/>
    <n v="64827"/>
  </r>
  <r>
    <x v="0"/>
    <s v="5"/>
    <s v="11/3/2014"/>
    <s v="2015"/>
    <s v="2"/>
    <s v="41020000"/>
    <x v="1"/>
    <x v="0"/>
    <s v="NATIONAL INSTITUTES OF HEALTH"/>
    <s v="Federal"/>
    <x v="0"/>
    <s v="4007003000"/>
    <s v="Pending"/>
    <s v="15054978"/>
    <n v="1.2999999999999999E-2"/>
    <n v="169000"/>
    <m/>
    <m/>
    <n v="1.2999999999999999E-2"/>
    <n v="169000"/>
  </r>
  <r>
    <x v="0"/>
    <s v="5"/>
    <s v="11/3/2014"/>
    <s v="2015"/>
    <s v="2"/>
    <s v="41020000"/>
    <x v="1"/>
    <x v="0"/>
    <s v="NATIONAL INSTITUTES OF HEALTH"/>
    <s v="Federal"/>
    <x v="0"/>
    <s v="4012003000"/>
    <s v="Pending"/>
    <s v="15054978"/>
    <n v="8.6999999999999994E-2"/>
    <n v="1131000"/>
    <m/>
    <m/>
    <n v="8.6999999999999994E-2"/>
    <n v="1131000"/>
  </r>
  <r>
    <x v="0"/>
    <s v="5"/>
    <s v="11/3/2014"/>
    <s v="2015"/>
    <s v="2"/>
    <s v="41020000"/>
    <x v="1"/>
    <x v="0"/>
    <s v="NATIONAL INSTITUTES OF HEALTH"/>
    <s v="Federal"/>
    <x v="0"/>
    <s v="4012007000"/>
    <s v="Pending"/>
    <s v="15054978"/>
    <n v="0.05"/>
    <n v="650000"/>
    <m/>
    <m/>
    <n v="0.05"/>
    <n v="650000"/>
  </r>
  <r>
    <x v="0"/>
    <s v="5"/>
    <s v="11/3/2014"/>
    <s v="2015"/>
    <s v="2"/>
    <s v="41020000"/>
    <x v="1"/>
    <x v="0"/>
    <s v="NATIONAL INSTITUTES OF HEALTH"/>
    <s v="Federal"/>
    <x v="0"/>
    <s v="4013009000"/>
    <s v="Pending"/>
    <s v="15054978"/>
    <n v="0.15"/>
    <n v="1950000"/>
    <m/>
    <m/>
    <n v="0.15"/>
    <n v="1950000"/>
  </r>
  <r>
    <x v="0"/>
    <s v="5"/>
    <s v="11/3/2014"/>
    <s v="2015"/>
    <s v="2"/>
    <s v="41020000"/>
    <x v="1"/>
    <x v="0"/>
    <s v="NATIONAL INSTITUTES OF HEALTH"/>
    <s v="Federal"/>
    <x v="0"/>
    <s v="4014006000"/>
    <s v="Pending"/>
    <s v="15054978"/>
    <n v="0.15"/>
    <n v="1950000"/>
    <m/>
    <m/>
    <n v="0.15"/>
    <n v="1950000"/>
  </r>
  <r>
    <x v="0"/>
    <s v="5"/>
    <s v="11/3/2014"/>
    <s v="2015"/>
    <s v="2"/>
    <s v="41020000"/>
    <x v="1"/>
    <x v="0"/>
    <s v="NATIONAL INSTITUTES OF HEALTH"/>
    <s v="Federal"/>
    <x v="0"/>
    <s v="4014009000"/>
    <s v="Pending"/>
    <s v="15054978"/>
    <n v="0.1"/>
    <n v="1300000"/>
    <m/>
    <m/>
    <n v="0.1"/>
    <n v="1300000"/>
  </r>
  <r>
    <x v="0"/>
    <s v="5"/>
    <s v="11/3/2014"/>
    <s v="2015"/>
    <s v="2"/>
    <s v="41020000"/>
    <x v="1"/>
    <x v="0"/>
    <s v="NATIONAL INSTITUTES OF HEALTH"/>
    <s v="Federal"/>
    <x v="0"/>
    <s v="4014017000"/>
    <s v="Pending"/>
    <s v="15054978"/>
    <n v="0.09"/>
    <n v="1170000"/>
    <m/>
    <m/>
    <n v="0.09"/>
    <n v="1170000"/>
  </r>
  <r>
    <x v="0"/>
    <s v="5"/>
    <s v="11/3/2014"/>
    <s v="2015"/>
    <s v="2"/>
    <s v="41020000"/>
    <x v="1"/>
    <x v="0"/>
    <s v="INDIANA UNIVERSITY"/>
    <s v="Institution of Higher Education"/>
    <x v="0"/>
    <s v="4016003000"/>
    <s v="Pending"/>
    <s v="15044567"/>
    <n v="0.7"/>
    <n v="935519.2"/>
    <m/>
    <m/>
    <n v="0.7"/>
    <n v="935519.2"/>
  </r>
  <r>
    <x v="0"/>
    <s v="5"/>
    <s v="11/3/2014"/>
    <s v="2015"/>
    <s v="2"/>
    <s v="41020000"/>
    <x v="1"/>
    <x v="0"/>
    <s v="NATIONAL INSTITUTES OF HEALTH"/>
    <s v="Federal"/>
    <x v="0"/>
    <s v="4016005000"/>
    <s v="Pending"/>
    <s v="15054978"/>
    <n v="0.16"/>
    <n v="2080000"/>
    <m/>
    <m/>
    <n v="0.16"/>
    <n v="2080000"/>
  </r>
  <r>
    <x v="0"/>
    <s v="5"/>
    <s v="11/3/2014"/>
    <s v="2015"/>
    <s v="2"/>
    <s v="41020000"/>
    <x v="1"/>
    <x v="0"/>
    <s v="INDIANA UNIVERSITY"/>
    <s v="Institution of Higher Education"/>
    <x v="0"/>
    <s v="4018003000"/>
    <s v="Pending"/>
    <s v="15044567"/>
    <n v="0.3"/>
    <n v="400936.8"/>
    <m/>
    <m/>
    <n v="0.3"/>
    <n v="400936.8"/>
  </r>
  <r>
    <x v="0"/>
    <s v="5"/>
    <s v="11/3/2014"/>
    <s v="2015"/>
    <s v="2"/>
    <s v="41020000"/>
    <x v="1"/>
    <x v="0"/>
    <s v="NATIONAL INSTITUTES OF HEALTH"/>
    <s v="Federal"/>
    <x v="0"/>
    <s v="4018003000"/>
    <s v="Pending"/>
    <s v="15054978"/>
    <n v="0.05"/>
    <n v="650000"/>
    <m/>
    <m/>
    <n v="0.05"/>
    <n v="650000"/>
  </r>
  <r>
    <x v="0"/>
    <s v="5"/>
    <s v="11/3/2014"/>
    <s v="2015"/>
    <s v="2"/>
    <s v="41020000"/>
    <x v="1"/>
    <x v="0"/>
    <s v="NATIONAL INSTITUTES OF HEALTH"/>
    <s v="Federal"/>
    <x v="0"/>
    <s v="4018004000"/>
    <s v="Pending"/>
    <s v="15054978"/>
    <n v="0.15"/>
    <n v="1950000"/>
    <m/>
    <m/>
    <n v="0.15"/>
    <n v="1950000"/>
  </r>
  <r>
    <x v="0"/>
    <s v="5"/>
    <s v="11/3/2014"/>
    <s v="2015"/>
    <s v="2"/>
    <s v="41020000"/>
    <x v="1"/>
    <x v="0"/>
    <s v="NATIONAL INSTITUTES OF HEALTH"/>
    <s v="Federal"/>
    <x v="0"/>
    <s v="4027002000"/>
    <s v="Pending"/>
    <s v="15054978"/>
    <n v="0"/>
    <n v="0"/>
    <m/>
    <m/>
    <n v="0"/>
    <n v="0"/>
  </r>
  <r>
    <x v="0"/>
    <s v="5"/>
    <s v="11/3/2014"/>
    <s v="2015"/>
    <s v="2"/>
    <s v="41020000"/>
    <x v="1"/>
    <x v="0"/>
    <s v="INDIANA UNIVERSITY"/>
    <s v="Institution of Higher Education"/>
    <x v="0"/>
    <s v="4027003000"/>
    <s v="Pending"/>
    <s v="15044567"/>
    <n v="0"/>
    <n v="0"/>
    <m/>
    <m/>
    <n v="0"/>
    <n v="0"/>
  </r>
  <r>
    <x v="0"/>
    <s v="5"/>
    <s v="11/4/2014"/>
    <s v="2015"/>
    <s v="2"/>
    <s v="41020000"/>
    <x v="1"/>
    <x v="0"/>
    <s v="PHS-NIH NAT INST DEAFNESS,COMM DISORDERS"/>
    <s v="Federal"/>
    <x v="0"/>
    <s v="4012006000"/>
    <s v="Pending"/>
    <s v="15054796"/>
    <m/>
    <m/>
    <n v="2.5000000000000001E-2"/>
    <n v="56389.95"/>
    <n v="2.5000000000000001E-2"/>
    <n v="56389.95"/>
  </r>
  <r>
    <x v="0"/>
    <s v="5"/>
    <s v="11/4/2014"/>
    <s v="2015"/>
    <s v="2"/>
    <s v="41020000"/>
    <x v="1"/>
    <x v="0"/>
    <s v="PHS-NIH NAT INST DEAFNESS,COMM DISORDERS"/>
    <s v="Federal"/>
    <x v="0"/>
    <s v="4013012000"/>
    <s v="Pending"/>
    <s v="15054796"/>
    <m/>
    <m/>
    <n v="0.9"/>
    <n v="2030038.2"/>
    <n v="0.9"/>
    <n v="2030038.2"/>
  </r>
  <r>
    <x v="0"/>
    <s v="5"/>
    <s v="11/4/2014"/>
    <s v="2015"/>
    <s v="2"/>
    <s v="41020000"/>
    <x v="1"/>
    <x v="0"/>
    <s v="PHS-NIH NAT INST DEAFNESS,COMM DISORDERS"/>
    <s v="Federal"/>
    <x v="0"/>
    <s v="4014017000"/>
    <s v="Pending"/>
    <s v="15054796"/>
    <m/>
    <m/>
    <n v="7.4999999999999997E-2"/>
    <n v="169169.85"/>
    <n v="7.4999999999999997E-2"/>
    <n v="169169.85"/>
  </r>
  <r>
    <x v="0"/>
    <s v="5"/>
    <s v="11/4/2014"/>
    <s v="2015"/>
    <s v="2"/>
    <s v="41020000"/>
    <x v="1"/>
    <x v="0"/>
    <s v="PHS-NIH NATIONAL CANCER INSTITUTE"/>
    <s v="Federal"/>
    <x v="0"/>
    <s v="4016003000"/>
    <s v="Pending"/>
    <s v="15054764"/>
    <m/>
    <m/>
    <n v="1"/>
    <n v="796600"/>
    <n v="1"/>
    <n v="796600"/>
  </r>
  <r>
    <x v="0"/>
    <s v="5"/>
    <s v="11/5/2014"/>
    <s v="2015"/>
    <s v="2"/>
    <s v="41020000"/>
    <x v="1"/>
    <x v="0"/>
    <s v="NATIONAL INSTITUTES OF HEALTH"/>
    <s v="Federal"/>
    <x v="0"/>
    <s v="4012003000"/>
    <s v="Pending"/>
    <s v="14087194"/>
    <m/>
    <m/>
    <n v="0.05"/>
    <n v="97190.1"/>
    <n v="0.05"/>
    <n v="97190.1"/>
  </r>
  <r>
    <x v="0"/>
    <s v="5"/>
    <s v="11/5/2014"/>
    <s v="2015"/>
    <s v="2"/>
    <s v="41020000"/>
    <x v="1"/>
    <x v="0"/>
    <s v="PHS-NIH NAT INST ALLERGY INFECTIOUS DIS"/>
    <s v="Federal"/>
    <x v="0"/>
    <s v="4012003000"/>
    <s v="Pending"/>
    <s v="14087198"/>
    <m/>
    <m/>
    <n v="1"/>
    <n v="1902638"/>
    <n v="1"/>
    <n v="1902638"/>
  </r>
  <r>
    <x v="0"/>
    <s v="5"/>
    <s v="11/5/2014"/>
    <s v="2015"/>
    <s v="2"/>
    <s v="41020000"/>
    <x v="1"/>
    <x v="0"/>
    <s v="NATIONAL INSTITUTES OF HEALTH"/>
    <s v="Federal"/>
    <x v="0"/>
    <s v="4013004000"/>
    <s v="Pending"/>
    <s v="14087194"/>
    <m/>
    <m/>
    <n v="0.9"/>
    <n v="1749421.8"/>
    <n v="0.9"/>
    <n v="1749421.8"/>
  </r>
  <r>
    <x v="0"/>
    <s v="5"/>
    <s v="11/5/2014"/>
    <s v="2015"/>
    <s v="2"/>
    <s v="41020000"/>
    <x v="1"/>
    <x v="0"/>
    <s v="NATIONAL INSTITUTES OF HEALTH"/>
    <s v="Federal"/>
    <x v="0"/>
    <s v="4013006000"/>
    <s v="Pending"/>
    <s v="14087178"/>
    <m/>
    <m/>
    <n v="0.95"/>
    <n v="3351821.35"/>
    <n v="0.95"/>
    <n v="3351821.35"/>
  </r>
  <r>
    <x v="0"/>
    <s v="5"/>
    <s v="11/5/2014"/>
    <s v="2015"/>
    <s v="2"/>
    <s v="41020000"/>
    <x v="1"/>
    <x v="0"/>
    <s v="PHS-NIH NATIONAL HEART,LUNG &amp; BLOOD INST"/>
    <s v="Federal"/>
    <x v="0"/>
    <s v="4014017000"/>
    <s v="Pending"/>
    <s v="14077080"/>
    <m/>
    <m/>
    <n v="1"/>
    <n v="2173187"/>
    <n v="1"/>
    <n v="2173187"/>
  </r>
  <r>
    <x v="0"/>
    <s v="5"/>
    <s v="11/5/2014"/>
    <s v="2015"/>
    <s v="2"/>
    <s v="41020000"/>
    <x v="1"/>
    <x v="0"/>
    <s v="PHS-NIH NAT INST ALLERGY INFECTIOUS DIS"/>
    <s v="Federal"/>
    <x v="0"/>
    <s v="4016003000"/>
    <s v="Awarded"/>
    <s v="14087173"/>
    <n v="0.7"/>
    <n v="2683433.2000000002"/>
    <m/>
    <m/>
    <n v="0.7"/>
    <n v="2683433.2000000002"/>
  </r>
  <r>
    <x v="0"/>
    <s v="5"/>
    <s v="11/5/2014"/>
    <s v="2015"/>
    <s v="2"/>
    <s v="41020000"/>
    <x v="1"/>
    <x v="0"/>
    <s v="NATIONAL INSTITUTES OF HEALTH"/>
    <s v="Federal"/>
    <x v="0"/>
    <s v="4016004000"/>
    <s v="Pending"/>
    <s v="14087160"/>
    <m/>
    <m/>
    <n v="1"/>
    <n v="3369938"/>
    <n v="1"/>
    <n v="3369938"/>
  </r>
  <r>
    <x v="0"/>
    <s v="5"/>
    <s v="11/5/2014"/>
    <s v="2015"/>
    <s v="2"/>
    <s v="41020000"/>
    <x v="1"/>
    <x v="0"/>
    <s v="NATIONAL INSTITUTES OF HEALTH"/>
    <s v="Federal"/>
    <x v="0"/>
    <s v="4017014000"/>
    <s v="Pending"/>
    <s v="14087178"/>
    <m/>
    <m/>
    <n v="0.05"/>
    <n v="176411.65"/>
    <n v="0.05"/>
    <n v="176411.65"/>
  </r>
  <r>
    <x v="0"/>
    <s v="5"/>
    <s v="11/5/2014"/>
    <s v="2015"/>
    <s v="2"/>
    <s v="41020000"/>
    <x v="1"/>
    <x v="0"/>
    <s v="Loyola University Chicago"/>
    <s v="Institution of Higher Education"/>
    <x v="0"/>
    <s v="4018003000"/>
    <s v="Pending"/>
    <s v="15044653"/>
    <m/>
    <m/>
    <n v="1"/>
    <n v="1521042"/>
    <n v="1"/>
    <n v="1521042"/>
  </r>
  <r>
    <x v="0"/>
    <s v="5"/>
    <s v="11/5/2014"/>
    <s v="2015"/>
    <s v="2"/>
    <s v="41020000"/>
    <x v="1"/>
    <x v="0"/>
    <s v="PHS-NIH NAT INST ALLERGY INFECTIOUS DIS"/>
    <s v="Federal"/>
    <x v="0"/>
    <s v="4018003000"/>
    <s v="Awarded"/>
    <s v="14087173"/>
    <n v="0.15"/>
    <n v="575021.4"/>
    <m/>
    <m/>
    <n v="0.15"/>
    <n v="575021.4"/>
  </r>
  <r>
    <x v="0"/>
    <s v="5"/>
    <s v="11/5/2014"/>
    <s v="2015"/>
    <s v="2"/>
    <s v="41020000"/>
    <x v="1"/>
    <x v="0"/>
    <s v="PHS-NIH NAT INST ALLERGY INFECTIOUS DIS"/>
    <s v="Federal"/>
    <x v="0"/>
    <s v="4018009000"/>
    <s v="Awarded"/>
    <s v="14087173"/>
    <n v="0.15"/>
    <n v="575021.4"/>
    <m/>
    <m/>
    <n v="0.15"/>
    <n v="575021.4"/>
  </r>
  <r>
    <x v="0"/>
    <s v="5"/>
    <s v="11/5/2014"/>
    <s v="2015"/>
    <s v="2"/>
    <s v="41020000"/>
    <x v="1"/>
    <x v="0"/>
    <s v="NATIONAL INSTITUTES OF HEALTH"/>
    <s v="Federal"/>
    <x v="0"/>
    <s v="4018010000"/>
    <s v="Pending"/>
    <s v="14087194"/>
    <m/>
    <m/>
    <n v="0.05"/>
    <n v="97190.1"/>
    <n v="0.05"/>
    <n v="97190.1"/>
  </r>
  <r>
    <x v="0"/>
    <s v="5"/>
    <s v="11/5/2014"/>
    <s v="2015"/>
    <s v="2"/>
    <s v="41020000"/>
    <x v="1"/>
    <x v="0"/>
    <s v="PHS-NIH NAT INST ALLERGY INFECTIOUS DIS"/>
    <s v="Federal"/>
    <x v="0"/>
    <s v="4027003000"/>
    <s v="Awarded"/>
    <s v="14087173"/>
    <n v="0"/>
    <n v="0"/>
    <m/>
    <m/>
    <n v="0"/>
    <n v="0"/>
  </r>
  <r>
    <x v="0"/>
    <s v="5"/>
    <s v="11/6/2014"/>
    <s v="2015"/>
    <s v="2"/>
    <s v="41020000"/>
    <x v="1"/>
    <x v="0"/>
    <s v="IN UNIV PURDUE UNIV AT INDIANAPOLIS"/>
    <s v="Institution of Higher Education"/>
    <x v="0"/>
    <s v="4012003000"/>
    <s v="Awarded"/>
    <s v="14110650"/>
    <n v="7.0000000000000007E-2"/>
    <n v="67665.570000000007"/>
    <m/>
    <m/>
    <n v="7.0000000000000007E-2"/>
    <n v="67665.570000000007"/>
  </r>
  <r>
    <x v="0"/>
    <s v="5"/>
    <s v="11/6/2014"/>
    <s v="2015"/>
    <s v="2"/>
    <s v="41020000"/>
    <x v="1"/>
    <x v="0"/>
    <s v="IN UNIV PURDUE UNIV AT INDIANAPOLIS"/>
    <s v="Institution of Higher Education"/>
    <x v="0"/>
    <s v="4012006000"/>
    <s v="Awarded"/>
    <s v="14110650"/>
    <n v="0.05"/>
    <n v="48332.56"/>
    <m/>
    <m/>
    <n v="0.05"/>
    <n v="48332.56"/>
  </r>
  <r>
    <x v="0"/>
    <s v="5"/>
    <s v="11/6/2014"/>
    <s v="2015"/>
    <s v="2"/>
    <s v="41020000"/>
    <x v="1"/>
    <x v="0"/>
    <s v="IN UNIV PURDUE UNIV AT INDIANAPOLIS"/>
    <s v="Institution of Higher Education"/>
    <x v="0"/>
    <s v="4012007000"/>
    <s v="Awarded"/>
    <s v="14110650"/>
    <n v="2.5000000000000001E-2"/>
    <n v="24166.28"/>
    <m/>
    <m/>
    <n v="2.5000000000000001E-2"/>
    <n v="24166.28"/>
  </r>
  <r>
    <x v="0"/>
    <s v="5"/>
    <s v="11/6/2014"/>
    <s v="2015"/>
    <s v="2"/>
    <s v="41020000"/>
    <x v="1"/>
    <x v="0"/>
    <s v="IN UNIV PURDUE UNIV AT INDIANAPOLIS"/>
    <s v="Institution of Higher Education"/>
    <x v="0"/>
    <s v="4013001000"/>
    <s v="Awarded"/>
    <s v="14110650"/>
    <n v="2.5000000000000001E-2"/>
    <n v="24166.28"/>
    <m/>
    <m/>
    <n v="2.5000000000000001E-2"/>
    <n v="24166.28"/>
  </r>
  <r>
    <x v="0"/>
    <s v="5"/>
    <s v="11/6/2014"/>
    <s v="2015"/>
    <s v="2"/>
    <s v="41020000"/>
    <x v="1"/>
    <x v="0"/>
    <s v="IN UNIV PURDUE UNIV AT INDIANAPOLIS"/>
    <s v="Institution of Higher Education"/>
    <x v="0"/>
    <s v="4013004000"/>
    <s v="Awarded"/>
    <s v="14110650"/>
    <n v="0.38"/>
    <n v="367327.38"/>
    <m/>
    <m/>
    <n v="0.38"/>
    <n v="367327.38"/>
  </r>
  <r>
    <x v="0"/>
    <s v="5"/>
    <s v="11/6/2014"/>
    <s v="2015"/>
    <s v="2"/>
    <s v="41020000"/>
    <x v="1"/>
    <x v="0"/>
    <s v="IN UNIV PURDUE UNIV AT INDIANAPOLIS"/>
    <s v="Institution of Higher Education"/>
    <x v="0"/>
    <s v="4013008000"/>
    <s v="Awarded"/>
    <s v="14110650"/>
    <n v="2.5000000000000001E-2"/>
    <n v="24166.28"/>
    <m/>
    <m/>
    <n v="2.5000000000000001E-2"/>
    <n v="24166.28"/>
  </r>
  <r>
    <x v="0"/>
    <s v="5"/>
    <s v="11/6/2014"/>
    <s v="2015"/>
    <s v="2"/>
    <s v="41020000"/>
    <x v="1"/>
    <x v="0"/>
    <s v="IN UNIV PURDUE UNIV AT INDIANAPOLIS"/>
    <s v="Institution of Higher Education"/>
    <x v="0"/>
    <s v="4014017000"/>
    <s v="Awarded"/>
    <s v="14110650"/>
    <n v="0.12"/>
    <n v="115998.13"/>
    <m/>
    <m/>
    <n v="0.12"/>
    <n v="115998.13"/>
  </r>
  <r>
    <x v="0"/>
    <s v="5"/>
    <s v="11/6/2014"/>
    <s v="2015"/>
    <s v="2"/>
    <s v="41020000"/>
    <x v="1"/>
    <x v="0"/>
    <s v="PHS-NIH NAT INST OF GENERAL MEDICAL SCI"/>
    <s v="Federal"/>
    <x v="0"/>
    <s v="4014017000"/>
    <s v="Awarded"/>
    <s v="15054962"/>
    <m/>
    <m/>
    <n v="0.6"/>
    <n v="173232"/>
    <n v="0.6"/>
    <n v="173232"/>
  </r>
  <r>
    <x v="0"/>
    <s v="5"/>
    <s v="11/6/2014"/>
    <s v="2015"/>
    <s v="2"/>
    <s v="41020000"/>
    <x v="1"/>
    <x v="0"/>
    <s v="IN UNIV PURDUE UNIV AT INDIANAPOLIS"/>
    <s v="Institution of Higher Education"/>
    <x v="0"/>
    <s v="4016004000"/>
    <s v="Awarded"/>
    <s v="14110650"/>
    <n v="0"/>
    <n v="0"/>
    <m/>
    <m/>
    <n v="0"/>
    <n v="0"/>
  </r>
  <r>
    <x v="0"/>
    <s v="5"/>
    <s v="11/6/2014"/>
    <s v="2015"/>
    <s v="2"/>
    <s v="41020000"/>
    <x v="1"/>
    <x v="0"/>
    <s v="IN UNIV PURDUE UNIV AT INDIANAPOLIS"/>
    <s v="Institution of Higher Education"/>
    <x v="0"/>
    <s v="4016005000"/>
    <s v="Awarded"/>
    <s v="14110650"/>
    <n v="7.0000000000000007E-2"/>
    <n v="67665.570000000007"/>
    <m/>
    <m/>
    <n v="7.0000000000000007E-2"/>
    <n v="67665.570000000007"/>
  </r>
  <r>
    <x v="0"/>
    <s v="5"/>
    <s v="11/6/2014"/>
    <s v="2015"/>
    <s v="2"/>
    <s v="41020000"/>
    <x v="1"/>
    <x v="0"/>
    <s v="PHS-NIH NAT INST OF GENERAL MEDICAL SCI"/>
    <s v="Federal"/>
    <x v="0"/>
    <s v="4016005000"/>
    <s v="Awarded"/>
    <s v="15054962"/>
    <m/>
    <m/>
    <n v="0.4"/>
    <n v="115488"/>
    <n v="0.4"/>
    <n v="115488"/>
  </r>
  <r>
    <x v="0"/>
    <s v="5"/>
    <s v="11/6/2014"/>
    <s v="2015"/>
    <s v="2"/>
    <s v="41020000"/>
    <x v="1"/>
    <x v="0"/>
    <s v="IN UNIV PURDUE UNIV AT INDIANAPOLIS"/>
    <s v="Institution of Higher Education"/>
    <x v="0"/>
    <s v="4018001000"/>
    <s v="Awarded"/>
    <s v="14110650"/>
    <n v="7.0000000000000007E-2"/>
    <n v="67665.570000000007"/>
    <m/>
    <m/>
    <n v="7.0000000000000007E-2"/>
    <n v="67665.570000000007"/>
  </r>
  <r>
    <x v="0"/>
    <s v="5"/>
    <s v="11/6/2014"/>
    <s v="2015"/>
    <s v="2"/>
    <s v="41020000"/>
    <x v="1"/>
    <x v="0"/>
    <s v="IN UNIV PURDUE UNIV AT INDIANAPOLIS"/>
    <s v="Institution of Higher Education"/>
    <x v="0"/>
    <s v="4018003000"/>
    <s v="Awarded"/>
    <s v="14110650"/>
    <n v="7.0000000000000007E-2"/>
    <n v="67665.570000000007"/>
    <m/>
    <m/>
    <n v="7.0000000000000007E-2"/>
    <n v="67665.570000000007"/>
  </r>
  <r>
    <x v="0"/>
    <s v="5"/>
    <s v="11/6/2014"/>
    <s v="2015"/>
    <s v="2"/>
    <s v="41020000"/>
    <x v="1"/>
    <x v="0"/>
    <s v="PHS-NIH NAT INST OF GENERAL MEDICAL SCI"/>
    <s v="Federal"/>
    <x v="0"/>
    <s v="4018010000"/>
    <s v="Awarded"/>
    <s v="15054967"/>
    <m/>
    <m/>
    <n v="1"/>
    <n v="147927"/>
    <n v="1"/>
    <n v="147927"/>
  </r>
  <r>
    <x v="0"/>
    <s v="5"/>
    <s v="11/6/2014"/>
    <s v="2015"/>
    <s v="2"/>
    <s v="41020000"/>
    <x v="1"/>
    <x v="0"/>
    <s v="IN UNIV PURDUE UNIV AT INDIANAPOLIS"/>
    <s v="Institution of Higher Education"/>
    <x v="0"/>
    <s v="4023001000"/>
    <s v="Awarded"/>
    <s v="14110650"/>
    <n v="7.0000000000000007E-2"/>
    <n v="67665.570000000007"/>
    <m/>
    <m/>
    <n v="7.0000000000000007E-2"/>
    <n v="67665.570000000007"/>
  </r>
  <r>
    <x v="0"/>
    <s v="5"/>
    <s v="11/6/2014"/>
    <s v="2015"/>
    <s v="2"/>
    <s v="41020000"/>
    <x v="1"/>
    <x v="0"/>
    <s v="IN UNIV PURDUE UNIV AT INDIANAPOLIS"/>
    <s v="Institution of Higher Education"/>
    <x v="0"/>
    <s v="4027003000"/>
    <s v="Awarded"/>
    <s v="14110650"/>
    <n v="0"/>
    <n v="0"/>
    <m/>
    <m/>
    <n v="0"/>
    <n v="0"/>
  </r>
  <r>
    <x v="0"/>
    <s v="5"/>
    <s v="11/6/2014"/>
    <s v="2015"/>
    <s v="2"/>
    <s v="41020000"/>
    <x v="1"/>
    <x v="0"/>
    <s v="IN UNIV PURDUE UNIV AT INDIANAPOLIS"/>
    <s v="Institution of Higher Education"/>
    <x v="0"/>
    <s v="4041001000"/>
    <s v="Awarded"/>
    <s v="14110650"/>
    <n v="2.5000000000000001E-2"/>
    <n v="24166.28"/>
    <m/>
    <m/>
    <n v="2.5000000000000001E-2"/>
    <n v="24166.28"/>
  </r>
  <r>
    <x v="0"/>
    <s v="5"/>
    <s v="11/7/2014"/>
    <s v="2015"/>
    <s v="2"/>
    <s v="41020000"/>
    <x v="1"/>
    <x v="0"/>
    <s v="INDIANA UNIVERSITY"/>
    <s v="Institution of Higher Education"/>
    <x v="0"/>
    <s v="1014001000"/>
    <s v="Awarded"/>
    <s v="15054956"/>
    <m/>
    <m/>
    <n v="1"/>
    <n v="82232"/>
    <n v="1"/>
    <n v="82232"/>
  </r>
  <r>
    <x v="0"/>
    <s v="5"/>
    <s v="11/7/2014"/>
    <s v="2015"/>
    <s v="2"/>
    <s v="41020000"/>
    <x v="1"/>
    <x v="0"/>
    <s v="PHS-NIH NAT INST OF ENVIRONMENT HLTH SCI"/>
    <s v="Federal"/>
    <x v="0"/>
    <s v="4013009000"/>
    <s v="Awarded"/>
    <s v="15054988"/>
    <m/>
    <m/>
    <n v="0.9"/>
    <n v="69300"/>
    <n v="0.9"/>
    <n v="69300"/>
  </r>
  <r>
    <x v="0"/>
    <s v="5"/>
    <s v="11/7/2014"/>
    <s v="2015"/>
    <s v="2"/>
    <s v="41020000"/>
    <x v="1"/>
    <x v="0"/>
    <s v="PHS-NIH NAT INST OF ENVIRONMENT HLTH SCI"/>
    <s v="Federal"/>
    <x v="0"/>
    <s v="4016003000"/>
    <s v="Awarded"/>
    <s v="15054988"/>
    <m/>
    <m/>
    <n v="0.1"/>
    <n v="7700"/>
    <n v="0.1"/>
    <n v="7700"/>
  </r>
  <r>
    <x v="0"/>
    <s v="5"/>
    <s v="11/12/2014"/>
    <s v="2015"/>
    <s v="2"/>
    <s v="41020000"/>
    <x v="1"/>
    <x v="0"/>
    <s v="NORTHWESTERN UNIVERSITY"/>
    <s v="Institution of Higher Education"/>
    <x v="0"/>
    <s v="4013009000"/>
    <s v="Pending"/>
    <s v="15055078"/>
    <m/>
    <m/>
    <n v="1"/>
    <n v="445250"/>
    <n v="1"/>
    <n v="445250"/>
  </r>
  <r>
    <x v="0"/>
    <s v="5"/>
    <s v="11/14/2014"/>
    <s v="2015"/>
    <s v="2"/>
    <s v="41020000"/>
    <x v="1"/>
    <x v="0"/>
    <s v="NATIONAL INSTITUTES OF HEALTH"/>
    <s v="Federal"/>
    <x v="0"/>
    <s v="4011008000"/>
    <s v="Pending"/>
    <s v="15044609"/>
    <m/>
    <m/>
    <n v="0.05"/>
    <n v="115138.5"/>
    <n v="0.05"/>
    <n v="115138.5"/>
  </r>
  <r>
    <x v="0"/>
    <s v="5"/>
    <s v="11/14/2014"/>
    <s v="2015"/>
    <s v="2"/>
    <s v="41020000"/>
    <x v="1"/>
    <x v="0"/>
    <s v="NATIONAL INSTITUTES OF HEALTH"/>
    <s v="Federal"/>
    <x v="0"/>
    <s v="4012001000"/>
    <s v="Pending"/>
    <s v="15044609"/>
    <m/>
    <m/>
    <n v="0"/>
    <n v="0"/>
    <n v="0"/>
    <n v="0"/>
  </r>
  <r>
    <x v="0"/>
    <s v="5"/>
    <s v="11/14/2014"/>
    <s v="2015"/>
    <s v="2"/>
    <s v="41020000"/>
    <x v="1"/>
    <x v="0"/>
    <s v="NATIONAL INSTITUTES OF HEALTH"/>
    <s v="Federal"/>
    <x v="0"/>
    <s v="4012003000"/>
    <s v="Pending"/>
    <s v="15044609"/>
    <m/>
    <m/>
    <n v="0.85"/>
    <n v="1957354.5"/>
    <n v="0.85"/>
    <n v="1957354.5"/>
  </r>
  <r>
    <x v="0"/>
    <s v="5"/>
    <s v="11/14/2014"/>
    <s v="2015"/>
    <s v="2"/>
    <s v="41020000"/>
    <x v="1"/>
    <x v="0"/>
    <s v="NATIONAL INSTITUTES OF HEALTH"/>
    <s v="Federal"/>
    <x v="0"/>
    <s v="4013004000"/>
    <s v="Pending"/>
    <s v="15044609"/>
    <m/>
    <m/>
    <n v="0.1"/>
    <n v="230277"/>
    <n v="0.1"/>
    <n v="230277"/>
  </r>
  <r>
    <x v="0"/>
    <s v="5"/>
    <s v="11/14/2014"/>
    <s v="2015"/>
    <s v="2"/>
    <s v="41020000"/>
    <x v="1"/>
    <x v="0"/>
    <s v="NATIONAL INSTITUTES OF HEALTH"/>
    <s v="Federal"/>
    <x v="0"/>
    <s v="4017014000"/>
    <s v="Pending"/>
    <s v="14087512"/>
    <m/>
    <m/>
    <n v="1"/>
    <n v="346500"/>
    <n v="1"/>
    <n v="346500"/>
  </r>
  <r>
    <x v="0"/>
    <s v="5"/>
    <s v="11/17/2014"/>
    <s v="2015"/>
    <s v="2"/>
    <s v="41020000"/>
    <x v="1"/>
    <x v="0"/>
    <s v="PHS-NIH NAT INST OF GENERAL MEDICAL SCI"/>
    <s v="Federal"/>
    <x v="0"/>
    <s v="4011010000"/>
    <s v="Awarded"/>
    <s v="15055182"/>
    <m/>
    <m/>
    <n v="1"/>
    <n v="301167"/>
    <n v="1"/>
    <n v="301167"/>
  </r>
  <r>
    <x v="0"/>
    <s v="5"/>
    <s v="11/17/2014"/>
    <s v="2015"/>
    <s v="2"/>
    <s v="41020000"/>
    <x v="1"/>
    <x v="0"/>
    <s v="NATIONAL INSTITUTES OF HEALTH"/>
    <s v="Federal"/>
    <x v="0"/>
    <s v="4014006000"/>
    <s v="Pending"/>
    <s v="14055436"/>
    <m/>
    <m/>
    <n v="1"/>
    <n v="414732"/>
    <n v="1"/>
    <n v="414732"/>
  </r>
  <r>
    <x v="0"/>
    <s v="5"/>
    <s v="11/17/2014"/>
    <s v="2015"/>
    <s v="2"/>
    <s v="41020000"/>
    <x v="1"/>
    <x v="0"/>
    <s v="PHS-NIH NATIONAL CANCER INSTITUTE"/>
    <s v="Federal"/>
    <x v="0"/>
    <s v="4016003000"/>
    <s v="Awarded"/>
    <s v="15055168"/>
    <m/>
    <m/>
    <n v="1"/>
    <n v="243591"/>
    <n v="1"/>
    <n v="243591"/>
  </r>
  <r>
    <x v="0"/>
    <s v="5"/>
    <s v="11/17/2014"/>
    <s v="2015"/>
    <s v="2"/>
    <s v="41020000"/>
    <x v="1"/>
    <x v="0"/>
    <s v="PHS-NIH NAT INST OF GENERAL MEDICAL SCI"/>
    <s v="Federal"/>
    <x v="0"/>
    <s v="4018003000"/>
    <s v="Awarded"/>
    <s v="15055284"/>
    <m/>
    <m/>
    <n v="1"/>
    <n v="346500"/>
    <n v="1"/>
    <n v="346500"/>
  </r>
  <r>
    <x v="0"/>
    <s v="5"/>
    <s v="11/18/2014"/>
    <s v="2015"/>
    <s v="2"/>
    <s v="41020000"/>
    <x v="1"/>
    <x v="0"/>
    <s v="UNIVERSITY OF WISCONSIN-MADISON"/>
    <s v="Institution of Higher Education"/>
    <x v="0"/>
    <s v="4007003000"/>
    <s v="Pending"/>
    <s v="15055203"/>
    <n v="0.45"/>
    <n v="279000"/>
    <m/>
    <m/>
    <n v="0.45"/>
    <n v="279000"/>
  </r>
  <r>
    <x v="0"/>
    <s v="5"/>
    <s v="11/18/2014"/>
    <s v="2015"/>
    <s v="2"/>
    <s v="41020000"/>
    <x v="1"/>
    <x v="0"/>
    <s v="UNIVERSITY OF WISCONSIN-MADISON"/>
    <s v="Institution of Higher Education"/>
    <x v="0"/>
    <s v="4011010000"/>
    <s v="Pending"/>
    <s v="15055203"/>
    <n v="0.55000000000000004"/>
    <n v="341000"/>
    <m/>
    <m/>
    <n v="0.55000000000000004"/>
    <n v="341000"/>
  </r>
  <r>
    <x v="0"/>
    <s v="5"/>
    <s v="11/18/2014"/>
    <s v="2015"/>
    <s v="2"/>
    <s v="41020000"/>
    <x v="1"/>
    <x v="0"/>
    <s v="UNIVERSITY OF CHICAGO"/>
    <s v="Institution of Higher Education"/>
    <x v="0"/>
    <s v="4016005000"/>
    <s v="Pending"/>
    <s v="15055234"/>
    <m/>
    <m/>
    <n v="1"/>
    <n v="968750"/>
    <n v="1"/>
    <n v="968750"/>
  </r>
  <r>
    <x v="0"/>
    <s v="5"/>
    <s v="11/18/2014"/>
    <s v="2015"/>
    <s v="2"/>
    <s v="41020000"/>
    <x v="1"/>
    <x v="0"/>
    <s v="UNIVERSITY OF WISCONSIN-MADISON"/>
    <s v="Institution of Higher Education"/>
    <x v="0"/>
    <s v="4027009000"/>
    <s v="Pending"/>
    <s v="15055203"/>
    <n v="0"/>
    <n v="0"/>
    <m/>
    <m/>
    <n v="0"/>
    <n v="0"/>
  </r>
  <r>
    <x v="0"/>
    <s v="5"/>
    <s v="11/19/2014"/>
    <s v="2015"/>
    <s v="2"/>
    <s v="41020000"/>
    <x v="1"/>
    <x v="0"/>
    <s v="INDIANA FAMILY HEALTH COUNCIL"/>
    <s v="Private Non-Profit"/>
    <x v="0"/>
    <s v="2004013000"/>
    <s v="Awarded"/>
    <s v="15054878"/>
    <m/>
    <m/>
    <n v="1"/>
    <n v="31702"/>
    <n v="1"/>
    <n v="31702"/>
  </r>
  <r>
    <x v="0"/>
    <s v="5"/>
    <s v="11/20/2014"/>
    <s v="2015"/>
    <s v="2"/>
    <s v="41020000"/>
    <x v="1"/>
    <x v="0"/>
    <s v="NATIONAL INSTITUTES OF HEALTH"/>
    <s v="Federal"/>
    <x v="0"/>
    <s v="4012003000"/>
    <s v="Pending"/>
    <s v="15044249"/>
    <m/>
    <m/>
    <n v="0.6"/>
    <n v="255750"/>
    <n v="0.6"/>
    <n v="255750"/>
  </r>
  <r>
    <x v="0"/>
    <s v="5"/>
    <s v="11/20/2014"/>
    <s v="2015"/>
    <s v="2"/>
    <s v="41020000"/>
    <x v="1"/>
    <x v="0"/>
    <s v="NATIONAL INSTITUTES OF HEALTH"/>
    <s v="Federal"/>
    <x v="0"/>
    <s v="4012006000"/>
    <s v="Pending"/>
    <s v="15044249"/>
    <m/>
    <m/>
    <n v="0.4"/>
    <n v="170500"/>
    <n v="0.4"/>
    <n v="170500"/>
  </r>
  <r>
    <x v="0"/>
    <s v="5"/>
    <s v="11/20/2014"/>
    <s v="2015"/>
    <s v="2"/>
    <s v="41020000"/>
    <x v="1"/>
    <x v="0"/>
    <s v="JOHNS HOPKINS SCHOOL OF MEDICINE"/>
    <s v="Institution of Higher Education"/>
    <x v="0"/>
    <s v="4016004000"/>
    <s v="Pending"/>
    <s v="15055343"/>
    <m/>
    <m/>
    <n v="1"/>
    <n v="15702"/>
    <n v="1"/>
    <n v="15702"/>
  </r>
  <r>
    <x v="0"/>
    <s v="5"/>
    <s v="11/20/2014"/>
    <s v="2015"/>
    <s v="2"/>
    <s v="41020000"/>
    <x v="1"/>
    <x v="0"/>
    <s v="PHS-FDA FOOD AND DRUG ADMINISTRATION"/>
    <s v="Federal"/>
    <x v="0"/>
    <s v="4016004000"/>
    <s v="Awarded"/>
    <s v="15055319"/>
    <m/>
    <m/>
    <n v="1"/>
    <n v="30000"/>
    <n v="1"/>
    <n v="30000"/>
  </r>
  <r>
    <x v="0"/>
    <s v="5"/>
    <s v="11/20/2014"/>
    <s v="2015"/>
    <s v="2"/>
    <s v="41020000"/>
    <x v="1"/>
    <x v="0"/>
    <s v="Formulatrix"/>
    <s v="Private Profit"/>
    <x v="0"/>
    <s v="4018004000"/>
    <s v="Pending"/>
    <s v="15055339"/>
    <m/>
    <m/>
    <n v="1"/>
    <n v="62447"/>
    <n v="1"/>
    <n v="62447"/>
  </r>
  <r>
    <x v="0"/>
    <s v="5"/>
    <s v="11/21/2014"/>
    <s v="2015"/>
    <s v="2"/>
    <s v="41020000"/>
    <x v="1"/>
    <x v="0"/>
    <s v="BioDetection Instruments Inc"/>
    <s v="Private Profit"/>
    <x v="0"/>
    <s v="4011006000"/>
    <s v="Pending"/>
    <s v="15055395"/>
    <m/>
    <m/>
    <n v="0.44"/>
    <n v="22000"/>
    <n v="0.44"/>
    <n v="22000"/>
  </r>
  <r>
    <x v="0"/>
    <s v="5"/>
    <s v="11/21/2014"/>
    <s v="2015"/>
    <s v="2"/>
    <s v="41020000"/>
    <x v="1"/>
    <x v="0"/>
    <s v="BioDetection Instruments Inc"/>
    <s v="Private Profit"/>
    <x v="0"/>
    <s v="4014016000"/>
    <s v="Pending"/>
    <s v="15055395"/>
    <m/>
    <m/>
    <n v="0.5"/>
    <n v="25000"/>
    <n v="0.5"/>
    <n v="25000"/>
  </r>
  <r>
    <x v="0"/>
    <s v="5"/>
    <s v="11/21/2014"/>
    <s v="2015"/>
    <s v="2"/>
    <s v="41020000"/>
    <x v="1"/>
    <x v="0"/>
    <s v="BioDetection Instruments Inc"/>
    <s v="Private Profit"/>
    <x v="0"/>
    <s v="4014017000"/>
    <s v="Pending"/>
    <s v="15055395"/>
    <m/>
    <m/>
    <n v="0.06"/>
    <n v="3000"/>
    <n v="0.06"/>
    <n v="3000"/>
  </r>
  <r>
    <x v="0"/>
    <s v="5"/>
    <s v="11/24/2014"/>
    <s v="2015"/>
    <s v="2"/>
    <s v="41020000"/>
    <x v="1"/>
    <x v="0"/>
    <s v="NATIONAL INSTITUTES OF HEALTH"/>
    <s v="Federal"/>
    <x v="0"/>
    <s v="4013004000"/>
    <s v="Pending"/>
    <s v="15055202"/>
    <m/>
    <m/>
    <n v="0.65"/>
    <n v="1785380.35"/>
    <n v="0.65"/>
    <n v="1785380.35"/>
  </r>
  <r>
    <x v="0"/>
    <s v="5"/>
    <s v="11/24/2014"/>
    <s v="2015"/>
    <s v="2"/>
    <s v="41020000"/>
    <x v="1"/>
    <x v="0"/>
    <s v="University of California - Santa Cruz"/>
    <s v="Institution of Higher Education"/>
    <x v="0"/>
    <s v="4016003000"/>
    <s v="Pending"/>
    <s v="14034026"/>
    <m/>
    <m/>
    <n v="0.25"/>
    <n v="302667.25"/>
    <n v="0.25"/>
    <n v="302667.25"/>
  </r>
  <r>
    <x v="0"/>
    <s v="5"/>
    <s v="11/24/2014"/>
    <s v="2015"/>
    <s v="2"/>
    <s v="41020000"/>
    <x v="1"/>
    <x v="0"/>
    <s v="University of California - Santa Cruz"/>
    <s v="Institution of Higher Education"/>
    <x v="0"/>
    <s v="4018004000"/>
    <s v="Pending"/>
    <s v="14034026"/>
    <m/>
    <m/>
    <n v="0.75"/>
    <n v="908001.75"/>
    <n v="0.75"/>
    <n v="908001.75"/>
  </r>
  <r>
    <x v="0"/>
    <s v="5"/>
    <s v="11/24/2014"/>
    <s v="2015"/>
    <s v="2"/>
    <s v="41020000"/>
    <x v="1"/>
    <x v="0"/>
    <s v="NATIONAL INSTITUTES OF HEALTH"/>
    <s v="Federal"/>
    <x v="0"/>
    <s v="4018010000"/>
    <s v="Pending"/>
    <s v="15055202"/>
    <m/>
    <m/>
    <n v="0.35"/>
    <n v="961358.65"/>
    <n v="0.35"/>
    <n v="961358.65"/>
  </r>
  <r>
    <x v="0"/>
    <s v="5"/>
    <s v="11/26/2014"/>
    <s v="2015"/>
    <s v="2"/>
    <s v="41020000"/>
    <x v="1"/>
    <x v="0"/>
    <s v="Natnl Inst for Phrmctcl Tech &amp; Educ"/>
    <s v="Private Non-Profit"/>
    <x v="0"/>
    <s v="4014004000"/>
    <s v="Awarded"/>
    <s v="15055492"/>
    <m/>
    <m/>
    <n v="1"/>
    <n v="178000"/>
    <n v="1"/>
    <n v="178000"/>
  </r>
  <r>
    <x v="0"/>
    <s v="5"/>
    <s v="11/26/2014"/>
    <s v="2015"/>
    <s v="2"/>
    <s v="41020000"/>
    <x v="1"/>
    <x v="0"/>
    <s v="WAYNE STATE UNIVERSITY"/>
    <s v="Institution of Higher Education"/>
    <x v="0"/>
    <s v="4018004000"/>
    <s v="Pending"/>
    <s v="15055507"/>
    <m/>
    <m/>
    <n v="1"/>
    <n v="321078"/>
    <n v="1"/>
    <n v="321078"/>
  </r>
  <r>
    <x v="0"/>
    <s v="6"/>
    <s v="12/1/2014"/>
    <s v="2015"/>
    <s v="3"/>
    <s v="41020000"/>
    <x v="1"/>
    <x v="0"/>
    <s v="UNIVERSITY OF MINNESOTA"/>
    <s v="Institution of Higher Education"/>
    <x v="0"/>
    <s v="4011006000"/>
    <s v="Awarded"/>
    <s v="15055256"/>
    <m/>
    <m/>
    <n v="1"/>
    <n v="70000"/>
    <n v="1"/>
    <n v="70000"/>
  </r>
  <r>
    <x v="0"/>
    <s v="6"/>
    <s v="12/2/2014"/>
    <s v="2015"/>
    <s v="3"/>
    <s v="41020000"/>
    <x v="1"/>
    <x v="0"/>
    <s v="UNIVERSITY OF CALIFORNIA - SANTA BARBARA"/>
    <s v="Institution of Higher Education"/>
    <x v="0"/>
    <s v="4013011000"/>
    <s v="Awarded"/>
    <s v="14087742"/>
    <m/>
    <m/>
    <n v="1"/>
    <n v="94004"/>
    <n v="1"/>
    <n v="94004"/>
  </r>
  <r>
    <x v="0"/>
    <s v="6"/>
    <s v="12/2/2014"/>
    <s v="2015"/>
    <s v="3"/>
    <s v="41020000"/>
    <x v="1"/>
    <x v="0"/>
    <s v="NATIONAL INSTITUTES OF HEALTH"/>
    <s v="Federal"/>
    <x v="0"/>
    <s v="4016003000"/>
    <s v="Pending"/>
    <s v="15065527"/>
    <m/>
    <m/>
    <n v="1"/>
    <n v="306920"/>
    <n v="1"/>
    <n v="306920"/>
  </r>
  <r>
    <x v="0"/>
    <s v="6"/>
    <s v="12/3/2014"/>
    <s v="2015"/>
    <s v="3"/>
    <s v="41020000"/>
    <x v="1"/>
    <x v="0"/>
    <s v="TYMORA ANALYTICAL OPERATIONS, LLC"/>
    <s v="Private Profit"/>
    <x v="0"/>
    <s v="4011010000"/>
    <s v="Pending"/>
    <s v="15065520"/>
    <m/>
    <m/>
    <n v="1"/>
    <n v="300000"/>
    <n v="1"/>
    <n v="300000"/>
  </r>
  <r>
    <x v="0"/>
    <s v="6"/>
    <s v="12/3/2014"/>
    <s v="2015"/>
    <s v="3"/>
    <s v="41020000"/>
    <x v="1"/>
    <x v="0"/>
    <s v="EpiCypher Inc"/>
    <s v="Private Profit"/>
    <x v="0"/>
    <s v="4011010000"/>
    <s v="Pending"/>
    <s v="15065556"/>
    <m/>
    <m/>
    <n v="1"/>
    <n v="57725"/>
    <n v="1"/>
    <n v="57725"/>
  </r>
  <r>
    <x v="0"/>
    <s v="6"/>
    <s v="12/3/2014"/>
    <s v="2015"/>
    <s v="3"/>
    <s v="41020000"/>
    <x v="1"/>
    <x v="0"/>
    <s v="SpeechVive"/>
    <s v="Private Profit"/>
    <x v="0"/>
    <s v="4013012000"/>
    <s v="Pending"/>
    <s v="15065570"/>
    <m/>
    <m/>
    <n v="1"/>
    <n v="267168"/>
    <n v="1"/>
    <n v="267168"/>
  </r>
  <r>
    <x v="0"/>
    <s v="6"/>
    <s v="12/4/2014"/>
    <s v="2015"/>
    <s v="3"/>
    <s v="41020000"/>
    <x v="1"/>
    <x v="0"/>
    <s v="NATIONAL INSTITUTES OF HEALTH"/>
    <s v="Federal"/>
    <x v="0"/>
    <s v="4013009000"/>
    <s v="Pending"/>
    <s v="15065568"/>
    <m/>
    <m/>
    <n v="0.05"/>
    <n v="95408.45"/>
    <n v="0.05"/>
    <n v="95408.45"/>
  </r>
  <r>
    <x v="0"/>
    <s v="6"/>
    <s v="12/4/2014"/>
    <s v="2015"/>
    <s v="3"/>
    <s v="41020000"/>
    <x v="1"/>
    <x v="0"/>
    <s v="NATIONAL INSTITUTES OF HEALTH"/>
    <s v="Federal"/>
    <x v="0"/>
    <s v="4013011000"/>
    <s v="Pending"/>
    <s v="15065568"/>
    <m/>
    <m/>
    <n v="0.95"/>
    <n v="1812760.55"/>
    <n v="0.95"/>
    <n v="1812760.55"/>
  </r>
  <r>
    <x v="0"/>
    <s v="6"/>
    <s v="12/5/2014"/>
    <s v="2015"/>
    <s v="3"/>
    <s v="41020000"/>
    <x v="1"/>
    <x v="0"/>
    <s v="PHS-NIH NAT INST NEURO DISORDERS,STROKES"/>
    <s v="Federal"/>
    <x v="0"/>
    <s v="4012006000"/>
    <s v="Awarded"/>
    <s v="15065686"/>
    <m/>
    <m/>
    <n v="0.8"/>
    <n v="267100.79999999999"/>
    <n v="0.8"/>
    <n v="267100.79999999999"/>
  </r>
  <r>
    <x v="0"/>
    <s v="6"/>
    <s v="12/5/2014"/>
    <s v="2015"/>
    <s v="3"/>
    <s v="41020000"/>
    <x v="1"/>
    <x v="0"/>
    <s v="PHS-NIH NAT INST NEURO DISORDERS,STROKES"/>
    <s v="Federal"/>
    <x v="0"/>
    <s v="4016005000"/>
    <s v="Awarded"/>
    <s v="15065686"/>
    <m/>
    <m/>
    <n v="0.2"/>
    <n v="66775.199999999997"/>
    <n v="0.2"/>
    <n v="66775.199999999997"/>
  </r>
  <r>
    <x v="0"/>
    <s v="6"/>
    <s v="12/8/2014"/>
    <s v="2015"/>
    <s v="3"/>
    <s v="41020000"/>
    <x v="1"/>
    <x v="0"/>
    <s v="NATIONAL INSTITUTES OF HEALTH"/>
    <s v="Federal"/>
    <x v="0"/>
    <s v="4013011000"/>
    <s v="Pending"/>
    <s v="14109143"/>
    <m/>
    <m/>
    <n v="1"/>
    <n v="193905"/>
    <n v="1"/>
    <n v="193905"/>
  </r>
  <r>
    <x v="0"/>
    <s v="6"/>
    <s v="12/8/2014"/>
    <s v="2015"/>
    <s v="3"/>
    <s v="41020000"/>
    <x v="1"/>
    <x v="0"/>
    <s v="NATIONAL INSTITUTES OF HEALTH"/>
    <s v="Federal"/>
    <x v="0"/>
    <s v="4014017000"/>
    <s v="Pending"/>
    <s v="15065715"/>
    <m/>
    <m/>
    <n v="1"/>
    <n v="136356"/>
    <n v="1"/>
    <n v="136356"/>
  </r>
  <r>
    <x v="0"/>
    <s v="6"/>
    <s v="12/8/2014"/>
    <s v="2015"/>
    <s v="3"/>
    <s v="41020000"/>
    <x v="1"/>
    <x v="0"/>
    <s v="PHS-NIH NAT INST ALLERGY INFECTIOUS DIS"/>
    <s v="Federal"/>
    <x v="0"/>
    <s v="4018003000"/>
    <s v="Awarded"/>
    <s v="15065702"/>
    <m/>
    <m/>
    <n v="1"/>
    <n v="578075"/>
    <n v="1"/>
    <n v="578075"/>
  </r>
  <r>
    <x v="0"/>
    <s v="6"/>
    <s v="12/9/2014"/>
    <s v="2015"/>
    <s v="3"/>
    <s v="41020000"/>
    <x v="1"/>
    <x v="0"/>
    <s v="PHS-NIH NAT INST OF GENERAL MEDICAL SCI"/>
    <s v="Federal"/>
    <x v="0"/>
    <s v="4018004000"/>
    <s v="Awarded"/>
    <s v="15065754"/>
    <m/>
    <m/>
    <n v="1"/>
    <n v="286493"/>
    <n v="1"/>
    <n v="286493"/>
  </r>
  <r>
    <x v="0"/>
    <s v="6"/>
    <s v="12/11/2014"/>
    <s v="2015"/>
    <s v="3"/>
    <s v="41020000"/>
    <x v="1"/>
    <x v="0"/>
    <s v="PHS-NIH NAT INST DIABETES,KIDNEY DIS"/>
    <s v="Federal"/>
    <x v="0"/>
    <s v="4018003000"/>
    <s v="Awarded"/>
    <s v="15065845"/>
    <m/>
    <m/>
    <n v="1"/>
    <n v="323991"/>
    <n v="1"/>
    <n v="323991"/>
  </r>
  <r>
    <x v="0"/>
    <s v="6"/>
    <s v="12/15/2014"/>
    <s v="2015"/>
    <s v="3"/>
    <s v="41020000"/>
    <x v="1"/>
    <x v="0"/>
    <s v="PHS-NIH NAT INST DEAFNESS,COMM DISORDERS"/>
    <s v="Federal"/>
    <x v="0"/>
    <s v="4013011000"/>
    <s v="Awarded"/>
    <s v="15065902"/>
    <m/>
    <m/>
    <n v="0.22500000000000001"/>
    <n v="33215.4"/>
    <n v="0.22500000000000001"/>
    <n v="33215.4"/>
  </r>
  <r>
    <x v="0"/>
    <s v="6"/>
    <s v="12/15/2014"/>
    <s v="2015"/>
    <s v="3"/>
    <s v="41020000"/>
    <x v="1"/>
    <x v="0"/>
    <s v="PHS-NIH NAT INST DEAFNESS,COMM DISORDERS"/>
    <s v="Federal"/>
    <x v="0"/>
    <s v="4013012000"/>
    <s v="Awarded"/>
    <s v="15065902"/>
    <m/>
    <m/>
    <n v="0.77500000000000002"/>
    <n v="114408.6"/>
    <n v="0.77500000000000002"/>
    <n v="114408.6"/>
  </r>
  <r>
    <x v="0"/>
    <s v="6"/>
    <s v="12/15/2014"/>
    <s v="2015"/>
    <s v="3"/>
    <s v="41020000"/>
    <x v="1"/>
    <x v="0"/>
    <s v="NATIONAL INSTITUTES OF HEALTH"/>
    <s v="Federal"/>
    <x v="0"/>
    <s v="4016005000"/>
    <s v="Pending"/>
    <s v="15065719"/>
    <m/>
    <m/>
    <n v="1"/>
    <n v="62660"/>
    <n v="1"/>
    <n v="62660"/>
  </r>
  <r>
    <x v="0"/>
    <s v="6"/>
    <s v="12/16/2014"/>
    <s v="2015"/>
    <s v="3"/>
    <s v="41020000"/>
    <x v="1"/>
    <x v="0"/>
    <s v="PHS-NIH NAT INST ALLERGY INFECTIOUS DIS"/>
    <s v="Federal"/>
    <x v="0"/>
    <s v="4012003000"/>
    <s v="Pending"/>
    <s v="14087867"/>
    <m/>
    <m/>
    <n v="1"/>
    <n v="2994506"/>
    <n v="1"/>
    <n v="2994506"/>
  </r>
  <r>
    <x v="0"/>
    <s v="6"/>
    <s v="12/17/2014"/>
    <s v="2015"/>
    <s v="3"/>
    <s v="41020000"/>
    <x v="1"/>
    <x v="0"/>
    <s v="Anasys Instruments"/>
    <s v="Private Profit"/>
    <x v="0"/>
    <s v="4016005000"/>
    <s v="Awarded"/>
    <s v="14065775"/>
    <m/>
    <m/>
    <n v="1"/>
    <n v="235223"/>
    <n v="1"/>
    <n v="235223"/>
  </r>
  <r>
    <x v="0"/>
    <s v="6"/>
    <s v="12/17/2014"/>
    <s v="2015"/>
    <s v="3"/>
    <s v="41020000"/>
    <x v="1"/>
    <x v="0"/>
    <s v="PHS-NIH NAT INST OF GENERAL MEDICAL SCI"/>
    <s v="Federal"/>
    <x v="0"/>
    <s v="4018004000"/>
    <s v="Awarded"/>
    <s v="15066015"/>
    <m/>
    <m/>
    <n v="1"/>
    <n v="275082"/>
    <n v="1"/>
    <n v="275082"/>
  </r>
  <r>
    <x v="0"/>
    <s v="6"/>
    <s v="12/18/2014"/>
    <s v="2015"/>
    <s v="3"/>
    <s v="41020000"/>
    <x v="1"/>
    <x v="0"/>
    <s v="Nanovis Incorporated"/>
    <s v="Private Profit"/>
    <x v="0"/>
    <s v="4012007000"/>
    <s v="Awarded"/>
    <s v="13055474"/>
    <m/>
    <m/>
    <n v="1"/>
    <n v="504892"/>
    <n v="1"/>
    <n v="504892"/>
  </r>
  <r>
    <x v="0"/>
    <s v="6"/>
    <s v="12/19/2014"/>
    <s v="2015"/>
    <s v="3"/>
    <s v="41020000"/>
    <x v="1"/>
    <x v="0"/>
    <s v="INDIANA UNIVERSITY"/>
    <s v="Institution of Higher Education"/>
    <x v="0"/>
    <s v="4013010000"/>
    <s v="Awarded"/>
    <s v="15065941"/>
    <m/>
    <m/>
    <n v="1"/>
    <n v="59400"/>
    <n v="1"/>
    <n v="59400"/>
  </r>
  <r>
    <x v="0"/>
    <s v="7"/>
    <s v="1/5/2015"/>
    <s v="2015"/>
    <s v="4"/>
    <s v="41020000"/>
    <x v="1"/>
    <x v="0"/>
    <s v="NATIONAL INSTITUTES OF HEALTH"/>
    <s v="Federal"/>
    <x v="0"/>
    <s v="4012006000"/>
    <s v="Pending"/>
    <s v="14065927"/>
    <m/>
    <m/>
    <n v="0.5"/>
    <n v="85352"/>
    <n v="0.5"/>
    <n v="85352"/>
  </r>
  <r>
    <x v="0"/>
    <s v="7"/>
    <s v="1/5/2015"/>
    <s v="2015"/>
    <s v="4"/>
    <s v="41020000"/>
    <x v="1"/>
    <x v="0"/>
    <s v="NATIONAL INSTITUTES OF HEALTH"/>
    <s v="Federal"/>
    <x v="0"/>
    <s v="4014017000"/>
    <s v="Pending"/>
    <s v="14065927"/>
    <m/>
    <m/>
    <n v="0.5"/>
    <n v="85352"/>
    <n v="0.5"/>
    <n v="85352"/>
  </r>
  <r>
    <x v="0"/>
    <s v="7"/>
    <s v="1/5/2015"/>
    <s v="2015"/>
    <s v="4"/>
    <s v="41020000"/>
    <x v="1"/>
    <x v="0"/>
    <s v="NATIONAL INSTITUTES OF HEALTH"/>
    <s v="Federal"/>
    <x v="0"/>
    <s v="4014017000"/>
    <s v="Pending"/>
    <s v="15022154"/>
    <m/>
    <m/>
    <n v="1"/>
    <n v="128028"/>
    <n v="1"/>
    <n v="128028"/>
  </r>
  <r>
    <x v="0"/>
    <s v="7"/>
    <s v="1/5/2015"/>
    <s v="2015"/>
    <s v="4"/>
    <s v="41020000"/>
    <x v="1"/>
    <x v="0"/>
    <s v="WASHINGTON UNIVERSITY"/>
    <s v="Institution of Higher Education"/>
    <x v="0"/>
    <s v="4016003000"/>
    <s v="Pending"/>
    <s v="15076247"/>
    <m/>
    <m/>
    <n v="1"/>
    <n v="1326760"/>
    <n v="1"/>
    <n v="1326760"/>
  </r>
  <r>
    <x v="0"/>
    <s v="7"/>
    <s v="1/7/2015"/>
    <s v="2015"/>
    <s v="4"/>
    <s v="41020000"/>
    <x v="1"/>
    <x v="0"/>
    <s v="PHS-NIH NAT INST OF GENERAL MEDICAL SCI"/>
    <s v="Federal"/>
    <x v="0"/>
    <s v="4016003000"/>
    <s v="Awarded"/>
    <s v="15076303"/>
    <n v="0.15"/>
    <n v="44583.75"/>
    <m/>
    <m/>
    <n v="0.15"/>
    <n v="44583.75"/>
  </r>
  <r>
    <x v="0"/>
    <s v="7"/>
    <s v="1/7/2015"/>
    <s v="2015"/>
    <s v="4"/>
    <s v="41020000"/>
    <x v="1"/>
    <x v="0"/>
    <s v="PHS-NIH NAT INST OF GENERAL MEDICAL SCI"/>
    <s v="Federal"/>
    <x v="0"/>
    <s v="4016005000"/>
    <s v="Awarded"/>
    <s v="15076303"/>
    <n v="0.8"/>
    <n v="237780"/>
    <m/>
    <m/>
    <n v="0.8"/>
    <n v="237780"/>
  </r>
  <r>
    <x v="0"/>
    <s v="7"/>
    <s v="1/7/2015"/>
    <s v="2015"/>
    <s v="4"/>
    <s v="41020000"/>
    <x v="1"/>
    <x v="0"/>
    <s v="PHS-NIH NAT INST OF GENERAL MEDICAL SCI"/>
    <s v="Federal"/>
    <x v="0"/>
    <s v="4018004000"/>
    <s v="Awarded"/>
    <s v="15076303"/>
    <n v="0.05"/>
    <n v="14861.25"/>
    <m/>
    <m/>
    <n v="0.05"/>
    <n v="14861.25"/>
  </r>
  <r>
    <x v="0"/>
    <s v="7"/>
    <s v="1/7/2015"/>
    <s v="2015"/>
    <s v="4"/>
    <s v="41020000"/>
    <x v="1"/>
    <x v="0"/>
    <s v="PHS-NIH NAT INST OF GENERAL MEDICAL SCI"/>
    <s v="Federal"/>
    <x v="0"/>
    <s v="4027003000"/>
    <s v="Awarded"/>
    <s v="15076303"/>
    <n v="0"/>
    <n v="0"/>
    <m/>
    <m/>
    <n v="0"/>
    <n v="0"/>
  </r>
  <r>
    <x v="0"/>
    <s v="7"/>
    <s v="1/8/2015"/>
    <s v="2015"/>
    <s v="4"/>
    <s v="41020000"/>
    <x v="1"/>
    <x v="0"/>
    <s v="UNIVERSITY OF TEXAS AT AUSTIN"/>
    <s v="Institution of Higher Education"/>
    <x v="0"/>
    <s v="4014009000"/>
    <s v="Pending"/>
    <s v="14087524"/>
    <m/>
    <m/>
    <n v="1"/>
    <n v="165887"/>
    <n v="1"/>
    <n v="165887"/>
  </r>
  <r>
    <x v="0"/>
    <s v="7"/>
    <s v="1/9/2015"/>
    <s v="2015"/>
    <s v="4"/>
    <s v="41020000"/>
    <x v="1"/>
    <x v="0"/>
    <s v="NATIONAL INSTITUTES OF HEALTH"/>
    <s v="Federal"/>
    <x v="0"/>
    <s v="4013004000"/>
    <s v="Pending"/>
    <s v="15076351"/>
    <m/>
    <m/>
    <n v="1"/>
    <n v="100000"/>
    <n v="1"/>
    <n v="100000"/>
  </r>
  <r>
    <x v="0"/>
    <s v="7"/>
    <s v="1/13/2015"/>
    <s v="2015"/>
    <s v="4"/>
    <s v="41020000"/>
    <x v="1"/>
    <x v="0"/>
    <s v="RUTGERS, THE STATE UNIVERSITY"/>
    <s v="Institution of Higher Education"/>
    <x v="0"/>
    <s v="4013004000"/>
    <s v="Pending"/>
    <s v="15076411"/>
    <m/>
    <m/>
    <n v="1"/>
    <n v="908361"/>
    <n v="1"/>
    <n v="908361"/>
  </r>
  <r>
    <x v="0"/>
    <s v="7"/>
    <s v="1/13/2015"/>
    <s v="2015"/>
    <s v="4"/>
    <s v="41020000"/>
    <x v="1"/>
    <x v="0"/>
    <s v="PHS-NIH NATIONAL CANCER INSTITUTE"/>
    <s v="Federal"/>
    <x v="0"/>
    <s v="4013006000"/>
    <s v="Awarded"/>
    <s v="15076466"/>
    <m/>
    <m/>
    <n v="1"/>
    <n v="489050"/>
    <n v="1"/>
    <n v="489050"/>
  </r>
  <r>
    <x v="0"/>
    <s v="7"/>
    <s v="1/15/2015"/>
    <s v="2015"/>
    <s v="4"/>
    <s v="41020000"/>
    <x v="1"/>
    <x v="0"/>
    <s v="PHS-NIH NATNL INST OF MENTAL HEALTH"/>
    <s v="Federal"/>
    <x v="0"/>
    <s v="4013006000"/>
    <s v="Awarded"/>
    <s v="15076525"/>
    <m/>
    <m/>
    <n v="1"/>
    <n v="240004"/>
    <n v="1"/>
    <n v="240004"/>
  </r>
  <r>
    <x v="0"/>
    <s v="7"/>
    <s v="1/15/2015"/>
    <s v="2015"/>
    <s v="4"/>
    <s v="41020000"/>
    <x v="1"/>
    <x v="0"/>
    <s v="PHS-NIH NAT INST DEAFNESS,COMM DISORDERS"/>
    <s v="Federal"/>
    <x v="0"/>
    <s v="4013006000"/>
    <s v="Awarded"/>
    <s v="15076531"/>
    <m/>
    <m/>
    <n v="2.5000000000000001E-2"/>
    <n v="14967.63"/>
    <n v="2.5000000000000001E-2"/>
    <n v="14967.63"/>
  </r>
  <r>
    <x v="0"/>
    <s v="7"/>
    <s v="1/15/2015"/>
    <s v="2015"/>
    <s v="4"/>
    <s v="41020000"/>
    <x v="1"/>
    <x v="0"/>
    <s v="YALE UNIVERSITY"/>
    <s v="Institution of Higher Education"/>
    <x v="0"/>
    <s v="4013009000"/>
    <s v="Pending"/>
    <s v="15076450"/>
    <m/>
    <m/>
    <n v="1"/>
    <n v="545212"/>
    <n v="1"/>
    <n v="545212"/>
  </r>
  <r>
    <x v="0"/>
    <s v="7"/>
    <s v="1/15/2015"/>
    <s v="2015"/>
    <s v="4"/>
    <s v="41020000"/>
    <x v="1"/>
    <x v="0"/>
    <s v="UNIVERSITY OF MINNESOTA"/>
    <s v="Institution of Higher Education"/>
    <x v="0"/>
    <s v="4013010000"/>
    <s v="Pending"/>
    <s v="15076529"/>
    <m/>
    <m/>
    <n v="1"/>
    <n v="146347"/>
    <n v="1"/>
    <n v="146347"/>
  </r>
  <r>
    <x v="0"/>
    <s v="7"/>
    <s v="1/15/2015"/>
    <s v="2015"/>
    <s v="4"/>
    <s v="41020000"/>
    <x v="1"/>
    <x v="0"/>
    <s v="PHS-NIH NAT INST DEAFNESS,COMM DISORDERS"/>
    <s v="Federal"/>
    <x v="0"/>
    <s v="4013011000"/>
    <s v="Awarded"/>
    <s v="15076531"/>
    <m/>
    <m/>
    <n v="2.5000000000000001E-2"/>
    <n v="14967.63"/>
    <n v="2.5000000000000001E-2"/>
    <n v="14967.63"/>
  </r>
  <r>
    <x v="0"/>
    <s v="7"/>
    <s v="1/15/2015"/>
    <s v="2015"/>
    <s v="4"/>
    <s v="41020000"/>
    <x v="1"/>
    <x v="0"/>
    <s v="PHS-NIH NAT INST DEAFNESS,COMM DISORDERS"/>
    <s v="Federal"/>
    <x v="0"/>
    <s v="4013012000"/>
    <s v="Awarded"/>
    <s v="15076531"/>
    <m/>
    <m/>
    <n v="0.95"/>
    <n v="568769.75"/>
    <n v="0.95"/>
    <n v="568769.75"/>
  </r>
  <r>
    <x v="0"/>
    <s v="7"/>
    <s v="1/15/2015"/>
    <s v="2015"/>
    <s v="4"/>
    <s v="41020000"/>
    <x v="1"/>
    <x v="0"/>
    <s v="PHS-NIH NAT INST DEAFNESS,COMM DISORDERS"/>
    <s v="Federal"/>
    <x v="0"/>
    <s v="4014017000"/>
    <s v="Awarded"/>
    <s v="15076532"/>
    <m/>
    <m/>
    <n v="0.25"/>
    <n v="92310.75"/>
    <n v="0.25"/>
    <n v="92310.75"/>
  </r>
  <r>
    <x v="0"/>
    <s v="7"/>
    <s v="1/15/2015"/>
    <s v="2015"/>
    <s v="4"/>
    <s v="41020000"/>
    <x v="1"/>
    <x v="0"/>
    <s v="UNIVERSITY OF MINNESOTA"/>
    <s v="Institution of Higher Education"/>
    <x v="0"/>
    <s v="4016003000"/>
    <s v="Awarded"/>
    <s v="14121030"/>
    <n v="1"/>
    <n v="130151"/>
    <m/>
    <m/>
    <n v="1"/>
    <n v="130151"/>
  </r>
  <r>
    <x v="0"/>
    <s v="7"/>
    <s v="1/15/2015"/>
    <s v="2015"/>
    <s v="4"/>
    <s v="41020000"/>
    <x v="1"/>
    <x v="0"/>
    <s v="PHS-NIH NAT INST DEAFNESS,COMM DISORDERS"/>
    <s v="Federal"/>
    <x v="0"/>
    <s v="4018003000"/>
    <s v="Awarded"/>
    <s v="15076532"/>
    <m/>
    <m/>
    <n v="0.75"/>
    <n v="276932.25"/>
    <n v="0.75"/>
    <n v="276932.25"/>
  </r>
  <r>
    <x v="0"/>
    <s v="7"/>
    <s v="1/15/2015"/>
    <s v="2015"/>
    <s v="4"/>
    <s v="41020000"/>
    <x v="1"/>
    <x v="0"/>
    <s v="UNIVERSITY OF MINNESOTA"/>
    <s v="Institution of Higher Education"/>
    <x v="0"/>
    <s v="4027003000"/>
    <s v="Awarded"/>
    <s v="14121030"/>
    <n v="0"/>
    <n v="0"/>
    <m/>
    <m/>
    <n v="0"/>
    <n v="0"/>
  </r>
  <r>
    <x v="0"/>
    <s v="7"/>
    <s v="1/20/2015"/>
    <s v="2015"/>
    <s v="4"/>
    <s v="41020000"/>
    <x v="1"/>
    <x v="0"/>
    <s v="OREGON HEALTH SCIENCES UNIVERSITY"/>
    <s v="Institution of Higher Education"/>
    <x v="0"/>
    <s v="4018003000"/>
    <s v="Pending"/>
    <s v="15076649"/>
    <n v="1"/>
    <n v="99000"/>
    <m/>
    <m/>
    <n v="1"/>
    <n v="99000"/>
  </r>
  <r>
    <x v="0"/>
    <s v="7"/>
    <s v="1/20/2015"/>
    <s v="2015"/>
    <s v="4"/>
    <s v="41020000"/>
    <x v="1"/>
    <x v="0"/>
    <s v="OREGON HEALTH SCIENCES UNIVERSITY"/>
    <s v="Institution of Higher Education"/>
    <x v="0"/>
    <s v="4027003000"/>
    <s v="Pending"/>
    <s v="15076649"/>
    <n v="0"/>
    <n v="0"/>
    <m/>
    <m/>
    <n v="0"/>
    <n v="0"/>
  </r>
  <r>
    <x v="0"/>
    <s v="7"/>
    <s v="1/21/2015"/>
    <s v="2015"/>
    <s v="4"/>
    <s v="41020000"/>
    <x v="1"/>
    <x v="0"/>
    <s v="NATIONAL INSTITUTES OF HEALTH"/>
    <s v="Federal"/>
    <x v="0"/>
    <s v="4007003000"/>
    <s v="Pending"/>
    <s v="15076664"/>
    <n v="0.45"/>
    <n v="911340"/>
    <m/>
    <m/>
    <n v="0.45"/>
    <n v="911340"/>
  </r>
  <r>
    <x v="0"/>
    <s v="7"/>
    <s v="1/21/2015"/>
    <s v="2015"/>
    <s v="4"/>
    <s v="41020000"/>
    <x v="1"/>
    <x v="0"/>
    <s v="NATIONAL INSTITUTES OF HEALTH"/>
    <s v="Federal"/>
    <x v="0"/>
    <s v="4011010000"/>
    <s v="Pending"/>
    <s v="15076664"/>
    <n v="0.55000000000000004"/>
    <n v="1113860"/>
    <m/>
    <m/>
    <n v="0.55000000000000004"/>
    <n v="1113860"/>
  </r>
  <r>
    <x v="0"/>
    <s v="7"/>
    <s v="1/21/2015"/>
    <s v="2015"/>
    <s v="4"/>
    <s v="41020000"/>
    <x v="1"/>
    <x v="0"/>
    <s v="NATIONAL INSTITUTES OF HEALTH"/>
    <s v="Federal"/>
    <x v="0"/>
    <s v="4027009000"/>
    <s v="Pending"/>
    <s v="15076664"/>
    <n v="0"/>
    <n v="0"/>
    <m/>
    <m/>
    <n v="0"/>
    <n v="0"/>
  </r>
  <r>
    <x v="0"/>
    <s v="7"/>
    <s v="1/23/2015"/>
    <s v="2015"/>
    <s v="4"/>
    <s v="41020000"/>
    <x v="1"/>
    <x v="0"/>
    <s v="NATIONAL INSTITUTES OF HEALTH"/>
    <s v="Federal"/>
    <x v="0"/>
    <s v="4013004000"/>
    <s v="Awarded"/>
    <s v="14044446"/>
    <m/>
    <m/>
    <n v="1"/>
    <n v="726514"/>
    <n v="1"/>
    <n v="726514"/>
  </r>
  <r>
    <x v="0"/>
    <s v="7"/>
    <s v="1/23/2015"/>
    <s v="2015"/>
    <s v="4"/>
    <s v="41020000"/>
    <x v="1"/>
    <x v="0"/>
    <s v="Houston Methodist Research Inst"/>
    <s v="Private Non-Profit"/>
    <x v="0"/>
    <s v="4014017000"/>
    <s v="Pending"/>
    <s v="15076755"/>
    <m/>
    <m/>
    <n v="0.75"/>
    <n v="741047.25"/>
    <n v="0.75"/>
    <n v="741047.25"/>
  </r>
  <r>
    <x v="0"/>
    <s v="7"/>
    <s v="1/23/2015"/>
    <s v="2015"/>
    <s v="4"/>
    <s v="41020000"/>
    <x v="1"/>
    <x v="0"/>
    <s v="IU SCHOOL OF MEDICINE"/>
    <s v="Institution of Higher Education"/>
    <x v="0"/>
    <s v="4016003000"/>
    <s v="Pending"/>
    <s v="15076771"/>
    <m/>
    <m/>
    <n v="1"/>
    <n v="106590"/>
    <n v="1"/>
    <n v="106590"/>
  </r>
  <r>
    <x v="0"/>
    <s v="7"/>
    <s v="1/23/2015"/>
    <s v="2015"/>
    <s v="4"/>
    <s v="41020000"/>
    <x v="1"/>
    <x v="0"/>
    <s v="VANDERBILT UNIVERSITY"/>
    <s v="Institution of Higher Education"/>
    <x v="0"/>
    <s v="4018003000"/>
    <s v="Pending"/>
    <s v="15076582"/>
    <m/>
    <m/>
    <n v="1"/>
    <n v="236342"/>
    <n v="1"/>
    <n v="236342"/>
  </r>
  <r>
    <x v="0"/>
    <s v="7"/>
    <s v="1/23/2015"/>
    <s v="2015"/>
    <s v="4"/>
    <s v="41020000"/>
    <x v="1"/>
    <x v="0"/>
    <s v="PHS-NIH NAT INST ALLERGY INFECTIOUS DIS"/>
    <s v="Federal"/>
    <x v="0"/>
    <s v="4018003000"/>
    <s v="Awarded"/>
    <s v="15076774"/>
    <m/>
    <m/>
    <n v="1"/>
    <n v="399963"/>
    <n v="1"/>
    <n v="399963"/>
  </r>
  <r>
    <x v="0"/>
    <s v="7"/>
    <s v="1/23/2015"/>
    <s v="2015"/>
    <s v="4"/>
    <s v="41020000"/>
    <x v="1"/>
    <x v="0"/>
    <s v="Houston Methodist Research Inst"/>
    <s v="Private Non-Profit"/>
    <x v="0"/>
    <s v="4018004000"/>
    <s v="Pending"/>
    <s v="15076755"/>
    <m/>
    <m/>
    <n v="0.25"/>
    <n v="247015.75"/>
    <n v="0.25"/>
    <n v="247015.75"/>
  </r>
  <r>
    <x v="0"/>
    <s v="7"/>
    <s v="1/27/2015"/>
    <s v="2015"/>
    <s v="4"/>
    <s v="41020000"/>
    <x v="1"/>
    <x v="0"/>
    <s v="PHS-NIH NATNL INST OF BIOMEDICAL IMAGING &amp; BIOENGINEERING"/>
    <s v="Federal"/>
    <x v="0"/>
    <s v="4012003000"/>
    <s v="Awarded"/>
    <s v="15076840"/>
    <n v="0.15"/>
    <n v="52380"/>
    <m/>
    <m/>
    <n v="0.15"/>
    <n v="52380"/>
  </r>
  <r>
    <x v="0"/>
    <s v="7"/>
    <s v="1/27/2015"/>
    <s v="2015"/>
    <s v="4"/>
    <s v="41020000"/>
    <x v="1"/>
    <x v="0"/>
    <s v="NATIONAL INSTITUTES OF HEALTH"/>
    <s v="Federal"/>
    <x v="0"/>
    <s v="4013012000"/>
    <s v="Awarded"/>
    <s v="15076761"/>
    <m/>
    <m/>
    <n v="1"/>
    <n v="161721"/>
    <n v="1"/>
    <n v="161721"/>
  </r>
  <r>
    <x v="0"/>
    <s v="7"/>
    <s v="1/27/2015"/>
    <s v="2015"/>
    <s v="4"/>
    <s v="41020000"/>
    <x v="1"/>
    <x v="0"/>
    <s v="INDIANA UNIVERSITY"/>
    <s v="Institution of Higher Education"/>
    <x v="0"/>
    <s v="4016004000"/>
    <s v="Pending"/>
    <s v="15076801"/>
    <m/>
    <m/>
    <n v="1"/>
    <n v="156742"/>
    <n v="1"/>
    <n v="156742"/>
  </r>
  <r>
    <x v="0"/>
    <s v="7"/>
    <s v="1/27/2015"/>
    <s v="2015"/>
    <s v="4"/>
    <s v="41020000"/>
    <x v="1"/>
    <x v="0"/>
    <s v="PHS-NIH NATNL INST OF BIOMEDICAL IMAGING &amp; BIOENGINEERING"/>
    <s v="Federal"/>
    <x v="0"/>
    <s v="4016005000"/>
    <s v="Awarded"/>
    <s v="15076840"/>
    <n v="0.85"/>
    <n v="296820"/>
    <m/>
    <m/>
    <n v="0.85"/>
    <n v="296820"/>
  </r>
  <r>
    <x v="0"/>
    <s v="7"/>
    <s v="1/27/2015"/>
    <s v="2015"/>
    <s v="4"/>
    <s v="41020000"/>
    <x v="1"/>
    <x v="0"/>
    <s v="NATIONAL INSTITUTES OF HEALTH"/>
    <s v="Federal"/>
    <x v="0"/>
    <s v="4018003000"/>
    <s v="Pending"/>
    <s v="15076776"/>
    <m/>
    <m/>
    <n v="1"/>
    <n v="3149658"/>
    <n v="1"/>
    <n v="3149658"/>
  </r>
  <r>
    <x v="0"/>
    <s v="7"/>
    <s v="1/27/2015"/>
    <s v="2015"/>
    <s v="4"/>
    <s v="41020000"/>
    <x v="1"/>
    <x v="0"/>
    <s v="UNIVERSITY OF NOTRE DAME"/>
    <s v="Institution of Higher Education"/>
    <x v="0"/>
    <s v="4018003000"/>
    <s v="Pending"/>
    <s v="15076818"/>
    <m/>
    <m/>
    <n v="1"/>
    <n v="904690"/>
    <n v="1"/>
    <n v="904690"/>
  </r>
  <r>
    <x v="0"/>
    <s v="7"/>
    <s v="1/27/2015"/>
    <s v="2015"/>
    <s v="4"/>
    <s v="41020000"/>
    <x v="1"/>
    <x v="0"/>
    <s v="PHS-NIH NATNL INST OF BIOMEDICAL IMAGING &amp; BIOENGINEERING"/>
    <s v="Federal"/>
    <x v="0"/>
    <s v="4027003000"/>
    <s v="Awarded"/>
    <s v="15076840"/>
    <n v="0"/>
    <n v="0"/>
    <m/>
    <m/>
    <n v="0"/>
    <n v="0"/>
  </r>
  <r>
    <x v="0"/>
    <s v="7"/>
    <s v="1/28/2015"/>
    <s v="2015"/>
    <s v="4"/>
    <s v="41020000"/>
    <x v="1"/>
    <x v="0"/>
    <s v="NATIONAL INSTITUTES OF HEALTH"/>
    <s v="Federal"/>
    <x v="0"/>
    <s v="4016003000"/>
    <s v="Pending"/>
    <s v="15076878"/>
    <m/>
    <m/>
    <n v="1"/>
    <n v="1550000"/>
    <n v="1"/>
    <n v="1550000"/>
  </r>
  <r>
    <x v="0"/>
    <s v="7"/>
    <s v="1/29/2015"/>
    <s v="2015"/>
    <s v="4"/>
    <s v="41020000"/>
    <x v="1"/>
    <x v="0"/>
    <s v="CORNELL UNIVERSITY"/>
    <s v="Institution of Higher Education"/>
    <x v="0"/>
    <s v="4018003000"/>
    <s v="Pending"/>
    <s v="15076900"/>
    <m/>
    <m/>
    <n v="1"/>
    <n v="174281"/>
    <n v="1"/>
    <n v="174281"/>
  </r>
  <r>
    <x v="0"/>
    <s v="7"/>
    <s v="1/30/2015"/>
    <s v="2015"/>
    <s v="4"/>
    <s v="41020000"/>
    <x v="1"/>
    <x v="0"/>
    <s v="NATIONAL INSTITUTES OF HEALTH"/>
    <s v="Federal"/>
    <x v="0"/>
    <s v="4016003000"/>
    <s v="Pending"/>
    <s v="15076899"/>
    <m/>
    <m/>
    <n v="1"/>
    <n v="1908074"/>
    <n v="1"/>
    <n v="1908074"/>
  </r>
  <r>
    <x v="0"/>
    <s v="8"/>
    <s v="2/2/2015"/>
    <s v="2015"/>
    <s v="5"/>
    <s v="41020000"/>
    <x v="1"/>
    <x v="0"/>
    <s v="NATIONAL INSTITUTES OF HEALTH"/>
    <s v="Federal"/>
    <x v="0"/>
    <s v="4011010000"/>
    <s v="Pending"/>
    <s v="15076979"/>
    <m/>
    <m/>
    <n v="0.5"/>
    <n v="737037.5"/>
    <n v="0.5"/>
    <n v="737037.5"/>
  </r>
  <r>
    <x v="0"/>
    <s v="8"/>
    <s v="2/2/2015"/>
    <s v="2015"/>
    <s v="5"/>
    <s v="41020000"/>
    <x v="1"/>
    <x v="0"/>
    <s v="NATIONAL INSTITUTES OF HEALTH"/>
    <s v="Federal"/>
    <x v="0"/>
    <s v="4012006000"/>
    <s v="Pending"/>
    <s v="15076964"/>
    <n v="0.5"/>
    <n v="1144705.5"/>
    <m/>
    <m/>
    <n v="0.5"/>
    <n v="1144705.5"/>
  </r>
  <r>
    <x v="0"/>
    <s v="8"/>
    <s v="2/2/2015"/>
    <s v="2015"/>
    <s v="5"/>
    <s v="41020000"/>
    <x v="1"/>
    <x v="0"/>
    <s v="NATIONAL INSTITUTES OF HEALTH"/>
    <s v="Federal"/>
    <x v="0"/>
    <s v="4012006000"/>
    <s v="Pending"/>
    <s v="15087021"/>
    <m/>
    <m/>
    <n v="0.3"/>
    <n v="627254.1"/>
    <n v="0.3"/>
    <n v="627254.1"/>
  </r>
  <r>
    <x v="0"/>
    <s v="8"/>
    <s v="2/2/2015"/>
    <s v="2015"/>
    <s v="5"/>
    <s v="41020000"/>
    <x v="1"/>
    <x v="0"/>
    <s v="IN UNIV PURDUE UNIV AT INDIANAPOLIS"/>
    <s v="Institution of Higher Education"/>
    <x v="0"/>
    <s v="4013011000"/>
    <s v="Pending"/>
    <s v="15077014"/>
    <m/>
    <m/>
    <n v="1"/>
    <n v="437550"/>
    <n v="1"/>
    <n v="437550"/>
  </r>
  <r>
    <x v="0"/>
    <s v="8"/>
    <s v="2/2/2015"/>
    <s v="2015"/>
    <s v="5"/>
    <s v="41020000"/>
    <x v="1"/>
    <x v="0"/>
    <s v="NATIONAL INSTITUTES OF HEALTH"/>
    <s v="Federal"/>
    <x v="0"/>
    <s v="4014004000"/>
    <s v="Pending"/>
    <s v="15076979"/>
    <m/>
    <m/>
    <n v="0.5"/>
    <n v="737037.5"/>
    <n v="0.5"/>
    <n v="737037.5"/>
  </r>
  <r>
    <x v="0"/>
    <s v="8"/>
    <s v="2/2/2015"/>
    <s v="2015"/>
    <s v="5"/>
    <s v="41020000"/>
    <x v="1"/>
    <x v="0"/>
    <s v="NATIONAL INSTITUTES OF HEALTH"/>
    <s v="Federal"/>
    <x v="0"/>
    <s v="4014004000"/>
    <s v="Pending"/>
    <s v="15087021"/>
    <m/>
    <m/>
    <n v="0.7"/>
    <n v="1463592.9"/>
    <n v="0.7"/>
    <n v="1463592.9"/>
  </r>
  <r>
    <x v="0"/>
    <s v="8"/>
    <s v="2/2/2015"/>
    <s v="2015"/>
    <s v="5"/>
    <s v="41020000"/>
    <x v="1"/>
    <x v="0"/>
    <s v="UNIVERSITY OF HAWAII"/>
    <s v="Institution of Higher Education"/>
    <x v="0"/>
    <s v="4014006000"/>
    <s v="Pending"/>
    <s v="15076994"/>
    <m/>
    <m/>
    <n v="1"/>
    <n v="561481"/>
    <n v="1"/>
    <n v="561481"/>
  </r>
  <r>
    <x v="0"/>
    <s v="8"/>
    <s v="2/2/2015"/>
    <s v="2015"/>
    <s v="5"/>
    <s v="41020000"/>
    <x v="1"/>
    <x v="0"/>
    <s v="NATIONAL INSTITUTES OF HEALTH"/>
    <s v="Federal"/>
    <x v="0"/>
    <s v="4014017000"/>
    <s v="Pending"/>
    <s v="15076964"/>
    <n v="0.3"/>
    <n v="686823.3"/>
    <m/>
    <m/>
    <n v="0.3"/>
    <n v="686823.3"/>
  </r>
  <r>
    <x v="0"/>
    <s v="8"/>
    <s v="2/2/2015"/>
    <s v="2015"/>
    <s v="5"/>
    <s v="41020000"/>
    <x v="1"/>
    <x v="0"/>
    <s v="NATIONAL INSTITUTES OF HEALTH"/>
    <s v="Federal"/>
    <x v="0"/>
    <s v="4018010000"/>
    <s v="Pending"/>
    <s v="15076964"/>
    <n v="0.2"/>
    <n v="457882.2"/>
    <m/>
    <m/>
    <n v="0.2"/>
    <n v="457882.2"/>
  </r>
  <r>
    <x v="0"/>
    <s v="8"/>
    <s v="2/2/2015"/>
    <s v="2015"/>
    <s v="5"/>
    <s v="41020000"/>
    <x v="1"/>
    <x v="0"/>
    <s v="INDIANA UNIVERSITY"/>
    <s v="Institution of Higher Education"/>
    <x v="0"/>
    <s v="4025003000"/>
    <s v="Pending"/>
    <s v="15076888"/>
    <m/>
    <m/>
    <n v="1"/>
    <n v="4929569"/>
    <n v="1"/>
    <n v="4929569"/>
  </r>
  <r>
    <x v="0"/>
    <s v="8"/>
    <s v="2/2/2015"/>
    <s v="2015"/>
    <s v="5"/>
    <s v="41020000"/>
    <x v="1"/>
    <x v="0"/>
    <s v="NATIONAL INSTITUTES OF HEALTH"/>
    <s v="Federal"/>
    <x v="0"/>
    <s v="4027002000"/>
    <s v="Pending"/>
    <s v="15076964"/>
    <n v="0"/>
    <n v="0"/>
    <m/>
    <m/>
    <n v="0"/>
    <n v="0"/>
  </r>
  <r>
    <x v="0"/>
    <s v="8"/>
    <s v="2/3/2015"/>
    <s v="2015"/>
    <s v="5"/>
    <s v="41020000"/>
    <x v="1"/>
    <x v="0"/>
    <s v="INDIANA UNIVERSITY"/>
    <s v="Institution of Higher Education"/>
    <x v="0"/>
    <s v="4018003000"/>
    <s v="Pending"/>
    <s v="15087075"/>
    <n v="1"/>
    <n v="88838"/>
    <m/>
    <m/>
    <n v="1"/>
    <n v="88838"/>
  </r>
  <r>
    <x v="0"/>
    <s v="8"/>
    <s v="2/3/2015"/>
    <s v="2015"/>
    <s v="5"/>
    <s v="41020000"/>
    <x v="1"/>
    <x v="0"/>
    <s v="INDIANA UNIVERSITY"/>
    <s v="Institution of Higher Education"/>
    <x v="0"/>
    <s v="4027003000"/>
    <s v="Pending"/>
    <s v="15087075"/>
    <n v="0"/>
    <n v="0"/>
    <m/>
    <m/>
    <n v="0"/>
    <n v="0"/>
  </r>
  <r>
    <x v="0"/>
    <s v="8"/>
    <s v="2/4/2015"/>
    <s v="2015"/>
    <s v="5"/>
    <s v="41020000"/>
    <x v="1"/>
    <x v="0"/>
    <s v="NATIONAL INSTITUTES OF HEALTH"/>
    <s v="Federal"/>
    <x v="0"/>
    <s v="4012007000"/>
    <s v="Pending"/>
    <s v="15087074"/>
    <m/>
    <m/>
    <n v="0.33"/>
    <n v="134936.34"/>
    <n v="0.33"/>
    <n v="134936.34"/>
  </r>
  <r>
    <x v="0"/>
    <s v="8"/>
    <s v="2/4/2015"/>
    <s v="2015"/>
    <s v="5"/>
    <s v="41020000"/>
    <x v="1"/>
    <x v="0"/>
    <s v="UNIVERSITY OF KENTUCKY RESEARCH FDN"/>
    <s v="Institution of Higher Education"/>
    <x v="0"/>
    <s v="4013011000"/>
    <s v="Awarded"/>
    <s v="15087102"/>
    <m/>
    <m/>
    <n v="1"/>
    <n v="27052"/>
    <n v="1"/>
    <n v="27052"/>
  </r>
  <r>
    <x v="0"/>
    <s v="8"/>
    <s v="2/4/2015"/>
    <s v="2015"/>
    <s v="5"/>
    <s v="41020000"/>
    <x v="1"/>
    <x v="0"/>
    <s v="NATIONAL INSTITUTES OF HEALTH"/>
    <s v="Federal"/>
    <x v="0"/>
    <s v="4014017000"/>
    <s v="Pending"/>
    <s v="15087074"/>
    <m/>
    <m/>
    <n v="0.67"/>
    <n v="273961.65999999997"/>
    <n v="0.67"/>
    <n v="273961.65999999997"/>
  </r>
  <r>
    <x v="0"/>
    <s v="8"/>
    <s v="2/5/2015"/>
    <s v="2015"/>
    <s v="5"/>
    <s v="41020000"/>
    <x v="1"/>
    <x v="0"/>
    <s v="NATIONAL INSTITUTES OF HEALTH"/>
    <s v="Federal"/>
    <x v="0"/>
    <s v="2004026000"/>
    <s v="Pending"/>
    <s v="15087164"/>
    <m/>
    <m/>
    <n v="1"/>
    <n v="1655032"/>
    <n v="1"/>
    <n v="1655032"/>
  </r>
  <r>
    <x v="0"/>
    <s v="8"/>
    <s v="2/5/2015"/>
    <s v="2015"/>
    <s v="5"/>
    <s v="41020000"/>
    <x v="1"/>
    <x v="0"/>
    <s v="NATIONAL INSTITUTES OF HEALTH"/>
    <s v="Federal"/>
    <x v="0"/>
    <s v="4007003000"/>
    <s v="Pending"/>
    <s v="15087105"/>
    <m/>
    <m/>
    <n v="1.2999999999999999E-2"/>
    <n v="25187.5"/>
    <n v="1.2999999999999999E-2"/>
    <n v="25187.5"/>
  </r>
  <r>
    <x v="0"/>
    <s v="8"/>
    <s v="2/5/2015"/>
    <s v="2015"/>
    <s v="5"/>
    <s v="41020000"/>
    <x v="1"/>
    <x v="0"/>
    <s v="NATIONAL INSTITUTES OF HEALTH"/>
    <s v="Federal"/>
    <x v="0"/>
    <s v="4007003000"/>
    <s v="Pending"/>
    <s v="15087109"/>
    <m/>
    <m/>
    <n v="0.154"/>
    <n v="167965.18"/>
    <n v="0.154"/>
    <n v="167965.18"/>
  </r>
  <r>
    <x v="0"/>
    <s v="8"/>
    <s v="2/5/2015"/>
    <s v="2015"/>
    <s v="5"/>
    <s v="41020000"/>
    <x v="1"/>
    <x v="0"/>
    <s v="NATIONAL INSTITUTES OF HEALTH"/>
    <s v="Federal"/>
    <x v="0"/>
    <s v="4011008000"/>
    <s v="Pending"/>
    <s v="15087165"/>
    <m/>
    <m/>
    <n v="0.05"/>
    <n v="116548.2"/>
    <n v="0.05"/>
    <n v="116548.2"/>
  </r>
  <r>
    <x v="0"/>
    <s v="8"/>
    <s v="2/5/2015"/>
    <s v="2015"/>
    <s v="5"/>
    <s v="41020000"/>
    <x v="1"/>
    <x v="0"/>
    <s v="NATIONAL INSTITUTES OF HEALTH"/>
    <s v="Federal"/>
    <x v="0"/>
    <s v="4011009000"/>
    <s v="Pending"/>
    <s v="15087070"/>
    <m/>
    <m/>
    <n v="0.9"/>
    <n v="1743750"/>
    <n v="0.9"/>
    <n v="1743750"/>
  </r>
  <r>
    <x v="0"/>
    <s v="8"/>
    <s v="2/5/2015"/>
    <s v="2015"/>
    <s v="5"/>
    <s v="41020000"/>
    <x v="1"/>
    <x v="0"/>
    <s v="NATIONAL INSTITUTES OF HEALTH"/>
    <s v="Federal"/>
    <x v="0"/>
    <s v="4012003000"/>
    <s v="Pending"/>
    <s v="15087044"/>
    <m/>
    <m/>
    <n v="1"/>
    <n v="1893456"/>
    <n v="1"/>
    <n v="1893456"/>
  </r>
  <r>
    <x v="0"/>
    <s v="8"/>
    <s v="2/5/2015"/>
    <s v="2015"/>
    <s v="5"/>
    <s v="41020000"/>
    <x v="1"/>
    <x v="0"/>
    <s v="NATIONAL INSTITUTES OF HEALTH"/>
    <s v="Federal"/>
    <x v="0"/>
    <s v="4012003000"/>
    <s v="Pending"/>
    <s v="15087105"/>
    <m/>
    <m/>
    <n v="3.6999999999999998E-2"/>
    <n v="71687.5"/>
    <n v="3.6999999999999998E-2"/>
    <n v="71687.5"/>
  </r>
  <r>
    <x v="0"/>
    <s v="8"/>
    <s v="2/5/2015"/>
    <s v="2015"/>
    <s v="5"/>
    <s v="41020000"/>
    <x v="1"/>
    <x v="0"/>
    <s v="NATIONAL INSTITUTES OF HEALTH"/>
    <s v="Federal"/>
    <x v="0"/>
    <s v="4012003000"/>
    <s v="Pending"/>
    <s v="15087165"/>
    <m/>
    <m/>
    <n v="0.05"/>
    <n v="116548.2"/>
    <n v="0.05"/>
    <n v="116548.2"/>
  </r>
  <r>
    <x v="0"/>
    <s v="8"/>
    <s v="2/5/2015"/>
    <s v="2015"/>
    <s v="5"/>
    <s v="41020000"/>
    <x v="1"/>
    <x v="0"/>
    <s v="NATIONAL INSTITUTES OF HEALTH"/>
    <s v="Federal"/>
    <x v="0"/>
    <s v="4012006000"/>
    <s v="Pending"/>
    <s v="15087152"/>
    <m/>
    <m/>
    <n v="0.7"/>
    <n v="1901224.5"/>
    <n v="0.7"/>
    <n v="1901224.5"/>
  </r>
  <r>
    <x v="0"/>
    <s v="8"/>
    <s v="2/5/2015"/>
    <s v="2015"/>
    <s v="5"/>
    <s v="41020000"/>
    <x v="1"/>
    <x v="0"/>
    <s v="NATIONAL INSTITUTES OF HEALTH"/>
    <s v="Federal"/>
    <x v="0"/>
    <s v="4012007000"/>
    <s v="Pending"/>
    <s v="15087105"/>
    <m/>
    <m/>
    <n v="0.05"/>
    <n v="96875"/>
    <n v="0.05"/>
    <n v="96875"/>
  </r>
  <r>
    <x v="0"/>
    <s v="8"/>
    <s v="2/5/2015"/>
    <s v="2015"/>
    <s v="5"/>
    <s v="41020000"/>
    <x v="1"/>
    <x v="0"/>
    <s v="NATIONAL INSTITUTES OF HEALTH"/>
    <s v="Federal"/>
    <x v="0"/>
    <s v="4013008000"/>
    <s v="Pending"/>
    <s v="15087070"/>
    <m/>
    <m/>
    <n v="0.1"/>
    <n v="193750"/>
    <n v="0.1"/>
    <n v="193750"/>
  </r>
  <r>
    <x v="0"/>
    <s v="8"/>
    <s v="2/5/2015"/>
    <s v="2015"/>
    <s v="5"/>
    <s v="41020000"/>
    <x v="1"/>
    <x v="0"/>
    <s v="PHS-CDC NATNL INST OF OCCUP,SAFETY,HLTH"/>
    <s v="Federal"/>
    <x v="0"/>
    <s v="4013009000"/>
    <s v="Pending"/>
    <s v="15087434"/>
    <m/>
    <m/>
    <n v="1"/>
    <n v="399939"/>
    <n v="1"/>
    <n v="399939"/>
  </r>
  <r>
    <x v="0"/>
    <s v="8"/>
    <s v="2/5/2015"/>
    <s v="2015"/>
    <s v="5"/>
    <s v="41020000"/>
    <x v="1"/>
    <x v="0"/>
    <s v="NATIONAL INSTITUTES OF HEALTH"/>
    <s v="Federal"/>
    <x v="0"/>
    <s v="4013011000"/>
    <s v="Pending"/>
    <s v="15087165"/>
    <m/>
    <m/>
    <n v="0.85"/>
    <n v="1981319.4"/>
    <n v="0.85"/>
    <n v="1981319.4"/>
  </r>
  <r>
    <x v="0"/>
    <s v="8"/>
    <s v="2/5/2015"/>
    <s v="2015"/>
    <s v="5"/>
    <s v="41020000"/>
    <x v="1"/>
    <x v="0"/>
    <s v="NATIONAL INSTITUTES OF HEALTH"/>
    <s v="Federal"/>
    <x v="0"/>
    <s v="4014006000"/>
    <s v="Pending"/>
    <s v="15087152"/>
    <m/>
    <m/>
    <n v="0.15"/>
    <n v="407405.25"/>
    <n v="0.15"/>
    <n v="407405.25"/>
  </r>
  <r>
    <x v="0"/>
    <s v="8"/>
    <s v="2/5/2015"/>
    <s v="2015"/>
    <s v="5"/>
    <s v="41020000"/>
    <x v="1"/>
    <x v="0"/>
    <s v="NATIONAL INSTITUTES OF HEALTH"/>
    <s v="Federal"/>
    <x v="0"/>
    <s v="4014009000"/>
    <s v="Pending"/>
    <s v="15087152"/>
    <m/>
    <m/>
    <n v="0.15"/>
    <n v="407405.25"/>
    <n v="0.15"/>
    <n v="407405.25"/>
  </r>
  <r>
    <x v="0"/>
    <s v="8"/>
    <s v="2/5/2015"/>
    <s v="2015"/>
    <s v="5"/>
    <s v="41020000"/>
    <x v="1"/>
    <x v="0"/>
    <s v="NATIONAL INSTITUTES OF HEALTH"/>
    <s v="Federal"/>
    <x v="0"/>
    <s v="4014017000"/>
    <s v="Pending"/>
    <s v="15087165"/>
    <m/>
    <m/>
    <n v="0.05"/>
    <n v="116548.2"/>
    <n v="0.05"/>
    <n v="116548.2"/>
  </r>
  <r>
    <x v="0"/>
    <s v="8"/>
    <s v="2/5/2015"/>
    <s v="2015"/>
    <s v="5"/>
    <s v="41020000"/>
    <x v="1"/>
    <x v="0"/>
    <s v="NATIONAL INSTITUTES OF HEALTH"/>
    <s v="Federal"/>
    <x v="0"/>
    <s v="4016003000"/>
    <s v="Pending"/>
    <s v="15087109"/>
    <m/>
    <m/>
    <n v="0.65"/>
    <n v="708943.95"/>
    <n v="0.65"/>
    <n v="708943.95"/>
  </r>
  <r>
    <x v="0"/>
    <s v="8"/>
    <s v="2/5/2015"/>
    <s v="2015"/>
    <s v="5"/>
    <s v="41020000"/>
    <x v="1"/>
    <x v="0"/>
    <s v="NATIONAL INSTITUTES OF HEALTH"/>
    <s v="Federal"/>
    <x v="0"/>
    <s v="4017014000"/>
    <s v="Pending"/>
    <s v="15087129"/>
    <m/>
    <m/>
    <n v="1"/>
    <n v="3741321"/>
    <n v="1"/>
    <n v="3741321"/>
  </r>
  <r>
    <x v="0"/>
    <s v="8"/>
    <s v="2/5/2015"/>
    <s v="2015"/>
    <s v="5"/>
    <s v="41020000"/>
    <x v="1"/>
    <x v="0"/>
    <s v="NATIONAL INSTITUTES OF HEALTH"/>
    <s v="Federal"/>
    <x v="0"/>
    <s v="4017014000"/>
    <s v="Pending"/>
    <s v="15087143"/>
    <m/>
    <m/>
    <n v="1"/>
    <n v="2881520"/>
    <n v="1"/>
    <n v="2881520"/>
  </r>
  <r>
    <x v="0"/>
    <s v="8"/>
    <s v="2/5/2015"/>
    <s v="2015"/>
    <s v="5"/>
    <s v="41020000"/>
    <x v="1"/>
    <x v="0"/>
    <s v="NATIONAL INSTITUTES OF HEALTH"/>
    <s v="Federal"/>
    <x v="0"/>
    <s v="4018003000"/>
    <s v="Pending"/>
    <s v="15087105"/>
    <m/>
    <m/>
    <n v="0.9"/>
    <n v="1743750"/>
    <n v="0.9"/>
    <n v="1743750"/>
  </r>
  <r>
    <x v="0"/>
    <s v="8"/>
    <s v="2/5/2015"/>
    <s v="2015"/>
    <s v="5"/>
    <s v="41020000"/>
    <x v="1"/>
    <x v="0"/>
    <s v="NATIONAL INSTITUTES OF HEALTH"/>
    <s v="Federal"/>
    <x v="0"/>
    <s v="4018003000"/>
    <s v="Pending"/>
    <s v="15087148"/>
    <m/>
    <m/>
    <n v="1"/>
    <n v="1878710"/>
    <n v="1"/>
    <n v="1878710"/>
  </r>
  <r>
    <x v="0"/>
    <s v="8"/>
    <s v="2/5/2015"/>
    <s v="2015"/>
    <s v="5"/>
    <s v="41020000"/>
    <x v="1"/>
    <x v="0"/>
    <s v="NATIONAL INSTITUTES OF HEALTH"/>
    <s v="Federal"/>
    <x v="0"/>
    <s v="4018003000"/>
    <s v="Pending"/>
    <s v="15087151"/>
    <m/>
    <m/>
    <n v="1"/>
    <n v="1908074"/>
    <n v="1"/>
    <n v="1908074"/>
  </r>
  <r>
    <x v="0"/>
    <s v="8"/>
    <s v="2/5/2015"/>
    <s v="2015"/>
    <s v="5"/>
    <s v="41020000"/>
    <x v="1"/>
    <x v="0"/>
    <s v="NATIONAL INSTITUTES OF HEALTH"/>
    <s v="Federal"/>
    <x v="0"/>
    <s v="4018004000"/>
    <s v="Pending"/>
    <s v="15087109"/>
    <m/>
    <m/>
    <n v="0.19600000000000001"/>
    <n v="213773.87"/>
    <n v="0.19600000000000001"/>
    <n v="213773.87"/>
  </r>
  <r>
    <x v="0"/>
    <s v="8"/>
    <s v="2/6/2015"/>
    <s v="2015"/>
    <s v="5"/>
    <s v="41020000"/>
    <x v="1"/>
    <x v="0"/>
    <s v="NATIONAL INSTITUTES OF HEALTH"/>
    <s v="Federal"/>
    <x v="0"/>
    <s v="4007003000"/>
    <s v="Pending"/>
    <s v="15087083"/>
    <m/>
    <m/>
    <n v="0.125"/>
    <n v="19375"/>
    <n v="0.125"/>
    <n v="19375"/>
  </r>
  <r>
    <x v="0"/>
    <s v="8"/>
    <s v="2/6/2015"/>
    <s v="2015"/>
    <s v="5"/>
    <s v="41020000"/>
    <x v="1"/>
    <x v="0"/>
    <s v="PHS-NIH NAT INST OF GENERAL MEDICAL SCI"/>
    <s v="Federal"/>
    <x v="0"/>
    <s v="4011010000"/>
    <s v="Awarded"/>
    <s v="15087191"/>
    <m/>
    <m/>
    <n v="1"/>
    <n v="280834"/>
    <n v="1"/>
    <n v="280834"/>
  </r>
  <r>
    <x v="0"/>
    <s v="8"/>
    <s v="2/6/2015"/>
    <s v="2015"/>
    <s v="5"/>
    <s v="41020000"/>
    <x v="1"/>
    <x v="0"/>
    <s v="NATIONAL INSTITUTES OF HEALTH"/>
    <s v="Federal"/>
    <x v="0"/>
    <s v="4012003000"/>
    <s v="Pending"/>
    <s v="15087083"/>
    <m/>
    <m/>
    <n v="0.875"/>
    <n v="135625"/>
    <n v="0.875"/>
    <n v="135625"/>
  </r>
  <r>
    <x v="0"/>
    <s v="8"/>
    <s v="2/6/2015"/>
    <s v="2015"/>
    <s v="5"/>
    <s v="41020000"/>
    <x v="1"/>
    <x v="0"/>
    <s v="UNIVERSITY OF CONNECTICUT"/>
    <s v="Institution of Higher Education"/>
    <x v="0"/>
    <s v="4014017000"/>
    <s v="Pending"/>
    <s v="15087190"/>
    <m/>
    <m/>
    <n v="1"/>
    <n v="15717"/>
    <n v="1"/>
    <n v="15717"/>
  </r>
  <r>
    <x v="0"/>
    <s v="8"/>
    <s v="2/9/2015"/>
    <s v="2015"/>
    <s v="5"/>
    <s v="41020000"/>
    <x v="1"/>
    <x v="0"/>
    <s v="IN Clinical &amp; Translational Sci Inst"/>
    <s v="Institution of Higher Education"/>
    <x v="0"/>
    <s v="4012004000"/>
    <s v="Pending"/>
    <s v="15087210"/>
    <m/>
    <m/>
    <n v="1"/>
    <n v="130646"/>
    <n v="1"/>
    <n v="130646"/>
  </r>
  <r>
    <x v="0"/>
    <s v="8"/>
    <s v="2/9/2015"/>
    <s v="2015"/>
    <s v="5"/>
    <s v="41020000"/>
    <x v="1"/>
    <x v="0"/>
    <s v="IN Clinical &amp; Translational Sci Inst"/>
    <s v="Institution of Higher Education"/>
    <x v="0"/>
    <s v="4012006000"/>
    <s v="Pending"/>
    <s v="15087240"/>
    <n v="0.9"/>
    <n v="144000"/>
    <m/>
    <m/>
    <n v="0.9"/>
    <n v="144000"/>
  </r>
  <r>
    <x v="0"/>
    <s v="8"/>
    <s v="2/9/2015"/>
    <s v="2015"/>
    <s v="5"/>
    <s v="41020000"/>
    <x v="1"/>
    <x v="0"/>
    <s v="IN Clinical &amp; Translational Sci Inst"/>
    <s v="Institution of Higher Education"/>
    <x v="0"/>
    <s v="4013008000"/>
    <s v="Pending"/>
    <s v="15087244"/>
    <m/>
    <m/>
    <n v="0.33"/>
    <n v="52800"/>
    <n v="0.33"/>
    <n v="52800"/>
  </r>
  <r>
    <x v="0"/>
    <s v="8"/>
    <s v="2/9/2015"/>
    <s v="2015"/>
    <s v="5"/>
    <s v="41020000"/>
    <x v="1"/>
    <x v="0"/>
    <s v="UNIVERSITY OF LOUISVILLE"/>
    <s v="Institution of Higher Education"/>
    <x v="0"/>
    <s v="4013012000"/>
    <s v="Pending"/>
    <s v="15087223"/>
    <m/>
    <m/>
    <n v="1"/>
    <n v="140668"/>
    <n v="1"/>
    <n v="140668"/>
  </r>
  <r>
    <x v="0"/>
    <s v="8"/>
    <s v="2/9/2015"/>
    <s v="2015"/>
    <s v="5"/>
    <s v="41020000"/>
    <x v="1"/>
    <x v="0"/>
    <s v="IN Clinical &amp; Translational Sci Inst"/>
    <s v="Institution of Higher Education"/>
    <x v="0"/>
    <s v="4014006000"/>
    <s v="Pending"/>
    <s v="15087244"/>
    <m/>
    <m/>
    <n v="0.17"/>
    <n v="27200"/>
    <n v="0.17"/>
    <n v="27200"/>
  </r>
  <r>
    <x v="0"/>
    <s v="8"/>
    <s v="2/9/2015"/>
    <s v="2015"/>
    <s v="5"/>
    <s v="41020000"/>
    <x v="1"/>
    <x v="0"/>
    <s v="IN Clinical &amp; Translational Sci Inst"/>
    <s v="Institution of Higher Education"/>
    <x v="0"/>
    <s v="4014009000"/>
    <s v="Pending"/>
    <s v="15087244"/>
    <m/>
    <m/>
    <n v="0.2475"/>
    <n v="39600"/>
    <n v="0.2475"/>
    <n v="39600"/>
  </r>
  <r>
    <x v="0"/>
    <s v="8"/>
    <s v="2/9/2015"/>
    <s v="2015"/>
    <s v="5"/>
    <s v="41020000"/>
    <x v="1"/>
    <x v="0"/>
    <s v="IN Clinical &amp; Translational Sci Inst"/>
    <s v="Institution of Higher Education"/>
    <x v="0"/>
    <s v="4014017000"/>
    <s v="Pending"/>
    <s v="15087244"/>
    <m/>
    <m/>
    <n v="0.2525"/>
    <n v="40400"/>
    <n v="0.2525"/>
    <n v="40400"/>
  </r>
  <r>
    <x v="0"/>
    <s v="8"/>
    <s v="2/9/2015"/>
    <s v="2015"/>
    <s v="5"/>
    <s v="41020000"/>
    <x v="1"/>
    <x v="0"/>
    <s v="IN Clinical &amp; Translational Sci Inst"/>
    <s v="Institution of Higher Education"/>
    <x v="0"/>
    <s v="4018003000"/>
    <s v="Pending"/>
    <s v="15087240"/>
    <n v="0.1"/>
    <n v="16000"/>
    <m/>
    <m/>
    <n v="0.1"/>
    <n v="16000"/>
  </r>
  <r>
    <x v="0"/>
    <s v="8"/>
    <s v="2/9/2015"/>
    <s v="2015"/>
    <s v="5"/>
    <s v="41020000"/>
    <x v="1"/>
    <x v="0"/>
    <s v="IN Clinical &amp; Translational Sci Inst"/>
    <s v="Institution of Higher Education"/>
    <x v="0"/>
    <s v="4027003000"/>
    <s v="Pending"/>
    <s v="15087240"/>
    <n v="0"/>
    <n v="0"/>
    <m/>
    <m/>
    <n v="0"/>
    <n v="0"/>
  </r>
  <r>
    <x v="0"/>
    <s v="8"/>
    <s v="2/10/2015"/>
    <s v="2015"/>
    <s v="5"/>
    <s v="41020000"/>
    <x v="1"/>
    <x v="0"/>
    <s v="PENNSYLVANIA STATE UNIVERSITY"/>
    <s v="Institution of Higher Education"/>
    <x v="0"/>
    <s v="4013004000"/>
    <s v="Pending"/>
    <s v="15087203"/>
    <m/>
    <m/>
    <n v="0.6"/>
    <n v="78459.600000000006"/>
    <n v="0.6"/>
    <n v="78459.600000000006"/>
  </r>
  <r>
    <x v="0"/>
    <s v="8"/>
    <s v="2/10/2015"/>
    <s v="2015"/>
    <s v="5"/>
    <s v="41020000"/>
    <x v="1"/>
    <x v="0"/>
    <s v="PHS-NIH NAT INST DEAFNESS,COMM DISORDERS"/>
    <s v="Federal"/>
    <x v="0"/>
    <s v="4013012000"/>
    <s v="Awarded"/>
    <s v="15087303"/>
    <m/>
    <m/>
    <n v="1"/>
    <n v="154000"/>
    <n v="1"/>
    <n v="154000"/>
  </r>
  <r>
    <x v="0"/>
    <s v="8"/>
    <s v="2/10/2015"/>
    <s v="2015"/>
    <s v="5"/>
    <s v="41020000"/>
    <x v="1"/>
    <x v="0"/>
    <s v="PHS-NIH NAT INST NEURO DISORDERS,STROKES"/>
    <s v="Federal"/>
    <x v="0"/>
    <s v="4014006000"/>
    <s v="Pending"/>
    <s v="15087291"/>
    <n v="1"/>
    <n v="1418364"/>
    <m/>
    <m/>
    <n v="1"/>
    <n v="1418364"/>
  </r>
  <r>
    <x v="0"/>
    <s v="8"/>
    <s v="2/10/2015"/>
    <s v="2015"/>
    <s v="5"/>
    <s v="41020000"/>
    <x v="1"/>
    <x v="0"/>
    <s v="IU SCHOOL OF MEDICINE"/>
    <s v="Institution of Higher Education"/>
    <x v="0"/>
    <s v="4014017000"/>
    <s v="Pending"/>
    <s v="15087137"/>
    <m/>
    <m/>
    <n v="1"/>
    <n v="46500"/>
    <n v="1"/>
    <n v="46500"/>
  </r>
  <r>
    <x v="0"/>
    <s v="8"/>
    <s v="2/10/2015"/>
    <s v="2015"/>
    <s v="5"/>
    <s v="41020000"/>
    <x v="1"/>
    <x v="0"/>
    <s v="IU SCHOOL OF MEDICINE"/>
    <s v="Institution of Higher Education"/>
    <x v="0"/>
    <s v="4014017000"/>
    <s v="Pending"/>
    <s v="15087161"/>
    <m/>
    <m/>
    <n v="1"/>
    <n v="31000"/>
    <n v="1"/>
    <n v="31000"/>
  </r>
  <r>
    <x v="0"/>
    <s v="8"/>
    <s v="2/10/2015"/>
    <s v="2015"/>
    <s v="5"/>
    <s v="41020000"/>
    <x v="1"/>
    <x v="0"/>
    <s v="PHS-NIH NAT INST ARTHRIT,MUSCUL,SKIN DIS"/>
    <s v="Federal"/>
    <x v="0"/>
    <s v="4014017000"/>
    <s v="Awarded"/>
    <s v="15087666"/>
    <m/>
    <m/>
    <n v="0.9"/>
    <n v="145162.79999999999"/>
    <n v="0.9"/>
    <n v="145162.79999999999"/>
  </r>
  <r>
    <x v="0"/>
    <s v="8"/>
    <s v="2/10/2015"/>
    <s v="2015"/>
    <s v="5"/>
    <s v="41020000"/>
    <x v="1"/>
    <x v="0"/>
    <s v="PHS-NIH NAT INST ALLERGY INFECTIOUS DIS"/>
    <s v="Federal"/>
    <x v="0"/>
    <s v="4018003000"/>
    <s v="Awarded"/>
    <s v="15087297"/>
    <m/>
    <m/>
    <n v="1"/>
    <n v="224873"/>
    <n v="1"/>
    <n v="224873"/>
  </r>
  <r>
    <x v="0"/>
    <s v="8"/>
    <s v="2/10/2015"/>
    <s v="2015"/>
    <s v="5"/>
    <s v="41020000"/>
    <x v="1"/>
    <x v="0"/>
    <s v="PHS-NIH NAT INST ALLERGY INFECTIOUS DIS"/>
    <s v="Federal"/>
    <x v="0"/>
    <s v="4018003000"/>
    <s v="Awarded"/>
    <s v="15087306"/>
    <m/>
    <m/>
    <n v="1"/>
    <n v="224833"/>
    <n v="1"/>
    <n v="224833"/>
  </r>
  <r>
    <x v="0"/>
    <s v="8"/>
    <s v="2/10/2015"/>
    <s v="2015"/>
    <s v="5"/>
    <s v="41020000"/>
    <x v="1"/>
    <x v="0"/>
    <s v="PHS-NIH NAT INST ARTHRIT,MUSCUL,SKIN DIS"/>
    <s v="Federal"/>
    <x v="0"/>
    <s v="4018003000"/>
    <s v="Awarded"/>
    <s v="15087666"/>
    <m/>
    <m/>
    <n v="0.1"/>
    <n v="16129.2"/>
    <n v="0.1"/>
    <n v="16129.2"/>
  </r>
  <r>
    <x v="0"/>
    <s v="8"/>
    <s v="2/10/2015"/>
    <s v="2015"/>
    <s v="5"/>
    <s v="41020000"/>
    <x v="1"/>
    <x v="0"/>
    <s v="NATIONAL INSTITUTES OF HEALTH"/>
    <s v="Federal"/>
    <x v="0"/>
    <s v="4018004000"/>
    <s v="Pending"/>
    <s v="15087299"/>
    <m/>
    <m/>
    <n v="1"/>
    <n v="1127683"/>
    <n v="1"/>
    <n v="1127683"/>
  </r>
  <r>
    <x v="0"/>
    <s v="8"/>
    <s v="2/10/2015"/>
    <s v="2015"/>
    <s v="5"/>
    <s v="41020000"/>
    <x v="1"/>
    <x v="0"/>
    <s v="PENNSYLVANIA STATE UNIVERSITY"/>
    <s v="Institution of Higher Education"/>
    <x v="0"/>
    <s v="4018010000"/>
    <s v="Pending"/>
    <s v="15087203"/>
    <m/>
    <m/>
    <n v="0.4"/>
    <n v="52306.400000000001"/>
    <n v="0.4"/>
    <n v="52306.400000000001"/>
  </r>
  <r>
    <x v="0"/>
    <s v="8"/>
    <s v="2/10/2015"/>
    <s v="2015"/>
    <s v="5"/>
    <s v="41020000"/>
    <x v="1"/>
    <x v="0"/>
    <s v="PHS-NIH NAT INST NEURO DISORDERS,STROKES"/>
    <s v="Federal"/>
    <x v="0"/>
    <s v="4027003000"/>
    <s v="Pending"/>
    <s v="15087291"/>
    <n v="0"/>
    <n v="0"/>
    <m/>
    <m/>
    <n v="0"/>
    <n v="0"/>
  </r>
  <r>
    <x v="0"/>
    <s v="8"/>
    <s v="2/11/2015"/>
    <s v="2015"/>
    <s v="5"/>
    <s v="41020000"/>
    <x v="1"/>
    <x v="0"/>
    <s v="PHS-NIH NATIONAL CANCER INSTITUTE"/>
    <s v="Federal"/>
    <x v="0"/>
    <s v="4007003000"/>
    <s v="Pending"/>
    <s v="14087304"/>
    <n v="0.43080000000000002"/>
    <n v="840680.78"/>
    <m/>
    <m/>
    <n v="0.43080000000000002"/>
    <n v="840680.78"/>
  </r>
  <r>
    <x v="0"/>
    <s v="8"/>
    <s v="2/11/2015"/>
    <s v="2015"/>
    <s v="5"/>
    <s v="41020000"/>
    <x v="1"/>
    <x v="0"/>
    <s v="NATIONAL INSTITUTES OF HEALTH"/>
    <s v="Federal"/>
    <x v="0"/>
    <s v="4007003000"/>
    <s v="Pending"/>
    <s v="14109213"/>
    <n v="0.43080000000000002"/>
    <n v="840668.29"/>
    <m/>
    <m/>
    <n v="0.43080000000000002"/>
    <n v="840668.29"/>
  </r>
  <r>
    <x v="0"/>
    <s v="8"/>
    <s v="2/11/2015"/>
    <s v="2015"/>
    <s v="5"/>
    <s v="41020000"/>
    <x v="1"/>
    <x v="0"/>
    <s v="PHS-NIH NATIONAL CANCER INSTITUTE"/>
    <s v="Federal"/>
    <x v="0"/>
    <s v="4011010000"/>
    <s v="Pending"/>
    <s v="14087304"/>
    <n v="0.51700000000000002"/>
    <n v="1008895"/>
    <m/>
    <m/>
    <n v="0.51700000000000002"/>
    <n v="1008895"/>
  </r>
  <r>
    <x v="0"/>
    <s v="8"/>
    <s v="2/11/2015"/>
    <s v="2015"/>
    <s v="5"/>
    <s v="41020000"/>
    <x v="1"/>
    <x v="0"/>
    <s v="NATIONAL INSTITUTES OF HEALTH"/>
    <s v="Federal"/>
    <x v="0"/>
    <s v="4011010000"/>
    <s v="Pending"/>
    <s v="14109213"/>
    <n v="0.51700000000000002"/>
    <n v="1008880"/>
    <m/>
    <m/>
    <n v="0.51700000000000002"/>
    <n v="1008880"/>
  </r>
  <r>
    <x v="0"/>
    <s v="8"/>
    <s v="2/11/2015"/>
    <s v="2015"/>
    <s v="5"/>
    <s v="41020000"/>
    <x v="1"/>
    <x v="0"/>
    <s v="PHS-NIH NATIONAL CANCER INSTITUTE"/>
    <s v="Federal"/>
    <x v="0"/>
    <s v="4012003000"/>
    <s v="Pending"/>
    <s v="14087304"/>
    <n v="2.2200000000000001E-2"/>
    <n v="43321.99"/>
    <m/>
    <m/>
    <n v="2.2200000000000001E-2"/>
    <n v="43321.99"/>
  </r>
  <r>
    <x v="0"/>
    <s v="8"/>
    <s v="2/11/2015"/>
    <s v="2015"/>
    <s v="5"/>
    <s v="41020000"/>
    <x v="1"/>
    <x v="0"/>
    <s v="NATIONAL INSTITUTES OF HEALTH"/>
    <s v="Federal"/>
    <x v="0"/>
    <s v="4012003000"/>
    <s v="Pending"/>
    <s v="14109213"/>
    <n v="2.2200000000000001E-2"/>
    <n v="43321.35"/>
    <m/>
    <m/>
    <n v="2.2200000000000001E-2"/>
    <n v="43321.35"/>
  </r>
  <r>
    <x v="0"/>
    <s v="8"/>
    <s v="2/11/2015"/>
    <s v="2015"/>
    <s v="5"/>
    <s v="41020000"/>
    <x v="1"/>
    <x v="0"/>
    <s v="NATIONAL INSTITUTES OF HEALTH"/>
    <s v="Federal"/>
    <x v="0"/>
    <s v="4013009000"/>
    <s v="Pending"/>
    <s v="15087285"/>
    <m/>
    <m/>
    <n v="1"/>
    <n v="426250"/>
    <n v="1"/>
    <n v="426250"/>
  </r>
  <r>
    <x v="0"/>
    <s v="8"/>
    <s v="2/11/2015"/>
    <s v="2015"/>
    <s v="5"/>
    <s v="41020000"/>
    <x v="1"/>
    <x v="0"/>
    <s v="PHS-NIH NATIONAL CANCER INSTITUTE"/>
    <s v="Federal"/>
    <x v="0"/>
    <s v="4018010000"/>
    <s v="Pending"/>
    <s v="14087304"/>
    <n v="0.03"/>
    <n v="58543.23"/>
    <m/>
    <m/>
    <n v="0.03"/>
    <n v="58543.23"/>
  </r>
  <r>
    <x v="0"/>
    <s v="8"/>
    <s v="2/11/2015"/>
    <s v="2015"/>
    <s v="5"/>
    <s v="41020000"/>
    <x v="1"/>
    <x v="0"/>
    <s v="NATIONAL INSTITUTES OF HEALTH"/>
    <s v="Federal"/>
    <x v="0"/>
    <s v="4018010000"/>
    <s v="Pending"/>
    <s v="14109213"/>
    <n v="0.03"/>
    <n v="58542.36"/>
    <m/>
    <m/>
    <n v="0.03"/>
    <n v="58542.36"/>
  </r>
  <r>
    <x v="0"/>
    <s v="8"/>
    <s v="2/11/2015"/>
    <s v="2015"/>
    <s v="5"/>
    <s v="41020000"/>
    <x v="1"/>
    <x v="0"/>
    <s v="PHS-NIH NATIONAL CANCER INSTITUTE"/>
    <s v="Federal"/>
    <x v="0"/>
    <s v="4027009000"/>
    <s v="Pending"/>
    <s v="14087304"/>
    <n v="0"/>
    <n v="0"/>
    <m/>
    <m/>
    <n v="0"/>
    <n v="0"/>
  </r>
  <r>
    <x v="0"/>
    <s v="8"/>
    <s v="2/11/2015"/>
    <s v="2015"/>
    <s v="5"/>
    <s v="41020000"/>
    <x v="1"/>
    <x v="0"/>
    <s v="NATIONAL INSTITUTES OF HEALTH"/>
    <s v="Federal"/>
    <x v="0"/>
    <s v="4027009000"/>
    <s v="Pending"/>
    <s v="14109213"/>
    <n v="0"/>
    <n v="0"/>
    <m/>
    <m/>
    <n v="0"/>
    <n v="0"/>
  </r>
  <r>
    <x v="0"/>
    <s v="8"/>
    <s v="2/12/2015"/>
    <s v="2015"/>
    <s v="5"/>
    <s v="41020000"/>
    <x v="1"/>
    <x v="0"/>
    <s v="PHS-NIH NAT INST ARTHRIT,MUSCUL,SKIN DIS"/>
    <s v="Federal"/>
    <x v="0"/>
    <s v="4012006000"/>
    <s v="Awarded"/>
    <s v="15087402"/>
    <m/>
    <m/>
    <n v="0.8"/>
    <n v="139853.6"/>
    <n v="0.8"/>
    <n v="139853.6"/>
  </r>
  <r>
    <x v="0"/>
    <s v="8"/>
    <s v="2/12/2015"/>
    <s v="2015"/>
    <s v="5"/>
    <s v="41020000"/>
    <x v="1"/>
    <x v="0"/>
    <s v="PHS-NIH NAT INST DEAFNESS,COMM DISORDERS"/>
    <s v="Federal"/>
    <x v="0"/>
    <s v="4013012000"/>
    <s v="Awarded"/>
    <s v="15087380"/>
    <m/>
    <m/>
    <n v="1"/>
    <n v="374846"/>
    <n v="1"/>
    <n v="374846"/>
  </r>
  <r>
    <x v="0"/>
    <s v="8"/>
    <s v="2/12/2015"/>
    <s v="2015"/>
    <s v="5"/>
    <s v="41020000"/>
    <x v="1"/>
    <x v="0"/>
    <s v="PHS-NIH NAT INST ARTHRIT,MUSCUL,SKIN DIS"/>
    <s v="Federal"/>
    <x v="0"/>
    <s v="4014009000"/>
    <s v="Awarded"/>
    <s v="15087402"/>
    <m/>
    <m/>
    <n v="0.1"/>
    <n v="17481.7"/>
    <n v="0.1"/>
    <n v="17481.7"/>
  </r>
  <r>
    <x v="0"/>
    <s v="8"/>
    <s v="2/12/2015"/>
    <s v="2015"/>
    <s v="5"/>
    <s v="41020000"/>
    <x v="1"/>
    <x v="0"/>
    <s v="PHS-NIH NAT INST ARTHRIT,MUSCUL,SKIN DIS"/>
    <s v="Federal"/>
    <x v="0"/>
    <s v="4014017000"/>
    <s v="Awarded"/>
    <s v="15087402"/>
    <m/>
    <m/>
    <n v="0.1"/>
    <n v="17481.7"/>
    <n v="0.1"/>
    <n v="17481.7"/>
  </r>
  <r>
    <x v="0"/>
    <s v="8"/>
    <s v="2/12/2015"/>
    <s v="2015"/>
    <s v="5"/>
    <s v="41020000"/>
    <x v="1"/>
    <x v="0"/>
    <s v="PHS-NIH NATIONAL INSTITUTE ON AGING"/>
    <s v="Federal"/>
    <x v="0"/>
    <s v="4016004000"/>
    <s v="Awarded"/>
    <s v="15087385"/>
    <m/>
    <m/>
    <n v="1"/>
    <n v="150466"/>
    <n v="1"/>
    <n v="150466"/>
  </r>
  <r>
    <x v="0"/>
    <s v="8"/>
    <s v="2/13/2015"/>
    <s v="2015"/>
    <s v="5"/>
    <s v="41020000"/>
    <x v="1"/>
    <x v="0"/>
    <s v="PHS-NIH NAT INST DEAFNESS,COMM DISORDERS"/>
    <s v="Federal"/>
    <x v="0"/>
    <s v="4013012000"/>
    <s v="Awarded"/>
    <s v="15087416"/>
    <m/>
    <m/>
    <n v="1"/>
    <n v="314173"/>
    <n v="1"/>
    <n v="314173"/>
  </r>
  <r>
    <x v="0"/>
    <s v="8"/>
    <s v="2/13/2015"/>
    <s v="2015"/>
    <s v="5"/>
    <s v="41020000"/>
    <x v="1"/>
    <x v="0"/>
    <s v="PHS-NIH NAT INST ARTHRIT,MUSCUL,SKIN DIS"/>
    <s v="Federal"/>
    <x v="0"/>
    <s v="4014004000"/>
    <s v="Awarded"/>
    <s v="15087377"/>
    <m/>
    <m/>
    <n v="0.5"/>
    <n v="98914.5"/>
    <n v="0.5"/>
    <n v="98914.5"/>
  </r>
  <r>
    <x v="0"/>
    <s v="8"/>
    <s v="2/13/2015"/>
    <s v="2015"/>
    <s v="5"/>
    <s v="41020000"/>
    <x v="1"/>
    <x v="0"/>
    <s v="PHS-NIH NAT INST ARTHRIT,MUSCUL,SKIN DIS"/>
    <s v="Federal"/>
    <x v="0"/>
    <s v="4014017000"/>
    <s v="Awarded"/>
    <s v="15087377"/>
    <m/>
    <m/>
    <n v="0.5"/>
    <n v="98914.5"/>
    <n v="0.5"/>
    <n v="98914.5"/>
  </r>
  <r>
    <x v="0"/>
    <s v="8"/>
    <s v="2/13/2015"/>
    <s v="2015"/>
    <s v="5"/>
    <s v="41020000"/>
    <x v="1"/>
    <x v="0"/>
    <s v="PHS-NIH NAT INST ARTHRIT,MUSCUL,SKIN DIS"/>
    <s v="Federal"/>
    <x v="0"/>
    <s v="4014017000"/>
    <s v="Awarded"/>
    <s v="15087447"/>
    <m/>
    <m/>
    <n v="1"/>
    <n v="71460"/>
    <n v="1"/>
    <n v="71460"/>
  </r>
  <r>
    <x v="0"/>
    <s v="8"/>
    <s v="2/13/2015"/>
    <s v="2015"/>
    <s v="5"/>
    <s v="41020000"/>
    <x v="1"/>
    <x v="0"/>
    <s v="PHS-NIH NAT INST ALLERGY INFECTIOUS DIS"/>
    <s v="Federal"/>
    <x v="0"/>
    <s v="4016001000"/>
    <s v="Awarded"/>
    <s v="15087417"/>
    <m/>
    <m/>
    <n v="0.3"/>
    <n v="99434.1"/>
    <n v="0.3"/>
    <n v="99434.1"/>
  </r>
  <r>
    <x v="0"/>
    <s v="8"/>
    <s v="2/13/2015"/>
    <s v="2015"/>
    <s v="5"/>
    <s v="41020000"/>
    <x v="1"/>
    <x v="0"/>
    <s v="PHS-NIH NAT INST ALLERGY INFECTIOUS DIS"/>
    <s v="Federal"/>
    <x v="0"/>
    <s v="4016003000"/>
    <s v="Awarded"/>
    <s v="15087417"/>
    <m/>
    <m/>
    <n v="0.7"/>
    <n v="232012.9"/>
    <n v="0.7"/>
    <n v="232012.9"/>
  </r>
  <r>
    <x v="0"/>
    <s v="8"/>
    <s v="2/13/2015"/>
    <s v="2015"/>
    <s v="5"/>
    <s v="41020000"/>
    <x v="1"/>
    <x v="0"/>
    <s v="OHIO STATE UNIVERSITY"/>
    <s v="Institution of Higher Education"/>
    <x v="0"/>
    <s v="4017014000"/>
    <s v="Pending"/>
    <s v="15087423"/>
    <m/>
    <m/>
    <n v="1"/>
    <n v="414719"/>
    <n v="1"/>
    <n v="414719"/>
  </r>
  <r>
    <x v="0"/>
    <s v="8"/>
    <s v="2/13/2015"/>
    <s v="2015"/>
    <s v="5"/>
    <s v="41020000"/>
    <x v="1"/>
    <x v="0"/>
    <s v="PHS-NIH NAT INST OF GENERAL MEDICAL SCI"/>
    <s v="Federal"/>
    <x v="0"/>
    <s v="4018004000"/>
    <s v="Awarded"/>
    <s v="15087443"/>
    <m/>
    <m/>
    <n v="1"/>
    <n v="283060"/>
    <n v="1"/>
    <n v="283060"/>
  </r>
  <r>
    <x v="0"/>
    <s v="8"/>
    <s v="2/16/2015"/>
    <s v="2015"/>
    <s v="5"/>
    <s v="41020000"/>
    <x v="1"/>
    <x v="0"/>
    <s v="PHS-NIH NAT INST ARTHRIT,MUSCUL,SKIN DIS"/>
    <s v="Federal"/>
    <x v="0"/>
    <s v="4012007000"/>
    <s v="Awarded"/>
    <s v="15087520"/>
    <m/>
    <m/>
    <n v="0.25"/>
    <n v="96206.5"/>
    <n v="0.25"/>
    <n v="96206.5"/>
  </r>
  <r>
    <x v="0"/>
    <s v="8"/>
    <s v="2/16/2015"/>
    <s v="2015"/>
    <s v="5"/>
    <s v="41020000"/>
    <x v="1"/>
    <x v="0"/>
    <s v="NATIONAL INSTITUTES OF HEALTH"/>
    <s v="Federal"/>
    <x v="0"/>
    <s v="4013012000"/>
    <s v="Pending"/>
    <s v="15087426"/>
    <m/>
    <m/>
    <n v="1"/>
    <n v="154587"/>
    <n v="1"/>
    <n v="154587"/>
  </r>
  <r>
    <x v="0"/>
    <s v="8"/>
    <s v="2/16/2015"/>
    <s v="2015"/>
    <s v="5"/>
    <s v="41020000"/>
    <x v="1"/>
    <x v="0"/>
    <s v="PHS-NIH NAT INST ARTHRIT,MUSCUL,SKIN DIS"/>
    <s v="Federal"/>
    <x v="0"/>
    <s v="4014017000"/>
    <s v="Awarded"/>
    <s v="15087520"/>
    <m/>
    <m/>
    <n v="0.75"/>
    <n v="288619.5"/>
    <n v="0.75"/>
    <n v="288619.5"/>
  </r>
  <r>
    <x v="0"/>
    <s v="8"/>
    <s v="2/16/2015"/>
    <s v="2015"/>
    <s v="5"/>
    <s v="41020000"/>
    <x v="1"/>
    <x v="0"/>
    <s v="PHS-NIH NAT INST OF GENERAL MEDICAL SCI"/>
    <s v="Federal"/>
    <x v="0"/>
    <s v="4018004000"/>
    <s v="Awarded"/>
    <s v="15087483"/>
    <m/>
    <m/>
    <n v="1"/>
    <n v="278448"/>
    <n v="1"/>
    <n v="278448"/>
  </r>
  <r>
    <x v="0"/>
    <s v="8"/>
    <s v="2/17/2015"/>
    <s v="2015"/>
    <s v="5"/>
    <s v="41020000"/>
    <x v="1"/>
    <x v="0"/>
    <s v="NATIONAL INSTITUTES OF HEALTH"/>
    <s v="Federal"/>
    <x v="0"/>
    <s v="4007003000"/>
    <s v="Pending"/>
    <s v="14110324"/>
    <n v="0.43080000000000002"/>
    <n v="839263.89"/>
    <m/>
    <m/>
    <n v="0.43080000000000002"/>
    <n v="839263.89"/>
  </r>
  <r>
    <x v="0"/>
    <s v="8"/>
    <s v="2/17/2015"/>
    <s v="2015"/>
    <s v="5"/>
    <s v="41020000"/>
    <x v="1"/>
    <x v="0"/>
    <s v="NATIONAL INSTITUTES OF HEALTH"/>
    <s v="Federal"/>
    <x v="0"/>
    <s v="4011010000"/>
    <s v="Pending"/>
    <s v="14110324"/>
    <n v="0.51700000000000002"/>
    <n v="1007194.58"/>
    <m/>
    <m/>
    <n v="0.51700000000000002"/>
    <n v="1007194.58"/>
  </r>
  <r>
    <x v="0"/>
    <s v="8"/>
    <s v="2/17/2015"/>
    <s v="2015"/>
    <s v="5"/>
    <s v="41020000"/>
    <x v="1"/>
    <x v="0"/>
    <s v="NATIONAL INSTITUTES OF HEALTH"/>
    <s v="Federal"/>
    <x v="0"/>
    <s v="4012003000"/>
    <s v="Pending"/>
    <s v="14110324"/>
    <n v="2.2200000000000001E-2"/>
    <n v="43248.97"/>
    <m/>
    <m/>
    <n v="2.2200000000000001E-2"/>
    <n v="43248.97"/>
  </r>
  <r>
    <x v="0"/>
    <s v="8"/>
    <s v="2/17/2015"/>
    <s v="2015"/>
    <s v="5"/>
    <s v="41020000"/>
    <x v="1"/>
    <x v="0"/>
    <s v="NATIONAL SCIENCE FOUNDATION"/>
    <s v="Federal"/>
    <x v="0"/>
    <s v="4014009000"/>
    <s v="Not Funded"/>
    <s v="15033236"/>
    <m/>
    <m/>
    <n v="1"/>
    <n v="393348"/>
    <n v="1"/>
    <n v="393348"/>
  </r>
  <r>
    <x v="0"/>
    <s v="8"/>
    <s v="2/17/2015"/>
    <s v="2015"/>
    <s v="5"/>
    <s v="41020000"/>
    <x v="1"/>
    <x v="0"/>
    <s v="NATIONAL INSTITUTES OF HEALTH"/>
    <s v="Federal"/>
    <x v="0"/>
    <s v="4014017000"/>
    <s v="Pending"/>
    <s v="15087411"/>
    <n v="0.66"/>
    <n v="262144.74"/>
    <m/>
    <m/>
    <n v="0.66"/>
    <n v="262144.74"/>
  </r>
  <r>
    <x v="0"/>
    <s v="8"/>
    <s v="2/17/2015"/>
    <s v="2015"/>
    <s v="5"/>
    <s v="41020000"/>
    <x v="1"/>
    <x v="0"/>
    <s v="NATIONAL INSTITUTES OF HEALTH"/>
    <s v="Federal"/>
    <x v="0"/>
    <s v="4018004000"/>
    <s v="Pending"/>
    <s v="15087411"/>
    <n v="0.34"/>
    <n v="135044.26"/>
    <m/>
    <m/>
    <n v="0.34"/>
    <n v="135044.26"/>
  </r>
  <r>
    <x v="0"/>
    <s v="8"/>
    <s v="2/17/2015"/>
    <s v="2015"/>
    <s v="5"/>
    <s v="41020000"/>
    <x v="1"/>
    <x v="0"/>
    <s v="NATIONAL INSTITUTES OF HEALTH"/>
    <s v="Federal"/>
    <x v="0"/>
    <s v="4018010000"/>
    <s v="Pending"/>
    <s v="14110324"/>
    <n v="0.03"/>
    <n v="58444.56"/>
    <m/>
    <m/>
    <n v="0.03"/>
    <n v="58444.56"/>
  </r>
  <r>
    <x v="0"/>
    <s v="8"/>
    <s v="2/17/2015"/>
    <s v="2015"/>
    <s v="5"/>
    <s v="41020000"/>
    <x v="1"/>
    <x v="0"/>
    <s v="NATIONAL INSTITUTES OF HEALTH"/>
    <s v="Federal"/>
    <x v="0"/>
    <s v="4027003000"/>
    <s v="Pending"/>
    <s v="15087411"/>
    <n v="0"/>
    <n v="0"/>
    <m/>
    <m/>
    <n v="0"/>
    <n v="0"/>
  </r>
  <r>
    <x v="0"/>
    <s v="8"/>
    <s v="2/17/2015"/>
    <s v="2015"/>
    <s v="5"/>
    <s v="41020000"/>
    <x v="1"/>
    <x v="0"/>
    <s v="NATIONAL INSTITUTES OF HEALTH"/>
    <s v="Federal"/>
    <x v="0"/>
    <s v="4027003005"/>
    <s v="Pending"/>
    <s v="15087411"/>
    <n v="0"/>
    <n v="0"/>
    <m/>
    <m/>
    <n v="0"/>
    <n v="0"/>
  </r>
  <r>
    <x v="0"/>
    <s v="8"/>
    <s v="2/17/2015"/>
    <s v="2015"/>
    <s v="5"/>
    <s v="41020000"/>
    <x v="1"/>
    <x v="0"/>
    <s v="NATIONAL INSTITUTES OF HEALTH"/>
    <s v="Federal"/>
    <x v="0"/>
    <s v="4027009000"/>
    <s v="Pending"/>
    <s v="14110324"/>
    <n v="0"/>
    <n v="0"/>
    <m/>
    <m/>
    <n v="0"/>
    <n v="0"/>
  </r>
  <r>
    <x v="0"/>
    <s v="8"/>
    <s v="2/18/2015"/>
    <s v="2015"/>
    <s v="5"/>
    <s v="41020000"/>
    <x v="1"/>
    <x v="0"/>
    <s v="PHS-NIH NAT INST ALLERGY INFECTIOUS DIS"/>
    <s v="Federal"/>
    <x v="0"/>
    <s v="4011014000"/>
    <s v="Pending"/>
    <s v="15087610"/>
    <m/>
    <m/>
    <n v="0.5"/>
    <n v="215151.5"/>
    <n v="0.5"/>
    <n v="215151.5"/>
  </r>
  <r>
    <x v="0"/>
    <s v="8"/>
    <s v="2/18/2015"/>
    <s v="2015"/>
    <s v="5"/>
    <s v="41020000"/>
    <x v="1"/>
    <x v="0"/>
    <s v="PHS-NIH NAT INST OF CHILD HLTH,HUMAN DEV"/>
    <s v="Federal"/>
    <x v="0"/>
    <s v="4013009000"/>
    <s v="Pending"/>
    <s v="15087577"/>
    <m/>
    <m/>
    <n v="1"/>
    <n v="403188"/>
    <n v="1"/>
    <n v="403188"/>
  </r>
  <r>
    <x v="0"/>
    <s v="8"/>
    <s v="2/18/2015"/>
    <s v="2015"/>
    <s v="5"/>
    <s v="41020000"/>
    <x v="1"/>
    <x v="0"/>
    <s v="NATIONAL INSTITUTES OF HEALTH"/>
    <s v="Federal"/>
    <x v="0"/>
    <s v="4013011000"/>
    <s v="Pending"/>
    <s v="15087518"/>
    <m/>
    <m/>
    <n v="0.34"/>
    <n v="144925"/>
    <n v="0.34"/>
    <n v="144925"/>
  </r>
  <r>
    <x v="0"/>
    <s v="8"/>
    <s v="2/18/2015"/>
    <s v="2015"/>
    <s v="5"/>
    <s v="41020000"/>
    <x v="1"/>
    <x v="0"/>
    <s v="NATIONAL INSTITUTES OF HEALTH"/>
    <s v="Federal"/>
    <x v="0"/>
    <s v="4016003000"/>
    <s v="Pending"/>
    <s v="15087517"/>
    <m/>
    <m/>
    <n v="1"/>
    <n v="404993"/>
    <n v="1"/>
    <n v="404993"/>
  </r>
  <r>
    <x v="0"/>
    <s v="8"/>
    <s v="2/18/2015"/>
    <s v="2015"/>
    <s v="5"/>
    <s v="41020000"/>
    <x v="1"/>
    <x v="0"/>
    <s v="NATIONAL INSTITUTES OF HEALTH"/>
    <s v="Federal"/>
    <x v="0"/>
    <s v="4016003000"/>
    <s v="Pending"/>
    <s v="15087518"/>
    <m/>
    <m/>
    <n v="0.66"/>
    <n v="281325"/>
    <n v="0.66"/>
    <n v="281325"/>
  </r>
  <r>
    <x v="0"/>
    <s v="8"/>
    <s v="2/18/2015"/>
    <s v="2015"/>
    <s v="5"/>
    <s v="41020000"/>
    <x v="1"/>
    <x v="0"/>
    <s v="PHS-NIH NAT INST ALLERGY INFECTIOUS DIS"/>
    <s v="Federal"/>
    <x v="0"/>
    <s v="4016003000"/>
    <s v="Pending"/>
    <s v="15087610"/>
    <m/>
    <m/>
    <n v="0.5"/>
    <n v="215151.5"/>
    <n v="0.5"/>
    <n v="215151.5"/>
  </r>
  <r>
    <x v="0"/>
    <s v="8"/>
    <s v="2/18/2015"/>
    <s v="2015"/>
    <s v="5"/>
    <s v="41020000"/>
    <x v="1"/>
    <x v="0"/>
    <s v="NATIONAL INSTITUTES OF HEALTH"/>
    <s v="Federal"/>
    <x v="0"/>
    <s v="4018003000"/>
    <s v="Pending"/>
    <s v="15087603"/>
    <m/>
    <m/>
    <n v="1"/>
    <n v="414707"/>
    <n v="1"/>
    <n v="414707"/>
  </r>
  <r>
    <x v="0"/>
    <s v="8"/>
    <s v="2/19/2015"/>
    <s v="2015"/>
    <s v="5"/>
    <s v="41020000"/>
    <x v="1"/>
    <x v="0"/>
    <s v="NATIONAL INSTITUTES OF HEALTH"/>
    <s v="Federal"/>
    <x v="0"/>
    <s v="4014008000"/>
    <s v="Pending"/>
    <s v="15087665"/>
    <m/>
    <m/>
    <n v="0.8"/>
    <n v="327799.2"/>
    <n v="0.8"/>
    <n v="327799.2"/>
  </r>
  <r>
    <x v="0"/>
    <s v="8"/>
    <s v="2/19/2015"/>
    <s v="2015"/>
    <s v="5"/>
    <s v="41020000"/>
    <x v="1"/>
    <x v="0"/>
    <s v="NATIONAL INSTITUTES OF HEALTH"/>
    <s v="Federal"/>
    <x v="0"/>
    <s v="4014017000"/>
    <s v="Pending"/>
    <s v="15087594"/>
    <m/>
    <m/>
    <n v="0.75"/>
    <n v="302336.25"/>
    <n v="0.75"/>
    <n v="302336.25"/>
  </r>
  <r>
    <x v="0"/>
    <s v="8"/>
    <s v="2/19/2015"/>
    <s v="2015"/>
    <s v="5"/>
    <s v="41020000"/>
    <x v="1"/>
    <x v="0"/>
    <s v="NATIONAL INSTITUTES OF HEALTH"/>
    <s v="Federal"/>
    <x v="0"/>
    <s v="4014017000"/>
    <s v="Pending"/>
    <s v="15087620"/>
    <m/>
    <m/>
    <n v="1"/>
    <n v="403115"/>
    <n v="1"/>
    <n v="403115"/>
  </r>
  <r>
    <x v="0"/>
    <s v="8"/>
    <s v="2/19/2015"/>
    <s v="2015"/>
    <s v="5"/>
    <s v="41020000"/>
    <x v="1"/>
    <x v="0"/>
    <s v="NATIONAL INSTITUTES OF HEALTH"/>
    <s v="Federal"/>
    <x v="0"/>
    <s v="4014017000"/>
    <s v="Pending"/>
    <s v="15087624"/>
    <m/>
    <m/>
    <n v="1"/>
    <n v="403189"/>
    <n v="1"/>
    <n v="403189"/>
  </r>
  <r>
    <x v="0"/>
    <s v="8"/>
    <s v="2/19/2015"/>
    <s v="2015"/>
    <s v="5"/>
    <s v="41020000"/>
    <x v="1"/>
    <x v="0"/>
    <s v="NATIONAL INSTITUTES OF HEALTH"/>
    <s v="Federal"/>
    <x v="0"/>
    <s v="4018003000"/>
    <s v="Pending"/>
    <s v="15087496"/>
    <m/>
    <m/>
    <n v="1"/>
    <n v="414683"/>
    <n v="1"/>
    <n v="414683"/>
  </r>
  <r>
    <x v="0"/>
    <s v="8"/>
    <s v="2/19/2015"/>
    <s v="2015"/>
    <s v="5"/>
    <s v="41020000"/>
    <x v="1"/>
    <x v="0"/>
    <s v="NATIONAL INSTITUTES OF HEALTH"/>
    <s v="Federal"/>
    <x v="0"/>
    <s v="4018004000"/>
    <s v="Pending"/>
    <s v="15087594"/>
    <m/>
    <m/>
    <n v="0.25"/>
    <n v="100778.75"/>
    <n v="0.25"/>
    <n v="100778.75"/>
  </r>
  <r>
    <x v="0"/>
    <s v="8"/>
    <s v="2/19/2015"/>
    <s v="2015"/>
    <s v="5"/>
    <s v="41020000"/>
    <x v="1"/>
    <x v="0"/>
    <s v="NATIONAL INSTITUTES OF HEALTH"/>
    <s v="Federal"/>
    <x v="0"/>
    <s v="4018009000"/>
    <s v="Pending"/>
    <s v="15087665"/>
    <m/>
    <m/>
    <n v="0.2"/>
    <n v="81949.8"/>
    <n v="0.2"/>
    <n v="81949.8"/>
  </r>
  <r>
    <x v="0"/>
    <s v="8"/>
    <s v="2/23/2015"/>
    <s v="2015"/>
    <s v="5"/>
    <s v="41020000"/>
    <x v="1"/>
    <x v="0"/>
    <s v="NATIONAL INSTITUTES OF HEALTH"/>
    <s v="Federal"/>
    <x v="0"/>
    <s v="4012003000"/>
    <s v="Pending"/>
    <s v="15087702"/>
    <m/>
    <m/>
    <n v="1"/>
    <n v="1773838"/>
    <n v="1"/>
    <n v="1773838"/>
  </r>
  <r>
    <x v="0"/>
    <s v="8"/>
    <s v="2/23/2015"/>
    <s v="2015"/>
    <s v="5"/>
    <s v="41020000"/>
    <x v="1"/>
    <x v="0"/>
    <s v="WASHINGTON UNIVERSITY"/>
    <s v="Institution of Higher Education"/>
    <x v="0"/>
    <s v="4013012000"/>
    <s v="Pending"/>
    <s v="14087998"/>
    <m/>
    <m/>
    <n v="1"/>
    <n v="742299"/>
    <n v="1"/>
    <n v="742299"/>
  </r>
  <r>
    <x v="0"/>
    <s v="8"/>
    <s v="2/24/2015"/>
    <s v="2015"/>
    <s v="5"/>
    <s v="41020000"/>
    <x v="1"/>
    <x v="0"/>
    <s v="PHS-NIH NAT INST OF GENERAL MEDICAL SCI"/>
    <s v="Federal"/>
    <x v="0"/>
    <s v="4011010000"/>
    <s v="Awarded"/>
    <s v="15098000"/>
    <m/>
    <m/>
    <n v="0.2"/>
    <n v="67914"/>
    <n v="0.2"/>
    <n v="67914"/>
  </r>
  <r>
    <x v="0"/>
    <s v="8"/>
    <s v="2/24/2015"/>
    <s v="2015"/>
    <s v="5"/>
    <s v="41020000"/>
    <x v="1"/>
    <x v="0"/>
    <s v="PHS-FDA FOOD AND DRUG ADMINISTRATION"/>
    <s v="Federal"/>
    <x v="0"/>
    <s v="4011016000"/>
    <s v="Awarded"/>
    <s v="15087633"/>
    <m/>
    <m/>
    <n v="1"/>
    <n v="5500"/>
    <n v="1"/>
    <n v="5500"/>
  </r>
  <r>
    <x v="0"/>
    <s v="8"/>
    <s v="2/24/2015"/>
    <s v="2015"/>
    <s v="5"/>
    <s v="41020000"/>
    <x v="1"/>
    <x v="0"/>
    <s v="PHS-NIH NAT INST OF GENERAL MEDICAL SCI"/>
    <s v="Federal"/>
    <x v="0"/>
    <s v="4011018000"/>
    <s v="Awarded"/>
    <s v="15098000"/>
    <m/>
    <m/>
    <n v="0.8"/>
    <n v="271656"/>
    <n v="0.8"/>
    <n v="271656"/>
  </r>
  <r>
    <x v="0"/>
    <s v="8"/>
    <s v="2/25/2015"/>
    <s v="2015"/>
    <s v="5"/>
    <s v="41020000"/>
    <x v="1"/>
    <x v="0"/>
    <s v="PHS-NIH NAT INST DEAFNESS,COMM DISORDERS"/>
    <s v="Federal"/>
    <x v="0"/>
    <s v="4013012000"/>
    <s v="Pending"/>
    <s v="15087649"/>
    <m/>
    <m/>
    <n v="0.85"/>
    <n v="380453.2"/>
    <n v="0.85"/>
    <n v="380453.2"/>
  </r>
  <r>
    <x v="0"/>
    <s v="8"/>
    <s v="2/25/2015"/>
    <s v="2015"/>
    <s v="5"/>
    <s v="41020000"/>
    <x v="1"/>
    <x v="0"/>
    <s v="PHS-NIH NAT INST DEAFNESS,COMM DISORDERS"/>
    <s v="Federal"/>
    <x v="0"/>
    <s v="4014006000"/>
    <s v="Pending"/>
    <s v="15087649"/>
    <m/>
    <m/>
    <n v="2.5000000000000001E-2"/>
    <n v="11189.8"/>
    <n v="2.5000000000000001E-2"/>
    <n v="11189.8"/>
  </r>
  <r>
    <x v="0"/>
    <s v="8"/>
    <s v="2/25/2015"/>
    <s v="2015"/>
    <s v="5"/>
    <s v="41020000"/>
    <x v="1"/>
    <x v="0"/>
    <s v="NATIONAL INSTITUTES OF HEALTH"/>
    <s v="Federal"/>
    <x v="0"/>
    <s v="4014009000"/>
    <s v="Pending"/>
    <s v="15087746"/>
    <n v="0.5"/>
    <n v="1940719"/>
    <m/>
    <m/>
    <n v="0.5"/>
    <n v="1940719"/>
  </r>
  <r>
    <x v="0"/>
    <s v="8"/>
    <s v="2/25/2015"/>
    <s v="2015"/>
    <s v="5"/>
    <s v="41020000"/>
    <x v="1"/>
    <x v="0"/>
    <s v="PHS-NIH NAT INST DEAFNESS,COMM DISORDERS"/>
    <s v="Federal"/>
    <x v="0"/>
    <s v="4014017000"/>
    <s v="Pending"/>
    <s v="15087649"/>
    <m/>
    <m/>
    <n v="7.4999999999999997E-2"/>
    <n v="33569.4"/>
    <n v="7.4999999999999997E-2"/>
    <n v="33569.4"/>
  </r>
  <r>
    <x v="0"/>
    <s v="8"/>
    <s v="2/25/2015"/>
    <s v="2015"/>
    <s v="5"/>
    <s v="41020000"/>
    <x v="1"/>
    <x v="0"/>
    <s v="NATIONAL INSTITUTES OF HEALTH"/>
    <s v="Federal"/>
    <x v="0"/>
    <s v="4016003000"/>
    <s v="Pending"/>
    <s v="15087746"/>
    <n v="0.5"/>
    <n v="1940719"/>
    <m/>
    <m/>
    <n v="0.5"/>
    <n v="1940719"/>
  </r>
  <r>
    <x v="0"/>
    <s v="8"/>
    <s v="2/25/2015"/>
    <s v="2015"/>
    <s v="5"/>
    <s v="41020000"/>
    <x v="1"/>
    <x v="0"/>
    <s v="PHS-NIH NAT INST DEAFNESS,COMM DISORDERS"/>
    <s v="Federal"/>
    <x v="0"/>
    <s v="4018010000"/>
    <s v="Pending"/>
    <s v="15087649"/>
    <m/>
    <m/>
    <n v="0.05"/>
    <n v="22379.599999999999"/>
    <n v="0.05"/>
    <n v="22379.599999999999"/>
  </r>
  <r>
    <x v="0"/>
    <s v="8"/>
    <s v="2/25/2015"/>
    <s v="2015"/>
    <s v="5"/>
    <s v="41020000"/>
    <x v="1"/>
    <x v="0"/>
    <s v="NATIONAL INSTITUTES OF HEALTH"/>
    <s v="Federal"/>
    <x v="0"/>
    <s v="4027002000"/>
    <s v="Pending"/>
    <s v="15087746"/>
    <n v="0"/>
    <n v="0"/>
    <m/>
    <m/>
    <n v="0"/>
    <n v="0"/>
  </r>
  <r>
    <x v="0"/>
    <s v="8"/>
    <s v="2/26/2015"/>
    <s v="2015"/>
    <s v="5"/>
    <s v="41020000"/>
    <x v="1"/>
    <x v="0"/>
    <s v="NATIONAL INSTITUTES OF HEALTH"/>
    <s v="Federal"/>
    <x v="0"/>
    <s v="4007003000"/>
    <s v="Pending"/>
    <s v="15087869"/>
    <n v="4.4999999999999998E-2"/>
    <n v="475303.86"/>
    <m/>
    <m/>
    <n v="4.4999999999999998E-2"/>
    <n v="475303.86"/>
  </r>
  <r>
    <x v="0"/>
    <s v="8"/>
    <s v="2/26/2015"/>
    <s v="2015"/>
    <s v="5"/>
    <s v="41020000"/>
    <x v="1"/>
    <x v="0"/>
    <s v="NATIONAL INSTITUTES OF HEALTH"/>
    <s v="Federal"/>
    <x v="0"/>
    <s v="4011006000"/>
    <s v="Pending"/>
    <s v="15087869"/>
    <n v="0.1"/>
    <n v="1056230.8"/>
    <m/>
    <m/>
    <n v="0.1"/>
    <n v="1056230.8"/>
  </r>
  <r>
    <x v="0"/>
    <s v="8"/>
    <s v="2/26/2015"/>
    <s v="2015"/>
    <s v="5"/>
    <s v="41020000"/>
    <x v="1"/>
    <x v="0"/>
    <s v="NATIONAL INSTITUTES OF HEALTH"/>
    <s v="Federal"/>
    <x v="0"/>
    <s v="4011010000"/>
    <s v="Pending"/>
    <s v="15087869"/>
    <n v="5.5E-2"/>
    <n v="580926.93999999994"/>
    <m/>
    <m/>
    <n v="5.5E-2"/>
    <n v="580926.93999999994"/>
  </r>
  <r>
    <x v="0"/>
    <s v="8"/>
    <s v="2/26/2015"/>
    <s v="2015"/>
    <s v="5"/>
    <s v="41020000"/>
    <x v="1"/>
    <x v="0"/>
    <s v="NATIONAL INSTITUTES OF HEALTH"/>
    <s v="Federal"/>
    <x v="0"/>
    <s v="4012006000"/>
    <s v="Pending"/>
    <s v="15087869"/>
    <n v="0.1"/>
    <n v="1056230.8"/>
    <m/>
    <m/>
    <n v="0.1"/>
    <n v="1056230.8"/>
  </r>
  <r>
    <x v="0"/>
    <s v="8"/>
    <s v="2/26/2015"/>
    <s v="2015"/>
    <s v="5"/>
    <s v="41020000"/>
    <x v="1"/>
    <x v="0"/>
    <s v="PHS-NIH NATIONAL CANCER INSTITUTE"/>
    <s v="Federal"/>
    <x v="0"/>
    <s v="4013009000"/>
    <s v="Pending"/>
    <s v="15087828"/>
    <m/>
    <m/>
    <n v="1"/>
    <n v="143469"/>
    <n v="1"/>
    <n v="143469"/>
  </r>
  <r>
    <x v="0"/>
    <s v="8"/>
    <s v="2/26/2015"/>
    <s v="2015"/>
    <s v="5"/>
    <s v="41020000"/>
    <x v="1"/>
    <x v="0"/>
    <s v="NATIONAL INSTITUTES OF HEALTH"/>
    <s v="Federal"/>
    <x v="0"/>
    <s v="4014009000"/>
    <s v="Pending"/>
    <s v="15087869"/>
    <n v="0.1"/>
    <n v="1056230.8"/>
    <m/>
    <m/>
    <n v="0.1"/>
    <n v="1056230.8"/>
  </r>
  <r>
    <x v="0"/>
    <s v="8"/>
    <s v="2/26/2015"/>
    <s v="2015"/>
    <s v="5"/>
    <s v="41020000"/>
    <x v="1"/>
    <x v="0"/>
    <s v="NATIONAL INSTITUTES OF HEALTH"/>
    <s v="Federal"/>
    <x v="0"/>
    <s v="4014017000"/>
    <s v="Pending"/>
    <s v="15087869"/>
    <n v="0.5"/>
    <n v="5281154"/>
    <m/>
    <m/>
    <n v="0.5"/>
    <n v="5281154"/>
  </r>
  <r>
    <x v="0"/>
    <s v="8"/>
    <s v="2/26/2015"/>
    <s v="2015"/>
    <s v="5"/>
    <s v="41020000"/>
    <x v="1"/>
    <x v="0"/>
    <s v="NATIONAL INSTITUTES OF HEALTH"/>
    <s v="Federal"/>
    <x v="0"/>
    <s v="4016003000"/>
    <s v="Pending"/>
    <s v="15087869"/>
    <n v="0.1"/>
    <n v="1056230.8"/>
    <m/>
    <m/>
    <n v="0.1"/>
    <n v="1056230.8"/>
  </r>
  <r>
    <x v="0"/>
    <s v="8"/>
    <s v="2/26/2015"/>
    <s v="2015"/>
    <s v="5"/>
    <s v="41020000"/>
    <x v="1"/>
    <x v="0"/>
    <s v="NATIONAL INSTITUTES OF HEALTH"/>
    <s v="Federal"/>
    <x v="0"/>
    <s v="4027009000"/>
    <s v="Pending"/>
    <s v="15087869"/>
    <n v="0"/>
    <n v="0"/>
    <m/>
    <m/>
    <n v="0"/>
    <n v="0"/>
  </r>
  <r>
    <x v="0"/>
    <s v="8"/>
    <s v="2/27/2015"/>
    <s v="2015"/>
    <s v="5"/>
    <s v="41020000"/>
    <x v="1"/>
    <x v="0"/>
    <s v="NATIONAL INSTITUTES OF HEALTH"/>
    <s v="Federal"/>
    <x v="0"/>
    <s v="4007003000"/>
    <s v="Pending"/>
    <s v="14109813"/>
    <n v="0.156"/>
    <n v="64855.28"/>
    <m/>
    <m/>
    <n v="0.156"/>
    <n v="64855.28"/>
  </r>
  <r>
    <x v="0"/>
    <s v="8"/>
    <s v="2/27/2015"/>
    <s v="2015"/>
    <s v="5"/>
    <s v="41020000"/>
    <x v="1"/>
    <x v="0"/>
    <s v="NATIONAL INSTITUTES OF HEALTH"/>
    <s v="Federal"/>
    <x v="0"/>
    <s v="4012003000"/>
    <s v="Pending"/>
    <s v="14109813"/>
    <n v="0.84399999999999997"/>
    <n v="350883.72"/>
    <m/>
    <m/>
    <n v="0.84399999999999997"/>
    <n v="350883.72"/>
  </r>
  <r>
    <x v="0"/>
    <s v="8"/>
    <s v="2/27/2015"/>
    <s v="2015"/>
    <s v="5"/>
    <s v="41020000"/>
    <x v="1"/>
    <x v="0"/>
    <s v="NATIONAL INSTITUTES OF HEALTH"/>
    <s v="Federal"/>
    <x v="0"/>
    <s v="4013009000"/>
    <s v="Pending"/>
    <s v="15087858"/>
    <m/>
    <m/>
    <n v="0.8"/>
    <n v="1743824.8"/>
    <n v="0.8"/>
    <n v="1743824.8"/>
  </r>
  <r>
    <x v="0"/>
    <s v="8"/>
    <s v="2/27/2015"/>
    <s v="2015"/>
    <s v="5"/>
    <s v="41020000"/>
    <x v="1"/>
    <x v="0"/>
    <s v="NATIONAL INSTITUTES OF HEALTH"/>
    <s v="Federal"/>
    <x v="0"/>
    <s v="4016003000"/>
    <s v="Pending"/>
    <s v="15087858"/>
    <m/>
    <m/>
    <n v="0.2"/>
    <n v="435956.2"/>
    <n v="0.2"/>
    <n v="435956.2"/>
  </r>
  <r>
    <x v="0"/>
    <s v="8"/>
    <s v="2/27/2015"/>
    <s v="2015"/>
    <s v="5"/>
    <s v="41020000"/>
    <x v="1"/>
    <x v="0"/>
    <s v="NATIONAL INSTITUTES OF HEALTH"/>
    <s v="Federal"/>
    <x v="0"/>
    <s v="4027003000"/>
    <s v="Pending"/>
    <s v="14109813"/>
    <n v="0"/>
    <n v="0"/>
    <m/>
    <m/>
    <n v="0"/>
    <n v="0"/>
  </r>
  <r>
    <x v="0"/>
    <s v="9"/>
    <s v="3/2/2015"/>
    <s v="2015"/>
    <s v="6"/>
    <s v="41020000"/>
    <x v="1"/>
    <x v="0"/>
    <s v="NATIONAL INSTITUTES OF HEALTH"/>
    <s v="Federal"/>
    <x v="0"/>
    <s v="4013009000"/>
    <s v="Pending"/>
    <s v="14121800"/>
    <m/>
    <m/>
    <n v="1"/>
    <n v="2274721"/>
    <n v="1"/>
    <n v="2274721"/>
  </r>
  <r>
    <x v="0"/>
    <s v="9"/>
    <s v="3/3/2015"/>
    <s v="2015"/>
    <s v="6"/>
    <s v="41020000"/>
    <x v="1"/>
    <x v="0"/>
    <s v="PHS-NIH NAT INST OF GENERAL MEDICAL SCI"/>
    <s v="Federal"/>
    <x v="0"/>
    <s v="4011010000"/>
    <s v="Awarded"/>
    <s v="15098016"/>
    <m/>
    <m/>
    <n v="0.2"/>
    <n v="66990"/>
    <n v="0.2"/>
    <n v="66990"/>
  </r>
  <r>
    <x v="0"/>
    <s v="9"/>
    <s v="3/3/2015"/>
    <s v="2015"/>
    <s v="6"/>
    <s v="41020000"/>
    <x v="1"/>
    <x v="0"/>
    <s v="PHS-NIH NAT INST OF GENERAL MEDICAL SCI"/>
    <s v="Federal"/>
    <x v="0"/>
    <s v="4011018000"/>
    <s v="Awarded"/>
    <s v="15098016"/>
    <m/>
    <m/>
    <n v="0.8"/>
    <n v="267960"/>
    <n v="0.8"/>
    <n v="267960"/>
  </r>
  <r>
    <x v="0"/>
    <s v="9"/>
    <s v="3/3/2015"/>
    <s v="2015"/>
    <s v="6"/>
    <s v="41020000"/>
    <x v="1"/>
    <x v="0"/>
    <s v="PHS-NIH NATNL INST OF BIOMEDICAL IMAGING &amp; BIOENGINEERING"/>
    <s v="Federal"/>
    <x v="0"/>
    <s v="4012006000"/>
    <s v="Awarded"/>
    <s v="15098001"/>
    <m/>
    <m/>
    <n v="0.5"/>
    <n v="161993.5"/>
    <n v="0.5"/>
    <n v="161993.5"/>
  </r>
  <r>
    <x v="0"/>
    <s v="9"/>
    <s v="3/3/2015"/>
    <s v="2015"/>
    <s v="6"/>
    <s v="41020000"/>
    <x v="1"/>
    <x v="0"/>
    <s v="PHS-NIH NATNL INST ON DRUG ABUSE"/>
    <s v="Federal"/>
    <x v="0"/>
    <s v="4016003000"/>
    <s v="Awarded"/>
    <s v="15098003"/>
    <m/>
    <m/>
    <n v="1"/>
    <n v="309906"/>
    <n v="1"/>
    <n v="309906"/>
  </r>
  <r>
    <x v="0"/>
    <s v="9"/>
    <s v="3/3/2015"/>
    <s v="2015"/>
    <s v="6"/>
    <s v="41020000"/>
    <x v="1"/>
    <x v="0"/>
    <s v="PHS-NIH NATNL INST OF BIOMEDICAL IMAGING &amp; BIOENGINEERING"/>
    <s v="Federal"/>
    <x v="0"/>
    <s v="4018007000"/>
    <s v="Awarded"/>
    <s v="15098001"/>
    <m/>
    <m/>
    <n v="0.5"/>
    <n v="161993.5"/>
    <n v="0.5"/>
    <n v="161993.5"/>
  </r>
  <r>
    <x v="0"/>
    <s v="9"/>
    <s v="3/3/2015"/>
    <s v="2015"/>
    <s v="6"/>
    <s v="41020000"/>
    <x v="1"/>
    <x v="0"/>
    <s v="UNIVERSITY OF WISCONSIN-MADISON"/>
    <s v="Institution of Higher Education"/>
    <x v="0"/>
    <s v="4018009000"/>
    <s v="Pending"/>
    <s v="15097992"/>
    <m/>
    <m/>
    <n v="1"/>
    <n v="514058"/>
    <n v="1"/>
    <n v="514058"/>
  </r>
  <r>
    <x v="0"/>
    <s v="9"/>
    <s v="3/3/2015"/>
    <s v="2015"/>
    <s v="6"/>
    <s v="41020000"/>
    <x v="1"/>
    <x v="0"/>
    <s v="IN Clinical &amp; Translational Sci Inst"/>
    <s v="Institution of Higher Education"/>
    <x v="0"/>
    <s v="4018010000"/>
    <s v="Pending"/>
    <s v="15097975"/>
    <m/>
    <m/>
    <n v="1"/>
    <n v="11000"/>
    <n v="1"/>
    <n v="11000"/>
  </r>
  <r>
    <x v="0"/>
    <s v="9"/>
    <s v="3/4/2015"/>
    <s v="2015"/>
    <s v="6"/>
    <s v="41020000"/>
    <x v="1"/>
    <x v="0"/>
    <s v="NATIONAL INSTITUTES OF HEALTH"/>
    <s v="Federal"/>
    <x v="0"/>
    <s v="4007003000"/>
    <s v="Pending"/>
    <s v="14110855"/>
    <m/>
    <m/>
    <n v="4.8000000000000001E-2"/>
    <n v="71011.25"/>
    <n v="4.8000000000000001E-2"/>
    <n v="71011.25"/>
  </r>
  <r>
    <x v="0"/>
    <s v="9"/>
    <s v="3/4/2015"/>
    <s v="2015"/>
    <s v="6"/>
    <s v="41020000"/>
    <x v="1"/>
    <x v="0"/>
    <s v="NATIONAL INSTITUTES OF HEALTH"/>
    <s v="Federal"/>
    <x v="0"/>
    <s v="4016003000"/>
    <s v="Pending"/>
    <s v="14110855"/>
    <m/>
    <m/>
    <n v="0.95199999999999996"/>
    <n v="1408389.75"/>
    <n v="0.95199999999999996"/>
    <n v="1408389.75"/>
  </r>
  <r>
    <x v="0"/>
    <s v="9"/>
    <s v="3/4/2015"/>
    <s v="2015"/>
    <s v="6"/>
    <s v="41020000"/>
    <x v="1"/>
    <x v="0"/>
    <s v="NATIONAL INSTITUTES OF HEALTH"/>
    <s v="Federal"/>
    <x v="0"/>
    <s v="4016003000"/>
    <s v="Pending"/>
    <s v="14110868"/>
    <m/>
    <m/>
    <n v="1"/>
    <n v="1498730"/>
    <n v="1"/>
    <n v="1498730"/>
  </r>
  <r>
    <x v="0"/>
    <s v="9"/>
    <s v="3/4/2015"/>
    <s v="2015"/>
    <s v="6"/>
    <s v="41020000"/>
    <x v="1"/>
    <x v="0"/>
    <s v="UNIVERSITY OF PENNSYLVANIA"/>
    <s v="Institution of Higher Education"/>
    <x v="0"/>
    <s v="4018004000"/>
    <s v="Pending"/>
    <s v="14120929"/>
    <n v="1"/>
    <n v="375000"/>
    <m/>
    <m/>
    <n v="1"/>
    <n v="375000"/>
  </r>
  <r>
    <x v="0"/>
    <s v="9"/>
    <s v="3/4/2015"/>
    <s v="2015"/>
    <s v="6"/>
    <s v="41020000"/>
    <x v="1"/>
    <x v="0"/>
    <s v="UNIVERSITY OF PENNSYLVANIA"/>
    <s v="Institution of Higher Education"/>
    <x v="0"/>
    <s v="4027018000"/>
    <s v="Pending"/>
    <s v="14120929"/>
    <n v="0"/>
    <n v="0"/>
    <m/>
    <m/>
    <n v="0"/>
    <n v="0"/>
  </r>
  <r>
    <x v="0"/>
    <s v="9"/>
    <s v="3/5/2015"/>
    <s v="2015"/>
    <s v="6"/>
    <s v="41020000"/>
    <x v="1"/>
    <x v="0"/>
    <s v="NATIONAL INSTITUTES OF HEALTH"/>
    <s v="Federal"/>
    <x v="0"/>
    <s v="4011001000"/>
    <s v="Pending"/>
    <s v="14110847"/>
    <n v="0"/>
    <n v="0"/>
    <m/>
    <m/>
    <n v="0"/>
    <n v="0"/>
  </r>
  <r>
    <x v="0"/>
    <s v="9"/>
    <s v="3/5/2015"/>
    <s v="2015"/>
    <s v="6"/>
    <s v="41020000"/>
    <x v="1"/>
    <x v="0"/>
    <s v="NATIONAL INSTITUTES OF HEALTH"/>
    <s v="Federal"/>
    <x v="0"/>
    <s v="4011008000"/>
    <s v="Pending"/>
    <s v="14110847"/>
    <n v="2.5000000000000001E-2"/>
    <n v="46532.58"/>
    <m/>
    <m/>
    <n v="2.5000000000000001E-2"/>
    <n v="46532.58"/>
  </r>
  <r>
    <x v="0"/>
    <s v="9"/>
    <s v="3/5/2015"/>
    <s v="2015"/>
    <s v="6"/>
    <s v="41020000"/>
    <x v="1"/>
    <x v="0"/>
    <s v="NATIONAL INSTITUTES OF HEALTH"/>
    <s v="Federal"/>
    <x v="0"/>
    <s v="4011009000"/>
    <s v="Pending"/>
    <s v="14110847"/>
    <n v="0"/>
    <n v="0"/>
    <m/>
    <m/>
    <n v="0"/>
    <n v="0"/>
  </r>
  <r>
    <x v="0"/>
    <s v="9"/>
    <s v="3/5/2015"/>
    <s v="2015"/>
    <s v="6"/>
    <s v="41020000"/>
    <x v="1"/>
    <x v="0"/>
    <s v="HEALTH RESOURCES &amp; SERVICES ADMIN"/>
    <s v="Federal"/>
    <x v="0"/>
    <s v="4012001000"/>
    <s v="Pending"/>
    <s v="15098083"/>
    <m/>
    <m/>
    <n v="0.1"/>
    <n v="195812.9"/>
    <n v="0.1"/>
    <n v="195812.9"/>
  </r>
  <r>
    <x v="0"/>
    <s v="9"/>
    <s v="3/5/2015"/>
    <s v="2015"/>
    <s v="6"/>
    <s v="41020000"/>
    <x v="1"/>
    <x v="0"/>
    <s v="NATIONAL INSTITUTES OF HEALTH"/>
    <s v="Federal"/>
    <x v="0"/>
    <s v="4013001000"/>
    <s v="Pending"/>
    <s v="14110847"/>
    <n v="0.375"/>
    <n v="697988.63"/>
    <m/>
    <m/>
    <n v="0.375"/>
    <n v="697988.63"/>
  </r>
  <r>
    <x v="0"/>
    <s v="9"/>
    <s v="3/5/2015"/>
    <s v="2015"/>
    <s v="6"/>
    <s v="41020000"/>
    <x v="1"/>
    <x v="0"/>
    <s v="NATIONAL INSTITUTES OF HEALTH"/>
    <s v="Federal"/>
    <x v="0"/>
    <s v="4013004000"/>
    <s v="Pending"/>
    <s v="14110847"/>
    <n v="0.52500000000000002"/>
    <n v="977184.08"/>
    <m/>
    <m/>
    <n v="0.52500000000000002"/>
    <n v="977184.08"/>
  </r>
  <r>
    <x v="0"/>
    <s v="9"/>
    <s v="3/5/2015"/>
    <s v="2015"/>
    <s v="6"/>
    <s v="41020000"/>
    <x v="1"/>
    <x v="0"/>
    <s v="PHS-CDC NATNL INST OF OCCUP,SAFETY,HLTH"/>
    <s v="Federal"/>
    <x v="0"/>
    <s v="4013009000"/>
    <s v="Awarded"/>
    <s v="15033677"/>
    <m/>
    <m/>
    <n v="1"/>
    <n v="70858"/>
    <n v="1"/>
    <n v="70858"/>
  </r>
  <r>
    <x v="0"/>
    <s v="9"/>
    <s v="3/5/2015"/>
    <s v="2015"/>
    <s v="6"/>
    <s v="41020000"/>
    <x v="1"/>
    <x v="0"/>
    <s v="HEALTH RESOURCES &amp; SERVICES ADMIN"/>
    <s v="Federal"/>
    <x v="0"/>
    <s v="4013010000"/>
    <s v="Pending"/>
    <s v="15098083"/>
    <m/>
    <m/>
    <n v="0.8"/>
    <n v="1566503.2"/>
    <n v="0.8"/>
    <n v="1566503.2"/>
  </r>
  <r>
    <x v="0"/>
    <s v="9"/>
    <s v="3/5/2015"/>
    <s v="2015"/>
    <s v="6"/>
    <s v="41020000"/>
    <x v="1"/>
    <x v="0"/>
    <s v="HEALTH RESOURCES &amp; SERVICES ADMIN"/>
    <s v="Federal"/>
    <x v="0"/>
    <s v="4016004000"/>
    <s v="Pending"/>
    <s v="15098083"/>
    <m/>
    <m/>
    <n v="0.1"/>
    <n v="195812.9"/>
    <n v="0.1"/>
    <n v="195812.9"/>
  </r>
  <r>
    <x v="0"/>
    <s v="9"/>
    <s v="3/5/2015"/>
    <s v="2015"/>
    <s v="6"/>
    <s v="41020000"/>
    <x v="1"/>
    <x v="0"/>
    <s v="NATIONAL INSTITUTES OF HEALTH"/>
    <s v="Federal"/>
    <x v="0"/>
    <s v="4017014000"/>
    <s v="Pending"/>
    <s v="14121817"/>
    <m/>
    <m/>
    <n v="1"/>
    <n v="2767113"/>
    <n v="1"/>
    <n v="2767113"/>
  </r>
  <r>
    <x v="0"/>
    <s v="9"/>
    <s v="3/5/2015"/>
    <s v="2015"/>
    <s v="6"/>
    <s v="41020000"/>
    <x v="1"/>
    <x v="0"/>
    <s v="NATIONAL INSTITUTES OF HEALTH"/>
    <s v="Federal"/>
    <x v="0"/>
    <s v="4018010000"/>
    <s v="Pending"/>
    <s v="14110847"/>
    <n v="7.4999999999999997E-2"/>
    <n v="139597.73000000001"/>
    <m/>
    <m/>
    <n v="7.4999999999999997E-2"/>
    <n v="139597.73000000001"/>
  </r>
  <r>
    <x v="0"/>
    <s v="9"/>
    <s v="3/5/2015"/>
    <s v="2015"/>
    <s v="6"/>
    <s v="41020000"/>
    <x v="1"/>
    <x v="0"/>
    <s v="NATIONAL INSTITUTES OF HEALTH"/>
    <s v="Federal"/>
    <x v="0"/>
    <s v="4027003000"/>
    <s v="Pending"/>
    <s v="14110847"/>
    <n v="0"/>
    <n v="0"/>
    <m/>
    <m/>
    <n v="0"/>
    <n v="0"/>
  </r>
  <r>
    <x v="0"/>
    <s v="9"/>
    <s v="3/5/2015"/>
    <s v="2015"/>
    <s v="6"/>
    <s v="41020000"/>
    <x v="1"/>
    <x v="0"/>
    <s v="NATIONAL INSTITUTES OF HEALTH"/>
    <s v="Federal"/>
    <x v="0"/>
    <s v="4027009000"/>
    <s v="Pending"/>
    <s v="14110847"/>
    <n v="0"/>
    <n v="0"/>
    <m/>
    <m/>
    <n v="0"/>
    <n v="0"/>
  </r>
  <r>
    <x v="0"/>
    <s v="9"/>
    <s v="3/6/2015"/>
    <s v="2015"/>
    <s v="6"/>
    <s v="41020000"/>
    <x v="1"/>
    <x v="0"/>
    <s v="IN UNIV PURDUE UNIV AT INDIANAPOLIS"/>
    <s v="Institution of Higher Education"/>
    <x v="0"/>
    <s v="4014009000"/>
    <s v="Pending"/>
    <s v="15098102"/>
    <n v="1"/>
    <n v="411433"/>
    <m/>
    <m/>
    <n v="1"/>
    <n v="411433"/>
  </r>
  <r>
    <x v="0"/>
    <s v="9"/>
    <s v="3/6/2015"/>
    <s v="2015"/>
    <s v="6"/>
    <s v="41020000"/>
    <x v="1"/>
    <x v="0"/>
    <s v="University of Colorado Denver"/>
    <s v="Institution of Higher Education"/>
    <x v="0"/>
    <s v="4014017000"/>
    <s v="Pending"/>
    <s v="15098097"/>
    <m/>
    <m/>
    <n v="1"/>
    <n v="1096911.3"/>
    <n v="1"/>
    <n v="1096911.3"/>
  </r>
  <r>
    <x v="0"/>
    <s v="9"/>
    <s v="3/6/2015"/>
    <s v="2015"/>
    <s v="6"/>
    <s v="41020000"/>
    <x v="1"/>
    <x v="0"/>
    <s v="IN UNIV PURDUE UNIV AT INDIANAPOLIS"/>
    <s v="Institution of Higher Education"/>
    <x v="0"/>
    <s v="4027002000"/>
    <s v="Pending"/>
    <s v="15098102"/>
    <n v="0"/>
    <n v="0"/>
    <m/>
    <m/>
    <n v="0"/>
    <n v="0"/>
  </r>
  <r>
    <x v="0"/>
    <s v="9"/>
    <s v="3/8/2015"/>
    <s v="2015"/>
    <s v="6"/>
    <s v="41020000"/>
    <x v="1"/>
    <x v="0"/>
    <s v="IN Clinical &amp; Translational Sci Inst"/>
    <s v="Institution of Higher Education"/>
    <x v="0"/>
    <s v="4014017000"/>
    <s v="Pending"/>
    <s v="15098129"/>
    <m/>
    <m/>
    <n v="1"/>
    <n v="19996"/>
    <n v="1"/>
    <n v="19996"/>
  </r>
  <r>
    <x v="0"/>
    <s v="9"/>
    <s v="3/9/2015"/>
    <s v="2015"/>
    <s v="6"/>
    <s v="41020000"/>
    <x v="1"/>
    <x v="0"/>
    <s v="NATIONAL INSTITUTES OF HEALTH"/>
    <s v="Federal"/>
    <x v="0"/>
    <s v="4007003000"/>
    <s v="Pending"/>
    <s v="14076433"/>
    <n v="0.125"/>
    <n v="500000"/>
    <m/>
    <m/>
    <n v="0.125"/>
    <n v="500000"/>
  </r>
  <r>
    <x v="0"/>
    <s v="9"/>
    <s v="3/9/2015"/>
    <s v="2015"/>
    <s v="6"/>
    <s v="41020000"/>
    <x v="1"/>
    <x v="0"/>
    <s v="NATIONAL INSTITUTES OF HEALTH"/>
    <s v="Federal"/>
    <x v="0"/>
    <s v="4011006000"/>
    <s v="Pending"/>
    <s v="14076433"/>
    <n v="0.5"/>
    <n v="2000000"/>
    <m/>
    <m/>
    <n v="0.5"/>
    <n v="2000000"/>
  </r>
  <r>
    <x v="0"/>
    <s v="9"/>
    <s v="3/9/2015"/>
    <s v="2015"/>
    <s v="6"/>
    <s v="41020000"/>
    <x v="1"/>
    <x v="0"/>
    <s v="IN Clinical &amp; Translational Sci Inst"/>
    <s v="Institution of Higher Education"/>
    <x v="0"/>
    <s v="4011006000"/>
    <s v="Pending"/>
    <s v="15098152"/>
    <n v="0.75"/>
    <n v="49020.75"/>
    <m/>
    <m/>
    <n v="0.75"/>
    <n v="49020.75"/>
  </r>
  <r>
    <x v="0"/>
    <s v="9"/>
    <s v="3/9/2015"/>
    <s v="2015"/>
    <s v="6"/>
    <s v="41020000"/>
    <x v="1"/>
    <x v="0"/>
    <s v="NATIONAL INSTITUTES OF HEALTH"/>
    <s v="Federal"/>
    <x v="0"/>
    <s v="4012003000"/>
    <s v="Pending"/>
    <s v="14076433"/>
    <n v="0.375"/>
    <n v="1500000"/>
    <m/>
    <m/>
    <n v="0.375"/>
    <n v="1500000"/>
  </r>
  <r>
    <x v="0"/>
    <s v="9"/>
    <s v="3/9/2015"/>
    <s v="2015"/>
    <s v="6"/>
    <s v="41020000"/>
    <x v="1"/>
    <x v="0"/>
    <s v="IN Clinical &amp; Translational Sci Inst"/>
    <s v="Institution of Higher Education"/>
    <x v="0"/>
    <s v="4012003000"/>
    <s v="Pending"/>
    <s v="15098156"/>
    <m/>
    <m/>
    <n v="1"/>
    <n v="37546"/>
    <n v="1"/>
    <n v="37546"/>
  </r>
  <r>
    <x v="0"/>
    <s v="9"/>
    <s v="3/9/2015"/>
    <s v="2015"/>
    <s v="6"/>
    <s v="41020000"/>
    <x v="1"/>
    <x v="0"/>
    <s v="IN Clinical &amp; Translational Sci Inst"/>
    <s v="Institution of Higher Education"/>
    <x v="0"/>
    <s v="4012007000"/>
    <s v="Pending"/>
    <s v="15098166"/>
    <m/>
    <m/>
    <n v="0.9"/>
    <n v="36856.800000000003"/>
    <n v="0.9"/>
    <n v="36856.800000000003"/>
  </r>
  <r>
    <x v="0"/>
    <s v="9"/>
    <s v="3/9/2015"/>
    <s v="2015"/>
    <s v="6"/>
    <s v="41020000"/>
    <x v="1"/>
    <x v="0"/>
    <s v="IN Clinical &amp; Translational Sci Inst"/>
    <s v="Institution of Higher Education"/>
    <x v="0"/>
    <s v="4013004000"/>
    <s v="Pending"/>
    <s v="15098166"/>
    <m/>
    <m/>
    <n v="0.1"/>
    <n v="4095.2"/>
    <n v="0.1"/>
    <n v="4095.2"/>
  </r>
  <r>
    <x v="0"/>
    <s v="9"/>
    <s v="3/9/2015"/>
    <s v="2015"/>
    <s v="6"/>
    <s v="41020000"/>
    <x v="1"/>
    <x v="0"/>
    <s v="IN Clinical &amp; Translational Sci Inst"/>
    <s v="Institution of Higher Education"/>
    <x v="0"/>
    <s v="4013009000"/>
    <s v="Pending"/>
    <s v="15098104"/>
    <n v="1"/>
    <n v="36000"/>
    <m/>
    <m/>
    <n v="1"/>
    <n v="36000"/>
  </r>
  <r>
    <x v="0"/>
    <s v="9"/>
    <s v="3/9/2015"/>
    <s v="2015"/>
    <s v="6"/>
    <s v="41020000"/>
    <x v="1"/>
    <x v="0"/>
    <s v="IN Clinical &amp; Translational Sci Inst"/>
    <s v="Institution of Higher Education"/>
    <x v="0"/>
    <s v="4013009000"/>
    <s v="Pending"/>
    <s v="15098187"/>
    <m/>
    <m/>
    <n v="1"/>
    <n v="30151"/>
    <n v="1"/>
    <n v="30151"/>
  </r>
  <r>
    <x v="0"/>
    <s v="9"/>
    <s v="3/9/2015"/>
    <s v="2015"/>
    <s v="6"/>
    <s v="41020000"/>
    <x v="1"/>
    <x v="0"/>
    <s v="IN Clinical &amp; Translational Sci Inst"/>
    <s v="Institution of Higher Education"/>
    <x v="0"/>
    <s v="4013011000"/>
    <s v="Pending"/>
    <s v="15098189"/>
    <m/>
    <m/>
    <n v="1"/>
    <n v="25078"/>
    <n v="1"/>
    <n v="25078"/>
  </r>
  <r>
    <x v="0"/>
    <s v="9"/>
    <s v="3/9/2015"/>
    <s v="2015"/>
    <s v="6"/>
    <s v="41020000"/>
    <x v="1"/>
    <x v="0"/>
    <s v="IN Clinical &amp; Translational Sci Inst"/>
    <s v="Institution of Higher Education"/>
    <x v="0"/>
    <s v="4013012000"/>
    <s v="Pending"/>
    <s v="15098181"/>
    <m/>
    <m/>
    <n v="1"/>
    <n v="37500"/>
    <n v="1"/>
    <n v="37500"/>
  </r>
  <r>
    <x v="0"/>
    <s v="9"/>
    <s v="3/9/2015"/>
    <s v="2015"/>
    <s v="6"/>
    <s v="41020000"/>
    <x v="1"/>
    <x v="0"/>
    <s v="IN Clinical &amp; Translational Sci Inst"/>
    <s v="Institution of Higher Education"/>
    <x v="0"/>
    <s v="4014004000"/>
    <s v="Pending"/>
    <s v="15098172"/>
    <m/>
    <m/>
    <n v="1"/>
    <n v="37500"/>
    <n v="1"/>
    <n v="37500"/>
  </r>
  <r>
    <x v="0"/>
    <s v="9"/>
    <s v="3/9/2015"/>
    <s v="2015"/>
    <s v="6"/>
    <s v="41020000"/>
    <x v="1"/>
    <x v="0"/>
    <s v="IN Clinical &amp; Translational Sci Inst"/>
    <s v="Institution of Higher Education"/>
    <x v="0"/>
    <s v="4014004000"/>
    <s v="Pending"/>
    <s v="15098194"/>
    <m/>
    <m/>
    <n v="1"/>
    <n v="51250"/>
    <n v="1"/>
    <n v="51250"/>
  </r>
  <r>
    <x v="0"/>
    <s v="9"/>
    <s v="3/9/2015"/>
    <s v="2015"/>
    <s v="6"/>
    <s v="41020000"/>
    <x v="1"/>
    <x v="0"/>
    <s v="IN Clinical &amp; Translational Sci Inst"/>
    <s v="Institution of Higher Education"/>
    <x v="0"/>
    <s v="4014006000"/>
    <s v="Pending"/>
    <s v="15098131"/>
    <m/>
    <m/>
    <n v="1"/>
    <n v="37500"/>
    <n v="1"/>
    <n v="37500"/>
  </r>
  <r>
    <x v="0"/>
    <s v="9"/>
    <s v="3/9/2015"/>
    <s v="2015"/>
    <s v="6"/>
    <s v="41020000"/>
    <x v="1"/>
    <x v="0"/>
    <s v="IN Clinical &amp; Translational Sci Inst"/>
    <s v="Institution of Higher Education"/>
    <x v="0"/>
    <s v="4014006000"/>
    <s v="Pending"/>
    <s v="15098190"/>
    <n v="1"/>
    <n v="37500"/>
    <m/>
    <m/>
    <n v="1"/>
    <n v="37500"/>
  </r>
  <r>
    <x v="0"/>
    <s v="9"/>
    <s v="3/9/2015"/>
    <s v="2015"/>
    <s v="6"/>
    <s v="41020000"/>
    <x v="1"/>
    <x v="0"/>
    <s v="IN Clinical &amp; Translational Sci Inst"/>
    <s v="Institution of Higher Education"/>
    <x v="0"/>
    <s v="4014008000"/>
    <s v="Pending"/>
    <s v="15098183"/>
    <m/>
    <m/>
    <n v="1"/>
    <n v="51500"/>
    <n v="1"/>
    <n v="51500"/>
  </r>
  <r>
    <x v="0"/>
    <s v="9"/>
    <s v="3/9/2015"/>
    <s v="2015"/>
    <s v="6"/>
    <s v="41020000"/>
    <x v="1"/>
    <x v="0"/>
    <s v="IN Clinical &amp; Translational Sci Inst"/>
    <s v="Institution of Higher Education"/>
    <x v="0"/>
    <s v="4014017000"/>
    <s v="Pending"/>
    <s v="15098152"/>
    <n v="0.25"/>
    <n v="16340.25"/>
    <m/>
    <m/>
    <n v="0.25"/>
    <n v="16340.25"/>
  </r>
  <r>
    <x v="0"/>
    <s v="9"/>
    <s v="3/9/2015"/>
    <s v="2015"/>
    <s v="6"/>
    <s v="41020000"/>
    <x v="1"/>
    <x v="0"/>
    <s v="IN Clinical &amp; Translational Sci Inst"/>
    <s v="Institution of Higher Education"/>
    <x v="0"/>
    <s v="4014017000"/>
    <s v="Pending"/>
    <s v="15098176"/>
    <m/>
    <m/>
    <n v="1"/>
    <n v="37500"/>
    <n v="1"/>
    <n v="37500"/>
  </r>
  <r>
    <x v="0"/>
    <s v="9"/>
    <s v="3/9/2015"/>
    <s v="2015"/>
    <s v="6"/>
    <s v="41020000"/>
    <x v="1"/>
    <x v="0"/>
    <s v="IN Clinical &amp; Translational Sci Inst"/>
    <s v="Institution of Higher Education"/>
    <x v="0"/>
    <s v="4014017000"/>
    <s v="Pending"/>
    <s v="15098186"/>
    <m/>
    <m/>
    <n v="1"/>
    <n v="54217"/>
    <n v="1"/>
    <n v="54217"/>
  </r>
  <r>
    <x v="0"/>
    <s v="9"/>
    <s v="3/9/2015"/>
    <s v="2015"/>
    <s v="6"/>
    <s v="41020000"/>
    <x v="1"/>
    <x v="0"/>
    <s v="IN Clinical &amp; Translational Sci Inst"/>
    <s v="Institution of Higher Education"/>
    <x v="0"/>
    <s v="4014017000"/>
    <s v="Pending"/>
    <s v="15098193"/>
    <m/>
    <m/>
    <n v="1"/>
    <n v="75000"/>
    <n v="1"/>
    <n v="75000"/>
  </r>
  <r>
    <x v="0"/>
    <s v="9"/>
    <s v="3/9/2015"/>
    <s v="2015"/>
    <s v="6"/>
    <s v="41020000"/>
    <x v="1"/>
    <x v="0"/>
    <s v="IN Clinical &amp; Translational Sci Inst"/>
    <s v="Institution of Higher Education"/>
    <x v="0"/>
    <s v="4027002000"/>
    <s v="Pending"/>
    <s v="15098152"/>
    <n v="0"/>
    <n v="0"/>
    <m/>
    <m/>
    <n v="0"/>
    <n v="0"/>
  </r>
  <r>
    <x v="0"/>
    <s v="9"/>
    <s v="3/9/2015"/>
    <s v="2015"/>
    <s v="6"/>
    <s v="41020000"/>
    <x v="1"/>
    <x v="0"/>
    <s v="IN Clinical &amp; Translational Sci Inst"/>
    <s v="Institution of Higher Education"/>
    <x v="0"/>
    <s v="4027002000"/>
    <s v="Pending"/>
    <s v="15098190"/>
    <n v="0"/>
    <n v="0"/>
    <m/>
    <m/>
    <n v="0"/>
    <n v="0"/>
  </r>
  <r>
    <x v="0"/>
    <s v="9"/>
    <s v="3/9/2015"/>
    <s v="2015"/>
    <s v="6"/>
    <s v="41020000"/>
    <x v="1"/>
    <x v="0"/>
    <s v="NATIONAL INSTITUTES OF HEALTH"/>
    <s v="Federal"/>
    <x v="0"/>
    <s v="4027003000"/>
    <s v="Pending"/>
    <s v="14076433"/>
    <n v="0"/>
    <n v="0"/>
    <m/>
    <m/>
    <n v="0"/>
    <n v="0"/>
  </r>
  <r>
    <x v="0"/>
    <s v="9"/>
    <s v="3/9/2015"/>
    <s v="2015"/>
    <s v="6"/>
    <s v="41020000"/>
    <x v="1"/>
    <x v="0"/>
    <s v="IN Clinical &amp; Translational Sci Inst"/>
    <s v="Institution of Higher Education"/>
    <x v="0"/>
    <s v="4027003000"/>
    <s v="Pending"/>
    <s v="15098104"/>
    <n v="0"/>
    <n v="0"/>
    <m/>
    <m/>
    <n v="0"/>
    <n v="0"/>
  </r>
  <r>
    <x v="0"/>
    <s v="9"/>
    <s v="3/9/2015"/>
    <s v="2015"/>
    <s v="6"/>
    <s v="41020000"/>
    <x v="1"/>
    <x v="0"/>
    <s v="IN Clinical &amp; Translational Sci Inst"/>
    <s v="Institution of Higher Education"/>
    <x v="0"/>
    <s v="4027003000"/>
    <s v="Pending"/>
    <s v="15098152"/>
    <n v="0"/>
    <n v="0"/>
    <m/>
    <m/>
    <n v="0"/>
    <n v="0"/>
  </r>
  <r>
    <x v="0"/>
    <s v="9"/>
    <s v="3/12/2015"/>
    <s v="2015"/>
    <s v="6"/>
    <s v="41020000"/>
    <x v="1"/>
    <x v="0"/>
    <s v="INDIANA UNIVERSITY"/>
    <s v="Institution of Higher Education"/>
    <x v="0"/>
    <s v="4016003000"/>
    <s v="Pending"/>
    <s v="15098219"/>
    <m/>
    <m/>
    <n v="1"/>
    <n v="20000"/>
    <n v="1"/>
    <n v="20000"/>
  </r>
  <r>
    <x v="0"/>
    <s v="9"/>
    <s v="3/12/2015"/>
    <s v="2015"/>
    <s v="6"/>
    <s v="41020000"/>
    <x v="1"/>
    <x v="0"/>
    <s v="PHS-NIH NATIONAL CANCER INSTITUTE"/>
    <s v="Federal"/>
    <x v="0"/>
    <s v="4017001000"/>
    <s v="Awarded"/>
    <s v="15098308"/>
    <m/>
    <m/>
    <n v="0.9"/>
    <n v="288630.90000000002"/>
    <n v="0.9"/>
    <n v="288630.90000000002"/>
  </r>
  <r>
    <x v="0"/>
    <s v="9"/>
    <s v="3/12/2015"/>
    <s v="2015"/>
    <s v="6"/>
    <s v="41020000"/>
    <x v="1"/>
    <x v="0"/>
    <s v="PHS-NIH NATIONAL INSTITUTE ON AGING"/>
    <s v="Federal"/>
    <x v="0"/>
    <s v="4017014000"/>
    <s v="Awarded"/>
    <s v="15098292"/>
    <m/>
    <m/>
    <n v="1"/>
    <n v="197793"/>
    <n v="1"/>
    <n v="197793"/>
  </r>
  <r>
    <x v="0"/>
    <s v="9"/>
    <s v="3/12/2015"/>
    <s v="2015"/>
    <s v="6"/>
    <s v="41020000"/>
    <x v="1"/>
    <x v="0"/>
    <s v="PHS-NIH NAT INST ALLERGY INFECTIOUS DIS"/>
    <s v="Federal"/>
    <x v="0"/>
    <s v="4018003000"/>
    <s v="Pending"/>
    <s v="14121248"/>
    <m/>
    <m/>
    <n v="1"/>
    <n v="414890.64"/>
    <n v="1"/>
    <n v="414890.64"/>
  </r>
  <r>
    <x v="0"/>
    <s v="9"/>
    <s v="3/12/2015"/>
    <s v="2015"/>
    <s v="6"/>
    <s v="41020000"/>
    <x v="1"/>
    <x v="0"/>
    <s v="PHS-NIH NATIONAL CANCER INSTITUTE"/>
    <s v="Federal"/>
    <x v="0"/>
    <s v="4018010000"/>
    <s v="Awarded"/>
    <s v="15098308"/>
    <m/>
    <m/>
    <n v="0.1"/>
    <n v="32070.1"/>
    <n v="0.1"/>
    <n v="32070.1"/>
  </r>
  <r>
    <x v="0"/>
    <s v="9"/>
    <s v="3/13/2015"/>
    <s v="2015"/>
    <s v="6"/>
    <s v="41020000"/>
    <x v="1"/>
    <x v="0"/>
    <s v="NATIONAL INSTITUTES OF HEALTH"/>
    <s v="Federal"/>
    <x v="0"/>
    <s v="4011012000"/>
    <s v="Pending"/>
    <s v="14034127"/>
    <m/>
    <m/>
    <n v="2.5000000000000001E-2"/>
    <n v="10223.83"/>
    <n v="2.5000000000000001E-2"/>
    <n v="10223.83"/>
  </r>
  <r>
    <x v="0"/>
    <s v="9"/>
    <s v="3/13/2015"/>
    <s v="2015"/>
    <s v="6"/>
    <s v="41020000"/>
    <x v="1"/>
    <x v="0"/>
    <s v="NATIONAL INSTITUTES OF HEALTH"/>
    <s v="Federal"/>
    <x v="0"/>
    <s v="4014009000"/>
    <s v="Pending"/>
    <s v="14034127"/>
    <m/>
    <m/>
    <n v="0.1"/>
    <n v="40895.300000000003"/>
    <n v="0.1"/>
    <n v="40895.300000000003"/>
  </r>
  <r>
    <x v="0"/>
    <s v="9"/>
    <s v="3/13/2015"/>
    <s v="2015"/>
    <s v="6"/>
    <s v="41020000"/>
    <x v="1"/>
    <x v="0"/>
    <s v="NATIONAL INSTITUTES OF HEALTH"/>
    <s v="Federal"/>
    <x v="0"/>
    <s v="4014017000"/>
    <s v="Pending"/>
    <s v="14034127"/>
    <m/>
    <m/>
    <n v="0.8"/>
    <n v="327162.40000000002"/>
    <n v="0.8"/>
    <n v="327162.40000000002"/>
  </r>
  <r>
    <x v="0"/>
    <s v="9"/>
    <s v="3/13/2015"/>
    <s v="2015"/>
    <s v="6"/>
    <s v="41020000"/>
    <x v="1"/>
    <x v="0"/>
    <s v="NATIONAL INSTITUTES OF HEALTH"/>
    <s v="Federal"/>
    <x v="0"/>
    <s v="4016003000"/>
    <s v="Pending"/>
    <s v="14121277"/>
    <m/>
    <m/>
    <n v="1"/>
    <n v="414719"/>
    <n v="1"/>
    <n v="414719"/>
  </r>
  <r>
    <x v="0"/>
    <s v="9"/>
    <s v="3/13/2015"/>
    <s v="2015"/>
    <s v="6"/>
    <s v="41020000"/>
    <x v="1"/>
    <x v="0"/>
    <s v="NATIONAL INSTITUTES OF HEALTH"/>
    <s v="Federal"/>
    <x v="0"/>
    <s v="4016003000"/>
    <s v="Pending"/>
    <s v="15098317"/>
    <m/>
    <m/>
    <n v="1"/>
    <n v="1863604"/>
    <n v="1"/>
    <n v="1863604"/>
  </r>
  <r>
    <x v="0"/>
    <s v="9"/>
    <s v="3/13/2015"/>
    <s v="2015"/>
    <s v="6"/>
    <s v="41020000"/>
    <x v="1"/>
    <x v="0"/>
    <s v="NATIONAL INSTITUTES OF HEALTH"/>
    <s v="Federal"/>
    <x v="0"/>
    <s v="4018003000"/>
    <s v="Pending"/>
    <s v="14034127"/>
    <m/>
    <m/>
    <n v="7.4999999999999997E-2"/>
    <n v="30671.47"/>
    <n v="7.4999999999999997E-2"/>
    <n v="30671.47"/>
  </r>
  <r>
    <x v="0"/>
    <s v="9"/>
    <s v="3/16/2015"/>
    <s v="2015"/>
    <s v="6"/>
    <s v="41020000"/>
    <x v="1"/>
    <x v="0"/>
    <s v="PHS-NIH NAT INST OF CHILD HLTH,HUMAN DEV"/>
    <s v="Federal"/>
    <x v="0"/>
    <s v="4011006000"/>
    <s v="Awarded"/>
    <s v="15098381"/>
    <m/>
    <m/>
    <n v="0.8"/>
    <n v="243883.2"/>
    <n v="0.8"/>
    <n v="243883.2"/>
  </r>
  <r>
    <x v="0"/>
    <s v="9"/>
    <s v="3/16/2015"/>
    <s v="2015"/>
    <s v="6"/>
    <s v="41020000"/>
    <x v="1"/>
    <x v="0"/>
    <s v="PHS-FDA FOOD AND DRUG ADMINISTRATION"/>
    <s v="Federal"/>
    <x v="0"/>
    <s v="4011016000"/>
    <s v="Pending"/>
    <s v="15098382"/>
    <m/>
    <m/>
    <n v="1"/>
    <n v="598116"/>
    <n v="1"/>
    <n v="598116"/>
  </r>
  <r>
    <x v="0"/>
    <s v="9"/>
    <s v="3/16/2015"/>
    <s v="2015"/>
    <s v="6"/>
    <s v="41020000"/>
    <x v="1"/>
    <x v="0"/>
    <s v="NATIONAL INSTITUTES OF HEALTH"/>
    <s v="Federal"/>
    <x v="0"/>
    <s v="4012003000"/>
    <s v="Pending"/>
    <s v="14120886"/>
    <m/>
    <m/>
    <n v="1"/>
    <n v="414720"/>
    <n v="1"/>
    <n v="414720"/>
  </r>
  <r>
    <x v="0"/>
    <s v="9"/>
    <s v="3/16/2015"/>
    <s v="2015"/>
    <s v="6"/>
    <s v="41020000"/>
    <x v="1"/>
    <x v="0"/>
    <s v="NATIONAL INSTITUTES OF HEALTH"/>
    <s v="Federal"/>
    <x v="0"/>
    <s v="4013009000"/>
    <s v="Pending"/>
    <s v="14087581"/>
    <m/>
    <m/>
    <n v="0.5"/>
    <n v="201808"/>
    <n v="0.5"/>
    <n v="201808"/>
  </r>
  <r>
    <x v="0"/>
    <s v="9"/>
    <s v="3/16/2015"/>
    <s v="2015"/>
    <s v="6"/>
    <s v="41020000"/>
    <x v="1"/>
    <x v="0"/>
    <s v="PHS-NIH NAT INST OF ENVIRONMENT HLTH SCI"/>
    <s v="Federal"/>
    <x v="0"/>
    <s v="4013009000"/>
    <s v="Awarded"/>
    <s v="15098393"/>
    <m/>
    <m/>
    <n v="1"/>
    <n v="325321"/>
    <n v="1"/>
    <n v="325321"/>
  </r>
  <r>
    <x v="0"/>
    <s v="9"/>
    <s v="3/16/2015"/>
    <s v="2015"/>
    <s v="6"/>
    <s v="41020000"/>
    <x v="1"/>
    <x v="0"/>
    <s v="NATIONAL INSTITUTES OF HEALTH"/>
    <s v="Federal"/>
    <x v="0"/>
    <s v="4013011000"/>
    <s v="Pending"/>
    <s v="14121348"/>
    <m/>
    <m/>
    <n v="1"/>
    <n v="143641"/>
    <n v="1"/>
    <n v="143641"/>
  </r>
  <r>
    <x v="0"/>
    <s v="9"/>
    <s v="3/16/2015"/>
    <s v="2015"/>
    <s v="6"/>
    <s v="41020000"/>
    <x v="1"/>
    <x v="0"/>
    <s v="NATIONAL INSTITUTES OF HEALTH"/>
    <s v="Federal"/>
    <x v="0"/>
    <s v="4014004000"/>
    <s v="Pending"/>
    <s v="14087581"/>
    <m/>
    <m/>
    <n v="0.5"/>
    <n v="201808"/>
    <n v="0.5"/>
    <n v="201808"/>
  </r>
  <r>
    <x v="0"/>
    <s v="9"/>
    <s v="3/16/2015"/>
    <s v="2015"/>
    <s v="6"/>
    <s v="41020000"/>
    <x v="1"/>
    <x v="0"/>
    <s v="PHS-NIH NAT INST OF CHILD HLTH,HUMAN DEV"/>
    <s v="Federal"/>
    <x v="0"/>
    <s v="4014017000"/>
    <s v="Awarded"/>
    <s v="15098381"/>
    <m/>
    <m/>
    <n v="0.2"/>
    <n v="60970.8"/>
    <n v="0.2"/>
    <n v="60970.8"/>
  </r>
  <r>
    <x v="0"/>
    <s v="9"/>
    <s v="3/16/2015"/>
    <s v="2015"/>
    <s v="6"/>
    <s v="41020000"/>
    <x v="1"/>
    <x v="0"/>
    <s v="PHS-NIH NAT INST OF GENERAL MEDICAL SCI"/>
    <s v="Federal"/>
    <x v="0"/>
    <s v="4018003000"/>
    <s v="Awarded"/>
    <s v="15098401"/>
    <n v="1"/>
    <n v="286731"/>
    <m/>
    <m/>
    <n v="1"/>
    <n v="286731"/>
  </r>
  <r>
    <x v="0"/>
    <s v="9"/>
    <s v="3/16/2015"/>
    <s v="2015"/>
    <s v="6"/>
    <s v="41020000"/>
    <x v="1"/>
    <x v="0"/>
    <s v="ASPIN"/>
    <s v="Private Non-Profit"/>
    <x v="0"/>
    <s v="4025003000"/>
    <s v="Pending"/>
    <s v="15098384"/>
    <m/>
    <m/>
    <n v="1"/>
    <n v="35456"/>
    <n v="1"/>
    <n v="35456"/>
  </r>
  <r>
    <x v="0"/>
    <s v="9"/>
    <s v="3/16/2015"/>
    <s v="2015"/>
    <s v="6"/>
    <s v="41020000"/>
    <x v="1"/>
    <x v="0"/>
    <s v="PHS-NIH NAT INST OF GENERAL MEDICAL SCI"/>
    <s v="Federal"/>
    <x v="0"/>
    <s v="4027003000"/>
    <s v="Awarded"/>
    <s v="15098401"/>
    <n v="0"/>
    <n v="0"/>
    <m/>
    <m/>
    <n v="0"/>
    <n v="0"/>
  </r>
  <r>
    <x v="0"/>
    <s v="9"/>
    <s v="3/17/2015"/>
    <s v="2015"/>
    <s v="6"/>
    <s v="41020000"/>
    <x v="1"/>
    <x v="0"/>
    <s v="NATIONAL INSTITUTES OF HEALTH"/>
    <s v="Federal"/>
    <x v="0"/>
    <s v="4007003000"/>
    <s v="Pending"/>
    <s v="15098353"/>
    <n v="0.15"/>
    <n v="87877.05"/>
    <m/>
    <m/>
    <n v="0.15"/>
    <n v="87877.05"/>
  </r>
  <r>
    <x v="0"/>
    <s v="9"/>
    <s v="3/17/2015"/>
    <s v="2015"/>
    <s v="6"/>
    <s v="41020000"/>
    <x v="1"/>
    <x v="0"/>
    <s v="NATIONAL INSTITUTES OF HEALTH"/>
    <s v="Federal"/>
    <x v="0"/>
    <s v="4012006000"/>
    <s v="Pending"/>
    <s v="15098353"/>
    <n v="0.35"/>
    <n v="205046.45"/>
    <m/>
    <m/>
    <n v="0.35"/>
    <n v="205046.45"/>
  </r>
  <r>
    <x v="0"/>
    <s v="9"/>
    <s v="3/17/2015"/>
    <s v="2015"/>
    <s v="6"/>
    <s v="41020000"/>
    <x v="1"/>
    <x v="0"/>
    <s v="NATIONAL INSTITUTES OF HEALTH"/>
    <s v="Federal"/>
    <x v="0"/>
    <s v="4014004000"/>
    <s v="Pending"/>
    <s v="15098409"/>
    <m/>
    <m/>
    <n v="1"/>
    <n v="591618"/>
    <n v="1"/>
    <n v="591618"/>
  </r>
  <r>
    <x v="0"/>
    <s v="9"/>
    <s v="3/17/2015"/>
    <s v="2015"/>
    <s v="6"/>
    <s v="41020000"/>
    <x v="1"/>
    <x v="0"/>
    <s v="NATIONAL INSTITUTES OF HEALTH"/>
    <s v="Federal"/>
    <x v="0"/>
    <s v="4014006000"/>
    <s v="Pending"/>
    <s v="15098353"/>
    <n v="0.5"/>
    <n v="292923.5"/>
    <m/>
    <m/>
    <n v="0.5"/>
    <n v="292923.5"/>
  </r>
  <r>
    <x v="0"/>
    <s v="9"/>
    <s v="3/17/2015"/>
    <s v="2015"/>
    <s v="6"/>
    <s v="41020000"/>
    <x v="1"/>
    <x v="0"/>
    <s v="NATIONAL INSTITUTES OF HEALTH"/>
    <s v="Federal"/>
    <x v="0"/>
    <s v="4027002000"/>
    <s v="Pending"/>
    <s v="15098353"/>
    <n v="0"/>
    <n v="0"/>
    <m/>
    <m/>
    <n v="0"/>
    <n v="0"/>
  </r>
  <r>
    <x v="0"/>
    <s v="9"/>
    <s v="3/18/2015"/>
    <s v="2015"/>
    <s v="6"/>
    <s v="41020000"/>
    <x v="1"/>
    <x v="0"/>
    <s v="PHS-NIH NAT INST DIABETES,KIDNEY DIS"/>
    <s v="Federal"/>
    <x v="0"/>
    <s v="4007003000"/>
    <s v="Awarded"/>
    <s v="15098737"/>
    <m/>
    <m/>
    <n v="0.20799999999999999"/>
    <n v="68457.17"/>
    <n v="0.20799999999999999"/>
    <n v="68457.17"/>
  </r>
  <r>
    <x v="0"/>
    <s v="9"/>
    <s v="3/18/2015"/>
    <s v="2015"/>
    <s v="6"/>
    <s v="41020000"/>
    <x v="1"/>
    <x v="0"/>
    <s v="PHS-NIH NAT INST DIABETES,KIDNEY DIS"/>
    <s v="Federal"/>
    <x v="0"/>
    <s v="4012003000"/>
    <s v="Awarded"/>
    <s v="15098737"/>
    <m/>
    <m/>
    <n v="0.79200000000000004"/>
    <n v="260663.83"/>
    <n v="0.79200000000000004"/>
    <n v="260663.83"/>
  </r>
  <r>
    <x v="0"/>
    <s v="9"/>
    <s v="3/18/2015"/>
    <s v="2015"/>
    <s v="6"/>
    <s v="41020000"/>
    <x v="1"/>
    <x v="0"/>
    <s v="NATIONAL INSTITUTES OF HEALTH"/>
    <s v="Federal"/>
    <x v="0"/>
    <s v="4013004000"/>
    <s v="Pending"/>
    <s v="15098467"/>
    <n v="0.8"/>
    <n v="1526833.6"/>
    <m/>
    <m/>
    <n v="0.8"/>
    <n v="1526833.6"/>
  </r>
  <r>
    <x v="0"/>
    <s v="9"/>
    <s v="3/18/2015"/>
    <s v="2015"/>
    <s v="6"/>
    <s v="41020000"/>
    <x v="1"/>
    <x v="0"/>
    <s v="PHS-NIH NAT INST DEAFNESS,COMM DISORDERS"/>
    <s v="Federal"/>
    <x v="0"/>
    <s v="4013012000"/>
    <s v="Awarded"/>
    <s v="15098444"/>
    <m/>
    <m/>
    <n v="1"/>
    <n v="342595"/>
    <n v="1"/>
    <n v="342595"/>
  </r>
  <r>
    <x v="0"/>
    <s v="9"/>
    <s v="3/18/2015"/>
    <s v="2015"/>
    <s v="6"/>
    <s v="41020000"/>
    <x v="1"/>
    <x v="0"/>
    <s v="NATIONAL INSTITUTES OF HEALTH"/>
    <s v="Federal"/>
    <x v="0"/>
    <s v="4018009000"/>
    <s v="Pending"/>
    <s v="15098467"/>
    <n v="0.2"/>
    <n v="381708.4"/>
    <m/>
    <m/>
    <n v="0.2"/>
    <n v="381708.4"/>
  </r>
  <r>
    <x v="0"/>
    <s v="9"/>
    <s v="3/18/2015"/>
    <s v="2015"/>
    <s v="6"/>
    <s v="41020000"/>
    <x v="1"/>
    <x v="0"/>
    <s v="NATIONAL INSTITUTES OF HEALTH"/>
    <s v="Federal"/>
    <x v="0"/>
    <s v="4027012000"/>
    <s v="Pending"/>
    <s v="15098467"/>
    <n v="0"/>
    <n v="0"/>
    <m/>
    <m/>
    <n v="0"/>
    <n v="0"/>
  </r>
  <r>
    <x v="0"/>
    <s v="9"/>
    <s v="3/20/2015"/>
    <s v="2015"/>
    <s v="6"/>
    <s v="41020000"/>
    <x v="1"/>
    <x v="0"/>
    <s v="NATIONAL INSTITUTES OF HEALTH"/>
    <s v="Federal"/>
    <x v="0"/>
    <s v="4011006000"/>
    <s v="Pending"/>
    <s v="15011482"/>
    <m/>
    <m/>
    <n v="0.7"/>
    <n v="158648.70000000001"/>
    <n v="0.7"/>
    <n v="158648.70000000001"/>
  </r>
  <r>
    <x v="0"/>
    <s v="9"/>
    <s v="3/20/2015"/>
    <s v="2015"/>
    <s v="6"/>
    <s v="41020000"/>
    <x v="1"/>
    <x v="0"/>
    <s v="NATIONAL INSTITUTES OF HEALTH"/>
    <s v="Federal"/>
    <x v="0"/>
    <s v="4011009000"/>
    <s v="Pending"/>
    <s v="15011482"/>
    <m/>
    <m/>
    <n v="0.3"/>
    <n v="67992.3"/>
    <n v="0.3"/>
    <n v="67992.3"/>
  </r>
  <r>
    <x v="0"/>
    <s v="9"/>
    <s v="3/20/2015"/>
    <s v="2015"/>
    <s v="6"/>
    <s v="41020000"/>
    <x v="1"/>
    <x v="0"/>
    <s v="Vibronix Inc"/>
    <s v="Private Profit"/>
    <x v="0"/>
    <s v="4014017000"/>
    <s v="Awarded"/>
    <s v="15098346"/>
    <m/>
    <m/>
    <n v="1"/>
    <n v="94504"/>
    <n v="1"/>
    <n v="94504"/>
  </r>
  <r>
    <x v="0"/>
    <s v="9"/>
    <s v="3/23/2015"/>
    <s v="2015"/>
    <s v="6"/>
    <s v="41020000"/>
    <x v="1"/>
    <x v="0"/>
    <s v="IN  FAMILY AND SOCIAL SERVICES ADMIN"/>
    <s v="State"/>
    <x v="0"/>
    <s v="2004013000"/>
    <s v="Pending"/>
    <s v="15098537"/>
    <m/>
    <m/>
    <n v="0.5"/>
    <n v="116240.5"/>
    <n v="0.5"/>
    <n v="116240.5"/>
  </r>
  <r>
    <x v="0"/>
    <s v="9"/>
    <s v="3/23/2015"/>
    <s v="2015"/>
    <s v="6"/>
    <s v="41020000"/>
    <x v="1"/>
    <x v="0"/>
    <s v="IN  FAMILY AND SOCIAL SERVICES ADMIN"/>
    <s v="State"/>
    <x v="0"/>
    <s v="2004013002"/>
    <s v="Pending"/>
    <s v="15098537"/>
    <m/>
    <m/>
    <n v="0.5"/>
    <n v="116240.5"/>
    <n v="0.5"/>
    <n v="116240.5"/>
  </r>
  <r>
    <x v="0"/>
    <s v="9"/>
    <s v="3/23/2015"/>
    <s v="2015"/>
    <s v="6"/>
    <s v="41020000"/>
    <x v="1"/>
    <x v="0"/>
    <s v="PHS-NIH NATIONAL LIBRARY OF MEDICINE"/>
    <s v="Federal"/>
    <x v="0"/>
    <s v="4013003000"/>
    <s v="Pending"/>
    <s v="15098475"/>
    <m/>
    <m/>
    <n v="0.5"/>
    <n v="7500"/>
    <n v="0.5"/>
    <n v="7500"/>
  </r>
  <r>
    <x v="0"/>
    <s v="9"/>
    <s v="3/23/2015"/>
    <s v="2015"/>
    <s v="6"/>
    <s v="41020000"/>
    <x v="1"/>
    <x v="0"/>
    <s v="IN Clinical &amp; Translational Sci Inst"/>
    <s v="Institution of Higher Education"/>
    <x v="0"/>
    <s v="4013008000"/>
    <s v="Pending"/>
    <s v="15098513"/>
    <m/>
    <m/>
    <n v="1"/>
    <n v="4950"/>
    <n v="1"/>
    <n v="4950"/>
  </r>
  <r>
    <x v="0"/>
    <s v="9"/>
    <s v="3/23/2015"/>
    <s v="2015"/>
    <s v="6"/>
    <s v="41020000"/>
    <x v="1"/>
    <x v="0"/>
    <s v="PHS-NIH NATIONAL LIBRARY OF MEDICINE"/>
    <s v="Federal"/>
    <x v="0"/>
    <s v="4024001000"/>
    <s v="Pending"/>
    <s v="15098475"/>
    <m/>
    <m/>
    <n v="0.5"/>
    <n v="7500"/>
    <n v="0.5"/>
    <n v="7500"/>
  </r>
  <r>
    <x v="0"/>
    <s v="9"/>
    <s v="3/27/2015"/>
    <s v="2015"/>
    <s v="6"/>
    <s v="41020000"/>
    <x v="1"/>
    <x v="0"/>
    <s v="PHS-NIH NATIONAL CANCER INSTITUTE"/>
    <s v="Federal"/>
    <x v="0"/>
    <s v="4007001000"/>
    <s v="Pending"/>
    <s v="15098683"/>
    <m/>
    <m/>
    <n v="0"/>
    <n v="0"/>
    <n v="0"/>
    <n v="0"/>
  </r>
  <r>
    <x v="0"/>
    <s v="9"/>
    <s v="3/27/2015"/>
    <s v="2015"/>
    <s v="6"/>
    <s v="41020000"/>
    <x v="1"/>
    <x v="0"/>
    <s v="PHS-NIH NATIONAL CANCER INSTITUTE"/>
    <s v="Federal"/>
    <x v="0"/>
    <s v="4007003000"/>
    <s v="Pending"/>
    <s v="15098683"/>
    <m/>
    <m/>
    <n v="1"/>
    <n v="576424"/>
    <n v="1"/>
    <n v="576424"/>
  </r>
  <r>
    <x v="0"/>
    <s v="9"/>
    <s v="3/31/2015"/>
    <s v="2015"/>
    <s v="6"/>
    <s v="41020000"/>
    <x v="1"/>
    <x v="0"/>
    <s v="UNIVERSITY OF MINNESOTA"/>
    <s v="Institution of Higher Education"/>
    <x v="0"/>
    <s v="4016003000"/>
    <s v="Awarded"/>
    <s v="15098777"/>
    <n v="1"/>
    <n v="4418"/>
    <m/>
    <m/>
    <n v="1"/>
    <n v="4418"/>
  </r>
  <r>
    <x v="0"/>
    <s v="9"/>
    <s v="3/31/2015"/>
    <s v="2015"/>
    <s v="6"/>
    <s v="41020000"/>
    <x v="1"/>
    <x v="0"/>
    <s v="Concordance Health Solutions LLC"/>
    <s v="Private Profit"/>
    <x v="0"/>
    <s v="4016004000"/>
    <s v="Pending"/>
    <s v="15098729"/>
    <m/>
    <m/>
    <n v="1"/>
    <n v="498262"/>
    <n v="1"/>
    <n v="498262"/>
  </r>
  <r>
    <x v="0"/>
    <s v="9"/>
    <s v="3/31/2015"/>
    <s v="2015"/>
    <s v="6"/>
    <s v="41020000"/>
    <x v="1"/>
    <x v="0"/>
    <s v="PHS-NIH NATIONAL CANCER INSTITUTE"/>
    <s v="Federal"/>
    <x v="0"/>
    <s v="4016004000"/>
    <s v="Awarded"/>
    <s v="15098740"/>
    <m/>
    <m/>
    <n v="1"/>
    <n v="320579"/>
    <n v="1"/>
    <n v="320579"/>
  </r>
  <r>
    <x v="0"/>
    <s v="9"/>
    <s v="3/31/2015"/>
    <s v="2015"/>
    <s v="6"/>
    <s v="41020000"/>
    <x v="1"/>
    <x v="0"/>
    <s v="UNIVERSITY OF MINNESOTA"/>
    <s v="Institution of Higher Education"/>
    <x v="0"/>
    <s v="4027003000"/>
    <s v="Awarded"/>
    <s v="15098777"/>
    <n v="0"/>
    <n v="0"/>
    <m/>
    <m/>
    <n v="0"/>
    <n v="0"/>
  </r>
  <r>
    <x v="0"/>
    <s v="10"/>
    <s v="4/1/2015"/>
    <s v="2015"/>
    <s v="7"/>
    <s v="41020000"/>
    <x v="1"/>
    <x v="0"/>
    <s v="UNIVERSITY OF MINNESOTA"/>
    <s v="Institution of Higher Education"/>
    <x v="0"/>
    <s v="4011006000"/>
    <s v="Awarded"/>
    <s v="15098748"/>
    <m/>
    <m/>
    <n v="1"/>
    <n v="60000"/>
    <n v="1"/>
    <n v="60000"/>
  </r>
  <r>
    <x v="0"/>
    <s v="10"/>
    <s v="4/1/2015"/>
    <s v="2015"/>
    <s v="7"/>
    <s v="41020000"/>
    <x v="1"/>
    <x v="0"/>
    <s v="Vibronix Inc"/>
    <s v="Private Profit"/>
    <x v="0"/>
    <s v="4014017000"/>
    <s v="Pending"/>
    <s v="15108827"/>
    <m/>
    <m/>
    <n v="1"/>
    <n v="132675"/>
    <n v="1"/>
    <n v="132675"/>
  </r>
  <r>
    <x v="0"/>
    <s v="10"/>
    <s v="4/1/2015"/>
    <s v="2015"/>
    <s v="7"/>
    <s v="41020000"/>
    <x v="1"/>
    <x v="0"/>
    <s v="PHS-AHRQ Agency/Healthcare Res &amp; Quality"/>
    <s v="Federal"/>
    <x v="0"/>
    <s v="4016004000"/>
    <s v="Pending"/>
    <s v="15108865"/>
    <m/>
    <m/>
    <n v="1"/>
    <n v="144197.01"/>
    <n v="1"/>
    <n v="144197.01"/>
  </r>
  <r>
    <x v="0"/>
    <s v="10"/>
    <s v="4/2/2015"/>
    <s v="2015"/>
    <s v="7"/>
    <s v="41020000"/>
    <x v="1"/>
    <x v="0"/>
    <s v="PHS-NIH NATNL INST OF BIOMEDICAL IMAGING &amp; BIOENGINEERING"/>
    <s v="Federal"/>
    <x v="0"/>
    <s v="4013004000"/>
    <s v="Pending"/>
    <s v="15098690"/>
    <m/>
    <m/>
    <n v="0.25"/>
    <n v="121467.25"/>
    <n v="0.25"/>
    <n v="121467.25"/>
  </r>
  <r>
    <x v="0"/>
    <s v="10"/>
    <s v="4/2/2015"/>
    <s v="2015"/>
    <s v="7"/>
    <s v="41020000"/>
    <x v="1"/>
    <x v="0"/>
    <s v="PHS-NIH NATNL INST OF BIOMEDICAL IMAGING &amp; BIOENGINEERING"/>
    <s v="Federal"/>
    <x v="0"/>
    <s v="4016003000"/>
    <s v="Pending"/>
    <s v="15098690"/>
    <m/>
    <m/>
    <n v="0.25"/>
    <n v="121467.25"/>
    <n v="0.25"/>
    <n v="121467.25"/>
  </r>
  <r>
    <x v="0"/>
    <s v="10"/>
    <s v="4/2/2015"/>
    <s v="2015"/>
    <s v="7"/>
    <s v="41020000"/>
    <x v="1"/>
    <x v="0"/>
    <s v="PHS-NIH NATNL INST OF BIOMEDICAL IMAGING &amp; BIOENGINEERING"/>
    <s v="Federal"/>
    <x v="0"/>
    <s v="4018010000"/>
    <s v="Pending"/>
    <s v="15098690"/>
    <m/>
    <m/>
    <n v="0.5"/>
    <n v="242934.5"/>
    <n v="0.5"/>
    <n v="242934.5"/>
  </r>
  <r>
    <x v="0"/>
    <s v="10"/>
    <s v="4/3/2015"/>
    <s v="2015"/>
    <s v="7"/>
    <s v="41020000"/>
    <x v="1"/>
    <x v="0"/>
    <s v="PHS-NIH NAT INST ALLERGY INFECTIOUS DIS"/>
    <s v="Federal"/>
    <x v="0"/>
    <s v="4018003000"/>
    <s v="Awarded"/>
    <s v="15108897"/>
    <m/>
    <m/>
    <n v="1"/>
    <n v="581696"/>
    <n v="1"/>
    <n v="581696"/>
  </r>
  <r>
    <x v="0"/>
    <s v="10"/>
    <s v="4/6/2015"/>
    <s v="2015"/>
    <s v="7"/>
    <s v="41020000"/>
    <x v="1"/>
    <x v="0"/>
    <s v="NATIONAL INSTITUTES OF HEALTH"/>
    <s v="Federal"/>
    <x v="0"/>
    <s v="4007003000"/>
    <s v="Pending"/>
    <s v="15044179"/>
    <n v="1.2999999999999999E-2"/>
    <n v="5320.69"/>
    <m/>
    <m/>
    <n v="1.2999999999999999E-2"/>
    <n v="5320.69"/>
  </r>
  <r>
    <x v="0"/>
    <s v="10"/>
    <s v="4/6/2015"/>
    <s v="2015"/>
    <s v="7"/>
    <s v="41020000"/>
    <x v="1"/>
    <x v="0"/>
    <s v="NATIONAL INSTITUTES OF HEALTH"/>
    <s v="Federal"/>
    <x v="0"/>
    <s v="4011001000"/>
    <s v="Pending"/>
    <s v="15044179"/>
    <n v="0"/>
    <n v="0"/>
    <m/>
    <m/>
    <n v="0"/>
    <n v="0"/>
  </r>
  <r>
    <x v="0"/>
    <s v="10"/>
    <s v="4/6/2015"/>
    <s v="2015"/>
    <s v="7"/>
    <s v="41020000"/>
    <x v="1"/>
    <x v="0"/>
    <s v="NATIONAL INSTITUTES OF HEALTH"/>
    <s v="Federal"/>
    <x v="0"/>
    <s v="4011006000"/>
    <s v="Pending"/>
    <s v="15044179"/>
    <n v="0.72"/>
    <n v="294684.48"/>
    <m/>
    <m/>
    <n v="0.72"/>
    <n v="294684.48"/>
  </r>
  <r>
    <x v="0"/>
    <s v="10"/>
    <s v="4/6/2015"/>
    <s v="2015"/>
    <s v="7"/>
    <s v="41020000"/>
    <x v="1"/>
    <x v="0"/>
    <s v="NATIONAL INSTITUTES OF HEALTH"/>
    <s v="Federal"/>
    <x v="0"/>
    <s v="4012003000"/>
    <s v="Pending"/>
    <s v="15044179"/>
    <n v="3.6999999999999998E-2"/>
    <n v="15143.51"/>
    <m/>
    <m/>
    <n v="3.6999999999999998E-2"/>
    <n v="15143.51"/>
  </r>
  <r>
    <x v="0"/>
    <s v="10"/>
    <s v="4/6/2015"/>
    <s v="2015"/>
    <s v="7"/>
    <s v="41020000"/>
    <x v="1"/>
    <x v="0"/>
    <s v="NATIONAL INSTITUTES OF HEALTH"/>
    <s v="Federal"/>
    <x v="0"/>
    <s v="4014006000"/>
    <s v="Pending"/>
    <s v="15044179"/>
    <n v="0.1"/>
    <n v="40928.400000000001"/>
    <m/>
    <m/>
    <n v="0.1"/>
    <n v="40928.400000000001"/>
  </r>
  <r>
    <x v="0"/>
    <s v="10"/>
    <s v="4/6/2015"/>
    <s v="2015"/>
    <s v="7"/>
    <s v="41020000"/>
    <x v="1"/>
    <x v="0"/>
    <s v="NATIONAL INSTITUTES OF HEALTH"/>
    <s v="Federal"/>
    <x v="0"/>
    <s v="4014017000"/>
    <s v="Pending"/>
    <s v="15044179"/>
    <n v="0.1"/>
    <n v="40928.400000000001"/>
    <m/>
    <m/>
    <n v="0.1"/>
    <n v="40928.400000000001"/>
  </r>
  <r>
    <x v="0"/>
    <s v="10"/>
    <s v="4/6/2015"/>
    <s v="2015"/>
    <s v="7"/>
    <s v="41020000"/>
    <x v="1"/>
    <x v="0"/>
    <s v="NATIONAL INSTITUTES OF HEALTH"/>
    <s v="Federal"/>
    <x v="0"/>
    <s v="4018004000"/>
    <s v="Pending"/>
    <s v="15044179"/>
    <n v="0.03"/>
    <n v="12278.52"/>
    <m/>
    <m/>
    <n v="0.03"/>
    <n v="12278.52"/>
  </r>
  <r>
    <x v="0"/>
    <s v="10"/>
    <s v="4/6/2015"/>
    <s v="2015"/>
    <s v="7"/>
    <s v="41020000"/>
    <x v="1"/>
    <x v="0"/>
    <s v="Jewell Laboratories LLC"/>
    <s v="Private Profit"/>
    <x v="0"/>
    <s v="4018004000"/>
    <s v="Pending"/>
    <s v="15108963"/>
    <m/>
    <m/>
    <n v="1"/>
    <n v="90000"/>
    <n v="1"/>
    <n v="90000"/>
  </r>
  <r>
    <x v="0"/>
    <s v="10"/>
    <s v="4/6/2015"/>
    <s v="2015"/>
    <s v="7"/>
    <s v="41020000"/>
    <x v="1"/>
    <x v="0"/>
    <s v="NATIONAL INSTITUTES OF HEALTH"/>
    <s v="Federal"/>
    <x v="0"/>
    <s v="4027003000"/>
    <s v="Pending"/>
    <s v="15044179"/>
    <n v="0"/>
    <n v="0"/>
    <m/>
    <m/>
    <n v="0"/>
    <n v="0"/>
  </r>
  <r>
    <x v="0"/>
    <s v="10"/>
    <s v="4/7/2015"/>
    <s v="2015"/>
    <s v="7"/>
    <s v="41020000"/>
    <x v="1"/>
    <x v="0"/>
    <s v="INDIANA UNIVERSITY"/>
    <s v="Institution of Higher Education"/>
    <x v="0"/>
    <s v="4013006000"/>
    <s v="Pending"/>
    <s v="15108971"/>
    <m/>
    <m/>
    <n v="0.15"/>
    <n v="841663.95"/>
    <n v="0.15"/>
    <n v="841663.95"/>
  </r>
  <r>
    <x v="0"/>
    <s v="10"/>
    <s v="4/7/2015"/>
    <s v="2015"/>
    <s v="7"/>
    <s v="41020000"/>
    <x v="1"/>
    <x v="0"/>
    <s v="INDIANA UNIVERSITY"/>
    <s v="Institution of Higher Education"/>
    <x v="0"/>
    <s v="4013009000"/>
    <s v="Pending"/>
    <s v="15108971"/>
    <m/>
    <m/>
    <n v="0.15"/>
    <n v="841663.95"/>
    <n v="0.15"/>
    <n v="841663.95"/>
  </r>
  <r>
    <x v="0"/>
    <s v="10"/>
    <s v="4/7/2015"/>
    <s v="2015"/>
    <s v="7"/>
    <s v="41020000"/>
    <x v="1"/>
    <x v="0"/>
    <s v="University of Cincinnati - Education and Research Center"/>
    <s v="Institution of Higher Education"/>
    <x v="0"/>
    <s v="4013009000"/>
    <s v="Pending"/>
    <s v="15108975"/>
    <m/>
    <m/>
    <n v="1"/>
    <n v="1000"/>
    <n v="1"/>
    <n v="1000"/>
  </r>
  <r>
    <x v="0"/>
    <s v="10"/>
    <s v="4/7/2015"/>
    <s v="2015"/>
    <s v="7"/>
    <s v="41020000"/>
    <x v="1"/>
    <x v="0"/>
    <s v="PHS-NIH NATNL INST ON ALCOHOL ABUSE"/>
    <s v="Federal"/>
    <x v="0"/>
    <s v="4013011000"/>
    <s v="Pending"/>
    <s v="15022056"/>
    <m/>
    <m/>
    <n v="1"/>
    <n v="200541"/>
    <n v="1"/>
    <n v="200541"/>
  </r>
  <r>
    <x v="0"/>
    <s v="10"/>
    <s v="4/7/2015"/>
    <s v="2015"/>
    <s v="7"/>
    <s v="41020000"/>
    <x v="1"/>
    <x v="0"/>
    <s v="INDIANA UNIVERSITY"/>
    <s v="Institution of Higher Education"/>
    <x v="0"/>
    <s v="4014006000"/>
    <s v="Pending"/>
    <s v="15108971"/>
    <m/>
    <m/>
    <n v="0.2"/>
    <n v="1122218.6000000001"/>
    <n v="0.2"/>
    <n v="1122218.6000000001"/>
  </r>
  <r>
    <x v="0"/>
    <s v="10"/>
    <s v="4/7/2015"/>
    <s v="2015"/>
    <s v="7"/>
    <s v="41020000"/>
    <x v="1"/>
    <x v="0"/>
    <s v="INDIANA UNIVERSITY"/>
    <s v="Institution of Higher Education"/>
    <x v="0"/>
    <s v="4014008000"/>
    <s v="Pending"/>
    <s v="15108971"/>
    <m/>
    <m/>
    <n v="0.15"/>
    <n v="841663.95"/>
    <n v="0.15"/>
    <n v="841663.95"/>
  </r>
  <r>
    <x v="0"/>
    <s v="10"/>
    <s v="4/7/2015"/>
    <s v="2015"/>
    <s v="7"/>
    <s v="41020000"/>
    <x v="1"/>
    <x v="0"/>
    <s v="INDIANA UNIVERSITY"/>
    <s v="Institution of Higher Education"/>
    <x v="0"/>
    <s v="4017014000"/>
    <s v="Pending"/>
    <s v="15108971"/>
    <m/>
    <m/>
    <n v="0.35"/>
    <n v="1963882.55"/>
    <n v="0.35"/>
    <n v="1963882.55"/>
  </r>
  <r>
    <x v="0"/>
    <s v="10"/>
    <s v="4/8/2015"/>
    <s v="2015"/>
    <s v="7"/>
    <s v="41020000"/>
    <x v="1"/>
    <x v="0"/>
    <s v="NATIONAL INSTITUTES OF HEALTH"/>
    <s v="Federal"/>
    <x v="0"/>
    <s v="4013009000"/>
    <s v="Pending"/>
    <s v="15108991"/>
    <m/>
    <m/>
    <n v="0.75"/>
    <n v="150405.75"/>
    <n v="0.75"/>
    <n v="150405.75"/>
  </r>
  <r>
    <x v="0"/>
    <s v="10"/>
    <s v="4/8/2015"/>
    <s v="2015"/>
    <s v="7"/>
    <s v="41020000"/>
    <x v="1"/>
    <x v="0"/>
    <s v="NATIONAL INSTITUTES OF HEALTH"/>
    <s v="Federal"/>
    <x v="0"/>
    <s v="4013011000"/>
    <s v="Pending"/>
    <s v="15108978"/>
    <m/>
    <m/>
    <n v="1"/>
    <n v="200540"/>
    <n v="1"/>
    <n v="200540"/>
  </r>
  <r>
    <x v="0"/>
    <s v="10"/>
    <s v="4/8/2015"/>
    <s v="2015"/>
    <s v="7"/>
    <s v="41020000"/>
    <x v="1"/>
    <x v="0"/>
    <s v="NATIONAL INSTITUTES OF HEALTH"/>
    <s v="Federal"/>
    <x v="0"/>
    <s v="4013012000"/>
    <s v="Pending"/>
    <s v="15109008"/>
    <m/>
    <m/>
    <n v="1"/>
    <n v="131741"/>
    <n v="1"/>
    <n v="131741"/>
  </r>
  <r>
    <x v="0"/>
    <s v="10"/>
    <s v="4/8/2015"/>
    <s v="2015"/>
    <s v="7"/>
    <s v="41020000"/>
    <x v="1"/>
    <x v="0"/>
    <s v="NATIONAL INSTITUTES OF HEALTH"/>
    <s v="Federal"/>
    <x v="0"/>
    <s v="4014017000"/>
    <s v="Pending"/>
    <s v="15108983"/>
    <m/>
    <m/>
    <n v="1"/>
    <n v="172480"/>
    <n v="1"/>
    <n v="172480"/>
  </r>
  <r>
    <x v="0"/>
    <s v="10"/>
    <s v="4/8/2015"/>
    <s v="2015"/>
    <s v="7"/>
    <s v="41020000"/>
    <x v="1"/>
    <x v="0"/>
    <s v="NATIONAL INSTITUTES OF HEALTH"/>
    <s v="Federal"/>
    <x v="0"/>
    <s v="4014017000"/>
    <s v="Pending"/>
    <s v="15109477"/>
    <m/>
    <m/>
    <n v="1"/>
    <n v="172480"/>
    <n v="1"/>
    <n v="172480"/>
  </r>
  <r>
    <x v="0"/>
    <s v="10"/>
    <s v="4/8/2015"/>
    <s v="2015"/>
    <s v="7"/>
    <s v="41020000"/>
    <x v="1"/>
    <x v="0"/>
    <s v="NATIONAL INSTITUTES OF HEALTH"/>
    <s v="Federal"/>
    <x v="0"/>
    <s v="4016003000"/>
    <s v="Pending"/>
    <s v="15108991"/>
    <m/>
    <m/>
    <n v="0.25"/>
    <n v="50135.25"/>
    <n v="0.25"/>
    <n v="50135.25"/>
  </r>
  <r>
    <x v="0"/>
    <s v="10"/>
    <s v="4/8/2015"/>
    <s v="2015"/>
    <s v="7"/>
    <s v="41020000"/>
    <x v="1"/>
    <x v="0"/>
    <s v="NATIONAL INSTITUTES OF HEALTH"/>
    <s v="Federal"/>
    <x v="0"/>
    <s v="4016003000"/>
    <s v="Pending"/>
    <s v="15109027"/>
    <m/>
    <m/>
    <n v="1"/>
    <n v="157218"/>
    <n v="1"/>
    <n v="157218"/>
  </r>
  <r>
    <x v="0"/>
    <s v="10"/>
    <s v="4/9/2015"/>
    <s v="2015"/>
    <s v="7"/>
    <s v="41020000"/>
    <x v="1"/>
    <x v="0"/>
    <s v="NATIONAL INSTITUTES OF HEALTH"/>
    <s v="Federal"/>
    <x v="0"/>
    <s v="4013009000"/>
    <s v="Pending"/>
    <s v="15109052"/>
    <m/>
    <m/>
    <n v="1"/>
    <n v="253019"/>
    <n v="1"/>
    <n v="253019"/>
  </r>
  <r>
    <x v="0"/>
    <s v="10"/>
    <s v="4/10/2015"/>
    <s v="2015"/>
    <s v="7"/>
    <s v="41020000"/>
    <x v="1"/>
    <x v="0"/>
    <s v="UNIVERSITY OF CINCINNATI"/>
    <s v="Institution of Higher Education"/>
    <x v="0"/>
    <s v="4013009000"/>
    <s v="Awarded"/>
    <s v="15109107"/>
    <m/>
    <m/>
    <n v="1"/>
    <n v="1000"/>
    <n v="1"/>
    <n v="1000"/>
  </r>
  <r>
    <x v="0"/>
    <s v="10"/>
    <s v="4/13/2015"/>
    <s v="2015"/>
    <s v="7"/>
    <s v="41020000"/>
    <x v="1"/>
    <x v="0"/>
    <s v="NATIONAL INSTITUTES OF HEALTH"/>
    <s v="Federal"/>
    <x v="0"/>
    <s v="4011008000"/>
    <s v="Pending"/>
    <s v="15109122"/>
    <m/>
    <m/>
    <n v="0.5"/>
    <n v="100270.5"/>
    <n v="0.5"/>
    <n v="100270.5"/>
  </r>
  <r>
    <x v="0"/>
    <s v="10"/>
    <s v="4/13/2015"/>
    <s v="2015"/>
    <s v="7"/>
    <s v="41020000"/>
    <x v="1"/>
    <x v="0"/>
    <s v="NATIONAL INSTITUTES OF HEALTH"/>
    <s v="Federal"/>
    <x v="0"/>
    <s v="4012003000"/>
    <s v="Pending"/>
    <s v="15109122"/>
    <m/>
    <m/>
    <n v="0.5"/>
    <n v="100270.5"/>
    <n v="0.5"/>
    <n v="100270.5"/>
  </r>
  <r>
    <x v="0"/>
    <s v="10"/>
    <s v="4/13/2015"/>
    <s v="2015"/>
    <s v="7"/>
    <s v="41020000"/>
    <x v="1"/>
    <x v="0"/>
    <s v="OHIO STATE UNIVERSITY"/>
    <s v="Institution of Higher Education"/>
    <x v="0"/>
    <s v="4013012000"/>
    <s v="Pending"/>
    <s v="14120978"/>
    <m/>
    <m/>
    <n v="0.5"/>
    <n v="77500"/>
    <n v="0.5"/>
    <n v="77500"/>
  </r>
  <r>
    <x v="0"/>
    <s v="10"/>
    <s v="4/13/2015"/>
    <s v="2015"/>
    <s v="7"/>
    <s v="41020000"/>
    <x v="1"/>
    <x v="0"/>
    <s v="OHIO STATE UNIVERSITY"/>
    <s v="Institution of Higher Education"/>
    <x v="0"/>
    <s v="4017019000"/>
    <s v="Pending"/>
    <s v="14120978"/>
    <m/>
    <m/>
    <n v="0.5"/>
    <n v="77500"/>
    <n v="0.5"/>
    <n v="77500"/>
  </r>
  <r>
    <x v="0"/>
    <s v="10"/>
    <s v="4/14/2015"/>
    <s v="2015"/>
    <s v="7"/>
    <s v="41020000"/>
    <x v="1"/>
    <x v="0"/>
    <s v="INDIANA FAMILY HEALTH COUNCIL"/>
    <s v="Private Non-Profit"/>
    <x v="0"/>
    <s v="2004013002"/>
    <s v="Awarded"/>
    <s v="15109243"/>
    <m/>
    <m/>
    <n v="1"/>
    <n v="31262"/>
    <n v="1"/>
    <n v="31262"/>
  </r>
  <r>
    <x v="0"/>
    <s v="10"/>
    <s v="4/14/2015"/>
    <s v="2015"/>
    <s v="7"/>
    <s v="41020000"/>
    <x v="1"/>
    <x v="0"/>
    <s v="NATIONAL SCIENCE FOUNDATION"/>
    <s v="Federal"/>
    <x v="0"/>
    <s v="4011006000"/>
    <s v="Pending"/>
    <s v="15109211"/>
    <m/>
    <m/>
    <n v="0.75"/>
    <n v="150000"/>
    <n v="0.75"/>
    <n v="150000"/>
  </r>
  <r>
    <x v="0"/>
    <s v="10"/>
    <s v="4/14/2015"/>
    <s v="2015"/>
    <s v="7"/>
    <s v="41020000"/>
    <x v="1"/>
    <x v="0"/>
    <s v="IN Clinical &amp; Translational Sci Inst"/>
    <s v="Institution of Higher Education"/>
    <x v="0"/>
    <s v="4014006000"/>
    <s v="Pending"/>
    <s v="15109160"/>
    <m/>
    <m/>
    <n v="0.25"/>
    <n v="2500"/>
    <n v="0.25"/>
    <n v="2500"/>
  </r>
  <r>
    <x v="0"/>
    <s v="10"/>
    <s v="4/14/2015"/>
    <s v="2015"/>
    <s v="7"/>
    <s v="41020000"/>
    <x v="1"/>
    <x v="0"/>
    <s v="INDIANA UNIVERSITY"/>
    <s v="Institution of Higher Education"/>
    <x v="0"/>
    <s v="4014008000"/>
    <s v="Pending"/>
    <s v="15109238"/>
    <m/>
    <m/>
    <n v="0.125"/>
    <n v="49635.75"/>
    <n v="0.125"/>
    <n v="49635.75"/>
  </r>
  <r>
    <x v="0"/>
    <s v="10"/>
    <s v="4/14/2015"/>
    <s v="2015"/>
    <s v="7"/>
    <s v="41020000"/>
    <x v="1"/>
    <x v="0"/>
    <s v="NATIONAL SCIENCE FOUNDATION"/>
    <s v="Federal"/>
    <x v="0"/>
    <s v="4014009000"/>
    <s v="Pending"/>
    <s v="15109211"/>
    <m/>
    <m/>
    <n v="0.25"/>
    <n v="50000"/>
    <n v="0.25"/>
    <n v="50000"/>
  </r>
  <r>
    <x v="0"/>
    <s v="10"/>
    <s v="4/14/2015"/>
    <s v="2015"/>
    <s v="7"/>
    <s v="41020000"/>
    <x v="1"/>
    <x v="0"/>
    <s v="IN Clinical &amp; Translational Sci Inst"/>
    <s v="Institution of Higher Education"/>
    <x v="0"/>
    <s v="4014017000"/>
    <s v="Pending"/>
    <s v="15109160"/>
    <m/>
    <m/>
    <n v="0.75"/>
    <n v="7500"/>
    <n v="0.75"/>
    <n v="7500"/>
  </r>
  <r>
    <x v="0"/>
    <s v="10"/>
    <s v="4/14/2015"/>
    <s v="2015"/>
    <s v="7"/>
    <s v="41020000"/>
    <x v="1"/>
    <x v="0"/>
    <s v="IN Clinical &amp; Translational Sci Inst"/>
    <s v="Institution of Higher Education"/>
    <x v="0"/>
    <s v="4014017000"/>
    <s v="Pending"/>
    <s v="15109199"/>
    <m/>
    <m/>
    <n v="1"/>
    <n v="10000"/>
    <n v="1"/>
    <n v="10000"/>
  </r>
  <r>
    <x v="0"/>
    <s v="10"/>
    <s v="4/14/2015"/>
    <s v="2015"/>
    <s v="7"/>
    <s v="41020000"/>
    <x v="1"/>
    <x v="0"/>
    <s v="INDIANA UNIVERSITY"/>
    <s v="Institution of Higher Education"/>
    <x v="0"/>
    <s v="4014017000"/>
    <s v="Pending"/>
    <s v="15109238"/>
    <m/>
    <m/>
    <n v="0.375"/>
    <n v="148907.25"/>
    <n v="0.375"/>
    <n v="148907.25"/>
  </r>
  <r>
    <x v="0"/>
    <s v="10"/>
    <s v="4/14/2015"/>
    <s v="2015"/>
    <s v="7"/>
    <s v="41020000"/>
    <x v="1"/>
    <x v="0"/>
    <s v="INDIANA UNIVERSITY"/>
    <s v="Institution of Higher Education"/>
    <x v="0"/>
    <s v="4016004000"/>
    <s v="Pending"/>
    <s v="15109238"/>
    <m/>
    <m/>
    <n v="0.5"/>
    <n v="198543"/>
    <n v="0.5"/>
    <n v="198543"/>
  </r>
  <r>
    <x v="0"/>
    <s v="10"/>
    <s v="4/15/2015"/>
    <s v="2015"/>
    <s v="7"/>
    <s v="41020000"/>
    <x v="1"/>
    <x v="0"/>
    <s v="NATIONAL INSTITUTES OF HEALTH"/>
    <s v="Federal"/>
    <x v="0"/>
    <s v="4011006000"/>
    <s v="Pending"/>
    <s v="15109225"/>
    <m/>
    <m/>
    <n v="0.1"/>
    <n v="222731.3"/>
    <n v="0.1"/>
    <n v="222731.3"/>
  </r>
  <r>
    <x v="0"/>
    <s v="10"/>
    <s v="4/15/2015"/>
    <s v="2015"/>
    <s v="7"/>
    <s v="41020000"/>
    <x v="1"/>
    <x v="0"/>
    <s v="NATIONAL INSTITUTES OF HEALTH"/>
    <s v="Federal"/>
    <x v="0"/>
    <s v="4012003000"/>
    <s v="Pending"/>
    <s v="15109225"/>
    <m/>
    <m/>
    <n v="0.7"/>
    <n v="1559119.1"/>
    <n v="0.7"/>
    <n v="1559119.1"/>
  </r>
  <r>
    <x v="0"/>
    <s v="10"/>
    <s v="4/15/2015"/>
    <s v="2015"/>
    <s v="7"/>
    <s v="41020000"/>
    <x v="1"/>
    <x v="0"/>
    <s v="PHS-NIH NATIONAL INSTITUTE ON AGING"/>
    <s v="Federal"/>
    <x v="0"/>
    <s v="4013006000"/>
    <s v="Awarded"/>
    <s v="15109264"/>
    <m/>
    <m/>
    <n v="0.99250000000000005"/>
    <n v="240287.23"/>
    <n v="0.99250000000000005"/>
    <n v="240287.23"/>
  </r>
  <r>
    <x v="0"/>
    <s v="10"/>
    <s v="4/15/2015"/>
    <s v="2015"/>
    <s v="7"/>
    <s v="41020000"/>
    <x v="1"/>
    <x v="0"/>
    <s v="IN Clinical &amp; Translational Sci Inst"/>
    <s v="Institution of Higher Education"/>
    <x v="0"/>
    <s v="4013011000"/>
    <s v="Pending"/>
    <s v="14119938"/>
    <n v="1"/>
    <n v="9841"/>
    <m/>
    <m/>
    <n v="1"/>
    <n v="9841"/>
  </r>
  <r>
    <x v="0"/>
    <s v="10"/>
    <s v="4/15/2015"/>
    <s v="2015"/>
    <s v="7"/>
    <s v="41020000"/>
    <x v="1"/>
    <x v="0"/>
    <s v="PHS-NIH NAT INST OF GENERAL MEDICAL SCI"/>
    <s v="Federal"/>
    <x v="0"/>
    <s v="4014001000"/>
    <s v="Pending"/>
    <s v="15109310"/>
    <n v="0"/>
    <n v="0"/>
    <m/>
    <m/>
    <n v="0"/>
    <n v="0"/>
  </r>
  <r>
    <x v="0"/>
    <s v="10"/>
    <s v="4/15/2015"/>
    <s v="2015"/>
    <s v="7"/>
    <s v="41020000"/>
    <x v="1"/>
    <x v="0"/>
    <s v="NATIONAL INSTITUTES OF HEALTH"/>
    <s v="Federal"/>
    <x v="0"/>
    <s v="4014006000"/>
    <s v="Pending"/>
    <s v="15109300"/>
    <n v="1"/>
    <n v="465000"/>
    <m/>
    <m/>
    <n v="1"/>
    <n v="465000"/>
  </r>
  <r>
    <x v="0"/>
    <s v="10"/>
    <s v="4/15/2015"/>
    <s v="2015"/>
    <s v="7"/>
    <s v="41020000"/>
    <x v="1"/>
    <x v="0"/>
    <s v="IN Clinical &amp; Translational Sci Inst"/>
    <s v="Institution of Higher Education"/>
    <x v="0"/>
    <s v="4014017000"/>
    <s v="Pending"/>
    <s v="15109296"/>
    <m/>
    <m/>
    <n v="1"/>
    <n v="9900"/>
    <n v="1"/>
    <n v="9900"/>
  </r>
  <r>
    <x v="0"/>
    <s v="10"/>
    <s v="4/15/2015"/>
    <s v="2015"/>
    <s v="7"/>
    <s v="41020000"/>
    <x v="1"/>
    <x v="0"/>
    <s v="PHS-NIH NAT INST OF GENERAL MEDICAL SCI"/>
    <s v="Federal"/>
    <x v="0"/>
    <s v="4014017000"/>
    <s v="Pending"/>
    <s v="15109310"/>
    <n v="0.5"/>
    <n v="133655"/>
    <m/>
    <m/>
    <n v="0.5"/>
    <n v="133655"/>
  </r>
  <r>
    <x v="0"/>
    <s v="10"/>
    <s v="4/15/2015"/>
    <s v="2015"/>
    <s v="7"/>
    <s v="41020000"/>
    <x v="1"/>
    <x v="0"/>
    <s v="NATIONAL INSTITUTES OF HEALTH"/>
    <s v="Federal"/>
    <x v="0"/>
    <s v="4018003000"/>
    <s v="Pending"/>
    <s v="15109225"/>
    <m/>
    <m/>
    <n v="0.2"/>
    <n v="445462.6"/>
    <n v="0.2"/>
    <n v="445462.6"/>
  </r>
  <r>
    <x v="0"/>
    <s v="10"/>
    <s v="4/15/2015"/>
    <s v="2015"/>
    <s v="7"/>
    <s v="41020000"/>
    <x v="1"/>
    <x v="0"/>
    <s v="PHS-NIH NAT INST OF GENERAL MEDICAL SCI"/>
    <s v="Federal"/>
    <x v="0"/>
    <s v="4018004000"/>
    <s v="Pending"/>
    <s v="15109310"/>
    <n v="0.5"/>
    <n v="133655"/>
    <m/>
    <m/>
    <n v="0.5"/>
    <n v="133655"/>
  </r>
  <r>
    <x v="0"/>
    <s v="10"/>
    <s v="4/15/2015"/>
    <s v="2015"/>
    <s v="7"/>
    <s v="41020000"/>
    <x v="1"/>
    <x v="0"/>
    <s v="PHS-NIH NAT INST OF GENERAL MEDICAL SCI"/>
    <s v="Federal"/>
    <x v="0"/>
    <s v="4018004000"/>
    <s v="Awarded"/>
    <s v="15109313"/>
    <m/>
    <m/>
    <n v="1"/>
    <n v="451822"/>
    <n v="1"/>
    <n v="451822"/>
  </r>
  <r>
    <x v="0"/>
    <s v="10"/>
    <s v="4/15/2015"/>
    <s v="2015"/>
    <s v="7"/>
    <s v="41020000"/>
    <x v="1"/>
    <x v="0"/>
    <s v="PHS-NIH NATIONAL INSTITUTE ON AGING"/>
    <s v="Federal"/>
    <x v="0"/>
    <s v="4018010000"/>
    <s v="Awarded"/>
    <s v="15109264"/>
    <m/>
    <m/>
    <n v="7.4999999999999997E-3"/>
    <n v="1815.77"/>
    <n v="7.4999999999999997E-3"/>
    <n v="1815.77"/>
  </r>
  <r>
    <x v="0"/>
    <s v="10"/>
    <s v="4/15/2015"/>
    <s v="2015"/>
    <s v="7"/>
    <s v="41020000"/>
    <x v="1"/>
    <x v="0"/>
    <s v="NATIONAL INSTITUTES OF HEALTH"/>
    <s v="Federal"/>
    <x v="0"/>
    <s v="4027003000"/>
    <s v="Pending"/>
    <s v="15109300"/>
    <n v="0"/>
    <n v="0"/>
    <m/>
    <m/>
    <n v="0"/>
    <n v="0"/>
  </r>
  <r>
    <x v="0"/>
    <s v="10"/>
    <s v="4/15/2015"/>
    <s v="2015"/>
    <s v="7"/>
    <s v="41020000"/>
    <x v="1"/>
    <x v="0"/>
    <s v="PHS-NIH NAT INST OF GENERAL MEDICAL SCI"/>
    <s v="Federal"/>
    <x v="0"/>
    <s v="4027003000"/>
    <s v="Pending"/>
    <s v="15109310"/>
    <n v="0"/>
    <n v="0"/>
    <m/>
    <m/>
    <n v="0"/>
    <n v="0"/>
  </r>
  <r>
    <x v="0"/>
    <s v="10"/>
    <s v="4/15/2015"/>
    <s v="2015"/>
    <s v="7"/>
    <s v="41020000"/>
    <x v="1"/>
    <x v="0"/>
    <s v="PHS-NIH NAT INST OF GENERAL MEDICAL SCI"/>
    <s v="Federal"/>
    <x v="0"/>
    <s v="4027003005"/>
    <s v="Pending"/>
    <s v="15109310"/>
    <n v="0"/>
    <n v="0"/>
    <m/>
    <m/>
    <n v="0"/>
    <n v="0"/>
  </r>
  <r>
    <x v="0"/>
    <s v="10"/>
    <s v="4/16/2015"/>
    <s v="2015"/>
    <s v="7"/>
    <s v="41020000"/>
    <x v="1"/>
    <x v="0"/>
    <s v="NATIONAL INSTITUTES OF HEALTH"/>
    <s v="Federal"/>
    <x v="0"/>
    <s v="4007003000"/>
    <s v="Pending"/>
    <s v="15109205"/>
    <n v="8.3349999999999994E-2"/>
    <n v="286838.13"/>
    <m/>
    <m/>
    <n v="8.3349999999999994E-2"/>
    <n v="286838.13"/>
  </r>
  <r>
    <x v="0"/>
    <s v="10"/>
    <s v="4/16/2015"/>
    <s v="2015"/>
    <s v="7"/>
    <s v="41020000"/>
    <x v="1"/>
    <x v="0"/>
    <s v="NATIONAL INSTITUTES OF HEALTH"/>
    <s v="Federal"/>
    <x v="0"/>
    <s v="4012003000"/>
    <s v="Pending"/>
    <s v="15109205"/>
    <n v="0.58335000000000004"/>
    <n v="2007522.77"/>
    <m/>
    <m/>
    <n v="0.58335000000000004"/>
    <n v="2007522.77"/>
  </r>
  <r>
    <x v="0"/>
    <s v="10"/>
    <s v="4/16/2015"/>
    <s v="2015"/>
    <s v="7"/>
    <s v="41020000"/>
    <x v="1"/>
    <x v="0"/>
    <s v="NATIONAL INSTITUTES OF HEALTH"/>
    <s v="Federal"/>
    <x v="0"/>
    <s v="4012007000"/>
    <s v="Pending"/>
    <s v="15109228"/>
    <m/>
    <m/>
    <n v="0.2"/>
    <n v="498612.2"/>
    <n v="0.2"/>
    <n v="498612.2"/>
  </r>
  <r>
    <x v="0"/>
    <s v="10"/>
    <s v="4/16/2015"/>
    <s v="2015"/>
    <s v="7"/>
    <s v="41020000"/>
    <x v="1"/>
    <x v="0"/>
    <s v="NATIONAL INSTITUTES OF HEALTH"/>
    <s v="Federal"/>
    <x v="0"/>
    <s v="4014004000"/>
    <s v="Pending"/>
    <s v="15109228"/>
    <m/>
    <m/>
    <n v="0.8"/>
    <n v="1994448.8"/>
    <n v="0.8"/>
    <n v="1994448.8"/>
  </r>
  <r>
    <x v="0"/>
    <s v="10"/>
    <s v="4/16/2015"/>
    <s v="2015"/>
    <s v="7"/>
    <s v="41020000"/>
    <x v="1"/>
    <x v="0"/>
    <s v="NATIONAL INSTITUTES OF HEALTH"/>
    <s v="Federal"/>
    <x v="0"/>
    <s v="4014006000"/>
    <s v="Pending"/>
    <s v="15109336"/>
    <m/>
    <m/>
    <n v="0.375"/>
    <n v="165855.38"/>
    <n v="0.375"/>
    <n v="165855.38"/>
  </r>
  <r>
    <x v="0"/>
    <s v="10"/>
    <s v="4/16/2015"/>
    <s v="2015"/>
    <s v="7"/>
    <s v="41020000"/>
    <x v="1"/>
    <x v="0"/>
    <s v="NATIONAL INSTITUTES OF HEALTH"/>
    <s v="Federal"/>
    <x v="0"/>
    <s v="4014017000"/>
    <s v="Pending"/>
    <s v="15109336"/>
    <m/>
    <m/>
    <n v="0.125"/>
    <n v="55285.13"/>
    <n v="0.125"/>
    <n v="55285.13"/>
  </r>
  <r>
    <x v="0"/>
    <s v="10"/>
    <s v="4/16/2015"/>
    <s v="2015"/>
    <s v="7"/>
    <s v="41020000"/>
    <x v="1"/>
    <x v="0"/>
    <s v="UNIVERSITY OF WISCONSIN-MADISON"/>
    <s v="Institution of Higher Education"/>
    <x v="0"/>
    <s v="4014017000"/>
    <s v="Awarded"/>
    <s v="15109304"/>
    <m/>
    <m/>
    <n v="0.25"/>
    <n v="2967.25"/>
    <n v="0.25"/>
    <n v="2967.25"/>
  </r>
  <r>
    <x v="0"/>
    <s v="10"/>
    <s v="4/16/2015"/>
    <s v="2015"/>
    <s v="7"/>
    <s v="41020000"/>
    <x v="1"/>
    <x v="0"/>
    <s v="University of Massachusetts Amherst"/>
    <s v="Institution of Higher Education"/>
    <x v="0"/>
    <s v="4015003000"/>
    <s v="Pending"/>
    <s v="15109256"/>
    <m/>
    <m/>
    <n v="1"/>
    <n v="205419"/>
    <n v="1"/>
    <n v="205419"/>
  </r>
  <r>
    <x v="0"/>
    <s v="10"/>
    <s v="4/16/2015"/>
    <s v="2015"/>
    <s v="7"/>
    <s v="41020000"/>
    <x v="1"/>
    <x v="0"/>
    <s v="NATIONAL INSTITUTES OF HEALTH"/>
    <s v="Federal"/>
    <x v="0"/>
    <s v="4018003000"/>
    <s v="Pending"/>
    <s v="15109205"/>
    <n v="0.33329999999999999"/>
    <n v="1147008.3799999999"/>
    <m/>
    <m/>
    <n v="0.33329999999999999"/>
    <n v="1147008.3799999999"/>
  </r>
  <r>
    <x v="0"/>
    <s v="10"/>
    <s v="4/16/2015"/>
    <s v="2015"/>
    <s v="7"/>
    <s v="41020000"/>
    <x v="1"/>
    <x v="0"/>
    <s v="UNIVERSITY OF WISCONSIN-MADISON"/>
    <s v="Institution of Higher Education"/>
    <x v="0"/>
    <s v="4018003000"/>
    <s v="Awarded"/>
    <s v="15109304"/>
    <m/>
    <m/>
    <n v="0.75"/>
    <n v="8901.75"/>
    <n v="0.75"/>
    <n v="8901.75"/>
  </r>
  <r>
    <x v="0"/>
    <s v="10"/>
    <s v="4/16/2015"/>
    <s v="2015"/>
    <s v="7"/>
    <s v="41020000"/>
    <x v="1"/>
    <x v="0"/>
    <s v="PHS-NIH NATIONAL EYE INSTITUTE"/>
    <s v="Federal"/>
    <x v="0"/>
    <s v="4018004000"/>
    <s v="Pending"/>
    <s v="15109086"/>
    <m/>
    <m/>
    <n v="1"/>
    <n v="453641"/>
    <n v="1"/>
    <n v="453641"/>
  </r>
  <r>
    <x v="0"/>
    <s v="10"/>
    <s v="4/16/2015"/>
    <s v="2015"/>
    <s v="7"/>
    <s v="41020000"/>
    <x v="1"/>
    <x v="0"/>
    <s v="NATIONAL INSTITUTES OF HEALTH"/>
    <s v="Federal"/>
    <x v="0"/>
    <s v="4018004000"/>
    <s v="Pending"/>
    <s v="15109336"/>
    <m/>
    <m/>
    <n v="0.5"/>
    <n v="221140.5"/>
    <n v="0.5"/>
    <n v="221140.5"/>
  </r>
  <r>
    <x v="0"/>
    <s v="10"/>
    <s v="4/16/2015"/>
    <s v="2015"/>
    <s v="7"/>
    <s v="41020000"/>
    <x v="1"/>
    <x v="0"/>
    <s v="NATIONAL INSTITUTES OF HEALTH"/>
    <s v="Federal"/>
    <x v="0"/>
    <s v="4027003000"/>
    <s v="Pending"/>
    <s v="15109205"/>
    <n v="0"/>
    <n v="0"/>
    <m/>
    <m/>
    <n v="0"/>
    <n v="0"/>
  </r>
  <r>
    <x v="0"/>
    <s v="10"/>
    <s v="4/20/2015"/>
    <s v="2015"/>
    <s v="7"/>
    <s v="41020000"/>
    <x v="1"/>
    <x v="0"/>
    <s v="YALE UNIVERSITY"/>
    <s v="Institution of Higher Education"/>
    <x v="0"/>
    <s v="4013009000"/>
    <s v="Pending"/>
    <s v="15109418"/>
    <m/>
    <m/>
    <n v="1"/>
    <n v="461155"/>
    <n v="1"/>
    <n v="461155"/>
  </r>
  <r>
    <x v="0"/>
    <s v="10"/>
    <s v="4/20/2015"/>
    <s v="2015"/>
    <s v="7"/>
    <s v="41020000"/>
    <x v="1"/>
    <x v="0"/>
    <s v="PHS-NIH NATNL INST OF BIOMEDICAL IMAGING &amp; BIOENGINEERING"/>
    <s v="Federal"/>
    <x v="0"/>
    <s v="4014017000"/>
    <s v="Awarded"/>
    <s v="15109419"/>
    <m/>
    <m/>
    <n v="1"/>
    <n v="43200"/>
    <n v="1"/>
    <n v="43200"/>
  </r>
  <r>
    <x v="0"/>
    <s v="10"/>
    <s v="4/21/2015"/>
    <s v="2015"/>
    <s v="7"/>
    <s v="41020000"/>
    <x v="1"/>
    <x v="0"/>
    <s v="UNIVERSITY OF MINNESOTA"/>
    <s v="Institution of Higher Education"/>
    <x v="0"/>
    <s v="4014004000"/>
    <s v="Awarded"/>
    <s v="15109440"/>
    <m/>
    <m/>
    <n v="1"/>
    <n v="87134"/>
    <n v="1"/>
    <n v="87134"/>
  </r>
  <r>
    <x v="0"/>
    <s v="10"/>
    <s v="4/22/2015"/>
    <s v="2015"/>
    <s v="7"/>
    <s v="41020000"/>
    <x v="1"/>
    <x v="0"/>
    <s v="NATIONAL INSTITUTES OF HEALTH"/>
    <s v="Federal"/>
    <x v="0"/>
    <s v="4016003000"/>
    <s v="Pending"/>
    <s v="15087837"/>
    <m/>
    <m/>
    <n v="0.25"/>
    <n v="616391"/>
    <n v="0.25"/>
    <n v="616391"/>
  </r>
  <r>
    <x v="0"/>
    <s v="10"/>
    <s v="4/22/2015"/>
    <s v="2015"/>
    <s v="7"/>
    <s v="41020000"/>
    <x v="1"/>
    <x v="0"/>
    <s v="IN Clinical &amp; Translational Sci Inst"/>
    <s v="Institution of Higher Education"/>
    <x v="0"/>
    <s v="4018003000"/>
    <s v="Pending"/>
    <s v="15109380"/>
    <n v="1"/>
    <n v="5000"/>
    <m/>
    <m/>
    <n v="1"/>
    <n v="5000"/>
  </r>
  <r>
    <x v="0"/>
    <s v="10"/>
    <s v="4/22/2015"/>
    <s v="2015"/>
    <s v="7"/>
    <s v="41020000"/>
    <x v="1"/>
    <x v="0"/>
    <s v="NATIONAL INSTITUTES OF HEALTH"/>
    <s v="Federal"/>
    <x v="0"/>
    <s v="4018004000"/>
    <s v="Pending"/>
    <s v="15087837"/>
    <m/>
    <m/>
    <n v="0.75"/>
    <n v="1849173"/>
    <n v="0.75"/>
    <n v="1849173"/>
  </r>
  <r>
    <x v="0"/>
    <s v="10"/>
    <s v="4/22/2015"/>
    <s v="2015"/>
    <s v="7"/>
    <s v="41020000"/>
    <x v="1"/>
    <x v="0"/>
    <s v="IN Clinical &amp; Translational Sci Inst"/>
    <s v="Institution of Higher Education"/>
    <x v="0"/>
    <s v="4027003000"/>
    <s v="Pending"/>
    <s v="15109380"/>
    <n v="0"/>
    <n v="0"/>
    <m/>
    <m/>
    <n v="0"/>
    <n v="0"/>
  </r>
  <r>
    <x v="0"/>
    <s v="10"/>
    <s v="4/23/2015"/>
    <s v="2015"/>
    <s v="7"/>
    <s v="41020000"/>
    <x v="1"/>
    <x v="0"/>
    <s v="UNIV. OF NORTH CAROLINA AT CHAPEL HILL"/>
    <s v="Institution of Higher Education"/>
    <x v="0"/>
    <s v="4011010000"/>
    <s v="Pending"/>
    <s v="13119765"/>
    <m/>
    <m/>
    <n v="1"/>
    <n v="26988"/>
    <n v="1"/>
    <n v="26988"/>
  </r>
  <r>
    <x v="0"/>
    <s v="10"/>
    <s v="4/23/2015"/>
    <s v="2015"/>
    <s v="7"/>
    <s v="41020000"/>
    <x v="1"/>
    <x v="0"/>
    <s v="PHS-NIH NAT INST DIABETES,KIDNEY DIS"/>
    <s v="Federal"/>
    <x v="0"/>
    <s v="4012006000"/>
    <s v="Awarded"/>
    <s v="15109522"/>
    <m/>
    <m/>
    <n v="0.99"/>
    <n v="313847.82"/>
    <n v="0.99"/>
    <n v="313847.82"/>
  </r>
  <r>
    <x v="0"/>
    <s v="10"/>
    <s v="4/23/2015"/>
    <s v="2015"/>
    <s v="7"/>
    <s v="41020000"/>
    <x v="1"/>
    <x v="0"/>
    <s v="PHS-NIH NATIONAL CANCER INSTITUTE"/>
    <s v="Federal"/>
    <x v="0"/>
    <s v="4018003000"/>
    <s v="Awarded"/>
    <s v="15109518"/>
    <m/>
    <m/>
    <n v="1"/>
    <n v="312255"/>
    <n v="1"/>
    <n v="312255"/>
  </r>
  <r>
    <x v="0"/>
    <s v="10"/>
    <s v="4/23/2015"/>
    <s v="2015"/>
    <s v="7"/>
    <s v="41020000"/>
    <x v="1"/>
    <x v="0"/>
    <s v="PHS-NIH NAT INST DIABETES,KIDNEY DIS"/>
    <s v="Federal"/>
    <x v="0"/>
    <s v="4018010000"/>
    <s v="Awarded"/>
    <s v="15109522"/>
    <m/>
    <m/>
    <n v="0.01"/>
    <n v="3170.18"/>
    <n v="0.01"/>
    <n v="3170.18"/>
  </r>
  <r>
    <x v="0"/>
    <s v="10"/>
    <s v="4/24/2015"/>
    <s v="2015"/>
    <s v="7"/>
    <s v="41020000"/>
    <x v="1"/>
    <x v="0"/>
    <s v="UNIVERSITY OF CHICAGO"/>
    <s v="Institution of Higher Education"/>
    <x v="0"/>
    <s v="4016005000"/>
    <s v="Pending"/>
    <s v="15109561"/>
    <m/>
    <m/>
    <n v="1"/>
    <n v="100741"/>
    <n v="1"/>
    <n v="100741"/>
  </r>
  <r>
    <x v="0"/>
    <s v="10"/>
    <s v="4/27/2015"/>
    <s v="2015"/>
    <s v="7"/>
    <s v="41020000"/>
    <x v="1"/>
    <x v="0"/>
    <s v="UNIVERSITY OF WISCONSIN-MADISON"/>
    <s v="Institution of Higher Education"/>
    <x v="0"/>
    <s v="4007003000"/>
    <s v="Pending"/>
    <s v="15109602"/>
    <n v="0.45"/>
    <n v="69787.8"/>
    <m/>
    <m/>
    <n v="0.45"/>
    <n v="69787.8"/>
  </r>
  <r>
    <x v="0"/>
    <s v="10"/>
    <s v="4/27/2015"/>
    <s v="2015"/>
    <s v="7"/>
    <s v="41020000"/>
    <x v="1"/>
    <x v="0"/>
    <s v="IN Clinical &amp; Translational Sci Inst"/>
    <s v="Institution of Higher Education"/>
    <x v="0"/>
    <s v="4011006000"/>
    <s v="Pending"/>
    <s v="15109265"/>
    <n v="1"/>
    <n v="7560"/>
    <m/>
    <m/>
    <n v="1"/>
    <n v="7560"/>
  </r>
  <r>
    <x v="0"/>
    <s v="10"/>
    <s v="4/27/2015"/>
    <s v="2015"/>
    <s v="7"/>
    <s v="41020000"/>
    <x v="1"/>
    <x v="0"/>
    <s v="UNIVERSITY OF WISCONSIN-MADISON"/>
    <s v="Institution of Higher Education"/>
    <x v="0"/>
    <s v="4011010000"/>
    <s v="Pending"/>
    <s v="15109602"/>
    <n v="0.55000000000000004"/>
    <n v="85296.2"/>
    <m/>
    <m/>
    <n v="0.55000000000000004"/>
    <n v="85296.2"/>
  </r>
  <r>
    <x v="0"/>
    <s v="10"/>
    <s v="4/27/2015"/>
    <s v="2015"/>
    <s v="7"/>
    <s v="41020000"/>
    <x v="1"/>
    <x v="0"/>
    <s v="NATIONAL INSTITUTES OF HEALTH"/>
    <s v="Federal"/>
    <x v="0"/>
    <s v="4016004000"/>
    <s v="Pending"/>
    <s v="15109525"/>
    <m/>
    <m/>
    <n v="1"/>
    <n v="1493218"/>
    <n v="1"/>
    <n v="1493218"/>
  </r>
  <r>
    <x v="0"/>
    <s v="10"/>
    <s v="4/27/2015"/>
    <s v="2015"/>
    <s v="7"/>
    <s v="41020000"/>
    <x v="1"/>
    <x v="0"/>
    <s v="IN Clinical &amp; Translational Sci Inst"/>
    <s v="Institution of Higher Education"/>
    <x v="0"/>
    <s v="4027002000"/>
    <s v="Pending"/>
    <s v="15109265"/>
    <n v="0"/>
    <n v="0"/>
    <m/>
    <m/>
    <n v="0"/>
    <n v="0"/>
  </r>
  <r>
    <x v="0"/>
    <s v="10"/>
    <s v="4/27/2015"/>
    <s v="2015"/>
    <s v="7"/>
    <s v="41020000"/>
    <x v="1"/>
    <x v="0"/>
    <s v="IN Clinical &amp; Translational Sci Inst"/>
    <s v="Institution of Higher Education"/>
    <x v="0"/>
    <s v="4027003000"/>
    <s v="Pending"/>
    <s v="15109265"/>
    <n v="0"/>
    <n v="0"/>
    <m/>
    <m/>
    <n v="0"/>
    <n v="0"/>
  </r>
  <r>
    <x v="0"/>
    <s v="10"/>
    <s v="4/27/2015"/>
    <s v="2015"/>
    <s v="7"/>
    <s v="41020000"/>
    <x v="1"/>
    <x v="0"/>
    <s v="UNIVERSITY OF WISCONSIN-MADISON"/>
    <s v="Institution of Higher Education"/>
    <x v="0"/>
    <s v="4027009000"/>
    <s v="Pending"/>
    <s v="15109602"/>
    <n v="0"/>
    <n v="0"/>
    <m/>
    <m/>
    <n v="0"/>
    <n v="0"/>
  </r>
  <r>
    <x v="0"/>
    <s v="10"/>
    <s v="4/29/2015"/>
    <s v="2015"/>
    <s v="7"/>
    <s v="41020000"/>
    <x v="1"/>
    <x v="0"/>
    <s v="NATIONAL INSTITUTES OF HEALTH"/>
    <s v="Federal"/>
    <x v="0"/>
    <s v="4018003000"/>
    <s v="Pending"/>
    <s v="15109721"/>
    <m/>
    <m/>
    <n v="1"/>
    <n v="368107"/>
    <n v="1"/>
    <n v="368107"/>
  </r>
  <r>
    <x v="0"/>
    <s v="11"/>
    <s v="5/1/2015"/>
    <s v="2015"/>
    <s v="8"/>
    <s v="41020000"/>
    <x v="1"/>
    <x v="0"/>
    <s v="PHS-AHRQ Agency/Healthcare Res &amp; Quality"/>
    <s v="Federal"/>
    <x v="0"/>
    <s v="1014001000"/>
    <s v="Pending"/>
    <s v="15119826"/>
    <m/>
    <m/>
    <n v="1"/>
    <n v="35000"/>
    <n v="1"/>
    <n v="35000"/>
  </r>
  <r>
    <x v="0"/>
    <s v="11"/>
    <s v="5/1/2015"/>
    <s v="2015"/>
    <s v="8"/>
    <s v="41020000"/>
    <x v="1"/>
    <x v="0"/>
    <s v="NATIONAL INSTITUTES OF HEALTH"/>
    <s v="Federal"/>
    <x v="0"/>
    <s v="4012006000"/>
    <s v="Pending"/>
    <s v="15109034"/>
    <m/>
    <m/>
    <n v="0.5"/>
    <n v="83375"/>
    <n v="0.5"/>
    <n v="83375"/>
  </r>
  <r>
    <x v="0"/>
    <s v="11"/>
    <s v="5/1/2015"/>
    <s v="2015"/>
    <s v="8"/>
    <s v="41020000"/>
    <x v="1"/>
    <x v="0"/>
    <s v="INDIANA UNIVERSITY"/>
    <s v="Institution of Higher Education"/>
    <x v="0"/>
    <s v="4013004000"/>
    <s v="Pending"/>
    <s v="15119806"/>
    <m/>
    <m/>
    <n v="1"/>
    <n v="302431"/>
    <n v="1"/>
    <n v="302431"/>
  </r>
  <r>
    <x v="0"/>
    <s v="11"/>
    <s v="5/1/2015"/>
    <s v="2015"/>
    <s v="8"/>
    <s v="41020000"/>
    <x v="1"/>
    <x v="0"/>
    <s v="Barron Associates"/>
    <s v="Private Profit"/>
    <x v="0"/>
    <s v="4013012000"/>
    <s v="Pending"/>
    <s v="15119825"/>
    <m/>
    <m/>
    <n v="1"/>
    <n v="95391"/>
    <n v="1"/>
    <n v="95391"/>
  </r>
  <r>
    <x v="0"/>
    <s v="11"/>
    <s v="5/1/2015"/>
    <s v="2015"/>
    <s v="8"/>
    <s v="41020000"/>
    <x v="1"/>
    <x v="0"/>
    <s v="NATIONAL INSTITUTES OF HEALTH"/>
    <s v="Federal"/>
    <x v="0"/>
    <s v="4014006000"/>
    <s v="Pending"/>
    <s v="15109491"/>
    <n v="0.33"/>
    <n v="1274633.58"/>
    <m/>
    <m/>
    <n v="0.33"/>
    <n v="1274633.58"/>
  </r>
  <r>
    <x v="0"/>
    <s v="11"/>
    <s v="5/1/2015"/>
    <s v="2015"/>
    <s v="8"/>
    <s v="41020000"/>
    <x v="1"/>
    <x v="0"/>
    <s v="SEMICONDUCTOR RESEARCH CORPORATION"/>
    <s v="Private Profit"/>
    <x v="0"/>
    <s v="4014006000"/>
    <s v="Pending"/>
    <s v="15109599"/>
    <m/>
    <m/>
    <n v="1"/>
    <n v="200000"/>
    <n v="1"/>
    <n v="200000"/>
  </r>
  <r>
    <x v="0"/>
    <s v="11"/>
    <s v="5/1/2015"/>
    <s v="2015"/>
    <s v="8"/>
    <s v="41020000"/>
    <x v="1"/>
    <x v="0"/>
    <s v="NATIONAL INSTITUTES OF HEALTH"/>
    <s v="Federal"/>
    <x v="0"/>
    <s v="4014017000"/>
    <s v="Pending"/>
    <s v="15109034"/>
    <m/>
    <m/>
    <n v="0.5"/>
    <n v="83375"/>
    <n v="0.5"/>
    <n v="83375"/>
  </r>
  <r>
    <x v="0"/>
    <s v="11"/>
    <s v="5/1/2015"/>
    <s v="2015"/>
    <s v="8"/>
    <s v="41020000"/>
    <x v="1"/>
    <x v="0"/>
    <s v="NATIONAL INSTITUTES OF HEALTH"/>
    <s v="Federal"/>
    <x v="0"/>
    <s v="4018009000"/>
    <s v="Pending"/>
    <s v="15109491"/>
    <n v="0.67"/>
    <n v="2587892.42"/>
    <m/>
    <m/>
    <n v="0.67"/>
    <n v="2587892.42"/>
  </r>
  <r>
    <x v="0"/>
    <s v="11"/>
    <s v="5/1/2015"/>
    <s v="2015"/>
    <s v="8"/>
    <s v="41020000"/>
    <x v="1"/>
    <x v="0"/>
    <s v="NATIONAL INSTITUTES OF HEALTH"/>
    <s v="Federal"/>
    <x v="0"/>
    <s v="4027001000"/>
    <s v="Pending"/>
    <s v="15109491"/>
    <n v="0"/>
    <n v="0"/>
    <m/>
    <m/>
    <n v="0"/>
    <n v="0"/>
  </r>
  <r>
    <x v="0"/>
    <s v="11"/>
    <s v="5/1/2015"/>
    <s v="2015"/>
    <s v="8"/>
    <s v="41020000"/>
    <x v="1"/>
    <x v="0"/>
    <s v="SEMICONDUCTOR RESEARCH CORPORATION"/>
    <s v="Private Profit"/>
    <x v="0"/>
    <s v="4027002000"/>
    <s v="Pending"/>
    <s v="15109599"/>
    <m/>
    <m/>
    <n v="0"/>
    <n v="0"/>
    <n v="0"/>
    <n v="0"/>
  </r>
  <r>
    <x v="0"/>
    <s v="11"/>
    <s v="5/4/2015"/>
    <s v="2015"/>
    <s v="8"/>
    <s v="41020000"/>
    <x v="1"/>
    <x v="0"/>
    <s v="IN Clinical &amp; Translational Sci Inst"/>
    <s v="Institution of Higher Education"/>
    <x v="0"/>
    <s v="4011016000"/>
    <s v="Pending"/>
    <s v="15119848"/>
    <n v="1"/>
    <n v="8000"/>
    <m/>
    <m/>
    <n v="1"/>
    <n v="8000"/>
  </r>
  <r>
    <x v="0"/>
    <s v="11"/>
    <s v="5/4/2015"/>
    <s v="2015"/>
    <s v="8"/>
    <s v="41020000"/>
    <x v="1"/>
    <x v="0"/>
    <s v="IN Clinical &amp; Translational Sci Inst"/>
    <s v="Institution of Higher Education"/>
    <x v="0"/>
    <s v="4027003000"/>
    <s v="Pending"/>
    <s v="15119848"/>
    <n v="0"/>
    <n v="0"/>
    <m/>
    <m/>
    <n v="0"/>
    <n v="0"/>
  </r>
  <r>
    <x v="0"/>
    <s v="11"/>
    <s v="5/5/2015"/>
    <s v="2015"/>
    <s v="8"/>
    <s v="41020000"/>
    <x v="1"/>
    <x v="0"/>
    <s v="Houston Methodist Research Inst"/>
    <s v="Private Non-Profit"/>
    <x v="0"/>
    <s v="4014017000"/>
    <s v="Pending"/>
    <s v="15022433"/>
    <m/>
    <m/>
    <n v="1"/>
    <n v="434964"/>
    <n v="1"/>
    <n v="434964"/>
  </r>
  <r>
    <x v="0"/>
    <s v="11"/>
    <s v="5/6/2015"/>
    <s v="2015"/>
    <s v="8"/>
    <s v="41020000"/>
    <x v="1"/>
    <x v="0"/>
    <s v="NATIONAL INSTITUTES OF HEALTH"/>
    <s v="Federal"/>
    <x v="0"/>
    <s v="4007003000"/>
    <s v="Pending"/>
    <s v="15119928"/>
    <m/>
    <m/>
    <n v="0.43080000000000002"/>
    <n v="834675"/>
    <n v="0.43080000000000002"/>
    <n v="834675"/>
  </r>
  <r>
    <x v="0"/>
    <s v="11"/>
    <s v="5/6/2015"/>
    <s v="2015"/>
    <s v="8"/>
    <s v="41020000"/>
    <x v="1"/>
    <x v="0"/>
    <s v="NATIONAL INSTITUTES OF HEALTH"/>
    <s v="Federal"/>
    <x v="0"/>
    <s v="4011010000"/>
    <s v="Pending"/>
    <s v="15119928"/>
    <m/>
    <m/>
    <n v="0.51700000000000002"/>
    <n v="1001687.5"/>
    <n v="0.51700000000000002"/>
    <n v="1001687.5"/>
  </r>
  <r>
    <x v="0"/>
    <s v="11"/>
    <s v="5/6/2015"/>
    <s v="2015"/>
    <s v="8"/>
    <s v="41020000"/>
    <x v="1"/>
    <x v="0"/>
    <s v="NATIONAL INSTITUTES OF HEALTH"/>
    <s v="Federal"/>
    <x v="0"/>
    <s v="4012003000"/>
    <s v="Pending"/>
    <s v="15119928"/>
    <m/>
    <m/>
    <n v="2.2200000000000001E-2"/>
    <n v="43012.5"/>
    <n v="2.2200000000000001E-2"/>
    <n v="43012.5"/>
  </r>
  <r>
    <x v="0"/>
    <s v="11"/>
    <s v="5/6/2015"/>
    <s v="2015"/>
    <s v="8"/>
    <s v="41020000"/>
    <x v="1"/>
    <x v="0"/>
    <s v="INDIANA UNIVERSITY"/>
    <s v="Institution of Higher Education"/>
    <x v="0"/>
    <s v="4014006000"/>
    <s v="Pending"/>
    <s v="15119908"/>
    <n v="1"/>
    <n v="31741"/>
    <m/>
    <m/>
    <n v="1"/>
    <n v="31741"/>
  </r>
  <r>
    <x v="0"/>
    <s v="11"/>
    <s v="5/6/2015"/>
    <s v="2015"/>
    <s v="8"/>
    <s v="41020000"/>
    <x v="1"/>
    <x v="0"/>
    <s v="NATIONAL INSTITUTES OF HEALTH"/>
    <s v="Federal"/>
    <x v="0"/>
    <s v="4018010000"/>
    <s v="Pending"/>
    <s v="15119928"/>
    <m/>
    <m/>
    <n v="0.03"/>
    <n v="58125"/>
    <n v="0.03"/>
    <n v="58125"/>
  </r>
  <r>
    <x v="0"/>
    <s v="11"/>
    <s v="5/6/2015"/>
    <s v="2015"/>
    <s v="8"/>
    <s v="41020000"/>
    <x v="1"/>
    <x v="0"/>
    <s v="INDIANA UNIVERSITY"/>
    <s v="Institution of Higher Education"/>
    <x v="0"/>
    <s v="4027002000"/>
    <s v="Pending"/>
    <s v="15119908"/>
    <n v="0"/>
    <n v="0"/>
    <m/>
    <m/>
    <n v="0"/>
    <n v="0"/>
  </r>
  <r>
    <x v="0"/>
    <s v="11"/>
    <s v="5/12/2015"/>
    <s v="2015"/>
    <s v="8"/>
    <s v="41020000"/>
    <x v="1"/>
    <x v="0"/>
    <s v="IN UNIV PURDUE UNIV AT INDIANAPOLIS"/>
    <s v="Institution of Higher Education"/>
    <x v="0"/>
    <s v="4014006000"/>
    <s v="Pending"/>
    <s v="15110081"/>
    <m/>
    <m/>
    <n v="1"/>
    <n v="452313"/>
    <n v="1"/>
    <n v="452313"/>
  </r>
  <r>
    <x v="0"/>
    <s v="11"/>
    <s v="5/12/2015"/>
    <s v="2015"/>
    <s v="8"/>
    <s v="41020000"/>
    <x v="1"/>
    <x v="0"/>
    <s v="PHS-NIH NAT INST ALLERGY INFECTIOUS DIS"/>
    <s v="Federal"/>
    <x v="0"/>
    <s v="4016003000"/>
    <s v="Awarded"/>
    <s v="15110114"/>
    <n v="0.7"/>
    <n v="437224.9"/>
    <m/>
    <m/>
    <n v="0.7"/>
    <n v="437224.9"/>
  </r>
  <r>
    <x v="0"/>
    <s v="11"/>
    <s v="5/12/2015"/>
    <s v="2015"/>
    <s v="8"/>
    <s v="41020000"/>
    <x v="1"/>
    <x v="0"/>
    <s v="PHS-NIH NAT INST ALLERGY INFECTIOUS DIS"/>
    <s v="Federal"/>
    <x v="0"/>
    <s v="4018003000"/>
    <s v="Awarded"/>
    <s v="15110114"/>
    <n v="0.15"/>
    <n v="93691.05"/>
    <m/>
    <m/>
    <n v="0.15"/>
    <n v="93691.05"/>
  </r>
  <r>
    <x v="0"/>
    <s v="11"/>
    <s v="5/12/2015"/>
    <s v="2015"/>
    <s v="8"/>
    <s v="41020000"/>
    <x v="1"/>
    <x v="0"/>
    <s v="PHS-NIH NAT INST ALLERGY INFECTIOUS DIS"/>
    <s v="Federal"/>
    <x v="0"/>
    <s v="4018009000"/>
    <s v="Awarded"/>
    <s v="15110114"/>
    <n v="0.15"/>
    <n v="93691.05"/>
    <m/>
    <m/>
    <n v="0.15"/>
    <n v="93691.05"/>
  </r>
  <r>
    <x v="0"/>
    <s v="11"/>
    <s v="5/12/2015"/>
    <s v="2015"/>
    <s v="8"/>
    <s v="41020000"/>
    <x v="1"/>
    <x v="0"/>
    <s v="PHS-NIH NAT INST ALLERGY INFECTIOUS DIS"/>
    <s v="Federal"/>
    <x v="0"/>
    <s v="4027003000"/>
    <s v="Awarded"/>
    <s v="15110114"/>
    <n v="0"/>
    <n v="0"/>
    <m/>
    <m/>
    <n v="0"/>
    <n v="0"/>
  </r>
  <r>
    <x v="0"/>
    <s v="11"/>
    <s v="5/13/2015"/>
    <s v="2015"/>
    <s v="8"/>
    <s v="41020000"/>
    <x v="1"/>
    <x v="0"/>
    <s v="UNIVERSITY OF MICHIGAN"/>
    <s v="Institution of Higher Education"/>
    <x v="0"/>
    <s v="4013009000"/>
    <s v="Pending"/>
    <s v="15110123"/>
    <m/>
    <m/>
    <n v="1"/>
    <n v="20000"/>
    <n v="1"/>
    <n v="20000"/>
  </r>
  <r>
    <x v="0"/>
    <s v="11"/>
    <s v="5/13/2015"/>
    <s v="2015"/>
    <s v="8"/>
    <s v="41020000"/>
    <x v="1"/>
    <x v="0"/>
    <s v="PHS-NIH NAT INST ARTHRIT,MUSCUL,SKIN DIS"/>
    <s v="Federal"/>
    <x v="0"/>
    <s v="4014017000"/>
    <s v="Pending"/>
    <s v="15110140"/>
    <m/>
    <m/>
    <n v="1"/>
    <n v="316287"/>
    <n v="1"/>
    <n v="316287"/>
  </r>
  <r>
    <x v="0"/>
    <s v="11"/>
    <s v="5/15/2015"/>
    <s v="2015"/>
    <s v="8"/>
    <s v="41020000"/>
    <x v="1"/>
    <x v="0"/>
    <s v="HEALTH RESOURCES &amp; SERVICES ADMIN"/>
    <s v="Federal"/>
    <x v="0"/>
    <s v="4011009000"/>
    <s v="Pending"/>
    <s v="15110153"/>
    <m/>
    <m/>
    <n v="2.5000000000000001E-2"/>
    <n v="48295.35"/>
    <n v="2.5000000000000001E-2"/>
    <n v="48295.35"/>
  </r>
  <r>
    <x v="0"/>
    <s v="11"/>
    <s v="5/15/2015"/>
    <s v="2015"/>
    <s v="8"/>
    <s v="41020000"/>
    <x v="1"/>
    <x v="0"/>
    <s v="HEALTH RESOURCES &amp; SERVICES ADMIN"/>
    <s v="Federal"/>
    <x v="0"/>
    <s v="4012001000"/>
    <s v="Pending"/>
    <s v="15110153"/>
    <m/>
    <m/>
    <n v="0.6"/>
    <n v="1159088.3999999999"/>
    <n v="0.6"/>
    <n v="1159088.3999999999"/>
  </r>
  <r>
    <x v="0"/>
    <s v="11"/>
    <s v="5/15/2015"/>
    <s v="2015"/>
    <s v="8"/>
    <s v="41020000"/>
    <x v="1"/>
    <x v="0"/>
    <s v="HEALTH RESOURCES &amp; SERVICES ADMIN"/>
    <s v="Federal"/>
    <x v="0"/>
    <s v="4012003000"/>
    <s v="Pending"/>
    <s v="15110153"/>
    <m/>
    <m/>
    <n v="0.17499999999999999"/>
    <n v="338067.45"/>
    <n v="0.17499999999999999"/>
    <n v="338067.45"/>
  </r>
  <r>
    <x v="0"/>
    <s v="11"/>
    <s v="5/15/2015"/>
    <s v="2015"/>
    <s v="8"/>
    <s v="41020000"/>
    <x v="1"/>
    <x v="0"/>
    <s v="PHS-NIH NAT INST NEURO DISORDERS,STROKES"/>
    <s v="Federal"/>
    <x v="0"/>
    <s v="4012006000"/>
    <s v="Awarded"/>
    <s v="15110197"/>
    <n v="0.5"/>
    <n v="96875"/>
    <m/>
    <m/>
    <n v="0.5"/>
    <n v="96875"/>
  </r>
  <r>
    <x v="0"/>
    <s v="11"/>
    <s v="5/15/2015"/>
    <s v="2015"/>
    <s v="8"/>
    <s v="41020000"/>
    <x v="1"/>
    <x v="0"/>
    <s v="PHS-NIH NAT INST NEURO DISORDERS,STROKES"/>
    <s v="Federal"/>
    <x v="0"/>
    <s v="4014006000"/>
    <s v="Awarded"/>
    <s v="15110197"/>
    <n v="0.3"/>
    <n v="58125"/>
    <m/>
    <m/>
    <n v="0.3"/>
    <n v="58125"/>
  </r>
  <r>
    <x v="0"/>
    <s v="11"/>
    <s v="5/15/2015"/>
    <s v="2015"/>
    <s v="8"/>
    <s v="41020000"/>
    <x v="1"/>
    <x v="0"/>
    <s v="PHS-NIH NAT INST NEURO DISORDERS,STROKES"/>
    <s v="Federal"/>
    <x v="0"/>
    <s v="4014009000"/>
    <s v="Awarded"/>
    <s v="15110197"/>
    <n v="0.2"/>
    <n v="38750"/>
    <m/>
    <m/>
    <n v="0.2"/>
    <n v="38750"/>
  </r>
  <r>
    <x v="0"/>
    <s v="11"/>
    <s v="5/15/2015"/>
    <s v="2015"/>
    <s v="8"/>
    <s v="41020000"/>
    <x v="1"/>
    <x v="0"/>
    <s v="PHS-NIH NATIONAL INSTITUTE ON AGING"/>
    <s v="Federal"/>
    <x v="0"/>
    <s v="4018004000"/>
    <s v="Pending"/>
    <s v="15110231"/>
    <m/>
    <m/>
    <n v="1"/>
    <n v="229300"/>
    <n v="1"/>
    <n v="229300"/>
  </r>
  <r>
    <x v="0"/>
    <s v="11"/>
    <s v="5/15/2015"/>
    <s v="2015"/>
    <s v="8"/>
    <s v="41020000"/>
    <x v="1"/>
    <x v="0"/>
    <s v="HEALTH RESOURCES &amp; SERVICES ADMIN"/>
    <s v="Federal"/>
    <x v="0"/>
    <s v="4020001000"/>
    <s v="Pending"/>
    <s v="15110153"/>
    <m/>
    <m/>
    <n v="0.1"/>
    <n v="193181.4"/>
    <n v="0.1"/>
    <n v="193181.4"/>
  </r>
  <r>
    <x v="0"/>
    <s v="11"/>
    <s v="5/15/2015"/>
    <s v="2015"/>
    <s v="8"/>
    <s v="41020000"/>
    <x v="1"/>
    <x v="0"/>
    <s v="PHS-NIH NAT INST NEURO DISORDERS,STROKES"/>
    <s v="Federal"/>
    <x v="0"/>
    <s v="4027002000"/>
    <s v="Awarded"/>
    <s v="15110197"/>
    <n v="0"/>
    <n v="0"/>
    <m/>
    <m/>
    <n v="0"/>
    <n v="0"/>
  </r>
  <r>
    <x v="0"/>
    <s v="11"/>
    <s v="5/15/2015"/>
    <s v="2015"/>
    <s v="8"/>
    <s v="41020000"/>
    <x v="1"/>
    <x v="0"/>
    <s v="HEALTH RESOURCES &amp; SERVICES ADMIN"/>
    <s v="Federal"/>
    <x v="0"/>
    <s v="4027006000"/>
    <s v="Pending"/>
    <s v="15110153"/>
    <n v="0.1"/>
    <n v="193181.4"/>
    <m/>
    <m/>
    <n v="0.1"/>
    <n v="193181.4"/>
  </r>
  <r>
    <x v="0"/>
    <s v="11"/>
    <s v="5/18/2015"/>
    <s v="2015"/>
    <s v="8"/>
    <s v="41020000"/>
    <x v="1"/>
    <x v="0"/>
    <s v="INDIANA UNIVERSITY"/>
    <s v="Institution of Higher Education"/>
    <x v="0"/>
    <s v="4018003000"/>
    <s v="Pending"/>
    <s v="15110255"/>
    <m/>
    <m/>
    <n v="1"/>
    <n v="90385"/>
    <n v="1"/>
    <n v="90385"/>
  </r>
  <r>
    <x v="0"/>
    <s v="11"/>
    <s v="5/19/2015"/>
    <s v="2015"/>
    <s v="8"/>
    <s v="41020000"/>
    <x v="1"/>
    <x v="0"/>
    <s v="INDIANA UNIVERSITY"/>
    <s v="Institution of Higher Education"/>
    <x v="0"/>
    <s v="4014008000"/>
    <s v="Pending"/>
    <s v="15110282"/>
    <m/>
    <m/>
    <n v="1"/>
    <n v="49377"/>
    <n v="1"/>
    <n v="49377"/>
  </r>
  <r>
    <x v="0"/>
    <s v="11"/>
    <s v="5/19/2015"/>
    <s v="2015"/>
    <s v="8"/>
    <s v="41020000"/>
    <x v="1"/>
    <x v="0"/>
    <s v="Cincinnati Childrens Hospital Med Ctr"/>
    <s v="Private Non-Profit"/>
    <x v="0"/>
    <s v="4018003000"/>
    <s v="Pending"/>
    <s v="15110291"/>
    <n v="1"/>
    <n v="939792"/>
    <m/>
    <m/>
    <n v="1"/>
    <n v="939792"/>
  </r>
  <r>
    <x v="0"/>
    <s v="11"/>
    <s v="5/19/2015"/>
    <s v="2015"/>
    <s v="8"/>
    <s v="41020000"/>
    <x v="1"/>
    <x v="0"/>
    <s v="NEW YORK UNIVERSITY"/>
    <s v="Institution of Higher Education"/>
    <x v="0"/>
    <s v="4018010000"/>
    <s v="Pending"/>
    <s v="15110293"/>
    <m/>
    <m/>
    <n v="1"/>
    <n v="358586"/>
    <n v="1"/>
    <n v="358586"/>
  </r>
  <r>
    <x v="0"/>
    <s v="11"/>
    <s v="5/19/2015"/>
    <s v="2015"/>
    <s v="8"/>
    <s v="41020000"/>
    <x v="1"/>
    <x v="0"/>
    <s v="Cincinnati Childrens Hospital Med Ctr"/>
    <s v="Private Non-Profit"/>
    <x v="0"/>
    <s v="4027003000"/>
    <s v="Pending"/>
    <s v="15110291"/>
    <n v="0"/>
    <n v="0"/>
    <m/>
    <m/>
    <n v="0"/>
    <n v="0"/>
  </r>
  <r>
    <x v="0"/>
    <s v="11"/>
    <s v="5/20/2015"/>
    <s v="2015"/>
    <s v="8"/>
    <s v="41020000"/>
    <x v="1"/>
    <x v="0"/>
    <s v="INDIANA UNIVERSITY"/>
    <s v="Institution of Higher Education"/>
    <x v="0"/>
    <s v="4013004000"/>
    <s v="Pending"/>
    <s v="15110304"/>
    <m/>
    <m/>
    <n v="1"/>
    <n v="377464"/>
    <n v="1"/>
    <n v="377464"/>
  </r>
  <r>
    <x v="0"/>
    <s v="11"/>
    <s v="5/21/2015"/>
    <s v="2015"/>
    <s v="8"/>
    <s v="41020000"/>
    <x v="1"/>
    <x v="0"/>
    <s v="HEALTH RESOURCES &amp; SERVICES ADMIN"/>
    <s v="Federal"/>
    <x v="0"/>
    <s v="4013010000"/>
    <s v="Pending"/>
    <s v="15110350"/>
    <m/>
    <m/>
    <n v="1"/>
    <n v="945574"/>
    <n v="1"/>
    <n v="945574"/>
  </r>
  <r>
    <x v="0"/>
    <s v="11"/>
    <s v="5/21/2015"/>
    <s v="2015"/>
    <s v="8"/>
    <s v="41020000"/>
    <x v="1"/>
    <x v="0"/>
    <s v="Omm Scientific, Inc"/>
    <s v="Private Profit"/>
    <x v="0"/>
    <s v="4016003000"/>
    <s v="Pending"/>
    <s v="15022359"/>
    <m/>
    <m/>
    <n v="0.6"/>
    <n v="732552"/>
    <n v="0.6"/>
    <n v="732552"/>
  </r>
  <r>
    <x v="0"/>
    <s v="11"/>
    <s v="5/21/2015"/>
    <s v="2015"/>
    <s v="8"/>
    <s v="41020000"/>
    <x v="1"/>
    <x v="0"/>
    <s v="UTAH STATE UNIVERSITY"/>
    <s v="Institution of Higher Education"/>
    <x v="0"/>
    <s v="4016003000"/>
    <s v="Pending"/>
    <s v="15110364"/>
    <m/>
    <m/>
    <n v="1"/>
    <n v="39046"/>
    <n v="1"/>
    <n v="39046"/>
  </r>
  <r>
    <x v="0"/>
    <s v="11"/>
    <s v="5/21/2015"/>
    <s v="2015"/>
    <s v="8"/>
    <s v="41020000"/>
    <x v="1"/>
    <x v="0"/>
    <s v="Wadsworth Center Health Res Inc"/>
    <s v="Private Profit"/>
    <x v="0"/>
    <s v="4016003000"/>
    <s v="Awarded"/>
    <s v="15110357"/>
    <m/>
    <m/>
    <n v="0.25"/>
    <n v="55812.5"/>
    <n v="0.25"/>
    <n v="55812.5"/>
  </r>
  <r>
    <x v="0"/>
    <s v="11"/>
    <s v="5/21/2015"/>
    <s v="2015"/>
    <s v="8"/>
    <s v="41020000"/>
    <x v="1"/>
    <x v="0"/>
    <s v="Omm Scientific, Inc"/>
    <s v="Private Profit"/>
    <x v="0"/>
    <s v="4016005000"/>
    <s v="Pending"/>
    <s v="15022359"/>
    <m/>
    <m/>
    <n v="0.4"/>
    <n v="488368"/>
    <n v="0.4"/>
    <n v="488368"/>
  </r>
  <r>
    <x v="0"/>
    <s v="11"/>
    <s v="5/21/2015"/>
    <s v="2015"/>
    <s v="8"/>
    <s v="41020000"/>
    <x v="1"/>
    <x v="0"/>
    <s v="Wadsworth Center Health Res Inc"/>
    <s v="Private Profit"/>
    <x v="0"/>
    <s v="4018004000"/>
    <s v="Awarded"/>
    <s v="15110357"/>
    <m/>
    <m/>
    <n v="0.75"/>
    <n v="167437.5"/>
    <n v="0.75"/>
    <n v="167437.5"/>
  </r>
  <r>
    <x v="0"/>
    <s v="11"/>
    <s v="5/22/2015"/>
    <s v="2015"/>
    <s v="8"/>
    <s v="41020000"/>
    <x v="1"/>
    <x v="0"/>
    <s v="INDIANA FAMILY HEALTH COUNCIL"/>
    <s v="Private Non-Profit"/>
    <x v="0"/>
    <s v="2004013000"/>
    <s v="Awarded"/>
    <s v="15110361"/>
    <m/>
    <m/>
    <n v="1"/>
    <n v="236850"/>
    <n v="1"/>
    <n v="236850"/>
  </r>
  <r>
    <x v="0"/>
    <s v="11"/>
    <s v="5/26/2015"/>
    <s v="2015"/>
    <s v="8"/>
    <s v="41020000"/>
    <x v="1"/>
    <x v="0"/>
    <s v="Georgia State University"/>
    <s v="Institution of Higher Education"/>
    <x v="0"/>
    <s v="4013011000"/>
    <s v="Pending"/>
    <s v="15109059"/>
    <m/>
    <m/>
    <n v="1"/>
    <n v="262154"/>
    <n v="1"/>
    <n v="262154"/>
  </r>
  <r>
    <x v="0"/>
    <s v="11"/>
    <s v="5/26/2015"/>
    <s v="2015"/>
    <s v="8"/>
    <s v="41020000"/>
    <x v="1"/>
    <x v="0"/>
    <s v="IU SCHOOL OF MEDICINE"/>
    <s v="Institution of Higher Education"/>
    <x v="0"/>
    <s v="4014017000"/>
    <s v="Pending"/>
    <s v="15110415"/>
    <m/>
    <m/>
    <n v="1"/>
    <n v="58353"/>
    <n v="1"/>
    <n v="58353"/>
  </r>
  <r>
    <x v="0"/>
    <s v="11"/>
    <s v="5/26/2015"/>
    <s v="2015"/>
    <s v="8"/>
    <s v="41020000"/>
    <x v="1"/>
    <x v="0"/>
    <s v="University of Mississippi"/>
    <s v="Institution of Higher Education"/>
    <x v="0"/>
    <s v="4016003000"/>
    <s v="Pending"/>
    <s v="15110083"/>
    <m/>
    <m/>
    <n v="1"/>
    <n v="236230"/>
    <n v="1"/>
    <n v="236230"/>
  </r>
  <r>
    <x v="0"/>
    <s v="11"/>
    <s v="5/26/2015"/>
    <s v="2015"/>
    <s v="8"/>
    <s v="41020000"/>
    <x v="1"/>
    <x v="0"/>
    <s v="BOSTON COLLEGE"/>
    <s v="Institution of Higher Education"/>
    <x v="0"/>
    <s v="4016003000"/>
    <s v="Pending"/>
    <s v="15110396"/>
    <m/>
    <m/>
    <n v="1"/>
    <n v="217707"/>
    <n v="1"/>
    <n v="217707"/>
  </r>
  <r>
    <x v="0"/>
    <s v="11"/>
    <s v="5/26/2015"/>
    <s v="2015"/>
    <s v="8"/>
    <s v="41020000"/>
    <x v="1"/>
    <x v="0"/>
    <s v="NATIONAL INSTITUTES OF HEALTH"/>
    <s v="Federal"/>
    <x v="0"/>
    <s v="4016003000"/>
    <s v="Pending"/>
    <s v="15110399"/>
    <m/>
    <m/>
    <n v="1"/>
    <n v="451146"/>
    <n v="1"/>
    <n v="451146"/>
  </r>
  <r>
    <x v="0"/>
    <s v="11"/>
    <s v="5/26/2015"/>
    <s v="2015"/>
    <s v="8"/>
    <s v="41020000"/>
    <x v="1"/>
    <x v="0"/>
    <s v="INDIANA UNIVERSITY"/>
    <s v="Institution of Higher Education"/>
    <x v="0"/>
    <s v="4016003000"/>
    <s v="Pending"/>
    <s v="15110414"/>
    <m/>
    <m/>
    <n v="1"/>
    <n v="218678"/>
    <n v="1"/>
    <n v="218678"/>
  </r>
  <r>
    <x v="0"/>
    <s v="11"/>
    <s v="5/27/2015"/>
    <s v="2015"/>
    <s v="8"/>
    <s v="41020000"/>
    <x v="1"/>
    <x v="0"/>
    <s v="UNIVERSITY OF CHICAGO"/>
    <s v="Institution of Higher Education"/>
    <x v="0"/>
    <s v="4018003000"/>
    <s v="Pending"/>
    <s v="15110444"/>
    <m/>
    <m/>
    <n v="1"/>
    <n v="64080"/>
    <n v="1"/>
    <n v="64080"/>
  </r>
  <r>
    <x v="0"/>
    <s v="11"/>
    <s v="5/28/2015"/>
    <s v="2015"/>
    <s v="8"/>
    <s v="41020000"/>
    <x v="1"/>
    <x v="0"/>
    <s v="NATIONAL INSTITUTES OF HEALTH"/>
    <s v="Federal"/>
    <x v="0"/>
    <s v="4018010000"/>
    <s v="Pending"/>
    <s v="15110513"/>
    <m/>
    <m/>
    <n v="1"/>
    <n v="782308"/>
    <n v="1"/>
    <n v="782308"/>
  </r>
  <r>
    <x v="0"/>
    <s v="11"/>
    <s v="5/29/2015"/>
    <s v="2015"/>
    <s v="8"/>
    <s v="41020000"/>
    <x v="1"/>
    <x v="0"/>
    <s v="PHS-NIH OFFICE OF THE DIRECTOR"/>
    <s v="Federal"/>
    <x v="0"/>
    <s v="4012001000"/>
    <s v="Pending"/>
    <s v="14098351"/>
    <n v="0"/>
    <n v="0"/>
    <m/>
    <m/>
    <n v="0"/>
    <n v="0"/>
  </r>
  <r>
    <x v="0"/>
    <s v="11"/>
    <s v="5/29/2015"/>
    <s v="2015"/>
    <s v="8"/>
    <s v="41020000"/>
    <x v="1"/>
    <x v="0"/>
    <s v="PHS-NIH OFFICE OF THE DIRECTOR"/>
    <s v="Federal"/>
    <x v="0"/>
    <s v="4012006000"/>
    <s v="Pending"/>
    <s v="14098351"/>
    <n v="1"/>
    <n v="412523"/>
    <m/>
    <m/>
    <n v="1"/>
    <n v="412523"/>
  </r>
  <r>
    <x v="0"/>
    <s v="11"/>
    <s v="5/29/2015"/>
    <s v="2015"/>
    <s v="8"/>
    <s v="41020000"/>
    <x v="1"/>
    <x v="0"/>
    <s v="NATIONAL INSTITUTES OF HEALTH"/>
    <s v="Federal"/>
    <x v="0"/>
    <s v="4013004000"/>
    <s v="Pending"/>
    <s v="15110526"/>
    <m/>
    <m/>
    <n v="1"/>
    <n v="136350"/>
    <n v="1"/>
    <n v="136350"/>
  </r>
  <r>
    <x v="0"/>
    <s v="11"/>
    <s v="5/29/2015"/>
    <s v="2015"/>
    <s v="8"/>
    <s v="41020000"/>
    <x v="1"/>
    <x v="0"/>
    <s v="PHS-NIH OFFICE OF THE DIRECTOR"/>
    <s v="Federal"/>
    <x v="0"/>
    <s v="4027003000"/>
    <s v="Pending"/>
    <s v="14098351"/>
    <n v="0"/>
    <n v="0"/>
    <m/>
    <m/>
    <n v="0"/>
    <n v="0"/>
  </r>
  <r>
    <x v="0"/>
    <s v="12"/>
    <s v="6/1/2015"/>
    <s v="2015"/>
    <s v="9"/>
    <s v="41020000"/>
    <x v="1"/>
    <x v="0"/>
    <s v="INDIANA UNIVERSITY"/>
    <s v="Institution of Higher Education"/>
    <x v="0"/>
    <s v="4014008000"/>
    <s v="Pending"/>
    <s v="15110431"/>
    <m/>
    <m/>
    <n v="1"/>
    <n v="513616"/>
    <n v="1"/>
    <n v="513616"/>
  </r>
  <r>
    <x v="0"/>
    <s v="12"/>
    <s v="6/2/2015"/>
    <s v="2015"/>
    <s v="9"/>
    <s v="41020000"/>
    <x v="1"/>
    <x v="0"/>
    <s v="Harvard Medical School"/>
    <s v="Institution of Higher Education"/>
    <x v="0"/>
    <s v="4007003000"/>
    <s v="Pending"/>
    <s v="15110539"/>
    <m/>
    <m/>
    <n v="0.34"/>
    <n v="158100"/>
    <n v="0.34"/>
    <n v="158100"/>
  </r>
  <r>
    <x v="0"/>
    <s v="12"/>
    <s v="6/2/2015"/>
    <s v="2015"/>
    <s v="9"/>
    <s v="41020000"/>
    <x v="1"/>
    <x v="0"/>
    <s v="NATIONAL INSTITUTES OF HEALTH"/>
    <s v="Federal"/>
    <x v="0"/>
    <s v="4007003000"/>
    <s v="Pending"/>
    <s v="15120648"/>
    <m/>
    <m/>
    <n v="0.24"/>
    <n v="141280.56"/>
    <n v="0.24"/>
    <n v="141280.56"/>
  </r>
  <r>
    <x v="0"/>
    <s v="12"/>
    <s v="6/2/2015"/>
    <s v="2015"/>
    <s v="9"/>
    <s v="41020000"/>
    <x v="1"/>
    <x v="0"/>
    <s v="UNIVERSITY OF TEXAS AT AUSTIN"/>
    <s v="Institution of Higher Education"/>
    <x v="0"/>
    <s v="4014009000"/>
    <s v="Pending"/>
    <s v="15120633"/>
    <m/>
    <m/>
    <n v="1"/>
    <n v="715690"/>
    <n v="1"/>
    <n v="715690"/>
  </r>
  <r>
    <x v="0"/>
    <s v="12"/>
    <s v="6/2/2015"/>
    <s v="2015"/>
    <s v="9"/>
    <s v="41020000"/>
    <x v="1"/>
    <x v="0"/>
    <s v="Portland State University"/>
    <s v="Institution of Higher Education"/>
    <x v="0"/>
    <s v="4015003000"/>
    <s v="Pending"/>
    <s v="15110323"/>
    <m/>
    <m/>
    <n v="1"/>
    <n v="1084978"/>
    <n v="1"/>
    <n v="1084978"/>
  </r>
  <r>
    <x v="0"/>
    <s v="12"/>
    <s v="6/2/2015"/>
    <s v="2015"/>
    <s v="9"/>
    <s v="41020000"/>
    <x v="1"/>
    <x v="0"/>
    <s v="NATIONAL INSTITUTES OF HEALTH"/>
    <s v="Federal"/>
    <x v="0"/>
    <s v="4016003000"/>
    <s v="Pending"/>
    <s v="15120648"/>
    <m/>
    <m/>
    <n v="0.51"/>
    <n v="300221.19"/>
    <n v="0.51"/>
    <n v="300221.19"/>
  </r>
  <r>
    <x v="0"/>
    <s v="12"/>
    <s v="6/2/2015"/>
    <s v="2015"/>
    <s v="9"/>
    <s v="41020000"/>
    <x v="1"/>
    <x v="0"/>
    <s v="NATIONAL INSTITUTES OF HEALTH"/>
    <s v="Federal"/>
    <x v="0"/>
    <s v="4016003000"/>
    <s v="Pending"/>
    <s v="15120771"/>
    <m/>
    <m/>
    <n v="1"/>
    <n v="796748"/>
    <n v="1"/>
    <n v="796748"/>
  </r>
  <r>
    <x v="0"/>
    <s v="12"/>
    <s v="6/2/2015"/>
    <s v="2015"/>
    <s v="9"/>
    <s v="41020000"/>
    <x v="1"/>
    <x v="0"/>
    <s v="NATIONAL INSTITUTES OF HEALTH"/>
    <s v="Federal"/>
    <x v="0"/>
    <s v="4018003000"/>
    <s v="Pending"/>
    <s v="15120648"/>
    <m/>
    <m/>
    <n v="0.15"/>
    <n v="88300.35"/>
    <n v="0.15"/>
    <n v="88300.35"/>
  </r>
  <r>
    <x v="0"/>
    <s v="12"/>
    <s v="6/2/2015"/>
    <s v="2015"/>
    <s v="9"/>
    <s v="41020000"/>
    <x v="1"/>
    <x v="0"/>
    <s v="OHIO STATE UNIVERSITY"/>
    <s v="Institution of Higher Education"/>
    <x v="0"/>
    <s v="4018004000"/>
    <s v="Pending"/>
    <s v="15110476"/>
    <m/>
    <m/>
    <n v="1"/>
    <n v="264762"/>
    <n v="1"/>
    <n v="264762"/>
  </r>
  <r>
    <x v="0"/>
    <s v="12"/>
    <s v="6/2/2015"/>
    <s v="2015"/>
    <s v="9"/>
    <s v="41020000"/>
    <x v="1"/>
    <x v="0"/>
    <s v="Harvard Medical School"/>
    <s v="Institution of Higher Education"/>
    <x v="0"/>
    <s v="4018004000"/>
    <s v="Pending"/>
    <s v="15110539"/>
    <m/>
    <m/>
    <n v="0.66"/>
    <n v="306900"/>
    <n v="0.66"/>
    <n v="306900"/>
  </r>
  <r>
    <x v="0"/>
    <s v="12"/>
    <s v="6/2/2015"/>
    <s v="2015"/>
    <s v="9"/>
    <s v="41020000"/>
    <x v="1"/>
    <x v="0"/>
    <s v="UNIVERSITY OF FLORIDA"/>
    <s v="Institution of Higher Education"/>
    <x v="0"/>
    <s v="4018009000"/>
    <s v="Pending"/>
    <s v="15120573"/>
    <n v="1"/>
    <n v="397976"/>
    <m/>
    <m/>
    <n v="1"/>
    <n v="397976"/>
  </r>
  <r>
    <x v="0"/>
    <s v="12"/>
    <s v="6/2/2015"/>
    <s v="2015"/>
    <s v="9"/>
    <s v="41020000"/>
    <x v="1"/>
    <x v="0"/>
    <s v="NATIONAL INSTITUTES OF HEALTH"/>
    <s v="Federal"/>
    <x v="0"/>
    <s v="4018009000"/>
    <s v="Pending"/>
    <s v="15120648"/>
    <m/>
    <m/>
    <n v="0.1"/>
    <n v="58866.9"/>
    <n v="0.1"/>
    <n v="58866.9"/>
  </r>
  <r>
    <x v="0"/>
    <s v="12"/>
    <s v="6/2/2015"/>
    <s v="2015"/>
    <s v="9"/>
    <s v="41020000"/>
    <x v="1"/>
    <x v="0"/>
    <s v="NORTHWESTERN UNIVERSITY"/>
    <s v="Institution of Higher Education"/>
    <x v="0"/>
    <s v="4025003000"/>
    <s v="Pending"/>
    <s v="14121866"/>
    <m/>
    <m/>
    <n v="1"/>
    <n v="1256569"/>
    <n v="1"/>
    <n v="1256569"/>
  </r>
  <r>
    <x v="0"/>
    <s v="12"/>
    <s v="6/2/2015"/>
    <s v="2015"/>
    <s v="9"/>
    <s v="41020000"/>
    <x v="1"/>
    <x v="0"/>
    <s v="UNIVERSITY OF FLORIDA"/>
    <s v="Institution of Higher Education"/>
    <x v="0"/>
    <s v="4027012000"/>
    <s v="Pending"/>
    <s v="15120573"/>
    <n v="0"/>
    <n v="0"/>
    <m/>
    <m/>
    <n v="0"/>
    <n v="0"/>
  </r>
  <r>
    <x v="0"/>
    <s v="12"/>
    <s v="6/3/2015"/>
    <s v="2015"/>
    <s v="9"/>
    <s v="41020000"/>
    <x v="1"/>
    <x v="0"/>
    <s v="NATIONAL INSTITUTES OF HEALTH"/>
    <s v="Federal"/>
    <x v="0"/>
    <s v="4007003000"/>
    <s v="Pending"/>
    <s v="15110388"/>
    <m/>
    <m/>
    <n v="0.44"/>
    <n v="827016.96"/>
    <n v="0.44"/>
    <n v="827016.96"/>
  </r>
  <r>
    <x v="0"/>
    <s v="12"/>
    <s v="6/3/2015"/>
    <s v="2015"/>
    <s v="9"/>
    <s v="41020000"/>
    <x v="1"/>
    <x v="0"/>
    <s v="NATIONAL INSTITUTES OF HEALTH"/>
    <s v="Federal"/>
    <x v="0"/>
    <s v="4011010000"/>
    <s v="Pending"/>
    <s v="15120728"/>
    <m/>
    <m/>
    <n v="1"/>
    <n v="1908984"/>
    <n v="1"/>
    <n v="1908984"/>
  </r>
  <r>
    <x v="0"/>
    <s v="12"/>
    <s v="6/3/2015"/>
    <s v="2015"/>
    <s v="9"/>
    <s v="41020000"/>
    <x v="1"/>
    <x v="0"/>
    <s v="NATIONAL INSTITUTES OF HEALTH"/>
    <s v="Federal"/>
    <x v="0"/>
    <s v="4016003000"/>
    <s v="Pending"/>
    <s v="15120612"/>
    <m/>
    <m/>
    <n v="1"/>
    <n v="1725182"/>
    <n v="1"/>
    <n v="1725182"/>
  </r>
  <r>
    <x v="0"/>
    <s v="12"/>
    <s v="6/3/2015"/>
    <s v="2015"/>
    <s v="9"/>
    <s v="41020000"/>
    <x v="1"/>
    <x v="0"/>
    <s v="NATIONAL INSTITUTES OF HEALTH"/>
    <s v="Federal"/>
    <x v="0"/>
    <s v="4018004000"/>
    <s v="Pending"/>
    <s v="15110388"/>
    <m/>
    <m/>
    <n v="0.56000000000000005"/>
    <n v="1052567.04"/>
    <n v="0.56000000000000005"/>
    <n v="1052567.04"/>
  </r>
  <r>
    <x v="0"/>
    <s v="12"/>
    <s v="6/4/2015"/>
    <s v="2015"/>
    <s v="9"/>
    <s v="41020000"/>
    <x v="1"/>
    <x v="0"/>
    <s v="NATIONAL INSTITUTES OF HEALTH"/>
    <s v="Federal"/>
    <x v="0"/>
    <s v="4012003000"/>
    <s v="Pending"/>
    <s v="15120661"/>
    <m/>
    <m/>
    <n v="0.1"/>
    <n v="190884.1"/>
    <n v="0.1"/>
    <n v="190884.1"/>
  </r>
  <r>
    <x v="0"/>
    <s v="12"/>
    <s v="6/4/2015"/>
    <s v="2015"/>
    <s v="9"/>
    <s v="41020000"/>
    <x v="1"/>
    <x v="0"/>
    <s v="NATIONAL INSTITUTES OF HEALTH"/>
    <s v="Federal"/>
    <x v="0"/>
    <s v="4012006000"/>
    <s v="Pending"/>
    <s v="15120661"/>
    <m/>
    <m/>
    <n v="0.9"/>
    <n v="1717956.9"/>
    <n v="0.9"/>
    <n v="1717956.9"/>
  </r>
  <r>
    <x v="0"/>
    <s v="12"/>
    <s v="6/4/2015"/>
    <s v="2015"/>
    <s v="9"/>
    <s v="41020000"/>
    <x v="1"/>
    <x v="0"/>
    <s v="NATIONAL INSTITUTES OF HEALTH"/>
    <s v="Federal"/>
    <x v="0"/>
    <s v="4013010000"/>
    <s v="Pending"/>
    <s v="15120690"/>
    <m/>
    <m/>
    <n v="0.5"/>
    <n v="945941.5"/>
    <n v="0.5"/>
    <n v="945941.5"/>
  </r>
  <r>
    <x v="0"/>
    <s v="12"/>
    <s v="6/4/2015"/>
    <s v="2015"/>
    <s v="9"/>
    <s v="41020000"/>
    <x v="1"/>
    <x v="0"/>
    <s v="NATIONAL INSTITUTES OF HEALTH"/>
    <s v="Federal"/>
    <x v="0"/>
    <s v="4013011000"/>
    <s v="Pending"/>
    <s v="15120690"/>
    <m/>
    <m/>
    <n v="0.5"/>
    <n v="945941.5"/>
    <n v="0.5"/>
    <n v="945941.5"/>
  </r>
  <r>
    <x v="0"/>
    <s v="12"/>
    <s v="6/4/2015"/>
    <s v="2015"/>
    <s v="9"/>
    <s v="41020000"/>
    <x v="1"/>
    <x v="0"/>
    <s v="PHS-NIH NAT INST OF GENERAL MEDICAL SCI"/>
    <s v="Federal"/>
    <x v="0"/>
    <s v="4018004000"/>
    <s v="Pending"/>
    <s v="15110465"/>
    <m/>
    <m/>
    <n v="1"/>
    <n v="1828625"/>
    <n v="1"/>
    <n v="1828625"/>
  </r>
  <r>
    <x v="0"/>
    <s v="12"/>
    <s v="6/4/2015"/>
    <s v="2015"/>
    <s v="9"/>
    <s v="41020000"/>
    <x v="1"/>
    <x v="0"/>
    <s v="SYRACUSE UNIVERSITY"/>
    <s v="Institution of Higher Education"/>
    <x v="0"/>
    <s v="4018004000"/>
    <s v="Pending"/>
    <s v="15120751"/>
    <m/>
    <m/>
    <n v="1"/>
    <n v="405142"/>
    <n v="1"/>
    <n v="405142"/>
  </r>
  <r>
    <x v="0"/>
    <s v="12"/>
    <s v="6/5/2015"/>
    <s v="2015"/>
    <s v="9"/>
    <s v="41020000"/>
    <x v="1"/>
    <x v="0"/>
    <s v="TYMORA ANALYTICAL OPERATIONS, LLC"/>
    <s v="Private Profit"/>
    <x v="0"/>
    <s v="4011010000"/>
    <s v="Pending"/>
    <s v="13098408"/>
    <n v="1"/>
    <n v="339563"/>
    <m/>
    <m/>
    <n v="1"/>
    <n v="339563"/>
  </r>
  <r>
    <x v="0"/>
    <s v="12"/>
    <s v="6/5/2015"/>
    <s v="2015"/>
    <s v="9"/>
    <s v="41020000"/>
    <x v="1"/>
    <x v="0"/>
    <s v="NATIONAL INSTITUTES OF HEALTH"/>
    <s v="Federal"/>
    <x v="0"/>
    <s v="4012003000"/>
    <s v="Pending"/>
    <s v="15120620"/>
    <m/>
    <m/>
    <n v="0.7"/>
    <n v="1336189.3999999999"/>
    <n v="0.7"/>
    <n v="1336189.3999999999"/>
  </r>
  <r>
    <x v="0"/>
    <s v="12"/>
    <s v="6/5/2015"/>
    <s v="2015"/>
    <s v="9"/>
    <s v="41020000"/>
    <x v="1"/>
    <x v="0"/>
    <s v="NATIONAL INSTITUTES OF HEALTH"/>
    <s v="Federal"/>
    <x v="0"/>
    <s v="4012003000"/>
    <s v="Pending"/>
    <s v="15120762"/>
    <m/>
    <m/>
    <n v="1"/>
    <n v="2130671"/>
    <n v="1"/>
    <n v="2130671"/>
  </r>
  <r>
    <x v="0"/>
    <s v="12"/>
    <s v="6/5/2015"/>
    <s v="2015"/>
    <s v="9"/>
    <s v="41020000"/>
    <x v="1"/>
    <x v="0"/>
    <s v="NATIONAL INSTITUTES OF HEALTH"/>
    <s v="Federal"/>
    <x v="0"/>
    <s v="4012003000"/>
    <s v="Pending"/>
    <s v="15120784"/>
    <m/>
    <m/>
    <n v="0.05"/>
    <n v="0"/>
    <n v="0.05"/>
    <n v="0"/>
  </r>
  <r>
    <x v="0"/>
    <s v="12"/>
    <s v="6/5/2015"/>
    <s v="2015"/>
    <s v="9"/>
    <s v="41020000"/>
    <x v="1"/>
    <x v="0"/>
    <s v="NATIONAL INSTITUTES OF HEALTH"/>
    <s v="Federal"/>
    <x v="0"/>
    <s v="4012003000"/>
    <s v="Pending"/>
    <s v="15120794"/>
    <m/>
    <m/>
    <n v="0.95"/>
    <n v="1786596.6"/>
    <n v="0.95"/>
    <n v="1786596.6"/>
  </r>
  <r>
    <x v="0"/>
    <s v="12"/>
    <s v="6/5/2015"/>
    <s v="2015"/>
    <s v="9"/>
    <s v="41020000"/>
    <x v="1"/>
    <x v="0"/>
    <s v="NATIONAL INSTITUTES OF HEALTH"/>
    <s v="Federal"/>
    <x v="0"/>
    <s v="4012003000"/>
    <s v="Pending"/>
    <s v="15120801"/>
    <m/>
    <m/>
    <n v="1"/>
    <n v="1879734"/>
    <n v="1"/>
    <n v="1879734"/>
  </r>
  <r>
    <x v="0"/>
    <s v="12"/>
    <s v="6/5/2015"/>
    <s v="2015"/>
    <s v="9"/>
    <s v="41020000"/>
    <x v="1"/>
    <x v="0"/>
    <s v="NATIONAL INSTITUTES OF HEALTH"/>
    <s v="Federal"/>
    <x v="0"/>
    <s v="4012003000"/>
    <s v="Pending"/>
    <s v="15120820"/>
    <m/>
    <m/>
    <n v="0.95"/>
    <n v="1813398.95"/>
    <n v="0.95"/>
    <n v="1813398.95"/>
  </r>
  <r>
    <x v="0"/>
    <s v="12"/>
    <s v="6/5/2015"/>
    <s v="2015"/>
    <s v="9"/>
    <s v="41020000"/>
    <x v="1"/>
    <x v="0"/>
    <s v="NATIONAL INSTITUTES OF HEALTH"/>
    <s v="Federal"/>
    <x v="0"/>
    <s v="4012006000"/>
    <s v="Pending"/>
    <s v="15120820"/>
    <m/>
    <m/>
    <n v="0.05"/>
    <n v="95442.05"/>
    <n v="0.05"/>
    <n v="95442.05"/>
  </r>
  <r>
    <x v="0"/>
    <s v="12"/>
    <s v="6/5/2015"/>
    <s v="2015"/>
    <s v="9"/>
    <s v="41020000"/>
    <x v="1"/>
    <x v="0"/>
    <s v="NATIONAL INSTITUTES OF HEALTH"/>
    <s v="Federal"/>
    <x v="0"/>
    <s v="4012006000"/>
    <s v="Pending"/>
    <s v="15120831"/>
    <m/>
    <m/>
    <n v="0.96250000000000002"/>
    <n v="1881472.86"/>
    <n v="0.96250000000000002"/>
    <n v="1881472.86"/>
  </r>
  <r>
    <x v="0"/>
    <s v="12"/>
    <s v="6/5/2015"/>
    <s v="2015"/>
    <s v="9"/>
    <s v="41020000"/>
    <x v="1"/>
    <x v="0"/>
    <s v="Symic OA Co"/>
    <s v="Private Profit"/>
    <x v="0"/>
    <s v="4012007000"/>
    <s v="Pending"/>
    <s v="15065614"/>
    <m/>
    <m/>
    <n v="0"/>
    <n v="0"/>
    <n v="0"/>
    <n v="0"/>
  </r>
  <r>
    <x v="0"/>
    <s v="12"/>
    <s v="6/5/2015"/>
    <s v="2015"/>
    <s v="9"/>
    <s v="41020000"/>
    <x v="1"/>
    <x v="0"/>
    <s v="NATIONAL INSTITUTES OF HEALTH"/>
    <s v="Federal"/>
    <x v="0"/>
    <s v="4012007000"/>
    <s v="Pending"/>
    <s v="15120620"/>
    <m/>
    <m/>
    <n v="0.3"/>
    <n v="572652.6"/>
    <n v="0.3"/>
    <n v="572652.6"/>
  </r>
  <r>
    <x v="0"/>
    <s v="12"/>
    <s v="6/5/2015"/>
    <s v="2015"/>
    <s v="9"/>
    <s v="41020000"/>
    <x v="1"/>
    <x v="0"/>
    <s v="NATIONAL INSTITUTES OF HEALTH"/>
    <s v="Federal"/>
    <x v="0"/>
    <s v="4013004000"/>
    <s v="Pending"/>
    <s v="15120784"/>
    <m/>
    <m/>
    <n v="0.9"/>
    <n v="0"/>
    <n v="0.9"/>
    <n v="0"/>
  </r>
  <r>
    <x v="0"/>
    <s v="12"/>
    <s v="6/5/2015"/>
    <s v="2015"/>
    <s v="9"/>
    <s v="41020000"/>
    <x v="1"/>
    <x v="0"/>
    <s v="NATIONAL INSTITUTES OF HEALTH"/>
    <s v="Federal"/>
    <x v="0"/>
    <s v="4013009000"/>
    <s v="Pending"/>
    <s v="15120767"/>
    <m/>
    <m/>
    <n v="1"/>
    <n v="1908567"/>
    <n v="1"/>
    <n v="1908567"/>
  </r>
  <r>
    <x v="0"/>
    <s v="12"/>
    <s v="6/5/2015"/>
    <s v="2015"/>
    <s v="9"/>
    <s v="41020000"/>
    <x v="1"/>
    <x v="0"/>
    <s v="NATIONAL INSTITUTES OF HEALTH"/>
    <s v="Federal"/>
    <x v="0"/>
    <s v="4013011000"/>
    <s v="Pending"/>
    <s v="15120729"/>
    <m/>
    <m/>
    <n v="1"/>
    <n v="1913617"/>
    <n v="1"/>
    <n v="1913617"/>
  </r>
  <r>
    <x v="0"/>
    <s v="12"/>
    <s v="6/5/2015"/>
    <s v="2015"/>
    <s v="9"/>
    <s v="41020000"/>
    <x v="1"/>
    <x v="0"/>
    <s v="Symic OA Co"/>
    <s v="Private Profit"/>
    <x v="0"/>
    <s v="4014017000"/>
    <s v="Pending"/>
    <s v="15065614"/>
    <m/>
    <m/>
    <n v="1"/>
    <n v="63589"/>
    <n v="1"/>
    <n v="63589"/>
  </r>
  <r>
    <x v="0"/>
    <s v="12"/>
    <s v="6/5/2015"/>
    <s v="2015"/>
    <s v="9"/>
    <s v="41020000"/>
    <x v="1"/>
    <x v="0"/>
    <s v="NATIONAL INSTITUTES OF HEALTH"/>
    <s v="Federal"/>
    <x v="0"/>
    <s v="4014017000"/>
    <s v="Pending"/>
    <s v="15120794"/>
    <m/>
    <m/>
    <n v="0.05"/>
    <n v="94031.4"/>
    <n v="0.05"/>
    <n v="94031.4"/>
  </r>
  <r>
    <x v="0"/>
    <s v="12"/>
    <s v="6/5/2015"/>
    <s v="2015"/>
    <s v="9"/>
    <s v="41020000"/>
    <x v="1"/>
    <x v="0"/>
    <s v="NATIONAL INSTITUTES OF HEALTH"/>
    <s v="Federal"/>
    <x v="0"/>
    <s v="4014017000"/>
    <s v="Pending"/>
    <s v="15120831"/>
    <m/>
    <m/>
    <n v="3.7499999999999999E-2"/>
    <n v="73304.14"/>
    <n v="3.7499999999999999E-2"/>
    <n v="73304.14"/>
  </r>
  <r>
    <x v="0"/>
    <s v="12"/>
    <s v="6/5/2015"/>
    <s v="2015"/>
    <s v="9"/>
    <s v="41020000"/>
    <x v="1"/>
    <x v="0"/>
    <s v="NATIONAL INSTITUTES OF HEALTH"/>
    <s v="Federal"/>
    <x v="0"/>
    <s v="4018003000"/>
    <s v="Pending"/>
    <s v="15120741"/>
    <m/>
    <m/>
    <n v="1"/>
    <n v="1937500"/>
    <n v="1"/>
    <n v="1937500"/>
  </r>
  <r>
    <x v="0"/>
    <s v="12"/>
    <s v="6/5/2015"/>
    <s v="2015"/>
    <s v="9"/>
    <s v="41020000"/>
    <x v="1"/>
    <x v="0"/>
    <s v="NATIONAL INSTITUTES OF HEALTH"/>
    <s v="Federal"/>
    <x v="0"/>
    <s v="4018003000"/>
    <s v="Pending"/>
    <s v="15120821"/>
    <n v="1"/>
    <n v="1936213"/>
    <m/>
    <m/>
    <n v="1"/>
    <n v="1936213"/>
  </r>
  <r>
    <x v="0"/>
    <s v="12"/>
    <s v="6/5/2015"/>
    <s v="2015"/>
    <s v="9"/>
    <s v="41020000"/>
    <x v="1"/>
    <x v="0"/>
    <s v="NATIONAL INSTITUTES OF HEALTH"/>
    <s v="Federal"/>
    <x v="0"/>
    <s v="4018010000"/>
    <s v="Pending"/>
    <s v="15120784"/>
    <m/>
    <m/>
    <n v="0.05"/>
    <n v="0"/>
    <n v="0.05"/>
    <n v="0"/>
  </r>
  <r>
    <x v="0"/>
    <s v="12"/>
    <s v="6/5/2015"/>
    <s v="2015"/>
    <s v="9"/>
    <s v="41020000"/>
    <x v="1"/>
    <x v="0"/>
    <s v="TYMORA ANALYTICAL OPERATIONS, LLC"/>
    <s v="Private Profit"/>
    <x v="0"/>
    <s v="4027003000"/>
    <s v="Pending"/>
    <s v="13098408"/>
    <n v="0"/>
    <n v="0"/>
    <m/>
    <m/>
    <n v="0"/>
    <n v="0"/>
  </r>
  <r>
    <x v="0"/>
    <s v="12"/>
    <s v="6/5/2015"/>
    <s v="2015"/>
    <s v="9"/>
    <s v="41020000"/>
    <x v="1"/>
    <x v="0"/>
    <s v="NATIONAL INSTITUTES OF HEALTH"/>
    <s v="Federal"/>
    <x v="0"/>
    <s v="4027003000"/>
    <s v="Pending"/>
    <s v="15120821"/>
    <n v="0"/>
    <n v="0"/>
    <m/>
    <m/>
    <n v="0"/>
    <n v="0"/>
  </r>
  <r>
    <x v="0"/>
    <s v="12"/>
    <s v="6/8/2015"/>
    <s v="2015"/>
    <s v="9"/>
    <s v="41020000"/>
    <x v="1"/>
    <x v="0"/>
    <s v="NATIONAL INSTITUTES OF HEALTH"/>
    <s v="Federal"/>
    <x v="0"/>
    <s v="4011008000"/>
    <s v="Pending"/>
    <s v="14121306"/>
    <m/>
    <m/>
    <n v="0.25"/>
    <n v="141034.25"/>
    <n v="0.25"/>
    <n v="141034.25"/>
  </r>
  <r>
    <x v="0"/>
    <s v="12"/>
    <s v="6/8/2015"/>
    <s v="2015"/>
    <s v="9"/>
    <s v="41020000"/>
    <x v="1"/>
    <x v="0"/>
    <s v="NATIONAL INSTITUTES OF HEALTH"/>
    <s v="Federal"/>
    <x v="0"/>
    <s v="4012003000"/>
    <s v="Pending"/>
    <s v="14121306"/>
    <m/>
    <m/>
    <n v="0.75"/>
    <n v="423102.75"/>
    <n v="0.75"/>
    <n v="423102.75"/>
  </r>
  <r>
    <x v="0"/>
    <s v="12"/>
    <s v="6/8/2015"/>
    <s v="2015"/>
    <s v="9"/>
    <s v="41020000"/>
    <x v="1"/>
    <x v="0"/>
    <s v="INDIANA UNIVERSITY"/>
    <s v="Institution of Higher Education"/>
    <x v="0"/>
    <s v="4013004000"/>
    <s v="Pending"/>
    <s v="15120809"/>
    <m/>
    <m/>
    <n v="1"/>
    <n v="204624"/>
    <n v="1"/>
    <n v="204624"/>
  </r>
  <r>
    <x v="0"/>
    <s v="12"/>
    <s v="6/9/2015"/>
    <s v="2015"/>
    <s v="9"/>
    <s v="41020000"/>
    <x v="1"/>
    <x v="0"/>
    <s v="University of Mississippi"/>
    <s v="Institution of Higher Education"/>
    <x v="0"/>
    <s v="4016003000"/>
    <s v="Pending"/>
    <s v="15120852"/>
    <m/>
    <m/>
    <n v="1"/>
    <n v="58125"/>
    <n v="1"/>
    <n v="58125"/>
  </r>
  <r>
    <x v="0"/>
    <s v="12"/>
    <s v="6/12/2015"/>
    <s v="2015"/>
    <s v="9"/>
    <s v="41020000"/>
    <x v="1"/>
    <x v="0"/>
    <s v="NATIONAL INSTITUTES OF HEALTH"/>
    <s v="Federal"/>
    <x v="0"/>
    <s v="4011010000"/>
    <s v="Pending"/>
    <s v="15087758"/>
    <m/>
    <m/>
    <n v="0.5"/>
    <n v="210290"/>
    <n v="0.5"/>
    <n v="210290"/>
  </r>
  <r>
    <x v="0"/>
    <s v="12"/>
    <s v="6/12/2015"/>
    <s v="2015"/>
    <s v="9"/>
    <s v="41020000"/>
    <x v="1"/>
    <x v="0"/>
    <s v="NATIONAL INSTITUTES OF HEALTH"/>
    <s v="Federal"/>
    <x v="0"/>
    <s v="4012006000"/>
    <s v="Pending"/>
    <s v="15087758"/>
    <m/>
    <m/>
    <n v="0.5"/>
    <n v="210290"/>
    <n v="0.5"/>
    <n v="210290"/>
  </r>
  <r>
    <x v="0"/>
    <s v="12"/>
    <s v="6/12/2015"/>
    <s v="2015"/>
    <s v="9"/>
    <s v="41020000"/>
    <x v="1"/>
    <x v="0"/>
    <s v="NATIONAL INSTITUTES OF HEALTH"/>
    <s v="Federal"/>
    <x v="0"/>
    <s v="4012007000"/>
    <s v="Pending"/>
    <s v="15120897"/>
    <m/>
    <m/>
    <n v="0.5"/>
    <n v="207454.5"/>
    <n v="0.5"/>
    <n v="207454.5"/>
  </r>
  <r>
    <x v="0"/>
    <s v="12"/>
    <s v="6/12/2015"/>
    <s v="2015"/>
    <s v="9"/>
    <s v="41020000"/>
    <x v="1"/>
    <x v="0"/>
    <s v="PHS-NIH NATNL INST OF MENTAL HEALTH"/>
    <s v="Federal"/>
    <x v="0"/>
    <s v="4014006000"/>
    <s v="Pending"/>
    <s v="15121005"/>
    <m/>
    <m/>
    <n v="0.25"/>
    <n v="126882.5"/>
    <n v="0.25"/>
    <n v="126882.5"/>
  </r>
  <r>
    <x v="0"/>
    <s v="12"/>
    <s v="6/12/2015"/>
    <s v="2015"/>
    <s v="9"/>
    <s v="41020000"/>
    <x v="1"/>
    <x v="0"/>
    <s v="NATIONAL INSTITUTES OF HEALTH"/>
    <s v="Federal"/>
    <x v="0"/>
    <s v="4014017000"/>
    <s v="Pending"/>
    <s v="15120897"/>
    <m/>
    <m/>
    <n v="0.5"/>
    <n v="207454.5"/>
    <n v="0.5"/>
    <n v="207454.5"/>
  </r>
  <r>
    <x v="0"/>
    <s v="12"/>
    <s v="6/12/2015"/>
    <s v="2015"/>
    <s v="9"/>
    <s v="41020000"/>
    <x v="1"/>
    <x v="0"/>
    <s v="PHS-NIH NATNL INST OF MENTAL HEALTH"/>
    <s v="Federal"/>
    <x v="0"/>
    <s v="4014017000"/>
    <s v="Pending"/>
    <s v="15121005"/>
    <m/>
    <m/>
    <n v="0.75"/>
    <n v="380647.5"/>
    <n v="0.75"/>
    <n v="380647.5"/>
  </r>
  <r>
    <x v="0"/>
    <s v="12"/>
    <s v="6/12/2015"/>
    <s v="2015"/>
    <s v="9"/>
    <s v="41020000"/>
    <x v="1"/>
    <x v="0"/>
    <s v="NATIONAL INSTITUTES OF HEALTH"/>
    <s v="Federal"/>
    <x v="0"/>
    <s v="4039001000"/>
    <s v="Pending"/>
    <s v="15120897"/>
    <m/>
    <m/>
    <n v="0"/>
    <n v="0"/>
    <n v="0"/>
    <n v="0"/>
  </r>
  <r>
    <x v="0"/>
    <s v="12"/>
    <s v="6/15/2015"/>
    <s v="2015"/>
    <s v="9"/>
    <s v="41020000"/>
    <x v="1"/>
    <x v="0"/>
    <s v="Nanovis Incorporated"/>
    <s v="Private Profit"/>
    <x v="0"/>
    <s v="4012007000"/>
    <s v="Pending"/>
    <s v="13055484"/>
    <m/>
    <m/>
    <n v="1"/>
    <n v="66239"/>
    <n v="1"/>
    <n v="66239"/>
  </r>
  <r>
    <x v="0"/>
    <s v="12"/>
    <s v="6/15/2015"/>
    <s v="2015"/>
    <s v="9"/>
    <s v="41020000"/>
    <x v="1"/>
    <x v="0"/>
    <s v="PHS-NIH NATNL INST OF MENTAL HEALTH"/>
    <s v="Federal"/>
    <x v="0"/>
    <s v="4013011000"/>
    <s v="Pending"/>
    <s v="15121032"/>
    <m/>
    <m/>
    <n v="1"/>
    <n v="414891"/>
    <n v="1"/>
    <n v="414891"/>
  </r>
  <r>
    <x v="0"/>
    <s v="12"/>
    <s v="6/15/2015"/>
    <s v="2015"/>
    <s v="9"/>
    <s v="41020000"/>
    <x v="1"/>
    <x v="0"/>
    <s v="NATIONAL INSTITUTES OF HEALTH"/>
    <s v="Federal"/>
    <x v="0"/>
    <s v="4016003000"/>
    <s v="Pending"/>
    <s v="15121035"/>
    <m/>
    <m/>
    <n v="1"/>
    <n v="287428"/>
    <n v="1"/>
    <n v="287428"/>
  </r>
  <r>
    <x v="0"/>
    <s v="12"/>
    <s v="6/15/2015"/>
    <s v="2015"/>
    <s v="9"/>
    <s v="41020000"/>
    <x v="1"/>
    <x v="0"/>
    <s v="NATIONAL INSTITUTES OF HEALTH"/>
    <s v="Federal"/>
    <x v="0"/>
    <s v="4018003000"/>
    <s v="Pending"/>
    <s v="15120917"/>
    <m/>
    <m/>
    <n v="1"/>
    <n v="465000"/>
    <n v="1"/>
    <n v="465000"/>
  </r>
  <r>
    <x v="0"/>
    <s v="12"/>
    <s v="6/15/2015"/>
    <s v="2015"/>
    <s v="9"/>
    <s v="41020000"/>
    <x v="1"/>
    <x v="0"/>
    <s v="UNIVERSITY OF MINNESOTA"/>
    <s v="Institution of Higher Education"/>
    <x v="0"/>
    <s v="4018003000"/>
    <s v="Pending"/>
    <s v="15121012"/>
    <m/>
    <m/>
    <n v="0.25"/>
    <n v="112544"/>
    <n v="0.25"/>
    <n v="112544"/>
  </r>
  <r>
    <x v="0"/>
    <s v="12"/>
    <s v="6/15/2015"/>
    <s v="2015"/>
    <s v="9"/>
    <s v="41020000"/>
    <x v="1"/>
    <x v="0"/>
    <s v="UNIVERSITY OF MINNESOTA"/>
    <s v="Institution of Higher Education"/>
    <x v="0"/>
    <s v="4020003000"/>
    <s v="Pending"/>
    <s v="15121012"/>
    <m/>
    <m/>
    <n v="0.75"/>
    <n v="337632"/>
    <n v="0.75"/>
    <n v="337632"/>
  </r>
  <r>
    <x v="0"/>
    <s v="12"/>
    <s v="6/16/2015"/>
    <s v="2015"/>
    <s v="9"/>
    <s v="41020000"/>
    <x v="1"/>
    <x v="0"/>
    <s v="NATIONAL INSTITUTES OF HEALTH"/>
    <s v="Federal"/>
    <x v="0"/>
    <s v="4011008000"/>
    <s v="Pending"/>
    <s v="15120643"/>
    <m/>
    <m/>
    <n v="0.4"/>
    <n v="1500360"/>
    <n v="0.4"/>
    <n v="1500360"/>
  </r>
  <r>
    <x v="0"/>
    <s v="12"/>
    <s v="6/16/2015"/>
    <s v="2015"/>
    <s v="9"/>
    <s v="41020000"/>
    <x v="1"/>
    <x v="0"/>
    <s v="NATIONAL INSTITUTES OF HEALTH"/>
    <s v="Federal"/>
    <x v="0"/>
    <s v="4011016000"/>
    <s v="Pending"/>
    <s v="15121029"/>
    <m/>
    <m/>
    <n v="0.8"/>
    <n v="341000"/>
    <n v="0.8"/>
    <n v="341000"/>
  </r>
  <r>
    <x v="0"/>
    <s v="12"/>
    <s v="6/16/2015"/>
    <s v="2015"/>
    <s v="9"/>
    <s v="41020000"/>
    <x v="1"/>
    <x v="0"/>
    <s v="NATIONAL INSTITUTES OF HEALTH"/>
    <s v="Federal"/>
    <x v="0"/>
    <s v="4012003000"/>
    <s v="Pending"/>
    <s v="15120643"/>
    <m/>
    <m/>
    <n v="0.03"/>
    <n v="112527"/>
    <n v="0.03"/>
    <n v="112527"/>
  </r>
  <r>
    <x v="0"/>
    <s v="12"/>
    <s v="6/16/2015"/>
    <s v="2015"/>
    <s v="9"/>
    <s v="41020000"/>
    <x v="1"/>
    <x v="0"/>
    <s v="NATIONAL INSTITUTES OF HEALTH"/>
    <s v="Federal"/>
    <x v="0"/>
    <s v="4013004000"/>
    <s v="Pending"/>
    <s v="15120643"/>
    <m/>
    <m/>
    <n v="0.2"/>
    <n v="750180"/>
    <n v="0.2"/>
    <n v="750180"/>
  </r>
  <r>
    <x v="0"/>
    <s v="12"/>
    <s v="6/16/2015"/>
    <s v="2015"/>
    <s v="9"/>
    <s v="41020000"/>
    <x v="1"/>
    <x v="0"/>
    <s v="NATIONAL INSTITUTES OF HEALTH"/>
    <s v="Federal"/>
    <x v="0"/>
    <s v="4013004000"/>
    <s v="Pending"/>
    <s v="15121029"/>
    <m/>
    <m/>
    <n v="0.2"/>
    <n v="85250"/>
    <n v="0.2"/>
    <n v="85250"/>
  </r>
  <r>
    <x v="0"/>
    <s v="12"/>
    <s v="6/16/2015"/>
    <s v="2015"/>
    <s v="9"/>
    <s v="41020000"/>
    <x v="1"/>
    <x v="0"/>
    <s v="NATIONAL INSTITUTES OF HEALTH"/>
    <s v="Federal"/>
    <x v="0"/>
    <s v="4013004000"/>
    <s v="Pending"/>
    <s v="15121046"/>
    <m/>
    <m/>
    <n v="1"/>
    <n v="564248"/>
    <n v="1"/>
    <n v="564248"/>
  </r>
  <r>
    <x v="0"/>
    <s v="12"/>
    <s v="6/16/2015"/>
    <s v="2015"/>
    <s v="9"/>
    <s v="41020000"/>
    <x v="1"/>
    <x v="0"/>
    <s v="NATIONAL INSTITUTES OF HEALTH"/>
    <s v="Federal"/>
    <x v="0"/>
    <s v="4013006000"/>
    <s v="Pending"/>
    <s v="15121015"/>
    <m/>
    <m/>
    <n v="0.5"/>
    <n v="207482"/>
    <n v="0.5"/>
    <n v="207482"/>
  </r>
  <r>
    <x v="0"/>
    <s v="12"/>
    <s v="6/16/2015"/>
    <s v="2015"/>
    <s v="9"/>
    <s v="41020000"/>
    <x v="1"/>
    <x v="0"/>
    <s v="NATIONAL INSTITUTES OF HEALTH"/>
    <s v="Federal"/>
    <x v="0"/>
    <s v="4013006000"/>
    <s v="Pending"/>
    <s v="15121028"/>
    <m/>
    <m/>
    <n v="3.7499999999999999E-2"/>
    <n v="25514.51"/>
    <n v="3.7499999999999999E-2"/>
    <n v="25514.51"/>
  </r>
  <r>
    <x v="0"/>
    <s v="12"/>
    <s v="6/16/2015"/>
    <s v="2015"/>
    <s v="9"/>
    <s v="41020000"/>
    <x v="1"/>
    <x v="0"/>
    <s v="NATIONAL INSTITUTES OF HEALTH"/>
    <s v="Federal"/>
    <x v="0"/>
    <s v="4013006000"/>
    <s v="Pending"/>
    <s v="15121048"/>
    <m/>
    <m/>
    <n v="1"/>
    <n v="430241"/>
    <n v="1"/>
    <n v="430241"/>
  </r>
  <r>
    <x v="0"/>
    <s v="12"/>
    <s v="6/16/2015"/>
    <s v="2015"/>
    <s v="9"/>
    <s v="41020000"/>
    <x v="1"/>
    <x v="0"/>
    <s v="NATIONAL INSTITUTES OF HEALTH"/>
    <s v="Federal"/>
    <x v="0"/>
    <s v="4013008000"/>
    <s v="Pending"/>
    <s v="15121015"/>
    <m/>
    <m/>
    <n v="0.5"/>
    <n v="207482"/>
    <n v="0.5"/>
    <n v="207482"/>
  </r>
  <r>
    <x v="0"/>
    <s v="12"/>
    <s v="6/16/2015"/>
    <s v="2015"/>
    <s v="9"/>
    <s v="41020000"/>
    <x v="1"/>
    <x v="0"/>
    <s v="NATIONAL INSTITUTES OF HEALTH"/>
    <s v="Federal"/>
    <x v="0"/>
    <s v="4013008000"/>
    <s v="Pending"/>
    <s v="15121028"/>
    <m/>
    <m/>
    <n v="0.95"/>
    <n v="646367.65"/>
    <n v="0.95"/>
    <n v="646367.65"/>
  </r>
  <r>
    <x v="0"/>
    <s v="12"/>
    <s v="6/16/2015"/>
    <s v="2015"/>
    <s v="9"/>
    <s v="41020000"/>
    <x v="1"/>
    <x v="0"/>
    <s v="NATIONAL INSTITUTES OF HEALTH"/>
    <s v="Federal"/>
    <x v="0"/>
    <s v="4013009000"/>
    <s v="Pending"/>
    <s v="15121052"/>
    <n v="0.25"/>
    <n v="94039.75"/>
    <m/>
    <m/>
    <n v="0.25"/>
    <n v="94039.75"/>
  </r>
  <r>
    <x v="0"/>
    <s v="12"/>
    <s v="6/16/2015"/>
    <s v="2015"/>
    <s v="9"/>
    <s v="41020000"/>
    <x v="1"/>
    <x v="0"/>
    <s v="NATIONAL INSTITUTES OF HEALTH"/>
    <s v="Federal"/>
    <x v="0"/>
    <s v="4014006000"/>
    <s v="Pending"/>
    <s v="15121076"/>
    <m/>
    <m/>
    <n v="0.67"/>
    <n v="272355"/>
    <n v="0.67"/>
    <n v="272355"/>
  </r>
  <r>
    <x v="0"/>
    <s v="12"/>
    <s v="6/16/2015"/>
    <s v="2015"/>
    <s v="9"/>
    <s v="41020000"/>
    <x v="1"/>
    <x v="0"/>
    <s v="NATIONAL INSTITUTES OF HEALTH"/>
    <s v="Federal"/>
    <x v="0"/>
    <s v="4018004000"/>
    <s v="Pending"/>
    <s v="15121078"/>
    <m/>
    <m/>
    <n v="1"/>
    <n v="439527"/>
    <n v="1"/>
    <n v="439527"/>
  </r>
  <r>
    <x v="0"/>
    <s v="12"/>
    <s v="6/16/2015"/>
    <s v="2015"/>
    <s v="9"/>
    <s v="41020000"/>
    <x v="1"/>
    <x v="0"/>
    <s v="PHS-NIH NATNL INST OF BIOMEDICAL IMAGING &amp; BIOENGINEERING"/>
    <s v="Federal"/>
    <x v="0"/>
    <s v="4018004000"/>
    <s v="Pending"/>
    <s v="15121151"/>
    <n v="1"/>
    <n v="204153"/>
    <m/>
    <m/>
    <n v="1"/>
    <n v="204153"/>
  </r>
  <r>
    <x v="0"/>
    <s v="12"/>
    <s v="6/16/2015"/>
    <s v="2015"/>
    <s v="9"/>
    <s v="41020000"/>
    <x v="1"/>
    <x v="0"/>
    <s v="NATIONAL INSTITUTES OF HEALTH"/>
    <s v="Federal"/>
    <x v="0"/>
    <s v="4018009000"/>
    <s v="Pending"/>
    <s v="15120643"/>
    <m/>
    <m/>
    <n v="0.15"/>
    <n v="562635"/>
    <n v="0.15"/>
    <n v="562635"/>
  </r>
  <r>
    <x v="0"/>
    <s v="12"/>
    <s v="6/16/2015"/>
    <s v="2015"/>
    <s v="9"/>
    <s v="41020000"/>
    <x v="1"/>
    <x v="0"/>
    <s v="NATIONAL INSTITUTES OF HEALTH"/>
    <s v="Federal"/>
    <x v="0"/>
    <s v="4018009000"/>
    <s v="Pending"/>
    <s v="15121076"/>
    <m/>
    <m/>
    <n v="0.33"/>
    <n v="134145"/>
    <n v="0.33"/>
    <n v="134145"/>
  </r>
  <r>
    <x v="0"/>
    <s v="12"/>
    <s v="6/16/2015"/>
    <s v="2015"/>
    <s v="9"/>
    <s v="41020000"/>
    <x v="1"/>
    <x v="0"/>
    <s v="NATIONAL INSTITUTES OF HEALTH"/>
    <s v="Federal"/>
    <x v="0"/>
    <s v="4018010000"/>
    <s v="Pending"/>
    <s v="15120643"/>
    <m/>
    <m/>
    <n v="0.05"/>
    <n v="187545"/>
    <n v="0.05"/>
    <n v="187545"/>
  </r>
  <r>
    <x v="0"/>
    <s v="12"/>
    <s v="6/16/2015"/>
    <s v="2015"/>
    <s v="9"/>
    <s v="41020000"/>
    <x v="1"/>
    <x v="0"/>
    <s v="NATIONAL INSTITUTES OF HEALTH"/>
    <s v="Federal"/>
    <x v="0"/>
    <s v="4018010000"/>
    <s v="Pending"/>
    <s v="15121028"/>
    <m/>
    <m/>
    <n v="1.2500000000000001E-2"/>
    <n v="8504.84"/>
    <n v="1.2500000000000001E-2"/>
    <n v="8504.84"/>
  </r>
  <r>
    <x v="0"/>
    <s v="12"/>
    <s v="6/16/2015"/>
    <s v="2015"/>
    <s v="9"/>
    <s v="41020000"/>
    <x v="1"/>
    <x v="0"/>
    <s v="NATIONAL INSTITUTES OF HEALTH"/>
    <s v="Federal"/>
    <x v="0"/>
    <s v="4019008000"/>
    <s v="Pending"/>
    <s v="15121052"/>
    <n v="0.75"/>
    <n v="282119.25"/>
    <m/>
    <m/>
    <n v="0.75"/>
    <n v="282119.25"/>
  </r>
  <r>
    <x v="0"/>
    <s v="12"/>
    <s v="6/16/2015"/>
    <s v="2015"/>
    <s v="9"/>
    <s v="41020000"/>
    <x v="1"/>
    <x v="0"/>
    <s v="NATIONAL INSTITUTES OF HEALTH"/>
    <s v="Federal"/>
    <x v="0"/>
    <s v="4027003000"/>
    <s v="Pending"/>
    <s v="15120643"/>
    <n v="0.15"/>
    <n v="562635"/>
    <m/>
    <m/>
    <n v="0.15"/>
    <n v="562635"/>
  </r>
  <r>
    <x v="0"/>
    <s v="12"/>
    <s v="6/16/2015"/>
    <s v="2015"/>
    <s v="9"/>
    <s v="41020000"/>
    <x v="1"/>
    <x v="0"/>
    <s v="PHS-NIH NATNL INST OF BIOMEDICAL IMAGING &amp; BIOENGINEERING"/>
    <s v="Federal"/>
    <x v="0"/>
    <s v="4027003000"/>
    <s v="Pending"/>
    <s v="15121151"/>
    <n v="0"/>
    <n v="0"/>
    <m/>
    <m/>
    <n v="0"/>
    <n v="0"/>
  </r>
  <r>
    <x v="0"/>
    <s v="12"/>
    <s v="6/16/2015"/>
    <s v="2015"/>
    <s v="9"/>
    <s v="41020000"/>
    <x v="1"/>
    <x v="0"/>
    <s v="NATIONAL INSTITUTES OF HEALTH"/>
    <s v="Federal"/>
    <x v="0"/>
    <s v="4027011000"/>
    <s v="Pending"/>
    <s v="15121052"/>
    <n v="0"/>
    <n v="0"/>
    <m/>
    <m/>
    <n v="0"/>
    <n v="0"/>
  </r>
  <r>
    <x v="0"/>
    <s v="12"/>
    <s v="6/16/2015"/>
    <s v="2015"/>
    <s v="9"/>
    <s v="41020000"/>
    <x v="1"/>
    <x v="0"/>
    <s v="NATIONAL INSTITUTES OF HEALTH"/>
    <s v="Federal"/>
    <x v="0"/>
    <s v="4027012000"/>
    <s v="Pending"/>
    <s v="15120643"/>
    <n v="0.02"/>
    <n v="75018"/>
    <m/>
    <m/>
    <n v="0.02"/>
    <n v="75018"/>
  </r>
  <r>
    <x v="0"/>
    <s v="12"/>
    <s v="6/17/2015"/>
    <s v="2015"/>
    <s v="9"/>
    <s v="41020000"/>
    <x v="1"/>
    <x v="0"/>
    <s v="PHS-NIH NATIONAL CANCER INSTITUTE"/>
    <s v="Federal"/>
    <x v="0"/>
    <s v="4008006000"/>
    <s v="Awarded"/>
    <s v="15121097"/>
    <m/>
    <m/>
    <n v="1"/>
    <n v="94649"/>
    <n v="1"/>
    <n v="94649"/>
  </r>
  <r>
    <x v="0"/>
    <s v="12"/>
    <s v="6/17/2015"/>
    <s v="2015"/>
    <s v="9"/>
    <s v="41020000"/>
    <x v="1"/>
    <x v="0"/>
    <s v="NATIONAL INSTITUTES OF HEALTH"/>
    <s v="Federal"/>
    <x v="0"/>
    <s v="4014004000"/>
    <s v="Pending"/>
    <s v="15121054"/>
    <m/>
    <m/>
    <n v="1"/>
    <n v="569441"/>
    <n v="1"/>
    <n v="569441"/>
  </r>
  <r>
    <x v="0"/>
    <s v="12"/>
    <s v="6/17/2015"/>
    <s v="2015"/>
    <s v="9"/>
    <s v="41020000"/>
    <x v="1"/>
    <x v="0"/>
    <s v="NATIONAL INSTITUTES OF HEALTH"/>
    <s v="Federal"/>
    <x v="0"/>
    <s v="4016003000"/>
    <s v="Pending"/>
    <s v="15121113"/>
    <m/>
    <m/>
    <n v="1"/>
    <n v="620000"/>
    <n v="1"/>
    <n v="620000"/>
  </r>
  <r>
    <x v="0"/>
    <s v="12"/>
    <s v="6/18/2015"/>
    <s v="2015"/>
    <s v="9"/>
    <s v="41020000"/>
    <x v="1"/>
    <x v="0"/>
    <s v="PHS-NIH NAT INST OF GENERAL MEDICAL SCI"/>
    <s v="Federal"/>
    <x v="0"/>
    <s v="4012006000"/>
    <s v="Pending"/>
    <s v="15110466"/>
    <m/>
    <m/>
    <n v="0.25"/>
    <n v="558978"/>
    <n v="0.25"/>
    <n v="558978"/>
  </r>
  <r>
    <x v="0"/>
    <s v="12"/>
    <s v="6/18/2015"/>
    <s v="2015"/>
    <s v="9"/>
    <s v="41020000"/>
    <x v="1"/>
    <x v="0"/>
    <s v="PHS-NIH NAT INST OF GENERAL MEDICAL SCI"/>
    <s v="Federal"/>
    <x v="0"/>
    <s v="4014017000"/>
    <s v="Pending"/>
    <s v="15110466"/>
    <m/>
    <m/>
    <n v="0.5"/>
    <n v="1117956"/>
    <n v="0.5"/>
    <n v="1117956"/>
  </r>
  <r>
    <x v="0"/>
    <s v="12"/>
    <s v="6/18/2015"/>
    <s v="2015"/>
    <s v="9"/>
    <s v="41020000"/>
    <x v="1"/>
    <x v="0"/>
    <s v="PHS-NIH NAT INST OF GENERAL MEDICAL SCI"/>
    <s v="Federal"/>
    <x v="0"/>
    <s v="4027003000"/>
    <s v="Pending"/>
    <s v="15110466"/>
    <n v="0.25"/>
    <n v="558978"/>
    <m/>
    <m/>
    <n v="0.25"/>
    <n v="558978"/>
  </r>
  <r>
    <x v="0"/>
    <s v="12"/>
    <s v="6/22/2015"/>
    <s v="2015"/>
    <s v="9"/>
    <s v="41020000"/>
    <x v="1"/>
    <x v="0"/>
    <s v="PHS-NIH NATIONAL CANCER INSTITUTE"/>
    <s v="Federal"/>
    <x v="0"/>
    <s v="4007003000"/>
    <s v="Pending"/>
    <s v="15055208"/>
    <n v="0.125"/>
    <n v="53281.25"/>
    <m/>
    <m/>
    <n v="0.125"/>
    <n v="53281.25"/>
  </r>
  <r>
    <x v="0"/>
    <s v="12"/>
    <s v="6/22/2015"/>
    <s v="2015"/>
    <s v="9"/>
    <s v="41020000"/>
    <x v="1"/>
    <x v="0"/>
    <s v="PHS-NIH NATIONAL CANCER INSTITUTE"/>
    <s v="Federal"/>
    <x v="0"/>
    <s v="4012003000"/>
    <s v="Pending"/>
    <s v="15055208"/>
    <n v="0.77500000000000002"/>
    <n v="330343.75"/>
    <m/>
    <m/>
    <n v="0.77500000000000002"/>
    <n v="330343.75"/>
  </r>
  <r>
    <x v="0"/>
    <s v="12"/>
    <s v="6/22/2015"/>
    <s v="2015"/>
    <s v="9"/>
    <s v="41020000"/>
    <x v="1"/>
    <x v="0"/>
    <s v="PHS-NIH NATIONAL CANCER INSTITUTE"/>
    <s v="Federal"/>
    <x v="0"/>
    <s v="4012006000"/>
    <s v="Pending"/>
    <s v="15055208"/>
    <n v="0.1"/>
    <n v="42625"/>
    <m/>
    <m/>
    <n v="0.1"/>
    <n v="42625"/>
  </r>
  <r>
    <x v="0"/>
    <s v="12"/>
    <s v="6/22/2015"/>
    <s v="2015"/>
    <s v="9"/>
    <s v="41020000"/>
    <x v="1"/>
    <x v="0"/>
    <s v="PHS-NIH NAT INST OF GENERAL MEDICAL SCI"/>
    <s v="Federal"/>
    <x v="0"/>
    <s v="4014017000"/>
    <s v="Pending"/>
    <s v="15121469"/>
    <m/>
    <m/>
    <n v="1"/>
    <n v="237188"/>
    <n v="1"/>
    <n v="237188"/>
  </r>
  <r>
    <x v="0"/>
    <s v="12"/>
    <s v="6/22/2015"/>
    <s v="2015"/>
    <s v="9"/>
    <s v="41020000"/>
    <x v="1"/>
    <x v="0"/>
    <s v="UNIVERSITY OF ROCHESTER"/>
    <s v="Institution of Higher Education"/>
    <x v="0"/>
    <s v="4016003000"/>
    <s v="Pending"/>
    <s v="15121244"/>
    <m/>
    <m/>
    <n v="1"/>
    <n v="227590"/>
    <n v="1"/>
    <n v="227590"/>
  </r>
  <r>
    <x v="0"/>
    <s v="12"/>
    <s v="6/22/2015"/>
    <s v="2015"/>
    <s v="9"/>
    <s v="41020000"/>
    <x v="1"/>
    <x v="0"/>
    <s v="PHS-NIH NAT INST ALLERGY INFECTIOUS DIS"/>
    <s v="Federal"/>
    <x v="0"/>
    <s v="4018003000"/>
    <s v="Pending"/>
    <s v="15121229"/>
    <m/>
    <m/>
    <n v="1"/>
    <n v="2731345"/>
    <n v="1"/>
    <n v="2731345"/>
  </r>
  <r>
    <x v="0"/>
    <s v="12"/>
    <s v="6/22/2015"/>
    <s v="2015"/>
    <s v="9"/>
    <s v="41020000"/>
    <x v="1"/>
    <x v="0"/>
    <s v="PHS-NIH NATIONAL CANCER INSTITUTE"/>
    <s v="Federal"/>
    <x v="0"/>
    <s v="4027003000"/>
    <s v="Pending"/>
    <s v="15055208"/>
    <n v="0"/>
    <n v="0"/>
    <m/>
    <m/>
    <n v="0"/>
    <n v="0"/>
  </r>
  <r>
    <x v="0"/>
    <s v="12"/>
    <s v="6/23/2015"/>
    <s v="2015"/>
    <s v="9"/>
    <s v="41020000"/>
    <x v="1"/>
    <x v="0"/>
    <s v="NATIONAL INSTITUTES OF HEALTH"/>
    <s v="Federal"/>
    <x v="0"/>
    <s v="4007003000"/>
    <s v="Pending"/>
    <s v="14121260"/>
    <n v="0.45"/>
    <n v="191812.5"/>
    <m/>
    <m/>
    <n v="0.45"/>
    <n v="191812.5"/>
  </r>
  <r>
    <x v="0"/>
    <s v="12"/>
    <s v="6/23/2015"/>
    <s v="2015"/>
    <s v="9"/>
    <s v="41020000"/>
    <x v="1"/>
    <x v="0"/>
    <s v="NATIONAL INSTITUTES OF HEALTH"/>
    <s v="Federal"/>
    <x v="0"/>
    <s v="4011010000"/>
    <s v="Pending"/>
    <s v="14121260"/>
    <n v="0.55000000000000004"/>
    <n v="234437.5"/>
    <m/>
    <m/>
    <n v="0.55000000000000004"/>
    <n v="234437.5"/>
  </r>
  <r>
    <x v="0"/>
    <s v="12"/>
    <s v="6/23/2015"/>
    <s v="2015"/>
    <s v="9"/>
    <s v="41020000"/>
    <x v="1"/>
    <x v="0"/>
    <s v="PHS-CDC NATNL INST OF OCCUP,SAFETY,HLTH"/>
    <s v="Federal"/>
    <x v="0"/>
    <s v="4013009000"/>
    <s v="Pending"/>
    <s v="15098606"/>
    <m/>
    <m/>
    <n v="1"/>
    <n v="76575"/>
    <n v="1"/>
    <n v="76575"/>
  </r>
  <r>
    <x v="0"/>
    <s v="12"/>
    <s v="6/23/2015"/>
    <s v="2015"/>
    <s v="9"/>
    <s v="41020000"/>
    <x v="1"/>
    <x v="0"/>
    <s v="NATIONAL INSTITUTES OF HEALTH"/>
    <s v="Federal"/>
    <x v="0"/>
    <s v="4027009000"/>
    <s v="Pending"/>
    <s v="14121260"/>
    <n v="0"/>
    <n v="0"/>
    <m/>
    <m/>
    <n v="0"/>
    <n v="0"/>
  </r>
  <r>
    <x v="0"/>
    <s v="12"/>
    <s v="6/24/2015"/>
    <s v="2015"/>
    <s v="9"/>
    <s v="41020000"/>
    <x v="1"/>
    <x v="0"/>
    <s v="INDIANA UNIVERSITY"/>
    <s v="Institution of Higher Education"/>
    <x v="0"/>
    <s v="4007003000"/>
    <s v="Pending"/>
    <s v="15121309"/>
    <m/>
    <m/>
    <n v="0.44"/>
    <n v="130760.96000000001"/>
    <n v="0.44"/>
    <n v="130760.96000000001"/>
  </r>
  <r>
    <x v="0"/>
    <s v="12"/>
    <s v="6/24/2015"/>
    <s v="2015"/>
    <s v="9"/>
    <s v="41020000"/>
    <x v="1"/>
    <x v="0"/>
    <s v="INDIANA UNIVERSITY"/>
    <s v="Institution of Higher Education"/>
    <x v="0"/>
    <s v="4018004000"/>
    <s v="Pending"/>
    <s v="15121309"/>
    <m/>
    <m/>
    <n v="0.56000000000000005"/>
    <n v="166423.04000000001"/>
    <n v="0.56000000000000005"/>
    <n v="166423.04000000001"/>
  </r>
  <r>
    <x v="0"/>
    <s v="12"/>
    <s v="6/25/2015"/>
    <s v="2015"/>
    <s v="9"/>
    <s v="41020000"/>
    <x v="1"/>
    <x v="0"/>
    <s v="INDIANA UNIVERSITY"/>
    <s v="Institution of Higher Education"/>
    <x v="0"/>
    <s v="4013003000"/>
    <s v="Pending"/>
    <s v="13120454"/>
    <m/>
    <m/>
    <n v="0.05"/>
    <n v="2692.75"/>
    <n v="0.05"/>
    <n v="2692.75"/>
  </r>
  <r>
    <x v="0"/>
    <s v="12"/>
    <s v="6/25/2015"/>
    <s v="2015"/>
    <s v="9"/>
    <s v="41020000"/>
    <x v="1"/>
    <x v="0"/>
    <s v="INDIANA UNIVERSITY"/>
    <s v="Institution of Higher Education"/>
    <x v="0"/>
    <s v="4013006000"/>
    <s v="Pending"/>
    <s v="13120454"/>
    <m/>
    <m/>
    <n v="0.95"/>
    <n v="51162.25"/>
    <n v="0.95"/>
    <n v="51162.25"/>
  </r>
  <r>
    <x v="0"/>
    <s v="12"/>
    <s v="6/25/2015"/>
    <s v="2015"/>
    <s v="9"/>
    <s v="41020000"/>
    <x v="1"/>
    <x v="0"/>
    <s v="RUTGERS, THE STATE UNIVERSITY"/>
    <s v="Institution of Higher Education"/>
    <x v="0"/>
    <s v="4014004000"/>
    <s v="Pending"/>
    <s v="15121344"/>
    <m/>
    <m/>
    <n v="0.85"/>
    <n v="1275000"/>
    <n v="0.85"/>
    <n v="1275000"/>
  </r>
  <r>
    <x v="0"/>
    <s v="12"/>
    <s v="6/25/2015"/>
    <s v="2015"/>
    <s v="9"/>
    <s v="41020000"/>
    <x v="1"/>
    <x v="0"/>
    <s v="RUTGERS, THE STATE UNIVERSITY"/>
    <s v="Institution of Higher Education"/>
    <x v="0"/>
    <s v="4014009000"/>
    <s v="Pending"/>
    <s v="15121344"/>
    <m/>
    <m/>
    <n v="0.15"/>
    <n v="225000"/>
    <n v="0.15"/>
    <n v="225000"/>
  </r>
  <r>
    <x v="0"/>
    <s v="12"/>
    <s v="6/25/2015"/>
    <s v="2015"/>
    <s v="9"/>
    <s v="41020000"/>
    <x v="1"/>
    <x v="0"/>
    <s v="IN Clinical &amp; Translational Sci Inst"/>
    <s v="Institution of Higher Education"/>
    <x v="0"/>
    <s v="4016003000"/>
    <s v="Pending"/>
    <s v="15121359"/>
    <m/>
    <m/>
    <n v="1"/>
    <n v="15000"/>
    <n v="1"/>
    <n v="15000"/>
  </r>
  <r>
    <x v="0"/>
    <s v="12"/>
    <s v="6/26/2015"/>
    <s v="2015"/>
    <s v="9"/>
    <s v="41020000"/>
    <x v="1"/>
    <x v="0"/>
    <s v="NATIONAL INSTITUTES OF HEALTH"/>
    <s v="Federal"/>
    <x v="0"/>
    <s v="4011010000"/>
    <s v="Pending"/>
    <s v="15121378"/>
    <m/>
    <m/>
    <n v="1"/>
    <n v="155000"/>
    <n v="1"/>
    <n v="155000"/>
  </r>
  <r>
    <x v="0"/>
    <s v="12"/>
    <s v="6/26/2015"/>
    <s v="2015"/>
    <s v="9"/>
    <s v="41020000"/>
    <x v="1"/>
    <x v="0"/>
    <s v="IU SCHOOL OF MEDICINE"/>
    <s v="Institution of Higher Education"/>
    <x v="0"/>
    <s v="4014017000"/>
    <s v="Pending"/>
    <s v="15121463"/>
    <m/>
    <m/>
    <n v="1"/>
    <n v="193750"/>
    <n v="1"/>
    <n v="193750"/>
  </r>
  <r>
    <x v="0"/>
    <s v="12"/>
    <s v="6/29/2015"/>
    <s v="2015"/>
    <s v="9"/>
    <s v="41020000"/>
    <x v="1"/>
    <x v="0"/>
    <s v="NATIONAL INSTITUTES OF HEALTH"/>
    <s v="Federal"/>
    <x v="0"/>
    <s v="4013004000"/>
    <s v="Pending"/>
    <s v="15121348"/>
    <m/>
    <m/>
    <n v="1"/>
    <n v="376240"/>
    <n v="1"/>
    <n v="376240"/>
  </r>
  <r>
    <x v="0"/>
    <s v="12"/>
    <s v="6/29/2015"/>
    <s v="2015"/>
    <s v="9"/>
    <s v="41020000"/>
    <x v="1"/>
    <x v="0"/>
    <s v="NATIONAL INSTITUTES OF HEALTH"/>
    <s v="Federal"/>
    <x v="0"/>
    <s v="4013009000"/>
    <s v="Pending"/>
    <s v="14110541"/>
    <m/>
    <m/>
    <n v="0"/>
    <n v="0"/>
    <n v="0"/>
    <n v="0"/>
  </r>
  <r>
    <x v="0"/>
    <s v="12"/>
    <s v="6/29/2015"/>
    <s v="2015"/>
    <s v="9"/>
    <s v="41020000"/>
    <x v="1"/>
    <x v="0"/>
    <s v="NATIONAL INSTITUTES OF HEALTH"/>
    <s v="Federal"/>
    <x v="0"/>
    <s v="4016003000"/>
    <s v="Pending"/>
    <s v="14110541"/>
    <m/>
    <m/>
    <n v="1"/>
    <n v="1956600"/>
    <n v="1"/>
    <n v="1956600"/>
  </r>
  <r>
    <x v="0"/>
    <s v="12"/>
    <s v="6/29/2015"/>
    <s v="2015"/>
    <s v="9"/>
    <s v="41020000"/>
    <x v="1"/>
    <x v="0"/>
    <s v="NATIONAL INSTITUTES OF HEALTH"/>
    <s v="Federal"/>
    <x v="0"/>
    <s v="4016003000"/>
    <s v="Pending"/>
    <s v="15121502"/>
    <m/>
    <m/>
    <n v="1"/>
    <n v="403678"/>
    <n v="1"/>
    <n v="403678"/>
  </r>
  <r>
    <x v="0"/>
    <s v="12"/>
    <s v="6/29/2015"/>
    <s v="2015"/>
    <s v="9"/>
    <s v="41020000"/>
    <x v="1"/>
    <x v="0"/>
    <s v="PHS-FDA FOOD AND DRUG ADMINISTRATION"/>
    <s v="Federal"/>
    <x v="0"/>
    <s v="4016005000"/>
    <s v="Pending"/>
    <s v="15121515"/>
    <m/>
    <m/>
    <n v="0.8"/>
    <n v="400000"/>
    <n v="0.8"/>
    <n v="400000"/>
  </r>
  <r>
    <x v="0"/>
    <s v="12"/>
    <s v="6/29/2015"/>
    <s v="2015"/>
    <s v="9"/>
    <s v="41020000"/>
    <x v="1"/>
    <x v="0"/>
    <s v="PHS-FDA FOOD AND DRUG ADMINISTRATION"/>
    <s v="Federal"/>
    <x v="0"/>
    <s v="4018004000"/>
    <s v="Pending"/>
    <s v="15121515"/>
    <m/>
    <m/>
    <n v="0.2"/>
    <n v="100000"/>
    <n v="0.2"/>
    <n v="100000"/>
  </r>
  <r>
    <x v="0"/>
    <s v="12"/>
    <s v="6/30/2015"/>
    <s v="2015"/>
    <s v="9"/>
    <s v="41020000"/>
    <x v="1"/>
    <x v="0"/>
    <s v="NATIONAL INSTITUTES OF HEALTH"/>
    <s v="Federal"/>
    <x v="0"/>
    <s v="4011010000"/>
    <s v="Pending"/>
    <s v="15121470"/>
    <m/>
    <m/>
    <n v="0.2"/>
    <n v="305396.8"/>
    <n v="0.2"/>
    <n v="305396.8"/>
  </r>
  <r>
    <x v="0"/>
    <s v="12"/>
    <s v="6/30/2015"/>
    <s v="2015"/>
    <s v="9"/>
    <s v="41020000"/>
    <x v="1"/>
    <x v="0"/>
    <s v="NATIONAL INSTITUTES OF HEALTH"/>
    <s v="Federal"/>
    <x v="0"/>
    <s v="4011018000"/>
    <s v="Pending"/>
    <s v="15121470"/>
    <m/>
    <m/>
    <n v="0.8"/>
    <n v="1221587.2"/>
    <n v="0.8"/>
    <n v="1221587.2"/>
  </r>
  <r>
    <x v="0"/>
    <s v="12"/>
    <s v="6/30/2015"/>
    <s v="2015"/>
    <s v="9"/>
    <s v="41020000"/>
    <x v="1"/>
    <x v="0"/>
    <s v="NATIONAL INSTITUTES OF HEALTH"/>
    <s v="Federal"/>
    <x v="0"/>
    <s v="4016003000"/>
    <s v="Pending"/>
    <s v="15121544"/>
    <m/>
    <m/>
    <n v="0.25"/>
    <n v="34496"/>
    <n v="0.25"/>
    <n v="34496"/>
  </r>
  <r>
    <x v="0"/>
    <s v="12"/>
    <s v="6/30/2015"/>
    <s v="2015"/>
    <s v="9"/>
    <s v="41020000"/>
    <x v="1"/>
    <x v="0"/>
    <s v="NATIONAL INSTITUTES OF HEALTH"/>
    <s v="Federal"/>
    <x v="0"/>
    <s v="4018004000"/>
    <s v="Pending"/>
    <s v="15121544"/>
    <m/>
    <m/>
    <n v="0.75"/>
    <n v="103488"/>
    <n v="0.75"/>
    <n v="103488"/>
  </r>
  <r>
    <x v="1"/>
    <s v="1"/>
    <s v="7/1/2013"/>
    <s v="2013"/>
    <s v="10"/>
    <s v="41020000"/>
    <x v="1"/>
    <x v="0"/>
    <s v="NATIONAL INSTITUTES OF HEALTH"/>
    <s v="Federal"/>
    <x v="0"/>
    <s v="4007003000"/>
    <s v="Pending"/>
    <s v="13076605"/>
    <m/>
    <m/>
    <n v="0.432"/>
    <n v="1362560.83"/>
    <n v="0.432"/>
    <n v="1362560.83"/>
  </r>
  <r>
    <x v="1"/>
    <s v="1"/>
    <s v="7/1/2013"/>
    <s v="2013"/>
    <s v="10"/>
    <s v="41020000"/>
    <x v="1"/>
    <x v="0"/>
    <s v="PHS-FDA FOOD AND DRUG ADMINISTRATION"/>
    <s v="Federal"/>
    <x v="0"/>
    <s v="4011011000"/>
    <s v="Awarded"/>
    <s v="13120994"/>
    <m/>
    <m/>
    <n v="1"/>
    <n v="1377"/>
    <n v="1"/>
    <n v="1377"/>
  </r>
  <r>
    <x v="1"/>
    <s v="1"/>
    <s v="7/1/2013"/>
    <s v="2013"/>
    <s v="10"/>
    <s v="41020000"/>
    <x v="1"/>
    <x v="0"/>
    <s v="NATIONAL INSTITUTES OF HEALTH"/>
    <s v="Federal"/>
    <x v="0"/>
    <s v="4012003000"/>
    <s v="Pending"/>
    <s v="13076605"/>
    <m/>
    <m/>
    <n v="0.05"/>
    <n v="157703.79999999999"/>
    <n v="0.05"/>
    <n v="157703.79999999999"/>
  </r>
  <r>
    <x v="1"/>
    <s v="1"/>
    <s v="7/1/2013"/>
    <s v="2013"/>
    <s v="10"/>
    <s v="41020000"/>
    <x v="1"/>
    <x v="0"/>
    <s v="NATIONAL INSTITUTES OF HEALTH"/>
    <s v="Federal"/>
    <x v="0"/>
    <s v="4012007000"/>
    <s v="Pending"/>
    <s v="13076605"/>
    <m/>
    <m/>
    <n v="0.05"/>
    <n v="157703.79999999999"/>
    <n v="0.05"/>
    <n v="157703.79999999999"/>
  </r>
  <r>
    <x v="1"/>
    <s v="1"/>
    <s v="7/1/2013"/>
    <s v="2013"/>
    <s v="10"/>
    <s v="41020000"/>
    <x v="1"/>
    <x v="0"/>
    <s v="TUFTS UNIVERSITY"/>
    <s v="Institution of Higher Education"/>
    <x v="0"/>
    <s v="4013004000"/>
    <s v="Pending"/>
    <s v="13121029"/>
    <m/>
    <m/>
    <n v="1"/>
    <n v="122878"/>
    <n v="1"/>
    <n v="122878"/>
  </r>
  <r>
    <x v="1"/>
    <s v="1"/>
    <s v="7/1/2013"/>
    <s v="2013"/>
    <s v="10"/>
    <s v="41020000"/>
    <x v="1"/>
    <x v="0"/>
    <s v="PHS-FDA FOOD AND DRUG ADMINISTRATION"/>
    <s v="Federal"/>
    <x v="0"/>
    <s v="4014009000"/>
    <s v="Not Funded"/>
    <s v="14011036"/>
    <m/>
    <m/>
    <n v="0.5"/>
    <n v="100000"/>
    <n v="0.5"/>
    <n v="100000"/>
  </r>
  <r>
    <x v="1"/>
    <s v="1"/>
    <s v="7/1/2013"/>
    <s v="2013"/>
    <s v="10"/>
    <s v="41020000"/>
    <x v="1"/>
    <x v="0"/>
    <s v="NATIONAL INSTITUTES OF HEALTH"/>
    <s v="Federal"/>
    <x v="0"/>
    <s v="4016003000"/>
    <s v="Pending"/>
    <s v="13076605"/>
    <m/>
    <m/>
    <n v="0.46800000000000003"/>
    <n v="1476107.57"/>
    <n v="0.46800000000000003"/>
    <n v="1476107.57"/>
  </r>
  <r>
    <x v="1"/>
    <s v="1"/>
    <s v="7/1/2013"/>
    <s v="2013"/>
    <s v="10"/>
    <s v="41020000"/>
    <x v="1"/>
    <x v="0"/>
    <s v="IN Clinical &amp; Translational Sci Inst"/>
    <s v="Institution of Higher Education"/>
    <x v="0"/>
    <s v="4016004000"/>
    <s v="Pending"/>
    <s v="14011015"/>
    <m/>
    <m/>
    <n v="1"/>
    <n v="120000"/>
    <n v="1"/>
    <n v="120000"/>
  </r>
  <r>
    <x v="1"/>
    <s v="1"/>
    <s v="7/1/2013"/>
    <s v="2013"/>
    <s v="10"/>
    <s v="41020000"/>
    <x v="1"/>
    <x v="0"/>
    <s v="IN Clinical &amp; Translational Sci Inst"/>
    <s v="Institution of Higher Education"/>
    <x v="0"/>
    <s v="4016004000"/>
    <s v="Pending"/>
    <s v="14011028"/>
    <m/>
    <m/>
    <n v="1"/>
    <n v="120000"/>
    <n v="1"/>
    <n v="120000"/>
  </r>
  <r>
    <x v="1"/>
    <s v="1"/>
    <s v="7/1/2013"/>
    <s v="2013"/>
    <s v="10"/>
    <s v="41020000"/>
    <x v="1"/>
    <x v="0"/>
    <s v="PHS-FDA FOOD AND DRUG ADMINISTRATION"/>
    <s v="Federal"/>
    <x v="0"/>
    <s v="4016005000"/>
    <s v="Not Funded"/>
    <s v="14011036"/>
    <m/>
    <m/>
    <n v="0.5"/>
    <n v="100000"/>
    <n v="0.5"/>
    <n v="100000"/>
  </r>
  <r>
    <x v="1"/>
    <s v="1"/>
    <s v="7/1/2013"/>
    <s v="2013"/>
    <s v="10"/>
    <s v="41020000"/>
    <x v="1"/>
    <x v="0"/>
    <s v="UNIVERSITY OF CALIFORNIA-IRVINE"/>
    <s v="Institution of Higher Education"/>
    <x v="0"/>
    <s v="4018004000"/>
    <s v="Pending"/>
    <s v="14011033"/>
    <n v="1"/>
    <n v="90000"/>
    <m/>
    <m/>
    <n v="1"/>
    <n v="90000"/>
  </r>
  <r>
    <x v="1"/>
    <s v="1"/>
    <s v="7/1/2013"/>
    <s v="2013"/>
    <s v="10"/>
    <s v="41020000"/>
    <x v="1"/>
    <x v="0"/>
    <s v="UNIVERSITY OF CALIFORNIA-IRVINE"/>
    <s v="Institution of Higher Education"/>
    <x v="0"/>
    <s v="4027018000"/>
    <s v="Pending"/>
    <s v="14011033"/>
    <n v="0"/>
    <n v="0"/>
    <m/>
    <m/>
    <n v="0"/>
    <n v="0"/>
  </r>
  <r>
    <x v="1"/>
    <s v="1"/>
    <s v="7/2/2013"/>
    <s v="2013"/>
    <s v="10"/>
    <s v="41020000"/>
    <x v="1"/>
    <x v="0"/>
    <s v="INDIANA UNIVERSITY"/>
    <s v="Institution of Higher Education"/>
    <x v="0"/>
    <s v="4016004000"/>
    <s v="Pending"/>
    <s v="14011072"/>
    <m/>
    <m/>
    <n v="1"/>
    <n v="54644"/>
    <n v="1"/>
    <n v="54644"/>
  </r>
  <r>
    <x v="1"/>
    <s v="1"/>
    <s v="7/3/2013"/>
    <s v="2013"/>
    <s v="10"/>
    <s v="41020000"/>
    <x v="1"/>
    <x v="0"/>
    <s v="IU SCHOOL OF MEDICINE"/>
    <s v="Institution of Higher Education"/>
    <x v="0"/>
    <s v="4014006000"/>
    <s v="Pending"/>
    <s v="14011073"/>
    <n v="1"/>
    <n v="137966"/>
    <m/>
    <m/>
    <n v="1"/>
    <n v="137966"/>
  </r>
  <r>
    <x v="1"/>
    <s v="1"/>
    <s v="7/3/2013"/>
    <s v="2013"/>
    <s v="10"/>
    <s v="41020000"/>
    <x v="1"/>
    <x v="0"/>
    <s v="IU SCHOOL OF MEDICINE"/>
    <s v="Institution of Higher Education"/>
    <x v="0"/>
    <s v="4027002000"/>
    <s v="Pending"/>
    <s v="14011073"/>
    <n v="0"/>
    <n v="0"/>
    <m/>
    <m/>
    <n v="0"/>
    <n v="0"/>
  </r>
  <r>
    <x v="1"/>
    <s v="1"/>
    <s v="7/5/2013"/>
    <s v="2013"/>
    <s v="10"/>
    <s v="41020000"/>
    <x v="1"/>
    <x v="0"/>
    <s v="Health Visions Midwest Inc"/>
    <s v="Private Non-Profit"/>
    <x v="0"/>
    <s v="2004013000"/>
    <s v="Awarded"/>
    <s v="14011011"/>
    <m/>
    <m/>
    <n v="1"/>
    <n v="8842"/>
    <n v="1"/>
    <n v="8842"/>
  </r>
  <r>
    <x v="1"/>
    <s v="1"/>
    <s v="7/5/2013"/>
    <s v="2013"/>
    <s v="10"/>
    <s v="41020000"/>
    <x v="1"/>
    <x v="0"/>
    <s v="NATIONAL INSTITUTES OF HEALTH"/>
    <s v="Federal"/>
    <x v="0"/>
    <s v="4013009000"/>
    <s v="Pending"/>
    <s v="14011129"/>
    <m/>
    <m/>
    <n v="0.3"/>
    <n v="545488.80000000005"/>
    <n v="0.3"/>
    <n v="545488.80000000005"/>
  </r>
  <r>
    <x v="1"/>
    <s v="1"/>
    <s v="7/5/2013"/>
    <s v="2013"/>
    <s v="10"/>
    <s v="41020000"/>
    <x v="1"/>
    <x v="0"/>
    <s v="NATIONAL INSTITUTES OF HEALTH"/>
    <s v="Federal"/>
    <x v="0"/>
    <s v="4018003000"/>
    <s v="Pending"/>
    <s v="13121028"/>
    <m/>
    <m/>
    <n v="1"/>
    <n v="1880677"/>
    <n v="1"/>
    <n v="1880677"/>
  </r>
  <r>
    <x v="1"/>
    <s v="1"/>
    <s v="7/5/2013"/>
    <s v="2013"/>
    <s v="10"/>
    <s v="41020000"/>
    <x v="1"/>
    <x v="0"/>
    <s v="NATIONAL INSTITUTES OF HEALTH"/>
    <s v="Federal"/>
    <x v="0"/>
    <s v="4018007000"/>
    <s v="Pending"/>
    <s v="14011129"/>
    <m/>
    <m/>
    <n v="0.7"/>
    <n v="1272807.2"/>
    <n v="0.7"/>
    <n v="1272807.2"/>
  </r>
  <r>
    <x v="1"/>
    <s v="1"/>
    <s v="7/8/2013"/>
    <s v="2013"/>
    <s v="10"/>
    <s v="41020000"/>
    <x v="1"/>
    <x v="0"/>
    <s v="PHS-NIH NAT INST OF GENERAL MEDICAL SCI"/>
    <s v="Federal"/>
    <x v="0"/>
    <s v="4011010000"/>
    <s v="Awarded"/>
    <s v="14011190"/>
    <n v="0.8"/>
    <n v="251624"/>
    <m/>
    <m/>
    <n v="0.8"/>
    <n v="251624"/>
  </r>
  <r>
    <x v="1"/>
    <s v="1"/>
    <s v="7/8/2013"/>
    <s v="2013"/>
    <s v="10"/>
    <s v="41020000"/>
    <x v="1"/>
    <x v="0"/>
    <s v="PHS-FDA FOOD AND DRUG ADMINISTRATION"/>
    <s v="Federal"/>
    <x v="0"/>
    <s v="4014004000"/>
    <s v="Not Funded"/>
    <s v="14011186"/>
    <m/>
    <m/>
    <n v="0.15"/>
    <n v="629598"/>
    <n v="0.15"/>
    <n v="629598"/>
  </r>
  <r>
    <x v="1"/>
    <s v="1"/>
    <s v="7/8/2013"/>
    <s v="2013"/>
    <s v="10"/>
    <s v="41020000"/>
    <x v="1"/>
    <x v="0"/>
    <s v="PHS-NIH NAT INST OF GENERAL MEDICAL SCI"/>
    <s v="Federal"/>
    <x v="0"/>
    <s v="4016001000"/>
    <s v="Awarded"/>
    <s v="14011190"/>
    <n v="0.1"/>
    <n v="31453"/>
    <m/>
    <m/>
    <n v="0.1"/>
    <n v="31453"/>
  </r>
  <r>
    <x v="1"/>
    <s v="1"/>
    <s v="7/8/2013"/>
    <s v="2013"/>
    <s v="10"/>
    <s v="41020000"/>
    <x v="1"/>
    <x v="0"/>
    <s v="PHS-FDA FOOD AND DRUG ADMINISTRATION"/>
    <s v="Federal"/>
    <x v="0"/>
    <s v="4016005000"/>
    <s v="Not Funded"/>
    <s v="14011186"/>
    <m/>
    <m/>
    <n v="0.7"/>
    <n v="2938124"/>
    <n v="0.7"/>
    <n v="2938124"/>
  </r>
  <r>
    <x v="1"/>
    <s v="1"/>
    <s v="7/8/2013"/>
    <s v="2013"/>
    <s v="10"/>
    <s v="41020000"/>
    <x v="1"/>
    <x v="0"/>
    <s v="PHS-NIH NAT INST OF GENERAL MEDICAL SCI"/>
    <s v="Federal"/>
    <x v="0"/>
    <s v="4018004000"/>
    <s v="Awarded"/>
    <s v="14011190"/>
    <n v="0.05"/>
    <n v="15726.5"/>
    <m/>
    <m/>
    <n v="0.05"/>
    <n v="15726.5"/>
  </r>
  <r>
    <x v="1"/>
    <s v="1"/>
    <s v="7/8/2013"/>
    <s v="2013"/>
    <s v="10"/>
    <s v="41020000"/>
    <x v="1"/>
    <x v="0"/>
    <s v="PHS-NIH NAT INST OF GENERAL MEDICAL SCI"/>
    <s v="Federal"/>
    <x v="0"/>
    <s v="4018010000"/>
    <s v="Awarded"/>
    <s v="14011190"/>
    <n v="0.05"/>
    <n v="15726.5"/>
    <m/>
    <m/>
    <n v="0.05"/>
    <n v="15726.5"/>
  </r>
  <r>
    <x v="1"/>
    <s v="1"/>
    <s v="7/8/2013"/>
    <s v="2013"/>
    <s v="10"/>
    <s v="41020000"/>
    <x v="1"/>
    <x v="0"/>
    <s v="PHS-FDA FOOD AND DRUG ADMINISTRATION"/>
    <s v="Federal"/>
    <x v="0"/>
    <s v="4019006000"/>
    <s v="Not Funded"/>
    <s v="14011186"/>
    <m/>
    <m/>
    <n v="0.15"/>
    <n v="629598"/>
    <n v="0.15"/>
    <n v="629598"/>
  </r>
  <r>
    <x v="1"/>
    <s v="1"/>
    <s v="7/8/2013"/>
    <s v="2013"/>
    <s v="10"/>
    <s v="41020000"/>
    <x v="1"/>
    <x v="0"/>
    <s v="PHS-NIH NAT INST OF GENERAL MEDICAL SCI"/>
    <s v="Federal"/>
    <x v="0"/>
    <s v="4027009000"/>
    <s v="Awarded"/>
    <s v="14011190"/>
    <n v="0"/>
    <n v="0"/>
    <m/>
    <m/>
    <n v="0"/>
    <n v="0"/>
  </r>
  <r>
    <x v="1"/>
    <s v="1"/>
    <s v="7/10/2013"/>
    <s v="2013"/>
    <s v="10"/>
    <s v="41020000"/>
    <x v="1"/>
    <x v="0"/>
    <s v="COLUMBIA UNIVERSITY"/>
    <s v="Institution of Higher Education"/>
    <x v="0"/>
    <s v="4013009000"/>
    <s v="Awarded"/>
    <s v="14011274"/>
    <m/>
    <m/>
    <n v="1"/>
    <n v="63341"/>
    <n v="1"/>
    <n v="63341"/>
  </r>
  <r>
    <x v="1"/>
    <s v="1"/>
    <s v="7/11/2013"/>
    <s v="2013"/>
    <s v="10"/>
    <s v="41020000"/>
    <x v="1"/>
    <x v="0"/>
    <s v="NATIONAL INSTITUTES OF HEALTH"/>
    <s v="Federal"/>
    <x v="0"/>
    <s v="4012007000"/>
    <s v="Pending"/>
    <s v="12120223"/>
    <m/>
    <m/>
    <n v="0.1"/>
    <n v="889630.3"/>
    <n v="0.1"/>
    <n v="889630.3"/>
  </r>
  <r>
    <x v="1"/>
    <s v="1"/>
    <s v="7/11/2013"/>
    <s v="2013"/>
    <s v="10"/>
    <s v="41020000"/>
    <x v="1"/>
    <x v="0"/>
    <s v="NATIONAL INSTITUTES OF HEALTH"/>
    <s v="Federal"/>
    <x v="0"/>
    <s v="4013004000"/>
    <s v="Pending"/>
    <s v="12120223"/>
    <m/>
    <m/>
    <n v="0.8"/>
    <n v="7117042.4000000004"/>
    <n v="0.8"/>
    <n v="7117042.4000000004"/>
  </r>
  <r>
    <x v="1"/>
    <s v="1"/>
    <s v="7/11/2013"/>
    <s v="2013"/>
    <s v="10"/>
    <s v="41020000"/>
    <x v="1"/>
    <x v="0"/>
    <s v="NATIONAL INSTITUTES OF HEALTH"/>
    <s v="Federal"/>
    <x v="0"/>
    <s v="4018001000"/>
    <s v="Pending"/>
    <s v="12120223"/>
    <m/>
    <m/>
    <n v="2.5000000000000001E-2"/>
    <n v="222407.58"/>
    <n v="2.5000000000000001E-2"/>
    <n v="222407.58"/>
  </r>
  <r>
    <x v="1"/>
    <s v="1"/>
    <s v="7/11/2013"/>
    <s v="2013"/>
    <s v="10"/>
    <s v="41020000"/>
    <x v="1"/>
    <x v="0"/>
    <s v="PHS-NIH NATIONAL EYE INSTITUTE"/>
    <s v="Federal"/>
    <x v="0"/>
    <s v="4018003000"/>
    <s v="Awarded"/>
    <s v="14011322"/>
    <m/>
    <m/>
    <n v="1"/>
    <n v="308000"/>
    <n v="1"/>
    <n v="308000"/>
  </r>
  <r>
    <x v="1"/>
    <s v="1"/>
    <s v="7/11/2013"/>
    <s v="2013"/>
    <s v="10"/>
    <s v="41020000"/>
    <x v="1"/>
    <x v="0"/>
    <s v="NATIONAL INSTITUTES OF HEALTH"/>
    <s v="Federal"/>
    <x v="0"/>
    <s v="4018010000"/>
    <s v="Pending"/>
    <s v="12120223"/>
    <m/>
    <m/>
    <n v="7.4999999999999997E-2"/>
    <n v="667222.72"/>
    <n v="7.4999999999999997E-2"/>
    <n v="667222.72"/>
  </r>
  <r>
    <x v="1"/>
    <s v="1"/>
    <s v="7/12/2013"/>
    <s v="2013"/>
    <s v="10"/>
    <s v="41020000"/>
    <x v="1"/>
    <x v="0"/>
    <s v="NATIONAL INSTITUTES OF HEALTH"/>
    <s v="Federal"/>
    <x v="0"/>
    <s v="4011001000"/>
    <s v="Pending"/>
    <s v="14011279"/>
    <n v="0"/>
    <n v="0"/>
    <m/>
    <m/>
    <n v="0"/>
    <n v="0"/>
  </r>
  <r>
    <x v="1"/>
    <s v="1"/>
    <s v="7/12/2013"/>
    <s v="2013"/>
    <s v="10"/>
    <s v="41020000"/>
    <x v="1"/>
    <x v="0"/>
    <s v="NATIONAL INSTITUTES OF HEALTH"/>
    <s v="Federal"/>
    <x v="0"/>
    <s v="4011006000"/>
    <s v="Pending"/>
    <s v="14011279"/>
    <n v="0.75"/>
    <n v="627214.5"/>
    <m/>
    <m/>
    <n v="0.75"/>
    <n v="627214.5"/>
  </r>
  <r>
    <x v="1"/>
    <s v="1"/>
    <s v="7/12/2013"/>
    <s v="2013"/>
    <s v="10"/>
    <s v="41020000"/>
    <x v="1"/>
    <x v="0"/>
    <s v="PHS-NIH NAT INST DEAFNESS,COMM DISORDERS"/>
    <s v="Federal"/>
    <x v="0"/>
    <s v="4013012000"/>
    <s v="Awarded"/>
    <s v="14011356"/>
    <m/>
    <m/>
    <n v="0.75"/>
    <n v="295858.5"/>
    <n v="0.75"/>
    <n v="295858.5"/>
  </r>
  <r>
    <x v="1"/>
    <s v="1"/>
    <s v="7/12/2013"/>
    <s v="2013"/>
    <s v="10"/>
    <s v="41020000"/>
    <x v="1"/>
    <x v="0"/>
    <s v="NATIONAL INSTITUTES OF HEALTH"/>
    <s v="Federal"/>
    <x v="0"/>
    <s v="4014001000"/>
    <s v="Pending"/>
    <s v="14011279"/>
    <n v="0"/>
    <n v="0"/>
    <m/>
    <m/>
    <n v="0"/>
    <n v="0"/>
  </r>
  <r>
    <x v="1"/>
    <s v="1"/>
    <s v="7/12/2013"/>
    <s v="2013"/>
    <s v="10"/>
    <s v="41020000"/>
    <x v="1"/>
    <x v="0"/>
    <s v="NATIONAL INSTITUTES OF HEALTH"/>
    <s v="Federal"/>
    <x v="0"/>
    <s v="4014017000"/>
    <s v="Pending"/>
    <s v="14011279"/>
    <n v="0.25"/>
    <n v="209071.5"/>
    <m/>
    <m/>
    <n v="0.25"/>
    <n v="209071.5"/>
  </r>
  <r>
    <x v="1"/>
    <s v="1"/>
    <s v="7/12/2013"/>
    <s v="2013"/>
    <s v="10"/>
    <s v="41020000"/>
    <x v="1"/>
    <x v="0"/>
    <s v="PHS-NIH NAT INST DEAFNESS,COMM DISORDERS"/>
    <s v="Federal"/>
    <x v="0"/>
    <s v="4014017000"/>
    <s v="Awarded"/>
    <s v="14011356"/>
    <m/>
    <m/>
    <n v="0.25"/>
    <n v="98619.5"/>
    <n v="0.25"/>
    <n v="98619.5"/>
  </r>
  <r>
    <x v="1"/>
    <s v="1"/>
    <s v="7/12/2013"/>
    <s v="2013"/>
    <s v="10"/>
    <s v="41020000"/>
    <x v="1"/>
    <x v="0"/>
    <s v="PHS-NIH NATNL INST OF MENTAL HEALTH"/>
    <s v="Federal"/>
    <x v="0"/>
    <s v="4016003000"/>
    <s v="Awarded"/>
    <s v="13044215"/>
    <m/>
    <m/>
    <n v="1"/>
    <n v="1182183"/>
    <n v="1"/>
    <n v="1182183"/>
  </r>
  <r>
    <x v="1"/>
    <s v="1"/>
    <s v="7/12/2013"/>
    <s v="2013"/>
    <s v="10"/>
    <s v="41020000"/>
    <x v="1"/>
    <x v="0"/>
    <s v="NATIONAL INSTITUTES OF HEALTH"/>
    <s v="Federal"/>
    <x v="0"/>
    <s v="4027002000"/>
    <s v="Pending"/>
    <s v="14011279"/>
    <n v="0"/>
    <n v="0"/>
    <m/>
    <m/>
    <n v="0"/>
    <n v="0"/>
  </r>
  <r>
    <x v="1"/>
    <s v="1"/>
    <s v="7/12/2013"/>
    <s v="2013"/>
    <s v="10"/>
    <s v="41020000"/>
    <x v="1"/>
    <x v="0"/>
    <s v="NATIONAL INSTITUTES OF HEALTH"/>
    <s v="Federal"/>
    <x v="0"/>
    <s v="4027003000"/>
    <s v="Pending"/>
    <s v="14011279"/>
    <n v="0"/>
    <n v="0"/>
    <m/>
    <m/>
    <n v="0"/>
    <n v="0"/>
  </r>
  <r>
    <x v="1"/>
    <s v="1"/>
    <s v="7/15/2013"/>
    <s v="2013"/>
    <s v="10"/>
    <s v="41020000"/>
    <x v="1"/>
    <x v="0"/>
    <s v="PHS-ACF Admin for Children &amp; Families"/>
    <s v="Federal"/>
    <x v="0"/>
    <s v="4013006000"/>
    <s v="Not Funded"/>
    <s v="14011395"/>
    <m/>
    <m/>
    <n v="1"/>
    <n v="956556"/>
    <n v="1"/>
    <n v="956556"/>
  </r>
  <r>
    <x v="1"/>
    <s v="1"/>
    <s v="7/15/2013"/>
    <s v="2013"/>
    <s v="10"/>
    <s v="41020000"/>
    <x v="1"/>
    <x v="0"/>
    <s v="PHS-NIH NAT INST OF GENERAL MEDICAL SCI"/>
    <s v="Federal"/>
    <x v="0"/>
    <s v="4016003000"/>
    <s v="Awarded"/>
    <s v="14011453"/>
    <m/>
    <m/>
    <n v="0.25"/>
    <n v="87990.75"/>
    <n v="0.25"/>
    <n v="87990.75"/>
  </r>
  <r>
    <x v="1"/>
    <s v="1"/>
    <s v="7/15/2013"/>
    <s v="2013"/>
    <s v="10"/>
    <s v="41020000"/>
    <x v="1"/>
    <x v="0"/>
    <s v="PHS-NIH NAT INST OF GENERAL MEDICAL SCI"/>
    <s v="Federal"/>
    <x v="0"/>
    <s v="4018003000"/>
    <s v="Awarded"/>
    <s v="14011463"/>
    <m/>
    <m/>
    <n v="1"/>
    <n v="302610"/>
    <n v="1"/>
    <n v="302610"/>
  </r>
  <r>
    <x v="1"/>
    <s v="1"/>
    <s v="7/15/2013"/>
    <s v="2013"/>
    <s v="10"/>
    <s v="41020000"/>
    <x v="1"/>
    <x v="0"/>
    <s v="PHS-NIH NAT INST OF GENERAL MEDICAL SCI"/>
    <s v="Federal"/>
    <x v="0"/>
    <s v="4018004000"/>
    <s v="Awarded"/>
    <s v="14011453"/>
    <m/>
    <m/>
    <n v="0.75"/>
    <n v="263972.25"/>
    <n v="0.75"/>
    <n v="263972.25"/>
  </r>
  <r>
    <x v="1"/>
    <s v="1"/>
    <s v="7/16/2013"/>
    <s v="2013"/>
    <s v="10"/>
    <s v="41020000"/>
    <x v="1"/>
    <x v="0"/>
    <s v="UNIVERSITY OF KENTUCKY"/>
    <s v="Institution of Higher Education"/>
    <x v="0"/>
    <s v="4011010000"/>
    <s v="Pending"/>
    <s v="14011503"/>
    <m/>
    <m/>
    <n v="0.8"/>
    <n v="1075520"/>
    <n v="0.8"/>
    <n v="1075520"/>
  </r>
  <r>
    <x v="1"/>
    <s v="1"/>
    <s v="7/16/2013"/>
    <s v="2013"/>
    <s v="10"/>
    <s v="41020000"/>
    <x v="1"/>
    <x v="0"/>
    <s v="UNIVERSITY OF KENTUCKY"/>
    <s v="Institution of Higher Education"/>
    <x v="0"/>
    <s v="4011018000"/>
    <s v="Pending"/>
    <s v="14011503"/>
    <m/>
    <m/>
    <n v="0.2"/>
    <n v="268880"/>
    <n v="0.2"/>
    <n v="268880"/>
  </r>
  <r>
    <x v="1"/>
    <s v="1"/>
    <s v="7/16/2013"/>
    <s v="2013"/>
    <s v="10"/>
    <s v="41020000"/>
    <x v="1"/>
    <x v="0"/>
    <s v="NATIONAL INSTITUTES OF HEALTH"/>
    <s v="Federal"/>
    <x v="0"/>
    <s v="4011023000"/>
    <s v="Awarded"/>
    <s v="14011535"/>
    <m/>
    <m/>
    <n v="0.42499999999999999"/>
    <n v="11961.63"/>
    <n v="0.42499999999999999"/>
    <n v="11961.63"/>
  </r>
  <r>
    <x v="1"/>
    <s v="1"/>
    <s v="7/16/2013"/>
    <s v="2013"/>
    <s v="10"/>
    <s v="41020000"/>
    <x v="1"/>
    <x v="0"/>
    <s v="NATIONAL INSTITUTES OF HEALTH"/>
    <s v="Federal"/>
    <x v="0"/>
    <s v="4012001000"/>
    <s v="Awarded"/>
    <s v="14011535"/>
    <m/>
    <m/>
    <n v="0.25"/>
    <n v="7036.25"/>
    <n v="0.25"/>
    <n v="7036.25"/>
  </r>
  <r>
    <x v="1"/>
    <s v="1"/>
    <s v="7/16/2013"/>
    <s v="2013"/>
    <s v="10"/>
    <s v="41020000"/>
    <x v="1"/>
    <x v="0"/>
    <s v="NATIONAL INSTITUTES OF HEALTH"/>
    <s v="Federal"/>
    <x v="0"/>
    <s v="4012003000"/>
    <s v="Pending"/>
    <s v="13087316"/>
    <m/>
    <m/>
    <n v="0.5"/>
    <n v="208980"/>
    <n v="0.5"/>
    <n v="208980"/>
  </r>
  <r>
    <x v="1"/>
    <s v="1"/>
    <s v="7/16/2013"/>
    <s v="2013"/>
    <s v="10"/>
    <s v="41020000"/>
    <x v="1"/>
    <x v="0"/>
    <s v="NATIONAL INSTITUTES OF HEALTH"/>
    <s v="Federal"/>
    <x v="0"/>
    <s v="4012003000"/>
    <s v="Awarded"/>
    <s v="14011535"/>
    <m/>
    <m/>
    <n v="0.32500000000000001"/>
    <n v="9147.1299999999992"/>
    <n v="0.32500000000000001"/>
    <n v="9147.1299999999992"/>
  </r>
  <r>
    <x v="1"/>
    <s v="1"/>
    <s v="7/16/2013"/>
    <s v="2013"/>
    <s v="10"/>
    <s v="41020000"/>
    <x v="1"/>
    <x v="0"/>
    <s v="UNIVERSITY OF KANSAS"/>
    <s v="Institution of Higher Education"/>
    <x v="0"/>
    <s v="4012007000"/>
    <s v="Pending"/>
    <s v="14011446"/>
    <m/>
    <m/>
    <n v="0.25"/>
    <n v="52280.75"/>
    <n v="0.25"/>
    <n v="52280.75"/>
  </r>
  <r>
    <x v="1"/>
    <s v="1"/>
    <s v="7/16/2013"/>
    <s v="2013"/>
    <s v="10"/>
    <s v="41020000"/>
    <x v="1"/>
    <x v="0"/>
    <s v="UNIVERSITY OF KANSAS"/>
    <s v="Institution of Higher Education"/>
    <x v="0"/>
    <s v="4013004000"/>
    <s v="Pending"/>
    <s v="14011446"/>
    <m/>
    <m/>
    <n v="0.75"/>
    <n v="156842.25"/>
    <n v="0.75"/>
    <n v="156842.25"/>
  </r>
  <r>
    <x v="1"/>
    <s v="1"/>
    <s v="7/16/2013"/>
    <s v="2013"/>
    <s v="10"/>
    <s v="41020000"/>
    <x v="1"/>
    <x v="0"/>
    <s v="PHS-NIH NAT INST ARTHRIT,MUSCUL,SKIN DIS"/>
    <s v="Federal"/>
    <x v="0"/>
    <s v="4014017000"/>
    <s v="Awarded"/>
    <s v="13055245"/>
    <m/>
    <m/>
    <n v="1"/>
    <n v="214380"/>
    <n v="1"/>
    <n v="214380"/>
  </r>
  <r>
    <x v="1"/>
    <s v="1"/>
    <s v="7/16/2013"/>
    <s v="2013"/>
    <s v="10"/>
    <s v="41020000"/>
    <x v="1"/>
    <x v="0"/>
    <s v="NATIONAL INSTITUTES OF HEALTH"/>
    <s v="Federal"/>
    <x v="0"/>
    <s v="4018004000"/>
    <s v="Pending"/>
    <s v="13087316"/>
    <m/>
    <m/>
    <n v="0.5"/>
    <n v="208980"/>
    <n v="0.5"/>
    <n v="208980"/>
  </r>
  <r>
    <x v="1"/>
    <s v="1"/>
    <s v="7/17/2013"/>
    <s v="2013"/>
    <s v="10"/>
    <s v="41020000"/>
    <x v="1"/>
    <x v="0"/>
    <s v="NATIONAL INSTITUTES OF HEALTH"/>
    <s v="Federal"/>
    <x v="0"/>
    <s v="4011010000"/>
    <s v="Pending"/>
    <s v="14011109"/>
    <m/>
    <m/>
    <n v="0.47499999999999998"/>
    <n v="1099112.95"/>
    <n v="0.47499999999999998"/>
    <n v="1099112.95"/>
  </r>
  <r>
    <x v="1"/>
    <s v="1"/>
    <s v="7/17/2013"/>
    <s v="2013"/>
    <s v="10"/>
    <s v="41020000"/>
    <x v="1"/>
    <x v="0"/>
    <s v="NATIONAL INSTITUTES OF HEALTH"/>
    <s v="Federal"/>
    <x v="0"/>
    <s v="4012003000"/>
    <s v="Pending"/>
    <s v="14011109"/>
    <m/>
    <m/>
    <n v="0.05"/>
    <n v="115696.1"/>
    <n v="0.05"/>
    <n v="115696.1"/>
  </r>
  <r>
    <x v="1"/>
    <s v="1"/>
    <s v="7/17/2013"/>
    <s v="2013"/>
    <s v="10"/>
    <s v="41020000"/>
    <x v="1"/>
    <x v="0"/>
    <s v="NATIONAL INSTITUTES OF HEALTH"/>
    <s v="Federal"/>
    <x v="0"/>
    <s v="4013004000"/>
    <s v="Pending"/>
    <s v="14011109"/>
    <m/>
    <m/>
    <n v="0.47499999999999998"/>
    <n v="1099112.95"/>
    <n v="0.47499999999999998"/>
    <n v="1099112.95"/>
  </r>
  <r>
    <x v="1"/>
    <s v="1"/>
    <s v="7/17/2013"/>
    <s v="2013"/>
    <s v="10"/>
    <s v="41020000"/>
    <x v="1"/>
    <x v="0"/>
    <s v="Georgia State University"/>
    <s v="Institution of Higher Education"/>
    <x v="0"/>
    <s v="4013011000"/>
    <s v="Awarded"/>
    <s v="14011584"/>
    <m/>
    <m/>
    <n v="1"/>
    <n v="256948"/>
    <n v="1"/>
    <n v="256948"/>
  </r>
  <r>
    <x v="1"/>
    <s v="1"/>
    <s v="7/17/2013"/>
    <s v="2013"/>
    <s v="10"/>
    <s v="41020000"/>
    <x v="1"/>
    <x v="0"/>
    <s v="IU SCHOOL OF MEDICINE"/>
    <s v="Institution of Higher Education"/>
    <x v="0"/>
    <s v="4023001000"/>
    <s v="Awarded"/>
    <s v="14011566"/>
    <n v="1"/>
    <n v="10232"/>
    <m/>
    <m/>
    <n v="1"/>
    <n v="10232"/>
  </r>
  <r>
    <x v="1"/>
    <s v="1"/>
    <s v="7/17/2013"/>
    <s v="2013"/>
    <s v="10"/>
    <s v="41020000"/>
    <x v="1"/>
    <x v="0"/>
    <s v="IU SCHOOL OF MEDICINE"/>
    <s v="Institution of Higher Education"/>
    <x v="0"/>
    <s v="4027003000"/>
    <s v="Awarded"/>
    <s v="14011566"/>
    <n v="0"/>
    <n v="0"/>
    <m/>
    <m/>
    <n v="0"/>
    <n v="0"/>
  </r>
  <r>
    <x v="1"/>
    <s v="1"/>
    <s v="7/24/2013"/>
    <s v="2013"/>
    <s v="10"/>
    <s v="41020000"/>
    <x v="1"/>
    <x v="0"/>
    <s v="Symic OA Co"/>
    <s v="Private Profit"/>
    <x v="0"/>
    <s v="4014017000"/>
    <s v="Awarded"/>
    <s v="14011667"/>
    <m/>
    <m/>
    <n v="1"/>
    <n v="12355"/>
    <n v="1"/>
    <n v="12355"/>
  </r>
  <r>
    <x v="1"/>
    <s v="1"/>
    <s v="7/24/2013"/>
    <s v="2013"/>
    <s v="10"/>
    <s v="41020000"/>
    <x v="1"/>
    <x v="0"/>
    <s v="bioVidria Inc"/>
    <s v="Private Profit"/>
    <x v="0"/>
    <s v="4018004000"/>
    <s v="Awarded"/>
    <s v="14011813"/>
    <m/>
    <m/>
    <n v="1"/>
    <n v="31000"/>
    <n v="1"/>
    <n v="31000"/>
  </r>
  <r>
    <x v="1"/>
    <s v="1"/>
    <s v="7/29/2013"/>
    <s v="2013"/>
    <s v="10"/>
    <s v="41020000"/>
    <x v="1"/>
    <x v="0"/>
    <s v="UNIVERSITY OF MICHIGAN"/>
    <s v="Institution of Higher Education"/>
    <x v="0"/>
    <s v="4013009000"/>
    <s v="Awarded"/>
    <s v="13120515"/>
    <m/>
    <m/>
    <n v="1"/>
    <n v="18728"/>
    <n v="1"/>
    <n v="18728"/>
  </r>
  <r>
    <x v="1"/>
    <s v="1"/>
    <s v="7/29/2013"/>
    <s v="2013"/>
    <s v="10"/>
    <s v="41020000"/>
    <x v="1"/>
    <x v="0"/>
    <s v="Sagamore/Adams Laboratories LLC"/>
    <s v="Private Profit"/>
    <x v="0"/>
    <s v="4014011000"/>
    <s v="Pending"/>
    <s v="14011823"/>
    <m/>
    <m/>
    <n v="1"/>
    <n v="45000"/>
    <n v="1"/>
    <n v="45000"/>
  </r>
  <r>
    <x v="1"/>
    <s v="1"/>
    <s v="7/31/2013"/>
    <s v="2013"/>
    <s v="10"/>
    <s v="41020000"/>
    <x v="1"/>
    <x v="0"/>
    <s v="INDIANA FAMILY HEALTH COUNCIL"/>
    <s v="Private Non-Profit"/>
    <x v="0"/>
    <s v="2004013000"/>
    <s v="Awarded"/>
    <s v="14012062"/>
    <m/>
    <m/>
    <n v="1"/>
    <n v="118425"/>
    <n v="1"/>
    <n v="118425"/>
  </r>
  <r>
    <x v="1"/>
    <s v="2"/>
    <s v="8/1/2013"/>
    <s v="2013"/>
    <s v="11"/>
    <s v="41020000"/>
    <x v="1"/>
    <x v="0"/>
    <s v="Microfluidic Innovations LLC"/>
    <s v="Private Profit"/>
    <x v="0"/>
    <s v="4014009000"/>
    <s v="Pending"/>
    <s v="14012223"/>
    <n v="0.5"/>
    <n v="42500"/>
    <m/>
    <m/>
    <n v="0.5"/>
    <n v="42500"/>
  </r>
  <r>
    <x v="1"/>
    <s v="2"/>
    <s v="8/1/2013"/>
    <s v="2013"/>
    <s v="11"/>
    <s v="41020000"/>
    <x v="1"/>
    <x v="0"/>
    <s v="Microfluidic Innovations LLC"/>
    <s v="Private Profit"/>
    <x v="0"/>
    <s v="4016005000"/>
    <s v="Pending"/>
    <s v="14012223"/>
    <n v="0.5"/>
    <n v="42500"/>
    <m/>
    <m/>
    <n v="0.5"/>
    <n v="42500"/>
  </r>
  <r>
    <x v="1"/>
    <s v="2"/>
    <s v="8/1/2013"/>
    <s v="2013"/>
    <s v="11"/>
    <s v="41020000"/>
    <x v="1"/>
    <x v="0"/>
    <s v="Microfluidic Innovations LLC"/>
    <s v="Private Profit"/>
    <x v="0"/>
    <s v="4027002000"/>
    <s v="Pending"/>
    <s v="14012223"/>
    <n v="0"/>
    <n v="0"/>
    <m/>
    <m/>
    <n v="0"/>
    <n v="0"/>
  </r>
  <r>
    <x v="1"/>
    <s v="2"/>
    <s v="8/2/2013"/>
    <s v="2013"/>
    <s v="11"/>
    <s v="41020000"/>
    <x v="1"/>
    <x v="0"/>
    <s v="Animated Dynamics LLC"/>
    <s v="Private Profit"/>
    <x v="0"/>
    <s v="4012006000"/>
    <s v="Pending"/>
    <s v="13065555"/>
    <n v="0.5"/>
    <n v="22500"/>
    <m/>
    <m/>
    <n v="0.5"/>
    <n v="22500"/>
  </r>
  <r>
    <x v="1"/>
    <s v="2"/>
    <s v="8/2/2013"/>
    <s v="2013"/>
    <s v="11"/>
    <s v="41020000"/>
    <x v="1"/>
    <x v="0"/>
    <s v="KinaSense LLC"/>
    <s v="Private Profit"/>
    <x v="0"/>
    <s v="4016003000"/>
    <s v="Pending"/>
    <s v="14022352"/>
    <m/>
    <m/>
    <n v="1"/>
    <n v="50636"/>
    <n v="1"/>
    <n v="50636"/>
  </r>
  <r>
    <x v="1"/>
    <s v="2"/>
    <s v="8/2/2013"/>
    <s v="2013"/>
    <s v="11"/>
    <s v="41020000"/>
    <x v="1"/>
    <x v="0"/>
    <s v="Animated Dynamics LLC"/>
    <s v="Private Profit"/>
    <x v="0"/>
    <s v="4018007000"/>
    <s v="Pending"/>
    <s v="13065555"/>
    <n v="0.5"/>
    <n v="22500"/>
    <m/>
    <m/>
    <n v="0.5"/>
    <n v="22500"/>
  </r>
  <r>
    <x v="1"/>
    <s v="2"/>
    <s v="8/2/2013"/>
    <s v="2013"/>
    <s v="11"/>
    <s v="41020000"/>
    <x v="1"/>
    <x v="0"/>
    <s v="Animated Dynamics LLC"/>
    <s v="Private Profit"/>
    <x v="0"/>
    <s v="4027003000"/>
    <s v="Pending"/>
    <s v="13065555"/>
    <n v="0"/>
    <n v="0"/>
    <m/>
    <m/>
    <n v="0"/>
    <n v="0"/>
  </r>
  <r>
    <x v="1"/>
    <s v="2"/>
    <s v="8/5/2013"/>
    <s v="2013"/>
    <s v="11"/>
    <s v="41020000"/>
    <x v="1"/>
    <x v="0"/>
    <s v="UNIVERSITY OF MICHIGAN"/>
    <s v="Institution of Higher Education"/>
    <x v="0"/>
    <s v="4013009000"/>
    <s v="Awarded"/>
    <s v="13120710"/>
    <m/>
    <m/>
    <n v="1"/>
    <n v="17250"/>
    <n v="1"/>
    <n v="17250"/>
  </r>
  <r>
    <x v="1"/>
    <s v="2"/>
    <s v="8/6/2013"/>
    <s v="2013"/>
    <s v="11"/>
    <s v="41020000"/>
    <x v="1"/>
    <x v="0"/>
    <s v="IN Clinical &amp; Translational Sci Inst"/>
    <s v="Institution of Higher Education"/>
    <x v="0"/>
    <s v="4007001000"/>
    <s v="Awarded"/>
    <s v="13119265"/>
    <n v="7.0000000000000007E-2"/>
    <n v="27788.46"/>
    <m/>
    <m/>
    <n v="7.0000000000000007E-2"/>
    <n v="27788.46"/>
  </r>
  <r>
    <x v="1"/>
    <s v="2"/>
    <s v="8/6/2013"/>
    <s v="2013"/>
    <s v="11"/>
    <s v="41020000"/>
    <x v="1"/>
    <x v="0"/>
    <s v="IN Clinical &amp; Translational Sci Inst"/>
    <s v="Institution of Higher Education"/>
    <x v="0"/>
    <s v="4012003000"/>
    <s v="Awarded"/>
    <s v="13119265"/>
    <n v="0.04"/>
    <n v="15879.12"/>
    <m/>
    <m/>
    <n v="0.04"/>
    <n v="15879.12"/>
  </r>
  <r>
    <x v="1"/>
    <s v="2"/>
    <s v="8/6/2013"/>
    <s v="2013"/>
    <s v="11"/>
    <s v="41020000"/>
    <x v="1"/>
    <x v="0"/>
    <s v="IN Clinical &amp; Translational Sci Inst"/>
    <s v="Institution of Higher Education"/>
    <x v="0"/>
    <s v="4012006000"/>
    <s v="Awarded"/>
    <s v="13119265"/>
    <n v="8.7499999999999994E-2"/>
    <n v="34735.57"/>
    <m/>
    <m/>
    <n v="8.7499999999999994E-2"/>
    <n v="34735.57"/>
  </r>
  <r>
    <x v="1"/>
    <s v="2"/>
    <s v="8/6/2013"/>
    <s v="2013"/>
    <s v="11"/>
    <s v="41020000"/>
    <x v="1"/>
    <x v="0"/>
    <s v="IN Clinical &amp; Translational Sci Inst"/>
    <s v="Institution of Higher Education"/>
    <x v="0"/>
    <s v="4012007000"/>
    <s v="Awarded"/>
    <s v="13119265"/>
    <n v="1.4999999999999999E-2"/>
    <n v="5954.67"/>
    <m/>
    <m/>
    <n v="1.4999999999999999E-2"/>
    <n v="5954.67"/>
  </r>
  <r>
    <x v="1"/>
    <s v="2"/>
    <s v="8/6/2013"/>
    <s v="2013"/>
    <s v="11"/>
    <s v="41020000"/>
    <x v="1"/>
    <x v="0"/>
    <s v="IN Clinical &amp; Translational Sci Inst"/>
    <s v="Institution of Higher Education"/>
    <x v="0"/>
    <s v="4013004000"/>
    <s v="Awarded"/>
    <s v="13119265"/>
    <n v="0.36"/>
    <n v="142912.07999999999"/>
    <m/>
    <m/>
    <n v="0.36"/>
    <n v="142912.07999999999"/>
  </r>
  <r>
    <x v="1"/>
    <s v="2"/>
    <s v="8/6/2013"/>
    <s v="2013"/>
    <s v="11"/>
    <s v="41020000"/>
    <x v="1"/>
    <x v="0"/>
    <s v="IN Clinical &amp; Translational Sci Inst"/>
    <s v="Institution of Higher Education"/>
    <x v="0"/>
    <s v="4014017000"/>
    <s v="Awarded"/>
    <s v="13119265"/>
    <n v="0.1075"/>
    <n v="42675.14"/>
    <m/>
    <m/>
    <n v="0.1075"/>
    <n v="42675.14"/>
  </r>
  <r>
    <x v="1"/>
    <s v="2"/>
    <s v="8/6/2013"/>
    <s v="2013"/>
    <s v="11"/>
    <s v="41020000"/>
    <x v="1"/>
    <x v="0"/>
    <s v="IN Clinical &amp; Translational Sci Inst"/>
    <s v="Institution of Higher Education"/>
    <x v="0"/>
    <s v="4016004000"/>
    <s v="Awarded"/>
    <s v="13119265"/>
    <n v="0.02"/>
    <n v="7939.56"/>
    <m/>
    <m/>
    <n v="0.02"/>
    <n v="7939.56"/>
  </r>
  <r>
    <x v="1"/>
    <s v="2"/>
    <s v="8/6/2013"/>
    <s v="2013"/>
    <s v="11"/>
    <s v="41020000"/>
    <x v="1"/>
    <x v="0"/>
    <s v="IN Clinical &amp; Translational Sci Inst"/>
    <s v="Institution of Higher Education"/>
    <x v="0"/>
    <s v="4016005000"/>
    <s v="Awarded"/>
    <s v="13119265"/>
    <n v="0.02"/>
    <n v="7939.56"/>
    <m/>
    <m/>
    <n v="0.02"/>
    <n v="7939.56"/>
  </r>
  <r>
    <x v="1"/>
    <s v="2"/>
    <s v="8/6/2013"/>
    <s v="2013"/>
    <s v="11"/>
    <s v="41020000"/>
    <x v="1"/>
    <x v="0"/>
    <s v="IN Clinical &amp; Translational Sci Inst"/>
    <s v="Institution of Higher Education"/>
    <x v="0"/>
    <s v="4018003000"/>
    <s v="Awarded"/>
    <s v="13119265"/>
    <n v="7.0000000000000007E-2"/>
    <n v="27788.46"/>
    <m/>
    <m/>
    <n v="7.0000000000000007E-2"/>
    <n v="27788.46"/>
  </r>
  <r>
    <x v="1"/>
    <s v="2"/>
    <s v="8/6/2013"/>
    <s v="2013"/>
    <s v="11"/>
    <s v="41020000"/>
    <x v="1"/>
    <x v="0"/>
    <s v="IN Clinical &amp; Translational Sci Inst"/>
    <s v="Institution of Higher Education"/>
    <x v="0"/>
    <s v="4018010000"/>
    <s v="Awarded"/>
    <s v="13119265"/>
    <n v="0.05"/>
    <n v="19848.900000000001"/>
    <m/>
    <m/>
    <n v="0.05"/>
    <n v="19848.900000000001"/>
  </r>
  <r>
    <x v="1"/>
    <s v="2"/>
    <s v="8/6/2013"/>
    <s v="2013"/>
    <s v="11"/>
    <s v="41020000"/>
    <x v="1"/>
    <x v="0"/>
    <s v="IN Clinical &amp; Translational Sci Inst"/>
    <s v="Institution of Higher Education"/>
    <x v="0"/>
    <s v="4023001000"/>
    <s v="Awarded"/>
    <s v="13119265"/>
    <n v="7.0000000000000007E-2"/>
    <n v="27788.46"/>
    <m/>
    <m/>
    <n v="7.0000000000000007E-2"/>
    <n v="27788.46"/>
  </r>
  <r>
    <x v="1"/>
    <s v="2"/>
    <s v="8/6/2013"/>
    <s v="2013"/>
    <s v="11"/>
    <s v="41020000"/>
    <x v="1"/>
    <x v="0"/>
    <s v="IN Clinical &amp; Translational Sci Inst"/>
    <s v="Institution of Higher Education"/>
    <x v="0"/>
    <s v="4027003000"/>
    <s v="Awarded"/>
    <s v="13119265"/>
    <n v="0"/>
    <n v="0"/>
    <m/>
    <m/>
    <n v="0"/>
    <n v="0"/>
  </r>
  <r>
    <x v="1"/>
    <s v="2"/>
    <s v="8/6/2013"/>
    <s v="2013"/>
    <s v="11"/>
    <s v="41020000"/>
    <x v="1"/>
    <x v="0"/>
    <s v="IN Clinical &amp; Translational Sci Inst"/>
    <s v="Institution of Higher Education"/>
    <x v="0"/>
    <s v="4027015000"/>
    <s v="Awarded"/>
    <s v="13119265"/>
    <n v="0.02"/>
    <n v="7939.56"/>
    <m/>
    <m/>
    <n v="0.02"/>
    <n v="7939.56"/>
  </r>
  <r>
    <x v="1"/>
    <s v="2"/>
    <s v="8/6/2013"/>
    <s v="2013"/>
    <s v="11"/>
    <s v="41020000"/>
    <x v="1"/>
    <x v="0"/>
    <s v="IN Clinical &amp; Translational Sci Inst"/>
    <s v="Institution of Higher Education"/>
    <x v="0"/>
    <s v="4041001000"/>
    <s v="Awarded"/>
    <s v="13119265"/>
    <n v="7.0000000000000007E-2"/>
    <n v="27788.46"/>
    <m/>
    <m/>
    <n v="7.0000000000000007E-2"/>
    <n v="27788.46"/>
  </r>
  <r>
    <x v="1"/>
    <s v="2"/>
    <s v="8/8/2013"/>
    <s v="2013"/>
    <s v="11"/>
    <s v="41020000"/>
    <x v="1"/>
    <x v="0"/>
    <s v="MICHIGAN STATE UNIVERSITY"/>
    <s v="Institution of Higher Education"/>
    <x v="0"/>
    <s v="4011008000"/>
    <s v="Awarded"/>
    <s v="11098507"/>
    <m/>
    <m/>
    <n v="1"/>
    <n v="281488"/>
    <n v="1"/>
    <n v="281488"/>
  </r>
  <r>
    <x v="1"/>
    <s v="2"/>
    <s v="8/9/2013"/>
    <s v="2013"/>
    <s v="11"/>
    <s v="41020000"/>
    <x v="1"/>
    <x v="0"/>
    <s v="PHS-NIH NATNL INST OF BIOMEDICAL IMAGING &amp; BIOENGINEERING"/>
    <s v="Federal"/>
    <x v="0"/>
    <s v="4012003000"/>
    <s v="Awarded"/>
    <s v="13086983"/>
    <n v="0.15"/>
    <n v="234825"/>
    <m/>
    <m/>
    <n v="0.15"/>
    <n v="234825"/>
  </r>
  <r>
    <x v="1"/>
    <s v="2"/>
    <s v="8/9/2013"/>
    <s v="2013"/>
    <s v="11"/>
    <s v="41020000"/>
    <x v="1"/>
    <x v="0"/>
    <s v="PHS-NIH NATNL INST OF BIOMEDICAL IMAGING &amp; BIOENGINEERING"/>
    <s v="Federal"/>
    <x v="0"/>
    <s v="4016005000"/>
    <s v="Awarded"/>
    <s v="13086983"/>
    <n v="0.85"/>
    <n v="1330675"/>
    <m/>
    <m/>
    <n v="0.85"/>
    <n v="1330675"/>
  </r>
  <r>
    <x v="1"/>
    <s v="2"/>
    <s v="8/9/2013"/>
    <s v="2013"/>
    <s v="11"/>
    <s v="41020000"/>
    <x v="1"/>
    <x v="0"/>
    <s v="PHS-NIH NATNL INST OF BIOMEDICAL IMAGING &amp; BIOENGINEERING"/>
    <s v="Federal"/>
    <x v="0"/>
    <s v="4027003000"/>
    <s v="Awarded"/>
    <s v="13086983"/>
    <n v="0"/>
    <n v="0"/>
    <m/>
    <m/>
    <n v="0"/>
    <n v="0"/>
  </r>
  <r>
    <x v="1"/>
    <s v="2"/>
    <s v="8/12/2013"/>
    <s v="2013"/>
    <s v="11"/>
    <s v="41020000"/>
    <x v="1"/>
    <x v="0"/>
    <s v="PHS-NIH NATIONAL CANCER INSTITUTE"/>
    <s v="Federal"/>
    <x v="0"/>
    <s v="4016003000"/>
    <s v="Awarded"/>
    <s v="13086986"/>
    <n v="1"/>
    <n v="1879309"/>
    <m/>
    <m/>
    <n v="1"/>
    <n v="1879309"/>
  </r>
  <r>
    <x v="1"/>
    <s v="2"/>
    <s v="8/12/2013"/>
    <s v="2013"/>
    <s v="11"/>
    <s v="41020000"/>
    <x v="1"/>
    <x v="0"/>
    <s v="PHS-NIH NATIONAL CANCER INSTITUTE"/>
    <s v="Federal"/>
    <x v="0"/>
    <s v="4027003000"/>
    <s v="Awarded"/>
    <s v="13086986"/>
    <n v="0"/>
    <n v="0"/>
    <m/>
    <m/>
    <n v="0"/>
    <n v="0"/>
  </r>
  <r>
    <x v="1"/>
    <s v="2"/>
    <s v="8/14/2013"/>
    <s v="2013"/>
    <s v="11"/>
    <s v="41020000"/>
    <x v="1"/>
    <x v="0"/>
    <s v="INDIANA UNIVERSITY"/>
    <s v="Institution of Higher Education"/>
    <x v="0"/>
    <s v="4013010000"/>
    <s v="Awarded"/>
    <s v="14022663"/>
    <m/>
    <m/>
    <n v="1"/>
    <n v="64839"/>
    <n v="1"/>
    <n v="64839"/>
  </r>
  <r>
    <x v="1"/>
    <s v="2"/>
    <s v="8/16/2013"/>
    <s v="2013"/>
    <s v="11"/>
    <s v="41020000"/>
    <x v="1"/>
    <x v="0"/>
    <s v="UNIVERSITY OF HAWAII"/>
    <s v="Institution of Higher Education"/>
    <x v="0"/>
    <s v="4014006000"/>
    <s v="Awarded"/>
    <s v="14022767"/>
    <m/>
    <m/>
    <n v="1"/>
    <n v="71460"/>
    <n v="1"/>
    <n v="71460"/>
  </r>
  <r>
    <x v="1"/>
    <s v="2"/>
    <s v="8/20/2013"/>
    <s v="2013"/>
    <s v="11"/>
    <s v="41020000"/>
    <x v="1"/>
    <x v="0"/>
    <s v="PHS-CDC NATNL INST OF OCCUP,SAFETY,HLTH"/>
    <s v="Federal"/>
    <x v="0"/>
    <s v="4013009000"/>
    <s v="Awarded"/>
    <s v="13087562"/>
    <m/>
    <m/>
    <n v="1"/>
    <n v="78365"/>
    <n v="1"/>
    <n v="78365"/>
  </r>
  <r>
    <x v="1"/>
    <s v="2"/>
    <s v="8/20/2013"/>
    <s v="2013"/>
    <s v="11"/>
    <s v="41020000"/>
    <x v="1"/>
    <x v="0"/>
    <s v="INDIANA UNIVERSITY"/>
    <s v="Institution of Higher Education"/>
    <x v="0"/>
    <s v="4016004000"/>
    <s v="Awarded"/>
    <s v="14022847"/>
    <m/>
    <m/>
    <n v="1"/>
    <n v="23427"/>
    <n v="1"/>
    <n v="23427"/>
  </r>
  <r>
    <x v="1"/>
    <s v="2"/>
    <s v="8/22/2013"/>
    <s v="2013"/>
    <s v="11"/>
    <s v="41020000"/>
    <x v="1"/>
    <x v="0"/>
    <s v="YALE UNIVERSITY"/>
    <s v="Institution of Higher Education"/>
    <x v="0"/>
    <s v="4008006000"/>
    <s v="Pending"/>
    <s v="14022916"/>
    <m/>
    <m/>
    <n v="1"/>
    <n v="236021"/>
    <n v="1"/>
    <n v="236021"/>
  </r>
  <r>
    <x v="1"/>
    <s v="2"/>
    <s v="8/22/2013"/>
    <s v="2013"/>
    <s v="11"/>
    <s v="41020000"/>
    <x v="1"/>
    <x v="0"/>
    <s v="PHS-FDA FOOD AND DRUG ADMINISTRATION"/>
    <s v="Federal"/>
    <x v="0"/>
    <s v="4016005000"/>
    <s v="Awarded"/>
    <s v="14022906"/>
    <m/>
    <m/>
    <n v="1"/>
    <n v="459070"/>
    <n v="1"/>
    <n v="459070"/>
  </r>
  <r>
    <x v="1"/>
    <s v="2"/>
    <s v="8/29/2013"/>
    <s v="2013"/>
    <s v="11"/>
    <s v="41020000"/>
    <x v="1"/>
    <x v="0"/>
    <s v="UNIVERSITY OF NOTRE DAME"/>
    <s v="Institution of Higher Education"/>
    <x v="0"/>
    <s v="4018003000"/>
    <s v="Pending"/>
    <s v="14023078"/>
    <m/>
    <m/>
    <n v="1"/>
    <n v="885213"/>
    <n v="1"/>
    <n v="885213"/>
  </r>
  <r>
    <x v="1"/>
    <s v="3"/>
    <s v="9/4/2013"/>
    <s v="2013"/>
    <s v="12"/>
    <s v="41020000"/>
    <x v="1"/>
    <x v="0"/>
    <s v="John B Pierce Laboratory"/>
    <s v="Institution of Higher Education"/>
    <x v="0"/>
    <s v="4014017000"/>
    <s v="Awarded"/>
    <s v="14023148"/>
    <m/>
    <m/>
    <n v="1"/>
    <n v="120430"/>
    <n v="1"/>
    <n v="120430"/>
  </r>
  <r>
    <x v="1"/>
    <s v="3"/>
    <s v="9/4/2013"/>
    <s v="2013"/>
    <s v="12"/>
    <s v="41020000"/>
    <x v="1"/>
    <x v="0"/>
    <s v="PHS-NIH NATIONAL CANCER INSTITUTE"/>
    <s v="Federal"/>
    <x v="0"/>
    <s v="4018003000"/>
    <s v="Awarded"/>
    <s v="14033178"/>
    <m/>
    <m/>
    <n v="1"/>
    <n v="747000"/>
    <n v="1"/>
    <n v="747000"/>
  </r>
  <r>
    <x v="1"/>
    <s v="3"/>
    <s v="9/9/2013"/>
    <s v="2013"/>
    <s v="12"/>
    <s v="41020000"/>
    <x v="1"/>
    <x v="0"/>
    <s v="NATIONAL INSTITUTES OF HEALTH"/>
    <s v="Federal"/>
    <x v="0"/>
    <s v="4007003000"/>
    <s v="Pending"/>
    <s v="14033197"/>
    <n v="0.40050000000000002"/>
    <n v="764306.19"/>
    <m/>
    <m/>
    <n v="0.40050000000000002"/>
    <n v="764306.19"/>
  </r>
  <r>
    <x v="1"/>
    <s v="3"/>
    <s v="9/9/2013"/>
    <s v="2013"/>
    <s v="12"/>
    <s v="41020000"/>
    <x v="1"/>
    <x v="0"/>
    <s v="NATIONAL INSTITUTES OF HEALTH"/>
    <s v="Federal"/>
    <x v="0"/>
    <s v="4011010000"/>
    <s v="Pending"/>
    <s v="14033197"/>
    <n v="0.48949999999999999"/>
    <n v="934152.01"/>
    <m/>
    <m/>
    <n v="0.48949999999999999"/>
    <n v="934152.01"/>
  </r>
  <r>
    <x v="1"/>
    <s v="3"/>
    <s v="9/9/2013"/>
    <s v="2013"/>
    <s v="12"/>
    <s v="41020000"/>
    <x v="1"/>
    <x v="0"/>
    <s v="NATIONAL INSTITUTES OF HEALTH"/>
    <s v="Federal"/>
    <x v="0"/>
    <s v="4012003000"/>
    <s v="Pending"/>
    <s v="14033197"/>
    <n v="0.09"/>
    <n v="171754.2"/>
    <m/>
    <m/>
    <n v="0.09"/>
    <n v="171754.2"/>
  </r>
  <r>
    <x v="1"/>
    <s v="3"/>
    <s v="9/9/2013"/>
    <s v="2013"/>
    <s v="12"/>
    <s v="41020000"/>
    <x v="1"/>
    <x v="0"/>
    <s v="NATIONAL INSTITUTES OF HEALTH"/>
    <s v="Federal"/>
    <x v="0"/>
    <s v="4016005000"/>
    <s v="Pending"/>
    <s v="14033683"/>
    <m/>
    <m/>
    <n v="1"/>
    <n v="1658315"/>
    <n v="1"/>
    <n v="1658315"/>
  </r>
  <r>
    <x v="1"/>
    <s v="3"/>
    <s v="9/9/2013"/>
    <s v="2013"/>
    <s v="12"/>
    <s v="41020000"/>
    <x v="1"/>
    <x v="0"/>
    <s v="NATIONAL INSTITUTES OF HEALTH"/>
    <s v="Federal"/>
    <x v="0"/>
    <s v="4018010000"/>
    <s v="Pending"/>
    <s v="14033197"/>
    <n v="0.02"/>
    <n v="38167.599999999999"/>
    <m/>
    <m/>
    <n v="0.02"/>
    <n v="38167.599999999999"/>
  </r>
  <r>
    <x v="1"/>
    <s v="3"/>
    <s v="9/9/2013"/>
    <s v="2013"/>
    <s v="12"/>
    <s v="41020000"/>
    <x v="1"/>
    <x v="0"/>
    <s v="NATIONAL INSTITUTES OF HEALTH"/>
    <s v="Federal"/>
    <x v="0"/>
    <s v="4027009000"/>
    <s v="Pending"/>
    <s v="14033197"/>
    <n v="0"/>
    <n v="0"/>
    <m/>
    <m/>
    <n v="0"/>
    <n v="0"/>
  </r>
  <r>
    <x v="1"/>
    <s v="3"/>
    <s v="9/13/2013"/>
    <s v="2013"/>
    <s v="12"/>
    <s v="41020000"/>
    <x v="1"/>
    <x v="0"/>
    <s v="INDIANA UNIVERSITY"/>
    <s v="Institution of Higher Education"/>
    <x v="0"/>
    <s v="4011023000"/>
    <s v="Pending"/>
    <s v="14033513"/>
    <m/>
    <m/>
    <n v="7.6999999999999999E-2"/>
    <n v="56282.07"/>
    <n v="7.6999999999999999E-2"/>
    <n v="56282.07"/>
  </r>
  <r>
    <x v="1"/>
    <s v="3"/>
    <s v="9/13/2013"/>
    <s v="2013"/>
    <s v="12"/>
    <s v="41020000"/>
    <x v="1"/>
    <x v="0"/>
    <s v="INDIANA UNIVERSITY"/>
    <s v="Institution of Higher Education"/>
    <x v="0"/>
    <s v="4012003000"/>
    <s v="Pending"/>
    <s v="14033513"/>
    <m/>
    <m/>
    <n v="0.92300000000000004"/>
    <n v="674653.93"/>
    <n v="0.92300000000000004"/>
    <n v="674653.93"/>
  </r>
  <r>
    <x v="1"/>
    <s v="3"/>
    <s v="9/13/2013"/>
    <s v="2013"/>
    <s v="12"/>
    <s v="41020000"/>
    <x v="1"/>
    <x v="0"/>
    <s v="PHS-NIH OFFICE OF THE DIRECTOR"/>
    <s v="Federal"/>
    <x v="0"/>
    <s v="4013001000"/>
    <s v="Pending"/>
    <s v="12033203"/>
    <m/>
    <m/>
    <n v="0.15"/>
    <n v="300000"/>
    <n v="0.15"/>
    <n v="300000"/>
  </r>
  <r>
    <x v="1"/>
    <s v="3"/>
    <s v="9/13/2013"/>
    <s v="2013"/>
    <s v="12"/>
    <s v="41020000"/>
    <x v="1"/>
    <x v="0"/>
    <s v="PHS-NIH OFFICE OF THE DIRECTOR"/>
    <s v="Federal"/>
    <x v="0"/>
    <s v="4013009000"/>
    <s v="Pending"/>
    <s v="12033203"/>
    <m/>
    <m/>
    <n v="0.6"/>
    <n v="1200000"/>
    <n v="0.6"/>
    <n v="1200000"/>
  </r>
  <r>
    <x v="1"/>
    <s v="3"/>
    <s v="9/13/2013"/>
    <s v="2013"/>
    <s v="12"/>
    <s v="41020000"/>
    <x v="1"/>
    <x v="0"/>
    <s v="PHS-NIH OFFICE OF THE DIRECTOR"/>
    <s v="Federal"/>
    <x v="0"/>
    <s v="4013011000"/>
    <s v="Pending"/>
    <s v="12033203"/>
    <m/>
    <m/>
    <n v="0.25"/>
    <n v="500000"/>
    <n v="0.25"/>
    <n v="500000"/>
  </r>
  <r>
    <x v="1"/>
    <s v="3"/>
    <s v="9/17/2013"/>
    <s v="2013"/>
    <s v="12"/>
    <s v="41020000"/>
    <x v="1"/>
    <x v="0"/>
    <s v="NATIONAL INSTITUTES OF HEALTH"/>
    <s v="Federal"/>
    <x v="0"/>
    <s v="4014017000"/>
    <s v="Pending"/>
    <s v="14033517"/>
    <m/>
    <m/>
    <n v="1"/>
    <n v="412420"/>
    <n v="1"/>
    <n v="412420"/>
  </r>
  <r>
    <x v="1"/>
    <s v="3"/>
    <s v="9/17/2013"/>
    <s v="2013"/>
    <s v="12"/>
    <s v="41020000"/>
    <x v="1"/>
    <x v="0"/>
    <s v="INDIANA UNIVERSITY"/>
    <s v="Institution of Higher Education"/>
    <x v="0"/>
    <s v="4016004000"/>
    <s v="Pending"/>
    <s v="14033637"/>
    <m/>
    <m/>
    <n v="1"/>
    <n v="683267"/>
    <n v="1"/>
    <n v="683267"/>
  </r>
  <r>
    <x v="1"/>
    <s v="3"/>
    <s v="9/20/2013"/>
    <s v="2013"/>
    <s v="12"/>
    <s v="41020000"/>
    <x v="1"/>
    <x v="0"/>
    <s v="NATIONAL INSTITUTES OF HEALTH"/>
    <s v="Federal"/>
    <x v="0"/>
    <s v="4011009000"/>
    <s v="Pending"/>
    <s v="14033708"/>
    <m/>
    <m/>
    <n v="1"/>
    <n v="1512300"/>
    <n v="1"/>
    <n v="1512300"/>
  </r>
  <r>
    <x v="1"/>
    <s v="3"/>
    <s v="9/20/2013"/>
    <s v="2013"/>
    <s v="12"/>
    <s v="41020000"/>
    <x v="1"/>
    <x v="0"/>
    <s v="NATIONAL INSTITUTES OF HEALTH"/>
    <s v="Federal"/>
    <x v="0"/>
    <s v="4014009000"/>
    <s v="Pending"/>
    <s v="14033779"/>
    <n v="0.5"/>
    <n v="381863.5"/>
    <m/>
    <m/>
    <n v="0.5"/>
    <n v="381863.5"/>
  </r>
  <r>
    <x v="1"/>
    <s v="3"/>
    <s v="9/20/2013"/>
    <s v="2013"/>
    <s v="12"/>
    <s v="41020000"/>
    <x v="1"/>
    <x v="0"/>
    <s v="NATIONAL INSTITUTES OF HEALTH"/>
    <s v="Federal"/>
    <x v="0"/>
    <s v="4014011000"/>
    <s v="Pending"/>
    <s v="14033794"/>
    <m/>
    <m/>
    <n v="1"/>
    <n v="1831796"/>
    <n v="1"/>
    <n v="1831796"/>
  </r>
  <r>
    <x v="1"/>
    <s v="3"/>
    <s v="9/20/2013"/>
    <s v="2013"/>
    <s v="12"/>
    <s v="41020000"/>
    <x v="1"/>
    <x v="0"/>
    <s v="NATIONAL INSTITUTES OF HEALTH"/>
    <s v="Federal"/>
    <x v="0"/>
    <s v="4016003000"/>
    <s v="Pending"/>
    <s v="14033779"/>
    <n v="0.5"/>
    <n v="381863.5"/>
    <m/>
    <m/>
    <n v="0.5"/>
    <n v="381863.5"/>
  </r>
  <r>
    <x v="1"/>
    <s v="3"/>
    <s v="9/20/2013"/>
    <s v="2013"/>
    <s v="12"/>
    <s v="41020000"/>
    <x v="1"/>
    <x v="0"/>
    <s v="California State University - Long Beach"/>
    <s v="Institution of Higher Education"/>
    <x v="0"/>
    <s v="4017001000"/>
    <s v="Pending"/>
    <s v="14033739"/>
    <m/>
    <m/>
    <n v="0"/>
    <n v="0"/>
    <n v="0"/>
    <n v="0"/>
  </r>
  <r>
    <x v="1"/>
    <s v="3"/>
    <s v="9/20/2013"/>
    <s v="2013"/>
    <s v="12"/>
    <s v="41020000"/>
    <x v="1"/>
    <x v="0"/>
    <s v="California State University - Long Beach"/>
    <s v="Institution of Higher Education"/>
    <x v="0"/>
    <s v="4017014000"/>
    <s v="Pending"/>
    <s v="14033739"/>
    <m/>
    <m/>
    <n v="1"/>
    <n v="150223"/>
    <n v="1"/>
    <n v="150223"/>
  </r>
  <r>
    <x v="1"/>
    <s v="3"/>
    <s v="9/20/2013"/>
    <s v="2013"/>
    <s v="12"/>
    <s v="41020000"/>
    <x v="1"/>
    <x v="0"/>
    <s v="NATIONAL INSTITUTES OF HEALTH"/>
    <s v="Federal"/>
    <x v="0"/>
    <s v="4027002000"/>
    <s v="Pending"/>
    <s v="14033779"/>
    <n v="0"/>
    <n v="0"/>
    <m/>
    <m/>
    <n v="0"/>
    <n v="0"/>
  </r>
  <r>
    <x v="1"/>
    <s v="3"/>
    <s v="9/23/2013"/>
    <s v="2013"/>
    <s v="12"/>
    <s v="41020000"/>
    <x v="1"/>
    <x v="0"/>
    <s v="PHS-NIH NATIONAL CANCER INSTITUTE"/>
    <s v="Federal"/>
    <x v="0"/>
    <s v="4014017000"/>
    <s v="Awarded"/>
    <s v="14033837"/>
    <m/>
    <m/>
    <n v="0.76"/>
    <n v="227119.92"/>
    <n v="0.76"/>
    <n v="227119.92"/>
  </r>
  <r>
    <x v="1"/>
    <s v="3"/>
    <s v="9/23/2013"/>
    <s v="2013"/>
    <s v="12"/>
    <s v="41020000"/>
    <x v="1"/>
    <x v="0"/>
    <s v="UNIVERSITY OF CHICAGO"/>
    <s v="Institution of Higher Education"/>
    <x v="0"/>
    <s v="4016005000"/>
    <s v="Pending"/>
    <s v="14033822"/>
    <m/>
    <m/>
    <n v="1"/>
    <n v="962500"/>
    <n v="1"/>
    <n v="962500"/>
  </r>
  <r>
    <x v="1"/>
    <s v="3"/>
    <s v="9/23/2013"/>
    <s v="2013"/>
    <s v="12"/>
    <s v="41020000"/>
    <x v="1"/>
    <x v="0"/>
    <s v="PHS-NIH NATIONAL CANCER INSTITUTE"/>
    <s v="Federal"/>
    <x v="0"/>
    <s v="4016005000"/>
    <s v="Awarded"/>
    <s v="14033837"/>
    <m/>
    <m/>
    <n v="0.24"/>
    <n v="71722.080000000002"/>
    <n v="0.24"/>
    <n v="71722.080000000002"/>
  </r>
  <r>
    <x v="1"/>
    <s v="3"/>
    <s v="9/23/2013"/>
    <s v="2013"/>
    <s v="12"/>
    <s v="41020000"/>
    <x v="1"/>
    <x v="0"/>
    <s v="Indiana Hospital Association"/>
    <s v="Private Non-Profit"/>
    <x v="0"/>
    <s v="4025003000"/>
    <s v="Awarded"/>
    <s v="14033648"/>
    <m/>
    <m/>
    <n v="1"/>
    <n v="52500"/>
    <n v="1"/>
    <n v="52500"/>
  </r>
  <r>
    <x v="1"/>
    <s v="3"/>
    <s v="9/24/2013"/>
    <s v="2013"/>
    <s v="12"/>
    <s v="41020000"/>
    <x v="1"/>
    <x v="0"/>
    <s v="NATIONAL INSTITUTES OF HEALTH"/>
    <s v="Federal"/>
    <x v="0"/>
    <s v="4011023000"/>
    <s v="Pending"/>
    <s v="14033874"/>
    <m/>
    <m/>
    <n v="0.3115"/>
    <n v="849053.37"/>
    <n v="0.3115"/>
    <n v="849053.37"/>
  </r>
  <r>
    <x v="1"/>
    <s v="3"/>
    <s v="9/24/2013"/>
    <s v="2013"/>
    <s v="12"/>
    <s v="41020000"/>
    <x v="1"/>
    <x v="0"/>
    <s v="NATIONAL INSTITUTES OF HEALTH"/>
    <s v="Federal"/>
    <x v="0"/>
    <s v="4012001000"/>
    <s v="Pending"/>
    <s v="14033874"/>
    <m/>
    <m/>
    <n v="7.4999999999999997E-2"/>
    <n v="204426.98"/>
    <n v="7.4999999999999997E-2"/>
    <n v="204426.98"/>
  </r>
  <r>
    <x v="1"/>
    <s v="3"/>
    <s v="9/24/2013"/>
    <s v="2013"/>
    <s v="12"/>
    <s v="41020000"/>
    <x v="1"/>
    <x v="0"/>
    <s v="INDIANA UNIVERSITY"/>
    <s v="Institution of Higher Education"/>
    <x v="0"/>
    <s v="4012003000"/>
    <s v="Pending"/>
    <s v="14033867"/>
    <m/>
    <m/>
    <n v="1"/>
    <n v="33652"/>
    <n v="1"/>
    <n v="33652"/>
  </r>
  <r>
    <x v="1"/>
    <s v="3"/>
    <s v="9/24/2013"/>
    <s v="2013"/>
    <s v="12"/>
    <s v="41020000"/>
    <x v="1"/>
    <x v="0"/>
    <s v="NATIONAL INSTITUTES OF HEALTH"/>
    <s v="Federal"/>
    <x v="0"/>
    <s v="4012003000"/>
    <s v="Pending"/>
    <s v="14033874"/>
    <m/>
    <m/>
    <n v="0.1135"/>
    <n v="309366.15999999997"/>
    <n v="0.1135"/>
    <n v="309366.15999999997"/>
  </r>
  <r>
    <x v="1"/>
    <s v="3"/>
    <s v="9/24/2013"/>
    <s v="2013"/>
    <s v="12"/>
    <s v="41020000"/>
    <x v="1"/>
    <x v="0"/>
    <s v="NATIONAL INSTITUTES OF HEALTH"/>
    <s v="Federal"/>
    <x v="0"/>
    <s v="4014006000"/>
    <s v="Pending"/>
    <s v="14033874"/>
    <m/>
    <m/>
    <n v="0.15"/>
    <n v="408853.95"/>
    <n v="0.15"/>
    <n v="408853.95"/>
  </r>
  <r>
    <x v="1"/>
    <s v="3"/>
    <s v="9/24/2013"/>
    <s v="2013"/>
    <s v="12"/>
    <s v="41020000"/>
    <x v="1"/>
    <x v="0"/>
    <s v="NATIONAL INSTITUTES OF HEALTH"/>
    <s v="Federal"/>
    <x v="0"/>
    <s v="4018004000"/>
    <s v="Pending"/>
    <s v="14033874"/>
    <m/>
    <m/>
    <n v="0.35"/>
    <n v="953992.55"/>
    <n v="0.35"/>
    <n v="953992.55"/>
  </r>
  <r>
    <x v="1"/>
    <s v="3"/>
    <s v="9/26/2013"/>
    <s v="2013"/>
    <s v="12"/>
    <s v="41020000"/>
    <x v="1"/>
    <x v="0"/>
    <s v="TYMORA ANALYTICAL OPERATIONS, LLC"/>
    <s v="Private Profit"/>
    <x v="0"/>
    <s v="4011010000"/>
    <s v="Awarded"/>
    <s v="12098268"/>
    <n v="1"/>
    <n v="88381"/>
    <m/>
    <m/>
    <n v="1"/>
    <n v="88381"/>
  </r>
  <r>
    <x v="1"/>
    <s v="3"/>
    <s v="9/26/2013"/>
    <s v="2013"/>
    <s v="12"/>
    <s v="41020000"/>
    <x v="1"/>
    <x v="0"/>
    <s v="IN UNIV PURDUE UNIV AT INDIANAPOLIS"/>
    <s v="Institution of Higher Education"/>
    <x v="0"/>
    <s v="4011013000"/>
    <s v="Awarded"/>
    <s v="14033868"/>
    <m/>
    <m/>
    <n v="1"/>
    <n v="20192"/>
    <n v="1"/>
    <n v="20192"/>
  </r>
  <r>
    <x v="1"/>
    <s v="3"/>
    <s v="9/26/2013"/>
    <s v="2013"/>
    <s v="12"/>
    <s v="41020000"/>
    <x v="1"/>
    <x v="0"/>
    <s v="IN UNIV PURDUE UNIV AT INDIANAPOLIS"/>
    <s v="Institution of Higher Education"/>
    <x v="0"/>
    <s v="4014009000"/>
    <s v="Pending"/>
    <s v="14033954"/>
    <m/>
    <m/>
    <n v="1"/>
    <n v="70000"/>
    <n v="1"/>
    <n v="70000"/>
  </r>
  <r>
    <x v="1"/>
    <s v="3"/>
    <s v="9/26/2013"/>
    <s v="2013"/>
    <s v="12"/>
    <s v="41020000"/>
    <x v="1"/>
    <x v="0"/>
    <s v="TYMORA ANALYTICAL OPERATIONS, LLC"/>
    <s v="Private Profit"/>
    <x v="0"/>
    <s v="4027009000"/>
    <s v="Awarded"/>
    <s v="12098268"/>
    <n v="0"/>
    <n v="0"/>
    <m/>
    <m/>
    <n v="0"/>
    <n v="0"/>
  </r>
  <r>
    <x v="1"/>
    <s v="3"/>
    <s v="9/27/2013"/>
    <s v="2013"/>
    <s v="12"/>
    <s v="41020000"/>
    <x v="1"/>
    <x v="0"/>
    <s v="NATIONAL INSTITUTES OF HEALTH"/>
    <s v="Federal"/>
    <x v="0"/>
    <s v="4007003000"/>
    <s v="Pending"/>
    <s v="13086933"/>
    <n v="0.34079999999999999"/>
    <n v="650375.9"/>
    <m/>
    <m/>
    <n v="0.34079999999999999"/>
    <n v="650375.9"/>
  </r>
  <r>
    <x v="1"/>
    <s v="3"/>
    <s v="9/27/2013"/>
    <s v="2013"/>
    <s v="12"/>
    <s v="41020000"/>
    <x v="1"/>
    <x v="0"/>
    <s v="NATIONAL INSTITUTES OF HEALTH"/>
    <s v="Federal"/>
    <x v="0"/>
    <s v="4011010000"/>
    <s v="Pending"/>
    <s v="13086933"/>
    <n v="0.40699999999999997"/>
    <n v="776710.66"/>
    <m/>
    <m/>
    <n v="0.40699999999999997"/>
    <n v="776710.66"/>
  </r>
  <r>
    <x v="1"/>
    <s v="3"/>
    <s v="9/27/2013"/>
    <s v="2013"/>
    <s v="12"/>
    <s v="41020000"/>
    <x v="1"/>
    <x v="0"/>
    <s v="PHS-FDA FOOD AND DRUG ADMINISTRATION"/>
    <s v="Federal"/>
    <x v="0"/>
    <s v="4011016000"/>
    <s v="Awarded"/>
    <s v="14033643"/>
    <m/>
    <m/>
    <n v="1"/>
    <n v="200567"/>
    <n v="1"/>
    <n v="200567"/>
  </r>
  <r>
    <x v="1"/>
    <s v="3"/>
    <s v="9/27/2013"/>
    <s v="2013"/>
    <s v="12"/>
    <s v="41020000"/>
    <x v="1"/>
    <x v="0"/>
    <s v="NATIONAL INSTITUTES OF HEALTH"/>
    <s v="Federal"/>
    <x v="0"/>
    <s v="4012003000"/>
    <s v="Pending"/>
    <s v="13086933"/>
    <n v="5.2200000000000003E-2"/>
    <n v="99617.44"/>
    <m/>
    <m/>
    <n v="5.2200000000000003E-2"/>
    <n v="99617.44"/>
  </r>
  <r>
    <x v="1"/>
    <s v="3"/>
    <s v="9/27/2013"/>
    <s v="2013"/>
    <s v="12"/>
    <s v="41020000"/>
    <x v="1"/>
    <x v="0"/>
    <s v="NATIONAL INSTITUTES OF HEALTH"/>
    <s v="Federal"/>
    <x v="0"/>
    <s v="4014004000"/>
    <s v="Pending"/>
    <s v="13086933"/>
    <n v="0.2"/>
    <n v="381676"/>
    <m/>
    <m/>
    <n v="0.2"/>
    <n v="381676"/>
  </r>
  <r>
    <x v="1"/>
    <s v="3"/>
    <s v="9/27/2013"/>
    <s v="2013"/>
    <s v="12"/>
    <s v="41020000"/>
    <x v="1"/>
    <x v="0"/>
    <s v="University of California - Santa Cruz"/>
    <s v="Institution of Higher Education"/>
    <x v="0"/>
    <s v="4016003000"/>
    <s v="Pending"/>
    <s v="14034026"/>
    <m/>
    <m/>
    <n v="0.25"/>
    <n v="224074.5"/>
    <n v="0.25"/>
    <n v="224074.5"/>
  </r>
  <r>
    <x v="1"/>
    <s v="3"/>
    <s v="9/27/2013"/>
    <s v="2013"/>
    <s v="12"/>
    <s v="41020000"/>
    <x v="1"/>
    <x v="0"/>
    <s v="University of California - Santa Cruz"/>
    <s v="Institution of Higher Education"/>
    <x v="0"/>
    <s v="4018004000"/>
    <s v="Pending"/>
    <s v="14034026"/>
    <m/>
    <m/>
    <n v="0.75"/>
    <n v="672223.5"/>
    <n v="0.75"/>
    <n v="672223.5"/>
  </r>
  <r>
    <x v="1"/>
    <s v="3"/>
    <s v="9/27/2013"/>
    <s v="2013"/>
    <s v="12"/>
    <s v="41020000"/>
    <x v="1"/>
    <x v="0"/>
    <s v="NATIONAL INSTITUTES OF HEALTH"/>
    <s v="Federal"/>
    <x v="0"/>
    <s v="4027009000"/>
    <s v="Pending"/>
    <s v="13086933"/>
    <n v="0"/>
    <n v="0"/>
    <m/>
    <m/>
    <n v="0"/>
    <n v="0"/>
  </r>
  <r>
    <x v="1"/>
    <s v="3"/>
    <s v="9/30/2013"/>
    <s v="2013"/>
    <s v="12"/>
    <s v="41020000"/>
    <x v="1"/>
    <x v="0"/>
    <s v="NATIONAL INSTITUTES OF HEALTH"/>
    <s v="Federal"/>
    <x v="0"/>
    <s v="4012001000"/>
    <s v="Pending"/>
    <s v="14033664"/>
    <m/>
    <m/>
    <n v="0.05"/>
    <n v="93479.75"/>
    <n v="0.05"/>
    <n v="93479.75"/>
  </r>
  <r>
    <x v="1"/>
    <s v="3"/>
    <s v="9/30/2013"/>
    <s v="2013"/>
    <s v="12"/>
    <s v="41020000"/>
    <x v="1"/>
    <x v="0"/>
    <s v="NATIONAL INSTITUTES OF HEALTH"/>
    <s v="Federal"/>
    <x v="0"/>
    <s v="4012003000"/>
    <s v="Pending"/>
    <s v="14033664"/>
    <m/>
    <m/>
    <n v="0.95"/>
    <n v="1776115.25"/>
    <n v="0.95"/>
    <n v="1776115.25"/>
  </r>
  <r>
    <x v="1"/>
    <s v="3"/>
    <s v="9/30/2013"/>
    <s v="2013"/>
    <s v="12"/>
    <s v="41020000"/>
    <x v="1"/>
    <x v="0"/>
    <s v="UNIVERSITY OF ARIZONA"/>
    <s v="Institution of Higher Education"/>
    <x v="0"/>
    <s v="4013009000"/>
    <s v="Pending"/>
    <s v="14034016"/>
    <m/>
    <m/>
    <n v="1"/>
    <n v="192500"/>
    <n v="1"/>
    <n v="192500"/>
  </r>
  <r>
    <x v="1"/>
    <s v="3"/>
    <s v="9/30/2013"/>
    <s v="2013"/>
    <s v="12"/>
    <s v="41020000"/>
    <x v="1"/>
    <x v="0"/>
    <s v="GENERAL ELECTRIC CORPORATE RES &amp; DEV"/>
    <s v="Private Profit"/>
    <x v="0"/>
    <s v="4014011000"/>
    <s v="Pending"/>
    <s v="14034042"/>
    <m/>
    <m/>
    <n v="1"/>
    <n v="72176"/>
    <n v="1"/>
    <n v="72176"/>
  </r>
  <r>
    <x v="1"/>
    <s v="3"/>
    <s v="9/30/2013"/>
    <s v="2013"/>
    <s v="12"/>
    <s v="41020000"/>
    <x v="1"/>
    <x v="0"/>
    <s v="PHS-NIH NATIONAL CANCER INSTITUTE"/>
    <s v="Federal"/>
    <x v="0"/>
    <s v="4016005000"/>
    <s v="Pending"/>
    <s v="14034013"/>
    <m/>
    <m/>
    <n v="0.5"/>
    <n v="348253.5"/>
    <n v="0.5"/>
    <n v="348253.5"/>
  </r>
  <r>
    <x v="1"/>
    <s v="3"/>
    <s v="9/30/2013"/>
    <s v="2013"/>
    <s v="12"/>
    <s v="41020000"/>
    <x v="1"/>
    <x v="0"/>
    <s v="PHS-NIH NATIONAL CANCER INSTITUTE"/>
    <s v="Federal"/>
    <x v="0"/>
    <s v="4018004000"/>
    <s v="Pending"/>
    <s v="14034013"/>
    <m/>
    <m/>
    <n v="0.5"/>
    <n v="348253.5"/>
    <n v="0.5"/>
    <n v="348253.5"/>
  </r>
  <r>
    <x v="1"/>
    <s v="4"/>
    <s v="10/1/2013"/>
    <s v="2014"/>
    <s v="1"/>
    <s v="41020000"/>
    <x v="1"/>
    <x v="0"/>
    <s v="UNIVERSITY OF CALIFORNIA - SAN FRANCISCO"/>
    <s v="Institution of Higher Education"/>
    <x v="0"/>
    <s v="4014006000"/>
    <s v="Pending"/>
    <s v="14044142"/>
    <m/>
    <m/>
    <n v="1"/>
    <n v="424763"/>
    <n v="1"/>
    <n v="424763"/>
  </r>
  <r>
    <x v="1"/>
    <s v="4"/>
    <s v="10/1/2013"/>
    <s v="2014"/>
    <s v="1"/>
    <s v="41020000"/>
    <x v="1"/>
    <x v="0"/>
    <s v="UNIVERSITY OF WISCONSIN-MADISON"/>
    <s v="Institution of Higher Education"/>
    <x v="0"/>
    <s v="4018010000"/>
    <s v="Pending"/>
    <s v="14034032"/>
    <m/>
    <m/>
    <n v="1"/>
    <n v="48714"/>
    <n v="1"/>
    <n v="48714"/>
  </r>
  <r>
    <x v="1"/>
    <s v="4"/>
    <s v="10/3/2013"/>
    <s v="2014"/>
    <s v="1"/>
    <s v="41020000"/>
    <x v="1"/>
    <x v="0"/>
    <s v="NATIONAL INSTITUTES OF HEALTH"/>
    <s v="Federal"/>
    <x v="0"/>
    <s v="4014004000"/>
    <s v="Pending"/>
    <s v="14033768"/>
    <m/>
    <m/>
    <n v="1"/>
    <n v="736757"/>
    <n v="1"/>
    <n v="736757"/>
  </r>
  <r>
    <x v="1"/>
    <s v="4"/>
    <s v="10/4/2013"/>
    <s v="2014"/>
    <s v="1"/>
    <s v="41020000"/>
    <x v="1"/>
    <x v="0"/>
    <s v="OHIO STATE UNIVERSITY"/>
    <s v="Institution of Higher Education"/>
    <x v="0"/>
    <s v="4013004000"/>
    <s v="Pending"/>
    <s v="14044236"/>
    <m/>
    <m/>
    <n v="1"/>
    <n v="352484"/>
    <n v="1"/>
    <n v="352484"/>
  </r>
  <r>
    <x v="1"/>
    <s v="4"/>
    <s v="10/4/2013"/>
    <s v="2014"/>
    <s v="1"/>
    <s v="41020000"/>
    <x v="1"/>
    <x v="0"/>
    <s v="Direct Electron LP"/>
    <s v="Private Profit"/>
    <x v="0"/>
    <s v="4018003000"/>
    <s v="Awarded"/>
    <s v="14044308"/>
    <m/>
    <m/>
    <n v="1"/>
    <n v="26830"/>
    <n v="1"/>
    <n v="26830"/>
  </r>
  <r>
    <x v="1"/>
    <s v="4"/>
    <s v="10/8/2013"/>
    <s v="2014"/>
    <s v="1"/>
    <s v="41020000"/>
    <x v="1"/>
    <x v="0"/>
    <s v="NATIONAL INSTITUTES OF HEALTH"/>
    <s v="Federal"/>
    <x v="0"/>
    <s v="4014017000"/>
    <s v="Pending"/>
    <s v="14044367"/>
    <m/>
    <m/>
    <n v="1"/>
    <n v="314995"/>
    <n v="1"/>
    <n v="314995"/>
  </r>
  <r>
    <x v="1"/>
    <s v="4"/>
    <s v="10/9/2013"/>
    <s v="2014"/>
    <s v="1"/>
    <s v="41020000"/>
    <x v="1"/>
    <x v="0"/>
    <s v="NORTHERN ILLINOIS UNIVERSITY"/>
    <s v="Institution of Higher Education"/>
    <x v="0"/>
    <s v="4013011000"/>
    <s v="Pending"/>
    <s v="14044399"/>
    <m/>
    <m/>
    <n v="1"/>
    <n v="15350"/>
    <n v="1"/>
    <n v="15350"/>
  </r>
  <r>
    <x v="1"/>
    <s v="4"/>
    <s v="10/14/2013"/>
    <s v="2014"/>
    <s v="1"/>
    <s v="41020000"/>
    <x v="1"/>
    <x v="0"/>
    <s v="IN Clinical &amp; Translational Sci Inst"/>
    <s v="Institution of Higher Education"/>
    <x v="0"/>
    <s v="4016003000"/>
    <s v="Pending"/>
    <s v="14044485"/>
    <n v="1"/>
    <n v="9800"/>
    <m/>
    <m/>
    <n v="1"/>
    <n v="9800"/>
  </r>
  <r>
    <x v="1"/>
    <s v="4"/>
    <s v="10/14/2013"/>
    <s v="2014"/>
    <s v="1"/>
    <s v="41020000"/>
    <x v="1"/>
    <x v="0"/>
    <s v="UNIVERSITY OF CHICAGO"/>
    <s v="Institution of Higher Education"/>
    <x v="0"/>
    <s v="4016005000"/>
    <s v="Pending"/>
    <s v="14044492"/>
    <m/>
    <m/>
    <n v="1"/>
    <n v="500000"/>
    <n v="1"/>
    <n v="500000"/>
  </r>
  <r>
    <x v="1"/>
    <s v="4"/>
    <s v="10/14/2013"/>
    <s v="2014"/>
    <s v="1"/>
    <s v="41020000"/>
    <x v="1"/>
    <x v="0"/>
    <s v="IN Clinical &amp; Translational Sci Inst"/>
    <s v="Institution of Higher Education"/>
    <x v="0"/>
    <s v="4016005000"/>
    <s v="Pending"/>
    <s v="14044498"/>
    <m/>
    <m/>
    <n v="1"/>
    <n v="8110"/>
    <n v="1"/>
    <n v="8110"/>
  </r>
  <r>
    <x v="1"/>
    <s v="4"/>
    <s v="10/14/2013"/>
    <s v="2014"/>
    <s v="1"/>
    <s v="41020000"/>
    <x v="1"/>
    <x v="0"/>
    <s v="IN Clinical &amp; Translational Sci Inst"/>
    <s v="Institution of Higher Education"/>
    <x v="0"/>
    <s v="4016005000"/>
    <s v="Pending"/>
    <s v="14044500"/>
    <n v="1"/>
    <n v="9928"/>
    <m/>
    <m/>
    <n v="1"/>
    <n v="9928"/>
  </r>
  <r>
    <x v="1"/>
    <s v="4"/>
    <s v="10/14/2013"/>
    <s v="2014"/>
    <s v="1"/>
    <s v="41020000"/>
    <x v="1"/>
    <x v="0"/>
    <s v="IN Clinical &amp; Translational Sci Inst"/>
    <s v="Institution of Higher Education"/>
    <x v="0"/>
    <s v="4018003000"/>
    <s v="Pending"/>
    <s v="14044489"/>
    <m/>
    <m/>
    <n v="1"/>
    <n v="9576"/>
    <n v="1"/>
    <n v="9576"/>
  </r>
  <r>
    <x v="1"/>
    <s v="4"/>
    <s v="10/14/2013"/>
    <s v="2014"/>
    <s v="1"/>
    <s v="41020000"/>
    <x v="1"/>
    <x v="0"/>
    <s v="IN Clinical &amp; Translational Sci Inst"/>
    <s v="Institution of Higher Education"/>
    <x v="0"/>
    <s v="4027003000"/>
    <s v="Pending"/>
    <s v="14044485"/>
    <n v="0"/>
    <n v="0"/>
    <m/>
    <m/>
    <n v="0"/>
    <n v="0"/>
  </r>
  <r>
    <x v="1"/>
    <s v="4"/>
    <s v="10/14/2013"/>
    <s v="2014"/>
    <s v="1"/>
    <s v="41020000"/>
    <x v="1"/>
    <x v="0"/>
    <s v="IN Clinical &amp; Translational Sci Inst"/>
    <s v="Institution of Higher Education"/>
    <x v="0"/>
    <s v="4027003000"/>
    <s v="Pending"/>
    <s v="14044500"/>
    <n v="0"/>
    <n v="0"/>
    <m/>
    <m/>
    <n v="0"/>
    <n v="0"/>
  </r>
  <r>
    <x v="1"/>
    <s v="4"/>
    <s v="10/15/2013"/>
    <s v="2014"/>
    <s v="1"/>
    <s v="41020000"/>
    <x v="1"/>
    <x v="0"/>
    <s v="UNIVERSITY OF PITTSBURGH"/>
    <s v="Institution of Higher Education"/>
    <x v="0"/>
    <s v="4014004000"/>
    <s v="Pending"/>
    <s v="14044468"/>
    <m/>
    <m/>
    <n v="1"/>
    <n v="221955"/>
    <n v="1"/>
    <n v="221955"/>
  </r>
  <r>
    <x v="1"/>
    <s v="4"/>
    <s v="10/15/2013"/>
    <s v="2014"/>
    <s v="1"/>
    <s v="41020000"/>
    <x v="1"/>
    <x v="0"/>
    <s v="JOHNS HOPKINS SCHOOL OF MEDICINE"/>
    <s v="Institution of Higher Education"/>
    <x v="0"/>
    <s v="4016005000"/>
    <s v="Pending"/>
    <s v="14044539"/>
    <m/>
    <m/>
    <n v="1"/>
    <n v="793946"/>
    <n v="1"/>
    <n v="793946"/>
  </r>
  <r>
    <x v="1"/>
    <s v="4"/>
    <s v="10/16/2013"/>
    <s v="2014"/>
    <s v="1"/>
    <s v="41020000"/>
    <x v="1"/>
    <x v="0"/>
    <s v="NATIONAL INSTITUTES OF HEALTH"/>
    <s v="Federal"/>
    <x v="0"/>
    <s v="4017001000"/>
    <s v="Pending"/>
    <s v="14044495"/>
    <m/>
    <m/>
    <n v="0"/>
    <n v="0"/>
    <n v="0"/>
    <n v="0"/>
  </r>
  <r>
    <x v="1"/>
    <s v="4"/>
    <s v="10/16/2013"/>
    <s v="2014"/>
    <s v="1"/>
    <s v="41020000"/>
    <x v="1"/>
    <x v="0"/>
    <s v="NATIONAL INSTITUTES OF HEALTH"/>
    <s v="Federal"/>
    <x v="0"/>
    <s v="4017014000"/>
    <s v="Pending"/>
    <s v="14044495"/>
    <m/>
    <m/>
    <n v="1"/>
    <n v="373520"/>
    <n v="1"/>
    <n v="373520"/>
  </r>
  <r>
    <x v="1"/>
    <s v="4"/>
    <s v="10/17/2013"/>
    <s v="2014"/>
    <s v="1"/>
    <s v="41020000"/>
    <x v="1"/>
    <x v="0"/>
    <s v="Science Applications Intnl"/>
    <s v="Private Profit"/>
    <x v="0"/>
    <s v="4012007000"/>
    <s v="Awarded"/>
    <s v="14044527"/>
    <m/>
    <m/>
    <n v="1"/>
    <n v="10000"/>
    <n v="1"/>
    <n v="10000"/>
  </r>
  <r>
    <x v="1"/>
    <s v="4"/>
    <s v="10/17/2013"/>
    <s v="2014"/>
    <s v="1"/>
    <s v="41020000"/>
    <x v="1"/>
    <x v="0"/>
    <s v="Boston University"/>
    <s v="Institution of Higher Education"/>
    <x v="0"/>
    <s v="4013011000"/>
    <s v="Pending"/>
    <s v="13076471"/>
    <m/>
    <m/>
    <n v="1"/>
    <n v="181169"/>
    <n v="1"/>
    <n v="181169"/>
  </r>
  <r>
    <x v="1"/>
    <s v="4"/>
    <s v="10/21/2013"/>
    <s v="2014"/>
    <s v="1"/>
    <s v="41020000"/>
    <x v="1"/>
    <x v="0"/>
    <s v="PHS-NIH NATIONAL CANCER INSTITUTE"/>
    <s v="Federal"/>
    <x v="0"/>
    <s v="4007003000"/>
    <s v="Awarded"/>
    <s v="14044671"/>
    <m/>
    <m/>
    <n v="0.20799999999999999"/>
    <n v="34007.17"/>
    <n v="0.20799999999999999"/>
    <n v="34007.17"/>
  </r>
  <r>
    <x v="1"/>
    <s v="4"/>
    <s v="10/21/2013"/>
    <s v="2014"/>
    <s v="1"/>
    <s v="41020000"/>
    <x v="1"/>
    <x v="0"/>
    <s v="PHS-NIH NATIONAL CANCER INSTITUTE"/>
    <s v="Federal"/>
    <x v="0"/>
    <s v="4012003000"/>
    <s v="Awarded"/>
    <s v="14044671"/>
    <m/>
    <m/>
    <n v="0.79200000000000004"/>
    <n v="129488.83"/>
    <n v="0.79200000000000004"/>
    <n v="129488.83"/>
  </r>
  <r>
    <x v="1"/>
    <s v="4"/>
    <s v="10/21/2013"/>
    <s v="2014"/>
    <s v="1"/>
    <s v="41020000"/>
    <x v="1"/>
    <x v="0"/>
    <s v="Rush University Medical Center"/>
    <s v="Private Profit"/>
    <x v="0"/>
    <s v="4013009000"/>
    <s v="Pending"/>
    <s v="14044632"/>
    <m/>
    <m/>
    <n v="1"/>
    <n v="426096"/>
    <n v="1"/>
    <n v="426096"/>
  </r>
  <r>
    <x v="1"/>
    <s v="4"/>
    <s v="10/21/2013"/>
    <s v="2014"/>
    <s v="1"/>
    <s v="41020000"/>
    <x v="1"/>
    <x v="0"/>
    <s v="PHS-NIH NAT INST DIABETES,KIDNEY DIS"/>
    <s v="Federal"/>
    <x v="0"/>
    <s v="4013011000"/>
    <s v="Awarded"/>
    <s v="14044654"/>
    <m/>
    <m/>
    <n v="1"/>
    <n v="581074"/>
    <n v="1"/>
    <n v="581074"/>
  </r>
  <r>
    <x v="1"/>
    <s v="4"/>
    <s v="10/21/2013"/>
    <s v="2014"/>
    <s v="1"/>
    <s v="41020000"/>
    <x v="1"/>
    <x v="0"/>
    <s v="PHS-NIH NATIONAL HEART,LUNG &amp; BLOOD INST"/>
    <s v="Federal"/>
    <x v="0"/>
    <s v="4016004000"/>
    <s v="Awarded"/>
    <s v="14044678"/>
    <m/>
    <m/>
    <n v="1"/>
    <n v="138217"/>
    <n v="1"/>
    <n v="138217"/>
  </r>
  <r>
    <x v="1"/>
    <s v="4"/>
    <s v="10/21/2013"/>
    <s v="2014"/>
    <s v="1"/>
    <s v="41020000"/>
    <x v="1"/>
    <x v="0"/>
    <s v="Natnl Inst for Phrmctcl Tech &amp; Educ"/>
    <s v="Private Non-Profit"/>
    <x v="0"/>
    <s v="4016005000"/>
    <s v="Awarded"/>
    <s v="14044594"/>
    <m/>
    <m/>
    <n v="1"/>
    <n v="259464"/>
    <n v="1"/>
    <n v="259464"/>
  </r>
  <r>
    <x v="1"/>
    <s v="4"/>
    <s v="10/21/2013"/>
    <s v="2014"/>
    <s v="1"/>
    <s v="41020000"/>
    <x v="1"/>
    <x v="0"/>
    <s v="PHS-NIH NAT INST ALLERGY INFECTIOUS DIS"/>
    <s v="Federal"/>
    <x v="0"/>
    <s v="4018003000"/>
    <s v="Awarded"/>
    <s v="14044220"/>
    <m/>
    <m/>
    <n v="1"/>
    <n v="573103"/>
    <n v="1"/>
    <n v="573103"/>
  </r>
  <r>
    <x v="1"/>
    <s v="4"/>
    <s v="10/22/2013"/>
    <s v="2014"/>
    <s v="1"/>
    <s v="41020000"/>
    <x v="1"/>
    <x v="0"/>
    <s v="NATIONAL INSTITUTES OF HEALTH"/>
    <s v="Federal"/>
    <x v="0"/>
    <s v="4007003000"/>
    <s v="Pending"/>
    <s v="13033346"/>
    <n v="0.32800000000000001"/>
    <n v="625442.86"/>
    <m/>
    <m/>
    <n v="0.32800000000000001"/>
    <n v="625442.86"/>
  </r>
  <r>
    <x v="1"/>
    <s v="4"/>
    <s v="10/22/2013"/>
    <s v="2014"/>
    <s v="1"/>
    <s v="41020000"/>
    <x v="1"/>
    <x v="0"/>
    <s v="NATIONAL INSTITUTES OF HEALTH"/>
    <s v="Federal"/>
    <x v="0"/>
    <s v="4011010000"/>
    <s v="Pending"/>
    <s v="13033346"/>
    <n v="0.38500000000000001"/>
    <n v="734132.63"/>
    <m/>
    <m/>
    <n v="0.38500000000000001"/>
    <n v="734132.63"/>
  </r>
  <r>
    <x v="1"/>
    <s v="4"/>
    <s v="10/22/2013"/>
    <s v="2014"/>
    <s v="1"/>
    <s v="41020000"/>
    <x v="1"/>
    <x v="0"/>
    <s v="NATIONAL INSTITUTES OF HEALTH"/>
    <s v="Federal"/>
    <x v="0"/>
    <s v="4012003000"/>
    <s v="Pending"/>
    <s v="13033346"/>
    <n v="8.6999999999999994E-2"/>
    <n v="165894.91"/>
    <m/>
    <m/>
    <n v="8.6999999999999994E-2"/>
    <n v="165894.91"/>
  </r>
  <r>
    <x v="1"/>
    <s v="4"/>
    <s v="10/22/2013"/>
    <s v="2014"/>
    <s v="1"/>
    <s v="41020000"/>
    <x v="1"/>
    <x v="0"/>
    <s v="NATIONAL INSTITUTES OF HEALTH"/>
    <s v="Federal"/>
    <x v="0"/>
    <s v="4014006000"/>
    <s v="Pending"/>
    <s v="14044410"/>
    <n v="1"/>
    <n v="415316"/>
    <m/>
    <m/>
    <n v="1"/>
    <n v="415316"/>
  </r>
  <r>
    <x v="1"/>
    <s v="4"/>
    <s v="10/22/2013"/>
    <s v="2014"/>
    <s v="1"/>
    <s v="41020000"/>
    <x v="1"/>
    <x v="0"/>
    <s v="NATIONAL INSTITUTES OF HEALTH"/>
    <s v="Federal"/>
    <x v="0"/>
    <s v="4014017000"/>
    <s v="Pending"/>
    <s v="13033346"/>
    <n v="0.2"/>
    <n v="381367.6"/>
    <m/>
    <m/>
    <n v="0.2"/>
    <n v="381367.6"/>
  </r>
  <r>
    <x v="1"/>
    <s v="4"/>
    <s v="10/22/2013"/>
    <s v="2014"/>
    <s v="1"/>
    <s v="41020000"/>
    <x v="1"/>
    <x v="0"/>
    <s v="NATIONAL INSTITUTES OF HEALTH"/>
    <s v="Federal"/>
    <x v="0"/>
    <s v="4014017000"/>
    <s v="Pending"/>
    <s v="14044629"/>
    <m/>
    <m/>
    <n v="1"/>
    <n v="2500000"/>
    <n v="1"/>
    <n v="2500000"/>
  </r>
  <r>
    <x v="1"/>
    <s v="4"/>
    <s v="10/22/2013"/>
    <s v="2014"/>
    <s v="1"/>
    <s v="41020000"/>
    <x v="1"/>
    <x v="0"/>
    <s v="NATIONAL INSTITUTES OF HEALTH"/>
    <s v="Federal"/>
    <x v="0"/>
    <s v="4027002000"/>
    <s v="Pending"/>
    <s v="14044410"/>
    <n v="0"/>
    <n v="0"/>
    <m/>
    <m/>
    <n v="0"/>
    <n v="0"/>
  </r>
  <r>
    <x v="1"/>
    <s v="4"/>
    <s v="10/22/2013"/>
    <s v="2014"/>
    <s v="1"/>
    <s v="41020000"/>
    <x v="1"/>
    <x v="0"/>
    <s v="NATIONAL INSTITUTES OF HEALTH"/>
    <s v="Federal"/>
    <x v="0"/>
    <s v="4027009000"/>
    <s v="Pending"/>
    <s v="13033346"/>
    <n v="0"/>
    <n v="0"/>
    <m/>
    <m/>
    <n v="0"/>
    <n v="0"/>
  </r>
  <r>
    <x v="1"/>
    <s v="4"/>
    <s v="10/23/2013"/>
    <s v="2014"/>
    <s v="1"/>
    <s v="41020000"/>
    <x v="1"/>
    <x v="0"/>
    <s v="NATIONAL INSTITUTES OF HEALTH"/>
    <s v="Federal"/>
    <x v="0"/>
    <s v="4011006000"/>
    <s v="Pending"/>
    <s v="14044270"/>
    <n v="0.6"/>
    <n v="1880085"/>
    <m/>
    <m/>
    <n v="0.6"/>
    <n v="1880085"/>
  </r>
  <r>
    <x v="1"/>
    <s v="4"/>
    <s v="10/23/2013"/>
    <s v="2014"/>
    <s v="1"/>
    <s v="41020000"/>
    <x v="1"/>
    <x v="0"/>
    <s v="NATIONAL INSTITUTES OF HEALTH"/>
    <s v="Federal"/>
    <x v="0"/>
    <s v="4012003000"/>
    <s v="Pending"/>
    <s v="14044270"/>
    <n v="0.4"/>
    <n v="1253390"/>
    <m/>
    <m/>
    <n v="0.4"/>
    <n v="1253390"/>
  </r>
  <r>
    <x v="1"/>
    <s v="4"/>
    <s v="10/23/2013"/>
    <s v="2014"/>
    <s v="1"/>
    <s v="41020000"/>
    <x v="1"/>
    <x v="0"/>
    <s v="NATIONAL INSTITUTES OF HEALTH"/>
    <s v="Federal"/>
    <x v="0"/>
    <s v="4013004000"/>
    <s v="Pending"/>
    <s v="14044601"/>
    <n v="1"/>
    <n v="412420"/>
    <m/>
    <m/>
    <n v="1"/>
    <n v="412420"/>
  </r>
  <r>
    <x v="1"/>
    <s v="4"/>
    <s v="10/23/2013"/>
    <s v="2014"/>
    <s v="1"/>
    <s v="41020000"/>
    <x v="1"/>
    <x v="0"/>
    <s v="NATIONAL INSTITUTES OF HEALTH"/>
    <s v="Federal"/>
    <x v="0"/>
    <s v="4013004000"/>
    <s v="Pending"/>
    <s v="14044604"/>
    <n v="1"/>
    <n v="412420"/>
    <m/>
    <m/>
    <n v="1"/>
    <n v="412420"/>
  </r>
  <r>
    <x v="1"/>
    <s v="4"/>
    <s v="10/23/2013"/>
    <s v="2014"/>
    <s v="1"/>
    <s v="41020000"/>
    <x v="1"/>
    <x v="0"/>
    <s v="NATIONAL INSTITUTES OF HEALTH"/>
    <s v="Federal"/>
    <x v="0"/>
    <s v="4016003000"/>
    <s v="Pending"/>
    <s v="14044275"/>
    <m/>
    <m/>
    <n v="1"/>
    <n v="2693627"/>
    <n v="1"/>
    <n v="2693627"/>
  </r>
  <r>
    <x v="1"/>
    <s v="4"/>
    <s v="10/23/2013"/>
    <s v="2014"/>
    <s v="1"/>
    <s v="41020000"/>
    <x v="1"/>
    <x v="0"/>
    <s v="NATIONAL INSTITUTES OF HEALTH"/>
    <s v="Federal"/>
    <x v="0"/>
    <s v="4027001018"/>
    <s v="Pending"/>
    <s v="14044601"/>
    <n v="0"/>
    <n v="0"/>
    <m/>
    <m/>
    <n v="0"/>
    <n v="0"/>
  </r>
  <r>
    <x v="1"/>
    <s v="4"/>
    <s v="10/23/2013"/>
    <s v="2014"/>
    <s v="1"/>
    <s v="41020000"/>
    <x v="1"/>
    <x v="0"/>
    <s v="NATIONAL INSTITUTES OF HEALTH"/>
    <s v="Federal"/>
    <x v="0"/>
    <s v="4027001018"/>
    <s v="Pending"/>
    <s v="14044604"/>
    <n v="0"/>
    <n v="0"/>
    <m/>
    <m/>
    <n v="0"/>
    <n v="0"/>
  </r>
  <r>
    <x v="1"/>
    <s v="4"/>
    <s v="10/23/2013"/>
    <s v="2014"/>
    <s v="1"/>
    <s v="41020000"/>
    <x v="1"/>
    <x v="0"/>
    <s v="NATIONAL INSTITUTES OF HEALTH"/>
    <s v="Federal"/>
    <x v="0"/>
    <s v="4027003000"/>
    <s v="Pending"/>
    <s v="14044270"/>
    <n v="0"/>
    <n v="0"/>
    <m/>
    <m/>
    <n v="0"/>
    <n v="0"/>
  </r>
  <r>
    <x v="1"/>
    <s v="4"/>
    <s v="10/24/2013"/>
    <s v="2014"/>
    <s v="1"/>
    <s v="41020000"/>
    <x v="1"/>
    <x v="0"/>
    <s v="NATIONAL INSTITUTES OF HEALTH"/>
    <s v="Federal"/>
    <x v="0"/>
    <s v="4013011000"/>
    <s v="Pending"/>
    <s v="14044293"/>
    <m/>
    <m/>
    <n v="0.2"/>
    <n v="606688"/>
    <n v="0.2"/>
    <n v="606688"/>
  </r>
  <r>
    <x v="1"/>
    <s v="4"/>
    <s v="10/24/2013"/>
    <s v="2014"/>
    <s v="1"/>
    <s v="41020000"/>
    <x v="1"/>
    <x v="0"/>
    <s v="NATIONAL INSTITUTES OF HEALTH"/>
    <s v="Federal"/>
    <x v="0"/>
    <s v="4016003000"/>
    <s v="Pending"/>
    <s v="14044293"/>
    <m/>
    <m/>
    <n v="0.65"/>
    <n v="1971736"/>
    <n v="0.65"/>
    <n v="1971736"/>
  </r>
  <r>
    <x v="1"/>
    <s v="4"/>
    <s v="10/24/2013"/>
    <s v="2014"/>
    <s v="1"/>
    <s v="41020000"/>
    <x v="1"/>
    <x v="0"/>
    <s v="NATIONAL INSTITUTES OF HEALTH"/>
    <s v="Federal"/>
    <x v="0"/>
    <s v="4018004000"/>
    <s v="Pending"/>
    <s v="14044293"/>
    <m/>
    <m/>
    <n v="0.15"/>
    <n v="455016"/>
    <n v="0.15"/>
    <n v="455016"/>
  </r>
  <r>
    <x v="1"/>
    <s v="4"/>
    <s v="10/25/2013"/>
    <s v="2014"/>
    <s v="1"/>
    <s v="41020000"/>
    <x v="1"/>
    <x v="0"/>
    <s v="NATIONAL INSTITUTES OF HEALTH"/>
    <s v="Federal"/>
    <x v="0"/>
    <s v="4007003000"/>
    <s v="Pending"/>
    <s v="14044309"/>
    <n v="2.2499999999999999E-2"/>
    <n v="43312.5"/>
    <m/>
    <m/>
    <n v="2.2499999999999999E-2"/>
    <n v="43312.5"/>
  </r>
  <r>
    <x v="1"/>
    <s v="4"/>
    <s v="10/25/2013"/>
    <s v="2014"/>
    <s v="1"/>
    <s v="41020000"/>
    <x v="1"/>
    <x v="0"/>
    <s v="NATIONAL INSTITUTES OF HEALTH"/>
    <s v="Federal"/>
    <x v="0"/>
    <s v="4011009000"/>
    <s v="Pending"/>
    <s v="14044309"/>
    <n v="0.9"/>
    <n v="1732500"/>
    <m/>
    <m/>
    <n v="0.9"/>
    <n v="1732500"/>
  </r>
  <r>
    <x v="1"/>
    <s v="4"/>
    <s v="10/25/2013"/>
    <s v="2014"/>
    <s v="1"/>
    <s v="41020000"/>
    <x v="1"/>
    <x v="0"/>
    <s v="NATIONAL INSTITUTES OF HEALTH"/>
    <s v="Federal"/>
    <x v="0"/>
    <s v="4011010000"/>
    <s v="Pending"/>
    <s v="14044309"/>
    <n v="2.75E-2"/>
    <n v="52937.5"/>
    <m/>
    <m/>
    <n v="2.75E-2"/>
    <n v="52937.5"/>
  </r>
  <r>
    <x v="1"/>
    <s v="4"/>
    <s v="10/25/2013"/>
    <s v="2014"/>
    <s v="1"/>
    <s v="41020000"/>
    <x v="1"/>
    <x v="0"/>
    <s v="NATIONAL INSTITUTES OF HEALTH"/>
    <s v="Federal"/>
    <x v="0"/>
    <s v="4012003000"/>
    <s v="Pending"/>
    <s v="13044540"/>
    <m/>
    <m/>
    <n v="0.25"/>
    <n v="146721.25"/>
    <n v="0.25"/>
    <n v="146721.25"/>
  </r>
  <r>
    <x v="1"/>
    <s v="4"/>
    <s v="10/25/2013"/>
    <s v="2014"/>
    <s v="1"/>
    <s v="41020000"/>
    <x v="1"/>
    <x v="0"/>
    <s v="NATIONAL INSTITUTES OF HEALTH"/>
    <s v="Federal"/>
    <x v="0"/>
    <s v="4013008000"/>
    <s v="Pending"/>
    <s v="14044309"/>
    <n v="0.05"/>
    <n v="96250"/>
    <m/>
    <m/>
    <n v="0.05"/>
    <n v="96250"/>
  </r>
  <r>
    <x v="1"/>
    <s v="4"/>
    <s v="10/25/2013"/>
    <s v="2014"/>
    <s v="1"/>
    <s v="41020000"/>
    <x v="1"/>
    <x v="0"/>
    <s v="NATIONAL INSTITUTES OF HEALTH"/>
    <s v="Federal"/>
    <x v="0"/>
    <s v="4014017000"/>
    <s v="Pending"/>
    <s v="13044540"/>
    <m/>
    <m/>
    <n v="0.75"/>
    <n v="440163.75"/>
    <n v="0.75"/>
    <n v="440163.75"/>
  </r>
  <r>
    <x v="1"/>
    <s v="4"/>
    <s v="10/25/2013"/>
    <s v="2014"/>
    <s v="1"/>
    <s v="41020000"/>
    <x v="1"/>
    <x v="0"/>
    <s v="RUTGERS, THE STATE UNIVERSITY"/>
    <s v="Institution of Higher Education"/>
    <x v="0"/>
    <s v="4018001000"/>
    <s v="Pending"/>
    <s v="14044740"/>
    <m/>
    <m/>
    <n v="0"/>
    <n v="0"/>
    <n v="0"/>
    <n v="0"/>
  </r>
  <r>
    <x v="1"/>
    <s v="4"/>
    <s v="10/25/2013"/>
    <s v="2014"/>
    <s v="1"/>
    <s v="41020000"/>
    <x v="1"/>
    <x v="0"/>
    <s v="RUTGERS, THE STATE UNIVERSITY"/>
    <s v="Institution of Higher Education"/>
    <x v="0"/>
    <s v="4018004000"/>
    <s v="Pending"/>
    <s v="14044740"/>
    <m/>
    <m/>
    <n v="1"/>
    <n v="450022"/>
    <n v="1"/>
    <n v="450022"/>
  </r>
  <r>
    <x v="1"/>
    <s v="4"/>
    <s v="10/25/2013"/>
    <s v="2014"/>
    <s v="1"/>
    <s v="41020000"/>
    <x v="1"/>
    <x v="0"/>
    <s v="NATIONAL INSTITUTES OF HEALTH"/>
    <s v="Federal"/>
    <x v="0"/>
    <s v="4027009000"/>
    <s v="Pending"/>
    <s v="14044309"/>
    <n v="0"/>
    <n v="0"/>
    <m/>
    <m/>
    <n v="0"/>
    <n v="0"/>
  </r>
  <r>
    <x v="1"/>
    <s v="4"/>
    <s v="10/29/2013"/>
    <s v="2014"/>
    <s v="1"/>
    <s v="41020000"/>
    <x v="1"/>
    <x v="0"/>
    <s v="UNIVERSITY OF WASHINGTON"/>
    <s v="Institution of Higher Education"/>
    <x v="0"/>
    <s v="4011016000"/>
    <s v="Pending"/>
    <s v="13087642"/>
    <m/>
    <m/>
    <n v="1"/>
    <n v="33162"/>
    <n v="1"/>
    <n v="33162"/>
  </r>
  <r>
    <x v="1"/>
    <s v="4"/>
    <s v="10/29/2013"/>
    <s v="2014"/>
    <s v="1"/>
    <s v="41020000"/>
    <x v="1"/>
    <x v="0"/>
    <s v="University of Wisconsin"/>
    <s v="Institution of Higher Education"/>
    <x v="0"/>
    <s v="4013004000"/>
    <s v="Pending"/>
    <s v="14044815"/>
    <m/>
    <m/>
    <n v="1"/>
    <n v="15400"/>
    <n v="1"/>
    <n v="15400"/>
  </r>
  <r>
    <x v="1"/>
    <s v="4"/>
    <s v="10/29/2013"/>
    <s v="2014"/>
    <s v="1"/>
    <s v="41020000"/>
    <x v="1"/>
    <x v="0"/>
    <s v="NATIONAL INSTITUTES OF HEALTH"/>
    <s v="Federal"/>
    <x v="0"/>
    <s v="4016005000"/>
    <s v="Pending"/>
    <s v="14044925"/>
    <m/>
    <m/>
    <n v="0.5"/>
    <n v="196609"/>
    <n v="0.5"/>
    <n v="196609"/>
  </r>
  <r>
    <x v="1"/>
    <s v="4"/>
    <s v="10/29/2013"/>
    <s v="2014"/>
    <s v="1"/>
    <s v="41020000"/>
    <x v="1"/>
    <x v="0"/>
    <s v="NATIONAL INSTITUTES OF HEALTH"/>
    <s v="Federal"/>
    <x v="0"/>
    <s v="4018004000"/>
    <s v="Pending"/>
    <s v="14044925"/>
    <m/>
    <m/>
    <n v="0.5"/>
    <n v="196609"/>
    <n v="0.5"/>
    <n v="196609"/>
  </r>
  <r>
    <x v="1"/>
    <s v="4"/>
    <s v="10/31/2013"/>
    <s v="2014"/>
    <s v="1"/>
    <s v="41020000"/>
    <x v="1"/>
    <x v="0"/>
    <s v="NATIONAL INSTITUTES OF HEALTH"/>
    <s v="Federal"/>
    <x v="0"/>
    <s v="4011012000"/>
    <s v="Pending"/>
    <s v="14034127"/>
    <m/>
    <m/>
    <n v="2.5000000000000001E-2"/>
    <n v="10171.950000000001"/>
    <n v="2.5000000000000001E-2"/>
    <n v="10171.950000000001"/>
  </r>
  <r>
    <x v="1"/>
    <s v="4"/>
    <s v="10/31/2013"/>
    <s v="2014"/>
    <s v="1"/>
    <s v="41020000"/>
    <x v="1"/>
    <x v="0"/>
    <s v="UNIVERSITY OF HAWAII"/>
    <s v="Institution of Higher Education"/>
    <x v="0"/>
    <s v="4014006000"/>
    <s v="Pending"/>
    <s v="14044882"/>
    <m/>
    <m/>
    <n v="1"/>
    <n v="530055"/>
    <n v="1"/>
    <n v="530055"/>
  </r>
  <r>
    <x v="1"/>
    <s v="4"/>
    <s v="10/31/2013"/>
    <s v="2014"/>
    <s v="1"/>
    <s v="41020000"/>
    <x v="1"/>
    <x v="0"/>
    <s v="NATIONAL INSTITUTES OF HEALTH"/>
    <s v="Federal"/>
    <x v="0"/>
    <s v="4014009000"/>
    <s v="Pending"/>
    <s v="14034127"/>
    <m/>
    <m/>
    <n v="0.1"/>
    <n v="40687.800000000003"/>
    <n v="0.1"/>
    <n v="40687.800000000003"/>
  </r>
  <r>
    <x v="1"/>
    <s v="4"/>
    <s v="10/31/2013"/>
    <s v="2014"/>
    <s v="1"/>
    <s v="41020000"/>
    <x v="1"/>
    <x v="0"/>
    <s v="VIRGINIA TECH"/>
    <s v="Institution of Higher Education"/>
    <x v="0"/>
    <s v="4014009000"/>
    <s v="Pending"/>
    <s v="14044567"/>
    <m/>
    <m/>
    <n v="1"/>
    <n v="127366"/>
    <n v="1"/>
    <n v="127366"/>
  </r>
  <r>
    <x v="1"/>
    <s v="4"/>
    <s v="10/31/2013"/>
    <s v="2014"/>
    <s v="1"/>
    <s v="41020000"/>
    <x v="1"/>
    <x v="0"/>
    <s v="NATIONAL INSTITUTES OF HEALTH"/>
    <s v="Federal"/>
    <x v="0"/>
    <s v="4014017000"/>
    <s v="Pending"/>
    <s v="14034127"/>
    <m/>
    <m/>
    <n v="0.8"/>
    <n v="325502.40000000002"/>
    <n v="0.8"/>
    <n v="325502.40000000002"/>
  </r>
  <r>
    <x v="1"/>
    <s v="4"/>
    <s v="10/31/2013"/>
    <s v="2014"/>
    <s v="1"/>
    <s v="41020000"/>
    <x v="1"/>
    <x v="0"/>
    <s v="NATIONAL INSTITUTES OF HEALTH"/>
    <s v="Federal"/>
    <x v="0"/>
    <s v="4014017000"/>
    <s v="Pending"/>
    <s v="14044919"/>
    <m/>
    <m/>
    <n v="1"/>
    <n v="1500000"/>
    <n v="1"/>
    <n v="1500000"/>
  </r>
  <r>
    <x v="1"/>
    <s v="4"/>
    <s v="10/31/2013"/>
    <s v="2014"/>
    <s v="1"/>
    <s v="41020000"/>
    <x v="1"/>
    <x v="0"/>
    <s v="NATIONAL INSTITUTES OF HEALTH"/>
    <s v="Federal"/>
    <x v="0"/>
    <s v="4016003000"/>
    <s v="Awarded"/>
    <s v="14044938"/>
    <m/>
    <m/>
    <n v="1"/>
    <n v="745479"/>
    <n v="1"/>
    <n v="745479"/>
  </r>
  <r>
    <x v="1"/>
    <s v="4"/>
    <s v="10/31/2013"/>
    <s v="2014"/>
    <s v="1"/>
    <s v="41020000"/>
    <x v="1"/>
    <x v="0"/>
    <s v="NATIONAL INSTITUTES OF HEALTH"/>
    <s v="Federal"/>
    <x v="0"/>
    <s v="4018003000"/>
    <s v="Pending"/>
    <s v="14034127"/>
    <m/>
    <m/>
    <n v="7.4999999999999997E-2"/>
    <n v="30515.85"/>
    <n v="7.4999999999999997E-2"/>
    <n v="30515.85"/>
  </r>
  <r>
    <x v="1"/>
    <s v="5"/>
    <s v="11/1/2013"/>
    <s v="2014"/>
    <s v="2"/>
    <s v="41020000"/>
    <x v="1"/>
    <x v="0"/>
    <s v="University of Illinois at Chicago"/>
    <s v="Institution of Higher Education"/>
    <x v="0"/>
    <s v="1014001000"/>
    <s v="Pending"/>
    <s v="14044777"/>
    <m/>
    <m/>
    <n v="1"/>
    <n v="359275"/>
    <n v="1"/>
    <n v="359275"/>
  </r>
  <r>
    <x v="1"/>
    <s v="5"/>
    <s v="11/1/2013"/>
    <s v="2014"/>
    <s v="2"/>
    <s v="41020000"/>
    <x v="1"/>
    <x v="0"/>
    <s v="NATIONAL INSTITUTES OF HEALTH"/>
    <s v="Federal"/>
    <x v="0"/>
    <s v="4008006000"/>
    <s v="Pending"/>
    <s v="14054988"/>
    <n v="0.2"/>
    <n v="208951.4"/>
    <m/>
    <m/>
    <n v="0.2"/>
    <n v="208951.4"/>
  </r>
  <r>
    <x v="1"/>
    <s v="5"/>
    <s v="11/1/2013"/>
    <s v="2014"/>
    <s v="2"/>
    <s v="41020000"/>
    <x v="1"/>
    <x v="0"/>
    <s v="NATIONAL INSTITUTES OF HEALTH"/>
    <s v="Federal"/>
    <x v="0"/>
    <s v="4013009000"/>
    <s v="Pending"/>
    <s v="14044949"/>
    <m/>
    <m/>
    <n v="1"/>
    <n v="395382"/>
    <n v="1"/>
    <n v="395382"/>
  </r>
  <r>
    <x v="1"/>
    <s v="5"/>
    <s v="11/1/2013"/>
    <s v="2014"/>
    <s v="2"/>
    <s v="41020000"/>
    <x v="1"/>
    <x v="0"/>
    <s v="NATIONAL INSTITUTES OF HEALTH"/>
    <s v="Federal"/>
    <x v="0"/>
    <s v="4013009000"/>
    <s v="Pending"/>
    <s v="14054988"/>
    <n v="0.2"/>
    <n v="208951.4"/>
    <m/>
    <m/>
    <n v="0.2"/>
    <n v="208951.4"/>
  </r>
  <r>
    <x v="1"/>
    <s v="5"/>
    <s v="11/1/2013"/>
    <s v="2014"/>
    <s v="2"/>
    <s v="41020000"/>
    <x v="1"/>
    <x v="0"/>
    <s v="NATIONAL INSTITUTES OF HEALTH"/>
    <s v="Federal"/>
    <x v="0"/>
    <s v="4014005000"/>
    <s v="Pending"/>
    <s v="14054988"/>
    <n v="0.2"/>
    <n v="208951.4"/>
    <m/>
    <m/>
    <n v="0.2"/>
    <n v="208951.4"/>
  </r>
  <r>
    <x v="1"/>
    <s v="5"/>
    <s v="11/1/2013"/>
    <s v="2014"/>
    <s v="2"/>
    <s v="41020000"/>
    <x v="1"/>
    <x v="0"/>
    <s v="NATIONAL INSTITUTES OF HEALTH"/>
    <s v="Federal"/>
    <x v="0"/>
    <s v="4014006000"/>
    <s v="Pending"/>
    <s v="14054952"/>
    <m/>
    <m/>
    <n v="0.25"/>
    <n v="600076.25"/>
    <n v="0.25"/>
    <n v="600076.25"/>
  </r>
  <r>
    <x v="1"/>
    <s v="5"/>
    <s v="11/1/2013"/>
    <s v="2014"/>
    <s v="2"/>
    <s v="41020000"/>
    <x v="1"/>
    <x v="0"/>
    <s v="NATIONAL INSTITUTES OF HEALTH"/>
    <s v="Federal"/>
    <x v="0"/>
    <s v="4014009000"/>
    <s v="Pending"/>
    <s v="14054987"/>
    <m/>
    <m/>
    <n v="1"/>
    <n v="1500000"/>
    <n v="1"/>
    <n v="1500000"/>
  </r>
  <r>
    <x v="1"/>
    <s v="5"/>
    <s v="11/1/2013"/>
    <s v="2014"/>
    <s v="2"/>
    <s v="41020000"/>
    <x v="1"/>
    <x v="0"/>
    <s v="NATIONAL INSTITUTES OF HEALTH"/>
    <s v="Federal"/>
    <x v="0"/>
    <s v="4014017000"/>
    <s v="Pending"/>
    <s v="14044602"/>
    <m/>
    <m/>
    <n v="1"/>
    <n v="788500"/>
    <n v="1"/>
    <n v="788500"/>
  </r>
  <r>
    <x v="1"/>
    <s v="5"/>
    <s v="11/1/2013"/>
    <s v="2014"/>
    <s v="2"/>
    <s v="41020000"/>
    <x v="1"/>
    <x v="0"/>
    <s v="NATIONAL INSTITUTES OF HEALTH"/>
    <s v="Federal"/>
    <x v="0"/>
    <s v="4014017000"/>
    <s v="Pending"/>
    <s v="14054952"/>
    <m/>
    <m/>
    <n v="0.75"/>
    <n v="1800228.75"/>
    <n v="0.75"/>
    <n v="1800228.75"/>
  </r>
  <r>
    <x v="1"/>
    <s v="5"/>
    <s v="11/1/2013"/>
    <s v="2014"/>
    <s v="2"/>
    <s v="41020000"/>
    <x v="1"/>
    <x v="0"/>
    <s v="NATIONAL INSTITUTES OF HEALTH"/>
    <s v="Federal"/>
    <x v="0"/>
    <s v="4014017000"/>
    <s v="Pending"/>
    <s v="14054988"/>
    <n v="0.4"/>
    <n v="417902.8"/>
    <m/>
    <m/>
    <n v="0.4"/>
    <n v="417902.8"/>
  </r>
  <r>
    <x v="1"/>
    <s v="5"/>
    <s v="11/1/2013"/>
    <s v="2014"/>
    <s v="2"/>
    <s v="41020000"/>
    <x v="1"/>
    <x v="0"/>
    <s v="NATIONAL INSTITUTES OF HEALTH"/>
    <s v="Federal"/>
    <x v="0"/>
    <s v="4027006000"/>
    <s v="Pending"/>
    <s v="14054988"/>
    <n v="0"/>
    <n v="0"/>
    <m/>
    <m/>
    <n v="0"/>
    <n v="0"/>
  </r>
  <r>
    <x v="1"/>
    <s v="5"/>
    <s v="11/4/2013"/>
    <s v="2014"/>
    <s v="2"/>
    <s v="41020000"/>
    <x v="1"/>
    <x v="0"/>
    <s v="NATIONAL INSTITUTES OF HEALTH"/>
    <s v="Federal"/>
    <x v="0"/>
    <s v="4013004000"/>
    <s v="Pending"/>
    <s v="14044442"/>
    <m/>
    <m/>
    <n v="1"/>
    <n v="154000"/>
    <n v="1"/>
    <n v="154000"/>
  </r>
  <r>
    <x v="1"/>
    <s v="5"/>
    <s v="11/4/2013"/>
    <s v="2014"/>
    <s v="2"/>
    <s v="41020000"/>
    <x v="1"/>
    <x v="0"/>
    <s v="Harvard School of Public Health"/>
    <s v="Institution of Higher Education"/>
    <x v="0"/>
    <s v="4013009000"/>
    <s v="Pending"/>
    <s v="14044707"/>
    <m/>
    <m/>
    <n v="1"/>
    <n v="245337"/>
    <n v="1"/>
    <n v="245337"/>
  </r>
  <r>
    <x v="1"/>
    <s v="5"/>
    <s v="11/4/2013"/>
    <s v="2014"/>
    <s v="2"/>
    <s v="41020000"/>
    <x v="1"/>
    <x v="0"/>
    <s v="UNIVERSITY OF CALIFORNIA - SAN FRANCISCO"/>
    <s v="Institution of Higher Education"/>
    <x v="0"/>
    <s v="4013010000"/>
    <s v="Pending"/>
    <s v="14055017"/>
    <m/>
    <m/>
    <n v="1"/>
    <n v="45000"/>
    <n v="1"/>
    <n v="45000"/>
  </r>
  <r>
    <x v="1"/>
    <s v="5"/>
    <s v="11/4/2013"/>
    <s v="2014"/>
    <s v="2"/>
    <s v="41020000"/>
    <x v="1"/>
    <x v="0"/>
    <s v="NATIONAL INSTITUTES OF HEALTH"/>
    <s v="Federal"/>
    <x v="0"/>
    <s v="4018003000"/>
    <s v="Pending"/>
    <s v="12043641"/>
    <m/>
    <m/>
    <n v="1"/>
    <n v="1298198"/>
    <n v="1"/>
    <n v="1298198"/>
  </r>
  <r>
    <x v="1"/>
    <s v="5"/>
    <s v="11/4/2013"/>
    <s v="2014"/>
    <s v="2"/>
    <s v="41020000"/>
    <x v="1"/>
    <x v="0"/>
    <s v="PHS-NIH NAT INST DIABETES,KIDNEY DIS"/>
    <s v="Federal"/>
    <x v="0"/>
    <s v="4018003000"/>
    <s v="Awarded"/>
    <s v="13087554"/>
    <m/>
    <m/>
    <n v="1"/>
    <n v="1841895"/>
    <n v="1"/>
    <n v="1841895"/>
  </r>
  <r>
    <x v="1"/>
    <s v="5"/>
    <s v="11/5/2013"/>
    <s v="2014"/>
    <s v="2"/>
    <s v="41020000"/>
    <x v="1"/>
    <x v="0"/>
    <s v="NATIONAL INSTITUTES OF HEALTH"/>
    <s v="Federal"/>
    <x v="0"/>
    <s v="4012006000"/>
    <s v="Pending"/>
    <s v="13086969"/>
    <n v="0.65"/>
    <n v="1898762.45"/>
    <m/>
    <m/>
    <n v="0.65"/>
    <n v="1898762.45"/>
  </r>
  <r>
    <x v="1"/>
    <s v="5"/>
    <s v="11/5/2013"/>
    <s v="2014"/>
    <s v="2"/>
    <s v="41020000"/>
    <x v="1"/>
    <x v="0"/>
    <s v="PHS-NIH NAT INST DIABETES,KIDNEY DIS"/>
    <s v="Federal"/>
    <x v="0"/>
    <s v="4016003000"/>
    <s v="Pending"/>
    <s v="13055117"/>
    <m/>
    <m/>
    <n v="1"/>
    <n v="1869596"/>
    <n v="1"/>
    <n v="1869596"/>
  </r>
  <r>
    <x v="1"/>
    <s v="5"/>
    <s v="11/5/2013"/>
    <s v="2014"/>
    <s v="2"/>
    <s v="41020000"/>
    <x v="1"/>
    <x v="0"/>
    <s v="NATIONAL INSTITUTES OF HEALTH"/>
    <s v="Federal"/>
    <x v="0"/>
    <s v="4018009000"/>
    <s v="Pending"/>
    <s v="13086969"/>
    <n v="0.05"/>
    <n v="146058.65"/>
    <m/>
    <m/>
    <n v="0.05"/>
    <n v="146058.65"/>
  </r>
  <r>
    <x v="1"/>
    <s v="5"/>
    <s v="11/5/2013"/>
    <s v="2014"/>
    <s v="2"/>
    <s v="41020000"/>
    <x v="1"/>
    <x v="0"/>
    <s v="NATIONAL INSTITUTES OF HEALTH"/>
    <s v="Federal"/>
    <x v="0"/>
    <s v="4027003000"/>
    <s v="Pending"/>
    <s v="13086969"/>
    <n v="0.3"/>
    <n v="876351.9"/>
    <m/>
    <m/>
    <n v="0.3"/>
    <n v="876351.9"/>
  </r>
  <r>
    <x v="1"/>
    <s v="5"/>
    <s v="11/6/2013"/>
    <s v="2014"/>
    <s v="2"/>
    <s v="41020000"/>
    <x v="1"/>
    <x v="0"/>
    <s v="AUBURN UNIVERSITY"/>
    <s v="Institution of Higher Education"/>
    <x v="0"/>
    <s v="4011016000"/>
    <s v="Awarded"/>
    <s v="14055095"/>
    <m/>
    <m/>
    <n v="1"/>
    <n v="47600"/>
    <n v="1"/>
    <n v="47600"/>
  </r>
  <r>
    <x v="1"/>
    <s v="5"/>
    <s v="11/6/2013"/>
    <s v="2014"/>
    <s v="2"/>
    <s v="41020000"/>
    <x v="1"/>
    <x v="0"/>
    <s v="NATIONAL INSTITUTES OF HEALTH"/>
    <s v="Federal"/>
    <x v="0"/>
    <s v="4014017000"/>
    <s v="Pending"/>
    <s v="14044350"/>
    <n v="0.7"/>
    <n v="378900.9"/>
    <m/>
    <m/>
    <n v="0.7"/>
    <n v="378900.9"/>
  </r>
  <r>
    <x v="1"/>
    <s v="5"/>
    <s v="11/6/2013"/>
    <s v="2014"/>
    <s v="2"/>
    <s v="41020000"/>
    <x v="1"/>
    <x v="0"/>
    <s v="NATIONAL INSTITUTES OF HEALTH"/>
    <s v="Federal"/>
    <x v="0"/>
    <s v="4018004000"/>
    <s v="Pending"/>
    <s v="14044350"/>
    <n v="0.3"/>
    <n v="162386.1"/>
    <m/>
    <m/>
    <n v="0.3"/>
    <n v="162386.1"/>
  </r>
  <r>
    <x v="1"/>
    <s v="5"/>
    <s v="11/6/2013"/>
    <s v="2014"/>
    <s v="2"/>
    <s v="41020000"/>
    <x v="1"/>
    <x v="0"/>
    <s v="NATIONAL INSTITUTES OF HEALTH"/>
    <s v="Federal"/>
    <x v="0"/>
    <s v="4027003000"/>
    <s v="Pending"/>
    <s v="14044350"/>
    <n v="0"/>
    <n v="0"/>
    <m/>
    <m/>
    <n v="0"/>
    <n v="0"/>
  </r>
  <r>
    <x v="1"/>
    <s v="5"/>
    <s v="11/6/2013"/>
    <s v="2014"/>
    <s v="2"/>
    <s v="41020000"/>
    <x v="1"/>
    <x v="0"/>
    <s v="NATIONAL INSTITUTES OF HEALTH"/>
    <s v="Federal"/>
    <x v="0"/>
    <s v="4027003005"/>
    <s v="Pending"/>
    <s v="14044350"/>
    <n v="0"/>
    <n v="0"/>
    <m/>
    <m/>
    <n v="0"/>
    <n v="0"/>
  </r>
  <r>
    <x v="1"/>
    <s v="5"/>
    <s v="11/7/2013"/>
    <s v="2014"/>
    <s v="2"/>
    <s v="41020000"/>
    <x v="1"/>
    <x v="0"/>
    <s v="PHS-NIH NAT INST OF GENERAL MEDICAL SCI"/>
    <s v="Federal"/>
    <x v="0"/>
    <s v="4011010000"/>
    <s v="Pending"/>
    <s v="14044390"/>
    <m/>
    <m/>
    <n v="0.98"/>
    <n v="1843063.46"/>
    <n v="0.98"/>
    <n v="1843063.46"/>
  </r>
  <r>
    <x v="1"/>
    <s v="5"/>
    <s v="11/7/2013"/>
    <s v="2014"/>
    <s v="2"/>
    <s v="41020000"/>
    <x v="1"/>
    <x v="0"/>
    <s v="PHS-NIH NAT INST OF GENERAL MEDICAL SCI"/>
    <s v="Federal"/>
    <x v="0"/>
    <s v="4018010000"/>
    <s v="Pending"/>
    <s v="14044390"/>
    <m/>
    <m/>
    <n v="0.02"/>
    <n v="37613.54"/>
    <n v="0.02"/>
    <n v="37613.54"/>
  </r>
  <r>
    <x v="1"/>
    <s v="5"/>
    <s v="11/7/2013"/>
    <s v="2014"/>
    <s v="2"/>
    <s v="41020000"/>
    <x v="1"/>
    <x v="0"/>
    <s v="INDIANA UNIVERSITY"/>
    <s v="Institution of Higher Education"/>
    <x v="0"/>
    <s v="4018010000"/>
    <s v="Pending"/>
    <s v="14055153"/>
    <m/>
    <m/>
    <n v="1"/>
    <n v="602266"/>
    <n v="1"/>
    <n v="602266"/>
  </r>
  <r>
    <x v="1"/>
    <s v="5"/>
    <s v="11/8/2013"/>
    <s v="2014"/>
    <s v="2"/>
    <s v="41020000"/>
    <x v="1"/>
    <x v="0"/>
    <s v="INDIANA UNIVERSITY"/>
    <s v="Institution of Higher Education"/>
    <x v="0"/>
    <s v="4018003000"/>
    <s v="Pending"/>
    <s v="14055172"/>
    <m/>
    <m/>
    <n v="1"/>
    <n v="30578"/>
    <n v="1"/>
    <n v="30578"/>
  </r>
  <r>
    <x v="1"/>
    <s v="5"/>
    <s v="11/11/2013"/>
    <s v="2014"/>
    <s v="2"/>
    <s v="41020000"/>
    <x v="1"/>
    <x v="0"/>
    <s v="IN Clinical &amp; Translational Sci Inst"/>
    <s v="Institution of Higher Education"/>
    <x v="0"/>
    <s v="4013004000"/>
    <s v="Pending"/>
    <s v="14055182"/>
    <m/>
    <m/>
    <n v="1"/>
    <n v="10000"/>
    <n v="1"/>
    <n v="10000"/>
  </r>
  <r>
    <x v="1"/>
    <s v="5"/>
    <s v="11/12/2013"/>
    <s v="2014"/>
    <s v="2"/>
    <s v="41020000"/>
    <x v="1"/>
    <x v="0"/>
    <s v="NATIONAL INSTITUTES OF HEALTH"/>
    <s v="Federal"/>
    <x v="0"/>
    <s v="4011006000"/>
    <s v="Pending"/>
    <s v="14044307"/>
    <n v="0.5"/>
    <n v="914899"/>
    <m/>
    <m/>
    <n v="0.5"/>
    <n v="914899"/>
  </r>
  <r>
    <x v="1"/>
    <s v="5"/>
    <s v="11/12/2013"/>
    <s v="2014"/>
    <s v="2"/>
    <s v="41020000"/>
    <x v="1"/>
    <x v="0"/>
    <s v="NATIONAL INSTITUTES OF HEALTH"/>
    <s v="Federal"/>
    <x v="0"/>
    <s v="4011009000"/>
    <s v="Pending"/>
    <s v="13087345"/>
    <m/>
    <m/>
    <n v="1"/>
    <n v="423500"/>
    <n v="1"/>
    <n v="423500"/>
  </r>
  <r>
    <x v="1"/>
    <s v="5"/>
    <s v="11/12/2013"/>
    <s v="2014"/>
    <s v="2"/>
    <s v="41020000"/>
    <x v="1"/>
    <x v="0"/>
    <s v="NATIONAL INSTITUTES OF HEALTH"/>
    <s v="Federal"/>
    <x v="0"/>
    <s v="4012003000"/>
    <s v="Pending"/>
    <s v="14055200"/>
    <m/>
    <m/>
    <n v="0.1"/>
    <n v="174947"/>
    <n v="0.1"/>
    <n v="174947"/>
  </r>
  <r>
    <x v="1"/>
    <s v="5"/>
    <s v="11/12/2013"/>
    <s v="2014"/>
    <s v="2"/>
    <s v="41020000"/>
    <x v="1"/>
    <x v="0"/>
    <s v="NATIONAL INSTITUTES OF HEALTH"/>
    <s v="Federal"/>
    <x v="0"/>
    <s v="4013004000"/>
    <s v="Pending"/>
    <s v="14044420"/>
    <m/>
    <m/>
    <n v="0.05"/>
    <n v="125719.6"/>
    <n v="0.05"/>
    <n v="125719.6"/>
  </r>
  <r>
    <x v="1"/>
    <s v="5"/>
    <s v="11/12/2013"/>
    <s v="2014"/>
    <s v="2"/>
    <s v="41020000"/>
    <x v="1"/>
    <x v="0"/>
    <s v="NATIONAL INSTITUTES OF HEALTH"/>
    <s v="Federal"/>
    <x v="0"/>
    <s v="4013010000"/>
    <s v="Pending"/>
    <s v="14044129"/>
    <m/>
    <m/>
    <n v="0.05"/>
    <n v="126337.35"/>
    <n v="0.05"/>
    <n v="126337.35"/>
  </r>
  <r>
    <x v="1"/>
    <s v="5"/>
    <s v="11/12/2013"/>
    <s v="2014"/>
    <s v="2"/>
    <s v="41020000"/>
    <x v="1"/>
    <x v="0"/>
    <s v="NATIONAL INSTITUTES OF HEALTH"/>
    <s v="Federal"/>
    <x v="0"/>
    <s v="4013011000"/>
    <s v="Pending"/>
    <s v="14044420"/>
    <m/>
    <m/>
    <n v="0.9"/>
    <n v="2262952.7999999998"/>
    <n v="0.9"/>
    <n v="2262952.7999999998"/>
  </r>
  <r>
    <x v="1"/>
    <s v="5"/>
    <s v="11/12/2013"/>
    <s v="2014"/>
    <s v="2"/>
    <s v="41020000"/>
    <x v="1"/>
    <x v="0"/>
    <s v="PHS-NIH NAT INST OF GENERAL MEDICAL SCI"/>
    <s v="Federal"/>
    <x v="0"/>
    <s v="4014017000"/>
    <s v="Awarded"/>
    <s v="14055256"/>
    <m/>
    <m/>
    <n v="0.6"/>
    <n v="173920.8"/>
    <n v="0.6"/>
    <n v="173920.8"/>
  </r>
  <r>
    <x v="1"/>
    <s v="5"/>
    <s v="11/12/2013"/>
    <s v="2014"/>
    <s v="2"/>
    <s v="41020000"/>
    <x v="1"/>
    <x v="0"/>
    <s v="NATIONAL INSTITUTES OF HEALTH"/>
    <s v="Federal"/>
    <x v="0"/>
    <s v="4016003000"/>
    <s v="Pending"/>
    <s v="14044307"/>
    <n v="0.5"/>
    <n v="914899"/>
    <m/>
    <m/>
    <n v="0.5"/>
    <n v="914899"/>
  </r>
  <r>
    <x v="1"/>
    <s v="5"/>
    <s v="11/12/2013"/>
    <s v="2014"/>
    <s v="2"/>
    <s v="41020000"/>
    <x v="1"/>
    <x v="0"/>
    <s v="NATIONAL INSTITUTES OF HEALTH"/>
    <s v="Federal"/>
    <x v="0"/>
    <s v="4016003000"/>
    <s v="Pending"/>
    <s v="14055200"/>
    <m/>
    <m/>
    <n v="0.85"/>
    <n v="1487049.5"/>
    <n v="0.85"/>
    <n v="1487049.5"/>
  </r>
  <r>
    <x v="1"/>
    <s v="5"/>
    <s v="11/12/2013"/>
    <s v="2014"/>
    <s v="2"/>
    <s v="41020000"/>
    <x v="1"/>
    <x v="0"/>
    <s v="PHS-NIH NAT INST OF GENERAL MEDICAL SCI"/>
    <s v="Federal"/>
    <x v="0"/>
    <s v="4016005000"/>
    <s v="Awarded"/>
    <s v="14055256"/>
    <m/>
    <m/>
    <n v="0.4"/>
    <n v="115947.2"/>
    <n v="0.4"/>
    <n v="115947.2"/>
  </r>
  <r>
    <x v="1"/>
    <s v="5"/>
    <s v="11/12/2013"/>
    <s v="2014"/>
    <s v="2"/>
    <s v="41020000"/>
    <x v="1"/>
    <x v="0"/>
    <s v="NATIONAL INSTITUTES OF HEALTH"/>
    <s v="Federal"/>
    <x v="0"/>
    <s v="4017015000"/>
    <s v="Pending"/>
    <s v="14044129"/>
    <m/>
    <m/>
    <n v="0.95"/>
    <n v="2400409.65"/>
    <n v="0.95"/>
    <n v="2400409.65"/>
  </r>
  <r>
    <x v="1"/>
    <s v="5"/>
    <s v="11/12/2013"/>
    <s v="2014"/>
    <s v="2"/>
    <s v="41020000"/>
    <x v="1"/>
    <x v="0"/>
    <s v="NATIONAL INSTITUTES OF HEALTH"/>
    <s v="Federal"/>
    <x v="0"/>
    <s v="4018008000"/>
    <s v="Pending"/>
    <s v="14044420"/>
    <m/>
    <m/>
    <n v="0.05"/>
    <n v="125719.6"/>
    <n v="0.05"/>
    <n v="125719.6"/>
  </r>
  <r>
    <x v="1"/>
    <s v="5"/>
    <s v="11/12/2013"/>
    <s v="2014"/>
    <s v="2"/>
    <s v="41020000"/>
    <x v="1"/>
    <x v="0"/>
    <s v="NATIONAL INSTITUTES OF HEALTH"/>
    <s v="Federal"/>
    <x v="0"/>
    <s v="4018009000"/>
    <s v="Pending"/>
    <s v="14044611"/>
    <n v="1"/>
    <n v="1329281"/>
    <m/>
    <m/>
    <n v="1"/>
    <n v="1329281"/>
  </r>
  <r>
    <x v="1"/>
    <s v="5"/>
    <s v="11/12/2013"/>
    <s v="2014"/>
    <s v="2"/>
    <s v="41020000"/>
    <x v="1"/>
    <x v="0"/>
    <s v="NATIONAL INSTITUTES OF HEALTH"/>
    <s v="Federal"/>
    <x v="0"/>
    <s v="4018010000"/>
    <s v="Pending"/>
    <s v="14055200"/>
    <m/>
    <m/>
    <n v="0.05"/>
    <n v="87473.5"/>
    <n v="0.05"/>
    <n v="87473.5"/>
  </r>
  <r>
    <x v="1"/>
    <s v="5"/>
    <s v="11/12/2013"/>
    <s v="2014"/>
    <s v="2"/>
    <s v="41020000"/>
    <x v="1"/>
    <x v="0"/>
    <s v="NATIONAL INSTITUTES OF HEALTH"/>
    <s v="Federal"/>
    <x v="0"/>
    <s v="4027003000"/>
    <s v="Pending"/>
    <s v="14044307"/>
    <n v="0"/>
    <n v="0"/>
    <m/>
    <m/>
    <n v="0"/>
    <n v="0"/>
  </r>
  <r>
    <x v="1"/>
    <s v="5"/>
    <s v="11/12/2013"/>
    <s v="2014"/>
    <s v="2"/>
    <s v="41020000"/>
    <x v="1"/>
    <x v="0"/>
    <s v="NATIONAL INSTITUTES OF HEALTH"/>
    <s v="Federal"/>
    <x v="0"/>
    <s v="4027003000"/>
    <s v="Pending"/>
    <s v="14044611"/>
    <n v="0"/>
    <n v="0"/>
    <m/>
    <m/>
    <n v="0"/>
    <n v="0"/>
  </r>
  <r>
    <x v="1"/>
    <s v="5"/>
    <s v="11/12/2013"/>
    <s v="2014"/>
    <s v="2"/>
    <s v="41020000"/>
    <x v="1"/>
    <x v="0"/>
    <s v="NATIONAL INSTITUTES OF HEALTH"/>
    <s v="Federal"/>
    <x v="0"/>
    <s v="4027009000"/>
    <s v="Pending"/>
    <s v="14044307"/>
    <n v="0"/>
    <n v="0"/>
    <m/>
    <m/>
    <n v="0"/>
    <n v="0"/>
  </r>
  <r>
    <x v="1"/>
    <s v="5"/>
    <s v="11/13/2013"/>
    <s v="2014"/>
    <s v="2"/>
    <s v="41020000"/>
    <x v="1"/>
    <x v="0"/>
    <s v="NATIONAL INSTITUTES OF HEALTH"/>
    <s v="Federal"/>
    <x v="0"/>
    <s v="4018004000"/>
    <s v="Awarded"/>
    <s v="14065727"/>
    <m/>
    <m/>
    <n v="1"/>
    <n v="69376"/>
    <n v="1"/>
    <n v="69376"/>
  </r>
  <r>
    <x v="1"/>
    <s v="5"/>
    <s v="11/14/2013"/>
    <s v="2014"/>
    <s v="2"/>
    <s v="41020000"/>
    <x v="1"/>
    <x v="0"/>
    <s v="BAYLOR COLLEGE OF MEDICINE"/>
    <s v="Institution of Higher Education"/>
    <x v="0"/>
    <s v="4008006000"/>
    <s v="Pending"/>
    <s v="14055330"/>
    <m/>
    <m/>
    <n v="0.64680000000000004"/>
    <n v="1676028.26"/>
    <n v="0.64680000000000004"/>
    <n v="1676028.26"/>
  </r>
  <r>
    <x v="1"/>
    <s v="5"/>
    <s v="11/14/2013"/>
    <s v="2014"/>
    <s v="2"/>
    <s v="41020000"/>
    <x v="1"/>
    <x v="0"/>
    <s v="AUBURN UNIVERSITY"/>
    <s v="Institution of Higher Education"/>
    <x v="0"/>
    <s v="4011016000"/>
    <s v="Awarded"/>
    <s v="14055323"/>
    <m/>
    <m/>
    <n v="1"/>
    <n v="46201"/>
    <n v="1"/>
    <n v="46201"/>
  </r>
  <r>
    <x v="1"/>
    <s v="5"/>
    <s v="11/14/2013"/>
    <s v="2014"/>
    <s v="2"/>
    <s v="41020000"/>
    <x v="1"/>
    <x v="0"/>
    <s v="PHS-CDC Centers for Disease Control"/>
    <s v="Federal"/>
    <x v="0"/>
    <s v="4013009000"/>
    <s v="Pending"/>
    <s v="14044618"/>
    <m/>
    <m/>
    <n v="1"/>
    <n v="401479"/>
    <n v="1"/>
    <n v="401479"/>
  </r>
  <r>
    <x v="1"/>
    <s v="5"/>
    <s v="11/14/2013"/>
    <s v="2014"/>
    <s v="2"/>
    <s v="41020000"/>
    <x v="1"/>
    <x v="0"/>
    <s v="BAYLOR COLLEGE OF MEDICINE"/>
    <s v="Institution of Higher Education"/>
    <x v="0"/>
    <s v="4018003000"/>
    <s v="Pending"/>
    <s v="14055330"/>
    <m/>
    <m/>
    <n v="0.35320000000000001"/>
    <n v="915233.74"/>
    <n v="0.35320000000000001"/>
    <n v="915233.74"/>
  </r>
  <r>
    <x v="1"/>
    <s v="5"/>
    <s v="11/15/2013"/>
    <s v="2014"/>
    <s v="2"/>
    <s v="41020000"/>
    <x v="1"/>
    <x v="0"/>
    <s v="PHS-NIH NAT INST OF GENERAL MEDICAL SCI"/>
    <s v="Federal"/>
    <x v="0"/>
    <s v="4011010000"/>
    <s v="Awarded"/>
    <s v="14055371"/>
    <m/>
    <m/>
    <n v="1"/>
    <n v="301404"/>
    <n v="1"/>
    <n v="301404"/>
  </r>
  <r>
    <x v="1"/>
    <s v="5"/>
    <s v="11/15/2013"/>
    <s v="2014"/>
    <s v="2"/>
    <s v="41020000"/>
    <x v="1"/>
    <x v="0"/>
    <s v="NATIONAL INSTITUTES OF HEALTH"/>
    <s v="Federal"/>
    <x v="0"/>
    <s v="4012003000"/>
    <s v="Pending"/>
    <s v="14044561"/>
    <m/>
    <m/>
    <n v="1"/>
    <n v="142920"/>
    <n v="1"/>
    <n v="142920"/>
  </r>
  <r>
    <x v="1"/>
    <s v="5"/>
    <s v="11/15/2013"/>
    <s v="2014"/>
    <s v="2"/>
    <s v="41020000"/>
    <x v="1"/>
    <x v="0"/>
    <s v="NATIONAL INSTITUTES OF HEALTH"/>
    <s v="Federal"/>
    <x v="0"/>
    <s v="4013006000"/>
    <s v="Pending"/>
    <s v="14055457"/>
    <m/>
    <m/>
    <n v="0.3"/>
    <n v="122063.4"/>
    <n v="0.3"/>
    <n v="122063.4"/>
  </r>
  <r>
    <x v="1"/>
    <s v="5"/>
    <s v="11/15/2013"/>
    <s v="2014"/>
    <s v="2"/>
    <s v="41020000"/>
    <x v="1"/>
    <x v="0"/>
    <s v="NATIONAL INSTITUTES OF HEALTH"/>
    <s v="Federal"/>
    <x v="0"/>
    <s v="4013012000"/>
    <s v="Pending"/>
    <s v="14055363"/>
    <m/>
    <m/>
    <n v="1"/>
    <n v="153922"/>
    <n v="1"/>
    <n v="153922"/>
  </r>
  <r>
    <x v="1"/>
    <s v="5"/>
    <s v="11/15/2013"/>
    <s v="2014"/>
    <s v="2"/>
    <s v="41020000"/>
    <x v="1"/>
    <x v="0"/>
    <s v="NATIONAL INSTITUTES OF HEALTH"/>
    <s v="Federal"/>
    <x v="0"/>
    <s v="4013012000"/>
    <s v="Pending"/>
    <s v="14055457"/>
    <m/>
    <m/>
    <n v="0.7"/>
    <n v="284814.59999999998"/>
    <n v="0.7"/>
    <n v="284814.59999999998"/>
  </r>
  <r>
    <x v="1"/>
    <s v="5"/>
    <s v="11/15/2013"/>
    <s v="2014"/>
    <s v="2"/>
    <s v="41020000"/>
    <x v="1"/>
    <x v="0"/>
    <s v="NATIONAL INSTITUTES OF HEALTH"/>
    <s v="Federal"/>
    <x v="0"/>
    <s v="4016003000"/>
    <s v="Pending"/>
    <s v="14044542"/>
    <m/>
    <m/>
    <n v="1"/>
    <n v="423500"/>
    <n v="1"/>
    <n v="423500"/>
  </r>
  <r>
    <x v="1"/>
    <s v="5"/>
    <s v="11/18/2013"/>
    <s v="2014"/>
    <s v="2"/>
    <s v="41020000"/>
    <x v="1"/>
    <x v="0"/>
    <s v="NATIONAL INSTITUTES OF HEALTH"/>
    <s v="Federal"/>
    <x v="0"/>
    <s v="3004017000"/>
    <s v="Pending"/>
    <s v="14055318"/>
    <m/>
    <m/>
    <n v="1"/>
    <n v="135787"/>
    <n v="1"/>
    <n v="135787"/>
  </r>
  <r>
    <x v="1"/>
    <s v="5"/>
    <s v="11/18/2013"/>
    <s v="2014"/>
    <s v="2"/>
    <s v="41020000"/>
    <x v="1"/>
    <x v="0"/>
    <s v="NATIONAL INSTITUTES OF HEALTH"/>
    <s v="Federal"/>
    <x v="0"/>
    <s v="4012006000"/>
    <s v="Pending"/>
    <s v="14055352"/>
    <m/>
    <m/>
    <n v="0.5"/>
    <n v="200669"/>
    <n v="0.5"/>
    <n v="200669"/>
  </r>
  <r>
    <x v="1"/>
    <s v="5"/>
    <s v="11/18/2013"/>
    <s v="2014"/>
    <s v="2"/>
    <s v="41020000"/>
    <x v="1"/>
    <x v="0"/>
    <s v="NATIONAL INSTITUTES OF HEALTH"/>
    <s v="Federal"/>
    <x v="0"/>
    <s v="4013003000"/>
    <s v="Pending"/>
    <s v="14055418"/>
    <m/>
    <m/>
    <n v="1"/>
    <n v="169377"/>
    <n v="1"/>
    <n v="169377"/>
  </r>
  <r>
    <x v="1"/>
    <s v="5"/>
    <s v="11/18/2013"/>
    <s v="2014"/>
    <s v="2"/>
    <s v="41020000"/>
    <x v="1"/>
    <x v="0"/>
    <s v="NATIONAL INSTITUTES OF HEALTH"/>
    <s v="Federal"/>
    <x v="0"/>
    <s v="4013009000"/>
    <s v="Pending"/>
    <s v="14055338"/>
    <m/>
    <m/>
    <n v="1"/>
    <n v="423500"/>
    <n v="1"/>
    <n v="423500"/>
  </r>
  <r>
    <x v="1"/>
    <s v="5"/>
    <s v="11/18/2013"/>
    <s v="2014"/>
    <s v="2"/>
    <s v="41020000"/>
    <x v="1"/>
    <x v="0"/>
    <s v="NATIONAL INSTITUTES OF HEALTH"/>
    <s v="Federal"/>
    <x v="0"/>
    <s v="4013009000"/>
    <s v="Pending"/>
    <s v="14055413"/>
    <m/>
    <m/>
    <n v="0.1"/>
    <n v="40410.800000000003"/>
    <n v="0.1"/>
    <n v="40410.800000000003"/>
  </r>
  <r>
    <x v="1"/>
    <s v="5"/>
    <s v="11/18/2013"/>
    <s v="2014"/>
    <s v="2"/>
    <s v="41020000"/>
    <x v="1"/>
    <x v="0"/>
    <s v="NATIONAL INSTITUTES OF HEALTH"/>
    <s v="Federal"/>
    <x v="0"/>
    <s v="4013009000"/>
    <s v="Pending"/>
    <s v="14055439"/>
    <m/>
    <m/>
    <n v="1"/>
    <n v="429857"/>
    <n v="1"/>
    <n v="429857"/>
  </r>
  <r>
    <x v="1"/>
    <s v="5"/>
    <s v="11/18/2013"/>
    <s v="2014"/>
    <s v="2"/>
    <s v="41020000"/>
    <x v="1"/>
    <x v="0"/>
    <s v="NATIONAL INSTITUTES OF HEALTH"/>
    <s v="Federal"/>
    <x v="0"/>
    <s v="4013010000"/>
    <s v="Pending"/>
    <s v="14055418"/>
    <m/>
    <m/>
    <n v="0"/>
    <n v="0"/>
    <n v="0"/>
    <n v="0"/>
  </r>
  <r>
    <x v="1"/>
    <s v="5"/>
    <s v="11/18/2013"/>
    <s v="2014"/>
    <s v="2"/>
    <s v="41020000"/>
    <x v="1"/>
    <x v="0"/>
    <s v="NATIONAL INSTITUTES OF HEALTH"/>
    <s v="Federal"/>
    <x v="0"/>
    <s v="4013011000"/>
    <s v="Pending"/>
    <s v="14044544"/>
    <m/>
    <m/>
    <n v="0.9"/>
    <n v="371178"/>
    <n v="0.9"/>
    <n v="371178"/>
  </r>
  <r>
    <x v="1"/>
    <s v="5"/>
    <s v="11/18/2013"/>
    <s v="2014"/>
    <s v="2"/>
    <s v="41020000"/>
    <x v="1"/>
    <x v="0"/>
    <s v="NATIONAL INSTITUTES OF HEALTH"/>
    <s v="Federal"/>
    <x v="0"/>
    <s v="4014004000"/>
    <s v="Pending"/>
    <s v="14055413"/>
    <m/>
    <m/>
    <n v="0.9"/>
    <n v="363697.2"/>
    <n v="0.9"/>
    <n v="363697.2"/>
  </r>
  <r>
    <x v="1"/>
    <s v="5"/>
    <s v="11/18/2013"/>
    <s v="2014"/>
    <s v="2"/>
    <s v="41020000"/>
    <x v="1"/>
    <x v="0"/>
    <s v="PHS-NIH NATIONAL CANCER INSTITUTE"/>
    <s v="Federal"/>
    <x v="0"/>
    <s v="4014006000"/>
    <s v="Pending"/>
    <s v="13087203"/>
    <m/>
    <m/>
    <n v="0.5"/>
    <n v="187249"/>
    <n v="0.5"/>
    <n v="187249"/>
  </r>
  <r>
    <x v="1"/>
    <s v="5"/>
    <s v="11/18/2013"/>
    <s v="2014"/>
    <s v="2"/>
    <s v="41020000"/>
    <x v="1"/>
    <x v="0"/>
    <s v="NATIONAL INSTITUTES OF HEALTH"/>
    <s v="Federal"/>
    <x v="0"/>
    <s v="4014006000"/>
    <s v="Pending"/>
    <s v="14055436"/>
    <m/>
    <m/>
    <n v="1"/>
    <n v="374498"/>
    <n v="1"/>
    <n v="374498"/>
  </r>
  <r>
    <x v="1"/>
    <s v="5"/>
    <s v="11/18/2013"/>
    <s v="2014"/>
    <s v="2"/>
    <s v="41020000"/>
    <x v="1"/>
    <x v="0"/>
    <s v="NATIONAL INSTITUTES OF HEALTH"/>
    <s v="Federal"/>
    <x v="0"/>
    <s v="4014010000"/>
    <s v="Pending"/>
    <s v="13087189"/>
    <m/>
    <m/>
    <n v="0.4"/>
    <n v="167184"/>
    <n v="0.4"/>
    <n v="167184"/>
  </r>
  <r>
    <x v="1"/>
    <s v="5"/>
    <s v="11/18/2013"/>
    <s v="2014"/>
    <s v="2"/>
    <s v="41020000"/>
    <x v="1"/>
    <x v="0"/>
    <s v="NATIONAL INSTITUTES OF HEALTH"/>
    <s v="Federal"/>
    <x v="0"/>
    <s v="4016003000"/>
    <s v="Pending"/>
    <s v="14044544"/>
    <m/>
    <m/>
    <n v="0.1"/>
    <n v="41242"/>
    <n v="0.1"/>
    <n v="41242"/>
  </r>
  <r>
    <x v="1"/>
    <s v="5"/>
    <s v="11/18/2013"/>
    <s v="2014"/>
    <s v="2"/>
    <s v="41020000"/>
    <x v="1"/>
    <x v="0"/>
    <s v="NATIONAL INSTITUTES OF HEALTH"/>
    <s v="Federal"/>
    <x v="0"/>
    <s v="4016003000"/>
    <s v="Pending"/>
    <s v="14055352"/>
    <m/>
    <m/>
    <n v="0.5"/>
    <n v="200669"/>
    <n v="0.5"/>
    <n v="200669"/>
  </r>
  <r>
    <x v="1"/>
    <s v="5"/>
    <s v="11/18/2013"/>
    <s v="2014"/>
    <s v="2"/>
    <s v="41020000"/>
    <x v="1"/>
    <x v="0"/>
    <s v="NATIONAL INSTITUTES OF HEALTH"/>
    <s v="Federal"/>
    <x v="0"/>
    <s v="4018003000"/>
    <s v="Pending"/>
    <s v="13087189"/>
    <m/>
    <m/>
    <n v="0.6"/>
    <n v="250776"/>
    <n v="0.6"/>
    <n v="250776"/>
  </r>
  <r>
    <x v="1"/>
    <s v="5"/>
    <s v="11/18/2013"/>
    <s v="2014"/>
    <s v="2"/>
    <s v="41020000"/>
    <x v="1"/>
    <x v="0"/>
    <s v="PHS-NIH NATIONAL CANCER INSTITUTE"/>
    <s v="Federal"/>
    <x v="0"/>
    <s v="4018004000"/>
    <s v="Pending"/>
    <s v="13087203"/>
    <m/>
    <m/>
    <n v="0.5"/>
    <n v="187249"/>
    <n v="0.5"/>
    <n v="187249"/>
  </r>
  <r>
    <x v="1"/>
    <s v="5"/>
    <s v="11/19/2013"/>
    <s v="2014"/>
    <s v="2"/>
    <s v="41020000"/>
    <x v="1"/>
    <x v="0"/>
    <s v="NATIONAL INSTITUTES OF HEALTH"/>
    <s v="Federal"/>
    <x v="0"/>
    <s v="4014001000"/>
    <s v="Pending"/>
    <s v="14055459"/>
    <m/>
    <m/>
    <n v="0"/>
    <n v="0"/>
    <n v="0"/>
    <n v="0"/>
  </r>
  <r>
    <x v="1"/>
    <s v="5"/>
    <s v="11/19/2013"/>
    <s v="2014"/>
    <s v="2"/>
    <s v="41020000"/>
    <x v="1"/>
    <x v="0"/>
    <s v="NATIONAL INSTITUTES OF HEALTH"/>
    <s v="Federal"/>
    <x v="0"/>
    <s v="4014017000"/>
    <s v="Pending"/>
    <s v="14055459"/>
    <m/>
    <m/>
    <n v="0.25"/>
    <n v="366529.25"/>
    <n v="0.25"/>
    <n v="366529.25"/>
  </r>
  <r>
    <x v="1"/>
    <s v="5"/>
    <s v="11/19/2013"/>
    <s v="2014"/>
    <s v="2"/>
    <s v="41020000"/>
    <x v="1"/>
    <x v="0"/>
    <s v="NATIONAL INSTITUTES OF HEALTH"/>
    <s v="Federal"/>
    <x v="0"/>
    <s v="4016005000"/>
    <s v="Pending"/>
    <s v="14055459"/>
    <m/>
    <m/>
    <n v="0.75"/>
    <n v="1099587.75"/>
    <n v="0.75"/>
    <n v="1099587.75"/>
  </r>
  <r>
    <x v="1"/>
    <s v="5"/>
    <s v="11/20/2013"/>
    <s v="2014"/>
    <s v="2"/>
    <s v="41020000"/>
    <x v="1"/>
    <x v="0"/>
    <s v="NATIONAL INSTITUTES OF HEALTH"/>
    <s v="Federal"/>
    <x v="0"/>
    <s v="4012006000"/>
    <s v="Pending"/>
    <s v="14055480"/>
    <m/>
    <m/>
    <n v="0.96250000000000002"/>
    <n v="235909.71"/>
    <n v="0.96250000000000002"/>
    <n v="235909.71"/>
  </r>
  <r>
    <x v="1"/>
    <s v="5"/>
    <s v="11/20/2013"/>
    <s v="2014"/>
    <s v="2"/>
    <s v="41020000"/>
    <x v="1"/>
    <x v="0"/>
    <s v="NATIONAL INSTITUTES OF HEALTH"/>
    <s v="Federal"/>
    <x v="0"/>
    <s v="4014009000"/>
    <s v="Pending"/>
    <s v="14055480"/>
    <m/>
    <m/>
    <n v="3.7499999999999999E-2"/>
    <n v="9191.2900000000009"/>
    <n v="3.7499999999999999E-2"/>
    <n v="9191.2900000000009"/>
  </r>
  <r>
    <x v="1"/>
    <s v="5"/>
    <s v="11/20/2013"/>
    <s v="2014"/>
    <s v="2"/>
    <s v="41020000"/>
    <x v="1"/>
    <x v="0"/>
    <s v="AKINA, INC. BUSINESS &amp; TECHNOLOGY CENTER"/>
    <s v="Private Profit"/>
    <x v="0"/>
    <s v="4014009000"/>
    <s v="Pending"/>
    <s v="14055488"/>
    <m/>
    <m/>
    <n v="1"/>
    <n v="75000"/>
    <n v="1"/>
    <n v="75000"/>
  </r>
  <r>
    <x v="1"/>
    <s v="5"/>
    <s v="11/21/2013"/>
    <s v="2014"/>
    <s v="2"/>
    <s v="41020000"/>
    <x v="1"/>
    <x v="0"/>
    <s v="AKINA, INC. BUSINESS &amp; TECHNOLOGY CENTER"/>
    <s v="Private Profit"/>
    <x v="0"/>
    <s v="4016005000"/>
    <s v="Pending"/>
    <s v="14055534"/>
    <m/>
    <m/>
    <n v="1"/>
    <n v="75000"/>
    <n v="1"/>
    <n v="75000"/>
  </r>
  <r>
    <x v="1"/>
    <s v="5"/>
    <s v="11/22/2013"/>
    <s v="2014"/>
    <s v="2"/>
    <s v="41020000"/>
    <x v="1"/>
    <x v="0"/>
    <s v="Nanovis Incorporated"/>
    <s v="Private Profit"/>
    <x v="0"/>
    <s v="4012003000"/>
    <s v="Pending"/>
    <s v="13055484"/>
    <m/>
    <m/>
    <n v="0.1"/>
    <n v="10089.700000000001"/>
    <n v="0.1"/>
    <n v="10089.700000000001"/>
  </r>
  <r>
    <x v="1"/>
    <s v="5"/>
    <s v="11/22/2013"/>
    <s v="2014"/>
    <s v="2"/>
    <s v="41020000"/>
    <x v="1"/>
    <x v="0"/>
    <s v="Nanovis Incorporated"/>
    <s v="Private Profit"/>
    <x v="0"/>
    <s v="4012007000"/>
    <s v="Pending"/>
    <s v="13055484"/>
    <m/>
    <m/>
    <n v="0.9"/>
    <n v="90807.3"/>
    <n v="0.9"/>
    <n v="90807.3"/>
  </r>
  <r>
    <x v="1"/>
    <s v="5"/>
    <s v="11/25/2013"/>
    <s v="2014"/>
    <s v="2"/>
    <s v="41020000"/>
    <x v="1"/>
    <x v="0"/>
    <s v="PHS-NIH NAT INST ALLERGY INFECTIOUS DIS"/>
    <s v="Federal"/>
    <x v="0"/>
    <s v="4018003000"/>
    <s v="Awarded"/>
    <s v="14055608"/>
    <m/>
    <m/>
    <n v="1"/>
    <n v="642306"/>
    <n v="1"/>
    <n v="642306"/>
  </r>
  <r>
    <x v="1"/>
    <s v="5"/>
    <s v="11/27/2013"/>
    <s v="2014"/>
    <s v="2"/>
    <s v="41020000"/>
    <x v="1"/>
    <x v="0"/>
    <s v="INDIANA UNIVERSITY"/>
    <s v="Institution of Higher Education"/>
    <x v="0"/>
    <s v="1014001000"/>
    <s v="Awarded"/>
    <s v="14055694"/>
    <m/>
    <m/>
    <n v="1"/>
    <n v="81600"/>
    <n v="1"/>
    <n v="81600"/>
  </r>
  <r>
    <x v="1"/>
    <s v="5"/>
    <s v="11/27/2013"/>
    <s v="2014"/>
    <s v="2"/>
    <s v="41020000"/>
    <x v="1"/>
    <x v="0"/>
    <s v="Natnl Inst for Phrmctcl Tech &amp; Educ"/>
    <s v="Private Non-Profit"/>
    <x v="0"/>
    <s v="4016005000"/>
    <s v="Awarded"/>
    <s v="14055689"/>
    <m/>
    <m/>
    <n v="0.5"/>
    <n v="85000"/>
    <n v="0.5"/>
    <n v="85000"/>
  </r>
  <r>
    <x v="1"/>
    <s v="5"/>
    <s v="11/27/2013"/>
    <s v="2014"/>
    <s v="2"/>
    <s v="41020000"/>
    <x v="1"/>
    <x v="0"/>
    <s v="Natnl Inst for Phrmctcl Tech &amp; Educ"/>
    <s v="Private Non-Profit"/>
    <x v="0"/>
    <s v="4018004000"/>
    <s v="Awarded"/>
    <s v="14055689"/>
    <m/>
    <m/>
    <n v="0.5"/>
    <n v="85000"/>
    <n v="0.5"/>
    <n v="85000"/>
  </r>
  <r>
    <x v="1"/>
    <s v="6"/>
    <s v="12/2/2013"/>
    <s v="2014"/>
    <s v="3"/>
    <s v="41020000"/>
    <x v="1"/>
    <x v="0"/>
    <s v="Natnl Inst for Phrmctcl Tech &amp; Educ"/>
    <s v="Private Non-Profit"/>
    <x v="0"/>
    <s v="4014004000"/>
    <s v="Awarded"/>
    <s v="14065737"/>
    <m/>
    <m/>
    <n v="1"/>
    <n v="165070"/>
    <n v="1"/>
    <n v="165070"/>
  </r>
  <r>
    <x v="1"/>
    <s v="6"/>
    <s v="12/2/2013"/>
    <s v="2014"/>
    <s v="3"/>
    <s v="41020000"/>
    <x v="1"/>
    <x v="0"/>
    <s v="University of Illinois at Chicago"/>
    <s v="Institution of Higher Education"/>
    <x v="0"/>
    <s v="4014006000"/>
    <s v="Pending"/>
    <s v="14055538"/>
    <n v="1"/>
    <n v="334271"/>
    <m/>
    <m/>
    <n v="1"/>
    <n v="334271"/>
  </r>
  <r>
    <x v="1"/>
    <s v="6"/>
    <s v="12/2/2013"/>
    <s v="2014"/>
    <s v="3"/>
    <s v="41020000"/>
    <x v="1"/>
    <x v="0"/>
    <s v="University of Houston"/>
    <s v="Institution of Higher Education"/>
    <x v="0"/>
    <s v="4015004000"/>
    <s v="Awarded"/>
    <s v="14044314"/>
    <m/>
    <m/>
    <n v="1"/>
    <n v="11286"/>
    <n v="1"/>
    <n v="11286"/>
  </r>
  <r>
    <x v="1"/>
    <s v="6"/>
    <s v="12/2/2013"/>
    <s v="2014"/>
    <s v="3"/>
    <s v="41020000"/>
    <x v="1"/>
    <x v="0"/>
    <s v="University of Illinois at Chicago"/>
    <s v="Institution of Higher Education"/>
    <x v="0"/>
    <s v="4027002000"/>
    <s v="Pending"/>
    <s v="14055538"/>
    <n v="0"/>
    <n v="0"/>
    <m/>
    <m/>
    <n v="0"/>
    <n v="0"/>
  </r>
  <r>
    <x v="1"/>
    <s v="6"/>
    <s v="12/3/2013"/>
    <s v="2014"/>
    <s v="3"/>
    <s v="41020000"/>
    <x v="1"/>
    <x v="0"/>
    <s v="Natnl Inst for Phrmctcl Tech &amp; Educ"/>
    <s v="Private Non-Profit"/>
    <x v="0"/>
    <s v="4019006000"/>
    <s v="Pending"/>
    <s v="14065760"/>
    <n v="1"/>
    <n v="98086"/>
    <m/>
    <m/>
    <n v="1"/>
    <n v="98086"/>
  </r>
  <r>
    <x v="1"/>
    <s v="6"/>
    <s v="12/3/2013"/>
    <s v="2014"/>
    <s v="3"/>
    <s v="41020000"/>
    <x v="1"/>
    <x v="0"/>
    <s v="Natnl Inst for Phrmctcl Tech &amp; Educ"/>
    <s v="Private Non-Profit"/>
    <x v="0"/>
    <s v="4027003000"/>
    <s v="Pending"/>
    <s v="14065760"/>
    <n v="0"/>
    <n v="0"/>
    <m/>
    <m/>
    <n v="0"/>
    <n v="0"/>
  </r>
  <r>
    <x v="1"/>
    <s v="6"/>
    <s v="12/4/2013"/>
    <s v="2014"/>
    <s v="3"/>
    <s v="41020000"/>
    <x v="1"/>
    <x v="0"/>
    <s v="IN Coalition Against Domestic Violence"/>
    <s v="Private Non-Profit"/>
    <x v="0"/>
    <s v="4011017000"/>
    <s v="Pending"/>
    <s v="14065778"/>
    <m/>
    <m/>
    <n v="1"/>
    <n v="40000"/>
    <n v="1"/>
    <n v="40000"/>
  </r>
  <r>
    <x v="1"/>
    <s v="6"/>
    <s v="12/4/2013"/>
    <s v="2014"/>
    <s v="3"/>
    <s v="41020000"/>
    <x v="1"/>
    <x v="0"/>
    <s v="NATIONAL INSTITUTES OF HEALTH"/>
    <s v="Federal"/>
    <x v="0"/>
    <s v="4014017000"/>
    <s v="Not Funded"/>
    <s v="14055685"/>
    <m/>
    <m/>
    <n v="0.25"/>
    <n v="680357.5"/>
    <n v="0.25"/>
    <n v="680357.5"/>
  </r>
  <r>
    <x v="1"/>
    <s v="6"/>
    <s v="12/4/2013"/>
    <s v="2014"/>
    <s v="3"/>
    <s v="41020000"/>
    <x v="1"/>
    <x v="0"/>
    <s v="Anasys Instruments"/>
    <s v="Private Profit"/>
    <x v="0"/>
    <s v="4016005000"/>
    <s v="Pending"/>
    <s v="14065775"/>
    <m/>
    <m/>
    <n v="1"/>
    <n v="240824"/>
    <n v="1"/>
    <n v="240824"/>
  </r>
  <r>
    <x v="1"/>
    <s v="6"/>
    <s v="12/4/2013"/>
    <s v="2014"/>
    <s v="3"/>
    <s v="41020000"/>
    <x v="1"/>
    <x v="0"/>
    <s v="NATIONAL INSTITUTES OF HEALTH"/>
    <s v="Federal"/>
    <x v="0"/>
    <s v="4018003000"/>
    <s v="Not Funded"/>
    <s v="14055685"/>
    <m/>
    <m/>
    <n v="0.75"/>
    <n v="2041072.5"/>
    <n v="0.75"/>
    <n v="2041072.5"/>
  </r>
  <r>
    <x v="1"/>
    <s v="6"/>
    <s v="12/4/2013"/>
    <s v="2014"/>
    <s v="3"/>
    <s v="41020000"/>
    <x v="1"/>
    <x v="0"/>
    <s v="LI-COR Biosciences"/>
    <s v="Private Profit"/>
    <x v="0"/>
    <s v="4018004000"/>
    <s v="Pending"/>
    <s v="14065776"/>
    <m/>
    <m/>
    <n v="1"/>
    <n v="187738"/>
    <n v="1"/>
    <n v="187738"/>
  </r>
  <r>
    <x v="1"/>
    <s v="6"/>
    <s v="12/5/2013"/>
    <s v="2014"/>
    <s v="3"/>
    <s v="41020000"/>
    <x v="1"/>
    <x v="0"/>
    <s v="Enhance Therapies LLC"/>
    <s v="Private Profit"/>
    <x v="0"/>
    <s v="4014017000"/>
    <s v="Pending"/>
    <s v="14065810"/>
    <n v="0.5"/>
    <n v="45000"/>
    <m/>
    <m/>
    <n v="0.5"/>
    <n v="45000"/>
  </r>
  <r>
    <x v="1"/>
    <s v="6"/>
    <s v="12/5/2013"/>
    <s v="2014"/>
    <s v="3"/>
    <s v="41020000"/>
    <x v="1"/>
    <x v="0"/>
    <s v="Enhance Therapies LLC"/>
    <s v="Private Profit"/>
    <x v="0"/>
    <s v="4018004000"/>
    <s v="Pending"/>
    <s v="14065810"/>
    <n v="0.5"/>
    <n v="45000"/>
    <m/>
    <m/>
    <n v="0.5"/>
    <n v="45000"/>
  </r>
  <r>
    <x v="1"/>
    <s v="6"/>
    <s v="12/5/2013"/>
    <s v="2014"/>
    <s v="3"/>
    <s v="41020000"/>
    <x v="1"/>
    <x v="0"/>
    <s v="Enhance Therapies LLC"/>
    <s v="Private Profit"/>
    <x v="0"/>
    <s v="4027003000"/>
    <s v="Pending"/>
    <s v="14065810"/>
    <n v="0"/>
    <n v="0"/>
    <m/>
    <m/>
    <n v="0"/>
    <n v="0"/>
  </r>
  <r>
    <x v="1"/>
    <s v="6"/>
    <s v="12/9/2013"/>
    <s v="2014"/>
    <s v="3"/>
    <s v="41020000"/>
    <x v="1"/>
    <x v="0"/>
    <s v="PHS-NIH NATIONAL HEART,LUNG &amp; BLOOD INST"/>
    <s v="Federal"/>
    <x v="0"/>
    <s v="4014009000"/>
    <s v="Pending"/>
    <s v="14055482"/>
    <m/>
    <m/>
    <n v="1"/>
    <n v="238494"/>
    <n v="1"/>
    <n v="238494"/>
  </r>
  <r>
    <x v="1"/>
    <s v="6"/>
    <s v="12/9/2013"/>
    <s v="2014"/>
    <s v="3"/>
    <s v="41020000"/>
    <x v="1"/>
    <x v="0"/>
    <s v="NATIONAL INSTITUTES OF HEALTH"/>
    <s v="Federal"/>
    <x v="0"/>
    <s v="4018003000"/>
    <s v="Pending"/>
    <s v="14065896"/>
    <m/>
    <m/>
    <n v="1"/>
    <n v="126249"/>
    <n v="1"/>
    <n v="126249"/>
  </r>
  <r>
    <x v="1"/>
    <s v="6"/>
    <s v="12/11/2013"/>
    <s v="2014"/>
    <s v="3"/>
    <s v="41020000"/>
    <x v="1"/>
    <x v="0"/>
    <s v="PHS-NIH NAT INST OF ENVIRONMENT HLTH SCI"/>
    <s v="Federal"/>
    <x v="0"/>
    <s v="4013009000"/>
    <s v="Awarded"/>
    <s v="14065986"/>
    <m/>
    <m/>
    <n v="1"/>
    <n v="249000"/>
    <n v="1"/>
    <n v="249000"/>
  </r>
  <r>
    <x v="1"/>
    <s v="6"/>
    <s v="12/11/2013"/>
    <s v="2014"/>
    <s v="3"/>
    <s v="41020000"/>
    <x v="1"/>
    <x v="0"/>
    <s v="PHS-NIH NAT INST DEAFNESS,COMM DISORDERS"/>
    <s v="Federal"/>
    <x v="0"/>
    <s v="4013011000"/>
    <s v="Awarded"/>
    <s v="14065987"/>
    <m/>
    <m/>
    <n v="0.22500000000000001"/>
    <n v="33283.58"/>
    <n v="0.22500000000000001"/>
    <n v="33283.58"/>
  </r>
  <r>
    <x v="1"/>
    <s v="6"/>
    <s v="12/11/2013"/>
    <s v="2014"/>
    <s v="3"/>
    <s v="41020000"/>
    <x v="1"/>
    <x v="0"/>
    <s v="PHS-NIH NAT INST DEAFNESS,COMM DISORDERS"/>
    <s v="Federal"/>
    <x v="0"/>
    <s v="4013012000"/>
    <s v="Awarded"/>
    <s v="14065987"/>
    <m/>
    <m/>
    <n v="0.77500000000000002"/>
    <n v="114643.43"/>
    <n v="0.77500000000000002"/>
    <n v="114643.43"/>
  </r>
  <r>
    <x v="1"/>
    <s v="6"/>
    <s v="12/12/2013"/>
    <s v="2014"/>
    <s v="3"/>
    <s v="41020000"/>
    <x v="1"/>
    <x v="0"/>
    <s v="PHS-NIH NAT INST NEURO DISORDERS,STROKES"/>
    <s v="Federal"/>
    <x v="0"/>
    <s v="4012006000"/>
    <s v="Awarded"/>
    <s v="14066028"/>
    <m/>
    <m/>
    <n v="0.8"/>
    <n v="269500.79999999999"/>
    <n v="0.8"/>
    <n v="269500.79999999999"/>
  </r>
  <r>
    <x v="1"/>
    <s v="6"/>
    <s v="12/12/2013"/>
    <s v="2014"/>
    <s v="3"/>
    <s v="41020000"/>
    <x v="1"/>
    <x v="0"/>
    <s v="PHS-NIH NAT INST NEURO DISORDERS,STROKES"/>
    <s v="Federal"/>
    <x v="0"/>
    <s v="4016005000"/>
    <s v="Awarded"/>
    <s v="14066028"/>
    <m/>
    <m/>
    <n v="0.2"/>
    <n v="67375.199999999997"/>
    <n v="0.2"/>
    <n v="67375.199999999997"/>
  </r>
  <r>
    <x v="1"/>
    <s v="6"/>
    <s v="12/13/2013"/>
    <s v="2014"/>
    <s v="3"/>
    <s v="41020000"/>
    <x v="1"/>
    <x v="0"/>
    <s v="NATIONAL INSTITUTES OF HEALTH"/>
    <s v="Federal"/>
    <x v="0"/>
    <s v="4007003000"/>
    <s v="Pending"/>
    <s v="14065944"/>
    <n v="0.104"/>
    <n v="41739.15"/>
    <m/>
    <m/>
    <n v="0.104"/>
    <n v="41739.15"/>
  </r>
  <r>
    <x v="1"/>
    <s v="6"/>
    <s v="12/13/2013"/>
    <s v="2014"/>
    <s v="3"/>
    <s v="41020000"/>
    <x v="1"/>
    <x v="0"/>
    <s v="NATIONAL INSTITUTES OF HEALTH"/>
    <s v="Federal"/>
    <x v="0"/>
    <s v="4011006000"/>
    <s v="Pending"/>
    <s v="14065944"/>
    <n v="0.6"/>
    <n v="240802.8"/>
    <m/>
    <m/>
    <n v="0.6"/>
    <n v="240802.8"/>
  </r>
  <r>
    <x v="1"/>
    <s v="6"/>
    <s v="12/13/2013"/>
    <s v="2014"/>
    <s v="3"/>
    <s v="41020000"/>
    <x v="1"/>
    <x v="0"/>
    <s v="NATIONAL INSTITUTES OF HEALTH"/>
    <s v="Federal"/>
    <x v="0"/>
    <s v="4012003000"/>
    <s v="Pending"/>
    <s v="14065944"/>
    <n v="0.29599999999999999"/>
    <n v="118796.05"/>
    <m/>
    <m/>
    <n v="0.29599999999999999"/>
    <n v="118796.05"/>
  </r>
  <r>
    <x v="1"/>
    <s v="6"/>
    <s v="12/13/2013"/>
    <s v="2014"/>
    <s v="3"/>
    <s v="41020000"/>
    <x v="1"/>
    <x v="0"/>
    <s v="IN Clinical &amp; Translational Sci Inst"/>
    <s v="Institution of Higher Education"/>
    <x v="0"/>
    <s v="4013010000"/>
    <s v="Pending"/>
    <s v="14066082"/>
    <n v="0.6"/>
    <n v="9000"/>
    <m/>
    <m/>
    <n v="0.6"/>
    <n v="9000"/>
  </r>
  <r>
    <x v="1"/>
    <s v="6"/>
    <s v="12/13/2013"/>
    <s v="2014"/>
    <s v="3"/>
    <s v="41020000"/>
    <x v="1"/>
    <x v="0"/>
    <s v="INDIANA UNIVERSITY"/>
    <s v="Institution of Higher Education"/>
    <x v="0"/>
    <s v="4013011000"/>
    <s v="Pending"/>
    <s v="14011170"/>
    <m/>
    <m/>
    <n v="1"/>
    <n v="216539"/>
    <n v="1"/>
    <n v="216539"/>
  </r>
  <r>
    <x v="1"/>
    <s v="6"/>
    <s v="12/13/2013"/>
    <s v="2014"/>
    <s v="3"/>
    <s v="41020000"/>
    <x v="1"/>
    <x v="0"/>
    <s v="IN Clinical &amp; Translational Sci Inst"/>
    <s v="Institution of Higher Education"/>
    <x v="0"/>
    <s v="4014008000"/>
    <s v="Pending"/>
    <s v="14066082"/>
    <n v="0.4"/>
    <n v="6000"/>
    <m/>
    <m/>
    <n v="0.4"/>
    <n v="6000"/>
  </r>
  <r>
    <x v="1"/>
    <s v="6"/>
    <s v="12/13/2013"/>
    <s v="2014"/>
    <s v="3"/>
    <s v="41020000"/>
    <x v="1"/>
    <x v="0"/>
    <s v="NATIONAL INSTITUTES OF HEALTH"/>
    <s v="Federal"/>
    <x v="0"/>
    <s v="4027003000"/>
    <s v="Pending"/>
    <s v="14065944"/>
    <n v="0"/>
    <n v="0"/>
    <m/>
    <m/>
    <n v="0"/>
    <n v="0"/>
  </r>
  <r>
    <x v="1"/>
    <s v="6"/>
    <s v="12/13/2013"/>
    <s v="2014"/>
    <s v="3"/>
    <s v="41020000"/>
    <x v="1"/>
    <x v="0"/>
    <s v="IN Clinical &amp; Translational Sci Inst"/>
    <s v="Institution of Higher Education"/>
    <x v="0"/>
    <s v="4027003000"/>
    <s v="Pending"/>
    <s v="14066082"/>
    <n v="0"/>
    <n v="0"/>
    <m/>
    <m/>
    <n v="0"/>
    <n v="0"/>
  </r>
  <r>
    <x v="1"/>
    <s v="6"/>
    <s v="12/17/2013"/>
    <s v="2014"/>
    <s v="3"/>
    <s v="41020000"/>
    <x v="1"/>
    <x v="0"/>
    <s v="IN UNIV PURDUE UNIV AT INDIANAPOLIS"/>
    <s v="Institution of Higher Education"/>
    <x v="0"/>
    <s v="4013004000"/>
    <s v="Awarded"/>
    <s v="14066119"/>
    <n v="1"/>
    <n v="14982"/>
    <m/>
    <m/>
    <n v="1"/>
    <n v="14982"/>
  </r>
  <r>
    <x v="1"/>
    <s v="6"/>
    <s v="12/17/2013"/>
    <s v="2014"/>
    <s v="3"/>
    <s v="41020000"/>
    <x v="1"/>
    <x v="0"/>
    <s v="UNIVERSITY OF KENTUCKY RESEARCH FDN"/>
    <s v="Institution of Higher Education"/>
    <x v="0"/>
    <s v="4013011000"/>
    <s v="Awarded"/>
    <s v="14066083"/>
    <m/>
    <m/>
    <n v="1"/>
    <n v="20811"/>
    <n v="1"/>
    <n v="20811"/>
  </r>
  <r>
    <x v="1"/>
    <s v="6"/>
    <s v="12/17/2013"/>
    <s v="2014"/>
    <s v="3"/>
    <s v="41020000"/>
    <x v="1"/>
    <x v="0"/>
    <s v="UNIVERSITY OF KENTUCKY RESEARCH FDN"/>
    <s v="Institution of Higher Education"/>
    <x v="0"/>
    <s v="4013011000"/>
    <s v="Awarded"/>
    <s v="14066093"/>
    <m/>
    <m/>
    <n v="1"/>
    <n v="47118"/>
    <n v="1"/>
    <n v="47118"/>
  </r>
  <r>
    <x v="1"/>
    <s v="6"/>
    <s v="12/17/2013"/>
    <s v="2014"/>
    <s v="3"/>
    <s v="41020000"/>
    <x v="1"/>
    <x v="0"/>
    <s v="PHS-NIH NAT INST OF CHILD HLTH,HUMAN DEV"/>
    <s v="Federal"/>
    <x v="0"/>
    <s v="4013011000"/>
    <s v="Awarded"/>
    <s v="14066149"/>
    <m/>
    <m/>
    <n v="1"/>
    <n v="176122"/>
    <n v="1"/>
    <n v="176122"/>
  </r>
  <r>
    <x v="1"/>
    <s v="6"/>
    <s v="12/17/2013"/>
    <s v="2014"/>
    <s v="3"/>
    <s v="41020000"/>
    <x v="1"/>
    <x v="0"/>
    <s v="PHS-NIH NAT INST OF GENERAL MEDICAL SCI"/>
    <s v="Federal"/>
    <x v="0"/>
    <s v="4018004000"/>
    <s v="Pending"/>
    <s v="14066122"/>
    <m/>
    <m/>
    <n v="1"/>
    <n v="276818"/>
    <n v="1"/>
    <n v="276818"/>
  </r>
  <r>
    <x v="1"/>
    <s v="6"/>
    <s v="12/17/2013"/>
    <s v="2014"/>
    <s v="3"/>
    <s v="41020000"/>
    <x v="1"/>
    <x v="0"/>
    <s v="IN UNIV PURDUE UNIV AT INDIANAPOLIS"/>
    <s v="Institution of Higher Education"/>
    <x v="0"/>
    <s v="4027003000"/>
    <s v="Awarded"/>
    <s v="14066119"/>
    <n v="0"/>
    <n v="0"/>
    <m/>
    <m/>
    <n v="0"/>
    <n v="0"/>
  </r>
  <r>
    <x v="1"/>
    <s v="6"/>
    <s v="12/18/2013"/>
    <s v="2014"/>
    <s v="3"/>
    <s v="41020000"/>
    <x v="1"/>
    <x v="0"/>
    <s v="IN UNIV PURDUE UNIV AT INDIANAPOLIS"/>
    <s v="Institution of Higher Education"/>
    <x v="0"/>
    <s v="4014006000"/>
    <s v="Pending"/>
    <s v="14066189"/>
    <m/>
    <m/>
    <n v="1"/>
    <n v="88030"/>
    <n v="1"/>
    <n v="88030"/>
  </r>
  <r>
    <x v="1"/>
    <s v="6"/>
    <s v="12/20/2013"/>
    <s v="2014"/>
    <s v="3"/>
    <s v="41020000"/>
    <x v="1"/>
    <x v="0"/>
    <s v="NATIONAL INSTITUTES OF HEALTH"/>
    <s v="Federal"/>
    <x v="0"/>
    <s v="4012006000"/>
    <s v="Pending"/>
    <s v="14065927"/>
    <m/>
    <m/>
    <n v="0.5"/>
    <n v="105580"/>
    <n v="0.5"/>
    <n v="105580"/>
  </r>
  <r>
    <x v="1"/>
    <s v="6"/>
    <s v="12/20/2013"/>
    <s v="2014"/>
    <s v="3"/>
    <s v="41020000"/>
    <x v="1"/>
    <x v="0"/>
    <s v="IN Clinical &amp; Translational Sci Inst"/>
    <s v="Institution of Higher Education"/>
    <x v="0"/>
    <s v="4013009000"/>
    <s v="Pending"/>
    <s v="14066271"/>
    <m/>
    <m/>
    <n v="1"/>
    <n v="40560"/>
    <n v="1"/>
    <n v="40560"/>
  </r>
  <r>
    <x v="1"/>
    <s v="6"/>
    <s v="12/20/2013"/>
    <s v="2014"/>
    <s v="3"/>
    <s v="41020000"/>
    <x v="1"/>
    <x v="0"/>
    <s v="IN Clinical &amp; Translational Sci Inst"/>
    <s v="Institution of Higher Education"/>
    <x v="0"/>
    <s v="4013009000"/>
    <s v="Pending"/>
    <s v="14066283"/>
    <m/>
    <m/>
    <n v="1"/>
    <n v="45550"/>
    <n v="1"/>
    <n v="45550"/>
  </r>
  <r>
    <x v="1"/>
    <s v="6"/>
    <s v="12/20/2013"/>
    <s v="2014"/>
    <s v="3"/>
    <s v="41020000"/>
    <x v="1"/>
    <x v="0"/>
    <s v="UNIVERSITY OF MICHIGAN"/>
    <s v="Institution of Higher Education"/>
    <x v="0"/>
    <s v="4013009000"/>
    <s v="Awarded"/>
    <s v="14066242"/>
    <m/>
    <m/>
    <n v="1"/>
    <n v="9250"/>
    <n v="1"/>
    <n v="9250"/>
  </r>
  <r>
    <x v="1"/>
    <s v="6"/>
    <s v="12/20/2013"/>
    <s v="2014"/>
    <s v="3"/>
    <s v="41020000"/>
    <x v="1"/>
    <x v="0"/>
    <s v="NATIONAL INSTITUTES OF HEALTH"/>
    <s v="Federal"/>
    <x v="0"/>
    <s v="4014017000"/>
    <s v="Pending"/>
    <s v="14065927"/>
    <m/>
    <m/>
    <n v="0.5"/>
    <n v="105580"/>
    <n v="0.5"/>
    <n v="105580"/>
  </r>
  <r>
    <x v="1"/>
    <s v="6"/>
    <s v="12/23/2013"/>
    <s v="2014"/>
    <s v="3"/>
    <s v="41020000"/>
    <x v="1"/>
    <x v="0"/>
    <s v="IN Clinical &amp; Translational Sci Inst"/>
    <s v="Institution of Higher Education"/>
    <x v="0"/>
    <s v="4011009000"/>
    <s v="Pending"/>
    <s v="14066233"/>
    <n v="0.3"/>
    <n v="3000"/>
    <m/>
    <m/>
    <n v="0.3"/>
    <n v="3000"/>
  </r>
  <r>
    <x v="1"/>
    <s v="6"/>
    <s v="12/23/2013"/>
    <s v="2014"/>
    <s v="3"/>
    <s v="41020000"/>
    <x v="1"/>
    <x v="0"/>
    <s v="IN Clinical &amp; Translational Sci Inst"/>
    <s v="Institution of Higher Education"/>
    <x v="0"/>
    <s v="4013010000"/>
    <s v="Pending"/>
    <s v="14066233"/>
    <n v="0.4"/>
    <n v="4000"/>
    <m/>
    <m/>
    <n v="0.4"/>
    <n v="4000"/>
  </r>
  <r>
    <x v="1"/>
    <s v="6"/>
    <s v="12/23/2013"/>
    <s v="2014"/>
    <s v="3"/>
    <s v="41020000"/>
    <x v="1"/>
    <x v="0"/>
    <s v="IN UNIV PURDUE UNIV AT INDIANAPOLIS"/>
    <s v="Institution of Higher Education"/>
    <x v="0"/>
    <s v="4014017000"/>
    <s v="Pending"/>
    <s v="14066059"/>
    <m/>
    <m/>
    <n v="1"/>
    <n v="25000"/>
    <n v="1"/>
    <n v="25000"/>
  </r>
  <r>
    <x v="1"/>
    <s v="6"/>
    <s v="12/23/2013"/>
    <s v="2014"/>
    <s v="3"/>
    <s v="41020000"/>
    <x v="1"/>
    <x v="0"/>
    <s v="IN Clinical &amp; Translational Sci Inst"/>
    <s v="Institution of Higher Education"/>
    <x v="0"/>
    <s v="4018010000"/>
    <s v="Pending"/>
    <s v="14066233"/>
    <n v="0.3"/>
    <n v="3000"/>
    <m/>
    <m/>
    <n v="0.3"/>
    <n v="3000"/>
  </r>
  <r>
    <x v="1"/>
    <s v="6"/>
    <s v="12/23/2013"/>
    <s v="2014"/>
    <s v="3"/>
    <s v="41020000"/>
    <x v="1"/>
    <x v="0"/>
    <s v="IN Clinical &amp; Translational Sci Inst"/>
    <s v="Institution of Higher Education"/>
    <x v="0"/>
    <s v="4027003000"/>
    <s v="Pending"/>
    <s v="14066233"/>
    <n v="0"/>
    <n v="0"/>
    <m/>
    <m/>
    <n v="0"/>
    <n v="0"/>
  </r>
  <r>
    <x v="1"/>
    <s v="6"/>
    <s v="12/24/2013"/>
    <s v="2014"/>
    <s v="3"/>
    <s v="41020000"/>
    <x v="1"/>
    <x v="0"/>
    <s v="PHS-NIH NAT INST OF GENERAL MEDICAL SCI"/>
    <s v="Federal"/>
    <x v="0"/>
    <s v="4016003000"/>
    <s v="Pending"/>
    <s v="14066335"/>
    <m/>
    <m/>
    <n v="1"/>
    <n v="1847995"/>
    <n v="1"/>
    <n v="1847995"/>
  </r>
  <r>
    <x v="1"/>
    <s v="6"/>
    <s v="12/24/2013"/>
    <s v="2014"/>
    <s v="3"/>
    <s v="41020000"/>
    <x v="1"/>
    <x v="0"/>
    <s v="MOUNT SINAI SCHOOL OF MEDICINE"/>
    <s v="Institution of Higher Education"/>
    <x v="0"/>
    <s v="4016004000"/>
    <s v="Pending"/>
    <s v="14066301"/>
    <m/>
    <m/>
    <n v="1"/>
    <n v="142858"/>
    <n v="1"/>
    <n v="142858"/>
  </r>
  <r>
    <x v="1"/>
    <s v="7"/>
    <s v="1/2/2014"/>
    <s v="2014"/>
    <s v="4"/>
    <s v="41020000"/>
    <x v="1"/>
    <x v="0"/>
    <s v="NATIONAL INSTITUTES OF HEALTH"/>
    <s v="Federal"/>
    <x v="0"/>
    <s v="4013011000"/>
    <s v="Pending"/>
    <s v="14022460"/>
    <m/>
    <m/>
    <n v="1"/>
    <n v="126249"/>
    <n v="1"/>
    <n v="126249"/>
  </r>
  <r>
    <x v="1"/>
    <s v="7"/>
    <s v="1/2/2014"/>
    <s v="2014"/>
    <s v="4"/>
    <s v="41020000"/>
    <x v="1"/>
    <x v="0"/>
    <s v="PHS-NIH NAT INST DEAFNESS,COMM DISORDERS"/>
    <s v="Federal"/>
    <x v="0"/>
    <s v="4018003000"/>
    <s v="Awarded"/>
    <s v="14066354"/>
    <m/>
    <m/>
    <n v="1"/>
    <n v="40091"/>
    <n v="1"/>
    <n v="40091"/>
  </r>
  <r>
    <x v="1"/>
    <s v="7"/>
    <s v="1/6/2014"/>
    <s v="2014"/>
    <s v="4"/>
    <s v="41020000"/>
    <x v="1"/>
    <x v="0"/>
    <s v="NATIONAL INSTITUTES OF HEALTH"/>
    <s v="Federal"/>
    <x v="0"/>
    <s v="4007003000"/>
    <s v="Pending"/>
    <s v="14076433"/>
    <n v="0.125"/>
    <n v="318710.59999999998"/>
    <m/>
    <m/>
    <n v="0.125"/>
    <n v="318710.59999999998"/>
  </r>
  <r>
    <x v="1"/>
    <s v="7"/>
    <s v="1/6/2014"/>
    <s v="2014"/>
    <s v="4"/>
    <s v="41020000"/>
    <x v="1"/>
    <x v="0"/>
    <s v="NATIONAL INSTITUTES OF HEALTH"/>
    <s v="Federal"/>
    <x v="0"/>
    <s v="4011006000"/>
    <s v="Pending"/>
    <s v="14076433"/>
    <n v="0.5"/>
    <n v="1274842.3999999999"/>
    <m/>
    <m/>
    <n v="0.5"/>
    <n v="1274842.3999999999"/>
  </r>
  <r>
    <x v="1"/>
    <s v="7"/>
    <s v="1/6/2014"/>
    <s v="2014"/>
    <s v="4"/>
    <s v="41020000"/>
    <x v="1"/>
    <x v="0"/>
    <s v="NATIONAL INSTITUTES OF HEALTH"/>
    <s v="Federal"/>
    <x v="0"/>
    <s v="4012003000"/>
    <s v="Pending"/>
    <s v="14076433"/>
    <n v="0.375"/>
    <n v="956131.8"/>
    <m/>
    <m/>
    <n v="0.375"/>
    <n v="956131.8"/>
  </r>
  <r>
    <x v="1"/>
    <s v="7"/>
    <s v="1/6/2014"/>
    <s v="2014"/>
    <s v="4"/>
    <s v="41020000"/>
    <x v="1"/>
    <x v="0"/>
    <s v="NATIONAL INSTITUTES OF HEALTH"/>
    <s v="Federal"/>
    <x v="0"/>
    <s v="4027003000"/>
    <s v="Pending"/>
    <s v="14076433"/>
    <n v="0"/>
    <n v="0"/>
    <m/>
    <m/>
    <n v="0"/>
    <n v="0"/>
  </r>
  <r>
    <x v="1"/>
    <s v="7"/>
    <s v="1/7/2014"/>
    <s v="2014"/>
    <s v="4"/>
    <s v="41020000"/>
    <x v="1"/>
    <x v="0"/>
    <s v="NATIONAL INSTITUTES OF HEALTH"/>
    <s v="Federal"/>
    <x v="0"/>
    <s v="4017014000"/>
    <s v="Pending"/>
    <s v="14076413"/>
    <m/>
    <m/>
    <n v="1"/>
    <n v="3377795"/>
    <n v="1"/>
    <n v="3377795"/>
  </r>
  <r>
    <x v="1"/>
    <s v="7"/>
    <s v="1/9/2014"/>
    <s v="2014"/>
    <s v="4"/>
    <s v="41020000"/>
    <x v="1"/>
    <x v="0"/>
    <s v="Nanovis Incorporated"/>
    <s v="Private Profit"/>
    <x v="0"/>
    <s v="4012003000"/>
    <s v="Pending"/>
    <s v="13055474"/>
    <m/>
    <m/>
    <n v="0.1"/>
    <n v="50126.3"/>
    <n v="0.1"/>
    <n v="50126.3"/>
  </r>
  <r>
    <x v="1"/>
    <s v="7"/>
    <s v="1/9/2014"/>
    <s v="2014"/>
    <s v="4"/>
    <s v="41020000"/>
    <x v="1"/>
    <x v="0"/>
    <s v="Nanovis Incorporated"/>
    <s v="Private Profit"/>
    <x v="0"/>
    <s v="4012007000"/>
    <s v="Pending"/>
    <s v="13055474"/>
    <m/>
    <m/>
    <n v="0.9"/>
    <n v="451136.7"/>
    <n v="0.9"/>
    <n v="451136.7"/>
  </r>
  <r>
    <x v="1"/>
    <s v="7"/>
    <s v="1/9/2014"/>
    <s v="2014"/>
    <s v="4"/>
    <s v="41020000"/>
    <x v="1"/>
    <x v="0"/>
    <s v="PHS-NIH NAT INST DEAFNESS,COMM DISORDERS"/>
    <s v="Federal"/>
    <x v="0"/>
    <s v="4014017000"/>
    <s v="Awarded"/>
    <s v="14076490"/>
    <m/>
    <m/>
    <n v="0.25"/>
    <n v="92701"/>
    <n v="0.25"/>
    <n v="92701"/>
  </r>
  <r>
    <x v="1"/>
    <s v="7"/>
    <s v="1/9/2014"/>
    <s v="2014"/>
    <s v="4"/>
    <s v="41020000"/>
    <x v="1"/>
    <x v="0"/>
    <s v="PHS-NIH NAT INST DEAFNESS,COMM DISORDERS"/>
    <s v="Federal"/>
    <x v="0"/>
    <s v="4018003000"/>
    <s v="Awarded"/>
    <s v="14076490"/>
    <m/>
    <m/>
    <n v="0.75"/>
    <n v="278103"/>
    <n v="0.75"/>
    <n v="278103"/>
  </r>
  <r>
    <x v="1"/>
    <s v="7"/>
    <s v="1/10/2014"/>
    <s v="2014"/>
    <s v="4"/>
    <s v="41020000"/>
    <x v="1"/>
    <x v="0"/>
    <s v="PHS-NIH NAT INST OF ENVIRONMENT HLTH SCI"/>
    <s v="Federal"/>
    <x v="0"/>
    <s v="4013009000"/>
    <s v="Awarded"/>
    <s v="14076487"/>
    <m/>
    <m/>
    <n v="1"/>
    <n v="331608"/>
    <n v="1"/>
    <n v="331608"/>
  </r>
  <r>
    <x v="1"/>
    <s v="7"/>
    <s v="1/13/2014"/>
    <s v="2014"/>
    <s v="4"/>
    <s v="41020000"/>
    <x v="1"/>
    <x v="0"/>
    <s v="PHS-NIH NAT INST ALLERGY INFECTIOUS DIS"/>
    <s v="Federal"/>
    <x v="0"/>
    <s v="4018003000"/>
    <s v="Awarded"/>
    <s v="14076529"/>
    <m/>
    <m/>
    <n v="1"/>
    <n v="111201"/>
    <n v="1"/>
    <n v="111201"/>
  </r>
  <r>
    <x v="1"/>
    <s v="7"/>
    <s v="1/14/2014"/>
    <s v="2014"/>
    <s v="4"/>
    <s v="41020000"/>
    <x v="1"/>
    <x v="0"/>
    <s v="PHS-NIH NATIONAL CANCER INSTITUTE"/>
    <s v="Federal"/>
    <x v="0"/>
    <s v="4012006000"/>
    <s v="Awarded"/>
    <s v="14076623"/>
    <m/>
    <m/>
    <n v="1"/>
    <n v="77500"/>
    <n v="1"/>
    <n v="77500"/>
  </r>
  <r>
    <x v="1"/>
    <s v="7"/>
    <s v="1/14/2014"/>
    <s v="2014"/>
    <s v="4"/>
    <s v="41020000"/>
    <x v="1"/>
    <x v="0"/>
    <s v="PHS-NIH NAT INST DEAFNESS,COMM DISORDERS"/>
    <s v="Federal"/>
    <x v="0"/>
    <s v="4013006000"/>
    <s v="Awarded"/>
    <s v="14076617"/>
    <m/>
    <m/>
    <n v="2.5000000000000001E-2"/>
    <n v="15451.8"/>
    <n v="2.5000000000000001E-2"/>
    <n v="15451.8"/>
  </r>
  <r>
    <x v="1"/>
    <s v="7"/>
    <s v="1/14/2014"/>
    <s v="2014"/>
    <s v="4"/>
    <s v="41020000"/>
    <x v="1"/>
    <x v="0"/>
    <s v="PHS-NIH NAT INST DEAFNESS,COMM DISORDERS"/>
    <s v="Federal"/>
    <x v="0"/>
    <s v="4013011000"/>
    <s v="Awarded"/>
    <s v="14076617"/>
    <m/>
    <m/>
    <n v="2.5000000000000001E-2"/>
    <n v="15451.8"/>
    <n v="2.5000000000000001E-2"/>
    <n v="15451.8"/>
  </r>
  <r>
    <x v="1"/>
    <s v="7"/>
    <s v="1/14/2014"/>
    <s v="2014"/>
    <s v="4"/>
    <s v="41020000"/>
    <x v="1"/>
    <x v="0"/>
    <s v="PHS-NIH NAT INST DEAFNESS,COMM DISORDERS"/>
    <s v="Federal"/>
    <x v="0"/>
    <s v="4013012000"/>
    <s v="Awarded"/>
    <s v="14076617"/>
    <m/>
    <m/>
    <n v="0.95"/>
    <n v="587168.4"/>
    <n v="0.95"/>
    <n v="587168.4"/>
  </r>
  <r>
    <x v="1"/>
    <s v="7"/>
    <s v="1/15/2014"/>
    <s v="2014"/>
    <s v="4"/>
    <s v="41020000"/>
    <x v="1"/>
    <x v="0"/>
    <s v="PHS-NIH NATIONAL CANCER INSTITUTE"/>
    <s v="Federal"/>
    <x v="0"/>
    <s v="4013006000"/>
    <s v="Awarded"/>
    <s v="14076651"/>
    <m/>
    <m/>
    <n v="1"/>
    <n v="503169"/>
    <n v="1"/>
    <n v="503169"/>
  </r>
  <r>
    <x v="1"/>
    <s v="7"/>
    <s v="1/15/2014"/>
    <s v="2014"/>
    <s v="4"/>
    <s v="41020000"/>
    <x v="1"/>
    <x v="0"/>
    <s v="PHS-NIH NAT INST OF GENERAL MEDICAL SCI"/>
    <s v="Federal"/>
    <x v="0"/>
    <s v="4016003000"/>
    <s v="Awarded"/>
    <s v="14076652"/>
    <n v="0.15"/>
    <n v="44675.4"/>
    <m/>
    <m/>
    <n v="0.15"/>
    <n v="44675.4"/>
  </r>
  <r>
    <x v="1"/>
    <s v="7"/>
    <s v="1/15/2014"/>
    <s v="2014"/>
    <s v="4"/>
    <s v="41020000"/>
    <x v="1"/>
    <x v="0"/>
    <s v="PHS-NIH NAT INST OF GENERAL MEDICAL SCI"/>
    <s v="Federal"/>
    <x v="0"/>
    <s v="4016005000"/>
    <s v="Awarded"/>
    <s v="14076652"/>
    <n v="0.8"/>
    <n v="238268.79999999999"/>
    <m/>
    <m/>
    <n v="0.8"/>
    <n v="238268.79999999999"/>
  </r>
  <r>
    <x v="1"/>
    <s v="7"/>
    <s v="1/15/2014"/>
    <s v="2014"/>
    <s v="4"/>
    <s v="41020000"/>
    <x v="1"/>
    <x v="0"/>
    <s v="PHS-NIH NAT INST ALLERGY INFECTIOUS DIS"/>
    <s v="Federal"/>
    <x v="0"/>
    <s v="4018003000"/>
    <s v="Awarded"/>
    <s v="14076653"/>
    <m/>
    <m/>
    <n v="1"/>
    <n v="359966"/>
    <n v="1"/>
    <n v="359966"/>
  </r>
  <r>
    <x v="1"/>
    <s v="7"/>
    <s v="1/15/2014"/>
    <s v="2014"/>
    <s v="4"/>
    <s v="41020000"/>
    <x v="1"/>
    <x v="0"/>
    <s v="PHS-NIH NAT INST OF GENERAL MEDICAL SCI"/>
    <s v="Federal"/>
    <x v="0"/>
    <s v="4018004000"/>
    <s v="Awarded"/>
    <s v="14076652"/>
    <n v="0.05"/>
    <n v="14891.8"/>
    <m/>
    <m/>
    <n v="0.05"/>
    <n v="14891.8"/>
  </r>
  <r>
    <x v="1"/>
    <s v="7"/>
    <s v="1/15/2014"/>
    <s v="2014"/>
    <s v="4"/>
    <s v="41020000"/>
    <x v="1"/>
    <x v="0"/>
    <s v="PHS-NIH NAT INST OF GENERAL MEDICAL SCI"/>
    <s v="Federal"/>
    <x v="0"/>
    <s v="4027003000"/>
    <s v="Awarded"/>
    <s v="14076652"/>
    <n v="0"/>
    <n v="0"/>
    <m/>
    <m/>
    <n v="0"/>
    <n v="0"/>
  </r>
  <r>
    <x v="1"/>
    <s v="7"/>
    <s v="1/16/2014"/>
    <s v="2014"/>
    <s v="4"/>
    <s v="41020000"/>
    <x v="1"/>
    <x v="0"/>
    <s v="HEALTH RESOURCES &amp; SERVICES ADMIN"/>
    <s v="Federal"/>
    <x v="0"/>
    <s v="4013010000"/>
    <s v="Pending"/>
    <s v="14076697"/>
    <m/>
    <m/>
    <n v="1"/>
    <n v="681442"/>
    <n v="1"/>
    <n v="681442"/>
  </r>
  <r>
    <x v="1"/>
    <s v="7"/>
    <s v="1/17/2014"/>
    <s v="2014"/>
    <s v="4"/>
    <s v="41020000"/>
    <x v="1"/>
    <x v="0"/>
    <s v="NATIONAL INSTITUTES OF HEALTH"/>
    <s v="Federal"/>
    <x v="0"/>
    <s v="4012003000"/>
    <s v="Pending"/>
    <s v="14076536"/>
    <m/>
    <m/>
    <n v="0.1"/>
    <n v="41242"/>
    <n v="0.1"/>
    <n v="41242"/>
  </r>
  <r>
    <x v="1"/>
    <s v="7"/>
    <s v="1/17/2014"/>
    <s v="2014"/>
    <s v="4"/>
    <s v="41020000"/>
    <x v="1"/>
    <x v="0"/>
    <s v="NATIONAL INSTITUTES OF HEALTH"/>
    <s v="Federal"/>
    <x v="0"/>
    <s v="4013004000"/>
    <s v="Pending"/>
    <s v="14076536"/>
    <m/>
    <m/>
    <n v="0.9"/>
    <n v="371178"/>
    <n v="0.9"/>
    <n v="371178"/>
  </r>
  <r>
    <x v="1"/>
    <s v="7"/>
    <s v="1/17/2014"/>
    <s v="2014"/>
    <s v="4"/>
    <s v="41020000"/>
    <x v="1"/>
    <x v="0"/>
    <s v="Rush University Medical Center"/>
    <s v="Private Profit"/>
    <x v="0"/>
    <s v="4013009000"/>
    <s v="Pending"/>
    <s v="14076732"/>
    <m/>
    <m/>
    <n v="1"/>
    <n v="436443"/>
    <n v="1"/>
    <n v="436443"/>
  </r>
  <r>
    <x v="1"/>
    <s v="7"/>
    <s v="1/17/2014"/>
    <s v="2014"/>
    <s v="4"/>
    <s v="41020000"/>
    <x v="1"/>
    <x v="0"/>
    <s v="Natnl Inst for Phrmctcl Tech &amp; Educ"/>
    <s v="Private Non-Profit"/>
    <x v="0"/>
    <s v="4014004000"/>
    <s v="Awarded"/>
    <s v="14076480"/>
    <m/>
    <m/>
    <n v="1"/>
    <n v="60500"/>
    <n v="1"/>
    <n v="60500"/>
  </r>
  <r>
    <x v="1"/>
    <s v="7"/>
    <s v="1/21/2014"/>
    <s v="2014"/>
    <s v="4"/>
    <s v="41020000"/>
    <x v="1"/>
    <x v="0"/>
    <s v="PHS-NIH NATNL INST OF MENTAL HEALTH"/>
    <s v="Federal"/>
    <x v="0"/>
    <s v="4013006000"/>
    <s v="Awarded"/>
    <s v="14076674"/>
    <m/>
    <m/>
    <n v="1"/>
    <n v="244724"/>
    <n v="1"/>
    <n v="244724"/>
  </r>
  <r>
    <x v="1"/>
    <s v="7"/>
    <s v="1/27/2014"/>
    <s v="2014"/>
    <s v="4"/>
    <s v="41020000"/>
    <x v="1"/>
    <x v="0"/>
    <s v="PHS-AHRQ Agency/Healthcare Res &amp; Quality"/>
    <s v="Federal"/>
    <x v="0"/>
    <s v="4016004000"/>
    <s v="Pending"/>
    <s v="14076892"/>
    <m/>
    <m/>
    <n v="1"/>
    <n v="1497779.99"/>
    <n v="1"/>
    <n v="1497779.99"/>
  </r>
  <r>
    <x v="1"/>
    <s v="7"/>
    <s v="1/28/2014"/>
    <s v="2014"/>
    <s v="4"/>
    <s v="41020000"/>
    <x v="1"/>
    <x v="0"/>
    <s v="PHS-HRSA-BHM DIVISION OF NURSING"/>
    <s v="Federal"/>
    <x v="0"/>
    <s v="2004013000"/>
    <s v="Pending"/>
    <s v="14076924"/>
    <m/>
    <m/>
    <n v="0.2"/>
    <n v="219558.8"/>
    <n v="0.2"/>
    <n v="219558.8"/>
  </r>
  <r>
    <x v="1"/>
    <s v="7"/>
    <s v="1/28/2014"/>
    <s v="2014"/>
    <s v="4"/>
    <s v="41020000"/>
    <x v="1"/>
    <x v="0"/>
    <s v="PHS-HRSA-BHM DIVISION OF NURSING"/>
    <s v="Federal"/>
    <x v="0"/>
    <s v="2004042000"/>
    <s v="Pending"/>
    <s v="14076924"/>
    <m/>
    <m/>
    <n v="0.8"/>
    <n v="878235.2"/>
    <n v="0.8"/>
    <n v="878235.2"/>
  </r>
  <r>
    <x v="1"/>
    <s v="7"/>
    <s v="1/29/2014"/>
    <s v="2014"/>
    <s v="4"/>
    <s v="41020000"/>
    <x v="1"/>
    <x v="0"/>
    <s v="IN Clinical &amp; Translational Sci Inst"/>
    <s v="Institution of Higher Education"/>
    <x v="0"/>
    <s v="4013001000"/>
    <s v="Pending"/>
    <s v="14076996"/>
    <n v="0"/>
    <n v="0"/>
    <m/>
    <m/>
    <n v="0"/>
    <n v="0"/>
  </r>
  <r>
    <x v="1"/>
    <s v="7"/>
    <s v="1/29/2014"/>
    <s v="2014"/>
    <s v="4"/>
    <s v="41020000"/>
    <x v="1"/>
    <x v="0"/>
    <s v="IN Clinical &amp; Translational Sci Inst"/>
    <s v="Institution of Higher Education"/>
    <x v="0"/>
    <s v="4013004000"/>
    <s v="Pending"/>
    <s v="14076996"/>
    <n v="1"/>
    <n v="10000"/>
    <m/>
    <m/>
    <n v="1"/>
    <n v="10000"/>
  </r>
  <r>
    <x v="1"/>
    <s v="7"/>
    <s v="1/29/2014"/>
    <s v="2014"/>
    <s v="4"/>
    <s v="41020000"/>
    <x v="1"/>
    <x v="0"/>
    <s v="IN Clinical &amp; Translational Sci Inst"/>
    <s v="Institution of Higher Education"/>
    <x v="0"/>
    <s v="4027003000"/>
    <s v="Pending"/>
    <s v="14076996"/>
    <n v="0"/>
    <n v="0"/>
    <m/>
    <m/>
    <n v="0"/>
    <n v="0"/>
  </r>
  <r>
    <x v="1"/>
    <s v="7"/>
    <s v="1/29/2014"/>
    <s v="2014"/>
    <s v="4"/>
    <s v="41020000"/>
    <x v="1"/>
    <x v="0"/>
    <s v="IN Clinical &amp; Translational Sci Inst"/>
    <s v="Institution of Higher Education"/>
    <x v="0"/>
    <s v="4027009000"/>
    <s v="Pending"/>
    <s v="14076996"/>
    <n v="0"/>
    <n v="0"/>
    <m/>
    <m/>
    <n v="0"/>
    <n v="0"/>
  </r>
  <r>
    <x v="1"/>
    <s v="7"/>
    <s v="1/30/2014"/>
    <s v="2014"/>
    <s v="4"/>
    <s v="41020000"/>
    <x v="1"/>
    <x v="0"/>
    <s v="Nutrabiotix LLC"/>
    <s v="Private Profit"/>
    <x v="0"/>
    <s v="4011016000"/>
    <s v="Awarded"/>
    <s v="14076928"/>
    <m/>
    <m/>
    <n v="1"/>
    <n v="382517"/>
    <n v="1"/>
    <n v="382517"/>
  </r>
  <r>
    <x v="1"/>
    <s v="7"/>
    <s v="1/30/2014"/>
    <s v="2014"/>
    <s v="4"/>
    <s v="41020000"/>
    <x v="1"/>
    <x v="0"/>
    <s v="UNIVERSITY OF CALIFORNIA - SAN FRANCISCO"/>
    <s v="Institution of Higher Education"/>
    <x v="0"/>
    <s v="4013010000"/>
    <s v="Pending"/>
    <s v="14077017"/>
    <m/>
    <m/>
    <n v="1"/>
    <n v="290928"/>
    <n v="1"/>
    <n v="290928"/>
  </r>
  <r>
    <x v="1"/>
    <s v="7"/>
    <s v="1/30/2014"/>
    <s v="2014"/>
    <s v="4"/>
    <s v="41020000"/>
    <x v="1"/>
    <x v="0"/>
    <s v="NATIONAL INSTITUTES OF HEALTH"/>
    <s v="Federal"/>
    <x v="0"/>
    <s v="4013011000"/>
    <s v="Pending"/>
    <s v="14077005"/>
    <m/>
    <m/>
    <n v="1"/>
    <n v="1484003"/>
    <n v="1"/>
    <n v="1484003"/>
  </r>
  <r>
    <x v="1"/>
    <s v="7"/>
    <s v="1/30/2014"/>
    <s v="2014"/>
    <s v="4"/>
    <s v="41020000"/>
    <x v="1"/>
    <x v="0"/>
    <s v="SYRACUSE UNIVERSITY"/>
    <s v="Institution of Higher Education"/>
    <x v="0"/>
    <s v="4016001000"/>
    <s v="Pending"/>
    <s v="14077025"/>
    <m/>
    <m/>
    <n v="0.2"/>
    <n v="36802"/>
    <n v="0.2"/>
    <n v="36802"/>
  </r>
  <r>
    <x v="1"/>
    <s v="7"/>
    <s v="1/30/2014"/>
    <s v="2014"/>
    <s v="4"/>
    <s v="41020000"/>
    <x v="1"/>
    <x v="0"/>
    <s v="SYRACUSE UNIVERSITY"/>
    <s v="Institution of Higher Education"/>
    <x v="0"/>
    <s v="4016003000"/>
    <s v="Pending"/>
    <s v="14077025"/>
    <m/>
    <m/>
    <n v="0.8"/>
    <n v="147208"/>
    <n v="0.8"/>
    <n v="147208"/>
  </r>
  <r>
    <x v="1"/>
    <s v="7"/>
    <s v="1/30/2014"/>
    <s v="2014"/>
    <s v="4"/>
    <s v="41020000"/>
    <x v="1"/>
    <x v="0"/>
    <s v="SYRACUSE UNIVERSITY"/>
    <s v="Institution of Higher Education"/>
    <x v="0"/>
    <s v="4018004000"/>
    <s v="Pending"/>
    <s v="14077025"/>
    <m/>
    <m/>
    <n v="0"/>
    <n v="0"/>
    <n v="0"/>
    <n v="0"/>
  </r>
  <r>
    <x v="1"/>
    <s v="7"/>
    <s v="1/31/2014"/>
    <s v="2014"/>
    <s v="4"/>
    <s v="41020000"/>
    <x v="1"/>
    <x v="0"/>
    <s v="HEALTH AND HUMAN SERVICES, U.S. DEPT OF"/>
    <s v="Federal"/>
    <x v="0"/>
    <s v="2004026000"/>
    <s v="Pending"/>
    <s v="14076930"/>
    <m/>
    <m/>
    <n v="1"/>
    <n v="98861.33"/>
    <n v="1"/>
    <n v="98861.33"/>
  </r>
  <r>
    <x v="1"/>
    <s v="8"/>
    <s v="2/3/2014"/>
    <s v="2014"/>
    <s v="5"/>
    <s v="41020000"/>
    <x v="1"/>
    <x v="0"/>
    <s v="PHS-NIH NATIONAL EYE INSTITUTE"/>
    <s v="Federal"/>
    <x v="0"/>
    <s v="4011010000"/>
    <s v="Pending"/>
    <s v="14044267"/>
    <n v="1"/>
    <n v="1891110"/>
    <m/>
    <m/>
    <n v="1"/>
    <n v="1891110"/>
  </r>
  <r>
    <x v="1"/>
    <s v="8"/>
    <s v="2/3/2014"/>
    <s v="2014"/>
    <s v="5"/>
    <s v="41020000"/>
    <x v="1"/>
    <x v="0"/>
    <s v="BOSTON COLLEGE"/>
    <s v="Institution of Higher Education"/>
    <x v="0"/>
    <s v="4016003000"/>
    <s v="Pending"/>
    <s v="14076978"/>
    <m/>
    <m/>
    <n v="1"/>
    <n v="167118"/>
    <n v="1"/>
    <n v="167118"/>
  </r>
  <r>
    <x v="1"/>
    <s v="8"/>
    <s v="2/3/2014"/>
    <s v="2014"/>
    <s v="5"/>
    <s v="41020000"/>
    <x v="1"/>
    <x v="0"/>
    <s v="VANDERBILT UNIVERSITY"/>
    <s v="Institution of Higher Education"/>
    <x v="0"/>
    <s v="4018003000"/>
    <s v="Pending"/>
    <s v="14076941"/>
    <m/>
    <m/>
    <n v="1"/>
    <n v="1116500"/>
    <n v="1"/>
    <n v="1116500"/>
  </r>
  <r>
    <x v="1"/>
    <s v="8"/>
    <s v="2/3/2014"/>
    <s v="2014"/>
    <s v="5"/>
    <s v="41020000"/>
    <x v="1"/>
    <x v="0"/>
    <s v="PHS-NIH NAT INST OF GENERAL MEDICAL SCI"/>
    <s v="Federal"/>
    <x v="0"/>
    <s v="4018004000"/>
    <s v="Awarded"/>
    <s v="14087705"/>
    <m/>
    <m/>
    <n v="1"/>
    <n v="279174"/>
    <n v="1"/>
    <n v="279174"/>
  </r>
  <r>
    <x v="1"/>
    <s v="8"/>
    <s v="2/3/2014"/>
    <s v="2014"/>
    <s v="5"/>
    <s v="41020000"/>
    <x v="1"/>
    <x v="0"/>
    <s v="PHS-NIH NATIONAL EYE INSTITUTE"/>
    <s v="Federal"/>
    <x v="0"/>
    <s v="4027003000"/>
    <s v="Pending"/>
    <s v="14044267"/>
    <n v="0"/>
    <n v="0"/>
    <m/>
    <m/>
    <n v="0"/>
    <n v="0"/>
  </r>
  <r>
    <x v="1"/>
    <s v="8"/>
    <s v="2/3/2014"/>
    <s v="2014"/>
    <s v="5"/>
    <s v="41020000"/>
    <x v="1"/>
    <x v="0"/>
    <s v="PHS-NIH NATIONAL EYE INSTITUTE"/>
    <s v="Federal"/>
    <x v="0"/>
    <s v="4027012000"/>
    <s v="Pending"/>
    <s v="14044267"/>
    <n v="0"/>
    <n v="0"/>
    <m/>
    <m/>
    <n v="0"/>
    <n v="0"/>
  </r>
  <r>
    <x v="1"/>
    <s v="8"/>
    <s v="2/4/2014"/>
    <s v="2014"/>
    <s v="5"/>
    <s v="41020000"/>
    <x v="1"/>
    <x v="0"/>
    <s v="NATIONAL INSTITUTES OF HEALTH"/>
    <s v="Federal"/>
    <x v="0"/>
    <s v="2004026000"/>
    <s v="Pending"/>
    <s v="14087136"/>
    <m/>
    <m/>
    <n v="1"/>
    <n v="1551818"/>
    <n v="1"/>
    <n v="1551818"/>
  </r>
  <r>
    <x v="1"/>
    <s v="8"/>
    <s v="2/4/2014"/>
    <s v="2014"/>
    <s v="5"/>
    <s v="41020000"/>
    <x v="1"/>
    <x v="0"/>
    <s v="NATIONAL INSTITUTES OF HEALTH"/>
    <s v="Federal"/>
    <x v="0"/>
    <s v="4011006000"/>
    <s v="Pending"/>
    <s v="14087159"/>
    <m/>
    <m/>
    <n v="0.55000000000000004"/>
    <n v="734102.6"/>
    <n v="0.55000000000000004"/>
    <n v="734102.6"/>
  </r>
  <r>
    <x v="1"/>
    <s v="8"/>
    <s v="2/4/2014"/>
    <s v="2014"/>
    <s v="5"/>
    <s v="41020000"/>
    <x v="1"/>
    <x v="0"/>
    <s v="NATIONAL INSTITUTES OF HEALTH"/>
    <s v="Federal"/>
    <x v="0"/>
    <s v="4011010000"/>
    <s v="Pending"/>
    <s v="14077026"/>
    <n v="1"/>
    <n v="1830296"/>
    <m/>
    <m/>
    <n v="1"/>
    <n v="1830296"/>
  </r>
  <r>
    <x v="1"/>
    <s v="8"/>
    <s v="2/4/2014"/>
    <s v="2014"/>
    <s v="5"/>
    <s v="41020000"/>
    <x v="1"/>
    <x v="0"/>
    <s v="NATIONAL INSTITUTES OF HEALTH"/>
    <s v="Federal"/>
    <x v="0"/>
    <s v="4011016000"/>
    <s v="Pending"/>
    <s v="14087159"/>
    <m/>
    <m/>
    <n v="0.45"/>
    <n v="600629.4"/>
    <n v="0.45"/>
    <n v="600629.4"/>
  </r>
  <r>
    <x v="1"/>
    <s v="8"/>
    <s v="2/4/2014"/>
    <s v="2014"/>
    <s v="5"/>
    <s v="41020000"/>
    <x v="1"/>
    <x v="0"/>
    <s v="PHS-NIH NAT INST OF ENVIRONMENT HLTH SCI"/>
    <s v="Federal"/>
    <x v="0"/>
    <s v="4013009000"/>
    <s v="Pending"/>
    <s v="14077078"/>
    <m/>
    <m/>
    <n v="1"/>
    <n v="1867443"/>
    <n v="1"/>
    <n v="1867443"/>
  </r>
  <r>
    <x v="1"/>
    <s v="8"/>
    <s v="2/4/2014"/>
    <s v="2014"/>
    <s v="5"/>
    <s v="41020000"/>
    <x v="1"/>
    <x v="0"/>
    <s v="NATIONAL INSTITUTES OF HEALTH"/>
    <s v="Federal"/>
    <x v="0"/>
    <s v="4016003000"/>
    <s v="Pending"/>
    <s v="14087140"/>
    <m/>
    <m/>
    <n v="1"/>
    <n v="1865229"/>
    <n v="1"/>
    <n v="1865229"/>
  </r>
  <r>
    <x v="1"/>
    <s v="8"/>
    <s v="2/4/2014"/>
    <s v="2014"/>
    <s v="5"/>
    <s v="41020000"/>
    <x v="1"/>
    <x v="0"/>
    <s v="NATIONAL INSTITUTES OF HEALTH"/>
    <s v="Federal"/>
    <x v="0"/>
    <s v="4016004000"/>
    <s v="Pending"/>
    <s v="14087160"/>
    <m/>
    <m/>
    <n v="1"/>
    <n v="3370881"/>
    <n v="1"/>
    <n v="3370881"/>
  </r>
  <r>
    <x v="1"/>
    <s v="8"/>
    <s v="2/4/2014"/>
    <s v="2014"/>
    <s v="5"/>
    <s v="41020000"/>
    <x v="1"/>
    <x v="0"/>
    <s v="UNIVERSITY OF PENNSYLVANIA"/>
    <s v="Institution of Higher Education"/>
    <x v="0"/>
    <s v="4018004000"/>
    <s v="Pending"/>
    <s v="14087224"/>
    <n v="1"/>
    <n v="157242"/>
    <m/>
    <m/>
    <n v="1"/>
    <n v="157242"/>
  </r>
  <r>
    <x v="1"/>
    <s v="8"/>
    <s v="2/4/2014"/>
    <s v="2014"/>
    <s v="5"/>
    <s v="41020000"/>
    <x v="1"/>
    <x v="0"/>
    <s v="UNIVERSITY OF PENNSYLVANIA"/>
    <s v="Institution of Higher Education"/>
    <x v="0"/>
    <s v="4018004000"/>
    <s v="Pending"/>
    <s v="14087246"/>
    <n v="1"/>
    <n v="387333"/>
    <m/>
    <m/>
    <n v="1"/>
    <n v="387333"/>
  </r>
  <r>
    <x v="1"/>
    <s v="8"/>
    <s v="2/4/2014"/>
    <s v="2014"/>
    <s v="5"/>
    <s v="41020000"/>
    <x v="1"/>
    <x v="0"/>
    <s v="NATIONAL INSTITUTES OF HEALTH"/>
    <s v="Federal"/>
    <x v="0"/>
    <s v="4027003000"/>
    <s v="Pending"/>
    <s v="14077026"/>
    <n v="0"/>
    <n v="0"/>
    <m/>
    <m/>
    <n v="0"/>
    <n v="0"/>
  </r>
  <r>
    <x v="1"/>
    <s v="8"/>
    <s v="2/4/2014"/>
    <s v="2014"/>
    <s v="5"/>
    <s v="41020000"/>
    <x v="1"/>
    <x v="0"/>
    <s v="UNIVERSITY OF PENNSYLVANIA"/>
    <s v="Institution of Higher Education"/>
    <x v="0"/>
    <s v="4027018000"/>
    <s v="Pending"/>
    <s v="14087224"/>
    <n v="0"/>
    <n v="0"/>
    <m/>
    <m/>
    <n v="0"/>
    <n v="0"/>
  </r>
  <r>
    <x v="1"/>
    <s v="8"/>
    <s v="2/4/2014"/>
    <s v="2014"/>
    <s v="5"/>
    <s v="41020000"/>
    <x v="1"/>
    <x v="0"/>
    <s v="UNIVERSITY OF PENNSYLVANIA"/>
    <s v="Institution of Higher Education"/>
    <x v="0"/>
    <s v="4027018000"/>
    <s v="Pending"/>
    <s v="14087246"/>
    <n v="0"/>
    <n v="0"/>
    <m/>
    <m/>
    <n v="0"/>
    <n v="0"/>
  </r>
  <r>
    <x v="1"/>
    <s v="8"/>
    <s v="2/5/2014"/>
    <s v="2014"/>
    <s v="5"/>
    <s v="41020000"/>
    <x v="1"/>
    <x v="0"/>
    <s v="NATIONAL INSTITUTES OF HEALTH"/>
    <s v="Federal"/>
    <x v="0"/>
    <s v="4011016000"/>
    <s v="Pending"/>
    <s v="14087143"/>
    <m/>
    <m/>
    <n v="0.1125"/>
    <n v="298279.24"/>
    <n v="0.1125"/>
    <n v="298279.24"/>
  </r>
  <r>
    <x v="1"/>
    <s v="8"/>
    <s v="2/5/2014"/>
    <s v="2014"/>
    <s v="5"/>
    <s v="41020000"/>
    <x v="1"/>
    <x v="0"/>
    <s v="NATIONAL INSTITUTES OF HEALTH"/>
    <s v="Federal"/>
    <x v="0"/>
    <s v="4012003000"/>
    <s v="Pending"/>
    <s v="14087194"/>
    <m/>
    <m/>
    <n v="0.05"/>
    <n v="95828"/>
    <n v="0.05"/>
    <n v="95828"/>
  </r>
  <r>
    <x v="1"/>
    <s v="8"/>
    <s v="2/5/2014"/>
    <s v="2014"/>
    <s v="5"/>
    <s v="41020000"/>
    <x v="1"/>
    <x v="0"/>
    <s v="PHS-NIH NAT INST ALLERGY INFECTIOUS DIS"/>
    <s v="Federal"/>
    <x v="0"/>
    <s v="4012003000"/>
    <s v="Pending"/>
    <s v="14087198"/>
    <m/>
    <m/>
    <n v="1"/>
    <n v="1891016"/>
    <n v="1"/>
    <n v="1891016"/>
  </r>
  <r>
    <x v="1"/>
    <s v="8"/>
    <s v="2/5/2014"/>
    <s v="2014"/>
    <s v="5"/>
    <s v="41020000"/>
    <x v="1"/>
    <x v="0"/>
    <s v="NATIONAL INSTITUTES OF HEALTH"/>
    <s v="Federal"/>
    <x v="0"/>
    <s v="4013004000"/>
    <s v="Pending"/>
    <s v="14087143"/>
    <m/>
    <m/>
    <n v="0.63749999999999996"/>
    <n v="1690249.01"/>
    <n v="0.63749999999999996"/>
    <n v="1690249.01"/>
  </r>
  <r>
    <x v="1"/>
    <s v="8"/>
    <s v="2/5/2014"/>
    <s v="2014"/>
    <s v="5"/>
    <s v="41020000"/>
    <x v="1"/>
    <x v="0"/>
    <s v="NATIONAL INSTITUTES OF HEALTH"/>
    <s v="Federal"/>
    <x v="0"/>
    <s v="4013004000"/>
    <s v="Pending"/>
    <s v="14087158"/>
    <m/>
    <m/>
    <n v="1"/>
    <n v="2541722"/>
    <n v="1"/>
    <n v="2541722"/>
  </r>
  <r>
    <x v="1"/>
    <s v="8"/>
    <s v="2/5/2014"/>
    <s v="2014"/>
    <s v="5"/>
    <s v="41020000"/>
    <x v="1"/>
    <x v="0"/>
    <s v="NATIONAL INSTITUTES OF HEALTH"/>
    <s v="Federal"/>
    <x v="0"/>
    <s v="4013004000"/>
    <s v="Pending"/>
    <s v="14087194"/>
    <m/>
    <m/>
    <n v="0.9"/>
    <n v="1724904"/>
    <n v="0.9"/>
    <n v="1724904"/>
  </r>
  <r>
    <x v="1"/>
    <s v="8"/>
    <s v="2/5/2014"/>
    <s v="2014"/>
    <s v="5"/>
    <s v="41020000"/>
    <x v="1"/>
    <x v="0"/>
    <s v="NATIONAL INSTITUTES OF HEALTH"/>
    <s v="Federal"/>
    <x v="0"/>
    <s v="4013006000"/>
    <s v="Pending"/>
    <s v="14087178"/>
    <m/>
    <m/>
    <n v="0.95"/>
    <n v="3151157.6"/>
    <n v="0.95"/>
    <n v="3151157.6"/>
  </r>
  <r>
    <x v="1"/>
    <s v="8"/>
    <s v="2/5/2014"/>
    <s v="2014"/>
    <s v="5"/>
    <s v="41020000"/>
    <x v="1"/>
    <x v="0"/>
    <s v="NATIONAL INSTITUTES OF HEALTH"/>
    <s v="Federal"/>
    <x v="0"/>
    <s v="4013006000"/>
    <s v="Pending"/>
    <s v="14087183"/>
    <m/>
    <m/>
    <n v="0.8"/>
    <n v="2800011.2"/>
    <n v="0.8"/>
    <n v="2800011.2"/>
  </r>
  <r>
    <x v="1"/>
    <s v="8"/>
    <s v="2/5/2014"/>
    <s v="2014"/>
    <s v="5"/>
    <s v="41020000"/>
    <x v="1"/>
    <x v="0"/>
    <s v="PHS-NIH NAT INST ALLERGY INFECTIOUS DIS"/>
    <s v="Federal"/>
    <x v="0"/>
    <s v="4016003000"/>
    <s v="Pending"/>
    <s v="14087173"/>
    <n v="0.9"/>
    <n v="3166663.5"/>
    <m/>
    <m/>
    <n v="0.9"/>
    <n v="3166663.5"/>
  </r>
  <r>
    <x v="1"/>
    <s v="8"/>
    <s v="2/5/2014"/>
    <s v="2014"/>
    <s v="5"/>
    <s v="41020000"/>
    <x v="1"/>
    <x v="0"/>
    <s v="NATIONAL INSTITUTES OF HEALTH"/>
    <s v="Federal"/>
    <x v="0"/>
    <s v="4017014000"/>
    <s v="Pending"/>
    <s v="14087178"/>
    <m/>
    <m/>
    <n v="0.05"/>
    <n v="165850.4"/>
    <n v="0.05"/>
    <n v="165850.4"/>
  </r>
  <r>
    <x v="1"/>
    <s v="8"/>
    <s v="2/5/2014"/>
    <s v="2014"/>
    <s v="5"/>
    <s v="41020000"/>
    <x v="1"/>
    <x v="0"/>
    <s v="NATIONAL INSTITUTES OF HEALTH"/>
    <s v="Federal"/>
    <x v="0"/>
    <s v="4017014000"/>
    <s v="Pending"/>
    <s v="14087183"/>
    <m/>
    <m/>
    <n v="0.2"/>
    <n v="700002.8"/>
    <n v="0.2"/>
    <n v="700002.8"/>
  </r>
  <r>
    <x v="1"/>
    <s v="8"/>
    <s v="2/5/2014"/>
    <s v="2014"/>
    <s v="5"/>
    <s v="41020000"/>
    <x v="1"/>
    <x v="0"/>
    <s v="NATIONAL INSTITUTES OF HEALTH"/>
    <s v="Federal"/>
    <x v="0"/>
    <s v="4018003000"/>
    <s v="Pending"/>
    <s v="14087143"/>
    <m/>
    <m/>
    <n v="0.05"/>
    <n v="132568.54999999999"/>
    <n v="0.05"/>
    <n v="132568.54999999999"/>
  </r>
  <r>
    <x v="1"/>
    <s v="8"/>
    <s v="2/5/2014"/>
    <s v="2014"/>
    <s v="5"/>
    <s v="41020000"/>
    <x v="1"/>
    <x v="0"/>
    <s v="PHS-NIH NAT INST ALLERGY INFECTIOUS DIS"/>
    <s v="Federal"/>
    <x v="0"/>
    <s v="4018003000"/>
    <s v="Pending"/>
    <s v="14087173"/>
    <n v="0.1"/>
    <n v="351851.5"/>
    <m/>
    <m/>
    <n v="0.1"/>
    <n v="351851.5"/>
  </r>
  <r>
    <x v="1"/>
    <s v="8"/>
    <s v="2/5/2014"/>
    <s v="2014"/>
    <s v="5"/>
    <s v="41020000"/>
    <x v="1"/>
    <x v="0"/>
    <s v="NATIONAL INSTITUTES OF HEALTH"/>
    <s v="Federal"/>
    <x v="0"/>
    <s v="4018003000"/>
    <s v="Pending"/>
    <s v="14087195"/>
    <n v="1"/>
    <n v="1896477"/>
    <m/>
    <m/>
    <n v="1"/>
    <n v="1896477"/>
  </r>
  <r>
    <x v="1"/>
    <s v="8"/>
    <s v="2/5/2014"/>
    <s v="2014"/>
    <s v="5"/>
    <s v="41020000"/>
    <x v="1"/>
    <x v="0"/>
    <s v="NATIONAL INSTITUTES OF HEALTH"/>
    <s v="Federal"/>
    <x v="0"/>
    <s v="4018010000"/>
    <s v="Pending"/>
    <s v="14087143"/>
    <m/>
    <m/>
    <n v="0.2"/>
    <n v="530274.19999999995"/>
    <n v="0.2"/>
    <n v="530274.19999999995"/>
  </r>
  <r>
    <x v="1"/>
    <s v="8"/>
    <s v="2/5/2014"/>
    <s v="2014"/>
    <s v="5"/>
    <s v="41020000"/>
    <x v="1"/>
    <x v="0"/>
    <s v="NATIONAL INSTITUTES OF HEALTH"/>
    <s v="Federal"/>
    <x v="0"/>
    <s v="4018010000"/>
    <s v="Pending"/>
    <s v="14087194"/>
    <m/>
    <m/>
    <n v="0.05"/>
    <n v="95828"/>
    <n v="0.05"/>
    <n v="95828"/>
  </r>
  <r>
    <x v="1"/>
    <s v="8"/>
    <s v="2/5/2014"/>
    <s v="2014"/>
    <s v="5"/>
    <s v="41020000"/>
    <x v="1"/>
    <x v="0"/>
    <s v="PHS-NIH NAT INST ALLERGY INFECTIOUS DIS"/>
    <s v="Federal"/>
    <x v="0"/>
    <s v="4027003000"/>
    <s v="Pending"/>
    <s v="14087173"/>
    <n v="0"/>
    <n v="0"/>
    <m/>
    <m/>
    <n v="0"/>
    <n v="0"/>
  </r>
  <r>
    <x v="1"/>
    <s v="8"/>
    <s v="2/5/2014"/>
    <s v="2014"/>
    <s v="5"/>
    <s v="41020000"/>
    <x v="1"/>
    <x v="0"/>
    <s v="NATIONAL INSTITUTES OF HEALTH"/>
    <s v="Federal"/>
    <x v="0"/>
    <s v="4027003000"/>
    <s v="Pending"/>
    <s v="14087195"/>
    <n v="0"/>
    <n v="0"/>
    <m/>
    <m/>
    <n v="0"/>
    <n v="0"/>
  </r>
  <r>
    <x v="1"/>
    <s v="8"/>
    <s v="2/7/2014"/>
    <s v="2014"/>
    <s v="5"/>
    <s v="41020000"/>
    <x v="1"/>
    <x v="0"/>
    <s v="PHS-NIH NAT INST OF GENERAL MEDICAL SCI"/>
    <s v="Federal"/>
    <x v="0"/>
    <s v="4011010000"/>
    <s v="Awarded"/>
    <s v="14087263"/>
    <m/>
    <m/>
    <n v="1"/>
    <n v="282000"/>
    <n v="1"/>
    <n v="282000"/>
  </r>
  <r>
    <x v="1"/>
    <s v="8"/>
    <s v="2/11/2014"/>
    <s v="2014"/>
    <s v="5"/>
    <s v="41020000"/>
    <x v="1"/>
    <x v="0"/>
    <s v="PHS-NIH NATIONAL HEART,LUNG &amp; BLOOD INST"/>
    <s v="Federal"/>
    <x v="0"/>
    <s v="4014017000"/>
    <s v="Awarded"/>
    <s v="14087386"/>
    <m/>
    <m/>
    <n v="1"/>
    <n v="371085"/>
    <n v="1"/>
    <n v="371085"/>
  </r>
  <r>
    <x v="1"/>
    <s v="8"/>
    <s v="2/11/2014"/>
    <s v="2014"/>
    <s v="5"/>
    <s v="41020000"/>
    <x v="1"/>
    <x v="0"/>
    <s v="UNIVERSITY OF CALIFORNIA-IRVINE"/>
    <s v="Institution of Higher Education"/>
    <x v="0"/>
    <s v="4018004000"/>
    <s v="Pending"/>
    <s v="14087294"/>
    <n v="1"/>
    <n v="90572"/>
    <m/>
    <m/>
    <n v="1"/>
    <n v="90572"/>
  </r>
  <r>
    <x v="1"/>
    <s v="8"/>
    <s v="2/11/2014"/>
    <s v="2014"/>
    <s v="5"/>
    <s v="41020000"/>
    <x v="1"/>
    <x v="0"/>
    <s v="PHS-NIH NAT INST NEURO DISORDERS,STROKES"/>
    <s v="Federal"/>
    <x v="0"/>
    <s v="4018004000"/>
    <s v="Awarded"/>
    <s v="14087387"/>
    <m/>
    <m/>
    <n v="1"/>
    <n v="180355"/>
    <n v="1"/>
    <n v="180355"/>
  </r>
  <r>
    <x v="1"/>
    <s v="8"/>
    <s v="2/11/2014"/>
    <s v="2014"/>
    <s v="5"/>
    <s v="41020000"/>
    <x v="1"/>
    <x v="0"/>
    <s v="UNIVERSITY OF CALIFORNIA-IRVINE"/>
    <s v="Institution of Higher Education"/>
    <x v="0"/>
    <s v="4027018000"/>
    <s v="Pending"/>
    <s v="14087294"/>
    <n v="0"/>
    <n v="0"/>
    <m/>
    <m/>
    <n v="0"/>
    <n v="0"/>
  </r>
  <r>
    <x v="1"/>
    <s v="8"/>
    <s v="2/12/2014"/>
    <s v="2014"/>
    <s v="5"/>
    <s v="41020000"/>
    <x v="1"/>
    <x v="0"/>
    <s v="Alfred University"/>
    <s v="Institution of Higher Education"/>
    <x v="0"/>
    <s v="4014010000"/>
    <s v="Pending"/>
    <s v="14087394"/>
    <m/>
    <m/>
    <n v="1"/>
    <n v="8749"/>
    <n v="1"/>
    <n v="8749"/>
  </r>
  <r>
    <x v="1"/>
    <s v="8"/>
    <s v="2/13/2014"/>
    <s v="2014"/>
    <s v="5"/>
    <s v="41020000"/>
    <x v="1"/>
    <x v="0"/>
    <s v="NATIONAL INSTITUTES OF HEALTH"/>
    <s v="Federal"/>
    <x v="0"/>
    <s v="4011009000"/>
    <s v="Pending"/>
    <s v="14087384"/>
    <m/>
    <m/>
    <n v="1"/>
    <n v="432579"/>
    <n v="1"/>
    <n v="432579"/>
  </r>
  <r>
    <x v="1"/>
    <s v="8"/>
    <s v="2/13/2014"/>
    <s v="2014"/>
    <s v="5"/>
    <s v="41020000"/>
    <x v="1"/>
    <x v="0"/>
    <s v="WRIGHT STATE UNIVERSITY"/>
    <s v="Institution of Higher Education"/>
    <x v="0"/>
    <s v="4013004000"/>
    <s v="Pending"/>
    <s v="14087458"/>
    <m/>
    <m/>
    <n v="1"/>
    <n v="46206"/>
    <n v="1"/>
    <n v="46206"/>
  </r>
  <r>
    <x v="1"/>
    <s v="8"/>
    <s v="2/13/2014"/>
    <s v="2014"/>
    <s v="5"/>
    <s v="41020000"/>
    <x v="1"/>
    <x v="0"/>
    <s v="PHS-NIH NATIONAL CANCER INSTITUTE"/>
    <s v="Federal"/>
    <x v="0"/>
    <s v="4018004000"/>
    <s v="Awarded"/>
    <s v="14087479"/>
    <m/>
    <m/>
    <n v="1"/>
    <n v="77000"/>
    <n v="1"/>
    <n v="77000"/>
  </r>
  <r>
    <x v="1"/>
    <s v="8"/>
    <s v="2/14/2014"/>
    <s v="2014"/>
    <s v="5"/>
    <s v="41020000"/>
    <x v="1"/>
    <x v="0"/>
    <s v="PHS-NIH NATIONAL CANCER INSTITUTE"/>
    <s v="Federal"/>
    <x v="0"/>
    <s v="4007003000"/>
    <s v="Pending"/>
    <s v="14087304"/>
    <n v="0.43080000000000002"/>
    <n v="829290"/>
    <m/>
    <m/>
    <n v="0.43080000000000002"/>
    <n v="829290"/>
  </r>
  <r>
    <x v="1"/>
    <s v="8"/>
    <s v="2/14/2014"/>
    <s v="2014"/>
    <s v="5"/>
    <s v="41020000"/>
    <x v="1"/>
    <x v="0"/>
    <s v="PHS-NIH NATIONAL CANCER INSTITUTE"/>
    <s v="Federal"/>
    <x v="0"/>
    <s v="4011010000"/>
    <s v="Pending"/>
    <s v="14087304"/>
    <n v="0.51700000000000002"/>
    <n v="995225"/>
    <m/>
    <m/>
    <n v="0.51700000000000002"/>
    <n v="995225"/>
  </r>
  <r>
    <x v="1"/>
    <s v="8"/>
    <s v="2/14/2014"/>
    <s v="2014"/>
    <s v="5"/>
    <s v="41020000"/>
    <x v="1"/>
    <x v="0"/>
    <s v="PHS-NIH NATIONAL CANCER INSTITUTE"/>
    <s v="Federal"/>
    <x v="0"/>
    <s v="4012003000"/>
    <s v="Pending"/>
    <s v="14087304"/>
    <n v="5.2200000000000003E-2"/>
    <n v="100485"/>
    <m/>
    <m/>
    <n v="5.2200000000000003E-2"/>
    <n v="100485"/>
  </r>
  <r>
    <x v="1"/>
    <s v="8"/>
    <s v="2/14/2014"/>
    <s v="2014"/>
    <s v="5"/>
    <s v="41020000"/>
    <x v="1"/>
    <x v="0"/>
    <s v="PHS-NIH NATIONAL CANCER INSTITUTE"/>
    <s v="Federal"/>
    <x v="0"/>
    <s v="4012003000"/>
    <s v="Awarded"/>
    <s v="14087513"/>
    <m/>
    <m/>
    <n v="0.15"/>
    <n v="29353.200000000001"/>
    <n v="0.15"/>
    <n v="29353.200000000001"/>
  </r>
  <r>
    <x v="1"/>
    <s v="8"/>
    <s v="2/14/2014"/>
    <s v="2014"/>
    <s v="5"/>
    <s v="41020000"/>
    <x v="1"/>
    <x v="0"/>
    <s v="NORTHERN ILLINOIS UNIVERSITY"/>
    <s v="Institution of Higher Education"/>
    <x v="0"/>
    <s v="4013011000"/>
    <s v="Pending"/>
    <s v="14087514"/>
    <m/>
    <m/>
    <n v="1"/>
    <n v="104956"/>
    <n v="1"/>
    <n v="104956"/>
  </r>
  <r>
    <x v="1"/>
    <s v="8"/>
    <s v="2/14/2014"/>
    <s v="2014"/>
    <s v="5"/>
    <s v="41020000"/>
    <x v="1"/>
    <x v="0"/>
    <s v="PHS-NIH NAT INST DEAFNESS,COMM DISORDERS"/>
    <s v="Federal"/>
    <x v="0"/>
    <s v="4013012000"/>
    <s v="Awarded"/>
    <s v="14087533"/>
    <m/>
    <m/>
    <n v="1"/>
    <n v="315469"/>
    <n v="1"/>
    <n v="315469"/>
  </r>
  <r>
    <x v="1"/>
    <s v="8"/>
    <s v="2/14/2014"/>
    <s v="2014"/>
    <s v="5"/>
    <s v="41020000"/>
    <x v="1"/>
    <x v="0"/>
    <s v="PHS-NIH NAT CENTER FOR RESEARCH RESOURCE"/>
    <s v="Federal"/>
    <x v="0"/>
    <s v="4014006000"/>
    <s v="Awarded"/>
    <s v="14087529"/>
    <n v="0.33"/>
    <n v="55094.82"/>
    <m/>
    <m/>
    <n v="0.33"/>
    <n v="55094.82"/>
  </r>
  <r>
    <x v="1"/>
    <s v="8"/>
    <s v="2/14/2014"/>
    <s v="2014"/>
    <s v="5"/>
    <s v="41020000"/>
    <x v="1"/>
    <x v="0"/>
    <s v="PHS-NIH NATIONAL HEART,LUNG &amp; BLOOD INST"/>
    <s v="Federal"/>
    <x v="0"/>
    <s v="4014017000"/>
    <s v="Pending"/>
    <s v="14077080"/>
    <m/>
    <m/>
    <n v="1"/>
    <n v="2033852"/>
    <n v="1"/>
    <n v="2033852"/>
  </r>
  <r>
    <x v="1"/>
    <s v="8"/>
    <s v="2/14/2014"/>
    <s v="2014"/>
    <s v="5"/>
    <s v="41020000"/>
    <x v="1"/>
    <x v="0"/>
    <s v="UNIVERSITY OF MICHIGAN"/>
    <s v="Institution of Higher Education"/>
    <x v="0"/>
    <s v="4016004000"/>
    <s v="Pending"/>
    <s v="14087492"/>
    <m/>
    <m/>
    <n v="1"/>
    <n v="50062"/>
    <n v="1"/>
    <n v="50062"/>
  </r>
  <r>
    <x v="1"/>
    <s v="8"/>
    <s v="2/14/2014"/>
    <s v="2014"/>
    <s v="5"/>
    <s v="41020000"/>
    <x v="1"/>
    <x v="0"/>
    <s v="NATIONAL INSTITUTES OF HEALTH"/>
    <s v="Federal"/>
    <x v="0"/>
    <s v="4017014000"/>
    <s v="Pending"/>
    <s v="14087512"/>
    <m/>
    <m/>
    <n v="1"/>
    <n v="423500"/>
    <n v="1"/>
    <n v="423500"/>
  </r>
  <r>
    <x v="1"/>
    <s v="8"/>
    <s v="2/14/2014"/>
    <s v="2014"/>
    <s v="5"/>
    <s v="41020000"/>
    <x v="1"/>
    <x v="0"/>
    <s v="PHS-NIH NATIONAL CANCER INSTITUTE"/>
    <s v="Federal"/>
    <x v="0"/>
    <s v="4018003000"/>
    <s v="Awarded"/>
    <s v="14087513"/>
    <m/>
    <m/>
    <n v="0.42499999999999999"/>
    <n v="83167.399999999994"/>
    <n v="0.42499999999999999"/>
    <n v="83167.399999999994"/>
  </r>
  <r>
    <x v="1"/>
    <s v="8"/>
    <s v="2/14/2014"/>
    <s v="2014"/>
    <s v="5"/>
    <s v="41020000"/>
    <x v="1"/>
    <x v="0"/>
    <s v="PHS-NIH NATIONAL CANCER INSTITUTE"/>
    <s v="Federal"/>
    <x v="0"/>
    <s v="4018004000"/>
    <s v="Awarded"/>
    <s v="14087513"/>
    <m/>
    <m/>
    <n v="0.42499999999999999"/>
    <n v="83167.399999999994"/>
    <n v="0.42499999999999999"/>
    <n v="83167.399999999994"/>
  </r>
  <r>
    <x v="1"/>
    <s v="8"/>
    <s v="2/14/2014"/>
    <s v="2014"/>
    <s v="5"/>
    <s v="41020000"/>
    <x v="1"/>
    <x v="0"/>
    <s v="PHS-NIH NAT CENTER FOR RESEARCH RESOURCE"/>
    <s v="Federal"/>
    <x v="0"/>
    <s v="4018004000"/>
    <s v="Awarded"/>
    <s v="14087529"/>
    <n v="0.67"/>
    <n v="111859.18"/>
    <m/>
    <m/>
    <n v="0.67"/>
    <n v="111859.18"/>
  </r>
  <r>
    <x v="1"/>
    <s v="8"/>
    <s v="2/14/2014"/>
    <s v="2014"/>
    <s v="5"/>
    <s v="41020000"/>
    <x v="1"/>
    <x v="0"/>
    <s v="PHS-NIH NAT INST OF GENERAL MEDICAL SCI"/>
    <s v="Federal"/>
    <x v="0"/>
    <s v="4018004000"/>
    <s v="Awarded"/>
    <s v="14087530"/>
    <m/>
    <m/>
    <n v="1"/>
    <n v="283515"/>
    <n v="1"/>
    <n v="283515"/>
  </r>
  <r>
    <x v="1"/>
    <s v="8"/>
    <s v="2/14/2014"/>
    <s v="2014"/>
    <s v="5"/>
    <s v="41020000"/>
    <x v="1"/>
    <x v="0"/>
    <s v="PHS-NIH NAT CENTER FOR RESEARCH RESOURCE"/>
    <s v="Federal"/>
    <x v="0"/>
    <s v="4027002000"/>
    <s v="Awarded"/>
    <s v="14087529"/>
    <n v="0"/>
    <n v="0"/>
    <m/>
    <m/>
    <n v="0"/>
    <n v="0"/>
  </r>
  <r>
    <x v="1"/>
    <s v="8"/>
    <s v="2/14/2014"/>
    <s v="2014"/>
    <s v="5"/>
    <s v="41020000"/>
    <x v="1"/>
    <x v="0"/>
    <s v="PHS-NIH NAT CENTER FOR RESEARCH RESOURCE"/>
    <s v="Federal"/>
    <x v="0"/>
    <s v="4027003000"/>
    <s v="Awarded"/>
    <s v="14087529"/>
    <n v="0"/>
    <n v="0"/>
    <m/>
    <m/>
    <n v="0"/>
    <n v="0"/>
  </r>
  <r>
    <x v="1"/>
    <s v="8"/>
    <s v="2/14/2014"/>
    <s v="2014"/>
    <s v="5"/>
    <s v="41020000"/>
    <x v="1"/>
    <x v="0"/>
    <s v="PHS-NIH NATIONAL CANCER INSTITUTE"/>
    <s v="Federal"/>
    <x v="0"/>
    <s v="4027009000"/>
    <s v="Pending"/>
    <s v="14087304"/>
    <n v="0"/>
    <n v="0"/>
    <m/>
    <m/>
    <n v="0"/>
    <n v="0"/>
  </r>
  <r>
    <x v="1"/>
    <s v="8"/>
    <s v="2/17/2014"/>
    <s v="2014"/>
    <s v="5"/>
    <s v="41020000"/>
    <x v="1"/>
    <x v="0"/>
    <s v="NATIONAL INSTITUTES OF HEALTH"/>
    <s v="Federal"/>
    <x v="0"/>
    <s v="4011006000"/>
    <s v="Pending"/>
    <s v="14087164"/>
    <m/>
    <m/>
    <n v="1"/>
    <n v="380281"/>
    <n v="1"/>
    <n v="380281"/>
  </r>
  <r>
    <x v="1"/>
    <s v="8"/>
    <s v="2/17/2014"/>
    <s v="2014"/>
    <s v="5"/>
    <s v="41020000"/>
    <x v="1"/>
    <x v="0"/>
    <s v="PHS-NIH NAT INST OF GENERAL MEDICAL SCI"/>
    <s v="Federal"/>
    <x v="0"/>
    <s v="4011010000"/>
    <s v="Awarded"/>
    <s v="14087556"/>
    <m/>
    <m/>
    <n v="0.2"/>
    <n v="67914"/>
    <n v="0.2"/>
    <n v="67914"/>
  </r>
  <r>
    <x v="1"/>
    <s v="8"/>
    <s v="2/17/2014"/>
    <s v="2014"/>
    <s v="5"/>
    <s v="41020000"/>
    <x v="1"/>
    <x v="0"/>
    <s v="PHS-NIH NAT INST OF GENERAL MEDICAL SCI"/>
    <s v="Federal"/>
    <x v="0"/>
    <s v="4011018000"/>
    <s v="Awarded"/>
    <s v="14087556"/>
    <m/>
    <m/>
    <n v="0.8"/>
    <n v="271656"/>
    <n v="0.8"/>
    <n v="271656"/>
  </r>
  <r>
    <x v="1"/>
    <s v="8"/>
    <s v="2/17/2014"/>
    <s v="2014"/>
    <s v="5"/>
    <s v="41020000"/>
    <x v="1"/>
    <x v="0"/>
    <s v="NATIONAL INSTITUTES OF HEALTH"/>
    <s v="Federal"/>
    <x v="0"/>
    <s v="4012003000"/>
    <s v="Pending"/>
    <s v="14087583"/>
    <m/>
    <m/>
    <n v="0.1"/>
    <n v="41232.400000000001"/>
    <n v="0.1"/>
    <n v="41232.400000000001"/>
  </r>
  <r>
    <x v="1"/>
    <s v="8"/>
    <s v="2/17/2014"/>
    <s v="2014"/>
    <s v="5"/>
    <s v="41020000"/>
    <x v="1"/>
    <x v="0"/>
    <s v="NATIONAL INSTITUTES OF HEALTH"/>
    <s v="Federal"/>
    <x v="0"/>
    <s v="4012006000"/>
    <s v="Pending"/>
    <s v="14087583"/>
    <m/>
    <m/>
    <n v="0.9"/>
    <n v="371091.6"/>
    <n v="0.9"/>
    <n v="371091.6"/>
  </r>
  <r>
    <x v="1"/>
    <s v="8"/>
    <s v="2/17/2014"/>
    <s v="2014"/>
    <s v="5"/>
    <s v="41020000"/>
    <x v="1"/>
    <x v="0"/>
    <s v="NATIONAL INSTITUTES OF HEALTH"/>
    <s v="Federal"/>
    <x v="0"/>
    <s v="4013009000"/>
    <s v="Pending"/>
    <s v="14087527"/>
    <m/>
    <m/>
    <n v="1"/>
    <n v="423500"/>
    <n v="1"/>
    <n v="423500"/>
  </r>
  <r>
    <x v="1"/>
    <s v="8"/>
    <s v="2/17/2014"/>
    <s v="2014"/>
    <s v="5"/>
    <s v="41020000"/>
    <x v="1"/>
    <x v="0"/>
    <s v="NATIONAL INSTITUTES OF HEALTH"/>
    <s v="Federal"/>
    <x v="0"/>
    <s v="4013011000"/>
    <s v="Pending"/>
    <s v="14087481"/>
    <m/>
    <m/>
    <n v="1"/>
    <n v="0"/>
    <n v="1"/>
    <n v="0"/>
  </r>
  <r>
    <x v="1"/>
    <s v="8"/>
    <s v="2/17/2014"/>
    <s v="2014"/>
    <s v="5"/>
    <s v="41020000"/>
    <x v="1"/>
    <x v="0"/>
    <s v="PHS-NIH NATIONAL HEART,LUNG &amp; BLOOD INST"/>
    <s v="Federal"/>
    <x v="0"/>
    <s v="4013011000"/>
    <s v="Pending"/>
    <s v="14087544"/>
    <m/>
    <m/>
    <n v="0.5"/>
    <n v="206161.5"/>
    <n v="0.5"/>
    <n v="206161.5"/>
  </r>
  <r>
    <x v="1"/>
    <s v="8"/>
    <s v="2/17/2014"/>
    <s v="2014"/>
    <s v="5"/>
    <s v="41020000"/>
    <x v="1"/>
    <x v="0"/>
    <s v="PHS-NIH NATIONAL HEART,LUNG &amp; BLOOD INST"/>
    <s v="Federal"/>
    <x v="0"/>
    <s v="4014017000"/>
    <s v="Pending"/>
    <s v="14087544"/>
    <m/>
    <m/>
    <n v="0.5"/>
    <n v="206161.5"/>
    <n v="0.5"/>
    <n v="206161.5"/>
  </r>
  <r>
    <x v="1"/>
    <s v="8"/>
    <s v="2/17/2014"/>
    <s v="2014"/>
    <s v="5"/>
    <s v="41020000"/>
    <x v="1"/>
    <x v="0"/>
    <s v="NATIONAL INSTITUTES OF HEALTH"/>
    <s v="Federal"/>
    <x v="0"/>
    <s v="4016003000"/>
    <s v="Awarded"/>
    <s v="14087515"/>
    <m/>
    <m/>
    <n v="1"/>
    <n v="27208"/>
    <n v="1"/>
    <n v="27208"/>
  </r>
  <r>
    <x v="1"/>
    <s v="8"/>
    <s v="2/17/2014"/>
    <s v="2014"/>
    <s v="5"/>
    <s v="41020000"/>
    <x v="1"/>
    <x v="0"/>
    <s v="NATIONAL INSTITUTES OF HEALTH"/>
    <s v="Federal"/>
    <x v="0"/>
    <s v="4016005000"/>
    <s v="Pending"/>
    <s v="14087548"/>
    <m/>
    <m/>
    <n v="1"/>
    <n v="412311"/>
    <n v="1"/>
    <n v="412311"/>
  </r>
  <r>
    <x v="1"/>
    <s v="8"/>
    <s v="2/18/2014"/>
    <s v="2014"/>
    <s v="5"/>
    <s v="41020000"/>
    <x v="1"/>
    <x v="0"/>
    <s v="NATIONAL INSTITUTES OF HEALTH"/>
    <s v="Federal"/>
    <x v="0"/>
    <s v="1009006000"/>
    <s v="Pending"/>
    <s v="14087536"/>
    <m/>
    <m/>
    <n v="0.75"/>
    <n v="295797"/>
    <n v="0.75"/>
    <n v="295797"/>
  </r>
  <r>
    <x v="1"/>
    <s v="8"/>
    <s v="2/18/2014"/>
    <s v="2014"/>
    <s v="5"/>
    <s v="41020000"/>
    <x v="1"/>
    <x v="0"/>
    <s v="NATIONAL INSTITUTES OF HEALTH"/>
    <s v="Federal"/>
    <x v="0"/>
    <s v="1014001000"/>
    <s v="Pending"/>
    <s v="14087536"/>
    <m/>
    <m/>
    <n v="0.25"/>
    <n v="98599"/>
    <n v="0.25"/>
    <n v="98599"/>
  </r>
  <r>
    <x v="1"/>
    <s v="8"/>
    <s v="2/18/2014"/>
    <s v="2014"/>
    <s v="5"/>
    <s v="41020000"/>
    <x v="1"/>
    <x v="0"/>
    <s v="PHS-NIH NATIONAL CANCER INSTITUTE"/>
    <s v="Federal"/>
    <x v="0"/>
    <s v="4007003000"/>
    <s v="Pending"/>
    <s v="13109132"/>
    <n v="0.24"/>
    <n v="320397.12"/>
    <m/>
    <m/>
    <n v="0.24"/>
    <n v="320397.12"/>
  </r>
  <r>
    <x v="1"/>
    <s v="8"/>
    <s v="2/18/2014"/>
    <s v="2014"/>
    <s v="5"/>
    <s v="41020000"/>
    <x v="1"/>
    <x v="0"/>
    <s v="PHS-NIH NATIONAL CANCER INSTITUTE"/>
    <s v="Federal"/>
    <x v="0"/>
    <s v="4011010000"/>
    <s v="Pending"/>
    <s v="13109132"/>
    <n v="0.5"/>
    <n v="667494"/>
    <m/>
    <m/>
    <n v="0.5"/>
    <n v="667494"/>
  </r>
  <r>
    <x v="1"/>
    <s v="8"/>
    <s v="2/18/2014"/>
    <s v="2014"/>
    <s v="5"/>
    <s v="41020000"/>
    <x v="1"/>
    <x v="0"/>
    <s v="NATIONAL INSTITUTES OF HEALTH"/>
    <s v="Federal"/>
    <x v="0"/>
    <s v="4011015000"/>
    <s v="Pending"/>
    <s v="14087630"/>
    <n v="1"/>
    <n v="438401"/>
    <m/>
    <m/>
    <n v="1"/>
    <n v="438401"/>
  </r>
  <r>
    <x v="1"/>
    <s v="8"/>
    <s v="2/18/2014"/>
    <s v="2014"/>
    <s v="5"/>
    <s v="41020000"/>
    <x v="1"/>
    <x v="0"/>
    <s v="PHS-NIH NAT INST NEURO DISORDERS,STROKES"/>
    <s v="Federal"/>
    <x v="0"/>
    <s v="4012006000"/>
    <s v="Pending"/>
    <s v="14087540"/>
    <n v="0.5"/>
    <n v="200573"/>
    <m/>
    <m/>
    <n v="0.5"/>
    <n v="200573"/>
  </r>
  <r>
    <x v="1"/>
    <s v="8"/>
    <s v="2/18/2014"/>
    <s v="2014"/>
    <s v="5"/>
    <s v="41020000"/>
    <x v="1"/>
    <x v="0"/>
    <s v="NATIONAL INSTITUTES OF HEALTH"/>
    <s v="Federal"/>
    <x v="0"/>
    <s v="4013012000"/>
    <s v="Pending"/>
    <s v="14087565"/>
    <m/>
    <m/>
    <n v="0.1"/>
    <n v="40762.699999999997"/>
    <n v="0.1"/>
    <n v="40762.699999999997"/>
  </r>
  <r>
    <x v="1"/>
    <s v="8"/>
    <s v="2/18/2014"/>
    <s v="2014"/>
    <s v="5"/>
    <s v="41020000"/>
    <x v="1"/>
    <x v="0"/>
    <s v="PHS-NIH NAT INST NEURO DISORDERS,STROKES"/>
    <s v="Federal"/>
    <x v="0"/>
    <s v="4014006000"/>
    <s v="Pending"/>
    <s v="14087540"/>
    <n v="0.3"/>
    <n v="120343.8"/>
    <m/>
    <m/>
    <n v="0.3"/>
    <n v="120343.8"/>
  </r>
  <r>
    <x v="1"/>
    <s v="8"/>
    <s v="2/18/2014"/>
    <s v="2014"/>
    <s v="5"/>
    <s v="41020000"/>
    <x v="1"/>
    <x v="0"/>
    <s v="NATIONAL INSTITUTES OF HEALTH"/>
    <s v="Federal"/>
    <x v="0"/>
    <s v="4014008000"/>
    <s v="Pending"/>
    <s v="14087565"/>
    <m/>
    <m/>
    <n v="0.8"/>
    <n v="326101.59999999998"/>
    <n v="0.8"/>
    <n v="326101.59999999998"/>
  </r>
  <r>
    <x v="1"/>
    <s v="8"/>
    <s v="2/18/2014"/>
    <s v="2014"/>
    <s v="5"/>
    <s v="41020000"/>
    <x v="1"/>
    <x v="0"/>
    <s v="PHS-NIH NAT INST NEURO DISORDERS,STROKES"/>
    <s v="Federal"/>
    <x v="0"/>
    <s v="4014009000"/>
    <s v="Pending"/>
    <s v="14087540"/>
    <n v="0.2"/>
    <n v="80229.2"/>
    <m/>
    <m/>
    <n v="0.2"/>
    <n v="80229.2"/>
  </r>
  <r>
    <x v="1"/>
    <s v="8"/>
    <s v="2/18/2014"/>
    <s v="2014"/>
    <s v="5"/>
    <s v="41020000"/>
    <x v="1"/>
    <x v="0"/>
    <s v="PHS-NIH NATIONAL CANCER INSTITUTE"/>
    <s v="Federal"/>
    <x v="0"/>
    <s v="4016003000"/>
    <s v="Pending"/>
    <s v="13109132"/>
    <n v="0.26"/>
    <n v="347096.88"/>
    <m/>
    <m/>
    <n v="0.26"/>
    <n v="347096.88"/>
  </r>
  <r>
    <x v="1"/>
    <s v="8"/>
    <s v="2/18/2014"/>
    <s v="2014"/>
    <s v="5"/>
    <s v="41020000"/>
    <x v="1"/>
    <x v="0"/>
    <s v="NATIONAL INSTITUTES OF HEALTH"/>
    <s v="Federal"/>
    <x v="0"/>
    <s v="4018010000"/>
    <s v="Pending"/>
    <s v="14087565"/>
    <m/>
    <m/>
    <n v="0.1"/>
    <n v="40762.699999999997"/>
    <n v="0.1"/>
    <n v="40762.699999999997"/>
  </r>
  <r>
    <x v="1"/>
    <s v="8"/>
    <s v="2/18/2014"/>
    <s v="2014"/>
    <s v="5"/>
    <s v="41020000"/>
    <x v="1"/>
    <x v="0"/>
    <s v="PHS-NIH NAT INST NEURO DISORDERS,STROKES"/>
    <s v="Federal"/>
    <x v="0"/>
    <s v="4027002000"/>
    <s v="Pending"/>
    <s v="14087540"/>
    <n v="0"/>
    <n v="0"/>
    <m/>
    <m/>
    <n v="0"/>
    <n v="0"/>
  </r>
  <r>
    <x v="1"/>
    <s v="8"/>
    <s v="2/18/2014"/>
    <s v="2014"/>
    <s v="5"/>
    <s v="41020000"/>
    <x v="1"/>
    <x v="0"/>
    <s v="PHS-NIH NATIONAL CANCER INSTITUTE"/>
    <s v="Federal"/>
    <x v="0"/>
    <s v="4027003000"/>
    <s v="Pending"/>
    <s v="13109132"/>
    <n v="0"/>
    <n v="0"/>
    <m/>
    <m/>
    <n v="0"/>
    <n v="0"/>
  </r>
  <r>
    <x v="1"/>
    <s v="8"/>
    <s v="2/18/2014"/>
    <s v="2014"/>
    <s v="5"/>
    <s v="41020000"/>
    <x v="1"/>
    <x v="0"/>
    <s v="NATIONAL INSTITUTES OF HEALTH"/>
    <s v="Federal"/>
    <x v="0"/>
    <s v="4027003000"/>
    <s v="Pending"/>
    <s v="14087630"/>
    <n v="0"/>
    <n v="0"/>
    <m/>
    <m/>
    <n v="0"/>
    <n v="0"/>
  </r>
  <r>
    <x v="1"/>
    <s v="8"/>
    <s v="2/19/2014"/>
    <s v="2014"/>
    <s v="5"/>
    <s v="41020000"/>
    <x v="1"/>
    <x v="0"/>
    <s v="NATIONAL INSTITUTES OF HEALTH"/>
    <s v="Federal"/>
    <x v="0"/>
    <s v="4007003000"/>
    <s v="Pending"/>
    <s v="13109209"/>
    <n v="0.43080000000000002"/>
    <n v="829290"/>
    <m/>
    <m/>
    <n v="0.43080000000000002"/>
    <n v="829290"/>
  </r>
  <r>
    <x v="1"/>
    <s v="8"/>
    <s v="2/19/2014"/>
    <s v="2014"/>
    <s v="5"/>
    <s v="41020000"/>
    <x v="1"/>
    <x v="0"/>
    <s v="NATIONAL INSTITUTES OF HEALTH"/>
    <s v="Federal"/>
    <x v="0"/>
    <s v="4011010000"/>
    <s v="Pending"/>
    <s v="13109209"/>
    <n v="0.51700000000000002"/>
    <n v="995225"/>
    <m/>
    <m/>
    <n v="0.51700000000000002"/>
    <n v="995225"/>
  </r>
  <r>
    <x v="1"/>
    <s v="8"/>
    <s v="2/19/2014"/>
    <s v="2014"/>
    <s v="5"/>
    <s v="41020000"/>
    <x v="1"/>
    <x v="0"/>
    <s v="NATIONAL INSTITUTES OF HEALTH"/>
    <s v="Federal"/>
    <x v="0"/>
    <s v="4012003000"/>
    <s v="Pending"/>
    <s v="13109209"/>
    <n v="5.2200000000000003E-2"/>
    <n v="100485"/>
    <m/>
    <m/>
    <n v="5.2200000000000003E-2"/>
    <n v="100485"/>
  </r>
  <r>
    <x v="1"/>
    <s v="8"/>
    <s v="2/19/2014"/>
    <s v="2014"/>
    <s v="5"/>
    <s v="41020000"/>
    <x v="1"/>
    <x v="0"/>
    <s v="PHS-NIH NAT INST DEAFNESS,COMM DISORDERS"/>
    <s v="Federal"/>
    <x v="0"/>
    <s v="4012003000"/>
    <s v="Awarded"/>
    <s v="14087146"/>
    <m/>
    <m/>
    <n v="0.05"/>
    <n v="18742.3"/>
    <n v="0.05"/>
    <n v="18742.3"/>
  </r>
  <r>
    <x v="1"/>
    <s v="8"/>
    <s v="2/19/2014"/>
    <s v="2014"/>
    <s v="5"/>
    <s v="41020000"/>
    <x v="1"/>
    <x v="0"/>
    <s v="PHS-NIH NAT INST DEAFNESS,COMM DISORDERS"/>
    <s v="Federal"/>
    <x v="0"/>
    <s v="4013012000"/>
    <s v="Awarded"/>
    <s v="14087146"/>
    <m/>
    <m/>
    <n v="0.95"/>
    <n v="356103.7"/>
    <n v="0.95"/>
    <n v="356103.7"/>
  </r>
  <r>
    <x v="1"/>
    <s v="8"/>
    <s v="2/19/2014"/>
    <s v="2014"/>
    <s v="5"/>
    <s v="41020000"/>
    <x v="1"/>
    <x v="0"/>
    <s v="NATIONAL INSTITUTES OF HEALTH"/>
    <s v="Federal"/>
    <x v="0"/>
    <s v="4016003000"/>
    <s v="Pending"/>
    <s v="13119433"/>
    <m/>
    <m/>
    <n v="0.75"/>
    <n v="560770.5"/>
    <n v="0.75"/>
    <n v="560770.5"/>
  </r>
  <r>
    <x v="1"/>
    <s v="8"/>
    <s v="2/19/2014"/>
    <s v="2014"/>
    <s v="5"/>
    <s v="41020000"/>
    <x v="1"/>
    <x v="0"/>
    <s v="NATIONAL INSTITUTES OF HEALTH"/>
    <s v="Federal"/>
    <x v="0"/>
    <s v="4018003000"/>
    <s v="Pending"/>
    <s v="13119433"/>
    <m/>
    <m/>
    <n v="0.25"/>
    <n v="186923.5"/>
    <n v="0.25"/>
    <n v="186923.5"/>
  </r>
  <r>
    <x v="1"/>
    <s v="8"/>
    <s v="2/19/2014"/>
    <s v="2014"/>
    <s v="5"/>
    <s v="41020000"/>
    <x v="1"/>
    <x v="0"/>
    <s v="NATIONAL INSTITUTES OF HEALTH"/>
    <s v="Federal"/>
    <x v="0"/>
    <s v="4027009000"/>
    <s v="Pending"/>
    <s v="13109209"/>
    <n v="0"/>
    <n v="0"/>
    <m/>
    <m/>
    <n v="0"/>
    <n v="0"/>
  </r>
  <r>
    <x v="1"/>
    <s v="8"/>
    <s v="2/20/2014"/>
    <s v="2014"/>
    <s v="5"/>
    <s v="41020000"/>
    <x v="1"/>
    <x v="0"/>
    <s v="NATIONAL INSTITUTES OF HEALTH"/>
    <s v="Federal"/>
    <x v="0"/>
    <s v="2004033000"/>
    <s v="Pending"/>
    <s v="14087750"/>
    <m/>
    <m/>
    <n v="1"/>
    <n v="426396"/>
    <n v="1"/>
    <n v="426396"/>
  </r>
  <r>
    <x v="1"/>
    <s v="8"/>
    <s v="2/21/2014"/>
    <s v="2014"/>
    <s v="5"/>
    <s v="41020000"/>
    <x v="1"/>
    <x v="0"/>
    <s v="BROWN UNIVERSITY"/>
    <s v="Institution of Higher Education"/>
    <x v="0"/>
    <s v="4013009000"/>
    <s v="Pending"/>
    <s v="14087805"/>
    <m/>
    <m/>
    <n v="1"/>
    <n v="91251"/>
    <n v="1"/>
    <n v="91251"/>
  </r>
  <r>
    <x v="1"/>
    <s v="8"/>
    <s v="2/21/2014"/>
    <s v="2014"/>
    <s v="5"/>
    <s v="41020000"/>
    <x v="1"/>
    <x v="0"/>
    <s v="NATIONAL INSTITUTES OF HEALTH"/>
    <s v="Federal"/>
    <x v="0"/>
    <s v="4013010000"/>
    <s v="Pending"/>
    <s v="14087702"/>
    <m/>
    <m/>
    <n v="0.8"/>
    <n v="346766.4"/>
    <n v="0.8"/>
    <n v="346766.4"/>
  </r>
  <r>
    <x v="1"/>
    <s v="8"/>
    <s v="2/21/2014"/>
    <s v="2014"/>
    <s v="5"/>
    <s v="41020000"/>
    <x v="1"/>
    <x v="0"/>
    <s v="NATIONAL INSTITUTES OF HEALTH"/>
    <s v="Federal"/>
    <x v="0"/>
    <s v="4016004000"/>
    <s v="Pending"/>
    <s v="14087702"/>
    <m/>
    <m/>
    <n v="0.15"/>
    <n v="65018.7"/>
    <n v="0.15"/>
    <n v="65018.7"/>
  </r>
  <r>
    <x v="1"/>
    <s v="8"/>
    <s v="2/21/2014"/>
    <s v="2014"/>
    <s v="5"/>
    <s v="41020000"/>
    <x v="1"/>
    <x v="0"/>
    <s v="NATIONAL INSTITUTES OF HEALTH"/>
    <s v="Federal"/>
    <x v="0"/>
    <s v="4018010000"/>
    <s v="Pending"/>
    <s v="14087702"/>
    <m/>
    <m/>
    <n v="0.05"/>
    <n v="21672.9"/>
    <n v="0.05"/>
    <n v="21672.9"/>
  </r>
  <r>
    <x v="1"/>
    <s v="8"/>
    <s v="2/23/2014"/>
    <s v="2014"/>
    <s v="5"/>
    <s v="41020000"/>
    <x v="1"/>
    <x v="0"/>
    <s v="UNIVERSITY OF MINNESOTA"/>
    <s v="Institution of Higher Education"/>
    <x v="0"/>
    <s v="4011006000"/>
    <s v="Pending"/>
    <s v="14087789"/>
    <m/>
    <m/>
    <n v="1"/>
    <n v="280000"/>
    <n v="1"/>
    <n v="280000"/>
  </r>
  <r>
    <x v="1"/>
    <s v="8"/>
    <s v="2/24/2014"/>
    <s v="2014"/>
    <s v="5"/>
    <s v="41020000"/>
    <x v="1"/>
    <x v="0"/>
    <s v="Methodist Hospital Res Inst"/>
    <s v="Private Profit"/>
    <x v="0"/>
    <s v="4014017000"/>
    <s v="Pending"/>
    <s v="14076812"/>
    <m/>
    <m/>
    <n v="1"/>
    <n v="691319"/>
    <n v="1"/>
    <n v="691319"/>
  </r>
  <r>
    <x v="1"/>
    <s v="8"/>
    <s v="2/25/2014"/>
    <s v="2014"/>
    <s v="5"/>
    <s v="41020000"/>
    <x v="1"/>
    <x v="0"/>
    <s v="NATIONAL INSTITUTES OF HEALTH"/>
    <s v="Federal"/>
    <x v="0"/>
    <s v="4007003000"/>
    <s v="Pending"/>
    <s v="14087861"/>
    <n v="0.43080000000000002"/>
    <n v="182443.8"/>
    <m/>
    <m/>
    <n v="0.43080000000000002"/>
    <n v="182443.8"/>
  </r>
  <r>
    <x v="1"/>
    <s v="8"/>
    <s v="2/25/2014"/>
    <s v="2014"/>
    <s v="5"/>
    <s v="41020000"/>
    <x v="1"/>
    <x v="0"/>
    <s v="NATIONAL INSTITUTES OF HEALTH"/>
    <s v="Federal"/>
    <x v="0"/>
    <s v="4011010000"/>
    <s v="Pending"/>
    <s v="14087861"/>
    <n v="0.51700000000000002"/>
    <n v="218949.5"/>
    <m/>
    <m/>
    <n v="0.51700000000000002"/>
    <n v="218949.5"/>
  </r>
  <r>
    <x v="1"/>
    <s v="8"/>
    <s v="2/25/2014"/>
    <s v="2014"/>
    <s v="5"/>
    <s v="41020000"/>
    <x v="1"/>
    <x v="0"/>
    <s v="NATIONAL INSTITUTES OF HEALTH"/>
    <s v="Federal"/>
    <x v="0"/>
    <s v="4012003000"/>
    <s v="Pending"/>
    <s v="14087861"/>
    <n v="5.2200000000000003E-2"/>
    <n v="22106.7"/>
    <m/>
    <m/>
    <n v="5.2200000000000003E-2"/>
    <n v="22106.7"/>
  </r>
  <r>
    <x v="1"/>
    <s v="8"/>
    <s v="2/25/2014"/>
    <s v="2014"/>
    <s v="5"/>
    <s v="41020000"/>
    <x v="1"/>
    <x v="0"/>
    <s v="NATIONAL INSTITUTES OF HEALTH"/>
    <s v="Federal"/>
    <x v="0"/>
    <s v="4013009000"/>
    <s v="Pending"/>
    <s v="14087581"/>
    <m/>
    <m/>
    <n v="0.5"/>
    <n v="200573.5"/>
    <n v="0.5"/>
    <n v="200573.5"/>
  </r>
  <r>
    <x v="1"/>
    <s v="8"/>
    <s v="2/25/2014"/>
    <s v="2014"/>
    <s v="5"/>
    <s v="41020000"/>
    <x v="1"/>
    <x v="0"/>
    <s v="UNIVERSITY OF CALIFORNIA - SANTA BARBARA"/>
    <s v="Institution of Higher Education"/>
    <x v="0"/>
    <s v="4013011000"/>
    <s v="Pending"/>
    <s v="14087742"/>
    <m/>
    <m/>
    <n v="1"/>
    <n v="514649"/>
    <n v="1"/>
    <n v="514649"/>
  </r>
  <r>
    <x v="1"/>
    <s v="8"/>
    <s v="2/25/2014"/>
    <s v="2014"/>
    <s v="5"/>
    <s v="41020000"/>
    <x v="1"/>
    <x v="0"/>
    <s v="NATIONAL INSTITUTES OF HEALTH"/>
    <s v="Federal"/>
    <x v="0"/>
    <s v="4014004000"/>
    <s v="Pending"/>
    <s v="14087581"/>
    <m/>
    <m/>
    <n v="0.5"/>
    <n v="200573.5"/>
    <n v="0.5"/>
    <n v="200573.5"/>
  </r>
  <r>
    <x v="1"/>
    <s v="8"/>
    <s v="2/25/2014"/>
    <s v="2014"/>
    <s v="5"/>
    <s v="41020000"/>
    <x v="1"/>
    <x v="0"/>
    <s v="NATIONAL INSTITUTES OF HEALTH"/>
    <s v="Federal"/>
    <x v="0"/>
    <s v="4014006000"/>
    <s v="Pending"/>
    <s v="14087620"/>
    <m/>
    <m/>
    <n v="1"/>
    <n v="401147"/>
    <n v="1"/>
    <n v="401147"/>
  </r>
  <r>
    <x v="1"/>
    <s v="8"/>
    <s v="2/25/2014"/>
    <s v="2014"/>
    <s v="5"/>
    <s v="41020000"/>
    <x v="1"/>
    <x v="0"/>
    <s v="UNIVERSITY OF TEXAS AT AUSTIN"/>
    <s v="Institution of Higher Education"/>
    <x v="0"/>
    <s v="4014009000"/>
    <s v="Pending"/>
    <s v="14087524"/>
    <m/>
    <m/>
    <n v="1"/>
    <n v="165887"/>
    <n v="1"/>
    <n v="165887"/>
  </r>
  <r>
    <x v="1"/>
    <s v="8"/>
    <s v="2/25/2014"/>
    <s v="2014"/>
    <s v="5"/>
    <s v="41020000"/>
    <x v="1"/>
    <x v="0"/>
    <s v="NATIONAL INSTITUTES OF HEALTH"/>
    <s v="Federal"/>
    <x v="0"/>
    <s v="4014010000"/>
    <s v="Pending"/>
    <s v="14087535"/>
    <m/>
    <m/>
    <n v="1"/>
    <n v="146440"/>
    <n v="1"/>
    <n v="146440"/>
  </r>
  <r>
    <x v="1"/>
    <s v="8"/>
    <s v="2/25/2014"/>
    <s v="2014"/>
    <s v="5"/>
    <s v="41020000"/>
    <x v="1"/>
    <x v="0"/>
    <s v="Indiana Alzheimer Disease Center"/>
    <s v="Institution of Higher Education"/>
    <x v="0"/>
    <s v="4016003000"/>
    <s v="Pending"/>
    <s v="14087886"/>
    <m/>
    <m/>
    <n v="1"/>
    <n v="30000"/>
    <n v="1"/>
    <n v="30000"/>
  </r>
  <r>
    <x v="1"/>
    <s v="8"/>
    <s v="2/25/2014"/>
    <s v="2014"/>
    <s v="5"/>
    <s v="41020000"/>
    <x v="1"/>
    <x v="0"/>
    <s v="NATIONAL INSTITUTES OF HEALTH"/>
    <s v="Federal"/>
    <x v="0"/>
    <s v="4027009000"/>
    <s v="Pending"/>
    <s v="14087861"/>
    <n v="0"/>
    <n v="0"/>
    <m/>
    <m/>
    <n v="0"/>
    <n v="0"/>
  </r>
  <r>
    <x v="1"/>
    <s v="8"/>
    <s v="2/26/2014"/>
    <s v="2014"/>
    <s v="5"/>
    <s v="41020000"/>
    <x v="1"/>
    <x v="0"/>
    <s v="NATIONAL INSTITUTES OF HEALTH"/>
    <s v="Federal"/>
    <x v="0"/>
    <s v="4011006000"/>
    <s v="Pending"/>
    <s v="14087686"/>
    <n v="1"/>
    <n v="764015"/>
    <m/>
    <m/>
    <n v="1"/>
    <n v="764015"/>
  </r>
  <r>
    <x v="1"/>
    <s v="8"/>
    <s v="2/26/2014"/>
    <s v="2014"/>
    <s v="5"/>
    <s v="41020000"/>
    <x v="1"/>
    <x v="0"/>
    <s v="NATIONAL INSTITUTES OF HEALTH"/>
    <s v="Federal"/>
    <x v="0"/>
    <s v="4027002000"/>
    <s v="Pending"/>
    <s v="14087686"/>
    <n v="0"/>
    <n v="0"/>
    <m/>
    <m/>
    <n v="0"/>
    <n v="0"/>
  </r>
  <r>
    <x v="1"/>
    <s v="8"/>
    <s v="2/26/2014"/>
    <s v="2014"/>
    <s v="5"/>
    <s v="41020000"/>
    <x v="1"/>
    <x v="0"/>
    <s v="NATIONAL INSTITUTES OF HEALTH"/>
    <s v="Federal"/>
    <x v="0"/>
    <s v="4027003000"/>
    <s v="Pending"/>
    <s v="14087686"/>
    <n v="0"/>
    <n v="0"/>
    <m/>
    <m/>
    <n v="0"/>
    <n v="0"/>
  </r>
  <r>
    <x v="1"/>
    <s v="8"/>
    <s v="2/27/2014"/>
    <s v="2014"/>
    <s v="5"/>
    <s v="41020000"/>
    <x v="1"/>
    <x v="0"/>
    <s v="RUTGERS, THE STATE UNIVERSITY"/>
    <s v="Institution of Higher Education"/>
    <x v="0"/>
    <s v="4018003000"/>
    <s v="Awarded"/>
    <s v="14087951"/>
    <m/>
    <m/>
    <n v="1"/>
    <n v="39156"/>
    <n v="1"/>
    <n v="39156"/>
  </r>
  <r>
    <x v="1"/>
    <s v="8"/>
    <s v="2/28/2014"/>
    <s v="2014"/>
    <s v="5"/>
    <s v="41020000"/>
    <x v="1"/>
    <x v="0"/>
    <s v="PHS-NIH NATIONAL CANCER INSTITUTE"/>
    <s v="Federal"/>
    <x v="0"/>
    <s v="4007003000"/>
    <s v="Pending"/>
    <s v="13120590"/>
    <n v="0.13500000000000001"/>
    <n v="20031.84"/>
    <m/>
    <m/>
    <n v="0.13500000000000001"/>
    <n v="20031.84"/>
  </r>
  <r>
    <x v="1"/>
    <s v="8"/>
    <s v="2/28/2014"/>
    <s v="2014"/>
    <s v="5"/>
    <s v="41020000"/>
    <x v="1"/>
    <x v="0"/>
    <s v="PHS-NIH NATIONAL CANCER INSTITUTE"/>
    <s v="Federal"/>
    <x v="0"/>
    <s v="4011010000"/>
    <s v="Pending"/>
    <s v="13120590"/>
    <n v="0.16500000000000001"/>
    <n v="24483.360000000001"/>
    <m/>
    <m/>
    <n v="0.16500000000000001"/>
    <n v="24483.360000000001"/>
  </r>
  <r>
    <x v="1"/>
    <s v="8"/>
    <s v="2/28/2014"/>
    <s v="2014"/>
    <s v="5"/>
    <s v="41020000"/>
    <x v="1"/>
    <x v="0"/>
    <s v="PHS-NIH NATIONAL CANCER INSTITUTE"/>
    <s v="Federal"/>
    <x v="0"/>
    <s v="4011016000"/>
    <s v="Pending"/>
    <s v="13120590"/>
    <n v="0.7"/>
    <n v="103868.8"/>
    <m/>
    <m/>
    <n v="0.7"/>
    <n v="103868.8"/>
  </r>
  <r>
    <x v="1"/>
    <s v="8"/>
    <s v="2/28/2014"/>
    <s v="2014"/>
    <s v="5"/>
    <s v="41020000"/>
    <x v="1"/>
    <x v="0"/>
    <s v="NATIONAL INSTITUTES OF HEALTH"/>
    <s v="Federal"/>
    <x v="0"/>
    <s v="4014004000"/>
    <s v="Pending"/>
    <s v="14087970"/>
    <m/>
    <m/>
    <n v="1"/>
    <n v="145572"/>
    <n v="1"/>
    <n v="145572"/>
  </r>
  <r>
    <x v="1"/>
    <s v="9"/>
    <s v="3/1/2014"/>
    <s v="2014"/>
    <s v="6"/>
    <s v="41020000"/>
    <x v="1"/>
    <x v="0"/>
    <s v="Indiana Alzheimer Disease Center"/>
    <s v="Institution of Higher Education"/>
    <x v="0"/>
    <s v="4018004000"/>
    <s v="Pending"/>
    <s v="14098126"/>
    <m/>
    <m/>
    <n v="1"/>
    <n v="30000"/>
    <n v="1"/>
    <n v="30000"/>
  </r>
  <r>
    <x v="1"/>
    <s v="9"/>
    <s v="3/3/2014"/>
    <s v="2014"/>
    <s v="6"/>
    <s v="41020000"/>
    <x v="1"/>
    <x v="0"/>
    <s v="NATIONAL INSTITUTES OF HEALTH"/>
    <s v="Federal"/>
    <x v="0"/>
    <s v="4007003000"/>
    <s v="Pending"/>
    <s v="13110163"/>
    <n v="0.43080000000000002"/>
    <n v="829290"/>
    <m/>
    <m/>
    <n v="0.43080000000000002"/>
    <n v="829290"/>
  </r>
  <r>
    <x v="1"/>
    <s v="9"/>
    <s v="3/3/2014"/>
    <s v="2014"/>
    <s v="6"/>
    <s v="41020000"/>
    <x v="1"/>
    <x v="0"/>
    <s v="NATIONAL INSTITUTES OF HEALTH"/>
    <s v="Federal"/>
    <x v="0"/>
    <s v="4011001000"/>
    <s v="Pending"/>
    <s v="14087960"/>
    <n v="0"/>
    <n v="0"/>
    <m/>
    <m/>
    <n v="0"/>
    <n v="0"/>
  </r>
  <r>
    <x v="1"/>
    <s v="9"/>
    <s v="3/3/2014"/>
    <s v="2014"/>
    <s v="6"/>
    <s v="41020000"/>
    <x v="1"/>
    <x v="0"/>
    <s v="NATIONAL INSTITUTES OF HEALTH"/>
    <s v="Federal"/>
    <x v="0"/>
    <s v="4011006000"/>
    <s v="Pending"/>
    <s v="14087960"/>
    <n v="0.1875"/>
    <n v="1326261.3799999999"/>
    <m/>
    <m/>
    <n v="0.1875"/>
    <n v="1326261.3799999999"/>
  </r>
  <r>
    <x v="1"/>
    <s v="9"/>
    <s v="3/3/2014"/>
    <s v="2014"/>
    <s v="6"/>
    <s v="41020000"/>
    <x v="1"/>
    <x v="0"/>
    <s v="NATIONAL INSTITUTES OF HEALTH"/>
    <s v="Federal"/>
    <x v="0"/>
    <s v="4011010000"/>
    <s v="Pending"/>
    <s v="13110163"/>
    <n v="0.51700000000000002"/>
    <n v="995225"/>
    <m/>
    <m/>
    <n v="0.51700000000000002"/>
    <n v="995225"/>
  </r>
  <r>
    <x v="1"/>
    <s v="9"/>
    <s v="3/3/2014"/>
    <s v="2014"/>
    <s v="6"/>
    <s v="41020000"/>
    <x v="1"/>
    <x v="0"/>
    <s v="NATIONAL INSTITUTES OF HEALTH"/>
    <s v="Federal"/>
    <x v="0"/>
    <s v="4011015000"/>
    <s v="Pending"/>
    <s v="14087965"/>
    <n v="0.3"/>
    <n v="647164.5"/>
    <m/>
    <m/>
    <n v="0.3"/>
    <n v="647164.5"/>
  </r>
  <r>
    <x v="1"/>
    <s v="9"/>
    <s v="3/3/2014"/>
    <s v="2014"/>
    <s v="6"/>
    <s v="41020000"/>
    <x v="1"/>
    <x v="0"/>
    <s v="NATIONAL INSTITUTES OF HEALTH"/>
    <s v="Federal"/>
    <x v="0"/>
    <s v="4012003000"/>
    <s v="Pending"/>
    <s v="13110163"/>
    <n v="5.2200000000000003E-2"/>
    <n v="100485"/>
    <m/>
    <m/>
    <n v="5.2200000000000003E-2"/>
    <n v="100485"/>
  </r>
  <r>
    <x v="1"/>
    <s v="9"/>
    <s v="3/3/2014"/>
    <s v="2014"/>
    <s v="6"/>
    <s v="41020000"/>
    <x v="1"/>
    <x v="0"/>
    <s v="NATIONAL INSTITUTES OF HEALTH"/>
    <s v="Federal"/>
    <x v="0"/>
    <s v="4013004000"/>
    <s v="Pending"/>
    <s v="14044446"/>
    <m/>
    <m/>
    <n v="1"/>
    <n v="719510"/>
    <n v="1"/>
    <n v="719510"/>
  </r>
  <r>
    <x v="1"/>
    <s v="9"/>
    <s v="3/3/2014"/>
    <s v="2014"/>
    <s v="6"/>
    <s v="41020000"/>
    <x v="1"/>
    <x v="0"/>
    <s v="NATIONAL INSTITUTES OF HEALTH"/>
    <s v="Federal"/>
    <x v="0"/>
    <s v="4013009000"/>
    <s v="Pending"/>
    <s v="14087965"/>
    <n v="0.7"/>
    <n v="1510050.5"/>
    <m/>
    <m/>
    <n v="0.7"/>
    <n v="1510050.5"/>
  </r>
  <r>
    <x v="1"/>
    <s v="9"/>
    <s v="3/3/2014"/>
    <s v="2014"/>
    <s v="6"/>
    <s v="41020000"/>
    <x v="1"/>
    <x v="0"/>
    <s v="COLUMBIA UNIVERSITY"/>
    <s v="Institution of Higher Education"/>
    <x v="0"/>
    <s v="4013009000"/>
    <s v="Awarded"/>
    <s v="13076527"/>
    <m/>
    <m/>
    <n v="1"/>
    <n v="562354"/>
    <n v="1"/>
    <n v="562354"/>
  </r>
  <r>
    <x v="1"/>
    <s v="9"/>
    <s v="3/3/2014"/>
    <s v="2014"/>
    <s v="6"/>
    <s v="41020000"/>
    <x v="1"/>
    <x v="0"/>
    <s v="COMMUNITY HEALTH NETWORK"/>
    <s v="Private Non-Profit"/>
    <x v="0"/>
    <s v="4013010000"/>
    <s v="Pending"/>
    <s v="14087124"/>
    <n v="0.5"/>
    <n v="36627"/>
    <m/>
    <m/>
    <n v="0.5"/>
    <n v="36627"/>
  </r>
  <r>
    <x v="1"/>
    <s v="9"/>
    <s v="3/3/2014"/>
    <s v="2014"/>
    <s v="6"/>
    <s v="41020000"/>
    <x v="1"/>
    <x v="0"/>
    <s v="NATIONAL INSTITUTES OF HEALTH"/>
    <s v="Federal"/>
    <x v="0"/>
    <s v="4014009000"/>
    <s v="Pending"/>
    <s v="14087960"/>
    <n v="0.3"/>
    <n v="2122018.2000000002"/>
    <m/>
    <m/>
    <n v="0.3"/>
    <n v="2122018.2000000002"/>
  </r>
  <r>
    <x v="1"/>
    <s v="9"/>
    <s v="3/3/2014"/>
    <s v="2014"/>
    <s v="6"/>
    <s v="41020000"/>
    <x v="1"/>
    <x v="0"/>
    <s v="NATIONAL INSTITUTES OF HEALTH"/>
    <s v="Federal"/>
    <x v="0"/>
    <s v="4014017000"/>
    <s v="Pending"/>
    <s v="14087960"/>
    <n v="0.21249999999999999"/>
    <n v="1503096.23"/>
    <m/>
    <m/>
    <n v="0.21249999999999999"/>
    <n v="1503096.23"/>
  </r>
  <r>
    <x v="1"/>
    <s v="9"/>
    <s v="3/3/2014"/>
    <s v="2014"/>
    <s v="6"/>
    <s v="41020000"/>
    <x v="1"/>
    <x v="0"/>
    <s v="COLUMBIA UNIVERSITY"/>
    <s v="Institution of Higher Education"/>
    <x v="0"/>
    <s v="4018003000"/>
    <s v="Pending"/>
    <s v="12120208"/>
    <m/>
    <m/>
    <n v="1"/>
    <n v="739100"/>
    <n v="1"/>
    <n v="739100"/>
  </r>
  <r>
    <x v="1"/>
    <s v="9"/>
    <s v="3/3/2014"/>
    <s v="2014"/>
    <s v="6"/>
    <s v="41020000"/>
    <x v="1"/>
    <x v="0"/>
    <s v="NATIONAL INSTITUTES OF HEALTH"/>
    <s v="Federal"/>
    <x v="0"/>
    <s v="4018003000"/>
    <s v="Pending"/>
    <s v="13120352"/>
    <m/>
    <m/>
    <n v="1"/>
    <n v="2541530"/>
    <n v="1"/>
    <n v="2541530"/>
  </r>
  <r>
    <x v="1"/>
    <s v="9"/>
    <s v="3/3/2014"/>
    <s v="2014"/>
    <s v="6"/>
    <s v="41020000"/>
    <x v="1"/>
    <x v="0"/>
    <s v="NATIONAL INSTITUTES OF HEALTH"/>
    <s v="Federal"/>
    <x v="0"/>
    <s v="4018003000"/>
    <s v="Pending"/>
    <s v="14087960"/>
    <n v="0.15"/>
    <n v="1061009.1000000001"/>
    <m/>
    <m/>
    <n v="0.15"/>
    <n v="1061009.1000000001"/>
  </r>
  <r>
    <x v="1"/>
    <s v="9"/>
    <s v="3/3/2014"/>
    <s v="2014"/>
    <s v="6"/>
    <s v="41020000"/>
    <x v="1"/>
    <x v="0"/>
    <s v="PHS-NIH NAT INST ALLERGY INFECTIOUS DIS"/>
    <s v="Federal"/>
    <x v="0"/>
    <s v="4018003000"/>
    <s v="Pending"/>
    <s v="14088009"/>
    <m/>
    <m/>
    <n v="1"/>
    <n v="3168304"/>
    <n v="1"/>
    <n v="3168304"/>
  </r>
  <r>
    <x v="1"/>
    <s v="9"/>
    <s v="3/3/2014"/>
    <s v="2014"/>
    <s v="6"/>
    <s v="41020000"/>
    <x v="1"/>
    <x v="0"/>
    <s v="NATIONAL INSTITUTES OF HEALTH"/>
    <s v="Federal"/>
    <x v="0"/>
    <s v="4018007000"/>
    <s v="Pending"/>
    <s v="14087960"/>
    <n v="0.15"/>
    <n v="1061009.1000000001"/>
    <m/>
    <m/>
    <n v="0.15"/>
    <n v="1061009.1000000001"/>
  </r>
  <r>
    <x v="1"/>
    <s v="9"/>
    <s v="3/3/2014"/>
    <s v="2014"/>
    <s v="6"/>
    <s v="41020000"/>
    <x v="1"/>
    <x v="0"/>
    <s v="NATIONAL INSTITUTES OF HEALTH"/>
    <s v="Federal"/>
    <x v="0"/>
    <s v="4027002000"/>
    <s v="Pending"/>
    <s v="14087960"/>
    <n v="0"/>
    <n v="0"/>
    <m/>
    <m/>
    <n v="0"/>
    <n v="0"/>
  </r>
  <r>
    <x v="1"/>
    <s v="9"/>
    <s v="3/3/2014"/>
    <s v="2014"/>
    <s v="6"/>
    <s v="41020000"/>
    <x v="1"/>
    <x v="0"/>
    <s v="NATIONAL INSTITUTES OF HEALTH"/>
    <s v="Federal"/>
    <x v="0"/>
    <s v="4027003000"/>
    <s v="Pending"/>
    <s v="14087960"/>
    <n v="0"/>
    <n v="0"/>
    <m/>
    <m/>
    <n v="0"/>
    <n v="0"/>
  </r>
  <r>
    <x v="1"/>
    <s v="9"/>
    <s v="3/3/2014"/>
    <s v="2014"/>
    <s v="6"/>
    <s v="41020000"/>
    <x v="1"/>
    <x v="0"/>
    <s v="COMMUNITY HEALTH NETWORK"/>
    <s v="Private Non-Profit"/>
    <x v="0"/>
    <s v="4027006000"/>
    <s v="Pending"/>
    <s v="14087124"/>
    <n v="0.5"/>
    <n v="36627"/>
    <m/>
    <m/>
    <n v="0.5"/>
    <n v="36627"/>
  </r>
  <r>
    <x v="1"/>
    <s v="9"/>
    <s v="3/3/2014"/>
    <s v="2014"/>
    <s v="6"/>
    <s v="41020000"/>
    <x v="1"/>
    <x v="0"/>
    <s v="NATIONAL INSTITUTES OF HEALTH"/>
    <s v="Federal"/>
    <x v="0"/>
    <s v="4027008005"/>
    <s v="Pending"/>
    <s v="14087965"/>
    <n v="0"/>
    <n v="0"/>
    <m/>
    <m/>
    <n v="0"/>
    <n v="0"/>
  </r>
  <r>
    <x v="1"/>
    <s v="9"/>
    <s v="3/3/2014"/>
    <s v="2014"/>
    <s v="6"/>
    <s v="41020000"/>
    <x v="1"/>
    <x v="0"/>
    <s v="NATIONAL INSTITUTES OF HEALTH"/>
    <s v="Federal"/>
    <x v="0"/>
    <s v="4027009000"/>
    <s v="Pending"/>
    <s v="13110163"/>
    <n v="0"/>
    <n v="0"/>
    <m/>
    <m/>
    <n v="0"/>
    <n v="0"/>
  </r>
  <r>
    <x v="1"/>
    <s v="9"/>
    <s v="3/3/2014"/>
    <s v="2014"/>
    <s v="6"/>
    <s v="41020000"/>
    <x v="1"/>
    <x v="0"/>
    <s v="NATIONAL INSTITUTES OF HEALTH"/>
    <s v="Federal"/>
    <x v="0"/>
    <s v="4027011000"/>
    <s v="Pending"/>
    <s v="14087965"/>
    <n v="0"/>
    <n v="0"/>
    <m/>
    <m/>
    <n v="0"/>
    <n v="0"/>
  </r>
  <r>
    <x v="1"/>
    <s v="9"/>
    <s v="3/4/2014"/>
    <s v="2014"/>
    <s v="6"/>
    <s v="41020000"/>
    <x v="1"/>
    <x v="0"/>
    <s v="PHS-NIH NAT INST ALLERGY INFECTIOUS DIS"/>
    <s v="Federal"/>
    <x v="0"/>
    <s v="4012003000"/>
    <s v="Pending"/>
    <s v="14087867"/>
    <m/>
    <m/>
    <n v="1"/>
    <n v="2818730"/>
    <n v="1"/>
    <n v="2818730"/>
  </r>
  <r>
    <x v="1"/>
    <s v="9"/>
    <s v="3/5/2014"/>
    <s v="2014"/>
    <s v="6"/>
    <s v="41020000"/>
    <x v="1"/>
    <x v="0"/>
    <s v="NATIONAL INSTITUTES OF HEALTH"/>
    <s v="Federal"/>
    <x v="0"/>
    <s v="4011008000"/>
    <s v="Pending"/>
    <s v="14088027"/>
    <m/>
    <m/>
    <n v="0.1"/>
    <n v="202819.25"/>
    <n v="0.1"/>
    <n v="202819.25"/>
  </r>
  <r>
    <x v="1"/>
    <s v="9"/>
    <s v="3/5/2014"/>
    <s v="2014"/>
    <s v="6"/>
    <s v="41020000"/>
    <x v="1"/>
    <x v="0"/>
    <s v="UNIVERSITY OF ALABAMA"/>
    <s v="Institution of Higher Education"/>
    <x v="0"/>
    <s v="4013004000"/>
    <s v="Pending"/>
    <s v="13086910"/>
    <m/>
    <m/>
    <n v="1"/>
    <n v="546838"/>
    <n v="1"/>
    <n v="546838"/>
  </r>
  <r>
    <x v="1"/>
    <s v="9"/>
    <s v="3/5/2014"/>
    <s v="2014"/>
    <s v="6"/>
    <s v="41020000"/>
    <x v="1"/>
    <x v="0"/>
    <s v="NATIONAL INSTITUTES OF HEALTH"/>
    <s v="Federal"/>
    <x v="0"/>
    <s v="4013004000"/>
    <s v="Pending"/>
    <s v="14088027"/>
    <m/>
    <m/>
    <n v="0.7"/>
    <n v="1419734.77"/>
    <n v="0.7"/>
    <n v="1419734.77"/>
  </r>
  <r>
    <x v="1"/>
    <s v="9"/>
    <s v="3/5/2014"/>
    <s v="2014"/>
    <s v="6"/>
    <s v="41020000"/>
    <x v="1"/>
    <x v="0"/>
    <s v="NATIONAL INSTITUTES OF HEALTH"/>
    <s v="Federal"/>
    <x v="0"/>
    <s v="4018003000"/>
    <s v="Pending"/>
    <s v="13043803"/>
    <n v="1"/>
    <n v="1941048"/>
    <m/>
    <m/>
    <n v="1"/>
    <n v="1941048"/>
  </r>
  <r>
    <x v="1"/>
    <s v="9"/>
    <s v="3/5/2014"/>
    <s v="2014"/>
    <s v="6"/>
    <s v="41020000"/>
    <x v="1"/>
    <x v="0"/>
    <s v="PHS-NIH NAT INST DEAFNESS,COMM DISORDERS"/>
    <s v="Federal"/>
    <x v="0"/>
    <s v="4018003000"/>
    <s v="Pending"/>
    <s v="14011305"/>
    <m/>
    <m/>
    <n v="1"/>
    <n v="2557604"/>
    <n v="1"/>
    <n v="2557604"/>
  </r>
  <r>
    <x v="1"/>
    <s v="9"/>
    <s v="3/5/2014"/>
    <s v="2014"/>
    <s v="6"/>
    <s v="41020000"/>
    <x v="1"/>
    <x v="0"/>
    <s v="PHS-NIH NAT INST OF GENERAL MEDICAL SCI"/>
    <s v="Federal"/>
    <x v="0"/>
    <s v="4018003000"/>
    <s v="Pending"/>
    <s v="14098162"/>
    <n v="1"/>
    <n v="1896385.4"/>
    <m/>
    <m/>
    <n v="1"/>
    <n v="1896385.4"/>
  </r>
  <r>
    <x v="1"/>
    <s v="9"/>
    <s v="3/5/2014"/>
    <s v="2014"/>
    <s v="6"/>
    <s v="41020000"/>
    <x v="1"/>
    <x v="0"/>
    <s v="NATIONAL INSTITUTES OF HEALTH"/>
    <s v="Federal"/>
    <x v="0"/>
    <s v="4018009000"/>
    <s v="Pending"/>
    <s v="14088027"/>
    <m/>
    <m/>
    <n v="7.4999999999999997E-2"/>
    <n v="152114.44"/>
    <n v="7.4999999999999997E-2"/>
    <n v="152114.44"/>
  </r>
  <r>
    <x v="1"/>
    <s v="9"/>
    <s v="3/5/2014"/>
    <s v="2014"/>
    <s v="6"/>
    <s v="41020000"/>
    <x v="1"/>
    <x v="0"/>
    <s v="NATIONAL INSTITUTES OF HEALTH"/>
    <s v="Federal"/>
    <x v="0"/>
    <s v="4018010000"/>
    <s v="Pending"/>
    <s v="14088027"/>
    <m/>
    <m/>
    <n v="0.125"/>
    <n v="253524.06"/>
    <n v="0.125"/>
    <n v="253524.06"/>
  </r>
  <r>
    <x v="1"/>
    <s v="9"/>
    <s v="3/5/2014"/>
    <s v="2014"/>
    <s v="6"/>
    <s v="41020000"/>
    <x v="1"/>
    <x v="0"/>
    <s v="NATIONAL INSTITUTES OF HEALTH"/>
    <s v="Federal"/>
    <x v="0"/>
    <s v="4027003000"/>
    <s v="Pending"/>
    <s v="13043803"/>
    <n v="0"/>
    <n v="0"/>
    <m/>
    <m/>
    <n v="0"/>
    <n v="0"/>
  </r>
  <r>
    <x v="1"/>
    <s v="9"/>
    <s v="3/5/2014"/>
    <s v="2014"/>
    <s v="6"/>
    <s v="41020000"/>
    <x v="1"/>
    <x v="0"/>
    <s v="PHS-NIH NAT INST OF GENERAL MEDICAL SCI"/>
    <s v="Federal"/>
    <x v="0"/>
    <s v="4027003000"/>
    <s v="Pending"/>
    <s v="14098162"/>
    <n v="0"/>
    <n v="0"/>
    <m/>
    <m/>
    <n v="0"/>
    <n v="0"/>
  </r>
  <r>
    <x v="1"/>
    <s v="9"/>
    <s v="3/6/2014"/>
    <s v="2014"/>
    <s v="6"/>
    <s v="41020000"/>
    <x v="1"/>
    <x v="0"/>
    <s v="NEW YORK UNIVERSITY"/>
    <s v="Institution of Higher Education"/>
    <x v="0"/>
    <s v="4008006000"/>
    <s v="Pending"/>
    <s v="14098161"/>
    <m/>
    <m/>
    <n v="1"/>
    <n v="235574"/>
    <n v="1"/>
    <n v="235574"/>
  </r>
  <r>
    <x v="1"/>
    <s v="9"/>
    <s v="3/6/2014"/>
    <s v="2014"/>
    <s v="6"/>
    <s v="41020000"/>
    <x v="1"/>
    <x v="0"/>
    <s v="NATIONAL INSTITUTES OF HEALTH"/>
    <s v="Federal"/>
    <x v="0"/>
    <s v="4014017000"/>
    <s v="Pending"/>
    <s v="14098143"/>
    <m/>
    <m/>
    <n v="1"/>
    <n v="3026322"/>
    <n v="1"/>
    <n v="3026322"/>
  </r>
  <r>
    <x v="1"/>
    <s v="9"/>
    <s v="3/10/2014"/>
    <s v="2014"/>
    <s v="6"/>
    <s v="41020000"/>
    <x v="1"/>
    <x v="0"/>
    <s v="UNIVERSITY OF IOWA"/>
    <s v="Institution of Higher Education"/>
    <x v="0"/>
    <s v="4011006000"/>
    <s v="Pending"/>
    <s v="14098288"/>
    <m/>
    <m/>
    <n v="1"/>
    <n v="15000"/>
    <n v="1"/>
    <n v="15000"/>
  </r>
  <r>
    <x v="1"/>
    <s v="9"/>
    <s v="3/10/2014"/>
    <s v="2014"/>
    <s v="6"/>
    <s v="41020000"/>
    <x v="1"/>
    <x v="0"/>
    <s v="INDIANA UNIVERSITY"/>
    <s v="Institution of Higher Education"/>
    <x v="0"/>
    <s v="4013006000"/>
    <s v="Pending"/>
    <s v="13120454"/>
    <m/>
    <m/>
    <n v="1"/>
    <n v="122567"/>
    <n v="1"/>
    <n v="122567"/>
  </r>
  <r>
    <x v="1"/>
    <s v="9"/>
    <s v="3/11/2014"/>
    <s v="2014"/>
    <s v="6"/>
    <s v="41020000"/>
    <x v="1"/>
    <x v="0"/>
    <s v="PHS-NIH NAT INST OF CHILD HLTH,HUMAN DEV"/>
    <s v="Federal"/>
    <x v="0"/>
    <s v="4011006000"/>
    <s v="Awarded"/>
    <s v="14098307"/>
    <m/>
    <m/>
    <n v="0.8"/>
    <n v="243954.4"/>
    <n v="0.8"/>
    <n v="243954.4"/>
  </r>
  <r>
    <x v="1"/>
    <s v="9"/>
    <s v="3/11/2014"/>
    <s v="2014"/>
    <s v="6"/>
    <s v="41020000"/>
    <x v="1"/>
    <x v="0"/>
    <s v="UNIVERSITY OF PENNSYLVANIA"/>
    <s v="Institution of Higher Education"/>
    <x v="0"/>
    <s v="4014009000"/>
    <s v="Pending"/>
    <s v="13120402"/>
    <m/>
    <m/>
    <n v="1"/>
    <n v="58802"/>
    <n v="1"/>
    <n v="58802"/>
  </r>
  <r>
    <x v="1"/>
    <s v="9"/>
    <s v="3/11/2014"/>
    <s v="2014"/>
    <s v="6"/>
    <s v="41020000"/>
    <x v="1"/>
    <x v="0"/>
    <s v="PHS-NIH NAT INST OF CHILD HLTH,HUMAN DEV"/>
    <s v="Federal"/>
    <x v="0"/>
    <s v="4014017000"/>
    <s v="Awarded"/>
    <s v="14098307"/>
    <m/>
    <m/>
    <n v="0.2"/>
    <n v="60988.6"/>
    <n v="0.2"/>
    <n v="60988.6"/>
  </r>
  <r>
    <x v="1"/>
    <s v="9"/>
    <s v="3/11/2014"/>
    <s v="2014"/>
    <s v="6"/>
    <s v="41020000"/>
    <x v="1"/>
    <x v="0"/>
    <s v="Oregon Assoc of Hosp Hlth Sys"/>
    <s v="Private Non-Profit"/>
    <x v="0"/>
    <s v="4025003000"/>
    <s v="Awarded"/>
    <s v="14098164"/>
    <m/>
    <m/>
    <n v="1"/>
    <n v="79305"/>
    <n v="1"/>
    <n v="79305"/>
  </r>
  <r>
    <x v="1"/>
    <s v="9"/>
    <s v="3/12/2014"/>
    <s v="2014"/>
    <s v="6"/>
    <s v="41020000"/>
    <x v="1"/>
    <x v="0"/>
    <s v="PHS-NIH NAT INST DEAFNESS,COMM DISORDERS"/>
    <s v="Federal"/>
    <x v="0"/>
    <s v="4013008000"/>
    <s v="Awarded"/>
    <s v="14098353"/>
    <m/>
    <m/>
    <n v="0.05"/>
    <n v="15732.05"/>
    <n v="0.05"/>
    <n v="15732.05"/>
  </r>
  <r>
    <x v="1"/>
    <s v="9"/>
    <s v="3/12/2014"/>
    <s v="2014"/>
    <s v="6"/>
    <s v="41020000"/>
    <x v="1"/>
    <x v="0"/>
    <s v="PHS-NIH NAT INST DEAFNESS,COMM DISORDERS"/>
    <s v="Federal"/>
    <x v="0"/>
    <s v="4013012000"/>
    <s v="Awarded"/>
    <s v="14098353"/>
    <m/>
    <m/>
    <n v="0.95"/>
    <n v="298908.95"/>
    <n v="0.95"/>
    <n v="298908.95"/>
  </r>
  <r>
    <x v="1"/>
    <s v="9"/>
    <s v="3/12/2014"/>
    <s v="2014"/>
    <s v="6"/>
    <s v="41020000"/>
    <x v="1"/>
    <x v="0"/>
    <s v="UNIVERSITY OF WISCONSIN-MADISON"/>
    <s v="Institution of Higher Education"/>
    <x v="0"/>
    <s v="4014017000"/>
    <s v="Awarded"/>
    <s v="13086968"/>
    <m/>
    <m/>
    <n v="0.25"/>
    <n v="2894"/>
    <n v="0.25"/>
    <n v="2894"/>
  </r>
  <r>
    <x v="1"/>
    <s v="9"/>
    <s v="3/12/2014"/>
    <s v="2014"/>
    <s v="6"/>
    <s v="41020000"/>
    <x v="1"/>
    <x v="0"/>
    <s v="UNIVERSITY OF WISCONSIN-MADISON"/>
    <s v="Institution of Higher Education"/>
    <x v="0"/>
    <s v="4018003000"/>
    <s v="Awarded"/>
    <s v="13086968"/>
    <m/>
    <m/>
    <n v="0.75"/>
    <n v="8682"/>
    <n v="0.75"/>
    <n v="8682"/>
  </r>
  <r>
    <x v="1"/>
    <s v="9"/>
    <s v="3/13/2014"/>
    <s v="2014"/>
    <s v="6"/>
    <s v="41020000"/>
    <x v="1"/>
    <x v="0"/>
    <s v="PHS-NIH NAT INST ALLERGY INFECTIOUS DIS"/>
    <s v="Federal"/>
    <x v="0"/>
    <s v="4016001000"/>
    <s v="Awarded"/>
    <s v="14098404"/>
    <m/>
    <m/>
    <n v="0.3"/>
    <n v="99881.7"/>
    <n v="0.3"/>
    <n v="99881.7"/>
  </r>
  <r>
    <x v="1"/>
    <s v="9"/>
    <s v="3/13/2014"/>
    <s v="2014"/>
    <s v="6"/>
    <s v="41020000"/>
    <x v="1"/>
    <x v="0"/>
    <s v="PHS-NIH NAT INST ALLERGY INFECTIOUS DIS"/>
    <s v="Federal"/>
    <x v="0"/>
    <s v="4016003000"/>
    <s v="Awarded"/>
    <s v="14098404"/>
    <m/>
    <m/>
    <n v="0.7"/>
    <n v="233057.3"/>
    <n v="0.7"/>
    <n v="233057.3"/>
  </r>
  <r>
    <x v="1"/>
    <s v="9"/>
    <s v="3/13/2014"/>
    <s v="2014"/>
    <s v="6"/>
    <s v="41020000"/>
    <x v="1"/>
    <x v="0"/>
    <s v="PHS-NIH NAT INST OF GENERAL MEDICAL SCI"/>
    <s v="Federal"/>
    <x v="0"/>
    <s v="4018003000"/>
    <s v="Awarded"/>
    <s v="14098382"/>
    <m/>
    <m/>
    <n v="1"/>
    <n v="287312"/>
    <n v="1"/>
    <n v="287312"/>
  </r>
  <r>
    <x v="1"/>
    <s v="9"/>
    <s v="3/14/2014"/>
    <s v="2014"/>
    <s v="6"/>
    <s v="41020000"/>
    <x v="1"/>
    <x v="0"/>
    <s v="PHS-NIH NATNL INST OF BIOMEDICAL IMAGING &amp; BIOENGINEERING"/>
    <s v="Federal"/>
    <x v="0"/>
    <s v="4012006000"/>
    <s v="Awarded"/>
    <s v="14098451"/>
    <m/>
    <m/>
    <n v="0.5"/>
    <n v="165882.5"/>
    <n v="0.5"/>
    <n v="165882.5"/>
  </r>
  <r>
    <x v="1"/>
    <s v="9"/>
    <s v="3/14/2014"/>
    <s v="2014"/>
    <s v="6"/>
    <s v="41020000"/>
    <x v="1"/>
    <x v="0"/>
    <s v="PHS-NIH NATNL INST OF BIOMEDICAL IMAGING &amp; BIOENGINEERING"/>
    <s v="Federal"/>
    <x v="0"/>
    <s v="4018007000"/>
    <s v="Awarded"/>
    <s v="14098451"/>
    <m/>
    <m/>
    <n v="0.5"/>
    <n v="165882.5"/>
    <n v="0.5"/>
    <n v="165882.5"/>
  </r>
  <r>
    <x v="1"/>
    <s v="9"/>
    <s v="3/17/2014"/>
    <s v="2014"/>
    <s v="6"/>
    <s v="41020000"/>
    <x v="1"/>
    <x v="0"/>
    <s v="PHS-NIH NAT INST DIABETES,KIDNEY DIS"/>
    <s v="Federal"/>
    <x v="0"/>
    <s v="4007003000"/>
    <s v="Awarded"/>
    <s v="14098482"/>
    <m/>
    <m/>
    <n v="0.182"/>
    <n v="59936.24"/>
    <n v="0.182"/>
    <n v="59936.24"/>
  </r>
  <r>
    <x v="1"/>
    <s v="9"/>
    <s v="3/17/2014"/>
    <s v="2014"/>
    <s v="6"/>
    <s v="41020000"/>
    <x v="1"/>
    <x v="0"/>
    <s v="PHS-NIH NAT INST DIABETES,KIDNEY DIS"/>
    <s v="Federal"/>
    <x v="0"/>
    <s v="4012003000"/>
    <s v="Awarded"/>
    <s v="14098482"/>
    <m/>
    <m/>
    <n v="0.81799999999999995"/>
    <n v="269383.76"/>
    <n v="0.81799999999999995"/>
    <n v="269383.76"/>
  </r>
  <r>
    <x v="1"/>
    <s v="9"/>
    <s v="3/17/2014"/>
    <s v="2014"/>
    <s v="6"/>
    <s v="41020000"/>
    <x v="1"/>
    <x v="0"/>
    <s v="PHS-NIH NAT INST OF ENVIRONMENT HLTH SCI"/>
    <s v="Federal"/>
    <x v="0"/>
    <s v="4013009000"/>
    <s v="Awarded"/>
    <s v="14098503"/>
    <m/>
    <m/>
    <n v="1"/>
    <n v="335105"/>
    <n v="1"/>
    <n v="335105"/>
  </r>
  <r>
    <x v="1"/>
    <s v="9"/>
    <s v="3/17/2014"/>
    <s v="2014"/>
    <s v="6"/>
    <s v="41020000"/>
    <x v="1"/>
    <x v="0"/>
    <s v="PHS-NIH NATIONAL INSTITUTE OF DENTAL RES"/>
    <s v="Federal"/>
    <x v="0"/>
    <s v="4014004000"/>
    <s v="Awarded"/>
    <s v="14098483"/>
    <m/>
    <m/>
    <n v="1"/>
    <n v="115500"/>
    <n v="1"/>
    <n v="115500"/>
  </r>
  <r>
    <x v="1"/>
    <s v="9"/>
    <s v="3/17/2014"/>
    <s v="2014"/>
    <s v="6"/>
    <s v="41020000"/>
    <x v="1"/>
    <x v="0"/>
    <s v="Sagamore/Adams Laboratories LLC"/>
    <s v="Private Profit"/>
    <x v="0"/>
    <s v="4014011000"/>
    <s v="Pending"/>
    <s v="14098489"/>
    <m/>
    <m/>
    <n v="1"/>
    <n v="45000"/>
    <n v="1"/>
    <n v="45000"/>
  </r>
  <r>
    <x v="1"/>
    <s v="9"/>
    <s v="3/17/2014"/>
    <s v="2014"/>
    <s v="6"/>
    <s v="41020000"/>
    <x v="1"/>
    <x v="0"/>
    <s v="PHS-NIH NATIONAL CANCER INSTITUTE"/>
    <s v="Federal"/>
    <x v="0"/>
    <s v="4014017000"/>
    <s v="Awarded"/>
    <s v="14098492"/>
    <m/>
    <m/>
    <n v="1"/>
    <n v="78971"/>
    <n v="1"/>
    <n v="78971"/>
  </r>
  <r>
    <x v="1"/>
    <s v="9"/>
    <s v="3/17/2014"/>
    <s v="2014"/>
    <s v="6"/>
    <s v="41020000"/>
    <x v="1"/>
    <x v="0"/>
    <s v="NATIONAL INSTITUTES OF HEALTH"/>
    <s v="Federal"/>
    <x v="0"/>
    <s v="4018004000"/>
    <s v="Pending"/>
    <s v="12043934"/>
    <m/>
    <m/>
    <n v="1"/>
    <n v="396348"/>
    <n v="1"/>
    <n v="396348"/>
  </r>
  <r>
    <x v="1"/>
    <s v="9"/>
    <s v="3/17/2014"/>
    <s v="2014"/>
    <s v="6"/>
    <s v="41020000"/>
    <x v="1"/>
    <x v="0"/>
    <s v="PHS-NIH NATNL INST OF BIOMEDICAL IMAGING &amp; BIOENGINEERING"/>
    <s v="Federal"/>
    <x v="0"/>
    <s v="4018004000"/>
    <s v="Pending"/>
    <s v="13087315"/>
    <n v="1"/>
    <n v="430081"/>
    <m/>
    <m/>
    <n v="1"/>
    <n v="430081"/>
  </r>
  <r>
    <x v="1"/>
    <s v="9"/>
    <s v="3/17/2014"/>
    <s v="2014"/>
    <s v="6"/>
    <s v="41020000"/>
    <x v="1"/>
    <x v="0"/>
    <s v="PHS-NIH NATNL INST OF BIOMEDICAL IMAGING &amp; BIOENGINEERING"/>
    <s v="Federal"/>
    <x v="0"/>
    <s v="4027003000"/>
    <s v="Pending"/>
    <s v="13087315"/>
    <n v="0"/>
    <n v="0"/>
    <m/>
    <m/>
    <n v="0"/>
    <n v="0"/>
  </r>
  <r>
    <x v="1"/>
    <s v="9"/>
    <s v="3/18/2014"/>
    <s v="2014"/>
    <s v="6"/>
    <s v="41020000"/>
    <x v="1"/>
    <x v="0"/>
    <s v="NATIONAL INSTITUTES OF HEALTH"/>
    <s v="Federal"/>
    <x v="0"/>
    <s v="4013004000"/>
    <s v="Pending"/>
    <s v="14098325"/>
    <n v="0.15"/>
    <n v="335434.5"/>
    <m/>
    <m/>
    <n v="0.15"/>
    <n v="335434.5"/>
  </r>
  <r>
    <x v="1"/>
    <s v="9"/>
    <s v="3/18/2014"/>
    <s v="2014"/>
    <s v="6"/>
    <s v="41020000"/>
    <x v="1"/>
    <x v="0"/>
    <s v="NATIONAL INSTITUTES OF HEALTH"/>
    <s v="Federal"/>
    <x v="0"/>
    <s v="4018010000"/>
    <s v="Pending"/>
    <s v="14098325"/>
    <n v="0.85"/>
    <n v="1900795.5"/>
    <m/>
    <m/>
    <n v="0.85"/>
    <n v="1900795.5"/>
  </r>
  <r>
    <x v="1"/>
    <s v="9"/>
    <s v="3/18/2014"/>
    <s v="2014"/>
    <s v="6"/>
    <s v="41020000"/>
    <x v="1"/>
    <x v="0"/>
    <s v="NATIONAL INSTITUTES OF HEALTH"/>
    <s v="Federal"/>
    <x v="0"/>
    <s v="4027003000"/>
    <s v="Pending"/>
    <s v="14098325"/>
    <n v="0"/>
    <n v="0"/>
    <m/>
    <m/>
    <n v="0"/>
    <n v="0"/>
  </r>
  <r>
    <x v="1"/>
    <s v="9"/>
    <s v="3/19/2014"/>
    <s v="2014"/>
    <s v="6"/>
    <s v="41020000"/>
    <x v="1"/>
    <x v="0"/>
    <s v="NATIONAL INSTITUTES OF HEALTH"/>
    <s v="Federal"/>
    <x v="0"/>
    <s v="4011008000"/>
    <s v="Pending"/>
    <s v="14098568"/>
    <m/>
    <m/>
    <n v="0.15"/>
    <n v="557096.69999999995"/>
    <n v="0.15"/>
    <n v="557096.69999999995"/>
  </r>
  <r>
    <x v="1"/>
    <s v="9"/>
    <s v="3/19/2014"/>
    <s v="2014"/>
    <s v="6"/>
    <s v="41020000"/>
    <x v="1"/>
    <x v="0"/>
    <s v="NATIONAL INSTITUTES OF HEALTH"/>
    <s v="Federal"/>
    <x v="0"/>
    <s v="4011009000"/>
    <s v="Pending"/>
    <s v="14098568"/>
    <m/>
    <m/>
    <n v="0.15"/>
    <n v="557096.69999999995"/>
    <n v="0.15"/>
    <n v="557096.69999999995"/>
  </r>
  <r>
    <x v="1"/>
    <s v="9"/>
    <s v="3/19/2014"/>
    <s v="2014"/>
    <s v="6"/>
    <s v="41020000"/>
    <x v="1"/>
    <x v="0"/>
    <s v="NATIONAL INSTITUTES OF HEALTH"/>
    <s v="Federal"/>
    <x v="0"/>
    <s v="4013004000"/>
    <s v="Pending"/>
    <s v="14098568"/>
    <m/>
    <m/>
    <n v="0.55000000000000004"/>
    <n v="2042687.9"/>
    <n v="0.55000000000000004"/>
    <n v="2042687.9"/>
  </r>
  <r>
    <x v="1"/>
    <s v="9"/>
    <s v="3/19/2014"/>
    <s v="2014"/>
    <s v="6"/>
    <s v="41020000"/>
    <x v="1"/>
    <x v="0"/>
    <s v="PHS-NIH NAT INST DEAFNESS,COMM DISORDERS"/>
    <s v="Federal"/>
    <x v="0"/>
    <s v="4013012000"/>
    <s v="Pending"/>
    <s v="14098541"/>
    <m/>
    <m/>
    <n v="0.75"/>
    <n v="1422380.25"/>
    <n v="0.75"/>
    <n v="1422380.25"/>
  </r>
  <r>
    <x v="1"/>
    <s v="9"/>
    <s v="3/19/2014"/>
    <s v="2014"/>
    <s v="6"/>
    <s v="41020000"/>
    <x v="1"/>
    <x v="0"/>
    <s v="PHS-NIH NAT INST DEAFNESS,COMM DISORDERS"/>
    <s v="Federal"/>
    <x v="0"/>
    <s v="4014017000"/>
    <s v="Pending"/>
    <s v="14098541"/>
    <m/>
    <m/>
    <n v="0.25"/>
    <n v="474126.75"/>
    <n v="0.25"/>
    <n v="474126.75"/>
  </r>
  <r>
    <x v="1"/>
    <s v="9"/>
    <s v="3/19/2014"/>
    <s v="2014"/>
    <s v="6"/>
    <s v="41020000"/>
    <x v="1"/>
    <x v="0"/>
    <s v="NATIONAL INSTITUTES OF HEALTH"/>
    <s v="Federal"/>
    <x v="0"/>
    <s v="4018009000"/>
    <s v="Pending"/>
    <s v="14098568"/>
    <m/>
    <m/>
    <n v="0.1125"/>
    <n v="417822.53"/>
    <n v="0.1125"/>
    <n v="417822.53"/>
  </r>
  <r>
    <x v="1"/>
    <s v="9"/>
    <s v="3/19/2014"/>
    <s v="2014"/>
    <s v="6"/>
    <s v="41020000"/>
    <x v="1"/>
    <x v="0"/>
    <s v="NATIONAL INSTITUTES OF HEALTH"/>
    <s v="Federal"/>
    <x v="0"/>
    <s v="4018010000"/>
    <s v="Pending"/>
    <s v="14098568"/>
    <m/>
    <m/>
    <n v="3.7499999999999999E-2"/>
    <n v="139274.17000000001"/>
    <n v="3.7499999999999999E-2"/>
    <n v="139274.17000000001"/>
  </r>
  <r>
    <x v="1"/>
    <s v="9"/>
    <s v="3/20/2014"/>
    <s v="2014"/>
    <s v="6"/>
    <s v="41020000"/>
    <x v="1"/>
    <x v="0"/>
    <s v="NATIONAL INSTITUTES OF HEALTH"/>
    <s v="Federal"/>
    <x v="0"/>
    <s v="4012003000"/>
    <s v="Pending"/>
    <s v="14011433"/>
    <m/>
    <m/>
    <n v="0.35"/>
    <n v="653806.30000000005"/>
    <n v="0.35"/>
    <n v="653806.30000000005"/>
  </r>
  <r>
    <x v="1"/>
    <s v="9"/>
    <s v="3/20/2014"/>
    <s v="2014"/>
    <s v="6"/>
    <s v="41020000"/>
    <x v="1"/>
    <x v="0"/>
    <s v="NATIONAL INSTITUTES OF HEALTH"/>
    <s v="Federal"/>
    <x v="0"/>
    <s v="4013004000"/>
    <s v="Pending"/>
    <s v="14011433"/>
    <m/>
    <m/>
    <n v="0.65"/>
    <n v="1214211.7"/>
    <n v="0.65"/>
    <n v="1214211.7"/>
  </r>
  <r>
    <x v="1"/>
    <s v="9"/>
    <s v="3/20/2014"/>
    <s v="2014"/>
    <s v="6"/>
    <s v="41020000"/>
    <x v="1"/>
    <x v="0"/>
    <s v="IN Clinical &amp; Translational Sci Inst"/>
    <s v="Institution of Higher Education"/>
    <x v="0"/>
    <s v="4013004000"/>
    <s v="Pending"/>
    <s v="14098559"/>
    <n v="1"/>
    <n v="15000"/>
    <m/>
    <m/>
    <n v="1"/>
    <n v="15000"/>
  </r>
  <r>
    <x v="1"/>
    <s v="9"/>
    <s v="3/20/2014"/>
    <s v="2014"/>
    <s v="6"/>
    <s v="41020000"/>
    <x v="1"/>
    <x v="0"/>
    <s v="NATIONAL INSTITUTES OF HEALTH"/>
    <s v="Federal"/>
    <x v="0"/>
    <s v="4018003000"/>
    <s v="Pending"/>
    <s v="14098576"/>
    <m/>
    <m/>
    <n v="1"/>
    <n v="599897"/>
    <n v="1"/>
    <n v="599897"/>
  </r>
  <r>
    <x v="1"/>
    <s v="9"/>
    <s v="3/20/2014"/>
    <s v="2014"/>
    <s v="6"/>
    <s v="41020000"/>
    <x v="1"/>
    <x v="0"/>
    <s v="IN Clinical &amp; Translational Sci Inst"/>
    <s v="Institution of Higher Education"/>
    <x v="0"/>
    <s v="4027003000"/>
    <s v="Pending"/>
    <s v="14098559"/>
    <n v="0"/>
    <n v="0"/>
    <m/>
    <m/>
    <n v="0"/>
    <n v="0"/>
  </r>
  <r>
    <x v="1"/>
    <s v="9"/>
    <s v="3/21/2014"/>
    <s v="2014"/>
    <s v="6"/>
    <s v="41020000"/>
    <x v="1"/>
    <x v="0"/>
    <s v="NATIONAL INSTITUTES OF HEALTH"/>
    <s v="Federal"/>
    <x v="0"/>
    <s v="4011010000"/>
    <s v="Pending"/>
    <s v="14098597"/>
    <n v="0.1"/>
    <n v="40411"/>
    <m/>
    <m/>
    <n v="0.1"/>
    <n v="40411"/>
  </r>
  <r>
    <x v="1"/>
    <s v="9"/>
    <s v="3/21/2014"/>
    <s v="2014"/>
    <s v="6"/>
    <s v="41020000"/>
    <x v="1"/>
    <x v="0"/>
    <s v="PHS-NIH OFFICE OF THE DIRECTOR"/>
    <s v="Federal"/>
    <x v="0"/>
    <s v="4012001000"/>
    <s v="Pending"/>
    <s v="14098351"/>
    <n v="0"/>
    <n v="0"/>
    <m/>
    <m/>
    <n v="0"/>
    <n v="0"/>
  </r>
  <r>
    <x v="1"/>
    <s v="9"/>
    <s v="3/21/2014"/>
    <s v="2014"/>
    <s v="6"/>
    <s v="41020000"/>
    <x v="1"/>
    <x v="0"/>
    <s v="PHS-NIH OFFICE OF THE DIRECTOR"/>
    <s v="Federal"/>
    <x v="0"/>
    <s v="4012006000"/>
    <s v="Pending"/>
    <s v="14098351"/>
    <n v="1"/>
    <n v="412272"/>
    <m/>
    <m/>
    <n v="1"/>
    <n v="412272"/>
  </r>
  <r>
    <x v="1"/>
    <s v="9"/>
    <s v="3/21/2014"/>
    <s v="2014"/>
    <s v="6"/>
    <s v="41020000"/>
    <x v="1"/>
    <x v="0"/>
    <s v="NATIONAL INSTITUTES OF HEALTH"/>
    <s v="Federal"/>
    <x v="0"/>
    <s v="4014017000"/>
    <s v="Pending"/>
    <s v="14098597"/>
    <n v="0.3"/>
    <n v="121233"/>
    <m/>
    <m/>
    <n v="0.3"/>
    <n v="121233"/>
  </r>
  <r>
    <x v="1"/>
    <s v="9"/>
    <s v="3/21/2014"/>
    <s v="2014"/>
    <s v="6"/>
    <s v="41020000"/>
    <x v="1"/>
    <x v="0"/>
    <s v="NATIONAL INSTITUTES OF HEALTH"/>
    <s v="Federal"/>
    <x v="0"/>
    <s v="4016003000"/>
    <s v="Pending"/>
    <s v="14098597"/>
    <n v="0.45"/>
    <n v="181849.5"/>
    <m/>
    <m/>
    <n v="0.45"/>
    <n v="181849.5"/>
  </r>
  <r>
    <x v="1"/>
    <s v="9"/>
    <s v="3/21/2014"/>
    <s v="2014"/>
    <s v="6"/>
    <s v="41020000"/>
    <x v="1"/>
    <x v="0"/>
    <s v="INDIANA UNIVERSITY"/>
    <s v="Institution of Higher Education"/>
    <x v="0"/>
    <s v="4016004000"/>
    <s v="Pending"/>
    <s v="14098621"/>
    <m/>
    <m/>
    <n v="1"/>
    <n v="42899"/>
    <n v="1"/>
    <n v="42899"/>
  </r>
  <r>
    <x v="1"/>
    <s v="9"/>
    <s v="3/21/2014"/>
    <s v="2014"/>
    <s v="6"/>
    <s v="41020000"/>
    <x v="1"/>
    <x v="0"/>
    <s v="NATIONAL INSTITUTES OF HEALTH"/>
    <s v="Federal"/>
    <x v="0"/>
    <s v="4018004000"/>
    <s v="Pending"/>
    <s v="14098565"/>
    <n v="1"/>
    <n v="409005"/>
    <m/>
    <m/>
    <n v="1"/>
    <n v="409005"/>
  </r>
  <r>
    <x v="1"/>
    <s v="9"/>
    <s v="3/21/2014"/>
    <s v="2014"/>
    <s v="6"/>
    <s v="41020000"/>
    <x v="1"/>
    <x v="0"/>
    <s v="NATIONAL INSTITUTES OF HEALTH"/>
    <s v="Federal"/>
    <x v="0"/>
    <s v="4018004000"/>
    <s v="Pending"/>
    <s v="14098597"/>
    <n v="0.15"/>
    <n v="60616.5"/>
    <m/>
    <m/>
    <n v="0.15"/>
    <n v="60616.5"/>
  </r>
  <r>
    <x v="1"/>
    <s v="9"/>
    <s v="3/21/2014"/>
    <s v="2014"/>
    <s v="6"/>
    <s v="41020000"/>
    <x v="1"/>
    <x v="0"/>
    <s v="PHS-NIH OFFICE OF THE DIRECTOR"/>
    <s v="Federal"/>
    <x v="0"/>
    <s v="4027003000"/>
    <s v="Pending"/>
    <s v="14098351"/>
    <n v="0"/>
    <n v="0"/>
    <m/>
    <m/>
    <n v="0"/>
    <n v="0"/>
  </r>
  <r>
    <x v="1"/>
    <s v="9"/>
    <s v="3/21/2014"/>
    <s v="2014"/>
    <s v="6"/>
    <s v="41020000"/>
    <x v="1"/>
    <x v="0"/>
    <s v="NATIONAL INSTITUTES OF HEALTH"/>
    <s v="Federal"/>
    <x v="0"/>
    <s v="4027003000"/>
    <s v="Pending"/>
    <s v="14098597"/>
    <n v="0"/>
    <n v="0"/>
    <m/>
    <m/>
    <n v="0"/>
    <n v="0"/>
  </r>
  <r>
    <x v="1"/>
    <s v="9"/>
    <s v="3/21/2014"/>
    <s v="2014"/>
    <s v="6"/>
    <s v="41020000"/>
    <x v="1"/>
    <x v="0"/>
    <s v="NATIONAL INSTITUTES OF HEALTH"/>
    <s v="Federal"/>
    <x v="0"/>
    <s v="4027018000"/>
    <s v="Pending"/>
    <s v="14098565"/>
    <n v="0"/>
    <n v="0"/>
    <m/>
    <m/>
    <n v="0"/>
    <n v="0"/>
  </r>
  <r>
    <x v="1"/>
    <s v="9"/>
    <s v="3/24/2014"/>
    <s v="2014"/>
    <s v="6"/>
    <s v="41020000"/>
    <x v="1"/>
    <x v="0"/>
    <s v="Indiana Hospital Association"/>
    <s v="Private Non-Profit"/>
    <x v="0"/>
    <s v="4025003000"/>
    <s v="Awarded"/>
    <s v="14098504"/>
    <m/>
    <m/>
    <n v="1"/>
    <n v="92881"/>
    <n v="1"/>
    <n v="92881"/>
  </r>
  <r>
    <x v="1"/>
    <s v="9"/>
    <s v="3/25/2014"/>
    <s v="2014"/>
    <s v="6"/>
    <s v="41020000"/>
    <x v="1"/>
    <x v="0"/>
    <s v="PHS-NIH NAT INST DEAFNESS,COMM DISORDERS"/>
    <s v="Federal"/>
    <x v="0"/>
    <s v="4013012000"/>
    <s v="Awarded"/>
    <s v="14098445"/>
    <m/>
    <m/>
    <n v="1"/>
    <n v="319211"/>
    <n v="1"/>
    <n v="319211"/>
  </r>
  <r>
    <x v="1"/>
    <s v="9"/>
    <s v="3/25/2014"/>
    <s v="2014"/>
    <s v="6"/>
    <s v="41020000"/>
    <x v="1"/>
    <x v="0"/>
    <s v="Wadsworth Center Health Res Inc"/>
    <s v="Private Profit"/>
    <x v="0"/>
    <s v="4016003000"/>
    <s v="Awarded"/>
    <s v="14098703"/>
    <m/>
    <m/>
    <n v="0.25"/>
    <n v="48784.75"/>
    <n v="0.25"/>
    <n v="48784.75"/>
  </r>
  <r>
    <x v="1"/>
    <s v="9"/>
    <s v="3/25/2014"/>
    <s v="2014"/>
    <s v="6"/>
    <s v="41020000"/>
    <x v="1"/>
    <x v="0"/>
    <s v="Wadsworth Center Health Res Inc"/>
    <s v="Private Profit"/>
    <x v="0"/>
    <s v="4018004000"/>
    <s v="Awarded"/>
    <s v="14098703"/>
    <m/>
    <m/>
    <n v="0.75"/>
    <n v="146354.25"/>
    <n v="0.75"/>
    <n v="146354.25"/>
  </r>
  <r>
    <x v="1"/>
    <s v="9"/>
    <s v="3/28/2014"/>
    <s v="2014"/>
    <s v="6"/>
    <s v="41020000"/>
    <x v="1"/>
    <x v="0"/>
    <s v="PHS-AHRQ Agency/Healthcare Res &amp; Quality"/>
    <s v="Federal"/>
    <x v="0"/>
    <s v="4016004000"/>
    <s v="Pending"/>
    <s v="14098856"/>
    <m/>
    <m/>
    <n v="1"/>
    <n v="139605.01"/>
    <n v="1"/>
    <n v="139605.01"/>
  </r>
  <r>
    <x v="1"/>
    <s v="9"/>
    <s v="3/31/2014"/>
    <s v="2014"/>
    <s v="6"/>
    <s v="41020000"/>
    <x v="1"/>
    <x v="0"/>
    <s v="NATIONAL INSTITUTES OF HEALTH"/>
    <s v="Federal"/>
    <x v="0"/>
    <s v="4012006000"/>
    <s v="Pending"/>
    <s v="14098760"/>
    <m/>
    <m/>
    <n v="0.5"/>
    <n v="934759.5"/>
    <n v="0.5"/>
    <n v="934759.5"/>
  </r>
  <r>
    <x v="1"/>
    <s v="9"/>
    <s v="3/31/2014"/>
    <s v="2014"/>
    <s v="6"/>
    <s v="41020000"/>
    <x v="1"/>
    <x v="0"/>
    <s v="University of Illinois at Chicago"/>
    <s v="Institution of Higher Education"/>
    <x v="0"/>
    <s v="4013009000"/>
    <s v="Pending"/>
    <s v="14098873"/>
    <m/>
    <m/>
    <n v="1"/>
    <n v="20000"/>
    <n v="1"/>
    <n v="20000"/>
  </r>
  <r>
    <x v="1"/>
    <s v="9"/>
    <s v="3/31/2014"/>
    <s v="2014"/>
    <s v="6"/>
    <s v="41020000"/>
    <x v="1"/>
    <x v="0"/>
    <s v="University of Illinois at Chicago"/>
    <s v="Institution of Higher Education"/>
    <x v="0"/>
    <s v="4013009000"/>
    <s v="Pending"/>
    <s v="14098899"/>
    <m/>
    <m/>
    <n v="1"/>
    <n v="18923"/>
    <n v="1"/>
    <n v="18923"/>
  </r>
  <r>
    <x v="1"/>
    <s v="9"/>
    <s v="3/31/2014"/>
    <s v="2014"/>
    <s v="6"/>
    <s v="41020000"/>
    <x v="1"/>
    <x v="0"/>
    <s v="University of Illinois at Chicago"/>
    <s v="Institution of Higher Education"/>
    <x v="0"/>
    <s v="4013009000"/>
    <s v="Pending"/>
    <s v="14098901"/>
    <m/>
    <m/>
    <n v="1"/>
    <n v="19980"/>
    <n v="1"/>
    <n v="19980"/>
  </r>
  <r>
    <x v="1"/>
    <s v="9"/>
    <s v="3/31/2014"/>
    <s v="2014"/>
    <s v="6"/>
    <s v="41020000"/>
    <x v="1"/>
    <x v="0"/>
    <s v="NATIONAL INSTITUTES OF HEALTH"/>
    <s v="Federal"/>
    <x v="0"/>
    <s v="4023001000"/>
    <s v="Pending"/>
    <s v="14098760"/>
    <m/>
    <m/>
    <n v="0.5"/>
    <n v="934759.5"/>
    <n v="0.5"/>
    <n v="934759.5"/>
  </r>
  <r>
    <x v="1"/>
    <s v="10"/>
    <s v="4/1/2014"/>
    <s v="2014"/>
    <s v="7"/>
    <s v="41020000"/>
    <x v="1"/>
    <x v="0"/>
    <s v="UNIVERSITY OF ILLINOIS"/>
    <s v="Institution of Higher Education"/>
    <x v="0"/>
    <s v="1014001000"/>
    <s v="Awarded"/>
    <s v="14098906"/>
    <m/>
    <m/>
    <n v="1"/>
    <n v="74184"/>
    <n v="1"/>
    <n v="74184"/>
  </r>
  <r>
    <x v="1"/>
    <s v="10"/>
    <s v="4/1/2014"/>
    <s v="2014"/>
    <s v="7"/>
    <s v="41020000"/>
    <x v="1"/>
    <x v="0"/>
    <s v="PHS-FDA FOOD AND DRUG ADMINISTRATION"/>
    <s v="Federal"/>
    <x v="0"/>
    <s v="4011023000"/>
    <s v="Pending"/>
    <s v="14098849"/>
    <m/>
    <m/>
    <n v="0.9"/>
    <n v="445500"/>
    <n v="0.9"/>
    <n v="445500"/>
  </r>
  <r>
    <x v="1"/>
    <s v="10"/>
    <s v="4/1/2014"/>
    <s v="2014"/>
    <s v="7"/>
    <s v="41020000"/>
    <x v="1"/>
    <x v="0"/>
    <s v="PHS-FDA FOOD AND DRUG ADMINISTRATION"/>
    <s v="Federal"/>
    <x v="0"/>
    <s v="4012003000"/>
    <s v="Pending"/>
    <s v="14098849"/>
    <m/>
    <m/>
    <n v="0.1"/>
    <n v="49500"/>
    <n v="0.1"/>
    <n v="49500"/>
  </r>
  <r>
    <x v="1"/>
    <s v="10"/>
    <s v="4/1/2014"/>
    <s v="2014"/>
    <s v="7"/>
    <s v="41020000"/>
    <x v="1"/>
    <x v="0"/>
    <s v="UNIVERSITY OF MINNESOTA"/>
    <s v="Institution of Higher Education"/>
    <x v="0"/>
    <s v="4014004000"/>
    <s v="Awarded"/>
    <s v="14087539"/>
    <m/>
    <m/>
    <n v="1"/>
    <n v="87134"/>
    <n v="1"/>
    <n v="87134"/>
  </r>
  <r>
    <x v="1"/>
    <s v="10"/>
    <s v="4/2/2014"/>
    <s v="2014"/>
    <s v="7"/>
    <s v="41020000"/>
    <x v="1"/>
    <x v="0"/>
    <s v="Animated Dynamics LLC"/>
    <s v="Private Profit"/>
    <x v="0"/>
    <s v="4012006000"/>
    <s v="Pending"/>
    <s v="14098895"/>
    <m/>
    <m/>
    <n v="0.5"/>
    <n v="192738.5"/>
    <n v="0.5"/>
    <n v="192738.5"/>
  </r>
  <r>
    <x v="1"/>
    <s v="10"/>
    <s v="4/2/2014"/>
    <s v="2014"/>
    <s v="7"/>
    <s v="41020000"/>
    <x v="1"/>
    <x v="0"/>
    <s v="Animated Dynamics LLC"/>
    <s v="Private Profit"/>
    <x v="0"/>
    <s v="4012007000"/>
    <s v="Pending"/>
    <s v="14098895"/>
    <m/>
    <m/>
    <n v="0.5"/>
    <n v="192738.5"/>
    <n v="0.5"/>
    <n v="192738.5"/>
  </r>
  <r>
    <x v="1"/>
    <s v="10"/>
    <s v="4/2/2014"/>
    <s v="2014"/>
    <s v="7"/>
    <s v="41020000"/>
    <x v="1"/>
    <x v="0"/>
    <s v="University of Cincinnati - Education and Research Center"/>
    <s v="Institution of Higher Education"/>
    <x v="0"/>
    <s v="4013009000"/>
    <s v="Pending"/>
    <s v="14108941"/>
    <m/>
    <m/>
    <n v="1"/>
    <n v="7000"/>
    <n v="1"/>
    <n v="7000"/>
  </r>
  <r>
    <x v="1"/>
    <s v="10"/>
    <s v="4/2/2014"/>
    <s v="2014"/>
    <s v="7"/>
    <s v="41020000"/>
    <x v="1"/>
    <x v="0"/>
    <s v="PHS-NIH NAT INST OF GENERAL MEDICAL SCI"/>
    <s v="Federal"/>
    <x v="0"/>
    <s v="4014017000"/>
    <s v="Pending"/>
    <s v="14098877"/>
    <m/>
    <m/>
    <n v="1"/>
    <n v="447126"/>
    <n v="1"/>
    <n v="447126"/>
  </r>
  <r>
    <x v="1"/>
    <s v="10"/>
    <s v="4/3/2014"/>
    <s v="2014"/>
    <s v="7"/>
    <s v="41020000"/>
    <x v="1"/>
    <x v="0"/>
    <s v="PHS-CDC NATNL INST OF OCCUP,SAFETY,HLTH"/>
    <s v="Federal"/>
    <x v="0"/>
    <s v="4013009000"/>
    <s v="Pending"/>
    <s v="14098081"/>
    <m/>
    <m/>
    <n v="1"/>
    <n v="78366"/>
    <n v="1"/>
    <n v="78366"/>
  </r>
  <r>
    <x v="1"/>
    <s v="10"/>
    <s v="4/3/2014"/>
    <s v="2014"/>
    <s v="7"/>
    <s v="41020000"/>
    <x v="1"/>
    <x v="0"/>
    <s v="UNIVERSITY OF CINCINNATI"/>
    <s v="Institution of Higher Education"/>
    <x v="0"/>
    <s v="4013009000"/>
    <s v="Pending"/>
    <s v="14109035"/>
    <m/>
    <m/>
    <n v="1"/>
    <n v="9500"/>
    <n v="1"/>
    <n v="9500"/>
  </r>
  <r>
    <x v="1"/>
    <s v="10"/>
    <s v="4/4/2014"/>
    <s v="2014"/>
    <s v="7"/>
    <s v="41020000"/>
    <x v="1"/>
    <x v="0"/>
    <s v="Biokorf LLC"/>
    <s v="Private Profit"/>
    <x v="0"/>
    <s v="4011006000"/>
    <s v="Pending"/>
    <s v="14076406"/>
    <n v="0.1"/>
    <n v="6767.6"/>
    <m/>
    <m/>
    <n v="0.1"/>
    <n v="6767.6"/>
  </r>
  <r>
    <x v="1"/>
    <s v="10"/>
    <s v="4/4/2014"/>
    <s v="2014"/>
    <s v="7"/>
    <s v="41020000"/>
    <x v="1"/>
    <x v="0"/>
    <s v="TYMORA ANALYTICAL OPERATIONS, LLC"/>
    <s v="Private Profit"/>
    <x v="0"/>
    <s v="4011010000"/>
    <s v="Pending"/>
    <s v="14108988"/>
    <m/>
    <m/>
    <n v="1"/>
    <n v="180000"/>
    <n v="1"/>
    <n v="180000"/>
  </r>
  <r>
    <x v="1"/>
    <s v="10"/>
    <s v="4/4/2014"/>
    <s v="2014"/>
    <s v="7"/>
    <s v="41020000"/>
    <x v="1"/>
    <x v="0"/>
    <s v="NATIONAL INSTITUTES OF HEALTH"/>
    <s v="Federal"/>
    <x v="0"/>
    <s v="4013009000"/>
    <s v="Pending"/>
    <s v="14109017"/>
    <m/>
    <m/>
    <n v="0.05"/>
    <n v="57045.65"/>
    <n v="0.05"/>
    <n v="57045.65"/>
  </r>
  <r>
    <x v="1"/>
    <s v="10"/>
    <s v="4/4/2014"/>
    <s v="2014"/>
    <s v="7"/>
    <s v="41020000"/>
    <x v="1"/>
    <x v="0"/>
    <s v="NATIONAL INSTITUTES OF HEALTH"/>
    <s v="Federal"/>
    <x v="0"/>
    <s v="4014006000"/>
    <s v="Pending"/>
    <s v="14109017"/>
    <m/>
    <m/>
    <n v="0.2"/>
    <n v="228182.6"/>
    <n v="0.2"/>
    <n v="228182.6"/>
  </r>
  <r>
    <x v="1"/>
    <s v="10"/>
    <s v="4/4/2014"/>
    <s v="2014"/>
    <s v="7"/>
    <s v="41020000"/>
    <x v="1"/>
    <x v="0"/>
    <s v="NATIONAL INSTITUTES OF HEALTH"/>
    <s v="Federal"/>
    <x v="0"/>
    <s v="4014017000"/>
    <s v="Pending"/>
    <s v="14109017"/>
    <m/>
    <m/>
    <n v="0.75"/>
    <n v="855684.75"/>
    <n v="0.75"/>
    <n v="855684.75"/>
  </r>
  <r>
    <x v="1"/>
    <s v="10"/>
    <s v="4/4/2014"/>
    <s v="2014"/>
    <s v="7"/>
    <s v="41020000"/>
    <x v="1"/>
    <x v="0"/>
    <s v="Biokorf LLC"/>
    <s v="Private Profit"/>
    <x v="0"/>
    <s v="4016005000"/>
    <s v="Pending"/>
    <s v="14076406"/>
    <n v="0.9"/>
    <n v="60908.4"/>
    <m/>
    <m/>
    <n v="0.9"/>
    <n v="60908.4"/>
  </r>
  <r>
    <x v="1"/>
    <s v="10"/>
    <s v="4/4/2014"/>
    <s v="2014"/>
    <s v="7"/>
    <s v="41020000"/>
    <x v="1"/>
    <x v="0"/>
    <s v="On Target Laboratories LLC"/>
    <s v="Private Profit"/>
    <x v="0"/>
    <s v="4018004000"/>
    <s v="Pending"/>
    <s v="14109075"/>
    <n v="1"/>
    <n v="63997"/>
    <m/>
    <m/>
    <n v="1"/>
    <n v="63997"/>
  </r>
  <r>
    <x v="1"/>
    <s v="10"/>
    <s v="4/4/2014"/>
    <s v="2014"/>
    <s v="7"/>
    <s v="41020000"/>
    <x v="1"/>
    <x v="0"/>
    <s v="Biokorf LLC"/>
    <s v="Private Profit"/>
    <x v="0"/>
    <s v="4027002000"/>
    <s v="Pending"/>
    <s v="14076406"/>
    <n v="0"/>
    <n v="0"/>
    <m/>
    <m/>
    <n v="0"/>
    <n v="0"/>
  </r>
  <r>
    <x v="1"/>
    <s v="10"/>
    <s v="4/4/2014"/>
    <s v="2014"/>
    <s v="7"/>
    <s v="41020000"/>
    <x v="1"/>
    <x v="0"/>
    <s v="Biokorf LLC"/>
    <s v="Private Profit"/>
    <x v="0"/>
    <s v="4027003000"/>
    <s v="Pending"/>
    <s v="14076406"/>
    <n v="0"/>
    <n v="0"/>
    <m/>
    <m/>
    <n v="0"/>
    <n v="0"/>
  </r>
  <r>
    <x v="1"/>
    <s v="10"/>
    <s v="4/4/2014"/>
    <s v="2014"/>
    <s v="7"/>
    <s v="41020000"/>
    <x v="1"/>
    <x v="0"/>
    <s v="On Target Laboratories LLC"/>
    <s v="Private Profit"/>
    <x v="0"/>
    <s v="4027018000"/>
    <s v="Pending"/>
    <s v="14109075"/>
    <n v="0"/>
    <n v="0"/>
    <m/>
    <m/>
    <n v="0"/>
    <n v="0"/>
  </r>
  <r>
    <x v="1"/>
    <s v="10"/>
    <s v="4/7/2014"/>
    <s v="2014"/>
    <s v="7"/>
    <s v="41020000"/>
    <x v="1"/>
    <x v="0"/>
    <s v="NATIONAL INSTITUTES OF HEALTH"/>
    <s v="Federal"/>
    <x v="0"/>
    <s v="4012006000"/>
    <s v="Pending"/>
    <s v="14108956"/>
    <m/>
    <m/>
    <n v="1"/>
    <n v="1694367"/>
    <n v="1"/>
    <n v="1694367"/>
  </r>
  <r>
    <x v="1"/>
    <s v="10"/>
    <s v="4/7/2014"/>
    <s v="2014"/>
    <s v="7"/>
    <s v="41020000"/>
    <x v="1"/>
    <x v="0"/>
    <s v="INDIANA UNIVERSITY"/>
    <s v="Institution of Higher Education"/>
    <x v="0"/>
    <s v="4016003000"/>
    <s v="Pending"/>
    <s v="13119913"/>
    <n v="1"/>
    <n v="350116"/>
    <m/>
    <m/>
    <n v="1"/>
    <n v="350116"/>
  </r>
  <r>
    <x v="1"/>
    <s v="10"/>
    <s v="4/7/2014"/>
    <s v="2014"/>
    <s v="7"/>
    <s v="41020000"/>
    <x v="1"/>
    <x v="0"/>
    <s v="INDIANA UNIVERSITY"/>
    <s v="Institution of Higher Education"/>
    <x v="0"/>
    <s v="4027003000"/>
    <s v="Pending"/>
    <s v="13119913"/>
    <n v="0"/>
    <n v="0"/>
    <m/>
    <m/>
    <n v="0"/>
    <n v="0"/>
  </r>
  <r>
    <x v="1"/>
    <s v="10"/>
    <s v="4/8/2014"/>
    <s v="2014"/>
    <s v="7"/>
    <s v="41020000"/>
    <x v="1"/>
    <x v="0"/>
    <s v="NATIONAL INSTITUTES OF HEALTH"/>
    <s v="Federal"/>
    <x v="0"/>
    <s v="4013011000"/>
    <s v="Pending"/>
    <s v="14109143"/>
    <m/>
    <m/>
    <n v="1"/>
    <n v="193905"/>
    <n v="1"/>
    <n v="193905"/>
  </r>
  <r>
    <x v="1"/>
    <s v="10"/>
    <s v="4/8/2014"/>
    <s v="2014"/>
    <s v="7"/>
    <s v="41020000"/>
    <x v="1"/>
    <x v="0"/>
    <s v="PHS-NIH NAT INST DEAFNESS,COMM DISORDERS"/>
    <s v="Federal"/>
    <x v="0"/>
    <s v="4013012000"/>
    <s v="Pending"/>
    <s v="14109110"/>
    <m/>
    <m/>
    <n v="0.875"/>
    <n v="111963.25"/>
    <n v="0.875"/>
    <n v="111963.25"/>
  </r>
  <r>
    <x v="1"/>
    <s v="10"/>
    <s v="4/8/2014"/>
    <s v="2014"/>
    <s v="7"/>
    <s v="41020000"/>
    <x v="1"/>
    <x v="0"/>
    <s v="PHS-NIH NAT INST DEAFNESS,COMM DISORDERS"/>
    <s v="Federal"/>
    <x v="0"/>
    <s v="4013012000"/>
    <s v="Awarded"/>
    <s v="14109150"/>
    <m/>
    <m/>
    <n v="1"/>
    <n v="231000"/>
    <n v="1"/>
    <n v="231000"/>
  </r>
  <r>
    <x v="1"/>
    <s v="10"/>
    <s v="4/8/2014"/>
    <s v="2014"/>
    <s v="7"/>
    <s v="41020000"/>
    <x v="1"/>
    <x v="0"/>
    <s v="PHS-NIH NAT INST DEAFNESS,COMM DISORDERS"/>
    <s v="Federal"/>
    <x v="0"/>
    <s v="4014017000"/>
    <s v="Pending"/>
    <s v="14109110"/>
    <m/>
    <m/>
    <n v="0.125"/>
    <n v="15994.75"/>
    <n v="0.125"/>
    <n v="15994.75"/>
  </r>
  <r>
    <x v="1"/>
    <s v="10"/>
    <s v="4/8/2014"/>
    <s v="2014"/>
    <s v="7"/>
    <s v="41020000"/>
    <x v="1"/>
    <x v="0"/>
    <s v="NATIONAL INSTITUTES OF HEALTH"/>
    <s v="Federal"/>
    <x v="0"/>
    <s v="4016003000"/>
    <s v="Pending"/>
    <s v="14109183"/>
    <m/>
    <m/>
    <n v="1"/>
    <n v="154590"/>
    <n v="1"/>
    <n v="154590"/>
  </r>
  <r>
    <x v="1"/>
    <s v="10"/>
    <s v="4/8/2014"/>
    <s v="2014"/>
    <s v="7"/>
    <s v="41020000"/>
    <x v="1"/>
    <x v="0"/>
    <s v="PHS-NIH NAT INST ALLERGY INFECTIOUS DIS"/>
    <s v="Federal"/>
    <x v="0"/>
    <s v="4018003000"/>
    <s v="Awarded"/>
    <s v="14109147"/>
    <m/>
    <m/>
    <n v="1"/>
    <n v="581696"/>
    <n v="1"/>
    <n v="581696"/>
  </r>
  <r>
    <x v="1"/>
    <s v="10"/>
    <s v="4/10/2014"/>
    <s v="2014"/>
    <s v="7"/>
    <s v="41020000"/>
    <x v="1"/>
    <x v="0"/>
    <s v="NATIONAL INSTITUTES OF HEALTH"/>
    <s v="Federal"/>
    <x v="0"/>
    <s v="4007003000"/>
    <s v="Pending"/>
    <s v="14109161"/>
    <m/>
    <m/>
    <n v="0.20799999999999999"/>
    <n v="87362.7"/>
    <n v="0.20799999999999999"/>
    <n v="87362.7"/>
  </r>
  <r>
    <x v="1"/>
    <s v="10"/>
    <s v="4/10/2014"/>
    <s v="2014"/>
    <s v="7"/>
    <s v="41020000"/>
    <x v="1"/>
    <x v="0"/>
    <s v="NATIONAL INSTITUTES OF HEALTH"/>
    <s v="Federal"/>
    <x v="0"/>
    <s v="4012003000"/>
    <s v="Pending"/>
    <s v="14109161"/>
    <m/>
    <m/>
    <n v="0.79200000000000004"/>
    <n v="332650.3"/>
    <n v="0.79200000000000004"/>
    <n v="332650.3"/>
  </r>
  <r>
    <x v="1"/>
    <s v="10"/>
    <s v="4/10/2014"/>
    <s v="2014"/>
    <s v="7"/>
    <s v="41020000"/>
    <x v="1"/>
    <x v="0"/>
    <s v="PHS-NIH NATIONAL EYE INSTITUTE"/>
    <s v="Federal"/>
    <x v="0"/>
    <s v="4013011000"/>
    <s v="Pending"/>
    <s v="14055234"/>
    <m/>
    <m/>
    <n v="1"/>
    <n v="1599267"/>
    <n v="1"/>
    <n v="1599267"/>
  </r>
  <r>
    <x v="1"/>
    <s v="10"/>
    <s v="4/14/2014"/>
    <s v="2014"/>
    <s v="7"/>
    <s v="41020000"/>
    <x v="1"/>
    <x v="0"/>
    <s v="Health Visions of Ft. Wayne"/>
    <s v="Private Non-Profit"/>
    <x v="0"/>
    <s v="2003007000"/>
    <s v="Pending"/>
    <s v="14109284"/>
    <m/>
    <m/>
    <n v="1"/>
    <n v="5000"/>
    <n v="1"/>
    <n v="5000"/>
  </r>
  <r>
    <x v="1"/>
    <s v="10"/>
    <s v="4/14/2014"/>
    <s v="2014"/>
    <s v="7"/>
    <s v="41020000"/>
    <x v="1"/>
    <x v="0"/>
    <s v="NATIONAL INSTITUTES OF HEALTH"/>
    <s v="Federal"/>
    <x v="0"/>
    <s v="4007003000"/>
    <s v="Pending"/>
    <s v="14109213"/>
    <n v="0.43080000000000002"/>
    <n v="834675"/>
    <m/>
    <m/>
    <n v="0.43080000000000002"/>
    <n v="834675"/>
  </r>
  <r>
    <x v="1"/>
    <s v="10"/>
    <s v="4/14/2014"/>
    <s v="2014"/>
    <s v="7"/>
    <s v="41020000"/>
    <x v="1"/>
    <x v="0"/>
    <s v="NATIONAL INSTITUTES OF HEALTH"/>
    <s v="Federal"/>
    <x v="0"/>
    <s v="4011010000"/>
    <s v="Pending"/>
    <s v="14109213"/>
    <n v="0.51700000000000002"/>
    <n v="1001687.5"/>
    <m/>
    <m/>
    <n v="0.51700000000000002"/>
    <n v="1001687.5"/>
  </r>
  <r>
    <x v="1"/>
    <s v="10"/>
    <s v="4/14/2014"/>
    <s v="2014"/>
    <s v="7"/>
    <s v="41020000"/>
    <x v="1"/>
    <x v="0"/>
    <s v="NATIONAL INSTITUTES OF HEALTH"/>
    <s v="Federal"/>
    <x v="0"/>
    <s v="4012003000"/>
    <s v="Pending"/>
    <s v="14109213"/>
    <n v="5.2200000000000003E-2"/>
    <n v="101137.5"/>
    <m/>
    <m/>
    <n v="5.2200000000000003E-2"/>
    <n v="101137.5"/>
  </r>
  <r>
    <x v="1"/>
    <s v="10"/>
    <s v="4/14/2014"/>
    <s v="2014"/>
    <s v="7"/>
    <s v="41020000"/>
    <x v="1"/>
    <x v="0"/>
    <s v="NATIONAL INSTITUTES OF HEALTH"/>
    <s v="Federal"/>
    <x v="0"/>
    <s v="4027009000"/>
    <s v="Pending"/>
    <s v="14109213"/>
    <n v="0"/>
    <n v="0"/>
    <m/>
    <m/>
    <n v="0"/>
    <n v="0"/>
  </r>
  <r>
    <x v="1"/>
    <s v="10"/>
    <s v="4/15/2014"/>
    <s v="2014"/>
    <s v="7"/>
    <s v="41020000"/>
    <x v="1"/>
    <x v="0"/>
    <s v="INDIANA FAMILY HEALTH COUNCIL"/>
    <s v="Private Non-Profit"/>
    <x v="0"/>
    <s v="2004013000"/>
    <s v="Pending"/>
    <s v="14109229"/>
    <m/>
    <m/>
    <n v="1"/>
    <n v="31262"/>
    <n v="1"/>
    <n v="31262"/>
  </r>
  <r>
    <x v="1"/>
    <s v="10"/>
    <s v="4/15/2014"/>
    <s v="2014"/>
    <s v="7"/>
    <s v="41020000"/>
    <x v="1"/>
    <x v="0"/>
    <s v="PHS-NIH NAT INST OF GENERAL MEDICAL SCI"/>
    <s v="Federal"/>
    <x v="0"/>
    <s v="4011010000"/>
    <s v="Awarded"/>
    <s v="14109326"/>
    <m/>
    <m/>
    <n v="0.1"/>
    <n v="27825.1"/>
    <n v="0.1"/>
    <n v="27825.1"/>
  </r>
  <r>
    <x v="1"/>
    <s v="10"/>
    <s v="4/15/2014"/>
    <s v="2014"/>
    <s v="7"/>
    <s v="41020000"/>
    <x v="1"/>
    <x v="0"/>
    <s v="PHS-NIH NAT INST OF GENERAL MEDICAL SCI"/>
    <s v="Federal"/>
    <x v="0"/>
    <s v="4011010000"/>
    <s v="Awarded"/>
    <s v="14109358"/>
    <m/>
    <m/>
    <n v="0.2"/>
    <n v="66990"/>
    <n v="0.2"/>
    <n v="66990"/>
  </r>
  <r>
    <x v="1"/>
    <s v="10"/>
    <s v="4/15/2014"/>
    <s v="2014"/>
    <s v="7"/>
    <s v="41020000"/>
    <x v="1"/>
    <x v="0"/>
    <s v="PHS-NIH NAT INST OF GENERAL MEDICAL SCI"/>
    <s v="Federal"/>
    <x v="0"/>
    <s v="4011018000"/>
    <s v="Awarded"/>
    <s v="14109358"/>
    <m/>
    <m/>
    <n v="0.8"/>
    <n v="267960"/>
    <n v="0.8"/>
    <n v="267960"/>
  </r>
  <r>
    <x v="1"/>
    <s v="10"/>
    <s v="4/15/2014"/>
    <s v="2014"/>
    <s v="7"/>
    <s v="41020000"/>
    <x v="1"/>
    <x v="0"/>
    <s v="PHS-NIH NATIONAL INSTITUTE ON AGING"/>
    <s v="Federal"/>
    <x v="0"/>
    <s v="4013006000"/>
    <s v="Awarded"/>
    <s v="14109378"/>
    <m/>
    <m/>
    <n v="0.99250000000000005"/>
    <n v="240781.49"/>
    <n v="0.99250000000000005"/>
    <n v="240781.49"/>
  </r>
  <r>
    <x v="1"/>
    <s v="10"/>
    <s v="4/15/2014"/>
    <s v="2014"/>
    <s v="7"/>
    <s v="41020000"/>
    <x v="1"/>
    <x v="0"/>
    <s v="PHS-NIH NAT INST OF GENERAL MEDICAL SCI"/>
    <s v="Federal"/>
    <x v="0"/>
    <s v="4014001000"/>
    <s v="Awarded"/>
    <s v="14109339"/>
    <n v="0"/>
    <n v="0"/>
    <m/>
    <m/>
    <n v="0"/>
    <n v="0"/>
  </r>
  <r>
    <x v="1"/>
    <s v="10"/>
    <s v="4/15/2014"/>
    <s v="2014"/>
    <s v="7"/>
    <s v="41020000"/>
    <x v="1"/>
    <x v="0"/>
    <s v="PHS-NIH NATNL INST OF BIOMEDICAL IMAGING &amp; BIOENGINEERING"/>
    <s v="Federal"/>
    <x v="0"/>
    <s v="4014017000"/>
    <s v="Awarded"/>
    <s v="14109322"/>
    <m/>
    <m/>
    <n v="1"/>
    <n v="43200"/>
    <n v="1"/>
    <n v="43200"/>
  </r>
  <r>
    <x v="1"/>
    <s v="10"/>
    <s v="4/15/2014"/>
    <s v="2014"/>
    <s v="7"/>
    <s v="41020000"/>
    <x v="1"/>
    <x v="0"/>
    <s v="PHS-NIH NAT INST OF GENERAL MEDICAL SCI"/>
    <s v="Federal"/>
    <x v="0"/>
    <s v="4014017000"/>
    <s v="Awarded"/>
    <s v="14109339"/>
    <n v="0.5"/>
    <n v="134003.5"/>
    <m/>
    <m/>
    <n v="0.5"/>
    <n v="134003.5"/>
  </r>
  <r>
    <x v="1"/>
    <s v="10"/>
    <s v="4/15/2014"/>
    <s v="2014"/>
    <s v="7"/>
    <s v="41020000"/>
    <x v="1"/>
    <x v="0"/>
    <s v="PHS-NIH NAT INST OF GENERAL MEDICAL SCI"/>
    <s v="Federal"/>
    <x v="0"/>
    <s v="4016003000"/>
    <s v="Awarded"/>
    <s v="14109326"/>
    <m/>
    <m/>
    <n v="0.4"/>
    <n v="111300.4"/>
    <n v="0.4"/>
    <n v="111300.4"/>
  </r>
  <r>
    <x v="1"/>
    <s v="10"/>
    <s v="4/15/2014"/>
    <s v="2014"/>
    <s v="7"/>
    <s v="41020000"/>
    <x v="1"/>
    <x v="0"/>
    <s v="PHS-NIH NAT INST OF GENERAL MEDICAL SCI"/>
    <s v="Federal"/>
    <x v="0"/>
    <s v="4018003000"/>
    <s v="Awarded"/>
    <s v="14109326"/>
    <m/>
    <m/>
    <n v="0.3"/>
    <n v="83475.3"/>
    <n v="0.3"/>
    <n v="83475.3"/>
  </r>
  <r>
    <x v="1"/>
    <s v="10"/>
    <s v="4/15/2014"/>
    <s v="2014"/>
    <s v="7"/>
    <s v="41020000"/>
    <x v="1"/>
    <x v="0"/>
    <s v="PHS-NIH NAT INST OF GENERAL MEDICAL SCI"/>
    <s v="Federal"/>
    <x v="0"/>
    <s v="4018004000"/>
    <s v="Pending"/>
    <s v="14109380"/>
    <m/>
    <m/>
    <n v="1"/>
    <n v="451822"/>
    <n v="1"/>
    <n v="451822"/>
  </r>
  <r>
    <x v="1"/>
    <s v="10"/>
    <s v="4/15/2014"/>
    <s v="2014"/>
    <s v="7"/>
    <s v="41020000"/>
    <x v="1"/>
    <x v="0"/>
    <s v="PHS-NIH NAT INST OF GENERAL MEDICAL SCI"/>
    <s v="Federal"/>
    <x v="0"/>
    <s v="4018004000"/>
    <s v="Awarded"/>
    <s v="14109339"/>
    <n v="0.5"/>
    <n v="134003.5"/>
    <m/>
    <m/>
    <n v="0.5"/>
    <n v="134003.5"/>
  </r>
  <r>
    <x v="1"/>
    <s v="10"/>
    <s v="4/15/2014"/>
    <s v="2014"/>
    <s v="7"/>
    <s v="41020000"/>
    <x v="1"/>
    <x v="0"/>
    <s v="PHS-NIH NAT INST OF GENERAL MEDICAL SCI"/>
    <s v="Federal"/>
    <x v="0"/>
    <s v="4018009000"/>
    <s v="Awarded"/>
    <s v="14109326"/>
    <m/>
    <m/>
    <n v="0.2"/>
    <n v="55650.2"/>
    <n v="0.2"/>
    <n v="55650.2"/>
  </r>
  <r>
    <x v="1"/>
    <s v="10"/>
    <s v="4/15/2014"/>
    <s v="2014"/>
    <s v="7"/>
    <s v="41020000"/>
    <x v="1"/>
    <x v="0"/>
    <s v="PHS-NIH NATIONAL INSTITUTE ON AGING"/>
    <s v="Federal"/>
    <x v="0"/>
    <s v="4018010000"/>
    <s v="Awarded"/>
    <s v="14109378"/>
    <m/>
    <m/>
    <n v="7.4999999999999997E-3"/>
    <n v="1819.51"/>
    <n v="7.4999999999999997E-3"/>
    <n v="1819.51"/>
  </r>
  <r>
    <x v="1"/>
    <s v="10"/>
    <s v="4/15/2014"/>
    <s v="2014"/>
    <s v="7"/>
    <s v="41020000"/>
    <x v="1"/>
    <x v="0"/>
    <s v="PHS-NIH NAT INST OF GENERAL MEDICAL SCI"/>
    <s v="Federal"/>
    <x v="0"/>
    <s v="4027003000"/>
    <s v="Awarded"/>
    <s v="14109339"/>
    <n v="0"/>
    <n v="0"/>
    <m/>
    <m/>
    <n v="0"/>
    <n v="0"/>
  </r>
  <r>
    <x v="1"/>
    <s v="10"/>
    <s v="4/15/2014"/>
    <s v="2014"/>
    <s v="7"/>
    <s v="41020000"/>
    <x v="1"/>
    <x v="0"/>
    <s v="PHS-NIH NAT INST OF GENERAL MEDICAL SCI"/>
    <s v="Federal"/>
    <x v="0"/>
    <s v="4027003005"/>
    <s v="Awarded"/>
    <s v="14109339"/>
    <n v="0"/>
    <n v="0"/>
    <m/>
    <m/>
    <n v="0"/>
    <n v="0"/>
  </r>
  <r>
    <x v="1"/>
    <s v="10"/>
    <s v="4/21/2014"/>
    <s v="2014"/>
    <s v="7"/>
    <s v="41020000"/>
    <x v="1"/>
    <x v="0"/>
    <s v="NATIONAL INSTITUTES OF HEALTH"/>
    <s v="Federal"/>
    <x v="0"/>
    <s v="4013012000"/>
    <s v="Awarded"/>
    <s v="14087932"/>
    <m/>
    <m/>
    <n v="1"/>
    <n v="229425"/>
    <n v="1"/>
    <n v="229425"/>
  </r>
  <r>
    <x v="1"/>
    <s v="10"/>
    <s v="4/22/2014"/>
    <s v="2014"/>
    <s v="7"/>
    <s v="41020000"/>
    <x v="1"/>
    <x v="0"/>
    <s v="PHS-NIH Natnl Ctr for Complimentary and Alternative Medicine"/>
    <s v="Federal"/>
    <x v="0"/>
    <s v="4011016000"/>
    <s v="Pending"/>
    <s v="14109199"/>
    <m/>
    <m/>
    <n v="7.4999999999999997E-2"/>
    <n v="726803.03"/>
    <n v="7.4999999999999997E-2"/>
    <n v="726803.03"/>
  </r>
  <r>
    <x v="1"/>
    <s v="10"/>
    <s v="4/22/2014"/>
    <s v="2014"/>
    <s v="7"/>
    <s v="41020000"/>
    <x v="1"/>
    <x v="0"/>
    <s v="PHS-NIH Natnl Ctr for Complimentary and Alternative Medicine"/>
    <s v="Federal"/>
    <x v="0"/>
    <s v="4013004000"/>
    <s v="Pending"/>
    <s v="14109199"/>
    <m/>
    <m/>
    <n v="0.52500000000000002"/>
    <n v="5087621.18"/>
    <n v="0.52500000000000002"/>
    <n v="5087621.18"/>
  </r>
  <r>
    <x v="1"/>
    <s v="10"/>
    <s v="4/22/2014"/>
    <s v="2014"/>
    <s v="7"/>
    <s v="41020000"/>
    <x v="1"/>
    <x v="0"/>
    <s v="PHS-NIH Natnl Ctr for Complimentary and Alternative Medicine"/>
    <s v="Federal"/>
    <x v="0"/>
    <s v="4013009000"/>
    <s v="Pending"/>
    <s v="14109199"/>
    <m/>
    <m/>
    <n v="0.05"/>
    <n v="484535.35"/>
    <n v="0.05"/>
    <n v="484535.35"/>
  </r>
  <r>
    <x v="1"/>
    <s v="10"/>
    <s v="4/22/2014"/>
    <s v="2014"/>
    <s v="7"/>
    <s v="41020000"/>
    <x v="1"/>
    <x v="0"/>
    <s v="PHS-NIH Natnl Ctr for Complimentary and Alternative Medicine"/>
    <s v="Federal"/>
    <x v="0"/>
    <s v="4016003000"/>
    <s v="Pending"/>
    <s v="14109199"/>
    <m/>
    <m/>
    <n v="0.13750000000000001"/>
    <n v="1332472.21"/>
    <n v="0.13750000000000001"/>
    <n v="1332472.21"/>
  </r>
  <r>
    <x v="1"/>
    <s v="10"/>
    <s v="4/22/2014"/>
    <s v="2014"/>
    <s v="7"/>
    <s v="41020000"/>
    <x v="1"/>
    <x v="0"/>
    <s v="PHS-NIH Natnl Ctr for Complimentary and Alternative Medicine"/>
    <s v="Federal"/>
    <x v="0"/>
    <s v="4018001000"/>
    <s v="Pending"/>
    <s v="14109199"/>
    <m/>
    <m/>
    <n v="2.5000000000000001E-2"/>
    <n v="242267.68"/>
    <n v="2.5000000000000001E-2"/>
    <n v="242267.68"/>
  </r>
  <r>
    <x v="1"/>
    <s v="10"/>
    <s v="4/22/2014"/>
    <s v="2014"/>
    <s v="7"/>
    <s v="41020000"/>
    <x v="1"/>
    <x v="0"/>
    <s v="PHS-NIH Natnl Ctr for Complimentary and Alternative Medicine"/>
    <s v="Federal"/>
    <x v="0"/>
    <s v="4018003000"/>
    <s v="Pending"/>
    <s v="14109199"/>
    <m/>
    <m/>
    <n v="0.1"/>
    <n v="969070.7"/>
    <n v="0.1"/>
    <n v="969070.7"/>
  </r>
  <r>
    <x v="1"/>
    <s v="10"/>
    <s v="4/22/2014"/>
    <s v="2014"/>
    <s v="7"/>
    <s v="41020000"/>
    <x v="1"/>
    <x v="0"/>
    <s v="PHS-NIH Natnl Ctr for Complimentary and Alternative Medicine"/>
    <s v="Federal"/>
    <x v="0"/>
    <s v="4018004000"/>
    <s v="Pending"/>
    <s v="14109199"/>
    <m/>
    <m/>
    <n v="1.2500000000000001E-2"/>
    <n v="121133.84"/>
    <n v="1.2500000000000001E-2"/>
    <n v="121133.84"/>
  </r>
  <r>
    <x v="1"/>
    <s v="10"/>
    <s v="4/22/2014"/>
    <s v="2014"/>
    <s v="7"/>
    <s v="41020000"/>
    <x v="1"/>
    <x v="0"/>
    <s v="PHS-NIH Natnl Ctr for Complimentary and Alternative Medicine"/>
    <s v="Federal"/>
    <x v="0"/>
    <s v="4018010000"/>
    <s v="Pending"/>
    <s v="14109199"/>
    <m/>
    <m/>
    <n v="7.4999999999999997E-2"/>
    <n v="726803.03"/>
    <n v="7.4999999999999997E-2"/>
    <n v="726803.03"/>
  </r>
  <r>
    <x v="1"/>
    <s v="10"/>
    <s v="4/23/2014"/>
    <s v="2014"/>
    <s v="7"/>
    <s v="41020000"/>
    <x v="1"/>
    <x v="0"/>
    <s v="IN Clinical &amp; Translational Sci Inst"/>
    <s v="Institution of Higher Education"/>
    <x v="0"/>
    <s v="4007003000"/>
    <s v="Pending"/>
    <s v="14109568"/>
    <n v="0.2"/>
    <n v="1999"/>
    <m/>
    <m/>
    <n v="0.2"/>
    <n v="1999"/>
  </r>
  <r>
    <x v="1"/>
    <s v="10"/>
    <s v="4/23/2014"/>
    <s v="2014"/>
    <s v="7"/>
    <s v="41020000"/>
    <x v="1"/>
    <x v="0"/>
    <s v="IN Clinical &amp; Translational Sci Inst"/>
    <s v="Institution of Higher Education"/>
    <x v="0"/>
    <s v="4016003000"/>
    <s v="Pending"/>
    <s v="14109568"/>
    <n v="0.3"/>
    <n v="2998.5"/>
    <m/>
    <m/>
    <n v="0.3"/>
    <n v="2998.5"/>
  </r>
  <r>
    <x v="1"/>
    <s v="10"/>
    <s v="4/23/2014"/>
    <s v="2014"/>
    <s v="7"/>
    <s v="41020000"/>
    <x v="1"/>
    <x v="0"/>
    <s v="IN Clinical &amp; Translational Sci Inst"/>
    <s v="Institution of Higher Education"/>
    <x v="0"/>
    <s v="4018003000"/>
    <s v="Pending"/>
    <s v="14109568"/>
    <n v="0.5"/>
    <n v="4997.5"/>
    <m/>
    <m/>
    <n v="0.5"/>
    <n v="4997.5"/>
  </r>
  <r>
    <x v="1"/>
    <s v="10"/>
    <s v="4/23/2014"/>
    <s v="2014"/>
    <s v="7"/>
    <s v="41020000"/>
    <x v="1"/>
    <x v="0"/>
    <s v="IN Clinical &amp; Translational Sci Inst"/>
    <s v="Institution of Higher Education"/>
    <x v="0"/>
    <s v="4027003000"/>
    <s v="Pending"/>
    <s v="14109568"/>
    <n v="0"/>
    <n v="0"/>
    <m/>
    <m/>
    <n v="0"/>
    <n v="0"/>
  </r>
  <r>
    <x v="1"/>
    <s v="10"/>
    <s v="4/25/2014"/>
    <s v="2014"/>
    <s v="7"/>
    <s v="41020000"/>
    <x v="1"/>
    <x v="0"/>
    <s v="UNIVERSITY OF WISCONSIN-MADISON"/>
    <s v="Institution of Higher Education"/>
    <x v="0"/>
    <s v="4007003000"/>
    <s v="Awarded"/>
    <s v="14109712"/>
    <n v="0.45"/>
    <n v="36603"/>
    <m/>
    <m/>
    <n v="0.45"/>
    <n v="36603"/>
  </r>
  <r>
    <x v="1"/>
    <s v="10"/>
    <s v="4/25/2014"/>
    <s v="2014"/>
    <s v="7"/>
    <s v="41020000"/>
    <x v="1"/>
    <x v="0"/>
    <s v="UNIVERSITY OF WISCONSIN-MADISON"/>
    <s v="Institution of Higher Education"/>
    <x v="0"/>
    <s v="4011010000"/>
    <s v="Awarded"/>
    <s v="14109712"/>
    <n v="0.55000000000000004"/>
    <n v="44737"/>
    <m/>
    <m/>
    <n v="0.55000000000000004"/>
    <n v="44737"/>
  </r>
  <r>
    <x v="1"/>
    <s v="10"/>
    <s v="4/25/2014"/>
    <s v="2014"/>
    <s v="7"/>
    <s v="41020000"/>
    <x v="1"/>
    <x v="0"/>
    <s v="UNIVERSITY OF WISCONSIN-MADISON"/>
    <s v="Institution of Higher Education"/>
    <x v="0"/>
    <s v="4027009000"/>
    <s v="Awarded"/>
    <s v="14109712"/>
    <n v="0"/>
    <n v="0"/>
    <m/>
    <m/>
    <n v="0"/>
    <n v="0"/>
  </r>
  <r>
    <x v="1"/>
    <s v="10"/>
    <s v="4/29/2014"/>
    <s v="2014"/>
    <s v="7"/>
    <s v="41020000"/>
    <x v="1"/>
    <x v="0"/>
    <s v="PHS-NIH NATNL INST OF BIOMEDICAL IMAGING &amp; BIOENGINEERING"/>
    <s v="Federal"/>
    <x v="0"/>
    <s v="4013009000"/>
    <s v="Awarded"/>
    <s v="14109832"/>
    <m/>
    <m/>
    <n v="1"/>
    <n v="231000"/>
    <n v="1"/>
    <n v="231000"/>
  </r>
  <r>
    <x v="1"/>
    <s v="10"/>
    <s v="4/30/2014"/>
    <s v="2014"/>
    <s v="7"/>
    <s v="41020000"/>
    <x v="1"/>
    <x v="0"/>
    <s v="IN Clinical &amp; Translational Sci Inst"/>
    <s v="Institution of Higher Education"/>
    <x v="0"/>
    <s v="4012006000"/>
    <s v="Pending"/>
    <s v="14109822"/>
    <n v="1"/>
    <n v="10000"/>
    <m/>
    <m/>
    <n v="1"/>
    <n v="10000"/>
  </r>
  <r>
    <x v="1"/>
    <s v="10"/>
    <s v="4/30/2014"/>
    <s v="2014"/>
    <s v="7"/>
    <s v="41020000"/>
    <x v="1"/>
    <x v="0"/>
    <s v="IN Clinical &amp; Translational Sci Inst"/>
    <s v="Institution of Higher Education"/>
    <x v="0"/>
    <s v="4013012000"/>
    <s v="Pending"/>
    <s v="14109852"/>
    <n v="1"/>
    <n v="9973"/>
    <m/>
    <m/>
    <n v="1"/>
    <n v="9973"/>
  </r>
  <r>
    <x v="1"/>
    <s v="10"/>
    <s v="4/30/2014"/>
    <s v="2014"/>
    <s v="7"/>
    <s v="41020000"/>
    <x v="1"/>
    <x v="0"/>
    <s v="IN Clinical &amp; Translational Sci Inst"/>
    <s v="Institution of Higher Education"/>
    <x v="0"/>
    <s v="4014017000"/>
    <s v="Pending"/>
    <s v="14109858"/>
    <n v="1"/>
    <n v="10000"/>
    <m/>
    <m/>
    <n v="1"/>
    <n v="10000"/>
  </r>
  <r>
    <x v="1"/>
    <s v="10"/>
    <s v="4/30/2014"/>
    <s v="2014"/>
    <s v="7"/>
    <s v="41020000"/>
    <x v="1"/>
    <x v="0"/>
    <s v="IN Clinical &amp; Translational Sci Inst"/>
    <s v="Institution of Higher Education"/>
    <x v="0"/>
    <s v="4027003000"/>
    <s v="Pending"/>
    <s v="14109822"/>
    <n v="0"/>
    <n v="0"/>
    <m/>
    <m/>
    <n v="0"/>
    <n v="0"/>
  </r>
  <r>
    <x v="1"/>
    <s v="10"/>
    <s v="4/30/2014"/>
    <s v="2014"/>
    <s v="7"/>
    <s v="41020000"/>
    <x v="1"/>
    <x v="0"/>
    <s v="IN Clinical &amp; Translational Sci Inst"/>
    <s v="Institution of Higher Education"/>
    <x v="0"/>
    <s v="4027003000"/>
    <s v="Pending"/>
    <s v="14109852"/>
    <n v="0"/>
    <n v="0"/>
    <m/>
    <m/>
    <n v="0"/>
    <n v="0"/>
  </r>
  <r>
    <x v="1"/>
    <s v="10"/>
    <s v="4/30/2014"/>
    <s v="2014"/>
    <s v="7"/>
    <s v="41020000"/>
    <x v="1"/>
    <x v="0"/>
    <s v="IN Clinical &amp; Translational Sci Inst"/>
    <s v="Institution of Higher Education"/>
    <x v="0"/>
    <s v="4027003000"/>
    <s v="Pending"/>
    <s v="14109858"/>
    <n v="0"/>
    <n v="0"/>
    <m/>
    <m/>
    <n v="0"/>
    <n v="0"/>
  </r>
  <r>
    <x v="1"/>
    <s v="11"/>
    <s v="5/1/2014"/>
    <s v="2014"/>
    <s v="8"/>
    <s v="41020000"/>
    <x v="1"/>
    <x v="0"/>
    <s v="PHS-NIH NAT INST ARTHRIT,MUSCUL,SKIN DIS"/>
    <s v="Federal"/>
    <x v="0"/>
    <s v="4011009000"/>
    <s v="Awarded"/>
    <s v="14119941"/>
    <m/>
    <m/>
    <n v="1"/>
    <n v="329400"/>
    <n v="1"/>
    <n v="329400"/>
  </r>
  <r>
    <x v="1"/>
    <s v="11"/>
    <s v="5/1/2014"/>
    <s v="2014"/>
    <s v="8"/>
    <s v="41020000"/>
    <x v="1"/>
    <x v="0"/>
    <s v="IN Clinical &amp; Translational Sci Inst"/>
    <s v="Institution of Higher Education"/>
    <x v="0"/>
    <s v="4011010000"/>
    <s v="Pending"/>
    <s v="14109881"/>
    <m/>
    <m/>
    <n v="1"/>
    <n v="9200"/>
    <n v="1"/>
    <n v="9200"/>
  </r>
  <r>
    <x v="1"/>
    <s v="11"/>
    <s v="5/1/2014"/>
    <s v="2014"/>
    <s v="8"/>
    <s v="41020000"/>
    <x v="1"/>
    <x v="0"/>
    <s v="IN Clinical &amp; Translational Sci Inst"/>
    <s v="Institution of Higher Education"/>
    <x v="0"/>
    <s v="4011010000"/>
    <s v="Pending"/>
    <s v="14119930"/>
    <m/>
    <m/>
    <n v="1"/>
    <n v="8640"/>
    <n v="1"/>
    <n v="8640"/>
  </r>
  <r>
    <x v="1"/>
    <s v="11"/>
    <s v="5/1/2014"/>
    <s v="2014"/>
    <s v="8"/>
    <s v="41020000"/>
    <x v="1"/>
    <x v="0"/>
    <s v="Rush University Medical Center"/>
    <s v="Private Profit"/>
    <x v="0"/>
    <s v="4011016000"/>
    <s v="Pending"/>
    <s v="14109898"/>
    <m/>
    <m/>
    <n v="1"/>
    <n v="283435"/>
    <n v="1"/>
    <n v="283435"/>
  </r>
  <r>
    <x v="1"/>
    <s v="11"/>
    <s v="5/1/2014"/>
    <s v="2014"/>
    <s v="8"/>
    <s v="41020000"/>
    <x v="1"/>
    <x v="0"/>
    <s v="NATIONAL INSTITUTES OF HEALTH"/>
    <s v="Federal"/>
    <x v="0"/>
    <s v="4012003000"/>
    <s v="Pending"/>
    <s v="14109856"/>
    <n v="1"/>
    <n v="103041"/>
    <m/>
    <m/>
    <n v="1"/>
    <n v="103041"/>
  </r>
  <r>
    <x v="1"/>
    <s v="11"/>
    <s v="5/1/2014"/>
    <s v="2014"/>
    <s v="8"/>
    <s v="41020000"/>
    <x v="1"/>
    <x v="0"/>
    <s v="IN Clinical &amp; Translational Sci Inst"/>
    <s v="Institution of Higher Education"/>
    <x v="0"/>
    <s v="4012006000"/>
    <s v="Pending"/>
    <s v="14109899"/>
    <m/>
    <m/>
    <n v="1"/>
    <n v="10000"/>
    <n v="1"/>
    <n v="10000"/>
  </r>
  <r>
    <x v="1"/>
    <s v="11"/>
    <s v="5/1/2014"/>
    <s v="2014"/>
    <s v="8"/>
    <s v="41020000"/>
    <x v="1"/>
    <x v="0"/>
    <s v="IN Clinical &amp; Translational Sci Inst"/>
    <s v="Institution of Higher Education"/>
    <x v="0"/>
    <s v="4012006000"/>
    <s v="Pending"/>
    <s v="14119928"/>
    <n v="1"/>
    <n v="9960"/>
    <m/>
    <m/>
    <n v="1"/>
    <n v="9960"/>
  </r>
  <r>
    <x v="1"/>
    <s v="11"/>
    <s v="5/1/2014"/>
    <s v="2014"/>
    <s v="8"/>
    <s v="41020000"/>
    <x v="1"/>
    <x v="0"/>
    <s v="IN Clinical &amp; Translational Sci Inst"/>
    <s v="Institution of Higher Education"/>
    <x v="0"/>
    <s v="4013011000"/>
    <s v="Pending"/>
    <s v="14119938"/>
    <n v="0.34"/>
    <n v="3233.06"/>
    <m/>
    <m/>
    <n v="0.34"/>
    <n v="3233.06"/>
  </r>
  <r>
    <x v="1"/>
    <s v="11"/>
    <s v="5/1/2014"/>
    <s v="2014"/>
    <s v="8"/>
    <s v="41020000"/>
    <x v="1"/>
    <x v="0"/>
    <s v="IN Clinical &amp; Translational Sci Inst"/>
    <s v="Institution of Higher Education"/>
    <x v="0"/>
    <s v="4014017000"/>
    <s v="Pending"/>
    <s v="14119934"/>
    <n v="0.3"/>
    <n v="3000"/>
    <m/>
    <m/>
    <n v="0.3"/>
    <n v="3000"/>
  </r>
  <r>
    <x v="1"/>
    <s v="11"/>
    <s v="5/1/2014"/>
    <s v="2014"/>
    <s v="8"/>
    <s v="41020000"/>
    <x v="1"/>
    <x v="0"/>
    <s v="IN Clinical &amp; Translational Sci Inst"/>
    <s v="Institution of Higher Education"/>
    <x v="0"/>
    <s v="4014017000"/>
    <s v="Pending"/>
    <s v="14119952"/>
    <n v="0.25"/>
    <n v="2475"/>
    <m/>
    <m/>
    <n v="0.25"/>
    <n v="2475"/>
  </r>
  <r>
    <x v="1"/>
    <s v="11"/>
    <s v="5/1/2014"/>
    <s v="2014"/>
    <s v="8"/>
    <s v="41020000"/>
    <x v="1"/>
    <x v="0"/>
    <s v="IN Clinical &amp; Translational Sci Inst"/>
    <s v="Institution of Higher Education"/>
    <x v="0"/>
    <s v="4018003000"/>
    <s v="Pending"/>
    <s v="14109844"/>
    <m/>
    <m/>
    <n v="1"/>
    <n v="10000"/>
    <n v="1"/>
    <n v="10000"/>
  </r>
  <r>
    <x v="1"/>
    <s v="11"/>
    <s v="5/1/2014"/>
    <s v="2014"/>
    <s v="8"/>
    <s v="41020000"/>
    <x v="1"/>
    <x v="0"/>
    <s v="IN Clinical &amp; Translational Sci Inst"/>
    <s v="Institution of Higher Education"/>
    <x v="0"/>
    <s v="4018003000"/>
    <s v="Pending"/>
    <s v="14109879"/>
    <n v="1"/>
    <n v="10000"/>
    <m/>
    <m/>
    <n v="1"/>
    <n v="10000"/>
  </r>
  <r>
    <x v="1"/>
    <s v="11"/>
    <s v="5/1/2014"/>
    <s v="2014"/>
    <s v="8"/>
    <s v="41020000"/>
    <x v="1"/>
    <x v="0"/>
    <s v="IN Clinical &amp; Translational Sci Inst"/>
    <s v="Institution of Higher Education"/>
    <x v="0"/>
    <s v="4018003000"/>
    <s v="Pending"/>
    <s v="14119938"/>
    <n v="0.66"/>
    <n v="6275.94"/>
    <m/>
    <m/>
    <n v="0.66"/>
    <n v="6275.94"/>
  </r>
  <r>
    <x v="1"/>
    <s v="11"/>
    <s v="5/1/2014"/>
    <s v="2014"/>
    <s v="8"/>
    <s v="41020000"/>
    <x v="1"/>
    <x v="0"/>
    <s v="IN Clinical &amp; Translational Sci Inst"/>
    <s v="Institution of Higher Education"/>
    <x v="0"/>
    <s v="4018003000"/>
    <s v="Pending"/>
    <s v="14119952"/>
    <n v="0.75"/>
    <n v="7425"/>
    <m/>
    <m/>
    <n v="0.75"/>
    <n v="7425"/>
  </r>
  <r>
    <x v="1"/>
    <s v="11"/>
    <s v="5/1/2014"/>
    <s v="2014"/>
    <s v="8"/>
    <s v="41020000"/>
    <x v="1"/>
    <x v="0"/>
    <s v="IN Clinical &amp; Translational Sci Inst"/>
    <s v="Institution of Higher Education"/>
    <x v="0"/>
    <s v="4018004000"/>
    <s v="Pending"/>
    <s v="14119934"/>
    <n v="0.7"/>
    <n v="7000"/>
    <m/>
    <m/>
    <n v="0.7"/>
    <n v="7000"/>
  </r>
  <r>
    <x v="1"/>
    <s v="11"/>
    <s v="5/1/2014"/>
    <s v="2014"/>
    <s v="8"/>
    <s v="41020000"/>
    <x v="1"/>
    <x v="0"/>
    <s v="NATIONAL INSTITUTES OF HEALTH"/>
    <s v="Federal"/>
    <x v="0"/>
    <s v="4027003000"/>
    <s v="Pending"/>
    <s v="14109856"/>
    <n v="0"/>
    <n v="0"/>
    <m/>
    <m/>
    <n v="0"/>
    <n v="0"/>
  </r>
  <r>
    <x v="1"/>
    <s v="11"/>
    <s v="5/1/2014"/>
    <s v="2014"/>
    <s v="8"/>
    <s v="41020000"/>
    <x v="1"/>
    <x v="0"/>
    <s v="IN Clinical &amp; Translational Sci Inst"/>
    <s v="Institution of Higher Education"/>
    <x v="0"/>
    <s v="4027003000"/>
    <s v="Pending"/>
    <s v="14119928"/>
    <n v="0"/>
    <n v="0"/>
    <m/>
    <m/>
    <n v="0"/>
    <n v="0"/>
  </r>
  <r>
    <x v="1"/>
    <s v="11"/>
    <s v="5/1/2014"/>
    <s v="2014"/>
    <s v="8"/>
    <s v="41020000"/>
    <x v="1"/>
    <x v="0"/>
    <s v="IN Clinical &amp; Translational Sci Inst"/>
    <s v="Institution of Higher Education"/>
    <x v="0"/>
    <s v="4027003000"/>
    <s v="Pending"/>
    <s v="14119934"/>
    <n v="0"/>
    <n v="0"/>
    <m/>
    <m/>
    <n v="0"/>
    <n v="0"/>
  </r>
  <r>
    <x v="1"/>
    <s v="11"/>
    <s v="5/1/2014"/>
    <s v="2014"/>
    <s v="8"/>
    <s v="41020000"/>
    <x v="1"/>
    <x v="0"/>
    <s v="IN Clinical &amp; Translational Sci Inst"/>
    <s v="Institution of Higher Education"/>
    <x v="0"/>
    <s v="4027003000"/>
    <s v="Pending"/>
    <s v="14119938"/>
    <n v="0"/>
    <n v="0"/>
    <m/>
    <m/>
    <n v="0"/>
    <n v="0"/>
  </r>
  <r>
    <x v="1"/>
    <s v="11"/>
    <s v="5/1/2014"/>
    <s v="2014"/>
    <s v="8"/>
    <s v="41020000"/>
    <x v="1"/>
    <x v="0"/>
    <s v="IN Clinical &amp; Translational Sci Inst"/>
    <s v="Institution of Higher Education"/>
    <x v="0"/>
    <s v="4027003000"/>
    <s v="Pending"/>
    <s v="14119952"/>
    <n v="0"/>
    <n v="0"/>
    <m/>
    <m/>
    <n v="0"/>
    <n v="0"/>
  </r>
  <r>
    <x v="1"/>
    <s v="11"/>
    <s v="5/1/2014"/>
    <s v="2014"/>
    <s v="8"/>
    <s v="41020000"/>
    <x v="1"/>
    <x v="0"/>
    <s v="IN Clinical &amp; Translational Sci Inst"/>
    <s v="Institution of Higher Education"/>
    <x v="0"/>
    <s v="4027018000"/>
    <s v="Pending"/>
    <s v="14109879"/>
    <n v="0"/>
    <n v="0"/>
    <m/>
    <m/>
    <n v="0"/>
    <n v="0"/>
  </r>
  <r>
    <x v="1"/>
    <s v="11"/>
    <s v="5/3/2014"/>
    <s v="2014"/>
    <s v="8"/>
    <s v="41020000"/>
    <x v="1"/>
    <x v="0"/>
    <s v="IN Clinical &amp; Translational Sci Inst"/>
    <s v="Institution of Higher Education"/>
    <x v="0"/>
    <s v="4014004000"/>
    <s v="Pending"/>
    <s v="14110206"/>
    <m/>
    <m/>
    <n v="1"/>
    <n v="74857"/>
    <n v="1"/>
    <n v="74857"/>
  </r>
  <r>
    <x v="1"/>
    <s v="11"/>
    <s v="5/5/2014"/>
    <s v="2014"/>
    <s v="8"/>
    <s v="41020000"/>
    <x v="1"/>
    <x v="0"/>
    <s v="PHS-NIH NATNL INST ON DRUG ABUSE"/>
    <s v="Federal"/>
    <x v="0"/>
    <s v="4017014000"/>
    <s v="Awarded"/>
    <s v="14119988"/>
    <m/>
    <m/>
    <n v="1"/>
    <n v="316946"/>
    <n v="1"/>
    <n v="316946"/>
  </r>
  <r>
    <x v="1"/>
    <s v="11"/>
    <s v="5/6/2014"/>
    <s v="2014"/>
    <s v="8"/>
    <s v="41020000"/>
    <x v="1"/>
    <x v="0"/>
    <s v="PHS-FDA FOOD AND DRUG ADMINISTRATION"/>
    <s v="Federal"/>
    <x v="0"/>
    <s v="4011011000"/>
    <s v="Pending"/>
    <s v="14119991"/>
    <m/>
    <m/>
    <n v="1"/>
    <n v="42920"/>
    <n v="1"/>
    <n v="42920"/>
  </r>
  <r>
    <x v="1"/>
    <s v="11"/>
    <s v="5/6/2014"/>
    <s v="2014"/>
    <s v="8"/>
    <s v="41020000"/>
    <x v="1"/>
    <x v="0"/>
    <s v="IN Clinical &amp; Translational Sci Inst"/>
    <s v="Institution of Higher Education"/>
    <x v="0"/>
    <s v="4018004000"/>
    <s v="Pending"/>
    <s v="14110070"/>
    <m/>
    <m/>
    <n v="1"/>
    <n v="25000"/>
    <n v="1"/>
    <n v="25000"/>
  </r>
  <r>
    <x v="1"/>
    <s v="11"/>
    <s v="5/7/2014"/>
    <s v="2014"/>
    <s v="8"/>
    <s v="41020000"/>
    <x v="1"/>
    <x v="0"/>
    <s v="INDIANA FAMILY HEALTH COUNCIL"/>
    <s v="Private Non-Profit"/>
    <x v="0"/>
    <s v="2004013000"/>
    <s v="Awarded"/>
    <s v="14110044"/>
    <m/>
    <m/>
    <n v="1"/>
    <n v="118425"/>
    <n v="1"/>
    <n v="118425"/>
  </r>
  <r>
    <x v="1"/>
    <s v="11"/>
    <s v="5/7/2014"/>
    <s v="2014"/>
    <s v="8"/>
    <s v="41020000"/>
    <x v="1"/>
    <x v="0"/>
    <s v="IN Clinical &amp; Translational Sci Inst"/>
    <s v="Institution of Higher Education"/>
    <x v="0"/>
    <s v="4013012000"/>
    <s v="Pending"/>
    <s v="14110069"/>
    <m/>
    <m/>
    <n v="1"/>
    <n v="34687"/>
    <n v="1"/>
    <n v="34687"/>
  </r>
  <r>
    <x v="1"/>
    <s v="11"/>
    <s v="5/8/2014"/>
    <s v="2014"/>
    <s v="8"/>
    <s v="41020000"/>
    <x v="1"/>
    <x v="0"/>
    <s v="IN Clinical &amp; Translational Sci Inst"/>
    <s v="Institution of Higher Education"/>
    <x v="0"/>
    <s v="4013004000"/>
    <s v="Pending"/>
    <s v="14110125"/>
    <m/>
    <m/>
    <n v="1"/>
    <n v="60800"/>
    <n v="1"/>
    <n v="60800"/>
  </r>
  <r>
    <x v="1"/>
    <s v="11"/>
    <s v="5/8/2014"/>
    <s v="2014"/>
    <s v="8"/>
    <s v="41020000"/>
    <x v="1"/>
    <x v="0"/>
    <s v="IN Clinical &amp; Translational Sci Inst"/>
    <s v="Institution of Higher Education"/>
    <x v="0"/>
    <s v="4014017000"/>
    <s v="Pending"/>
    <s v="14110085"/>
    <m/>
    <m/>
    <n v="1"/>
    <n v="50000"/>
    <n v="1"/>
    <n v="50000"/>
  </r>
  <r>
    <x v="1"/>
    <s v="11"/>
    <s v="5/8/2014"/>
    <s v="2014"/>
    <s v="8"/>
    <s v="41020000"/>
    <x v="1"/>
    <x v="0"/>
    <s v="IN Clinical &amp; Translational Sci Inst"/>
    <s v="Institution of Higher Education"/>
    <x v="0"/>
    <s v="4016003000"/>
    <s v="Pending"/>
    <s v="14110130"/>
    <m/>
    <m/>
    <n v="1"/>
    <n v="30000"/>
    <n v="1"/>
    <n v="30000"/>
  </r>
  <r>
    <x v="1"/>
    <s v="11"/>
    <s v="5/8/2014"/>
    <s v="2014"/>
    <s v="8"/>
    <s v="41020000"/>
    <x v="1"/>
    <x v="0"/>
    <s v="IN Clinical &amp; Translational Sci Inst"/>
    <s v="Institution of Higher Education"/>
    <x v="0"/>
    <s v="4016004000"/>
    <s v="Pending"/>
    <s v="14110164"/>
    <m/>
    <m/>
    <n v="1"/>
    <n v="60000"/>
    <n v="1"/>
    <n v="60000"/>
  </r>
  <r>
    <x v="1"/>
    <s v="11"/>
    <s v="5/8/2014"/>
    <s v="2014"/>
    <s v="8"/>
    <s v="41020000"/>
    <x v="1"/>
    <x v="0"/>
    <s v="NORTHWESTERN UNIVERSITY"/>
    <s v="Institution of Higher Education"/>
    <x v="0"/>
    <s v="4018004000"/>
    <s v="Pending"/>
    <s v="14110175"/>
    <m/>
    <m/>
    <n v="1"/>
    <n v="250000"/>
    <n v="1"/>
    <n v="250000"/>
  </r>
  <r>
    <x v="1"/>
    <s v="11"/>
    <s v="5/9/2014"/>
    <s v="2014"/>
    <s v="8"/>
    <s v="41020000"/>
    <x v="1"/>
    <x v="0"/>
    <s v="IN Clinical &amp; Translational Sci Inst"/>
    <s v="Institution of Higher Education"/>
    <x v="0"/>
    <s v="4012006000"/>
    <s v="Pending"/>
    <s v="14110190"/>
    <m/>
    <m/>
    <n v="0.3"/>
    <n v="16500"/>
    <n v="0.3"/>
    <n v="16500"/>
  </r>
  <r>
    <x v="1"/>
    <s v="11"/>
    <s v="5/9/2014"/>
    <s v="2014"/>
    <s v="8"/>
    <s v="41020000"/>
    <x v="1"/>
    <x v="0"/>
    <s v="IN Clinical &amp; Translational Sci Inst"/>
    <s v="Institution of Higher Education"/>
    <x v="0"/>
    <s v="4013009000"/>
    <s v="Pending"/>
    <s v="14110123"/>
    <m/>
    <m/>
    <n v="1"/>
    <n v="53250"/>
    <n v="1"/>
    <n v="53250"/>
  </r>
  <r>
    <x v="1"/>
    <s v="11"/>
    <s v="5/9/2014"/>
    <s v="2014"/>
    <s v="8"/>
    <s v="41020000"/>
    <x v="1"/>
    <x v="0"/>
    <s v="IN Clinical &amp; Translational Sci Inst"/>
    <s v="Institution of Higher Education"/>
    <x v="0"/>
    <s v="4014006000"/>
    <s v="Pending"/>
    <s v="14110118"/>
    <n v="0.5"/>
    <n v="20202.5"/>
    <m/>
    <m/>
    <n v="0.5"/>
    <n v="20202.5"/>
  </r>
  <r>
    <x v="1"/>
    <s v="11"/>
    <s v="5/9/2014"/>
    <s v="2014"/>
    <s v="8"/>
    <s v="41020000"/>
    <x v="1"/>
    <x v="0"/>
    <s v="IN Clinical &amp; Translational Sci Inst"/>
    <s v="Institution of Higher Education"/>
    <x v="0"/>
    <s v="4014017000"/>
    <s v="Pending"/>
    <s v="14110118"/>
    <n v="0.5"/>
    <n v="20202.5"/>
    <m/>
    <m/>
    <n v="0.5"/>
    <n v="20202.5"/>
  </r>
  <r>
    <x v="1"/>
    <s v="11"/>
    <s v="5/9/2014"/>
    <s v="2014"/>
    <s v="8"/>
    <s v="41020000"/>
    <x v="1"/>
    <x v="0"/>
    <s v="IN Clinical &amp; Translational Sci Inst"/>
    <s v="Institution of Higher Education"/>
    <x v="0"/>
    <s v="4014017000"/>
    <s v="Pending"/>
    <s v="14110187"/>
    <m/>
    <m/>
    <n v="1"/>
    <n v="37500"/>
    <n v="1"/>
    <n v="37500"/>
  </r>
  <r>
    <x v="1"/>
    <s v="11"/>
    <s v="5/9/2014"/>
    <s v="2014"/>
    <s v="8"/>
    <s v="41020000"/>
    <x v="1"/>
    <x v="0"/>
    <s v="IN Clinical &amp; Translational Sci Inst"/>
    <s v="Institution of Higher Education"/>
    <x v="0"/>
    <s v="4014017000"/>
    <s v="Pending"/>
    <s v="14110190"/>
    <m/>
    <m/>
    <n v="0.7"/>
    <n v="38500"/>
    <n v="0.7"/>
    <n v="38500"/>
  </r>
  <r>
    <x v="1"/>
    <s v="11"/>
    <s v="5/9/2014"/>
    <s v="2014"/>
    <s v="8"/>
    <s v="41020000"/>
    <x v="1"/>
    <x v="0"/>
    <s v="IN Clinical &amp; Translational Sci Inst"/>
    <s v="Institution of Higher Education"/>
    <x v="0"/>
    <s v="4014017000"/>
    <s v="Pending"/>
    <s v="14110200"/>
    <m/>
    <m/>
    <n v="1"/>
    <n v="69800"/>
    <n v="1"/>
    <n v="69800"/>
  </r>
  <r>
    <x v="1"/>
    <s v="11"/>
    <s v="5/9/2014"/>
    <s v="2014"/>
    <s v="8"/>
    <s v="41020000"/>
    <x v="1"/>
    <x v="0"/>
    <s v="IN Clinical &amp; Translational Sci Inst"/>
    <s v="Institution of Higher Education"/>
    <x v="0"/>
    <s v="4016003000"/>
    <s v="Pending"/>
    <s v="14110203"/>
    <m/>
    <m/>
    <n v="1"/>
    <n v="58870"/>
    <n v="1"/>
    <n v="58870"/>
  </r>
  <r>
    <x v="1"/>
    <s v="11"/>
    <s v="5/9/2014"/>
    <s v="2014"/>
    <s v="8"/>
    <s v="41020000"/>
    <x v="1"/>
    <x v="0"/>
    <s v="IN Clinical &amp; Translational Sci Inst"/>
    <s v="Institution of Higher Education"/>
    <x v="0"/>
    <s v="4027003000"/>
    <s v="Pending"/>
    <s v="14110118"/>
    <n v="0"/>
    <n v="0"/>
    <m/>
    <m/>
    <n v="0"/>
    <n v="0"/>
  </r>
  <r>
    <x v="1"/>
    <s v="11"/>
    <s v="5/12/2014"/>
    <s v="2014"/>
    <s v="8"/>
    <s v="41020000"/>
    <x v="1"/>
    <x v="0"/>
    <s v="PHS-NIH NATNL INST OF MENTAL HEALTH"/>
    <s v="Federal"/>
    <x v="0"/>
    <s v="4007003000"/>
    <s v="Awarded"/>
    <s v="14110231"/>
    <m/>
    <m/>
    <n v="0.192"/>
    <n v="45744.58"/>
    <n v="0.192"/>
    <n v="45744.58"/>
  </r>
  <r>
    <x v="1"/>
    <s v="11"/>
    <s v="5/12/2014"/>
    <s v="2014"/>
    <s v="8"/>
    <s v="41020000"/>
    <x v="1"/>
    <x v="0"/>
    <s v="PHS-FDA FOOD AND DRUG ADMINISTRATION"/>
    <s v="Federal"/>
    <x v="0"/>
    <s v="4011009000"/>
    <s v="Pending"/>
    <s v="14110163"/>
    <m/>
    <m/>
    <n v="1"/>
    <n v="45657"/>
    <n v="1"/>
    <n v="45657"/>
  </r>
  <r>
    <x v="1"/>
    <s v="11"/>
    <s v="5/12/2014"/>
    <s v="2014"/>
    <s v="8"/>
    <s v="41020000"/>
    <x v="1"/>
    <x v="0"/>
    <s v="INDIANA UNIVERSITY"/>
    <s v="Institution of Higher Education"/>
    <x v="0"/>
    <s v="4012003000"/>
    <s v="Pending"/>
    <s v="14110214"/>
    <m/>
    <m/>
    <n v="1"/>
    <n v="67306"/>
    <n v="1"/>
    <n v="67306"/>
  </r>
  <r>
    <x v="1"/>
    <s v="11"/>
    <s v="5/12/2014"/>
    <s v="2014"/>
    <s v="8"/>
    <s v="41020000"/>
    <x v="1"/>
    <x v="0"/>
    <s v="PHS-NIH NATIONAL HEART,LUNG &amp; BLOOD INST"/>
    <s v="Federal"/>
    <x v="0"/>
    <s v="4012006000"/>
    <s v="Awarded"/>
    <s v="14110230"/>
    <m/>
    <m/>
    <n v="0.125"/>
    <n v="47233.25"/>
    <n v="0.125"/>
    <n v="47233.25"/>
  </r>
  <r>
    <x v="1"/>
    <s v="11"/>
    <s v="5/12/2014"/>
    <s v="2014"/>
    <s v="8"/>
    <s v="41020000"/>
    <x v="1"/>
    <x v="0"/>
    <s v="PHS-NIH NATIONAL HEART,LUNG &amp; BLOOD INST"/>
    <s v="Federal"/>
    <x v="0"/>
    <s v="4014009000"/>
    <s v="Awarded"/>
    <s v="14110230"/>
    <m/>
    <m/>
    <n v="0.5"/>
    <n v="188933"/>
    <n v="0.5"/>
    <n v="188933"/>
  </r>
  <r>
    <x v="1"/>
    <s v="11"/>
    <s v="5/12/2014"/>
    <s v="2014"/>
    <s v="8"/>
    <s v="41020000"/>
    <x v="1"/>
    <x v="0"/>
    <s v="PHS-NIH NATIONAL HEART,LUNG &amp; BLOOD INST"/>
    <s v="Federal"/>
    <x v="0"/>
    <s v="4014017000"/>
    <s v="Awarded"/>
    <s v="14110230"/>
    <m/>
    <m/>
    <n v="0.375"/>
    <n v="141699.75"/>
    <n v="0.375"/>
    <n v="141699.75"/>
  </r>
  <r>
    <x v="1"/>
    <s v="11"/>
    <s v="5/12/2014"/>
    <s v="2014"/>
    <s v="8"/>
    <s v="41020000"/>
    <x v="1"/>
    <x v="0"/>
    <s v="PHS-NIH NATNL INST OF MENTAL HEALTH"/>
    <s v="Federal"/>
    <x v="0"/>
    <s v="4016003000"/>
    <s v="Awarded"/>
    <s v="14110231"/>
    <m/>
    <m/>
    <n v="0.80800000000000005"/>
    <n v="192508.42"/>
    <n v="0.80800000000000005"/>
    <n v="192508.42"/>
  </r>
  <r>
    <x v="1"/>
    <s v="11"/>
    <s v="5/13/2014"/>
    <s v="2014"/>
    <s v="8"/>
    <s v="41020000"/>
    <x v="1"/>
    <x v="0"/>
    <s v="J Craig Venter Institute"/>
    <s v="Private Non-Profit"/>
    <x v="0"/>
    <s v="4018001000"/>
    <s v="Pending"/>
    <s v="14022761"/>
    <n v="0"/>
    <n v="0"/>
    <m/>
    <m/>
    <n v="0"/>
    <n v="0"/>
  </r>
  <r>
    <x v="1"/>
    <s v="11"/>
    <s v="5/13/2014"/>
    <s v="2014"/>
    <s v="8"/>
    <s v="41020000"/>
    <x v="1"/>
    <x v="0"/>
    <s v="J Craig Venter Institute"/>
    <s v="Private Non-Profit"/>
    <x v="0"/>
    <s v="4018003000"/>
    <s v="Pending"/>
    <s v="14022761"/>
    <n v="1"/>
    <n v="95348"/>
    <m/>
    <m/>
    <n v="1"/>
    <n v="95348"/>
  </r>
  <r>
    <x v="1"/>
    <s v="11"/>
    <s v="5/13/2014"/>
    <s v="2014"/>
    <s v="8"/>
    <s v="41020000"/>
    <x v="1"/>
    <x v="0"/>
    <s v="J Craig Venter Institute"/>
    <s v="Private Non-Profit"/>
    <x v="0"/>
    <s v="4027003000"/>
    <s v="Pending"/>
    <s v="14022761"/>
    <n v="0"/>
    <n v="0"/>
    <m/>
    <m/>
    <n v="0"/>
    <n v="0"/>
  </r>
  <r>
    <x v="1"/>
    <s v="11"/>
    <s v="5/15/2014"/>
    <s v="2014"/>
    <s v="8"/>
    <s v="41020000"/>
    <x v="1"/>
    <x v="0"/>
    <s v="NATIONAL INSTITUTES OF HEALTH"/>
    <s v="Federal"/>
    <x v="0"/>
    <s v="4012006000"/>
    <s v="Pending"/>
    <s v="14110318"/>
    <m/>
    <m/>
    <n v="1"/>
    <n v="80542"/>
    <n v="1"/>
    <n v="80542"/>
  </r>
  <r>
    <x v="1"/>
    <s v="11"/>
    <s v="5/15/2014"/>
    <s v="2014"/>
    <s v="8"/>
    <s v="41020000"/>
    <x v="1"/>
    <x v="0"/>
    <s v="PHS-NIH NAT INST DIABETES,KIDNEY DIS"/>
    <s v="Federal"/>
    <x v="0"/>
    <s v="4012006000"/>
    <s v="Awarded"/>
    <s v="14110444"/>
    <m/>
    <m/>
    <n v="1"/>
    <n v="318390"/>
    <n v="1"/>
    <n v="318390"/>
  </r>
  <r>
    <x v="1"/>
    <s v="11"/>
    <s v="5/15/2014"/>
    <s v="2014"/>
    <s v="8"/>
    <s v="41020000"/>
    <x v="1"/>
    <x v="0"/>
    <s v="PHS-NIH NATIONAL CANCER INSTITUTE"/>
    <s v="Federal"/>
    <x v="0"/>
    <s v="4018003000"/>
    <s v="Awarded"/>
    <s v="14110014"/>
    <m/>
    <m/>
    <n v="1"/>
    <n v="312210"/>
    <n v="1"/>
    <n v="312210"/>
  </r>
  <r>
    <x v="1"/>
    <s v="11"/>
    <s v="5/16/2014"/>
    <s v="2014"/>
    <s v="8"/>
    <s v="41020000"/>
    <x v="1"/>
    <x v="0"/>
    <s v="INDIANA UNIVERSITY"/>
    <s v="Institution of Higher Education"/>
    <x v="0"/>
    <s v="4011001000"/>
    <s v="Pending"/>
    <s v="14011002"/>
    <n v="0"/>
    <n v="0"/>
    <m/>
    <m/>
    <n v="0"/>
    <n v="0"/>
  </r>
  <r>
    <x v="1"/>
    <s v="11"/>
    <s v="5/16/2014"/>
    <s v="2014"/>
    <s v="8"/>
    <s v="41020000"/>
    <x v="1"/>
    <x v="0"/>
    <s v="INDIANA UNIVERSITY"/>
    <s v="Institution of Higher Education"/>
    <x v="0"/>
    <s v="4011006000"/>
    <s v="Pending"/>
    <s v="14011002"/>
    <n v="1"/>
    <n v="329832"/>
    <m/>
    <m/>
    <n v="1"/>
    <n v="329832"/>
  </r>
  <r>
    <x v="1"/>
    <s v="11"/>
    <s v="5/16/2014"/>
    <s v="2014"/>
    <s v="8"/>
    <s v="41020000"/>
    <x v="1"/>
    <x v="0"/>
    <s v="UNIVERSITY OF MARYLAND"/>
    <s v="Institution of Higher Education"/>
    <x v="0"/>
    <s v="4013009000"/>
    <s v="Pending"/>
    <s v="14110471"/>
    <m/>
    <m/>
    <n v="1"/>
    <n v="242895"/>
    <n v="1"/>
    <n v="242895"/>
  </r>
  <r>
    <x v="1"/>
    <s v="11"/>
    <s v="5/16/2014"/>
    <s v="2014"/>
    <s v="8"/>
    <s v="41020000"/>
    <x v="1"/>
    <x v="0"/>
    <s v="IN Clinical &amp; Translational Sci Inst"/>
    <s v="Institution of Higher Education"/>
    <x v="0"/>
    <s v="4016004000"/>
    <s v="Pending"/>
    <s v="14110472"/>
    <m/>
    <m/>
    <n v="1"/>
    <n v="22500"/>
    <n v="1"/>
    <n v="22500"/>
  </r>
  <r>
    <x v="1"/>
    <s v="11"/>
    <s v="5/16/2014"/>
    <s v="2014"/>
    <s v="8"/>
    <s v="41020000"/>
    <x v="1"/>
    <x v="0"/>
    <s v="INDIANA UNIVERSITY"/>
    <s v="Institution of Higher Education"/>
    <x v="0"/>
    <s v="4027003000"/>
    <s v="Pending"/>
    <s v="14011002"/>
    <n v="0"/>
    <n v="0"/>
    <m/>
    <m/>
    <n v="0"/>
    <n v="0"/>
  </r>
  <r>
    <x v="1"/>
    <s v="11"/>
    <s v="5/20/2014"/>
    <s v="2014"/>
    <s v="8"/>
    <s v="41020000"/>
    <x v="1"/>
    <x v="0"/>
    <s v="NATIONAL INSTITUTES OF HEALTH"/>
    <s v="Federal"/>
    <x v="0"/>
    <s v="4012003000"/>
    <s v="Pending"/>
    <s v="14110099"/>
    <m/>
    <m/>
    <n v="1"/>
    <n v="118178"/>
    <n v="1"/>
    <n v="118178"/>
  </r>
  <r>
    <x v="1"/>
    <s v="11"/>
    <s v="5/20/2014"/>
    <s v="2014"/>
    <s v="8"/>
    <s v="41020000"/>
    <x v="1"/>
    <x v="0"/>
    <s v="NATIONAL INSTITUTES OF HEALTH"/>
    <s v="Federal"/>
    <x v="0"/>
    <s v="4014017000"/>
    <s v="Pending"/>
    <s v="14110516"/>
    <m/>
    <m/>
    <n v="1"/>
    <n v="757758"/>
    <n v="1"/>
    <n v="757758"/>
  </r>
  <r>
    <x v="1"/>
    <s v="11"/>
    <s v="5/21/2014"/>
    <s v="2014"/>
    <s v="8"/>
    <s v="41020000"/>
    <x v="1"/>
    <x v="0"/>
    <s v="NATIONAL INSTITUTES OF HEALTH"/>
    <s v="Federal"/>
    <x v="0"/>
    <s v="4007003000"/>
    <s v="Pending"/>
    <s v="14110324"/>
    <n v="0.4405"/>
    <n v="855466.42"/>
    <m/>
    <m/>
    <n v="0.4405"/>
    <n v="855466.42"/>
  </r>
  <r>
    <x v="1"/>
    <s v="11"/>
    <s v="5/21/2014"/>
    <s v="2014"/>
    <s v="8"/>
    <s v="41020000"/>
    <x v="1"/>
    <x v="0"/>
    <s v="NATIONAL INSTITUTES OF HEALTH"/>
    <s v="Federal"/>
    <x v="0"/>
    <s v="4011010000"/>
    <s v="Pending"/>
    <s v="14110324"/>
    <n v="0.52249999999999996"/>
    <n v="1014713.29"/>
    <m/>
    <m/>
    <n v="0.52249999999999996"/>
    <n v="1014713.29"/>
  </r>
  <r>
    <x v="1"/>
    <s v="11"/>
    <s v="5/21/2014"/>
    <s v="2014"/>
    <s v="8"/>
    <s v="41020000"/>
    <x v="1"/>
    <x v="0"/>
    <s v="NATIONAL INSTITUTES OF HEALTH"/>
    <s v="Federal"/>
    <x v="0"/>
    <s v="4012003000"/>
    <s v="Pending"/>
    <s v="14110324"/>
    <n v="3.6999999999999998E-2"/>
    <n v="71855.3"/>
    <m/>
    <m/>
    <n v="3.6999999999999998E-2"/>
    <n v="71855.3"/>
  </r>
  <r>
    <x v="1"/>
    <s v="11"/>
    <s v="5/21/2014"/>
    <s v="2014"/>
    <s v="8"/>
    <s v="41020000"/>
    <x v="1"/>
    <x v="0"/>
    <s v="NATIONAL INSTITUTES OF HEALTH"/>
    <s v="Federal"/>
    <x v="0"/>
    <s v="4012006000"/>
    <s v="Pending"/>
    <s v="14110539"/>
    <n v="0.85"/>
    <n v="1069095.1499999999"/>
    <m/>
    <m/>
    <n v="0.85"/>
    <n v="1069095.1499999999"/>
  </r>
  <r>
    <x v="1"/>
    <s v="11"/>
    <s v="5/21/2014"/>
    <s v="2014"/>
    <s v="8"/>
    <s v="41020000"/>
    <x v="1"/>
    <x v="0"/>
    <s v="IN Clinical &amp; Translational Sci Inst"/>
    <s v="Institution of Higher Education"/>
    <x v="0"/>
    <s v="4013004000"/>
    <s v="Pending"/>
    <s v="14110168"/>
    <m/>
    <m/>
    <n v="0.85"/>
    <n v="54497.75"/>
    <n v="0.85"/>
    <n v="54497.75"/>
  </r>
  <r>
    <x v="1"/>
    <s v="11"/>
    <s v="5/21/2014"/>
    <s v="2014"/>
    <s v="8"/>
    <s v="41020000"/>
    <x v="1"/>
    <x v="0"/>
    <s v="IN Clinical &amp; Translational Sci Inst"/>
    <s v="Institution of Higher Education"/>
    <x v="0"/>
    <s v="4014006000"/>
    <s v="Pending"/>
    <s v="14110168"/>
    <m/>
    <m/>
    <n v="0.15"/>
    <n v="9617.25"/>
    <n v="0.15"/>
    <n v="9617.25"/>
  </r>
  <r>
    <x v="1"/>
    <s v="11"/>
    <s v="5/21/2014"/>
    <s v="2014"/>
    <s v="8"/>
    <s v="41020000"/>
    <x v="1"/>
    <x v="0"/>
    <s v="Indiana Hospital Association"/>
    <s v="Private Non-Profit"/>
    <x v="0"/>
    <s v="4016001000"/>
    <s v="Awarded"/>
    <s v="14110495"/>
    <m/>
    <m/>
    <n v="1"/>
    <n v="29050"/>
    <n v="1"/>
    <n v="29050"/>
  </r>
  <r>
    <x v="1"/>
    <s v="11"/>
    <s v="5/21/2014"/>
    <s v="2014"/>
    <s v="8"/>
    <s v="41020000"/>
    <x v="1"/>
    <x v="0"/>
    <s v="NATIONAL INSTITUTES OF HEALTH"/>
    <s v="Federal"/>
    <x v="0"/>
    <s v="4017022000"/>
    <s v="Pending"/>
    <s v="14110539"/>
    <n v="0.15"/>
    <n v="188663.85"/>
    <m/>
    <m/>
    <n v="0.15"/>
    <n v="188663.85"/>
  </r>
  <r>
    <x v="1"/>
    <s v="11"/>
    <s v="5/21/2014"/>
    <s v="2014"/>
    <s v="8"/>
    <s v="41020000"/>
    <x v="1"/>
    <x v="0"/>
    <s v="PHS-NIH NAT INST DEAFNESS,COMM DISORDERS"/>
    <s v="Federal"/>
    <x v="0"/>
    <s v="4018003000"/>
    <s v="Pending"/>
    <s v="14110614"/>
    <n v="1"/>
    <n v="54250"/>
    <m/>
    <m/>
    <n v="1"/>
    <n v="54250"/>
  </r>
  <r>
    <x v="1"/>
    <s v="11"/>
    <s v="5/21/2014"/>
    <s v="2014"/>
    <s v="8"/>
    <s v="41020000"/>
    <x v="1"/>
    <x v="0"/>
    <s v="NATIONAL INSTITUTES OF HEALTH"/>
    <s v="Federal"/>
    <x v="0"/>
    <s v="4027006000"/>
    <s v="Pending"/>
    <s v="14110539"/>
    <n v="0"/>
    <n v="0"/>
    <m/>
    <m/>
    <n v="0"/>
    <n v="0"/>
  </r>
  <r>
    <x v="1"/>
    <s v="11"/>
    <s v="5/21/2014"/>
    <s v="2014"/>
    <s v="8"/>
    <s v="41020000"/>
    <x v="1"/>
    <x v="0"/>
    <s v="NATIONAL INSTITUTES OF HEALTH"/>
    <s v="Federal"/>
    <x v="0"/>
    <s v="4027009000"/>
    <s v="Pending"/>
    <s v="14110324"/>
    <n v="0"/>
    <n v="0"/>
    <m/>
    <m/>
    <n v="0"/>
    <n v="0"/>
  </r>
  <r>
    <x v="1"/>
    <s v="11"/>
    <s v="5/21/2014"/>
    <s v="2014"/>
    <s v="8"/>
    <s v="41020000"/>
    <x v="1"/>
    <x v="0"/>
    <s v="NATIONAL INSTITUTES OF HEALTH"/>
    <s v="Federal"/>
    <x v="0"/>
    <s v="4027009000"/>
    <s v="Pending"/>
    <s v="14110539"/>
    <n v="0"/>
    <n v="0"/>
    <m/>
    <m/>
    <n v="0"/>
    <n v="0"/>
  </r>
  <r>
    <x v="1"/>
    <s v="11"/>
    <s v="5/21/2014"/>
    <s v="2014"/>
    <s v="8"/>
    <s v="41020000"/>
    <x v="1"/>
    <x v="0"/>
    <s v="PHS-NIH NAT INST DEAFNESS,COMM DISORDERS"/>
    <s v="Federal"/>
    <x v="0"/>
    <s v="4027012000"/>
    <s v="Pending"/>
    <s v="14110614"/>
    <n v="0"/>
    <n v="0"/>
    <m/>
    <m/>
    <n v="0"/>
    <n v="0"/>
  </r>
  <r>
    <x v="1"/>
    <s v="11"/>
    <s v="5/22/2014"/>
    <s v="2014"/>
    <s v="8"/>
    <s v="41020000"/>
    <x v="1"/>
    <x v="0"/>
    <s v="The Univ. of Texas Southwestern Medical Center at Dallas"/>
    <s v="Institution of Higher Education"/>
    <x v="0"/>
    <s v="4011018000"/>
    <s v="Pending"/>
    <s v="14110626"/>
    <m/>
    <m/>
    <n v="1"/>
    <n v="50274"/>
    <n v="1"/>
    <n v="50274"/>
  </r>
  <r>
    <x v="1"/>
    <s v="11"/>
    <s v="5/23/2014"/>
    <s v="2014"/>
    <s v="8"/>
    <s v="41020000"/>
    <x v="1"/>
    <x v="0"/>
    <s v="IN UNIV PURDUE UNIV AT INDIANAPOLIS"/>
    <s v="Institution of Higher Education"/>
    <x v="0"/>
    <s v="4012003000"/>
    <s v="Pending"/>
    <s v="14110650"/>
    <n v="0"/>
    <n v="0"/>
    <m/>
    <m/>
    <n v="0"/>
    <n v="0"/>
  </r>
  <r>
    <x v="1"/>
    <s v="11"/>
    <s v="5/23/2014"/>
    <s v="2014"/>
    <s v="8"/>
    <s v="41020000"/>
    <x v="1"/>
    <x v="0"/>
    <s v="IN UNIV PURDUE UNIV AT INDIANAPOLIS"/>
    <s v="Institution of Higher Education"/>
    <x v="0"/>
    <s v="4012006000"/>
    <s v="Pending"/>
    <s v="14110650"/>
    <n v="0"/>
    <n v="0"/>
    <m/>
    <m/>
    <n v="0"/>
    <n v="0"/>
  </r>
  <r>
    <x v="1"/>
    <s v="11"/>
    <s v="5/23/2014"/>
    <s v="2014"/>
    <s v="8"/>
    <s v="41020000"/>
    <x v="1"/>
    <x v="0"/>
    <s v="IN UNIV PURDUE UNIV AT INDIANAPOLIS"/>
    <s v="Institution of Higher Education"/>
    <x v="0"/>
    <s v="4012007000"/>
    <s v="Pending"/>
    <s v="14110650"/>
    <n v="0"/>
    <n v="0"/>
    <m/>
    <m/>
    <n v="0"/>
    <n v="0"/>
  </r>
  <r>
    <x v="1"/>
    <s v="11"/>
    <s v="5/23/2014"/>
    <s v="2014"/>
    <s v="8"/>
    <s v="41020000"/>
    <x v="1"/>
    <x v="0"/>
    <s v="IN UNIV PURDUE UNIV AT INDIANAPOLIS"/>
    <s v="Institution of Higher Education"/>
    <x v="0"/>
    <s v="4013001000"/>
    <s v="Pending"/>
    <s v="14110650"/>
    <n v="0"/>
    <n v="0"/>
    <m/>
    <m/>
    <n v="0"/>
    <n v="0"/>
  </r>
  <r>
    <x v="1"/>
    <s v="11"/>
    <s v="5/23/2014"/>
    <s v="2014"/>
    <s v="8"/>
    <s v="41020000"/>
    <x v="1"/>
    <x v="0"/>
    <s v="IN UNIV PURDUE UNIV AT INDIANAPOLIS"/>
    <s v="Institution of Higher Education"/>
    <x v="0"/>
    <s v="4013004000"/>
    <s v="Pending"/>
    <s v="14110650"/>
    <n v="1"/>
    <n v="994904"/>
    <m/>
    <m/>
    <n v="1"/>
    <n v="994904"/>
  </r>
  <r>
    <x v="1"/>
    <s v="11"/>
    <s v="5/23/2014"/>
    <s v="2014"/>
    <s v="8"/>
    <s v="41020000"/>
    <x v="1"/>
    <x v="0"/>
    <s v="IN UNIV PURDUE UNIV AT INDIANAPOLIS"/>
    <s v="Institution of Higher Education"/>
    <x v="0"/>
    <s v="4014017000"/>
    <s v="Pending"/>
    <s v="14110650"/>
    <n v="0"/>
    <n v="0"/>
    <m/>
    <m/>
    <n v="0"/>
    <n v="0"/>
  </r>
  <r>
    <x v="1"/>
    <s v="11"/>
    <s v="5/23/2014"/>
    <s v="2014"/>
    <s v="8"/>
    <s v="41020000"/>
    <x v="1"/>
    <x v="0"/>
    <s v="IN UNIV PURDUE UNIV AT INDIANAPOLIS"/>
    <s v="Institution of Higher Education"/>
    <x v="0"/>
    <s v="4016004000"/>
    <s v="Pending"/>
    <s v="14110650"/>
    <n v="0"/>
    <n v="0"/>
    <m/>
    <m/>
    <n v="0"/>
    <n v="0"/>
  </r>
  <r>
    <x v="1"/>
    <s v="11"/>
    <s v="5/23/2014"/>
    <s v="2014"/>
    <s v="8"/>
    <s v="41020000"/>
    <x v="1"/>
    <x v="0"/>
    <s v="IN UNIV PURDUE UNIV AT INDIANAPOLIS"/>
    <s v="Institution of Higher Education"/>
    <x v="0"/>
    <s v="4016005000"/>
    <s v="Pending"/>
    <s v="14110650"/>
    <n v="0"/>
    <n v="0"/>
    <m/>
    <m/>
    <n v="0"/>
    <n v="0"/>
  </r>
  <r>
    <x v="1"/>
    <s v="11"/>
    <s v="5/23/2014"/>
    <s v="2014"/>
    <s v="8"/>
    <s v="41020000"/>
    <x v="1"/>
    <x v="0"/>
    <s v="IN UNIV PURDUE UNIV AT INDIANAPOLIS"/>
    <s v="Institution of Higher Education"/>
    <x v="0"/>
    <s v="4018001000"/>
    <s v="Pending"/>
    <s v="14110650"/>
    <n v="0"/>
    <n v="0"/>
    <m/>
    <m/>
    <n v="0"/>
    <n v="0"/>
  </r>
  <r>
    <x v="1"/>
    <s v="11"/>
    <s v="5/23/2014"/>
    <s v="2014"/>
    <s v="8"/>
    <s v="41020000"/>
    <x v="1"/>
    <x v="0"/>
    <s v="VANDERBILT UNIVERSITY"/>
    <s v="Institution of Higher Education"/>
    <x v="0"/>
    <s v="4018003000"/>
    <s v="Pending"/>
    <s v="14110646"/>
    <m/>
    <m/>
    <n v="1"/>
    <n v="88182"/>
    <n v="1"/>
    <n v="88182"/>
  </r>
  <r>
    <x v="1"/>
    <s v="11"/>
    <s v="5/23/2014"/>
    <s v="2014"/>
    <s v="8"/>
    <s v="41020000"/>
    <x v="1"/>
    <x v="0"/>
    <s v="IN UNIV PURDUE UNIV AT INDIANAPOLIS"/>
    <s v="Institution of Higher Education"/>
    <x v="0"/>
    <s v="4018003000"/>
    <s v="Pending"/>
    <s v="14110650"/>
    <n v="0"/>
    <n v="0"/>
    <m/>
    <m/>
    <n v="0"/>
    <n v="0"/>
  </r>
  <r>
    <x v="1"/>
    <s v="11"/>
    <s v="5/23/2014"/>
    <s v="2014"/>
    <s v="8"/>
    <s v="41020000"/>
    <x v="1"/>
    <x v="0"/>
    <s v="IN UNIV PURDUE UNIV AT INDIANAPOLIS"/>
    <s v="Institution of Higher Education"/>
    <x v="0"/>
    <s v="4023001000"/>
    <s v="Pending"/>
    <s v="14110650"/>
    <n v="0"/>
    <n v="0"/>
    <m/>
    <m/>
    <n v="0"/>
    <n v="0"/>
  </r>
  <r>
    <x v="1"/>
    <s v="11"/>
    <s v="5/23/2014"/>
    <s v="2014"/>
    <s v="8"/>
    <s v="41020000"/>
    <x v="1"/>
    <x v="0"/>
    <s v="IN UNIV PURDUE UNIV AT INDIANAPOLIS"/>
    <s v="Institution of Higher Education"/>
    <x v="0"/>
    <s v="4027003000"/>
    <s v="Pending"/>
    <s v="14110650"/>
    <n v="0"/>
    <n v="0"/>
    <m/>
    <m/>
    <n v="0"/>
    <n v="0"/>
  </r>
  <r>
    <x v="1"/>
    <s v="11"/>
    <s v="5/23/2014"/>
    <s v="2014"/>
    <s v="8"/>
    <s v="41020000"/>
    <x v="1"/>
    <x v="0"/>
    <s v="IN UNIV PURDUE UNIV AT INDIANAPOLIS"/>
    <s v="Institution of Higher Education"/>
    <x v="0"/>
    <s v="4041001000"/>
    <s v="Pending"/>
    <s v="14110650"/>
    <n v="0"/>
    <n v="0"/>
    <m/>
    <m/>
    <n v="0"/>
    <n v="0"/>
  </r>
  <r>
    <x v="1"/>
    <s v="11"/>
    <s v="5/28/2014"/>
    <s v="2014"/>
    <s v="8"/>
    <s v="41020000"/>
    <x v="1"/>
    <x v="0"/>
    <s v="UNIVERSITY OF WISCONSIN-MADISON"/>
    <s v="Institution of Higher Education"/>
    <x v="0"/>
    <s v="4007003000"/>
    <s v="Pending"/>
    <s v="14110674"/>
    <n v="0.4365"/>
    <n v="507431.25"/>
    <m/>
    <m/>
    <n v="0.4365"/>
    <n v="507431.25"/>
  </r>
  <r>
    <x v="1"/>
    <s v="11"/>
    <s v="5/28/2014"/>
    <s v="2014"/>
    <s v="8"/>
    <s v="41020000"/>
    <x v="1"/>
    <x v="0"/>
    <s v="UNIVERSITY OF SOUTH CAROLINA"/>
    <s v="Institution of Higher Education"/>
    <x v="0"/>
    <s v="4007003000"/>
    <s v="Pending"/>
    <s v="14110702"/>
    <n v="0.45"/>
    <n v="348750"/>
    <m/>
    <m/>
    <n v="0.45"/>
    <n v="348750"/>
  </r>
  <r>
    <x v="1"/>
    <s v="11"/>
    <s v="5/28/2014"/>
    <s v="2014"/>
    <s v="8"/>
    <s v="41020000"/>
    <x v="1"/>
    <x v="0"/>
    <s v="UNIVERSITY OF WISCONSIN-MADISON"/>
    <s v="Institution of Higher Education"/>
    <x v="0"/>
    <s v="4011010000"/>
    <s v="Pending"/>
    <s v="14110674"/>
    <n v="0.53349999999999997"/>
    <n v="620193.75"/>
    <m/>
    <m/>
    <n v="0.53349999999999997"/>
    <n v="620193.75"/>
  </r>
  <r>
    <x v="1"/>
    <s v="11"/>
    <s v="5/28/2014"/>
    <s v="2014"/>
    <s v="8"/>
    <s v="41020000"/>
    <x v="1"/>
    <x v="0"/>
    <s v="UNIVERSITY OF SOUTH CAROLINA"/>
    <s v="Institution of Higher Education"/>
    <x v="0"/>
    <s v="4011010000"/>
    <s v="Pending"/>
    <s v="14110702"/>
    <n v="0.55000000000000004"/>
    <n v="426250"/>
    <m/>
    <m/>
    <n v="0.55000000000000004"/>
    <n v="426250"/>
  </r>
  <r>
    <x v="1"/>
    <s v="11"/>
    <s v="5/28/2014"/>
    <s v="2014"/>
    <s v="8"/>
    <s v="41020000"/>
    <x v="1"/>
    <x v="0"/>
    <s v="IN Clinical &amp; Translational Sci Inst"/>
    <s v="Institution of Higher Education"/>
    <x v="0"/>
    <s v="4012006000"/>
    <s v="Pending"/>
    <s v="14110191"/>
    <m/>
    <m/>
    <n v="1"/>
    <n v="37500"/>
    <n v="1"/>
    <n v="37500"/>
  </r>
  <r>
    <x v="1"/>
    <s v="11"/>
    <s v="5/28/2014"/>
    <s v="2014"/>
    <s v="8"/>
    <s v="41020000"/>
    <x v="1"/>
    <x v="0"/>
    <s v="UNIVERSITY OF WISCONSIN-MADISON"/>
    <s v="Institution of Higher Education"/>
    <x v="0"/>
    <s v="4018010000"/>
    <s v="Pending"/>
    <s v="14110674"/>
    <n v="0.03"/>
    <n v="34875"/>
    <m/>
    <m/>
    <n v="0.03"/>
    <n v="34875"/>
  </r>
  <r>
    <x v="1"/>
    <s v="11"/>
    <s v="5/28/2014"/>
    <s v="2014"/>
    <s v="8"/>
    <s v="41020000"/>
    <x v="1"/>
    <x v="0"/>
    <s v="UNIVERSITY OF WISCONSIN-MADISON"/>
    <s v="Institution of Higher Education"/>
    <x v="0"/>
    <s v="4027009000"/>
    <s v="Pending"/>
    <s v="14110674"/>
    <n v="0"/>
    <n v="0"/>
    <m/>
    <m/>
    <n v="0"/>
    <n v="0"/>
  </r>
  <r>
    <x v="1"/>
    <s v="11"/>
    <s v="5/28/2014"/>
    <s v="2014"/>
    <s v="8"/>
    <s v="41020000"/>
    <x v="1"/>
    <x v="0"/>
    <s v="UNIVERSITY OF SOUTH CAROLINA"/>
    <s v="Institution of Higher Education"/>
    <x v="0"/>
    <s v="4027009000"/>
    <s v="Pending"/>
    <s v="14110702"/>
    <n v="0"/>
    <n v="0"/>
    <m/>
    <m/>
    <n v="0"/>
    <n v="0"/>
  </r>
  <r>
    <x v="1"/>
    <s v="11"/>
    <s v="5/30/2014"/>
    <s v="2014"/>
    <s v="8"/>
    <s v="41020000"/>
    <x v="1"/>
    <x v="0"/>
    <s v="NATIONAL INSTITUTES OF HEALTH"/>
    <s v="Federal"/>
    <x v="0"/>
    <s v="4007003000"/>
    <s v="Pending"/>
    <s v="14110818"/>
    <n v="0.315"/>
    <n v="596482.74"/>
    <m/>
    <m/>
    <n v="0.315"/>
    <n v="596482.74"/>
  </r>
  <r>
    <x v="1"/>
    <s v="11"/>
    <s v="5/30/2014"/>
    <s v="2014"/>
    <s v="8"/>
    <s v="41020000"/>
    <x v="1"/>
    <x v="0"/>
    <s v="NATIONAL INSTITUTES OF HEALTH"/>
    <s v="Federal"/>
    <x v="0"/>
    <s v="4011010000"/>
    <s v="Pending"/>
    <s v="14110818"/>
    <n v="0.38500000000000001"/>
    <n v="729034.46"/>
    <m/>
    <m/>
    <n v="0.38500000000000001"/>
    <n v="729034.46"/>
  </r>
  <r>
    <x v="1"/>
    <s v="11"/>
    <s v="5/30/2014"/>
    <s v="2014"/>
    <s v="8"/>
    <s v="41020000"/>
    <x v="1"/>
    <x v="0"/>
    <s v="IU SCHOOL OF MEDICINE"/>
    <s v="Institution of Higher Education"/>
    <x v="0"/>
    <s v="4014017000"/>
    <s v="Pending"/>
    <s v="14110821"/>
    <m/>
    <m/>
    <n v="1"/>
    <n v="124000"/>
    <n v="1"/>
    <n v="124000"/>
  </r>
  <r>
    <x v="1"/>
    <s v="11"/>
    <s v="5/30/2014"/>
    <s v="2014"/>
    <s v="8"/>
    <s v="41020000"/>
    <x v="1"/>
    <x v="0"/>
    <s v="NATIONAL INSTITUTES OF HEALTH"/>
    <s v="Federal"/>
    <x v="0"/>
    <s v="4018003000"/>
    <s v="Pending"/>
    <s v="14110818"/>
    <n v="0.3"/>
    <n v="568078.80000000005"/>
    <m/>
    <m/>
    <n v="0.3"/>
    <n v="568078.80000000005"/>
  </r>
  <r>
    <x v="1"/>
    <s v="11"/>
    <s v="5/30/2014"/>
    <s v="2014"/>
    <s v="8"/>
    <s v="41020000"/>
    <x v="1"/>
    <x v="0"/>
    <s v="NATIONAL INSTITUTES OF HEALTH"/>
    <s v="Federal"/>
    <x v="0"/>
    <s v="4027009000"/>
    <s v="Pending"/>
    <s v="14110818"/>
    <n v="0"/>
    <n v="0"/>
    <m/>
    <m/>
    <n v="0"/>
    <n v="0"/>
  </r>
  <r>
    <x v="1"/>
    <s v="12"/>
    <s v="6/1/2014"/>
    <s v="2014"/>
    <s v="9"/>
    <s v="41020000"/>
    <x v="1"/>
    <x v="0"/>
    <s v="UNIVERSITY OF IOWA"/>
    <s v="Institution of Higher Education"/>
    <x v="0"/>
    <s v="4014004000"/>
    <s v="Pending"/>
    <s v="14110813"/>
    <m/>
    <m/>
    <n v="1"/>
    <n v="373980"/>
    <n v="1"/>
    <n v="373980"/>
  </r>
  <r>
    <x v="1"/>
    <s v="12"/>
    <s v="6/1/2014"/>
    <s v="2014"/>
    <s v="9"/>
    <s v="41020000"/>
    <x v="1"/>
    <x v="0"/>
    <s v="IN Clinical &amp; Translational Sci Inst"/>
    <s v="Institution of Higher Education"/>
    <x v="0"/>
    <s v="4014017000"/>
    <s v="Pending"/>
    <s v="14098089"/>
    <m/>
    <m/>
    <n v="1"/>
    <n v="15000"/>
    <n v="1"/>
    <n v="15000"/>
  </r>
  <r>
    <x v="1"/>
    <s v="12"/>
    <s v="6/2/2014"/>
    <s v="2014"/>
    <s v="9"/>
    <s v="41020000"/>
    <x v="1"/>
    <x v="0"/>
    <s v="NATIONAL INSTITUTES OF HEALTH"/>
    <s v="Federal"/>
    <x v="0"/>
    <s v="1010003000"/>
    <s v="Pending"/>
    <s v="14110771"/>
    <m/>
    <m/>
    <n v="1"/>
    <n v="368607"/>
    <n v="1"/>
    <n v="368607"/>
  </r>
  <r>
    <x v="1"/>
    <s v="12"/>
    <s v="6/2/2014"/>
    <s v="2014"/>
    <s v="9"/>
    <s v="41020000"/>
    <x v="1"/>
    <x v="0"/>
    <s v="PHS-NIH NATIONAL CANCER INSTITUTE"/>
    <s v="Federal"/>
    <x v="0"/>
    <s v="4007001000"/>
    <s v="Pending"/>
    <s v="14121951"/>
    <m/>
    <m/>
    <n v="0"/>
    <n v="0"/>
    <n v="0"/>
    <n v="0"/>
  </r>
  <r>
    <x v="1"/>
    <s v="12"/>
    <s v="6/2/2014"/>
    <s v="2014"/>
    <s v="9"/>
    <s v="41020000"/>
    <x v="1"/>
    <x v="0"/>
    <s v="PHS-NIH NATIONAL CANCER INSTITUTE"/>
    <s v="Federal"/>
    <x v="0"/>
    <s v="4007001000"/>
    <s v="Awarded"/>
    <s v="14110546"/>
    <m/>
    <m/>
    <n v="0"/>
    <n v="0"/>
    <n v="0"/>
    <n v="0"/>
  </r>
  <r>
    <x v="1"/>
    <s v="12"/>
    <s v="6/2/2014"/>
    <s v="2014"/>
    <s v="9"/>
    <s v="41020000"/>
    <x v="1"/>
    <x v="0"/>
    <s v="PHS-NIH NATIONAL CANCER INSTITUTE"/>
    <s v="Federal"/>
    <x v="0"/>
    <s v="4007001000"/>
    <s v="Awarded"/>
    <s v="14121741"/>
    <m/>
    <m/>
    <n v="0"/>
    <n v="0"/>
    <n v="0"/>
    <n v="0"/>
  </r>
  <r>
    <x v="1"/>
    <s v="12"/>
    <s v="6/2/2014"/>
    <s v="2014"/>
    <s v="9"/>
    <s v="41020000"/>
    <x v="1"/>
    <x v="0"/>
    <s v="PHS-NIH NATIONAL CANCER INSTITUTE"/>
    <s v="Federal"/>
    <x v="0"/>
    <s v="4007003000"/>
    <s v="Pending"/>
    <s v="14121951"/>
    <m/>
    <m/>
    <n v="1"/>
    <n v="7750000"/>
    <n v="1"/>
    <n v="7750000"/>
  </r>
  <r>
    <x v="1"/>
    <s v="12"/>
    <s v="6/2/2014"/>
    <s v="2014"/>
    <s v="9"/>
    <s v="41020000"/>
    <x v="1"/>
    <x v="0"/>
    <s v="PHS-NIH NATIONAL CANCER INSTITUTE"/>
    <s v="Federal"/>
    <x v="0"/>
    <s v="4007003000"/>
    <s v="Awarded"/>
    <s v="14110546"/>
    <m/>
    <m/>
    <n v="1"/>
    <n v="106486"/>
    <n v="1"/>
    <n v="106486"/>
  </r>
  <r>
    <x v="1"/>
    <s v="12"/>
    <s v="6/2/2014"/>
    <s v="2014"/>
    <s v="9"/>
    <s v="41020000"/>
    <x v="1"/>
    <x v="0"/>
    <s v="PHS-NIH NATIONAL CANCER INSTITUTE"/>
    <s v="Federal"/>
    <x v="0"/>
    <s v="4007003000"/>
    <s v="Awarded"/>
    <s v="14121741"/>
    <m/>
    <m/>
    <n v="1"/>
    <n v="1195344"/>
    <n v="1"/>
    <n v="1195344"/>
  </r>
  <r>
    <x v="1"/>
    <s v="12"/>
    <s v="6/2/2014"/>
    <s v="2014"/>
    <s v="9"/>
    <s v="41020000"/>
    <x v="1"/>
    <x v="0"/>
    <s v="PHS-NIH NATIONAL CANCER INSTITUTE"/>
    <s v="Federal"/>
    <x v="0"/>
    <s v="4012001000"/>
    <s v="Pending"/>
    <s v="14121951"/>
    <m/>
    <m/>
    <n v="0"/>
    <n v="0"/>
    <n v="0"/>
    <n v="0"/>
  </r>
  <r>
    <x v="1"/>
    <s v="12"/>
    <s v="6/2/2014"/>
    <s v="2014"/>
    <s v="9"/>
    <s v="41020000"/>
    <x v="1"/>
    <x v="0"/>
    <s v="PHS-NIH NATIONAL CANCER INSTITUTE"/>
    <s v="Federal"/>
    <x v="0"/>
    <s v="4012001000"/>
    <s v="Awarded"/>
    <s v="14121741"/>
    <m/>
    <m/>
    <n v="0"/>
    <n v="0"/>
    <n v="0"/>
    <n v="0"/>
  </r>
  <r>
    <x v="1"/>
    <s v="12"/>
    <s v="6/2/2014"/>
    <s v="2014"/>
    <s v="9"/>
    <s v="41020000"/>
    <x v="1"/>
    <x v="0"/>
    <s v="PHS-NIH NATIONAL CANCER INSTITUTE"/>
    <s v="Federal"/>
    <x v="0"/>
    <s v="4012003000"/>
    <s v="Pending"/>
    <s v="14121951"/>
    <m/>
    <m/>
    <n v="0"/>
    <n v="0"/>
    <n v="0"/>
    <n v="0"/>
  </r>
  <r>
    <x v="1"/>
    <s v="12"/>
    <s v="6/2/2014"/>
    <s v="2014"/>
    <s v="9"/>
    <s v="41020000"/>
    <x v="1"/>
    <x v="0"/>
    <s v="PHS-NIH NATIONAL CANCER INSTITUTE"/>
    <s v="Federal"/>
    <x v="0"/>
    <s v="4012003000"/>
    <s v="Awarded"/>
    <s v="14121741"/>
    <m/>
    <m/>
    <n v="0"/>
    <n v="0"/>
    <n v="0"/>
    <n v="0"/>
  </r>
  <r>
    <x v="1"/>
    <s v="12"/>
    <s v="6/2/2014"/>
    <s v="2014"/>
    <s v="9"/>
    <s v="41020000"/>
    <x v="1"/>
    <x v="0"/>
    <s v="NATIONAL INSTITUTES OF HEALTH"/>
    <s v="Federal"/>
    <x v="0"/>
    <s v="4013004000"/>
    <s v="Pending"/>
    <s v="14110329"/>
    <m/>
    <m/>
    <n v="1"/>
    <n v="1725732"/>
    <n v="1"/>
    <n v="1725732"/>
  </r>
  <r>
    <x v="1"/>
    <s v="12"/>
    <s v="6/2/2014"/>
    <s v="2014"/>
    <s v="9"/>
    <s v="41020000"/>
    <x v="1"/>
    <x v="0"/>
    <s v="COLUMBIA UNIVERSITY"/>
    <s v="Institution of Higher Education"/>
    <x v="0"/>
    <s v="4013009000"/>
    <s v="Pending"/>
    <s v="14023082"/>
    <m/>
    <m/>
    <n v="1"/>
    <n v="519250"/>
    <n v="1"/>
    <n v="519250"/>
  </r>
  <r>
    <x v="1"/>
    <s v="12"/>
    <s v="6/2/2014"/>
    <s v="2014"/>
    <s v="9"/>
    <s v="41020000"/>
    <x v="1"/>
    <x v="0"/>
    <s v="NATIONAL INSTITUTES OF HEALTH"/>
    <s v="Federal"/>
    <x v="0"/>
    <s v="4013009000"/>
    <s v="Pending"/>
    <s v="14110541"/>
    <m/>
    <m/>
    <n v="0.1"/>
    <n v="152676.20000000001"/>
    <n v="0.1"/>
    <n v="152676.20000000001"/>
  </r>
  <r>
    <x v="1"/>
    <s v="12"/>
    <s v="6/2/2014"/>
    <s v="2014"/>
    <s v="9"/>
    <s v="41020000"/>
    <x v="1"/>
    <x v="0"/>
    <s v="UNIVERSITY OF KENTUCKY RESEARCH FDN"/>
    <s v="Institution of Higher Education"/>
    <x v="0"/>
    <s v="4013011000"/>
    <s v="Awarded"/>
    <s v="14110177"/>
    <m/>
    <m/>
    <n v="1"/>
    <n v="13449"/>
    <n v="1"/>
    <n v="13449"/>
  </r>
  <r>
    <x v="1"/>
    <s v="12"/>
    <s v="6/2/2014"/>
    <s v="2014"/>
    <s v="9"/>
    <s v="41020000"/>
    <x v="1"/>
    <x v="0"/>
    <s v="IN Clinical &amp; Translational Sci Inst"/>
    <s v="Institution of Higher Education"/>
    <x v="0"/>
    <s v="4016003000"/>
    <s v="Pending"/>
    <s v="14110061"/>
    <m/>
    <m/>
    <n v="1"/>
    <n v="37477"/>
    <n v="1"/>
    <n v="37477"/>
  </r>
  <r>
    <x v="1"/>
    <s v="12"/>
    <s v="6/2/2014"/>
    <s v="2014"/>
    <s v="9"/>
    <s v="41020000"/>
    <x v="1"/>
    <x v="0"/>
    <s v="NATIONAL INSTITUTES OF HEALTH"/>
    <s v="Federal"/>
    <x v="0"/>
    <s v="4016003000"/>
    <s v="Pending"/>
    <s v="14110541"/>
    <m/>
    <m/>
    <n v="0.9"/>
    <n v="1374085.8"/>
    <n v="0.9"/>
    <n v="1374085.8"/>
  </r>
  <r>
    <x v="1"/>
    <s v="12"/>
    <s v="6/2/2014"/>
    <s v="2014"/>
    <s v="9"/>
    <s v="41020000"/>
    <x v="1"/>
    <x v="0"/>
    <s v="NATIONAL INSTITUTES OF HEALTH"/>
    <s v="Federal"/>
    <x v="0"/>
    <s v="4016004000"/>
    <s v="Pending"/>
    <s v="14110713"/>
    <m/>
    <m/>
    <n v="1"/>
    <n v="1623448"/>
    <n v="1"/>
    <n v="1623448"/>
  </r>
  <r>
    <x v="1"/>
    <s v="12"/>
    <s v="6/2/2014"/>
    <s v="2014"/>
    <s v="9"/>
    <s v="41020000"/>
    <x v="1"/>
    <x v="0"/>
    <s v="PRINCETON UNIVERSITY"/>
    <s v="Institution of Higher Education"/>
    <x v="0"/>
    <s v="4018010000"/>
    <s v="Pending"/>
    <s v="14110630"/>
    <m/>
    <m/>
    <n v="1"/>
    <n v="552012"/>
    <n v="1"/>
    <n v="552012"/>
  </r>
  <r>
    <x v="1"/>
    <s v="12"/>
    <s v="6/3/2014"/>
    <s v="2014"/>
    <s v="9"/>
    <s v="41020000"/>
    <x v="1"/>
    <x v="0"/>
    <s v="NATIONAL INSTITUTES OF HEALTH"/>
    <s v="Federal"/>
    <x v="0"/>
    <s v="4011016000"/>
    <s v="Pending"/>
    <s v="14121964"/>
    <n v="3.7499999999999999E-2"/>
    <n v="360736.12"/>
    <m/>
    <m/>
    <n v="3.7499999999999999E-2"/>
    <n v="360736.12"/>
  </r>
  <r>
    <x v="1"/>
    <s v="12"/>
    <s v="6/3/2014"/>
    <s v="2014"/>
    <s v="9"/>
    <s v="41020000"/>
    <x v="1"/>
    <x v="0"/>
    <s v="NATIONAL INSTITUTES OF HEALTH"/>
    <s v="Federal"/>
    <x v="0"/>
    <s v="4012003000"/>
    <s v="Pending"/>
    <s v="14120886"/>
    <m/>
    <m/>
    <n v="1"/>
    <n v="414782"/>
    <n v="1"/>
    <n v="414782"/>
  </r>
  <r>
    <x v="1"/>
    <s v="12"/>
    <s v="6/3/2014"/>
    <s v="2014"/>
    <s v="9"/>
    <s v="41020000"/>
    <x v="1"/>
    <x v="0"/>
    <s v="NATIONAL INSTITUTES OF HEALTH"/>
    <s v="Federal"/>
    <x v="0"/>
    <s v="4013004000"/>
    <s v="Pending"/>
    <s v="14121964"/>
    <n v="0.61250000000000004"/>
    <n v="5892023.2300000004"/>
    <m/>
    <m/>
    <n v="0.61250000000000004"/>
    <n v="5892023.2300000004"/>
  </r>
  <r>
    <x v="1"/>
    <s v="12"/>
    <s v="6/3/2014"/>
    <s v="2014"/>
    <s v="9"/>
    <s v="41020000"/>
    <x v="1"/>
    <x v="0"/>
    <s v="NATIONAL INSTITUTES OF HEALTH"/>
    <s v="Federal"/>
    <x v="0"/>
    <s v="4013009000"/>
    <s v="Pending"/>
    <s v="14121964"/>
    <n v="0.1"/>
    <n v="961962.98"/>
    <m/>
    <m/>
    <n v="0.1"/>
    <n v="961962.98"/>
  </r>
  <r>
    <x v="1"/>
    <s v="12"/>
    <s v="6/3/2014"/>
    <s v="2014"/>
    <s v="9"/>
    <s v="41020000"/>
    <x v="1"/>
    <x v="0"/>
    <s v="PHS-NIH NAT INST ARTHRIT,MUSCUL,SKIN DIS"/>
    <s v="Federal"/>
    <x v="0"/>
    <s v="4014017000"/>
    <s v="Pending"/>
    <s v="14120927"/>
    <m/>
    <m/>
    <n v="1"/>
    <n v="314055"/>
    <n v="1"/>
    <n v="314055"/>
  </r>
  <r>
    <x v="1"/>
    <s v="12"/>
    <s v="6/3/2014"/>
    <s v="2014"/>
    <s v="9"/>
    <s v="41020000"/>
    <x v="1"/>
    <x v="0"/>
    <s v="NATIONAL INSTITUTES OF HEALTH"/>
    <s v="Federal"/>
    <x v="0"/>
    <s v="4016003000"/>
    <s v="Pending"/>
    <s v="14121964"/>
    <n v="0.1"/>
    <n v="961962.98"/>
    <m/>
    <m/>
    <n v="0.1"/>
    <n v="961962.98"/>
  </r>
  <r>
    <x v="1"/>
    <s v="12"/>
    <s v="6/3/2014"/>
    <s v="2014"/>
    <s v="9"/>
    <s v="41020000"/>
    <x v="1"/>
    <x v="0"/>
    <s v="NATIONAL INSTITUTES OF HEALTH"/>
    <s v="Federal"/>
    <x v="0"/>
    <s v="4018003000"/>
    <s v="Pending"/>
    <s v="14121964"/>
    <n v="0.1"/>
    <n v="961962.98"/>
    <m/>
    <m/>
    <n v="0.1"/>
    <n v="961962.98"/>
  </r>
  <r>
    <x v="1"/>
    <s v="12"/>
    <s v="6/3/2014"/>
    <s v="2014"/>
    <s v="9"/>
    <s v="41020000"/>
    <x v="1"/>
    <x v="0"/>
    <s v="UNIVERSITY OF PENNSYLVANIA"/>
    <s v="Institution of Higher Education"/>
    <x v="0"/>
    <s v="4018004000"/>
    <s v="Pending"/>
    <s v="14120929"/>
    <n v="1"/>
    <n v="375000"/>
    <m/>
    <m/>
    <n v="1"/>
    <n v="375000"/>
  </r>
  <r>
    <x v="1"/>
    <s v="12"/>
    <s v="6/3/2014"/>
    <s v="2014"/>
    <s v="9"/>
    <s v="41020000"/>
    <x v="1"/>
    <x v="0"/>
    <s v="NATIONAL INSTITUTES OF HEALTH"/>
    <s v="Federal"/>
    <x v="0"/>
    <s v="4018010000"/>
    <s v="Pending"/>
    <s v="14121964"/>
    <n v="0.05"/>
    <n v="480981.49"/>
    <m/>
    <m/>
    <n v="0.05"/>
    <n v="480981.49"/>
  </r>
  <r>
    <x v="1"/>
    <s v="12"/>
    <s v="6/3/2014"/>
    <s v="2014"/>
    <s v="9"/>
    <s v="41020000"/>
    <x v="1"/>
    <x v="0"/>
    <s v="NATIONAL INSTITUTES OF HEALTH"/>
    <s v="Federal"/>
    <x v="0"/>
    <s v="4027003000"/>
    <s v="Pending"/>
    <s v="14121964"/>
    <n v="0"/>
    <n v="0"/>
    <m/>
    <m/>
    <n v="0"/>
    <n v="0"/>
  </r>
  <r>
    <x v="1"/>
    <s v="12"/>
    <s v="6/3/2014"/>
    <s v="2014"/>
    <s v="9"/>
    <s v="41020000"/>
    <x v="1"/>
    <x v="0"/>
    <s v="UNIVERSITY OF PENNSYLVANIA"/>
    <s v="Institution of Higher Education"/>
    <x v="0"/>
    <s v="4027018000"/>
    <s v="Pending"/>
    <s v="14120929"/>
    <n v="0"/>
    <n v="0"/>
    <m/>
    <m/>
    <n v="0"/>
    <n v="0"/>
  </r>
  <r>
    <x v="1"/>
    <s v="12"/>
    <s v="6/4/2014"/>
    <s v="2014"/>
    <s v="9"/>
    <s v="41020000"/>
    <x v="1"/>
    <x v="0"/>
    <s v="NATIONAL INSTITUTES OF HEALTH"/>
    <s v="Federal"/>
    <x v="0"/>
    <s v="4007003000"/>
    <s v="Pending"/>
    <s v="14110855"/>
    <m/>
    <m/>
    <n v="2.4E-2"/>
    <n v="35947.870000000003"/>
    <n v="2.4E-2"/>
    <n v="35947.870000000003"/>
  </r>
  <r>
    <x v="1"/>
    <s v="12"/>
    <s v="6/4/2014"/>
    <s v="2014"/>
    <s v="9"/>
    <s v="41020000"/>
    <x v="1"/>
    <x v="0"/>
    <s v="NATIONAL INSTITUTES OF HEALTH"/>
    <s v="Federal"/>
    <x v="0"/>
    <s v="4011010000"/>
    <s v="Pending"/>
    <s v="14110855"/>
    <m/>
    <m/>
    <n v="0.05"/>
    <n v="74891.399999999994"/>
    <n v="0.05"/>
    <n v="74891.399999999994"/>
  </r>
  <r>
    <x v="1"/>
    <s v="12"/>
    <s v="6/4/2014"/>
    <s v="2014"/>
    <s v="9"/>
    <s v="41020000"/>
    <x v="1"/>
    <x v="0"/>
    <s v="WASHINGTON UNIVERSITY"/>
    <s v="Institution of Higher Education"/>
    <x v="0"/>
    <s v="4013012000"/>
    <s v="Pending"/>
    <s v="14087998"/>
    <m/>
    <m/>
    <n v="1"/>
    <n v="1007025"/>
    <n v="1"/>
    <n v="1007025"/>
  </r>
  <r>
    <x v="1"/>
    <s v="12"/>
    <s v="6/4/2014"/>
    <s v="2014"/>
    <s v="9"/>
    <s v="41020000"/>
    <x v="1"/>
    <x v="0"/>
    <s v="OHIO STATE UNIVERSITY"/>
    <s v="Institution of Higher Education"/>
    <x v="0"/>
    <s v="4013012000"/>
    <s v="Pending"/>
    <s v="14120978"/>
    <m/>
    <m/>
    <n v="0.5"/>
    <n v="77500"/>
    <n v="0.5"/>
    <n v="77500"/>
  </r>
  <r>
    <x v="1"/>
    <s v="12"/>
    <s v="6/4/2014"/>
    <s v="2014"/>
    <s v="9"/>
    <s v="41020000"/>
    <x v="1"/>
    <x v="0"/>
    <s v="NATIONAL INSTITUTES OF HEALTH"/>
    <s v="Federal"/>
    <x v="0"/>
    <s v="4016003000"/>
    <s v="Pending"/>
    <s v="14110855"/>
    <m/>
    <m/>
    <n v="0.92600000000000005"/>
    <n v="1386988.73"/>
    <n v="0.92600000000000005"/>
    <n v="1386988.73"/>
  </r>
  <r>
    <x v="1"/>
    <s v="12"/>
    <s v="6/4/2014"/>
    <s v="2014"/>
    <s v="9"/>
    <s v="41020000"/>
    <x v="1"/>
    <x v="0"/>
    <s v="NATIONAL INSTITUTES OF HEALTH"/>
    <s v="Federal"/>
    <x v="0"/>
    <s v="4017014000"/>
    <s v="Pending"/>
    <s v="14120930"/>
    <m/>
    <m/>
    <n v="1"/>
    <n v="2383369"/>
    <n v="1"/>
    <n v="2383369"/>
  </r>
  <r>
    <x v="1"/>
    <s v="12"/>
    <s v="6/4/2014"/>
    <s v="2014"/>
    <s v="9"/>
    <s v="41020000"/>
    <x v="1"/>
    <x v="0"/>
    <s v="OHIO STATE UNIVERSITY"/>
    <s v="Institution of Higher Education"/>
    <x v="0"/>
    <s v="4017019000"/>
    <s v="Pending"/>
    <s v="14120978"/>
    <m/>
    <m/>
    <n v="0.5"/>
    <n v="77500"/>
    <n v="0.5"/>
    <n v="77500"/>
  </r>
  <r>
    <x v="1"/>
    <s v="12"/>
    <s v="6/4/2014"/>
    <s v="2014"/>
    <s v="9"/>
    <s v="41020000"/>
    <x v="1"/>
    <x v="0"/>
    <s v="NATIONAL INSTITUTES OF HEALTH"/>
    <s v="Federal"/>
    <x v="0"/>
    <s v="4018003000"/>
    <s v="Pending"/>
    <s v="14120936"/>
    <n v="1"/>
    <n v="1908262"/>
    <m/>
    <m/>
    <n v="1"/>
    <n v="1908262"/>
  </r>
  <r>
    <x v="1"/>
    <s v="12"/>
    <s v="6/4/2014"/>
    <s v="2014"/>
    <s v="9"/>
    <s v="41020000"/>
    <x v="1"/>
    <x v="0"/>
    <s v="NATIONAL INSTITUTES OF HEALTH"/>
    <s v="Federal"/>
    <x v="0"/>
    <s v="4027003000"/>
    <s v="Pending"/>
    <s v="14120936"/>
    <n v="0"/>
    <n v="0"/>
    <m/>
    <m/>
    <n v="0"/>
    <n v="0"/>
  </r>
  <r>
    <x v="1"/>
    <s v="12"/>
    <s v="6/5/2014"/>
    <s v="2014"/>
    <s v="9"/>
    <s v="41020000"/>
    <x v="1"/>
    <x v="0"/>
    <s v="UNIVERSITY OF SOUTH CAROLINA"/>
    <s v="Institution of Higher Education"/>
    <x v="0"/>
    <s v="4007003000"/>
    <s v="Pending"/>
    <s v="14120990"/>
    <n v="0.45"/>
    <n v="41850"/>
    <m/>
    <m/>
    <n v="0.45"/>
    <n v="41850"/>
  </r>
  <r>
    <x v="1"/>
    <s v="12"/>
    <s v="6/5/2014"/>
    <s v="2014"/>
    <s v="9"/>
    <s v="41020000"/>
    <x v="1"/>
    <x v="0"/>
    <s v="NATIONAL INSTITUTES OF HEALTH"/>
    <s v="Federal"/>
    <x v="0"/>
    <s v="4011010000"/>
    <s v="Pending"/>
    <s v="14120905"/>
    <n v="1"/>
    <n v="1873463"/>
    <m/>
    <m/>
    <n v="1"/>
    <n v="1873463"/>
  </r>
  <r>
    <x v="1"/>
    <s v="12"/>
    <s v="6/5/2014"/>
    <s v="2014"/>
    <s v="9"/>
    <s v="41020000"/>
    <x v="1"/>
    <x v="0"/>
    <s v="UNIVERSITY OF SOUTH CAROLINA"/>
    <s v="Institution of Higher Education"/>
    <x v="0"/>
    <s v="4011010000"/>
    <s v="Pending"/>
    <s v="14120990"/>
    <n v="0.55000000000000004"/>
    <n v="51150"/>
    <m/>
    <m/>
    <n v="0.55000000000000004"/>
    <n v="51150"/>
  </r>
  <r>
    <x v="1"/>
    <s v="12"/>
    <s v="6/5/2014"/>
    <s v="2014"/>
    <s v="9"/>
    <s v="41020000"/>
    <x v="1"/>
    <x v="0"/>
    <s v="NATIONAL INSTITUTES OF HEALTH"/>
    <s v="Federal"/>
    <x v="0"/>
    <s v="4013004000"/>
    <s v="Pending"/>
    <s v="14110847"/>
    <n v="1"/>
    <n v="1515083"/>
    <m/>
    <m/>
    <n v="1"/>
    <n v="1515083"/>
  </r>
  <r>
    <x v="1"/>
    <s v="12"/>
    <s v="6/5/2014"/>
    <s v="2014"/>
    <s v="9"/>
    <s v="41020000"/>
    <x v="1"/>
    <x v="0"/>
    <s v="NATIONAL INSTITUTES OF HEALTH"/>
    <s v="Federal"/>
    <x v="0"/>
    <s v="4013004000"/>
    <s v="Pending"/>
    <s v="14120909"/>
    <m/>
    <m/>
    <n v="0.85"/>
    <n v="1608235.7"/>
    <n v="0.85"/>
    <n v="1608235.7"/>
  </r>
  <r>
    <x v="1"/>
    <s v="12"/>
    <s v="6/5/2014"/>
    <s v="2014"/>
    <s v="9"/>
    <s v="41020000"/>
    <x v="1"/>
    <x v="0"/>
    <s v="UNIVERSITY OF MICHIGAN"/>
    <s v="Institution of Higher Education"/>
    <x v="0"/>
    <s v="4013009000"/>
    <s v="Pending"/>
    <s v="14121008"/>
    <m/>
    <m/>
    <n v="1"/>
    <n v="18648"/>
    <n v="1"/>
    <n v="18648"/>
  </r>
  <r>
    <x v="1"/>
    <s v="12"/>
    <s v="6/5/2014"/>
    <s v="2014"/>
    <s v="9"/>
    <s v="41020000"/>
    <x v="1"/>
    <x v="0"/>
    <s v="NATIONAL INSTITUTES OF HEALTH"/>
    <s v="Federal"/>
    <x v="0"/>
    <s v="4016003000"/>
    <s v="Pending"/>
    <s v="14110868"/>
    <m/>
    <m/>
    <n v="1"/>
    <n v="1498731"/>
    <n v="1"/>
    <n v="1498731"/>
  </r>
  <r>
    <x v="1"/>
    <s v="12"/>
    <s v="6/5/2014"/>
    <s v="2014"/>
    <s v="9"/>
    <s v="41020000"/>
    <x v="1"/>
    <x v="0"/>
    <s v="NATIONAL INSTITUTES OF HEALTH"/>
    <s v="Federal"/>
    <x v="0"/>
    <s v="4016004000"/>
    <s v="Pending"/>
    <s v="14121016"/>
    <m/>
    <m/>
    <n v="1"/>
    <n v="1965629"/>
    <n v="1"/>
    <n v="1965629"/>
  </r>
  <r>
    <x v="1"/>
    <s v="12"/>
    <s v="6/5/2014"/>
    <s v="2014"/>
    <s v="9"/>
    <s v="41020000"/>
    <x v="1"/>
    <x v="0"/>
    <s v="NATIONAL INSTITUTES OF HEALTH"/>
    <s v="Federal"/>
    <x v="0"/>
    <s v="4018003000"/>
    <s v="Pending"/>
    <s v="14120909"/>
    <m/>
    <m/>
    <n v="0.05"/>
    <n v="94602.1"/>
    <n v="0.05"/>
    <n v="94602.1"/>
  </r>
  <r>
    <x v="1"/>
    <s v="12"/>
    <s v="6/5/2014"/>
    <s v="2014"/>
    <s v="9"/>
    <s v="41020000"/>
    <x v="1"/>
    <x v="0"/>
    <s v="NATIONAL INSTITUTES OF HEALTH"/>
    <s v="Federal"/>
    <x v="0"/>
    <s v="4018010000"/>
    <s v="Pending"/>
    <s v="14120909"/>
    <m/>
    <m/>
    <n v="0.1"/>
    <n v="189204.2"/>
    <n v="0.1"/>
    <n v="189204.2"/>
  </r>
  <r>
    <x v="1"/>
    <s v="12"/>
    <s v="6/5/2014"/>
    <s v="2014"/>
    <s v="9"/>
    <s v="41020000"/>
    <x v="1"/>
    <x v="0"/>
    <s v="HEALTH AND HUMAN SERVICES, U.S. DEPT OF"/>
    <s v="Federal"/>
    <x v="0"/>
    <s v="4019010000"/>
    <s v="Pending"/>
    <s v="14121007"/>
    <n v="0.6"/>
    <n v="803106"/>
    <m/>
    <m/>
    <n v="0.6"/>
    <n v="803106"/>
  </r>
  <r>
    <x v="1"/>
    <s v="12"/>
    <s v="6/5/2014"/>
    <s v="2014"/>
    <s v="9"/>
    <s v="41020000"/>
    <x v="1"/>
    <x v="0"/>
    <s v="HEALTH AND HUMAN SERVICES, U.S. DEPT OF"/>
    <s v="Federal"/>
    <x v="0"/>
    <s v="4020003000"/>
    <s v="Pending"/>
    <s v="14121007"/>
    <n v="0.4"/>
    <n v="535404"/>
    <m/>
    <m/>
    <n v="0.4"/>
    <n v="535404"/>
  </r>
  <r>
    <x v="1"/>
    <s v="12"/>
    <s v="6/5/2014"/>
    <s v="2014"/>
    <s v="9"/>
    <s v="41020000"/>
    <x v="1"/>
    <x v="0"/>
    <s v="NATIONAL INSTITUTES OF HEALTH"/>
    <s v="Federal"/>
    <x v="0"/>
    <s v="4027003000"/>
    <s v="Pending"/>
    <s v="14120905"/>
    <n v="0"/>
    <n v="0"/>
    <m/>
    <m/>
    <n v="0"/>
    <n v="0"/>
  </r>
  <r>
    <x v="1"/>
    <s v="12"/>
    <s v="6/5/2014"/>
    <s v="2014"/>
    <s v="9"/>
    <s v="41020000"/>
    <x v="1"/>
    <x v="0"/>
    <s v="HEALTH AND HUMAN SERVICES, U.S. DEPT OF"/>
    <s v="Federal"/>
    <x v="0"/>
    <s v="4027003000"/>
    <s v="Pending"/>
    <s v="14121007"/>
    <n v="0"/>
    <n v="0"/>
    <m/>
    <m/>
    <n v="0"/>
    <n v="0"/>
  </r>
  <r>
    <x v="1"/>
    <s v="12"/>
    <s v="6/5/2014"/>
    <s v="2014"/>
    <s v="9"/>
    <s v="41020000"/>
    <x v="1"/>
    <x v="0"/>
    <s v="NATIONAL INSTITUTES OF HEALTH"/>
    <s v="Federal"/>
    <x v="0"/>
    <s v="4027009000"/>
    <s v="Pending"/>
    <s v="14110847"/>
    <n v="0"/>
    <n v="0"/>
    <m/>
    <m/>
    <n v="0"/>
    <n v="0"/>
  </r>
  <r>
    <x v="1"/>
    <s v="12"/>
    <s v="6/5/2014"/>
    <s v="2014"/>
    <s v="9"/>
    <s v="41020000"/>
    <x v="1"/>
    <x v="0"/>
    <s v="UNIVERSITY OF SOUTH CAROLINA"/>
    <s v="Institution of Higher Education"/>
    <x v="0"/>
    <s v="4027009000"/>
    <s v="Pending"/>
    <s v="14120990"/>
    <n v="0"/>
    <n v="0"/>
    <m/>
    <m/>
    <n v="0"/>
    <n v="0"/>
  </r>
  <r>
    <x v="1"/>
    <s v="12"/>
    <s v="6/6/2014"/>
    <s v="2014"/>
    <s v="9"/>
    <s v="41020000"/>
    <x v="1"/>
    <x v="0"/>
    <s v="NORTH CAROLINA STATE UNIVERSITY"/>
    <s v="Institution of Higher Education"/>
    <x v="0"/>
    <s v="4011018000"/>
    <s v="Pending"/>
    <s v="14121029"/>
    <n v="1"/>
    <n v="1954529"/>
    <m/>
    <m/>
    <n v="1"/>
    <n v="1954529"/>
  </r>
  <r>
    <x v="1"/>
    <s v="12"/>
    <s v="6/6/2014"/>
    <s v="2014"/>
    <s v="9"/>
    <s v="41020000"/>
    <x v="1"/>
    <x v="0"/>
    <s v="NATIONAL INSTITUTES OF HEALTH"/>
    <s v="Federal"/>
    <x v="0"/>
    <s v="4013009000"/>
    <s v="Pending"/>
    <s v="14121139"/>
    <m/>
    <m/>
    <n v="1"/>
    <n v="439125"/>
    <n v="1"/>
    <n v="439125"/>
  </r>
  <r>
    <x v="1"/>
    <s v="12"/>
    <s v="6/6/2014"/>
    <s v="2014"/>
    <s v="9"/>
    <s v="41020000"/>
    <x v="1"/>
    <x v="0"/>
    <s v="Georgia State University"/>
    <s v="Institution of Higher Education"/>
    <x v="0"/>
    <s v="4013011000"/>
    <s v="Pending"/>
    <s v="14098640"/>
    <m/>
    <m/>
    <n v="1"/>
    <n v="266000"/>
    <n v="1"/>
    <n v="266000"/>
  </r>
  <r>
    <x v="1"/>
    <s v="12"/>
    <s v="6/6/2014"/>
    <s v="2014"/>
    <s v="9"/>
    <s v="41020000"/>
    <x v="1"/>
    <x v="0"/>
    <s v="UNIVERSITY OF MINNESOTA"/>
    <s v="Institution of Higher Education"/>
    <x v="0"/>
    <s v="4016003000"/>
    <s v="Pending"/>
    <s v="14121031"/>
    <n v="1"/>
    <n v="177921"/>
    <m/>
    <m/>
    <n v="1"/>
    <n v="177921"/>
  </r>
  <r>
    <x v="1"/>
    <s v="12"/>
    <s v="6/6/2014"/>
    <s v="2014"/>
    <s v="9"/>
    <s v="41020000"/>
    <x v="1"/>
    <x v="0"/>
    <s v="UNIVERSITY OF MINNESOTA"/>
    <s v="Institution of Higher Education"/>
    <x v="0"/>
    <s v="4027003000"/>
    <s v="Pending"/>
    <s v="14121031"/>
    <n v="0"/>
    <n v="0"/>
    <m/>
    <m/>
    <n v="0"/>
    <n v="0"/>
  </r>
  <r>
    <x v="1"/>
    <s v="12"/>
    <s v="6/6/2014"/>
    <s v="2014"/>
    <s v="9"/>
    <s v="41020000"/>
    <x v="1"/>
    <x v="0"/>
    <s v="NORTH CAROLINA STATE UNIVERSITY"/>
    <s v="Institution of Higher Education"/>
    <x v="0"/>
    <s v="4027012000"/>
    <s v="Pending"/>
    <s v="14121029"/>
    <n v="0"/>
    <n v="0"/>
    <m/>
    <m/>
    <n v="0"/>
    <n v="0"/>
  </r>
  <r>
    <x v="1"/>
    <s v="12"/>
    <s v="6/10/2014"/>
    <s v="2014"/>
    <s v="9"/>
    <s v="41020000"/>
    <x v="1"/>
    <x v="0"/>
    <s v="UNIVERSITY OF MINNESOTA"/>
    <s v="Institution of Higher Education"/>
    <x v="0"/>
    <s v="4011010000"/>
    <s v="Pending"/>
    <s v="14121030"/>
    <n v="0.5"/>
    <n v="87756"/>
    <m/>
    <m/>
    <n v="0.5"/>
    <n v="87756"/>
  </r>
  <r>
    <x v="1"/>
    <s v="12"/>
    <s v="6/10/2014"/>
    <s v="2014"/>
    <s v="9"/>
    <s v="41020000"/>
    <x v="1"/>
    <x v="0"/>
    <s v="UNIVERSITY OF MINNESOTA"/>
    <s v="Institution of Higher Education"/>
    <x v="0"/>
    <s v="4016003000"/>
    <s v="Pending"/>
    <s v="14121030"/>
    <n v="0.5"/>
    <n v="87756"/>
    <m/>
    <m/>
    <n v="0.5"/>
    <n v="87756"/>
  </r>
  <r>
    <x v="1"/>
    <s v="12"/>
    <s v="6/10/2014"/>
    <s v="2014"/>
    <s v="9"/>
    <s v="41020000"/>
    <x v="1"/>
    <x v="0"/>
    <s v="CASE WESTERN RESERVE UNIVERSITY"/>
    <s v="Institution of Higher Education"/>
    <x v="0"/>
    <s v="4018009000"/>
    <s v="Pending"/>
    <s v="14121044"/>
    <m/>
    <m/>
    <n v="1"/>
    <n v="688879"/>
    <n v="1"/>
    <n v="688879"/>
  </r>
  <r>
    <x v="1"/>
    <s v="12"/>
    <s v="6/10/2014"/>
    <s v="2014"/>
    <s v="9"/>
    <s v="41020000"/>
    <x v="1"/>
    <x v="0"/>
    <s v="UNIVERSITY OF MINNESOTA"/>
    <s v="Institution of Higher Education"/>
    <x v="0"/>
    <s v="4027003000"/>
    <s v="Pending"/>
    <s v="14121030"/>
    <n v="0"/>
    <n v="0"/>
    <m/>
    <m/>
    <n v="0"/>
    <n v="0"/>
  </r>
  <r>
    <x v="1"/>
    <s v="12"/>
    <s v="6/11/2014"/>
    <s v="2014"/>
    <s v="9"/>
    <s v="41020000"/>
    <x v="1"/>
    <x v="0"/>
    <s v="PHS-NIH NATNL INST ON DRUG ABUSE"/>
    <s v="Federal"/>
    <x v="0"/>
    <s v="4016003000"/>
    <s v="Pending"/>
    <s v="13043751"/>
    <m/>
    <m/>
    <n v="1"/>
    <n v="1910729"/>
    <n v="1"/>
    <n v="1910729"/>
  </r>
  <r>
    <x v="1"/>
    <s v="12"/>
    <s v="6/12/2014"/>
    <s v="2014"/>
    <s v="9"/>
    <s v="41020000"/>
    <x v="1"/>
    <x v="0"/>
    <s v="UNIVERSITY OF MICHIGAN"/>
    <s v="Institution of Higher Education"/>
    <x v="0"/>
    <s v="4007001000"/>
    <s v="Pending"/>
    <s v="14121231"/>
    <m/>
    <m/>
    <n v="0"/>
    <n v="0"/>
    <n v="0"/>
    <n v="0"/>
  </r>
  <r>
    <x v="1"/>
    <s v="12"/>
    <s v="6/12/2014"/>
    <s v="2014"/>
    <s v="9"/>
    <s v="41020000"/>
    <x v="1"/>
    <x v="0"/>
    <s v="NATIONAL INSTITUTES OF HEALTH"/>
    <s v="Federal"/>
    <x v="0"/>
    <s v="4007003000"/>
    <s v="Pending"/>
    <s v="14121212"/>
    <n v="0.4405"/>
    <n v="187763.13"/>
    <m/>
    <m/>
    <n v="0.4405"/>
    <n v="187763.13"/>
  </r>
  <r>
    <x v="1"/>
    <s v="12"/>
    <s v="6/12/2014"/>
    <s v="2014"/>
    <s v="9"/>
    <s v="41020000"/>
    <x v="1"/>
    <x v="0"/>
    <s v="NATIONAL INSTITUTES OF HEALTH"/>
    <s v="Federal"/>
    <x v="0"/>
    <s v="4007003000"/>
    <s v="Pending"/>
    <s v="14121260"/>
    <n v="0.45"/>
    <n v="191812.5"/>
    <m/>
    <m/>
    <n v="0.45"/>
    <n v="191812.5"/>
  </r>
  <r>
    <x v="1"/>
    <s v="12"/>
    <s v="6/12/2014"/>
    <s v="2014"/>
    <s v="9"/>
    <s v="41020000"/>
    <x v="1"/>
    <x v="0"/>
    <s v="NATIONAL INSTITUTES OF HEALTH"/>
    <s v="Federal"/>
    <x v="0"/>
    <s v="4011010000"/>
    <s v="Pending"/>
    <s v="14121212"/>
    <n v="0.52249999999999996"/>
    <n v="222715.63"/>
    <m/>
    <m/>
    <n v="0.52249999999999996"/>
    <n v="222715.63"/>
  </r>
  <r>
    <x v="1"/>
    <s v="12"/>
    <s v="6/12/2014"/>
    <s v="2014"/>
    <s v="9"/>
    <s v="41020000"/>
    <x v="1"/>
    <x v="0"/>
    <s v="NATIONAL INSTITUTES OF HEALTH"/>
    <s v="Federal"/>
    <x v="0"/>
    <s v="4011010000"/>
    <s v="Pending"/>
    <s v="14121260"/>
    <n v="0.55000000000000004"/>
    <n v="234437.5"/>
    <m/>
    <m/>
    <n v="0.55000000000000004"/>
    <n v="234437.5"/>
  </r>
  <r>
    <x v="1"/>
    <s v="12"/>
    <s v="6/12/2014"/>
    <s v="2014"/>
    <s v="9"/>
    <s v="41020000"/>
    <x v="1"/>
    <x v="0"/>
    <s v="NATIONAL INSTITUTES OF HEALTH"/>
    <s v="Federal"/>
    <x v="0"/>
    <s v="4012003000"/>
    <s v="Pending"/>
    <s v="14121212"/>
    <n v="3.6999999999999998E-2"/>
    <n v="15771.25"/>
    <m/>
    <m/>
    <n v="3.6999999999999998E-2"/>
    <n v="15771.25"/>
  </r>
  <r>
    <x v="1"/>
    <s v="12"/>
    <s v="6/12/2014"/>
    <s v="2014"/>
    <s v="9"/>
    <s v="41020000"/>
    <x v="1"/>
    <x v="0"/>
    <s v="UNIVERSITY OF MICHIGAN"/>
    <s v="Institution of Higher Education"/>
    <x v="0"/>
    <s v="4013009000"/>
    <s v="Pending"/>
    <s v="14121231"/>
    <m/>
    <m/>
    <n v="0.95"/>
    <n v="19000"/>
    <n v="0.95"/>
    <n v="19000"/>
  </r>
  <r>
    <x v="1"/>
    <s v="12"/>
    <s v="6/12/2014"/>
    <s v="2014"/>
    <s v="9"/>
    <s v="41020000"/>
    <x v="1"/>
    <x v="0"/>
    <s v="UNIVERSITY OF MICHIGAN"/>
    <s v="Institution of Higher Education"/>
    <x v="0"/>
    <s v="4016005000"/>
    <s v="Pending"/>
    <s v="14121231"/>
    <m/>
    <m/>
    <n v="0.05"/>
    <n v="1000"/>
    <n v="0.05"/>
    <n v="1000"/>
  </r>
  <r>
    <x v="1"/>
    <s v="12"/>
    <s v="6/12/2014"/>
    <s v="2014"/>
    <s v="9"/>
    <s v="41020000"/>
    <x v="1"/>
    <x v="0"/>
    <s v="NATIONAL INSTITUTES OF HEALTH"/>
    <s v="Federal"/>
    <x v="0"/>
    <s v="4027009000"/>
    <s v="Pending"/>
    <s v="14121212"/>
    <n v="0"/>
    <n v="0"/>
    <m/>
    <m/>
    <n v="0"/>
    <n v="0"/>
  </r>
  <r>
    <x v="1"/>
    <s v="12"/>
    <s v="6/12/2014"/>
    <s v="2014"/>
    <s v="9"/>
    <s v="41020000"/>
    <x v="1"/>
    <x v="0"/>
    <s v="NATIONAL INSTITUTES OF HEALTH"/>
    <s v="Federal"/>
    <x v="0"/>
    <s v="4027009000"/>
    <s v="Pending"/>
    <s v="14121260"/>
    <n v="0"/>
    <n v="0"/>
    <m/>
    <m/>
    <n v="0"/>
    <n v="0"/>
  </r>
  <r>
    <x v="1"/>
    <s v="12"/>
    <s v="6/13/2014"/>
    <s v="2014"/>
    <s v="9"/>
    <s v="41020000"/>
    <x v="1"/>
    <x v="0"/>
    <s v="NATIONAL INSTITUTES OF HEALTH"/>
    <s v="Federal"/>
    <x v="0"/>
    <s v="4011008000"/>
    <s v="Pending"/>
    <s v="14121306"/>
    <m/>
    <m/>
    <n v="0.25"/>
    <n v="140983.5"/>
    <n v="0.25"/>
    <n v="140983.5"/>
  </r>
  <r>
    <x v="1"/>
    <s v="12"/>
    <s v="6/13/2014"/>
    <s v="2014"/>
    <s v="9"/>
    <s v="41020000"/>
    <x v="1"/>
    <x v="0"/>
    <s v="NATIONAL INSTITUTES OF HEALTH"/>
    <s v="Federal"/>
    <x v="0"/>
    <s v="4011010000"/>
    <s v="Pending"/>
    <s v="14121279"/>
    <n v="1"/>
    <n v="384750"/>
    <m/>
    <m/>
    <n v="1"/>
    <n v="384750"/>
  </r>
  <r>
    <x v="1"/>
    <s v="12"/>
    <s v="6/13/2014"/>
    <s v="2014"/>
    <s v="9"/>
    <s v="41020000"/>
    <x v="1"/>
    <x v="0"/>
    <s v="NATIONAL INSTITUTES OF HEALTH"/>
    <s v="Federal"/>
    <x v="0"/>
    <s v="4012003000"/>
    <s v="Pending"/>
    <s v="14121306"/>
    <m/>
    <m/>
    <n v="0.75"/>
    <n v="422950.5"/>
    <n v="0.75"/>
    <n v="422950.5"/>
  </r>
  <r>
    <x v="1"/>
    <s v="12"/>
    <s v="6/13/2014"/>
    <s v="2014"/>
    <s v="9"/>
    <s v="41020000"/>
    <x v="1"/>
    <x v="0"/>
    <s v="UNIVERSITY OF MICHIGAN"/>
    <s v="Institution of Higher Education"/>
    <x v="0"/>
    <s v="4013009000"/>
    <s v="Pending"/>
    <s v="14121326"/>
    <m/>
    <m/>
    <n v="1"/>
    <n v="20000"/>
    <n v="1"/>
    <n v="20000"/>
  </r>
  <r>
    <x v="1"/>
    <s v="12"/>
    <s v="6/13/2014"/>
    <s v="2014"/>
    <s v="9"/>
    <s v="41020000"/>
    <x v="1"/>
    <x v="0"/>
    <s v="PHS-NIH NAT INST OF GENERAL MEDICAL SCI"/>
    <s v="Federal"/>
    <x v="0"/>
    <s v="4016003000"/>
    <s v="Pending"/>
    <s v="14121309"/>
    <m/>
    <m/>
    <n v="1"/>
    <n v="199898"/>
    <n v="1"/>
    <n v="199898"/>
  </r>
  <r>
    <x v="1"/>
    <s v="12"/>
    <s v="6/13/2014"/>
    <s v="2014"/>
    <s v="9"/>
    <s v="41020000"/>
    <x v="1"/>
    <x v="0"/>
    <s v="PHS-NIH NAT INST ALLERGY INFECTIOUS DIS"/>
    <s v="Federal"/>
    <x v="0"/>
    <s v="4018003000"/>
    <s v="Pending"/>
    <s v="14121248"/>
    <m/>
    <m/>
    <n v="1"/>
    <n v="414891"/>
    <n v="1"/>
    <n v="414891"/>
  </r>
  <r>
    <x v="1"/>
    <s v="12"/>
    <s v="6/13/2014"/>
    <s v="2014"/>
    <s v="9"/>
    <s v="41020000"/>
    <x v="1"/>
    <x v="0"/>
    <s v="bioVidria Inc"/>
    <s v="Private Profit"/>
    <x v="0"/>
    <s v="4018004000"/>
    <s v="Pending"/>
    <s v="14109492"/>
    <m/>
    <m/>
    <n v="1"/>
    <n v="348000"/>
    <n v="1"/>
    <n v="348000"/>
  </r>
  <r>
    <x v="1"/>
    <s v="12"/>
    <s v="6/13/2014"/>
    <s v="2014"/>
    <s v="9"/>
    <s v="41020000"/>
    <x v="1"/>
    <x v="0"/>
    <s v="NATIONAL INSTITUTES OF HEALTH"/>
    <s v="Federal"/>
    <x v="0"/>
    <s v="4027003000"/>
    <s v="Pending"/>
    <s v="14121279"/>
    <n v="0"/>
    <n v="0"/>
    <m/>
    <m/>
    <n v="0"/>
    <n v="0"/>
  </r>
  <r>
    <x v="1"/>
    <s v="12"/>
    <s v="6/16/2014"/>
    <s v="2014"/>
    <s v="9"/>
    <s v="41020000"/>
    <x v="1"/>
    <x v="0"/>
    <s v="NATIONAL INSTITUTES OF HEALTH"/>
    <s v="Federal"/>
    <x v="0"/>
    <s v="4011010000"/>
    <s v="Pending"/>
    <s v="14121341"/>
    <m/>
    <m/>
    <n v="0.95"/>
    <n v="383215.75"/>
    <n v="0.95"/>
    <n v="383215.75"/>
  </r>
  <r>
    <x v="1"/>
    <s v="12"/>
    <s v="6/16/2014"/>
    <s v="2014"/>
    <s v="9"/>
    <s v="41020000"/>
    <x v="1"/>
    <x v="0"/>
    <s v="NATIONAL INSTITUTES OF HEALTH"/>
    <s v="Federal"/>
    <x v="0"/>
    <s v="4011016000"/>
    <s v="Pending"/>
    <s v="14121195"/>
    <m/>
    <m/>
    <n v="0.6"/>
    <n v="250026.6"/>
    <n v="0.6"/>
    <n v="250026.6"/>
  </r>
  <r>
    <x v="1"/>
    <s v="12"/>
    <s v="6/16/2014"/>
    <s v="2014"/>
    <s v="9"/>
    <s v="41020000"/>
    <x v="1"/>
    <x v="0"/>
    <s v="NATIONAL INSTITUTES OF HEALTH"/>
    <s v="Federal"/>
    <x v="0"/>
    <s v="4012003000"/>
    <s v="Pending"/>
    <s v="14121195"/>
    <m/>
    <m/>
    <n v="0.4"/>
    <n v="166684.4"/>
    <n v="0.4"/>
    <n v="166684.4"/>
  </r>
  <r>
    <x v="1"/>
    <s v="12"/>
    <s v="6/16/2014"/>
    <s v="2014"/>
    <s v="9"/>
    <s v="41020000"/>
    <x v="1"/>
    <x v="0"/>
    <s v="NATIONAL INSTITUTES OF HEALTH"/>
    <s v="Federal"/>
    <x v="0"/>
    <s v="4012003000"/>
    <s v="Pending"/>
    <s v="14121371"/>
    <m/>
    <m/>
    <n v="1"/>
    <n v="414781"/>
    <n v="1"/>
    <n v="414781"/>
  </r>
  <r>
    <x v="1"/>
    <s v="12"/>
    <s v="6/16/2014"/>
    <s v="2014"/>
    <s v="9"/>
    <s v="41020000"/>
    <x v="1"/>
    <x v="0"/>
    <s v="PHS-NIH NAT INST OF GENERAL MEDICAL SCI"/>
    <s v="Federal"/>
    <x v="0"/>
    <s v="4012006000"/>
    <s v="Pending"/>
    <s v="14121339"/>
    <m/>
    <m/>
    <n v="0.4"/>
    <n v="77000"/>
    <n v="0.4"/>
    <n v="77000"/>
  </r>
  <r>
    <x v="1"/>
    <s v="12"/>
    <s v="6/16/2014"/>
    <s v="2014"/>
    <s v="9"/>
    <s v="41020000"/>
    <x v="1"/>
    <x v="0"/>
    <s v="NATIONAL INSTITUTES OF HEALTH"/>
    <s v="Federal"/>
    <x v="0"/>
    <s v="4012006000"/>
    <s v="Pending"/>
    <s v="14121343"/>
    <m/>
    <m/>
    <n v="0.5"/>
    <n v="201656"/>
    <n v="0.5"/>
    <n v="201656"/>
  </r>
  <r>
    <x v="1"/>
    <s v="12"/>
    <s v="6/16/2014"/>
    <s v="2014"/>
    <s v="9"/>
    <s v="41020000"/>
    <x v="1"/>
    <x v="0"/>
    <s v="NATIONAL INSTITUTES OF HEALTH"/>
    <s v="Federal"/>
    <x v="0"/>
    <s v="4013004000"/>
    <s v="Pending"/>
    <s v="14121378"/>
    <m/>
    <m/>
    <n v="0.8"/>
    <n v="337990.40000000002"/>
    <n v="0.8"/>
    <n v="337990.40000000002"/>
  </r>
  <r>
    <x v="1"/>
    <s v="12"/>
    <s v="6/16/2014"/>
    <s v="2014"/>
    <s v="9"/>
    <s v="41020000"/>
    <x v="1"/>
    <x v="0"/>
    <s v="NATIONAL INSTITUTES OF HEALTH"/>
    <s v="Federal"/>
    <x v="0"/>
    <s v="4013009000"/>
    <s v="Pending"/>
    <s v="14121341"/>
    <m/>
    <m/>
    <n v="0.05"/>
    <n v="20169.25"/>
    <n v="0.05"/>
    <n v="20169.25"/>
  </r>
  <r>
    <x v="1"/>
    <s v="12"/>
    <s v="6/16/2014"/>
    <s v="2014"/>
    <s v="9"/>
    <s v="41020000"/>
    <x v="1"/>
    <x v="0"/>
    <s v="NATIONAL INSTITUTES OF HEALTH"/>
    <s v="Federal"/>
    <x v="0"/>
    <s v="4013009000"/>
    <s v="Pending"/>
    <s v="14121343"/>
    <m/>
    <m/>
    <n v="0.25"/>
    <n v="100828"/>
    <n v="0.25"/>
    <n v="100828"/>
  </r>
  <r>
    <x v="1"/>
    <s v="12"/>
    <s v="6/16/2014"/>
    <s v="2014"/>
    <s v="9"/>
    <s v="41020000"/>
    <x v="1"/>
    <x v="0"/>
    <s v="NATIONAL INSTITUTES OF HEALTH"/>
    <s v="Federal"/>
    <x v="0"/>
    <s v="4013011000"/>
    <s v="Pending"/>
    <s v="14121348"/>
    <m/>
    <m/>
    <n v="1"/>
    <n v="143641"/>
    <n v="1"/>
    <n v="143641"/>
  </r>
  <r>
    <x v="1"/>
    <s v="12"/>
    <s v="6/16/2014"/>
    <s v="2014"/>
    <s v="9"/>
    <s v="41020000"/>
    <x v="1"/>
    <x v="0"/>
    <s v="NATIONAL INSTITUTES OF HEALTH"/>
    <s v="Federal"/>
    <x v="0"/>
    <s v="4013011000"/>
    <s v="Pending"/>
    <s v="14121569"/>
    <m/>
    <m/>
    <n v="1"/>
    <n v="2875054"/>
    <n v="1"/>
    <n v="2875054"/>
  </r>
  <r>
    <x v="1"/>
    <s v="12"/>
    <s v="6/16/2014"/>
    <s v="2014"/>
    <s v="9"/>
    <s v="41020000"/>
    <x v="1"/>
    <x v="0"/>
    <s v="NATIONAL INSTITUTES OF HEALTH"/>
    <s v="Federal"/>
    <x v="0"/>
    <s v="4014004000"/>
    <s v="Pending"/>
    <s v="14121387"/>
    <m/>
    <m/>
    <n v="1"/>
    <n v="403360"/>
    <n v="1"/>
    <n v="403360"/>
  </r>
  <r>
    <x v="1"/>
    <s v="12"/>
    <s v="6/16/2014"/>
    <s v="2014"/>
    <s v="9"/>
    <s v="41020000"/>
    <x v="1"/>
    <x v="0"/>
    <s v="NATIONAL INSTITUTES OF HEALTH"/>
    <s v="Federal"/>
    <x v="0"/>
    <s v="4014006000"/>
    <s v="Pending"/>
    <s v="14121378"/>
    <m/>
    <m/>
    <n v="0.2"/>
    <n v="84497.600000000006"/>
    <n v="0.2"/>
    <n v="84497.600000000006"/>
  </r>
  <r>
    <x v="1"/>
    <s v="12"/>
    <s v="6/16/2014"/>
    <s v="2014"/>
    <s v="9"/>
    <s v="41020000"/>
    <x v="1"/>
    <x v="0"/>
    <s v="NATIONAL INSTITUTES OF HEALTH"/>
    <s v="Federal"/>
    <x v="0"/>
    <s v="4014009000"/>
    <s v="Pending"/>
    <s v="14121286"/>
    <m/>
    <m/>
    <n v="0.25"/>
    <n v="35185.25"/>
    <n v="0.25"/>
    <n v="35185.25"/>
  </r>
  <r>
    <x v="1"/>
    <s v="12"/>
    <s v="6/16/2014"/>
    <s v="2014"/>
    <s v="9"/>
    <s v="41020000"/>
    <x v="1"/>
    <x v="0"/>
    <s v="NATIONAL INSTITUTES OF HEALTH"/>
    <s v="Federal"/>
    <x v="0"/>
    <s v="4014017000"/>
    <s v="Pending"/>
    <s v="14121286"/>
    <m/>
    <m/>
    <n v="0.75"/>
    <n v="105555.75"/>
    <n v="0.75"/>
    <n v="105555.75"/>
  </r>
  <r>
    <x v="1"/>
    <s v="12"/>
    <s v="6/16/2014"/>
    <s v="2014"/>
    <s v="9"/>
    <s v="41020000"/>
    <x v="1"/>
    <x v="0"/>
    <s v="PHS-NIH NAT INST OF GENERAL MEDICAL SCI"/>
    <s v="Federal"/>
    <x v="0"/>
    <s v="4014017000"/>
    <s v="Pending"/>
    <s v="14121339"/>
    <m/>
    <m/>
    <n v="0.6"/>
    <n v="115500"/>
    <n v="0.6"/>
    <n v="115500"/>
  </r>
  <r>
    <x v="1"/>
    <s v="12"/>
    <s v="6/16/2014"/>
    <s v="2014"/>
    <s v="9"/>
    <s v="41020000"/>
    <x v="1"/>
    <x v="0"/>
    <s v="NATIONAL INSTITUTES OF HEALTH"/>
    <s v="Federal"/>
    <x v="0"/>
    <s v="4014017000"/>
    <s v="Pending"/>
    <s v="14121343"/>
    <m/>
    <m/>
    <n v="0"/>
    <n v="0"/>
    <n v="0"/>
    <n v="0"/>
  </r>
  <r>
    <x v="1"/>
    <s v="12"/>
    <s v="6/16/2014"/>
    <s v="2014"/>
    <s v="9"/>
    <s v="41020000"/>
    <x v="1"/>
    <x v="0"/>
    <s v="NATIONAL INSTITUTES OF HEALTH"/>
    <s v="Federal"/>
    <x v="0"/>
    <s v="4016003000"/>
    <s v="Pending"/>
    <s v="14121277"/>
    <m/>
    <m/>
    <n v="1"/>
    <n v="414891"/>
    <n v="1"/>
    <n v="414891"/>
  </r>
  <r>
    <x v="1"/>
    <s v="12"/>
    <s v="6/16/2014"/>
    <s v="2014"/>
    <s v="9"/>
    <s v="41020000"/>
    <x v="1"/>
    <x v="0"/>
    <s v="NATIONAL INSTITUTES OF HEALTH"/>
    <s v="Federal"/>
    <x v="0"/>
    <s v="4016003000"/>
    <s v="Pending"/>
    <s v="14121343"/>
    <m/>
    <m/>
    <n v="0.25"/>
    <n v="100828"/>
    <n v="0.25"/>
    <n v="100828"/>
  </r>
  <r>
    <x v="1"/>
    <s v="12"/>
    <s v="6/16/2014"/>
    <s v="2014"/>
    <s v="9"/>
    <s v="41020000"/>
    <x v="1"/>
    <x v="0"/>
    <s v="UNIVERSITY OF CHICAGO"/>
    <s v="Institution of Higher Education"/>
    <x v="0"/>
    <s v="4016005000"/>
    <s v="Pending"/>
    <s v="13120740"/>
    <m/>
    <m/>
    <n v="1"/>
    <n v="888674"/>
    <n v="1"/>
    <n v="888674"/>
  </r>
  <r>
    <x v="1"/>
    <s v="12"/>
    <s v="6/16/2014"/>
    <s v="2014"/>
    <s v="9"/>
    <s v="41020000"/>
    <x v="1"/>
    <x v="0"/>
    <s v="NATIONAL INSTITUTES OF HEALTH"/>
    <s v="Federal"/>
    <x v="0"/>
    <s v="4018003000"/>
    <s v="Pending"/>
    <s v="14121340"/>
    <m/>
    <m/>
    <n v="1"/>
    <n v="376141"/>
    <n v="1"/>
    <n v="376141"/>
  </r>
  <r>
    <x v="1"/>
    <s v="12"/>
    <s v="6/16/2014"/>
    <s v="2014"/>
    <s v="9"/>
    <s v="41020000"/>
    <x v="1"/>
    <x v="0"/>
    <s v="PHS-NIH NAT INST NEURO DISORDERS,STROKES"/>
    <s v="Federal"/>
    <x v="0"/>
    <s v="4018004000"/>
    <s v="Pending"/>
    <s v="14121332"/>
    <m/>
    <m/>
    <n v="1"/>
    <n v="420570"/>
    <n v="1"/>
    <n v="420570"/>
  </r>
  <r>
    <x v="1"/>
    <s v="12"/>
    <s v="6/16/2014"/>
    <s v="2014"/>
    <s v="9"/>
    <s v="41020000"/>
    <x v="1"/>
    <x v="0"/>
    <s v="NATIONAL INSTITUTES OF HEALTH"/>
    <s v="Federal"/>
    <x v="0"/>
    <s v="4018004000"/>
    <s v="Pending"/>
    <s v="14121405"/>
    <m/>
    <m/>
    <n v="1"/>
    <n v="428641"/>
    <n v="1"/>
    <n v="428641"/>
  </r>
  <r>
    <x v="1"/>
    <s v="12"/>
    <s v="6/17/2014"/>
    <s v="2014"/>
    <s v="9"/>
    <s v="41020000"/>
    <x v="1"/>
    <x v="0"/>
    <s v="NATIONAL INSTITUTES OF HEALTH"/>
    <s v="Federal"/>
    <x v="0"/>
    <s v="4007003000"/>
    <s v="Pending"/>
    <s v="14121410"/>
    <n v="0.41799999999999998"/>
    <n v="178172.5"/>
    <m/>
    <m/>
    <n v="0.41799999999999998"/>
    <n v="178172.5"/>
  </r>
  <r>
    <x v="1"/>
    <s v="12"/>
    <s v="6/17/2014"/>
    <s v="2014"/>
    <s v="9"/>
    <s v="41020000"/>
    <x v="1"/>
    <x v="0"/>
    <s v="NATIONAL INSTITUTES OF HEALTH"/>
    <s v="Federal"/>
    <x v="0"/>
    <s v="4011010000"/>
    <s v="Pending"/>
    <s v="14121410"/>
    <n v="0.495"/>
    <n v="210993.75"/>
    <m/>
    <m/>
    <n v="0.495"/>
    <n v="210993.75"/>
  </r>
  <r>
    <x v="1"/>
    <s v="12"/>
    <s v="6/17/2014"/>
    <s v="2014"/>
    <s v="9"/>
    <s v="41020000"/>
    <x v="1"/>
    <x v="0"/>
    <s v="NATIONAL INSTITUTES OF HEALTH"/>
    <s v="Federal"/>
    <x v="0"/>
    <s v="4012003000"/>
    <s v="Pending"/>
    <s v="14121410"/>
    <n v="8.6999999999999994E-2"/>
    <n v="37083.75"/>
    <m/>
    <m/>
    <n v="8.6999999999999994E-2"/>
    <n v="37083.75"/>
  </r>
  <r>
    <x v="1"/>
    <s v="12"/>
    <s v="6/17/2014"/>
    <s v="2014"/>
    <s v="9"/>
    <s v="41020000"/>
    <x v="1"/>
    <x v="0"/>
    <s v="IN UNIV PURDUE UNIV AT INDIANAPOLIS"/>
    <s v="Institution of Higher Education"/>
    <x v="0"/>
    <s v="4013004000"/>
    <s v="Pending"/>
    <s v="12076498"/>
    <m/>
    <m/>
    <n v="0.67"/>
    <n v="178359.36"/>
    <n v="0.67"/>
    <n v="178359.36"/>
  </r>
  <r>
    <x v="1"/>
    <s v="12"/>
    <s v="6/17/2014"/>
    <s v="2014"/>
    <s v="9"/>
    <s v="41020000"/>
    <x v="1"/>
    <x v="0"/>
    <s v="IN UNIV PURDUE UNIV AT INDIANAPOLIS"/>
    <s v="Institution of Higher Education"/>
    <x v="0"/>
    <s v="4016003000"/>
    <s v="Pending"/>
    <s v="12076498"/>
    <m/>
    <m/>
    <n v="0.33"/>
    <n v="87848.639999999999"/>
    <n v="0.33"/>
    <n v="87848.639999999999"/>
  </r>
  <r>
    <x v="1"/>
    <s v="12"/>
    <s v="6/17/2014"/>
    <s v="2014"/>
    <s v="9"/>
    <s v="41020000"/>
    <x v="1"/>
    <x v="0"/>
    <s v="NATIONAL INSTITUTES OF HEALTH"/>
    <s v="Federal"/>
    <x v="0"/>
    <s v="4027009000"/>
    <s v="Pending"/>
    <s v="14121410"/>
    <n v="0"/>
    <n v="0"/>
    <m/>
    <m/>
    <n v="0"/>
    <n v="0"/>
  </r>
  <r>
    <x v="1"/>
    <s v="12"/>
    <s v="6/18/2014"/>
    <s v="2014"/>
    <s v="9"/>
    <s v="41020000"/>
    <x v="1"/>
    <x v="0"/>
    <s v="INDIANA UNIVERSITY"/>
    <s v="Institution of Higher Education"/>
    <x v="0"/>
    <s v="4012003000"/>
    <s v="Pending"/>
    <s v="14121452"/>
    <m/>
    <m/>
    <n v="1"/>
    <n v="73506"/>
    <n v="1"/>
    <n v="73506"/>
  </r>
  <r>
    <x v="1"/>
    <s v="12"/>
    <s v="6/18/2014"/>
    <s v="2014"/>
    <s v="9"/>
    <s v="41020000"/>
    <x v="1"/>
    <x v="0"/>
    <s v="NATIONAL INSTITUTES OF HEALTH"/>
    <s v="Federal"/>
    <x v="0"/>
    <s v="4014017000"/>
    <s v="Pending"/>
    <s v="14121494"/>
    <m/>
    <m/>
    <n v="0.3"/>
    <n v="450000"/>
    <n v="0.3"/>
    <n v="450000"/>
  </r>
  <r>
    <x v="1"/>
    <s v="12"/>
    <s v="6/18/2014"/>
    <s v="2014"/>
    <s v="9"/>
    <s v="41020000"/>
    <x v="1"/>
    <x v="0"/>
    <s v="NATIONAL INSTITUTES OF HEALTH"/>
    <s v="Federal"/>
    <x v="0"/>
    <s v="4016001000"/>
    <s v="Pending"/>
    <s v="14121494"/>
    <m/>
    <m/>
    <n v="0.1"/>
    <n v="150000"/>
    <n v="0.1"/>
    <n v="150000"/>
  </r>
  <r>
    <x v="1"/>
    <s v="12"/>
    <s v="6/18/2014"/>
    <s v="2014"/>
    <s v="9"/>
    <s v="41020000"/>
    <x v="1"/>
    <x v="0"/>
    <s v="PHS-FDA FOOD AND DRUG ADMINISTRATION"/>
    <s v="Federal"/>
    <x v="0"/>
    <s v="4016005000"/>
    <s v="Pending"/>
    <s v="14121447"/>
    <m/>
    <m/>
    <n v="0.8"/>
    <n v="1200000"/>
    <n v="0.8"/>
    <n v="1200000"/>
  </r>
  <r>
    <x v="1"/>
    <s v="12"/>
    <s v="6/18/2014"/>
    <s v="2014"/>
    <s v="9"/>
    <s v="41020000"/>
    <x v="1"/>
    <x v="0"/>
    <s v="NATIONAL INSTITUTES OF HEALTH"/>
    <s v="Federal"/>
    <x v="0"/>
    <s v="4016005000"/>
    <s v="Pending"/>
    <s v="14121494"/>
    <m/>
    <m/>
    <n v="0.6"/>
    <n v="900000"/>
    <n v="0.6"/>
    <n v="900000"/>
  </r>
  <r>
    <x v="1"/>
    <s v="12"/>
    <s v="6/18/2014"/>
    <s v="2014"/>
    <s v="9"/>
    <s v="41020000"/>
    <x v="1"/>
    <x v="0"/>
    <s v="PHS-FDA FOOD AND DRUG ADMINISTRATION"/>
    <s v="Federal"/>
    <x v="0"/>
    <s v="4018004000"/>
    <s v="Pending"/>
    <s v="14121447"/>
    <m/>
    <m/>
    <n v="0.2"/>
    <n v="300000"/>
    <n v="0.2"/>
    <n v="300000"/>
  </r>
  <r>
    <x v="1"/>
    <s v="12"/>
    <s v="6/19/2014"/>
    <s v="2014"/>
    <s v="9"/>
    <s v="41020000"/>
    <x v="1"/>
    <x v="0"/>
    <s v="INDIANA UNIVERSITY"/>
    <s v="Institution of Higher Education"/>
    <x v="0"/>
    <s v="4011013000"/>
    <s v="Pending"/>
    <s v="14121284"/>
    <m/>
    <m/>
    <n v="0.8"/>
    <n v="95546.4"/>
    <n v="0.8"/>
    <n v="95546.4"/>
  </r>
  <r>
    <x v="1"/>
    <s v="12"/>
    <s v="6/19/2014"/>
    <s v="2014"/>
    <s v="9"/>
    <s v="41020000"/>
    <x v="1"/>
    <x v="0"/>
    <s v="IU SCHOOL OF MEDICINE"/>
    <s v="Institution of Higher Education"/>
    <x v="0"/>
    <s v="4012003000"/>
    <s v="Pending"/>
    <s v="14121512"/>
    <m/>
    <m/>
    <n v="1"/>
    <n v="14809"/>
    <n v="1"/>
    <n v="14809"/>
  </r>
  <r>
    <x v="1"/>
    <s v="12"/>
    <s v="6/19/2014"/>
    <s v="2014"/>
    <s v="9"/>
    <s v="41020000"/>
    <x v="1"/>
    <x v="0"/>
    <s v="NATIONAL INSTITUTES OF HEALTH"/>
    <s v="Federal"/>
    <x v="0"/>
    <s v="4012006000"/>
    <s v="Pending"/>
    <s v="14121568"/>
    <m/>
    <m/>
    <n v="1"/>
    <n v="414781"/>
    <n v="1"/>
    <n v="414781"/>
  </r>
  <r>
    <x v="1"/>
    <s v="12"/>
    <s v="6/19/2014"/>
    <s v="2014"/>
    <s v="9"/>
    <s v="41020000"/>
    <x v="1"/>
    <x v="0"/>
    <s v="INDIANA UNIVERSITY"/>
    <s v="Institution of Higher Education"/>
    <x v="0"/>
    <s v="4013004000"/>
    <s v="Pending"/>
    <s v="14121284"/>
    <m/>
    <m/>
    <n v="0.2"/>
    <n v="23886.6"/>
    <n v="0.2"/>
    <n v="23886.6"/>
  </r>
  <r>
    <x v="1"/>
    <s v="12"/>
    <s v="6/19/2014"/>
    <s v="2014"/>
    <s v="9"/>
    <s v="41020000"/>
    <x v="1"/>
    <x v="0"/>
    <s v="NATIONAL INSTITUTES OF HEALTH"/>
    <s v="Federal"/>
    <x v="0"/>
    <s v="4014001000"/>
    <s v="Pending"/>
    <s v="14121430"/>
    <m/>
    <m/>
    <n v="0"/>
    <n v="0"/>
    <n v="0"/>
    <n v="0"/>
  </r>
  <r>
    <x v="1"/>
    <s v="12"/>
    <s v="6/19/2014"/>
    <s v="2014"/>
    <s v="9"/>
    <s v="41020000"/>
    <x v="1"/>
    <x v="0"/>
    <s v="NATIONAL INSTITUTES OF HEALTH"/>
    <s v="Federal"/>
    <x v="0"/>
    <s v="4014009000"/>
    <s v="Pending"/>
    <s v="14121430"/>
    <m/>
    <m/>
    <n v="0.5"/>
    <n v="1046635"/>
    <n v="0.5"/>
    <n v="1046635"/>
  </r>
  <r>
    <x v="1"/>
    <s v="12"/>
    <s v="6/19/2014"/>
    <s v="2014"/>
    <s v="9"/>
    <s v="41020000"/>
    <x v="1"/>
    <x v="0"/>
    <s v="NATIONAL INSTITUTES OF HEALTH"/>
    <s v="Federal"/>
    <x v="0"/>
    <s v="4014017000"/>
    <s v="Pending"/>
    <s v="14121430"/>
    <m/>
    <m/>
    <n v="0.5"/>
    <n v="1046635"/>
    <n v="0.5"/>
    <n v="1046635"/>
  </r>
  <r>
    <x v="1"/>
    <s v="12"/>
    <s v="6/23/2014"/>
    <s v="2014"/>
    <s v="9"/>
    <s v="41020000"/>
    <x v="1"/>
    <x v="0"/>
    <s v="PHS-NIH NAT INST OF CHILD HLTH,HUMAN DEV"/>
    <s v="Federal"/>
    <x v="0"/>
    <s v="4011009000"/>
    <s v="Pending"/>
    <s v="13086923"/>
    <m/>
    <m/>
    <n v="0.45"/>
    <n v="420085.8"/>
    <n v="0.45"/>
    <n v="420085.8"/>
  </r>
  <r>
    <x v="1"/>
    <s v="12"/>
    <s v="6/23/2014"/>
    <s v="2014"/>
    <s v="9"/>
    <s v="41020000"/>
    <x v="1"/>
    <x v="0"/>
    <s v="PHS-NIH NAT INST OF CHILD HLTH,HUMAN DEV"/>
    <s v="Federal"/>
    <x v="0"/>
    <s v="4012006000"/>
    <s v="Pending"/>
    <s v="13086923"/>
    <m/>
    <m/>
    <n v="0.1"/>
    <n v="93352.4"/>
    <n v="0.1"/>
    <n v="93352.4"/>
  </r>
  <r>
    <x v="1"/>
    <s v="12"/>
    <s v="6/23/2014"/>
    <s v="2014"/>
    <s v="9"/>
    <s v="41020000"/>
    <x v="1"/>
    <x v="0"/>
    <s v="PHS-NIH NAT INST OF CHILD HLTH,HUMAN DEV"/>
    <s v="Federal"/>
    <x v="0"/>
    <s v="4018007000"/>
    <s v="Pending"/>
    <s v="13086923"/>
    <m/>
    <m/>
    <n v="0.45"/>
    <n v="420085.8"/>
    <n v="0.45"/>
    <n v="420085.8"/>
  </r>
  <r>
    <x v="1"/>
    <s v="12"/>
    <s v="6/24/2014"/>
    <s v="2014"/>
    <s v="9"/>
    <s v="41020000"/>
    <x v="1"/>
    <x v="0"/>
    <s v="PHS-NIH NATIONAL LIBRARY OF MEDICINE"/>
    <s v="Federal"/>
    <x v="0"/>
    <s v="1011003000"/>
    <s v="Pending"/>
    <s v="14055384"/>
    <m/>
    <m/>
    <n v="1"/>
    <n v="399198"/>
    <n v="1"/>
    <n v="399198"/>
  </r>
  <r>
    <x v="1"/>
    <s v="12"/>
    <s v="6/24/2014"/>
    <s v="2014"/>
    <s v="9"/>
    <s v="41020000"/>
    <x v="1"/>
    <x v="0"/>
    <s v="PHS-NIH NATIONAL CANCER INSTITUTE"/>
    <s v="Federal"/>
    <x v="0"/>
    <s v="4008006000"/>
    <s v="Pending"/>
    <s v="14121818"/>
    <m/>
    <m/>
    <n v="1"/>
    <n v="94649"/>
    <n v="1"/>
    <n v="94649"/>
  </r>
  <r>
    <x v="1"/>
    <s v="12"/>
    <s v="6/24/2014"/>
    <s v="2014"/>
    <s v="9"/>
    <s v="41020000"/>
    <x v="1"/>
    <x v="0"/>
    <s v="PHS-NIH NATIONAL CANCER INSTITUTE"/>
    <s v="Federal"/>
    <x v="0"/>
    <s v="4016003000"/>
    <s v="Awarded"/>
    <s v="14121544"/>
    <m/>
    <m/>
    <n v="1"/>
    <n v="223909"/>
    <n v="1"/>
    <n v="223909"/>
  </r>
  <r>
    <x v="1"/>
    <s v="12"/>
    <s v="6/25/2014"/>
    <s v="2014"/>
    <s v="9"/>
    <s v="41020000"/>
    <x v="1"/>
    <x v="0"/>
    <s v="NATIONAL INSTITUTES OF HEALTH"/>
    <s v="Federal"/>
    <x v="0"/>
    <s v="4007003000"/>
    <s v="Pending"/>
    <s v="14023040"/>
    <n v="0.4405"/>
    <n v="857600.2"/>
    <m/>
    <m/>
    <n v="0.4405"/>
    <n v="857600.2"/>
  </r>
  <r>
    <x v="1"/>
    <s v="12"/>
    <s v="6/25/2014"/>
    <s v="2014"/>
    <s v="9"/>
    <s v="41020000"/>
    <x v="1"/>
    <x v="0"/>
    <s v="NATIONAL INSTITUTES OF HEALTH"/>
    <s v="Federal"/>
    <x v="0"/>
    <s v="4007003000"/>
    <s v="Pending"/>
    <s v="14121644"/>
    <n v="0.18"/>
    <n v="76725"/>
    <m/>
    <m/>
    <n v="0.18"/>
    <n v="76725"/>
  </r>
  <r>
    <x v="1"/>
    <s v="12"/>
    <s v="6/25/2014"/>
    <s v="2014"/>
    <s v="9"/>
    <s v="41020000"/>
    <x v="1"/>
    <x v="0"/>
    <s v="NATIONAL INSTITUTES OF HEALTH"/>
    <s v="Federal"/>
    <x v="0"/>
    <s v="4011009000"/>
    <s v="Pending"/>
    <s v="14121644"/>
    <n v="0.6"/>
    <n v="255750"/>
    <m/>
    <m/>
    <n v="0.6"/>
    <n v="255750"/>
  </r>
  <r>
    <x v="1"/>
    <s v="12"/>
    <s v="6/25/2014"/>
    <s v="2014"/>
    <s v="9"/>
    <s v="41020000"/>
    <x v="1"/>
    <x v="0"/>
    <s v="NATIONAL INSTITUTES OF HEALTH"/>
    <s v="Federal"/>
    <x v="0"/>
    <s v="4011010000"/>
    <s v="Pending"/>
    <s v="14023040"/>
    <n v="0.52249999999999996"/>
    <n v="1017244.28"/>
    <m/>
    <m/>
    <n v="0.52249999999999996"/>
    <n v="1017244.28"/>
  </r>
  <r>
    <x v="1"/>
    <s v="12"/>
    <s v="6/25/2014"/>
    <s v="2014"/>
    <s v="9"/>
    <s v="41020000"/>
    <x v="1"/>
    <x v="0"/>
    <s v="NATIONAL INSTITUTES OF HEALTH"/>
    <s v="Federal"/>
    <x v="0"/>
    <s v="4011010000"/>
    <s v="Pending"/>
    <s v="14121644"/>
    <n v="0.22"/>
    <n v="93775"/>
    <m/>
    <m/>
    <n v="0.22"/>
    <n v="93775"/>
  </r>
  <r>
    <x v="1"/>
    <s v="12"/>
    <s v="6/25/2014"/>
    <s v="2014"/>
    <s v="9"/>
    <s v="41020000"/>
    <x v="1"/>
    <x v="0"/>
    <s v="NATIONAL INSTITUTES OF HEALTH"/>
    <s v="Federal"/>
    <x v="0"/>
    <s v="4012003000"/>
    <s v="Pending"/>
    <s v="14023040"/>
    <n v="3.6999999999999998E-2"/>
    <n v="72034.52"/>
    <m/>
    <m/>
    <n v="3.6999999999999998E-2"/>
    <n v="72034.52"/>
  </r>
  <r>
    <x v="1"/>
    <s v="12"/>
    <s v="6/25/2014"/>
    <s v="2014"/>
    <s v="9"/>
    <s v="41020000"/>
    <x v="1"/>
    <x v="0"/>
    <s v="UNIVERSITY OF MIAMI (FLORIDA)"/>
    <s v="Institution of Higher Education"/>
    <x v="0"/>
    <s v="4013006000"/>
    <s v="Pending"/>
    <s v="14121726"/>
    <m/>
    <m/>
    <n v="0.75"/>
    <n v="112500"/>
    <n v="0.75"/>
    <n v="112500"/>
  </r>
  <r>
    <x v="1"/>
    <s v="12"/>
    <s v="6/25/2014"/>
    <s v="2014"/>
    <s v="9"/>
    <s v="41020000"/>
    <x v="1"/>
    <x v="0"/>
    <s v="American University"/>
    <s v="Institution of Higher Education"/>
    <x v="0"/>
    <s v="4013011000"/>
    <s v="Pending"/>
    <s v="14121752"/>
    <m/>
    <m/>
    <n v="1"/>
    <n v="770357"/>
    <n v="1"/>
    <n v="770357"/>
  </r>
  <r>
    <x v="1"/>
    <s v="12"/>
    <s v="6/25/2014"/>
    <s v="2014"/>
    <s v="9"/>
    <s v="41020000"/>
    <x v="1"/>
    <x v="0"/>
    <s v="PHS-NIH NATIONAL CANCER INSTITUTE"/>
    <s v="Federal"/>
    <x v="0"/>
    <s v="4014017000"/>
    <s v="Pending"/>
    <s v="14121763"/>
    <m/>
    <m/>
    <n v="1"/>
    <n v="234465"/>
    <n v="1"/>
    <n v="234465"/>
  </r>
  <r>
    <x v="1"/>
    <s v="12"/>
    <s v="6/25/2014"/>
    <s v="2014"/>
    <s v="9"/>
    <s v="41020000"/>
    <x v="1"/>
    <x v="0"/>
    <s v="IU SCHOOL OF MEDICINE"/>
    <s v="Institution of Higher Education"/>
    <x v="0"/>
    <s v="4014017000"/>
    <s v="Pending"/>
    <s v="14121773"/>
    <m/>
    <m/>
    <n v="0.6"/>
    <n v="203108.4"/>
    <n v="0.6"/>
    <n v="203108.4"/>
  </r>
  <r>
    <x v="1"/>
    <s v="12"/>
    <s v="6/25/2014"/>
    <s v="2014"/>
    <s v="9"/>
    <s v="41020000"/>
    <x v="1"/>
    <x v="0"/>
    <s v="IU SCHOOL OF MEDICINE"/>
    <s v="Institution of Higher Education"/>
    <x v="0"/>
    <s v="4016005000"/>
    <s v="Pending"/>
    <s v="14121773"/>
    <m/>
    <m/>
    <n v="0.4"/>
    <n v="135405.6"/>
    <n v="0.4"/>
    <n v="135405.6"/>
  </r>
  <r>
    <x v="1"/>
    <s v="12"/>
    <s v="6/25/2014"/>
    <s v="2014"/>
    <s v="9"/>
    <s v="41020000"/>
    <x v="1"/>
    <x v="0"/>
    <s v="UNIVERSITY OF MIAMI (FLORIDA)"/>
    <s v="Institution of Higher Education"/>
    <x v="0"/>
    <s v="4018010000"/>
    <s v="Pending"/>
    <s v="14121726"/>
    <m/>
    <m/>
    <n v="0.25"/>
    <n v="37500"/>
    <n v="0.25"/>
    <n v="37500"/>
  </r>
  <r>
    <x v="1"/>
    <s v="12"/>
    <s v="6/25/2014"/>
    <s v="2014"/>
    <s v="9"/>
    <s v="41020000"/>
    <x v="1"/>
    <x v="0"/>
    <s v="NATIONAL INSTITUTES OF HEALTH"/>
    <s v="Federal"/>
    <x v="0"/>
    <s v="4027009000"/>
    <s v="Pending"/>
    <s v="14023040"/>
    <n v="0"/>
    <n v="0"/>
    <m/>
    <m/>
    <n v="0"/>
    <n v="0"/>
  </r>
  <r>
    <x v="1"/>
    <s v="12"/>
    <s v="6/25/2014"/>
    <s v="2014"/>
    <s v="9"/>
    <s v="41020000"/>
    <x v="1"/>
    <x v="0"/>
    <s v="NATIONAL INSTITUTES OF HEALTH"/>
    <s v="Federal"/>
    <x v="0"/>
    <s v="4027009000"/>
    <s v="Pending"/>
    <s v="14121644"/>
    <n v="0"/>
    <n v="0"/>
    <m/>
    <m/>
    <n v="0"/>
    <n v="0"/>
  </r>
  <r>
    <x v="1"/>
    <s v="12"/>
    <s v="6/26/2014"/>
    <s v="2014"/>
    <s v="9"/>
    <s v="41020000"/>
    <x v="1"/>
    <x v="0"/>
    <s v="NATIONAL INSTITUTES OF HEALTH"/>
    <s v="Federal"/>
    <x v="0"/>
    <s v="4007003000"/>
    <s v="Pending"/>
    <s v="14033492"/>
    <n v="0.40500000000000003"/>
    <n v="784687.5"/>
    <m/>
    <m/>
    <n v="0.40500000000000003"/>
    <n v="784687.5"/>
  </r>
  <r>
    <x v="1"/>
    <s v="12"/>
    <s v="6/26/2014"/>
    <s v="2014"/>
    <s v="9"/>
    <s v="41020000"/>
    <x v="1"/>
    <x v="0"/>
    <s v="NATIONAL INSTITUTES OF HEALTH"/>
    <s v="Federal"/>
    <x v="0"/>
    <s v="4007003000"/>
    <s v="Pending"/>
    <s v="14121485"/>
    <n v="6.5000000000000002E-2"/>
    <n v="26229.51"/>
    <m/>
    <m/>
    <n v="6.5000000000000002E-2"/>
    <n v="26229.51"/>
  </r>
  <r>
    <x v="1"/>
    <s v="12"/>
    <s v="6/26/2014"/>
    <s v="2014"/>
    <s v="9"/>
    <s v="41020000"/>
    <x v="1"/>
    <x v="0"/>
    <s v="NATIONAL INSTITUTES OF HEALTH"/>
    <s v="Federal"/>
    <x v="0"/>
    <s v="4011001000"/>
    <s v="Pending"/>
    <s v="14121485"/>
    <n v="0"/>
    <n v="0"/>
    <m/>
    <m/>
    <n v="0"/>
    <n v="0"/>
  </r>
  <r>
    <x v="1"/>
    <s v="12"/>
    <s v="6/26/2014"/>
    <s v="2014"/>
    <s v="9"/>
    <s v="41020000"/>
    <x v="1"/>
    <x v="0"/>
    <s v="NATIONAL INSTITUTES OF HEALTH"/>
    <s v="Federal"/>
    <x v="0"/>
    <s v="4011006000"/>
    <s v="Pending"/>
    <s v="14121485"/>
    <n v="0.75"/>
    <n v="302648.25"/>
    <m/>
    <m/>
    <n v="0.75"/>
    <n v="302648.25"/>
  </r>
  <r>
    <x v="1"/>
    <s v="12"/>
    <s v="6/26/2014"/>
    <s v="2014"/>
    <s v="9"/>
    <s v="41020000"/>
    <x v="1"/>
    <x v="0"/>
    <s v="NATIONAL INSTITUTES OF HEALTH"/>
    <s v="Federal"/>
    <x v="0"/>
    <s v="4011010000"/>
    <s v="Pending"/>
    <s v="14033492"/>
    <n v="0.495"/>
    <n v="959062.5"/>
    <m/>
    <m/>
    <n v="0.495"/>
    <n v="959062.5"/>
  </r>
  <r>
    <x v="1"/>
    <s v="12"/>
    <s v="6/26/2014"/>
    <s v="2014"/>
    <s v="9"/>
    <s v="41020000"/>
    <x v="1"/>
    <x v="0"/>
    <s v="NATIONAL INSTITUTES OF HEALTH"/>
    <s v="Federal"/>
    <x v="0"/>
    <s v="4012003000"/>
    <s v="Pending"/>
    <s v="14121485"/>
    <n v="0.185"/>
    <n v="74653.240000000005"/>
    <m/>
    <m/>
    <n v="0.185"/>
    <n v="74653.240000000005"/>
  </r>
  <r>
    <x v="1"/>
    <s v="12"/>
    <s v="6/26/2014"/>
    <s v="2014"/>
    <s v="9"/>
    <s v="41020000"/>
    <x v="1"/>
    <x v="0"/>
    <s v="INDIANA UNIVERSITY"/>
    <s v="Institution of Higher Education"/>
    <x v="0"/>
    <s v="4014017000"/>
    <s v="Pending"/>
    <s v="14121640"/>
    <m/>
    <m/>
    <n v="0.45"/>
    <n v="675000"/>
    <n v="0.45"/>
    <n v="675000"/>
  </r>
  <r>
    <x v="1"/>
    <s v="12"/>
    <s v="6/26/2014"/>
    <s v="2014"/>
    <s v="9"/>
    <s v="41020000"/>
    <x v="1"/>
    <x v="0"/>
    <s v="INDIANA UNIVERSITY"/>
    <s v="Institution of Higher Education"/>
    <x v="0"/>
    <s v="4015003000"/>
    <s v="Pending"/>
    <s v="14121640"/>
    <m/>
    <m/>
    <n v="0.1"/>
    <n v="150000"/>
    <n v="0.1"/>
    <n v="150000"/>
  </r>
  <r>
    <x v="1"/>
    <s v="12"/>
    <s v="6/26/2014"/>
    <s v="2014"/>
    <s v="9"/>
    <s v="41020000"/>
    <x v="1"/>
    <x v="0"/>
    <s v="NATIONAL INSTITUTES OF HEALTH"/>
    <s v="Federal"/>
    <x v="0"/>
    <s v="4016003000"/>
    <s v="Pending"/>
    <s v="14121891"/>
    <m/>
    <m/>
    <n v="1"/>
    <n v="429637"/>
    <n v="1"/>
    <n v="429637"/>
  </r>
  <r>
    <x v="1"/>
    <s v="12"/>
    <s v="6/26/2014"/>
    <s v="2014"/>
    <s v="9"/>
    <s v="41020000"/>
    <x v="1"/>
    <x v="0"/>
    <s v="NATIONAL INSTITUTES OF HEALTH"/>
    <s v="Federal"/>
    <x v="0"/>
    <s v="4016005000"/>
    <s v="Pending"/>
    <s v="14033492"/>
    <n v="0.05"/>
    <n v="96875"/>
    <m/>
    <m/>
    <n v="0.05"/>
    <n v="96875"/>
  </r>
  <r>
    <x v="1"/>
    <s v="12"/>
    <s v="6/26/2014"/>
    <s v="2014"/>
    <s v="9"/>
    <s v="41020000"/>
    <x v="1"/>
    <x v="0"/>
    <s v="INDIANA UNIVERSITY"/>
    <s v="Institution of Higher Education"/>
    <x v="0"/>
    <s v="4016005000"/>
    <s v="Pending"/>
    <s v="14121640"/>
    <m/>
    <m/>
    <n v="0.3"/>
    <n v="450000"/>
    <n v="0.3"/>
    <n v="450000"/>
  </r>
  <r>
    <x v="1"/>
    <s v="12"/>
    <s v="6/26/2014"/>
    <s v="2014"/>
    <s v="9"/>
    <s v="41020000"/>
    <x v="1"/>
    <x v="0"/>
    <s v="PHS-NIH NATNL INST ON DRUG ABUSE"/>
    <s v="Federal"/>
    <x v="0"/>
    <s v="4017014000"/>
    <s v="Pending"/>
    <s v="14121890"/>
    <m/>
    <m/>
    <n v="1"/>
    <n v="70805"/>
    <n v="1"/>
    <n v="70805"/>
  </r>
  <r>
    <x v="1"/>
    <s v="12"/>
    <s v="6/26/2014"/>
    <s v="2014"/>
    <s v="9"/>
    <s v="41020000"/>
    <x v="1"/>
    <x v="0"/>
    <s v="NATIONAL INSTITUTES OF HEALTH"/>
    <s v="Federal"/>
    <x v="0"/>
    <s v="4018003000"/>
    <s v="Pending"/>
    <s v="14033492"/>
    <n v="0.05"/>
    <n v="96875"/>
    <m/>
    <m/>
    <n v="0.05"/>
    <n v="96875"/>
  </r>
  <r>
    <x v="1"/>
    <s v="12"/>
    <s v="6/26/2014"/>
    <s v="2014"/>
    <s v="9"/>
    <s v="41020000"/>
    <x v="1"/>
    <x v="0"/>
    <s v="INDIANA UNIVERSITY"/>
    <s v="Institution of Higher Education"/>
    <x v="0"/>
    <s v="4019006000"/>
    <s v="Pending"/>
    <s v="14121640"/>
    <m/>
    <m/>
    <n v="0.15"/>
    <n v="225000"/>
    <n v="0.15"/>
    <n v="225000"/>
  </r>
  <r>
    <x v="1"/>
    <s v="12"/>
    <s v="6/26/2014"/>
    <s v="2014"/>
    <s v="9"/>
    <s v="41020000"/>
    <x v="1"/>
    <x v="0"/>
    <s v="NORTHWESTERN UNIVERSITY"/>
    <s v="Institution of Higher Education"/>
    <x v="0"/>
    <s v="4025003000"/>
    <s v="Pending"/>
    <s v="14121866"/>
    <m/>
    <m/>
    <n v="1"/>
    <n v="1313234"/>
    <n v="1"/>
    <n v="1313234"/>
  </r>
  <r>
    <x v="1"/>
    <s v="12"/>
    <s v="6/26/2014"/>
    <s v="2014"/>
    <s v="9"/>
    <s v="41020000"/>
    <x v="1"/>
    <x v="0"/>
    <s v="NATIONAL INSTITUTES OF HEALTH"/>
    <s v="Federal"/>
    <x v="0"/>
    <s v="4027003000"/>
    <s v="Pending"/>
    <s v="14121485"/>
    <n v="0"/>
    <n v="0"/>
    <m/>
    <m/>
    <n v="0"/>
    <n v="0"/>
  </r>
  <r>
    <x v="1"/>
    <s v="12"/>
    <s v="6/26/2014"/>
    <s v="2014"/>
    <s v="9"/>
    <s v="41020000"/>
    <x v="1"/>
    <x v="0"/>
    <s v="NATIONAL INSTITUTES OF HEALTH"/>
    <s v="Federal"/>
    <x v="0"/>
    <s v="4027009000"/>
    <s v="Pending"/>
    <s v="14033492"/>
    <n v="0"/>
    <n v="0"/>
    <m/>
    <m/>
    <n v="0"/>
    <n v="0"/>
  </r>
  <r>
    <x v="1"/>
    <s v="12"/>
    <s v="6/28/2014"/>
    <s v="2014"/>
    <s v="9"/>
    <s v="41020000"/>
    <x v="1"/>
    <x v="0"/>
    <s v="NATIONAL INSTITUTES OF HEALTH"/>
    <s v="Federal"/>
    <x v="0"/>
    <s v="4007003000"/>
    <s v="Pending"/>
    <s v="14109813"/>
    <m/>
    <m/>
    <n v="0.20799999999999999"/>
    <n v="88545.18"/>
    <n v="0.20799999999999999"/>
    <n v="88545.18"/>
  </r>
  <r>
    <x v="1"/>
    <s v="12"/>
    <s v="6/28/2014"/>
    <s v="2014"/>
    <s v="9"/>
    <s v="41020000"/>
    <x v="1"/>
    <x v="0"/>
    <s v="JACKSON LABORATORY, THE"/>
    <s v="Private Non-Profit"/>
    <x v="0"/>
    <s v="4012001000"/>
    <s v="Pending"/>
    <s v="14121934"/>
    <m/>
    <m/>
    <n v="0"/>
    <n v="0"/>
    <n v="0"/>
    <n v="0"/>
  </r>
  <r>
    <x v="1"/>
    <s v="12"/>
    <s v="6/28/2014"/>
    <s v="2014"/>
    <s v="9"/>
    <s v="41020000"/>
    <x v="1"/>
    <x v="0"/>
    <s v="NATIONAL INSTITUTES OF HEALTH"/>
    <s v="Federal"/>
    <x v="0"/>
    <s v="4012003000"/>
    <s v="Pending"/>
    <s v="14109813"/>
    <m/>
    <m/>
    <n v="0.79200000000000004"/>
    <n v="337152.82"/>
    <n v="0.79200000000000004"/>
    <n v="337152.82"/>
  </r>
  <r>
    <x v="1"/>
    <s v="12"/>
    <s v="6/28/2014"/>
    <s v="2014"/>
    <s v="9"/>
    <s v="41020000"/>
    <x v="1"/>
    <x v="0"/>
    <s v="JACKSON LABORATORY, THE"/>
    <s v="Private Non-Profit"/>
    <x v="0"/>
    <s v="4012003000"/>
    <s v="Pending"/>
    <s v="14121934"/>
    <m/>
    <m/>
    <n v="1"/>
    <n v="132161"/>
    <n v="1"/>
    <n v="132161"/>
  </r>
  <r>
    <x v="1"/>
    <s v="12"/>
    <s v="6/28/2014"/>
    <s v="2014"/>
    <s v="9"/>
    <s v="41020000"/>
    <x v="1"/>
    <x v="0"/>
    <s v="NATIONAL INSTITUTES OF HEALTH"/>
    <s v="Federal"/>
    <x v="0"/>
    <s v="4012006000"/>
    <s v="Pending"/>
    <s v="13120948"/>
    <n v="0.72499999999999998"/>
    <n v="302451.88"/>
    <m/>
    <m/>
    <n v="0.72499999999999998"/>
    <n v="302451.88"/>
  </r>
  <r>
    <x v="1"/>
    <s v="12"/>
    <s v="6/28/2014"/>
    <s v="2014"/>
    <s v="9"/>
    <s v="41020000"/>
    <x v="1"/>
    <x v="0"/>
    <s v="NATIONAL INSTITUTES OF HEALTH"/>
    <s v="Federal"/>
    <x v="0"/>
    <s v="4014009000"/>
    <s v="Pending"/>
    <s v="13120948"/>
    <n v="0.2"/>
    <n v="83435"/>
    <m/>
    <m/>
    <n v="0.2"/>
    <n v="83435"/>
  </r>
  <r>
    <x v="1"/>
    <s v="12"/>
    <s v="6/28/2014"/>
    <s v="2014"/>
    <s v="9"/>
    <s v="41020000"/>
    <x v="1"/>
    <x v="0"/>
    <s v="NATIONAL INSTITUTES OF HEALTH"/>
    <s v="Federal"/>
    <x v="0"/>
    <s v="4014017000"/>
    <s v="Pending"/>
    <s v="13120948"/>
    <n v="7.4999999999999997E-2"/>
    <n v="31288.13"/>
    <m/>
    <m/>
    <n v="7.4999999999999997E-2"/>
    <n v="31288.13"/>
  </r>
  <r>
    <x v="1"/>
    <s v="12"/>
    <s v="6/28/2014"/>
    <s v="2014"/>
    <s v="9"/>
    <s v="41020000"/>
    <x v="1"/>
    <x v="0"/>
    <s v="NATIONAL INSTITUTES OF HEALTH"/>
    <s v="Federal"/>
    <x v="0"/>
    <s v="4027003000"/>
    <s v="Pending"/>
    <s v="13120948"/>
    <n v="0"/>
    <n v="0"/>
    <m/>
    <m/>
    <n v="0"/>
    <n v="0"/>
  </r>
  <r>
    <x v="1"/>
    <s v="12"/>
    <s v="6/28/2014"/>
    <s v="2014"/>
    <s v="9"/>
    <s v="41020000"/>
    <x v="1"/>
    <x v="0"/>
    <s v="NATIONAL INSTITUTES OF HEALTH"/>
    <s v="Federal"/>
    <x v="0"/>
    <s v="4027009000"/>
    <s v="Pending"/>
    <s v="13120948"/>
    <n v="0"/>
    <n v="0"/>
    <m/>
    <m/>
    <n v="0"/>
    <n v="0"/>
  </r>
  <r>
    <x v="1"/>
    <s v="12"/>
    <s v="6/30/2014"/>
    <s v="2014"/>
    <s v="9"/>
    <s v="41020000"/>
    <x v="1"/>
    <x v="0"/>
    <s v="NATIONAL INSTITUTES OF HEALTH"/>
    <s v="Federal"/>
    <x v="0"/>
    <s v="4014017000"/>
    <s v="Pending"/>
    <s v="14121088"/>
    <m/>
    <m/>
    <n v="1"/>
    <n v="429281"/>
    <n v="1"/>
    <n v="429281"/>
  </r>
  <r>
    <x v="2"/>
    <s v="1"/>
    <s v="7/1/2015"/>
    <s v="2015"/>
    <s v="10"/>
    <s v="41020000"/>
    <x v="1"/>
    <x v="0"/>
    <s v="NATIONAL INSTITUTES OF HEALTH"/>
    <s v="Federal"/>
    <x v="0"/>
    <s v="4011006000"/>
    <s v="Awarded"/>
    <s v="16011695"/>
    <m/>
    <m/>
    <n v="0.3"/>
    <n v="54168.6"/>
    <n v="0.3"/>
    <n v="54168.6"/>
  </r>
  <r>
    <x v="2"/>
    <s v="1"/>
    <s v="7/1/2015"/>
    <s v="2015"/>
    <s v="10"/>
    <s v="41020000"/>
    <x v="1"/>
    <x v="0"/>
    <s v="PHS-NIH Natnl Ctr for Complimentary and Alternative Medicine"/>
    <s v="Federal"/>
    <x v="0"/>
    <s v="4011016000"/>
    <s v="Awarded"/>
    <s v="16011736"/>
    <n v="0.1"/>
    <n v="81893.5"/>
    <m/>
    <m/>
    <n v="0.1"/>
    <n v="81893.5"/>
  </r>
  <r>
    <x v="2"/>
    <s v="1"/>
    <s v="7/1/2015"/>
    <s v="2015"/>
    <s v="10"/>
    <s v="41020000"/>
    <x v="1"/>
    <x v="0"/>
    <s v="PHS-FDA FOOD AND DRUG ADMINISTRATION"/>
    <s v="Federal"/>
    <x v="0"/>
    <s v="4011023000"/>
    <s v="Awarded"/>
    <s v="15121507"/>
    <m/>
    <m/>
    <n v="0.9"/>
    <n v="4500"/>
    <n v="0.9"/>
    <n v="4500"/>
  </r>
  <r>
    <x v="2"/>
    <s v="1"/>
    <s v="7/1/2015"/>
    <s v="2015"/>
    <s v="10"/>
    <s v="41020000"/>
    <x v="1"/>
    <x v="0"/>
    <s v="PHS-FDA FOOD AND DRUG ADMINISTRATION"/>
    <s v="Federal"/>
    <x v="0"/>
    <s v="4012001000"/>
    <s v="Awarded"/>
    <s v="15121507"/>
    <m/>
    <m/>
    <n v="0"/>
    <n v="0"/>
    <n v="0"/>
    <n v="0"/>
  </r>
  <r>
    <x v="2"/>
    <s v="1"/>
    <s v="7/1/2015"/>
    <s v="2015"/>
    <s v="10"/>
    <s v="41020000"/>
    <x v="1"/>
    <x v="0"/>
    <s v="PHS-FDA FOOD AND DRUG ADMINISTRATION"/>
    <s v="Federal"/>
    <x v="0"/>
    <s v="4012003000"/>
    <s v="Awarded"/>
    <s v="15121507"/>
    <m/>
    <m/>
    <n v="0.1"/>
    <n v="500"/>
    <n v="0.1"/>
    <n v="500"/>
  </r>
  <r>
    <x v="2"/>
    <s v="1"/>
    <s v="7/1/2015"/>
    <s v="2015"/>
    <s v="10"/>
    <s v="41020000"/>
    <x v="1"/>
    <x v="0"/>
    <s v="PHS-FDA FOOD AND DRUG ADMINISTRATION"/>
    <s v="Federal"/>
    <x v="0"/>
    <s v="4012003000"/>
    <s v="Awarded"/>
    <s v="16011648"/>
    <m/>
    <m/>
    <n v="0.1"/>
    <n v="1650"/>
    <n v="0.1"/>
    <n v="1650"/>
  </r>
  <r>
    <x v="2"/>
    <s v="1"/>
    <s v="7/1/2015"/>
    <s v="2015"/>
    <s v="10"/>
    <s v="41020000"/>
    <x v="1"/>
    <x v="0"/>
    <s v="PHS-FDA FOOD AND DRUG ADMINISTRATION"/>
    <s v="Federal"/>
    <x v="0"/>
    <s v="4012003000"/>
    <s v="Awarded"/>
    <s v="16011837"/>
    <m/>
    <m/>
    <n v="0.1"/>
    <n v="9900"/>
    <n v="0.1"/>
    <n v="9900"/>
  </r>
  <r>
    <x v="2"/>
    <s v="1"/>
    <s v="7/1/2015"/>
    <s v="2015"/>
    <s v="10"/>
    <s v="41020000"/>
    <x v="1"/>
    <x v="0"/>
    <s v="PHS-FDA FOOD AND DRUG ADMINISTRATION"/>
    <s v="Federal"/>
    <x v="0"/>
    <s v="4012011000"/>
    <s v="Awarded"/>
    <s v="16011648"/>
    <m/>
    <m/>
    <n v="0.9"/>
    <n v="14850"/>
    <n v="0.9"/>
    <n v="14850"/>
  </r>
  <r>
    <x v="2"/>
    <s v="1"/>
    <s v="7/1/2015"/>
    <s v="2015"/>
    <s v="10"/>
    <s v="41020000"/>
    <x v="1"/>
    <x v="0"/>
    <s v="PHS-FDA FOOD AND DRUG ADMINISTRATION"/>
    <s v="Federal"/>
    <x v="0"/>
    <s v="4012011000"/>
    <s v="Awarded"/>
    <s v="16011837"/>
    <m/>
    <m/>
    <n v="0.9"/>
    <n v="89100"/>
    <n v="0.9"/>
    <n v="89100"/>
  </r>
  <r>
    <x v="2"/>
    <s v="1"/>
    <s v="7/1/2015"/>
    <s v="2015"/>
    <s v="10"/>
    <s v="41020000"/>
    <x v="1"/>
    <x v="0"/>
    <s v="PHS-NIH Natnl Ctr for Complimentary and Alternative Medicine"/>
    <s v="Federal"/>
    <x v="0"/>
    <s v="4013004000"/>
    <s v="Awarded"/>
    <s v="16011736"/>
    <n v="0.7"/>
    <n v="573254.5"/>
    <m/>
    <m/>
    <n v="0.7"/>
    <n v="573254.5"/>
  </r>
  <r>
    <x v="2"/>
    <s v="1"/>
    <s v="7/1/2015"/>
    <s v="2015"/>
    <s v="10"/>
    <s v="41020000"/>
    <x v="1"/>
    <x v="0"/>
    <s v="NATIONAL INSTITUTES OF HEALTH"/>
    <s v="Federal"/>
    <x v="0"/>
    <s v="4014017000"/>
    <s v="Awarded"/>
    <s v="16011695"/>
    <m/>
    <m/>
    <n v="0.7"/>
    <n v="126393.4"/>
    <n v="0.7"/>
    <n v="126393.4"/>
  </r>
  <r>
    <x v="2"/>
    <s v="1"/>
    <s v="7/1/2015"/>
    <s v="2015"/>
    <s v="10"/>
    <s v="41020000"/>
    <x v="1"/>
    <x v="0"/>
    <s v="PHS-NIH Natnl Ctr for Complimentary and Alternative Medicine"/>
    <s v="Federal"/>
    <x v="0"/>
    <s v="4018003000"/>
    <s v="Awarded"/>
    <s v="16011736"/>
    <n v="0.1"/>
    <n v="81893.5"/>
    <m/>
    <m/>
    <n v="0.1"/>
    <n v="81893.5"/>
  </r>
  <r>
    <x v="2"/>
    <s v="1"/>
    <s v="7/1/2015"/>
    <s v="2015"/>
    <s v="10"/>
    <s v="41020000"/>
    <x v="1"/>
    <x v="0"/>
    <s v="PHS-NIH Natnl Ctr for Complimentary and Alternative Medicine"/>
    <s v="Federal"/>
    <x v="0"/>
    <s v="4018010000"/>
    <s v="Awarded"/>
    <s v="16011736"/>
    <n v="0.1"/>
    <n v="81893.5"/>
    <m/>
    <m/>
    <n v="0.1"/>
    <n v="81893.5"/>
  </r>
  <r>
    <x v="2"/>
    <s v="1"/>
    <s v="7/1/2015"/>
    <s v="2015"/>
    <s v="10"/>
    <s v="41020000"/>
    <x v="1"/>
    <x v="0"/>
    <s v="PHS-NIH Natnl Ctr for Complimentary and Alternative Medicine"/>
    <s v="Federal"/>
    <x v="0"/>
    <s v="4027003000"/>
    <s v="Awarded"/>
    <s v="16011736"/>
    <n v="0"/>
    <n v="0"/>
    <m/>
    <m/>
    <n v="0"/>
    <n v="0"/>
  </r>
  <r>
    <x v="2"/>
    <s v="1"/>
    <s v="7/2/2015"/>
    <s v="2015"/>
    <s v="10"/>
    <s v="41020000"/>
    <x v="1"/>
    <x v="0"/>
    <s v="NATIONAL INSTITUTES OF HEALTH"/>
    <s v="Federal"/>
    <x v="0"/>
    <s v="4007003000"/>
    <s v="Pending"/>
    <s v="15033748"/>
    <n v="0.4405"/>
    <n v="855380.52"/>
    <m/>
    <m/>
    <n v="0.4405"/>
    <n v="855380.52"/>
  </r>
  <r>
    <x v="2"/>
    <s v="1"/>
    <s v="7/2/2015"/>
    <s v="2015"/>
    <s v="10"/>
    <s v="41020000"/>
    <x v="1"/>
    <x v="0"/>
    <s v="NATIONAL INSTITUTES OF HEALTH"/>
    <s v="Federal"/>
    <x v="0"/>
    <s v="4011010000"/>
    <s v="Pending"/>
    <s v="15033748"/>
    <n v="0.52249999999999996"/>
    <n v="1014611.4"/>
    <m/>
    <m/>
    <n v="0.52249999999999996"/>
    <n v="1014611.4"/>
  </r>
  <r>
    <x v="2"/>
    <s v="1"/>
    <s v="7/2/2015"/>
    <s v="2015"/>
    <s v="10"/>
    <s v="41020000"/>
    <x v="1"/>
    <x v="0"/>
    <s v="NATIONAL INSTITUTES OF HEALTH"/>
    <s v="Federal"/>
    <x v="0"/>
    <s v="4012003000"/>
    <s v="Pending"/>
    <s v="15033748"/>
    <n v="3.6999999999999998E-2"/>
    <n v="71848.08"/>
    <m/>
    <m/>
    <n v="3.6999999999999998E-2"/>
    <n v="71848.08"/>
  </r>
  <r>
    <x v="2"/>
    <s v="1"/>
    <s v="7/2/2015"/>
    <s v="2015"/>
    <s v="10"/>
    <s v="41020000"/>
    <x v="1"/>
    <x v="0"/>
    <s v="PHS-NIH NAT INST OF ENVIRONMENT HLTH SCI"/>
    <s v="Federal"/>
    <x v="0"/>
    <s v="4013009000"/>
    <s v="Awarded"/>
    <s v="15043950"/>
    <n v="0.75"/>
    <n v="1403039.25"/>
    <m/>
    <m/>
    <n v="0.75"/>
    <n v="1403039.25"/>
  </r>
  <r>
    <x v="2"/>
    <s v="1"/>
    <s v="7/2/2015"/>
    <s v="2015"/>
    <s v="10"/>
    <s v="41020000"/>
    <x v="1"/>
    <x v="0"/>
    <s v="PHS-NIH NATIONAL EYE INSTITUTE"/>
    <s v="Federal"/>
    <x v="0"/>
    <s v="4013011000"/>
    <s v="Awarded"/>
    <s v="16011754"/>
    <m/>
    <m/>
    <n v="1"/>
    <n v="304358"/>
    <n v="1"/>
    <n v="304358"/>
  </r>
  <r>
    <x v="2"/>
    <s v="1"/>
    <s v="7/2/2015"/>
    <s v="2015"/>
    <s v="10"/>
    <s v="41020000"/>
    <x v="1"/>
    <x v="0"/>
    <s v="PHS-NIH NATIONAL CANCER INSTITUTE"/>
    <s v="Federal"/>
    <x v="0"/>
    <s v="4014017000"/>
    <s v="Awarded"/>
    <s v="16011749"/>
    <m/>
    <m/>
    <n v="1"/>
    <n v="234465"/>
    <n v="1"/>
    <n v="234465"/>
  </r>
  <r>
    <x v="2"/>
    <s v="1"/>
    <s v="7/2/2015"/>
    <s v="2015"/>
    <s v="10"/>
    <s v="41020000"/>
    <x v="1"/>
    <x v="0"/>
    <s v="PHS-NIH NAT INST OF ENVIRONMENT HLTH SCI"/>
    <s v="Federal"/>
    <x v="0"/>
    <s v="4016003000"/>
    <s v="Awarded"/>
    <s v="15043950"/>
    <n v="0.25"/>
    <n v="467679.75"/>
    <m/>
    <m/>
    <n v="0.25"/>
    <n v="467679.75"/>
  </r>
  <r>
    <x v="2"/>
    <s v="1"/>
    <s v="7/2/2015"/>
    <s v="2015"/>
    <s v="10"/>
    <s v="41020000"/>
    <x v="1"/>
    <x v="0"/>
    <s v="PHS-NIH NAT INST OF ENVIRONMENT HLTH SCI"/>
    <s v="Federal"/>
    <x v="0"/>
    <s v="4027003000"/>
    <s v="Awarded"/>
    <s v="15043950"/>
    <n v="0"/>
    <n v="0"/>
    <m/>
    <m/>
    <n v="0"/>
    <n v="0"/>
  </r>
  <r>
    <x v="2"/>
    <s v="1"/>
    <s v="7/2/2015"/>
    <s v="2015"/>
    <s v="10"/>
    <s v="41020000"/>
    <x v="1"/>
    <x v="0"/>
    <s v="NATIONAL INSTITUTES OF HEALTH"/>
    <s v="Federal"/>
    <x v="0"/>
    <s v="4027009000"/>
    <s v="Pending"/>
    <s v="15033748"/>
    <n v="0"/>
    <n v="0"/>
    <m/>
    <m/>
    <n v="0"/>
    <n v="0"/>
  </r>
  <r>
    <x v="2"/>
    <s v="1"/>
    <s v="7/6/2015"/>
    <s v="2015"/>
    <s v="10"/>
    <s v="41020000"/>
    <x v="1"/>
    <x v="0"/>
    <s v="NATIONAL INSTITUTES OF HEALTH"/>
    <s v="Federal"/>
    <x v="0"/>
    <s v="4012003000"/>
    <s v="Awarded"/>
    <s v="15087044"/>
    <m/>
    <m/>
    <n v="1"/>
    <n v="1894175"/>
    <n v="1"/>
    <n v="1894175"/>
  </r>
  <r>
    <x v="2"/>
    <s v="1"/>
    <s v="7/6/2015"/>
    <s v="2015"/>
    <s v="10"/>
    <s v="41020000"/>
    <x v="1"/>
    <x v="0"/>
    <s v="NATIONAL INSTITUTES OF HEALTH"/>
    <s v="Federal"/>
    <x v="0"/>
    <s v="4012006000"/>
    <s v="Pending"/>
    <s v="15044055"/>
    <n v="1"/>
    <n v="1426267"/>
    <m/>
    <m/>
    <n v="1"/>
    <n v="1426267"/>
  </r>
  <r>
    <x v="2"/>
    <s v="1"/>
    <s v="7/6/2015"/>
    <s v="2015"/>
    <s v="10"/>
    <s v="41020000"/>
    <x v="1"/>
    <x v="0"/>
    <s v="NATIONAL INSTITUTES OF HEALTH"/>
    <s v="Federal"/>
    <x v="0"/>
    <s v="4013004000"/>
    <s v="Pending"/>
    <s v="14120909"/>
    <m/>
    <m/>
    <n v="0.85"/>
    <n v="2575874"/>
    <n v="0.85"/>
    <n v="2575874"/>
  </r>
  <r>
    <x v="2"/>
    <s v="1"/>
    <s v="7/6/2015"/>
    <s v="2015"/>
    <s v="10"/>
    <s v="41020000"/>
    <x v="1"/>
    <x v="0"/>
    <s v="PHS-NIH NATIONAL HEART,LUNG &amp; BLOOD INST"/>
    <s v="Federal"/>
    <x v="0"/>
    <s v="4013004000"/>
    <s v="Awarded"/>
    <s v="15044034"/>
    <m/>
    <m/>
    <n v="0.75"/>
    <n v="6571117.5"/>
    <n v="0.75"/>
    <n v="6571117.5"/>
  </r>
  <r>
    <x v="2"/>
    <s v="1"/>
    <s v="7/6/2015"/>
    <s v="2015"/>
    <s v="10"/>
    <s v="41020000"/>
    <x v="1"/>
    <x v="0"/>
    <s v="NATIONAL INSTITUTES OF HEALTH"/>
    <s v="Federal"/>
    <x v="0"/>
    <s v="4013011000"/>
    <s v="Pending"/>
    <s v="16011658"/>
    <m/>
    <m/>
    <n v="1"/>
    <n v="1944956"/>
    <n v="1"/>
    <n v="1944956"/>
  </r>
  <r>
    <x v="2"/>
    <s v="1"/>
    <s v="7/6/2015"/>
    <s v="2015"/>
    <s v="10"/>
    <s v="41020000"/>
    <x v="1"/>
    <x v="0"/>
    <s v="PHS-NIH NAT INST DEAFNESS,COMM DISORDERS"/>
    <s v="Federal"/>
    <x v="0"/>
    <s v="4013012000"/>
    <s v="Awarded"/>
    <s v="15011110"/>
    <m/>
    <m/>
    <n v="0.98750000000000004"/>
    <n v="1750462.25"/>
    <n v="0.98750000000000004"/>
    <n v="1750462.25"/>
  </r>
  <r>
    <x v="2"/>
    <s v="1"/>
    <s v="7/6/2015"/>
    <s v="2015"/>
    <s v="10"/>
    <s v="41020000"/>
    <x v="1"/>
    <x v="0"/>
    <s v="PHS-NIH NAT INST DEAFNESS,COMM DISORDERS"/>
    <s v="Federal"/>
    <x v="0"/>
    <s v="4014017000"/>
    <s v="Awarded"/>
    <s v="15011110"/>
    <m/>
    <m/>
    <n v="1.2500000000000001E-2"/>
    <n v="22157.75"/>
    <n v="1.2500000000000001E-2"/>
    <n v="22157.75"/>
  </r>
  <r>
    <x v="2"/>
    <s v="1"/>
    <s v="7/6/2015"/>
    <s v="2015"/>
    <s v="10"/>
    <s v="41020000"/>
    <x v="1"/>
    <x v="0"/>
    <s v="PHS-NIH NATIONAL HEART,LUNG &amp; BLOOD INST"/>
    <s v="Federal"/>
    <x v="0"/>
    <s v="4018001000"/>
    <s v="Awarded"/>
    <s v="15044034"/>
    <m/>
    <m/>
    <n v="6.25E-2"/>
    <n v="547593.13"/>
    <n v="6.25E-2"/>
    <n v="547593.13"/>
  </r>
  <r>
    <x v="2"/>
    <s v="1"/>
    <s v="7/6/2015"/>
    <s v="2015"/>
    <s v="10"/>
    <s v="41020000"/>
    <x v="1"/>
    <x v="0"/>
    <s v="NATIONAL INSTITUTES OF HEALTH"/>
    <s v="Federal"/>
    <x v="0"/>
    <s v="4018003000"/>
    <s v="Pending"/>
    <s v="14120909"/>
    <m/>
    <m/>
    <n v="0.05"/>
    <n v="151522"/>
    <n v="0.05"/>
    <n v="151522"/>
  </r>
  <r>
    <x v="2"/>
    <s v="1"/>
    <s v="7/6/2015"/>
    <s v="2015"/>
    <s v="10"/>
    <s v="41020000"/>
    <x v="1"/>
    <x v="0"/>
    <s v="NATIONAL INSTITUTES OF HEALTH"/>
    <s v="Federal"/>
    <x v="0"/>
    <s v="4018010000"/>
    <s v="Pending"/>
    <s v="14120909"/>
    <m/>
    <m/>
    <n v="0.1"/>
    <n v="303044"/>
    <n v="0.1"/>
    <n v="303044"/>
  </r>
  <r>
    <x v="2"/>
    <s v="1"/>
    <s v="7/6/2015"/>
    <s v="2015"/>
    <s v="10"/>
    <s v="41020000"/>
    <x v="1"/>
    <x v="0"/>
    <s v="PHS-NIH NATIONAL HEART,LUNG &amp; BLOOD INST"/>
    <s v="Federal"/>
    <x v="0"/>
    <s v="4018010000"/>
    <s v="Awarded"/>
    <s v="15044034"/>
    <m/>
    <m/>
    <n v="0.1875"/>
    <n v="1642779.38"/>
    <n v="0.1875"/>
    <n v="1642779.38"/>
  </r>
  <r>
    <x v="2"/>
    <s v="1"/>
    <s v="7/6/2015"/>
    <s v="2015"/>
    <s v="10"/>
    <s v="41020000"/>
    <x v="1"/>
    <x v="0"/>
    <s v="NATIONAL INSTITUTES OF HEALTH"/>
    <s v="Federal"/>
    <x v="0"/>
    <s v="4027003000"/>
    <s v="Pending"/>
    <s v="15044055"/>
    <n v="0"/>
    <n v="0"/>
    <m/>
    <m/>
    <n v="0"/>
    <n v="0"/>
  </r>
  <r>
    <x v="2"/>
    <s v="1"/>
    <s v="7/7/2015"/>
    <s v="2015"/>
    <s v="10"/>
    <s v="41020000"/>
    <x v="1"/>
    <x v="0"/>
    <s v="PHS-NIH NATNL INST ON ALCOHOL ABUSE"/>
    <s v="Federal"/>
    <x v="0"/>
    <s v="4016003000"/>
    <s v="Awarded"/>
    <s v="16011822"/>
    <m/>
    <m/>
    <n v="1"/>
    <n v="241531"/>
    <n v="1"/>
    <n v="241531"/>
  </r>
  <r>
    <x v="2"/>
    <s v="1"/>
    <s v="7/10/2015"/>
    <s v="2015"/>
    <s v="10"/>
    <s v="41020000"/>
    <x v="1"/>
    <x v="0"/>
    <s v="NATIONAL INSTITUTES OF HEALTH"/>
    <s v="Federal"/>
    <x v="0"/>
    <s v="4018003000"/>
    <s v="Awarded"/>
    <s v="15109721"/>
    <m/>
    <m/>
    <n v="1"/>
    <n v="368107"/>
    <n v="1"/>
    <n v="368107"/>
  </r>
  <r>
    <x v="2"/>
    <s v="1"/>
    <s v="7/13/2015"/>
    <s v="2015"/>
    <s v="10"/>
    <s v="41020000"/>
    <x v="1"/>
    <x v="0"/>
    <s v="UNIVERSITY OF MINNESOTA"/>
    <s v="Institution of Higher Education"/>
    <x v="0"/>
    <s v="4016003000"/>
    <s v="Awarded"/>
    <s v="16011979"/>
    <n v="1"/>
    <n v="83659"/>
    <m/>
    <m/>
    <n v="1"/>
    <n v="83659"/>
  </r>
  <r>
    <x v="2"/>
    <s v="1"/>
    <s v="7/13/2015"/>
    <s v="2015"/>
    <s v="10"/>
    <s v="41020000"/>
    <x v="1"/>
    <x v="0"/>
    <s v="UNIVERSITY OF MINNESOTA"/>
    <s v="Institution of Higher Education"/>
    <x v="0"/>
    <s v="4027003000"/>
    <s v="Awarded"/>
    <s v="16011979"/>
    <n v="0"/>
    <n v="0"/>
    <m/>
    <m/>
    <n v="0"/>
    <n v="0"/>
  </r>
  <r>
    <x v="2"/>
    <s v="1"/>
    <s v="7/14/2015"/>
    <s v="2015"/>
    <s v="10"/>
    <s v="41020000"/>
    <x v="1"/>
    <x v="0"/>
    <s v="STANFORD UNIVERSITY"/>
    <s v="Institution of Higher Education"/>
    <x v="0"/>
    <s v="4012003000"/>
    <s v="Awarded"/>
    <s v="16012020"/>
    <m/>
    <m/>
    <n v="1"/>
    <n v="20507"/>
    <n v="1"/>
    <n v="20507"/>
  </r>
  <r>
    <x v="2"/>
    <s v="1"/>
    <s v="7/14/2015"/>
    <s v="2015"/>
    <s v="10"/>
    <s v="41020000"/>
    <x v="1"/>
    <x v="0"/>
    <s v="BROWN UNIVERSITY"/>
    <s v="Institution of Higher Education"/>
    <x v="0"/>
    <s v="4016004000"/>
    <s v="Not Funded"/>
    <s v="16011984"/>
    <m/>
    <m/>
    <n v="1"/>
    <n v="118199"/>
    <n v="1"/>
    <n v="118199"/>
  </r>
  <r>
    <x v="2"/>
    <s v="1"/>
    <s v="7/15/2015"/>
    <s v="2015"/>
    <s v="10"/>
    <s v="41020000"/>
    <x v="1"/>
    <x v="0"/>
    <s v="PHS-CDC NATNL INST OF OCCUP,SAFETY,HLTH"/>
    <s v="Federal"/>
    <x v="0"/>
    <s v="4013009000"/>
    <s v="Pending"/>
    <s v="15044409"/>
    <n v="0.9"/>
    <n v="349484.4"/>
    <m/>
    <m/>
    <n v="0.9"/>
    <n v="349484.4"/>
  </r>
  <r>
    <x v="2"/>
    <s v="1"/>
    <s v="7/15/2015"/>
    <s v="2015"/>
    <s v="10"/>
    <s v="41020000"/>
    <x v="1"/>
    <x v="0"/>
    <s v="PHS-NIH NAT INST OF GENERAL MEDICAL SCI"/>
    <s v="Federal"/>
    <x v="0"/>
    <s v="4016003000"/>
    <s v="Awarded"/>
    <s v="16012171"/>
    <m/>
    <m/>
    <n v="0.25"/>
    <n v="120002.5"/>
    <n v="0.25"/>
    <n v="120002.5"/>
  </r>
  <r>
    <x v="2"/>
    <s v="1"/>
    <s v="7/15/2015"/>
    <s v="2015"/>
    <s v="10"/>
    <s v="41020000"/>
    <x v="1"/>
    <x v="0"/>
    <s v="PHS-NIH NAT INST OF GENERAL MEDICAL SCI"/>
    <s v="Federal"/>
    <x v="0"/>
    <s v="4018004000"/>
    <s v="Awarded"/>
    <s v="16012171"/>
    <m/>
    <m/>
    <n v="0.75"/>
    <n v="360007.5"/>
    <n v="0.75"/>
    <n v="360007.5"/>
  </r>
  <r>
    <x v="2"/>
    <s v="1"/>
    <s v="7/15/2015"/>
    <s v="2015"/>
    <s v="10"/>
    <s v="41020000"/>
    <x v="1"/>
    <x v="0"/>
    <s v="PHS-CDC NATNL INST OF OCCUP,SAFETY,HLTH"/>
    <s v="Federal"/>
    <x v="0"/>
    <s v="4018007000"/>
    <s v="Pending"/>
    <s v="15044409"/>
    <n v="0.1"/>
    <n v="38831.599999999999"/>
    <m/>
    <m/>
    <n v="0.1"/>
    <n v="38831.599999999999"/>
  </r>
  <r>
    <x v="2"/>
    <s v="1"/>
    <s v="7/15/2015"/>
    <s v="2015"/>
    <s v="10"/>
    <s v="41020000"/>
    <x v="1"/>
    <x v="0"/>
    <s v="PHS-CDC NATNL INST OF OCCUP,SAFETY,HLTH"/>
    <s v="Federal"/>
    <x v="0"/>
    <s v="4027002000"/>
    <s v="Pending"/>
    <s v="15044409"/>
    <n v="0"/>
    <n v="0"/>
    <m/>
    <m/>
    <n v="0"/>
    <n v="0"/>
  </r>
  <r>
    <x v="2"/>
    <s v="1"/>
    <s v="7/16/2015"/>
    <s v="2015"/>
    <s v="10"/>
    <s v="41020000"/>
    <x v="1"/>
    <x v="0"/>
    <s v="NATIONAL INSTITUTES OF HEALTH"/>
    <s v="Federal"/>
    <x v="0"/>
    <s v="4011010000"/>
    <s v="Pending"/>
    <s v="15044302"/>
    <m/>
    <m/>
    <n v="0.45"/>
    <n v="177402.6"/>
    <n v="0.45"/>
    <n v="177402.6"/>
  </r>
  <r>
    <x v="2"/>
    <s v="1"/>
    <s v="7/16/2015"/>
    <s v="2015"/>
    <s v="10"/>
    <s v="41020000"/>
    <x v="1"/>
    <x v="0"/>
    <s v="NATIONAL INSTITUTES OF HEALTH"/>
    <s v="Federal"/>
    <x v="0"/>
    <s v="4014004000"/>
    <s v="Pending"/>
    <s v="15044302"/>
    <m/>
    <m/>
    <n v="0.45"/>
    <n v="177402.6"/>
    <n v="0.45"/>
    <n v="177402.6"/>
  </r>
  <r>
    <x v="2"/>
    <s v="1"/>
    <s v="7/16/2015"/>
    <s v="2015"/>
    <s v="10"/>
    <s v="41020000"/>
    <x v="1"/>
    <x v="0"/>
    <s v="NATIONAL INSTITUTES OF HEALTH"/>
    <s v="Federal"/>
    <x v="0"/>
    <s v="4016005000"/>
    <s v="Pending"/>
    <s v="15044302"/>
    <m/>
    <m/>
    <n v="0.1"/>
    <n v="39422.800000000003"/>
    <n v="0.1"/>
    <n v="39422.800000000003"/>
  </r>
  <r>
    <x v="2"/>
    <s v="1"/>
    <s v="7/17/2015"/>
    <s v="2015"/>
    <s v="10"/>
    <s v="41020000"/>
    <x v="1"/>
    <x v="0"/>
    <s v="IU SCHOOL OF MEDICINE"/>
    <s v="Institution of Higher Education"/>
    <x v="0"/>
    <s v="4011006000"/>
    <s v="Awarded"/>
    <s v="15110210"/>
    <m/>
    <m/>
    <n v="0.1"/>
    <n v="4500"/>
    <n v="0.1"/>
    <n v="4500"/>
  </r>
  <r>
    <x v="2"/>
    <s v="1"/>
    <s v="7/17/2015"/>
    <s v="2015"/>
    <s v="10"/>
    <s v="41020000"/>
    <x v="1"/>
    <x v="0"/>
    <s v="UNIVERSITY OF HAWAII"/>
    <s v="Institution of Higher Education"/>
    <x v="0"/>
    <s v="4014006000"/>
    <s v="Awarded"/>
    <s v="16011794"/>
    <m/>
    <m/>
    <n v="1"/>
    <n v="57336"/>
    <n v="1"/>
    <n v="57336"/>
  </r>
  <r>
    <x v="2"/>
    <s v="1"/>
    <s v="7/17/2015"/>
    <s v="2015"/>
    <s v="10"/>
    <s v="41020000"/>
    <x v="1"/>
    <x v="0"/>
    <s v="IU SCHOOL OF MEDICINE"/>
    <s v="Institution of Higher Education"/>
    <x v="0"/>
    <s v="4014017000"/>
    <s v="Awarded"/>
    <s v="15110210"/>
    <m/>
    <m/>
    <n v="0.9"/>
    <n v="40500"/>
    <n v="0.9"/>
    <n v="40500"/>
  </r>
  <r>
    <x v="2"/>
    <s v="1"/>
    <s v="7/20/2015"/>
    <s v="2015"/>
    <s v="10"/>
    <s v="41020000"/>
    <x v="1"/>
    <x v="0"/>
    <s v="PHS-HRSA NATNL CTR FOR HEALTH SERVS RES"/>
    <s v="Federal"/>
    <x v="0"/>
    <s v="4013010000"/>
    <s v="Awarded"/>
    <s v="16012321"/>
    <m/>
    <m/>
    <n v="1"/>
    <n v="475600"/>
    <n v="1"/>
    <n v="475600"/>
  </r>
  <r>
    <x v="2"/>
    <s v="1"/>
    <s v="7/21/2015"/>
    <s v="2015"/>
    <s v="10"/>
    <s v="41020000"/>
    <x v="1"/>
    <x v="0"/>
    <s v="IN Clinical &amp; Translational Sci Inst"/>
    <s v="Institution of Higher Education"/>
    <x v="0"/>
    <s v="4013010000"/>
    <s v="Pending"/>
    <s v="16012264"/>
    <m/>
    <m/>
    <n v="1"/>
    <n v="25000"/>
    <n v="1"/>
    <n v="25000"/>
  </r>
  <r>
    <x v="2"/>
    <s v="1"/>
    <s v="7/21/2015"/>
    <s v="2015"/>
    <s v="10"/>
    <s v="41020000"/>
    <x v="1"/>
    <x v="0"/>
    <s v="OREGON HEALTH SCIENCES UNIVERSITY"/>
    <s v="Institution of Higher Education"/>
    <x v="0"/>
    <s v="4018003000"/>
    <s v="Pending"/>
    <s v="15076649"/>
    <n v="1"/>
    <n v="99000"/>
    <m/>
    <m/>
    <n v="1"/>
    <n v="99000"/>
  </r>
  <r>
    <x v="2"/>
    <s v="1"/>
    <s v="7/21/2015"/>
    <s v="2015"/>
    <s v="10"/>
    <s v="41020000"/>
    <x v="1"/>
    <x v="0"/>
    <s v="OREGON HEALTH SCIENCES UNIVERSITY"/>
    <s v="Institution of Higher Education"/>
    <x v="0"/>
    <s v="4027003000"/>
    <s v="Pending"/>
    <s v="15076649"/>
    <n v="0"/>
    <n v="0"/>
    <m/>
    <m/>
    <n v="0"/>
    <n v="0"/>
  </r>
  <r>
    <x v="2"/>
    <s v="1"/>
    <s v="7/27/2015"/>
    <s v="2015"/>
    <s v="10"/>
    <s v="41020000"/>
    <x v="1"/>
    <x v="0"/>
    <s v="University of Cincinnati - Education and Research Center"/>
    <s v="Institution of Higher Education"/>
    <x v="0"/>
    <s v="4013009000"/>
    <s v="Pending"/>
    <s v="15108860"/>
    <m/>
    <m/>
    <n v="1"/>
    <n v="6800"/>
    <n v="1"/>
    <n v="6800"/>
  </r>
  <r>
    <x v="2"/>
    <s v="1"/>
    <s v="7/28/2015"/>
    <s v="2015"/>
    <s v="10"/>
    <s v="41020000"/>
    <x v="1"/>
    <x v="0"/>
    <s v="NATIONAL INSTITUTES OF HEALTH"/>
    <s v="Federal"/>
    <x v="0"/>
    <s v="4013004000"/>
    <s v="Awarded"/>
    <s v="16012541"/>
    <m/>
    <m/>
    <n v="0.7"/>
    <n v="92749.3"/>
    <n v="0.7"/>
    <n v="92749.3"/>
  </r>
  <r>
    <x v="2"/>
    <s v="1"/>
    <s v="7/28/2015"/>
    <s v="2015"/>
    <s v="10"/>
    <s v="41020000"/>
    <x v="1"/>
    <x v="0"/>
    <s v="NATIONAL INSTITUTES OF HEALTH"/>
    <s v="Federal"/>
    <x v="0"/>
    <s v="4018010000"/>
    <s v="Awarded"/>
    <s v="16012541"/>
    <m/>
    <m/>
    <n v="0.3"/>
    <n v="39749.699999999997"/>
    <n v="0.3"/>
    <n v="39749.699999999997"/>
  </r>
  <r>
    <x v="2"/>
    <s v="1"/>
    <s v="7/30/2015"/>
    <s v="2015"/>
    <s v="10"/>
    <s v="41020000"/>
    <x v="1"/>
    <x v="0"/>
    <s v="NATIONAL INSTITUTES OF HEALTH"/>
    <s v="Federal"/>
    <x v="0"/>
    <s v="4012006000"/>
    <s v="Pending"/>
    <s v="15033175"/>
    <m/>
    <m/>
    <n v="1"/>
    <n v="405159"/>
    <n v="1"/>
    <n v="405159"/>
  </r>
  <r>
    <x v="2"/>
    <s v="1"/>
    <s v="7/31/2015"/>
    <s v="2015"/>
    <s v="10"/>
    <s v="41020000"/>
    <x v="1"/>
    <x v="0"/>
    <s v="Leidos"/>
    <s v="Private Profit"/>
    <x v="0"/>
    <s v="4008006000"/>
    <s v="Awarded"/>
    <s v="16012664"/>
    <m/>
    <m/>
    <n v="1"/>
    <n v="181922"/>
    <n v="1"/>
    <n v="181922"/>
  </r>
  <r>
    <x v="2"/>
    <s v="2"/>
    <s v="8/3/2015"/>
    <s v="2015"/>
    <s v="11"/>
    <s v="41020000"/>
    <x v="1"/>
    <x v="0"/>
    <s v="NATIONAL INSTITUTES OF HEALTH"/>
    <s v="Federal"/>
    <x v="0"/>
    <s v="4011016000"/>
    <s v="Pending"/>
    <s v="14087143"/>
    <m/>
    <m/>
    <n v="5.6250000000000001E-2"/>
    <n v="184523.23"/>
    <n v="5.6250000000000001E-2"/>
    <n v="184523.23"/>
  </r>
  <r>
    <x v="2"/>
    <s v="2"/>
    <s v="8/3/2015"/>
    <s v="2015"/>
    <s v="11"/>
    <s v="41020000"/>
    <x v="1"/>
    <x v="0"/>
    <s v="NATIONAL INSTITUTES OF HEALTH"/>
    <s v="Federal"/>
    <x v="0"/>
    <s v="4013004000"/>
    <s v="Pending"/>
    <s v="14087143"/>
    <m/>
    <m/>
    <n v="0.79374999999999996"/>
    <n v="2603827.81"/>
    <n v="0.79374999999999996"/>
    <n v="2603827.81"/>
  </r>
  <r>
    <x v="2"/>
    <s v="2"/>
    <s v="8/3/2015"/>
    <s v="2015"/>
    <s v="11"/>
    <s v="41020000"/>
    <x v="1"/>
    <x v="0"/>
    <s v="NATIONAL INSTITUTES OF HEALTH"/>
    <s v="Federal"/>
    <x v="0"/>
    <s v="4018003000"/>
    <s v="Pending"/>
    <s v="14087143"/>
    <m/>
    <m/>
    <n v="7.4999999999999997E-2"/>
    <n v="246030.97"/>
    <n v="7.4999999999999997E-2"/>
    <n v="246030.97"/>
  </r>
  <r>
    <x v="2"/>
    <s v="2"/>
    <s v="8/3/2015"/>
    <s v="2015"/>
    <s v="11"/>
    <s v="41020000"/>
    <x v="1"/>
    <x v="0"/>
    <s v="NATIONAL INSTITUTES OF HEALTH"/>
    <s v="Federal"/>
    <x v="0"/>
    <s v="4018010000"/>
    <s v="Pending"/>
    <s v="14087143"/>
    <m/>
    <m/>
    <n v="7.4999999999999997E-2"/>
    <n v="246030.97"/>
    <n v="7.4999999999999997E-2"/>
    <n v="246030.97"/>
  </r>
  <r>
    <x v="2"/>
    <s v="2"/>
    <s v="8/4/2015"/>
    <s v="2015"/>
    <s v="11"/>
    <s v="41020000"/>
    <x v="1"/>
    <x v="0"/>
    <s v="NATIONAL INSTITUTES OF HEALTH"/>
    <s v="Federal"/>
    <x v="0"/>
    <s v="4007003000"/>
    <s v="Pending"/>
    <s v="16012225"/>
    <m/>
    <m/>
    <n v="0.5"/>
    <n v="170536"/>
    <n v="0.5"/>
    <n v="170536"/>
  </r>
  <r>
    <x v="2"/>
    <s v="2"/>
    <s v="8/4/2015"/>
    <s v="2015"/>
    <s v="11"/>
    <s v="41020000"/>
    <x v="1"/>
    <x v="0"/>
    <s v="Loyola University Chicago"/>
    <s v="Institution of Higher Education"/>
    <x v="0"/>
    <s v="4011010000"/>
    <s v="Awarded"/>
    <s v="15044653"/>
    <m/>
    <m/>
    <n v="0.9"/>
    <n v="272835"/>
    <n v="0.9"/>
    <n v="272835"/>
  </r>
  <r>
    <x v="2"/>
    <s v="2"/>
    <s v="8/4/2015"/>
    <s v="2015"/>
    <s v="11"/>
    <s v="41020000"/>
    <x v="1"/>
    <x v="0"/>
    <s v="NATIONAL INSTITUTES OF HEALTH"/>
    <s v="Federal"/>
    <x v="0"/>
    <s v="4012003000"/>
    <s v="Pending"/>
    <s v="16012225"/>
    <m/>
    <m/>
    <n v="0.375"/>
    <n v="127902"/>
    <n v="0.375"/>
    <n v="127902"/>
  </r>
  <r>
    <x v="2"/>
    <s v="2"/>
    <s v="8/4/2015"/>
    <s v="2015"/>
    <s v="11"/>
    <s v="41020000"/>
    <x v="1"/>
    <x v="0"/>
    <s v="NATIONAL INSTITUTES OF HEALTH"/>
    <s v="Federal"/>
    <x v="0"/>
    <s v="4013006000"/>
    <s v="Pending"/>
    <s v="16012225"/>
    <m/>
    <m/>
    <n v="0.125"/>
    <n v="42634"/>
    <n v="0.125"/>
    <n v="42634"/>
  </r>
  <r>
    <x v="2"/>
    <s v="2"/>
    <s v="8/4/2015"/>
    <s v="2015"/>
    <s v="11"/>
    <s v="41020000"/>
    <x v="1"/>
    <x v="0"/>
    <s v="NATIONAL INSTITUTES OF HEALTH"/>
    <s v="Federal"/>
    <x v="0"/>
    <s v="4018003000"/>
    <s v="Pending"/>
    <s v="14121340"/>
    <n v="1"/>
    <n v="414891"/>
    <m/>
    <m/>
    <n v="1"/>
    <n v="414891"/>
  </r>
  <r>
    <x v="2"/>
    <s v="2"/>
    <s v="8/4/2015"/>
    <s v="2015"/>
    <s v="11"/>
    <s v="41020000"/>
    <x v="1"/>
    <x v="0"/>
    <s v="Loyola University Chicago"/>
    <s v="Institution of Higher Education"/>
    <x v="0"/>
    <s v="4018003000"/>
    <s v="Awarded"/>
    <s v="15044653"/>
    <m/>
    <m/>
    <n v="0.1"/>
    <n v="30315"/>
    <n v="0.1"/>
    <n v="30315"/>
  </r>
  <r>
    <x v="2"/>
    <s v="2"/>
    <s v="8/4/2015"/>
    <s v="2015"/>
    <s v="11"/>
    <s v="41020000"/>
    <x v="1"/>
    <x v="0"/>
    <s v="NATIONAL INSTITUTES OF HEALTH"/>
    <s v="Federal"/>
    <x v="0"/>
    <s v="4027003000"/>
    <s v="Pending"/>
    <s v="14121340"/>
    <n v="0"/>
    <n v="0"/>
    <m/>
    <m/>
    <n v="0"/>
    <n v="0"/>
  </r>
  <r>
    <x v="2"/>
    <s v="2"/>
    <s v="8/6/2015"/>
    <s v="2015"/>
    <s v="11"/>
    <s v="41020000"/>
    <x v="1"/>
    <x v="0"/>
    <s v="bioVidria Inc"/>
    <s v="Private Profit"/>
    <x v="0"/>
    <s v="4018004000"/>
    <s v="Awarded"/>
    <s v="16022785"/>
    <m/>
    <m/>
    <n v="1"/>
    <n v="1992"/>
    <n v="1"/>
    <n v="1992"/>
  </r>
  <r>
    <x v="2"/>
    <s v="2"/>
    <s v="8/10/2015"/>
    <s v="2015"/>
    <s v="11"/>
    <s v="41020000"/>
    <x v="1"/>
    <x v="0"/>
    <s v="NATIONAL INSTITUTES OF HEALTH"/>
    <s v="Federal"/>
    <x v="0"/>
    <s v="4014017000"/>
    <s v="Pending"/>
    <s v="15108983"/>
    <m/>
    <m/>
    <n v="1"/>
    <n v="172480"/>
    <n v="1"/>
    <n v="172480"/>
  </r>
  <r>
    <x v="2"/>
    <s v="2"/>
    <s v="8/11/2015"/>
    <s v="2015"/>
    <s v="11"/>
    <s v="41020000"/>
    <x v="1"/>
    <x v="0"/>
    <s v="PHS-NIH NAT INST OF GENERAL MEDICAL SCI"/>
    <s v="Federal"/>
    <x v="0"/>
    <s v="4011010000"/>
    <s v="Awarded"/>
    <s v="14044390"/>
    <n v="0.8"/>
    <n v="707264"/>
    <m/>
    <m/>
    <n v="0.8"/>
    <n v="707264"/>
  </r>
  <r>
    <x v="2"/>
    <s v="2"/>
    <s v="8/11/2015"/>
    <s v="2015"/>
    <s v="11"/>
    <s v="41020000"/>
    <x v="1"/>
    <x v="0"/>
    <s v="PHS-NIH NAT INST OF GENERAL MEDICAL SCI"/>
    <s v="Federal"/>
    <x v="0"/>
    <s v="4018010000"/>
    <s v="Awarded"/>
    <s v="14044390"/>
    <n v="0.2"/>
    <n v="176816"/>
    <m/>
    <m/>
    <n v="0.2"/>
    <n v="176816"/>
  </r>
  <r>
    <x v="2"/>
    <s v="2"/>
    <s v="8/11/2015"/>
    <s v="2015"/>
    <s v="11"/>
    <s v="41020000"/>
    <x v="1"/>
    <x v="0"/>
    <s v="PHS-NIH NAT INST OF GENERAL MEDICAL SCI"/>
    <s v="Federal"/>
    <x v="0"/>
    <s v="4027003000"/>
    <s v="Awarded"/>
    <s v="14044390"/>
    <n v="0"/>
    <n v="0"/>
    <m/>
    <m/>
    <n v="0"/>
    <n v="0"/>
  </r>
  <r>
    <x v="2"/>
    <s v="2"/>
    <s v="8/13/2015"/>
    <s v="2015"/>
    <s v="11"/>
    <s v="41020000"/>
    <x v="1"/>
    <x v="0"/>
    <s v="NATIONAL INSTITUTES OF HEALTH"/>
    <s v="Federal"/>
    <x v="0"/>
    <s v="4011010000"/>
    <s v="Pending"/>
    <s v="16022918"/>
    <m/>
    <m/>
    <n v="7.0000000000000007E-2"/>
    <n v="134366.54"/>
    <n v="7.0000000000000007E-2"/>
    <n v="134366.54"/>
  </r>
  <r>
    <x v="2"/>
    <s v="2"/>
    <s v="8/13/2015"/>
    <s v="2015"/>
    <s v="11"/>
    <s v="41020000"/>
    <x v="1"/>
    <x v="0"/>
    <s v="NATIONAL INSTITUTES OF HEALTH"/>
    <s v="Federal"/>
    <x v="0"/>
    <s v="4012006000"/>
    <s v="Pending"/>
    <s v="16022918"/>
    <m/>
    <m/>
    <n v="0.9"/>
    <n v="1727569.8"/>
    <n v="0.9"/>
    <n v="1727569.8"/>
  </r>
  <r>
    <x v="2"/>
    <s v="2"/>
    <s v="8/13/2015"/>
    <s v="2015"/>
    <s v="11"/>
    <s v="41020000"/>
    <x v="1"/>
    <x v="0"/>
    <s v="NATIONAL INSTITUTES OF HEALTH"/>
    <s v="Federal"/>
    <x v="0"/>
    <s v="4018003000"/>
    <s v="Pending"/>
    <s v="16022965"/>
    <m/>
    <m/>
    <n v="1"/>
    <n v="194776"/>
    <n v="1"/>
    <n v="194776"/>
  </r>
  <r>
    <x v="2"/>
    <s v="2"/>
    <s v="8/13/2015"/>
    <s v="2015"/>
    <s v="11"/>
    <s v="41020000"/>
    <x v="1"/>
    <x v="0"/>
    <s v="NATIONAL INSTITUTES OF HEALTH"/>
    <s v="Federal"/>
    <x v="0"/>
    <s v="4018010000"/>
    <s v="Pending"/>
    <s v="16022918"/>
    <m/>
    <m/>
    <n v="0.03"/>
    <n v="57585.66"/>
    <n v="0.03"/>
    <n v="57585.66"/>
  </r>
  <r>
    <x v="2"/>
    <s v="2"/>
    <s v="8/17/2015"/>
    <s v="2015"/>
    <s v="11"/>
    <s v="41020000"/>
    <x v="1"/>
    <x v="0"/>
    <s v="INDIANA UNIVERSITY"/>
    <s v="Institution of Higher Education"/>
    <x v="0"/>
    <s v="4025003000"/>
    <s v="Awarded"/>
    <s v="15076888"/>
    <m/>
    <m/>
    <n v="1"/>
    <n v="4617634"/>
    <n v="1"/>
    <n v="4617634"/>
  </r>
  <r>
    <x v="2"/>
    <s v="2"/>
    <s v="8/20/2015"/>
    <s v="2015"/>
    <s v="11"/>
    <s v="41020000"/>
    <x v="1"/>
    <x v="0"/>
    <s v="TUFTS UNIVERSITY"/>
    <s v="Institution of Higher Education"/>
    <x v="0"/>
    <s v="4013004000"/>
    <s v="Awarded"/>
    <s v="16023101"/>
    <m/>
    <m/>
    <n v="1"/>
    <n v="15000"/>
    <n v="1"/>
    <n v="15000"/>
  </r>
  <r>
    <x v="2"/>
    <s v="2"/>
    <s v="8/24/2015"/>
    <s v="2015"/>
    <s v="11"/>
    <s v="41020000"/>
    <x v="1"/>
    <x v="0"/>
    <s v="Houston Methodist Research Inst"/>
    <s v="Private Non-Profit"/>
    <x v="0"/>
    <s v="4014017000"/>
    <s v="Pending"/>
    <s v="15022433"/>
    <m/>
    <m/>
    <n v="1"/>
    <n v="434908"/>
    <n v="1"/>
    <n v="434908"/>
  </r>
  <r>
    <x v="2"/>
    <s v="2"/>
    <s v="8/25/2015"/>
    <s v="2015"/>
    <s v="11"/>
    <s v="41020000"/>
    <x v="1"/>
    <x v="0"/>
    <s v="IN Clinical &amp; Translational Sci Inst"/>
    <s v="Institution of Higher Education"/>
    <x v="0"/>
    <s v="4014004000"/>
    <s v="Pending"/>
    <s v="16022716"/>
    <m/>
    <m/>
    <n v="0.8"/>
    <n v="16000"/>
    <n v="0.8"/>
    <n v="16000"/>
  </r>
  <r>
    <x v="2"/>
    <s v="2"/>
    <s v="8/25/2015"/>
    <s v="2015"/>
    <s v="11"/>
    <s v="41020000"/>
    <x v="1"/>
    <x v="0"/>
    <s v="IN Clinical &amp; Translational Sci Inst"/>
    <s v="Institution of Higher Education"/>
    <x v="0"/>
    <s v="4014017000"/>
    <s v="Pending"/>
    <s v="16022716"/>
    <m/>
    <m/>
    <n v="0.2"/>
    <n v="4000"/>
    <n v="0.2"/>
    <n v="4000"/>
  </r>
  <r>
    <x v="2"/>
    <s v="2"/>
    <s v="8/25/2015"/>
    <s v="2015"/>
    <s v="11"/>
    <s v="41020000"/>
    <x v="1"/>
    <x v="0"/>
    <s v="WASHINGTON UNIVERSITY"/>
    <s v="Institution of Higher Education"/>
    <x v="0"/>
    <s v="4016003000"/>
    <s v="Pending"/>
    <s v="15076247"/>
    <m/>
    <m/>
    <n v="1"/>
    <n v="1356250"/>
    <n v="1"/>
    <n v="1356250"/>
  </r>
  <r>
    <x v="2"/>
    <s v="2"/>
    <s v="8/27/2015"/>
    <s v="2015"/>
    <s v="11"/>
    <s v="41020000"/>
    <x v="1"/>
    <x v="0"/>
    <s v="UNIVERSITY OF MINNESOTA"/>
    <s v="Institution of Higher Education"/>
    <x v="0"/>
    <s v="4020003000"/>
    <s v="Awarded"/>
    <s v="16023321"/>
    <m/>
    <m/>
    <n v="1"/>
    <n v="18067"/>
    <n v="1"/>
    <n v="18067"/>
  </r>
  <r>
    <x v="2"/>
    <s v="2"/>
    <s v="8/28/2015"/>
    <s v="2015"/>
    <s v="11"/>
    <s v="41020000"/>
    <x v="1"/>
    <x v="0"/>
    <s v="UNIVERSITY OF NOTRE DAME"/>
    <s v="Institution of Higher Education"/>
    <x v="0"/>
    <s v="4018003000"/>
    <s v="Awarded"/>
    <s v="14023078"/>
    <m/>
    <m/>
    <n v="1"/>
    <n v="149917"/>
    <n v="1"/>
    <n v="149917"/>
  </r>
  <r>
    <x v="2"/>
    <s v="3"/>
    <s v="9/2/2015"/>
    <s v="2015"/>
    <s v="12"/>
    <s v="41020000"/>
    <x v="1"/>
    <x v="0"/>
    <s v="SpeechVive"/>
    <s v="Private Profit"/>
    <x v="0"/>
    <s v="4013012000"/>
    <s v="Awarded"/>
    <s v="15065570"/>
    <m/>
    <m/>
    <n v="1"/>
    <n v="277541"/>
    <n v="1"/>
    <n v="277541"/>
  </r>
  <r>
    <x v="2"/>
    <s v="3"/>
    <s v="9/3/2015"/>
    <s v="2015"/>
    <s v="12"/>
    <s v="41020000"/>
    <x v="1"/>
    <x v="0"/>
    <s v="University of Illinois at Chicago"/>
    <s v="Institution of Higher Education"/>
    <x v="0"/>
    <s v="1014001000"/>
    <s v="Awarded"/>
    <s v="16033491"/>
    <m/>
    <m/>
    <n v="1"/>
    <n v="57274"/>
    <n v="1"/>
    <n v="57274"/>
  </r>
  <r>
    <x v="2"/>
    <s v="3"/>
    <s v="9/3/2015"/>
    <s v="2015"/>
    <s v="12"/>
    <s v="41020000"/>
    <x v="1"/>
    <x v="0"/>
    <s v="Prehensile Technologies LLC"/>
    <s v="Private Profit"/>
    <x v="0"/>
    <s v="4008006000"/>
    <s v="Pending"/>
    <s v="16023386"/>
    <n v="0.2"/>
    <n v="26651.200000000001"/>
    <m/>
    <m/>
    <n v="0.2"/>
    <n v="26651.200000000001"/>
  </r>
  <r>
    <x v="2"/>
    <s v="3"/>
    <s v="9/3/2015"/>
    <s v="2015"/>
    <s v="12"/>
    <s v="41020000"/>
    <x v="1"/>
    <x v="0"/>
    <s v="PurSpec Technologies"/>
    <s v="Foundation"/>
    <x v="0"/>
    <s v="4012006000"/>
    <s v="Pending"/>
    <s v="16023346"/>
    <m/>
    <m/>
    <n v="0.2"/>
    <n v="150000"/>
    <n v="0.2"/>
    <n v="150000"/>
  </r>
  <r>
    <x v="2"/>
    <s v="3"/>
    <s v="9/3/2015"/>
    <s v="2015"/>
    <s v="12"/>
    <s v="41020000"/>
    <x v="1"/>
    <x v="0"/>
    <s v="PHS-NIH NAT INST OF CHILD HLTH,HUMAN DEV"/>
    <s v="Federal"/>
    <x v="0"/>
    <s v="4013011000"/>
    <s v="Awarded"/>
    <s v="16033510"/>
    <m/>
    <m/>
    <n v="1"/>
    <n v="225000"/>
    <n v="1"/>
    <n v="225000"/>
  </r>
  <r>
    <x v="2"/>
    <s v="3"/>
    <s v="9/3/2015"/>
    <s v="2015"/>
    <s v="12"/>
    <s v="41020000"/>
    <x v="1"/>
    <x v="0"/>
    <s v="INDIANA UNIVERSITY"/>
    <s v="Institution of Higher Education"/>
    <x v="0"/>
    <s v="4014008000"/>
    <s v="Pending"/>
    <s v="15110282"/>
    <m/>
    <m/>
    <n v="1"/>
    <n v="513841"/>
    <n v="1"/>
    <n v="513841"/>
  </r>
  <r>
    <x v="2"/>
    <s v="3"/>
    <s v="9/3/2015"/>
    <s v="2015"/>
    <s v="12"/>
    <s v="41020000"/>
    <x v="1"/>
    <x v="0"/>
    <s v="Prehensile Technologies LLC"/>
    <s v="Private Profit"/>
    <x v="0"/>
    <s v="4014008000"/>
    <s v="Pending"/>
    <s v="16023386"/>
    <n v="0.4"/>
    <n v="53302.400000000001"/>
    <m/>
    <m/>
    <n v="0.4"/>
    <n v="53302.400000000001"/>
  </r>
  <r>
    <x v="2"/>
    <s v="3"/>
    <s v="9/3/2015"/>
    <s v="2015"/>
    <s v="12"/>
    <s v="41020000"/>
    <x v="1"/>
    <x v="0"/>
    <s v="PurSpec Technologies"/>
    <s v="Foundation"/>
    <x v="0"/>
    <s v="4014017000"/>
    <s v="Pending"/>
    <s v="16023346"/>
    <m/>
    <m/>
    <n v="0.6"/>
    <n v="450000"/>
    <n v="0.6"/>
    <n v="450000"/>
  </r>
  <r>
    <x v="2"/>
    <s v="3"/>
    <s v="9/3/2015"/>
    <s v="2015"/>
    <s v="12"/>
    <s v="41020000"/>
    <x v="1"/>
    <x v="0"/>
    <s v="Prehensile Technologies LLC"/>
    <s v="Private Profit"/>
    <x v="0"/>
    <s v="4014017000"/>
    <s v="Pending"/>
    <s v="16023386"/>
    <n v="0.4"/>
    <n v="53302.400000000001"/>
    <m/>
    <m/>
    <n v="0.4"/>
    <n v="53302.400000000001"/>
  </r>
  <r>
    <x v="2"/>
    <s v="3"/>
    <s v="9/3/2015"/>
    <s v="2015"/>
    <s v="12"/>
    <s v="41020000"/>
    <x v="1"/>
    <x v="0"/>
    <s v="Imagine Medical Device Inc"/>
    <s v="Private Profit"/>
    <x v="0"/>
    <s v="4016001000"/>
    <s v="Pending"/>
    <s v="16033488"/>
    <m/>
    <m/>
    <n v="1"/>
    <n v="50371"/>
    <n v="1"/>
    <n v="50371"/>
  </r>
  <r>
    <x v="2"/>
    <s v="3"/>
    <s v="9/3/2015"/>
    <s v="2015"/>
    <s v="12"/>
    <s v="41020000"/>
    <x v="1"/>
    <x v="0"/>
    <s v="J Craig Venter Institute"/>
    <s v="Private Non-Profit"/>
    <x v="0"/>
    <s v="4018001000"/>
    <s v="Awarded"/>
    <s v="16033514"/>
    <n v="0"/>
    <n v="0"/>
    <m/>
    <m/>
    <n v="0"/>
    <n v="0"/>
  </r>
  <r>
    <x v="2"/>
    <s v="3"/>
    <s v="9/3/2015"/>
    <s v="2015"/>
    <s v="12"/>
    <s v="41020000"/>
    <x v="1"/>
    <x v="0"/>
    <s v="J Craig Venter Institute"/>
    <s v="Private Non-Profit"/>
    <x v="0"/>
    <s v="4018003000"/>
    <s v="Awarded"/>
    <s v="16033514"/>
    <n v="1"/>
    <n v="18688"/>
    <m/>
    <m/>
    <n v="1"/>
    <n v="18688"/>
  </r>
  <r>
    <x v="2"/>
    <s v="3"/>
    <s v="9/3/2015"/>
    <s v="2015"/>
    <s v="12"/>
    <s v="41020000"/>
    <x v="1"/>
    <x v="0"/>
    <s v="PurSpec Technologies"/>
    <s v="Foundation"/>
    <x v="0"/>
    <s v="4018004000"/>
    <s v="Pending"/>
    <s v="16023346"/>
    <m/>
    <m/>
    <n v="0.2"/>
    <n v="150000"/>
    <n v="0.2"/>
    <n v="150000"/>
  </r>
  <r>
    <x v="2"/>
    <s v="3"/>
    <s v="9/3/2015"/>
    <s v="2015"/>
    <s v="12"/>
    <s v="41020000"/>
    <x v="1"/>
    <x v="0"/>
    <s v="J Craig Venter Institute"/>
    <s v="Private Non-Profit"/>
    <x v="0"/>
    <s v="4027003000"/>
    <s v="Awarded"/>
    <s v="16033514"/>
    <n v="0"/>
    <n v="0"/>
    <m/>
    <m/>
    <n v="0"/>
    <n v="0"/>
  </r>
  <r>
    <x v="2"/>
    <s v="3"/>
    <s v="9/3/2015"/>
    <s v="2015"/>
    <s v="12"/>
    <s v="41020000"/>
    <x v="1"/>
    <x v="0"/>
    <s v="Prehensile Technologies LLC"/>
    <s v="Private Profit"/>
    <x v="0"/>
    <s v="4027015000"/>
    <s v="Pending"/>
    <s v="16023386"/>
    <n v="0"/>
    <n v="0"/>
    <m/>
    <m/>
    <n v="0"/>
    <n v="0"/>
  </r>
  <r>
    <x v="2"/>
    <s v="3"/>
    <s v="9/4/2015"/>
    <s v="2015"/>
    <s v="12"/>
    <s v="41020000"/>
    <x v="1"/>
    <x v="0"/>
    <s v="Advanced Plasma Products Inc"/>
    <s v="Private Profit"/>
    <x v="0"/>
    <s v="4011006000"/>
    <s v="Pending"/>
    <s v="16033526"/>
    <m/>
    <m/>
    <n v="0.25"/>
    <n v="71251"/>
    <n v="0.25"/>
    <n v="71251"/>
  </r>
  <r>
    <x v="2"/>
    <s v="3"/>
    <s v="9/4/2015"/>
    <s v="2015"/>
    <s v="12"/>
    <s v="41020000"/>
    <x v="1"/>
    <x v="0"/>
    <s v="Advanced Plasma Products Inc"/>
    <s v="Private Profit"/>
    <x v="0"/>
    <s v="4011016000"/>
    <s v="Pending"/>
    <s v="16033526"/>
    <m/>
    <m/>
    <n v="0.75"/>
    <n v="213753"/>
    <n v="0.75"/>
    <n v="213753"/>
  </r>
  <r>
    <x v="2"/>
    <s v="3"/>
    <s v="9/8/2015"/>
    <s v="2015"/>
    <s v="12"/>
    <s v="41020000"/>
    <x v="1"/>
    <x v="0"/>
    <s v="Pandion Laboratories LLC"/>
    <s v="Private Profit"/>
    <x v="0"/>
    <s v="4018004000"/>
    <s v="Pending"/>
    <s v="16033543"/>
    <m/>
    <m/>
    <n v="1"/>
    <n v="90000"/>
    <n v="1"/>
    <n v="90000"/>
  </r>
  <r>
    <x v="2"/>
    <s v="3"/>
    <s v="9/9/2015"/>
    <s v="2015"/>
    <s v="12"/>
    <s v="41020000"/>
    <x v="1"/>
    <x v="0"/>
    <s v="NATIONAL INSTITUTES OF HEALTH"/>
    <s v="Federal"/>
    <x v="0"/>
    <s v="4011010000"/>
    <s v="Pending"/>
    <s v="16033577"/>
    <m/>
    <m/>
    <n v="1"/>
    <n v="1878833"/>
    <n v="1"/>
    <n v="1878833"/>
  </r>
  <r>
    <x v="2"/>
    <s v="3"/>
    <s v="9/9/2015"/>
    <s v="2015"/>
    <s v="12"/>
    <s v="41020000"/>
    <x v="1"/>
    <x v="0"/>
    <s v="NATIONAL INSTITUTES OF HEALTH"/>
    <s v="Federal"/>
    <x v="0"/>
    <s v="4012003000"/>
    <s v="Pending"/>
    <s v="16033580"/>
    <m/>
    <m/>
    <n v="1"/>
    <n v="1781966"/>
    <n v="1"/>
    <n v="1781966"/>
  </r>
  <r>
    <x v="2"/>
    <s v="3"/>
    <s v="9/9/2015"/>
    <s v="2015"/>
    <s v="12"/>
    <s v="41020000"/>
    <x v="1"/>
    <x v="0"/>
    <s v="NATIONAL INSTITUTES OF HEALTH"/>
    <s v="Federal"/>
    <x v="0"/>
    <s v="4014009000"/>
    <s v="Pending"/>
    <s v="16033635"/>
    <m/>
    <m/>
    <n v="1"/>
    <n v="1745629"/>
    <n v="1"/>
    <n v="1745629"/>
  </r>
  <r>
    <x v="2"/>
    <s v="3"/>
    <s v="9/9/2015"/>
    <s v="2015"/>
    <s v="12"/>
    <s v="41020000"/>
    <x v="1"/>
    <x v="0"/>
    <s v="PHS-NIH NAT INST OF GENERAL MEDICAL SCI"/>
    <s v="Federal"/>
    <x v="0"/>
    <s v="4014017000"/>
    <s v="Pending"/>
    <s v="16033569"/>
    <m/>
    <m/>
    <n v="1"/>
    <n v="1879585"/>
    <n v="1"/>
    <n v="1879585"/>
  </r>
  <r>
    <x v="2"/>
    <s v="3"/>
    <s v="9/9/2015"/>
    <s v="2015"/>
    <s v="12"/>
    <s v="41020000"/>
    <x v="1"/>
    <x v="0"/>
    <s v="PHS-NIH NAT INST OF GENERAL MEDICAL SCI"/>
    <s v="Federal"/>
    <x v="0"/>
    <s v="4018003000"/>
    <s v="Pending"/>
    <s v="16033574"/>
    <m/>
    <m/>
    <n v="1"/>
    <n v="1923021"/>
    <n v="1"/>
    <n v="1923021"/>
  </r>
  <r>
    <x v="2"/>
    <s v="3"/>
    <s v="9/14/2015"/>
    <s v="2015"/>
    <s v="12"/>
    <s v="41020000"/>
    <x v="1"/>
    <x v="0"/>
    <s v="NATIONAL INSTITUTES OF HEALTH"/>
    <s v="Federal"/>
    <x v="0"/>
    <s v="4013011000"/>
    <s v="Pending"/>
    <s v="16033708"/>
    <m/>
    <m/>
    <n v="1"/>
    <n v="150040"/>
    <n v="1"/>
    <n v="150040"/>
  </r>
  <r>
    <x v="2"/>
    <s v="3"/>
    <s v="9/15/2015"/>
    <s v="2015"/>
    <s v="12"/>
    <s v="41020000"/>
    <x v="1"/>
    <x v="0"/>
    <s v="NATIONAL INSTITUTES OF HEALTH"/>
    <s v="Federal"/>
    <x v="0"/>
    <s v="4012003000"/>
    <s v="Pending"/>
    <s v="16033754"/>
    <m/>
    <m/>
    <n v="1"/>
    <n v="10243798"/>
    <n v="1"/>
    <n v="10243798"/>
  </r>
  <r>
    <x v="2"/>
    <s v="3"/>
    <s v="9/15/2015"/>
    <s v="2015"/>
    <s v="12"/>
    <s v="41020000"/>
    <x v="1"/>
    <x v="0"/>
    <s v="PHS-FDA FOOD AND DRUG ADMINISTRATION"/>
    <s v="Federal"/>
    <x v="0"/>
    <s v="4044003000"/>
    <s v="Awarded"/>
    <s v="16012481"/>
    <m/>
    <m/>
    <n v="1"/>
    <n v="3000"/>
    <n v="1"/>
    <n v="3000"/>
  </r>
  <r>
    <x v="2"/>
    <s v="3"/>
    <s v="9/17/2015"/>
    <s v="2015"/>
    <s v="12"/>
    <s v="41020000"/>
    <x v="1"/>
    <x v="0"/>
    <s v="PHS-NIH NATIONAL CANCER INSTITUTE"/>
    <s v="Federal"/>
    <x v="0"/>
    <s v="4007003000"/>
    <s v="Pending"/>
    <s v="15033708"/>
    <n v="0.4405"/>
    <n v="853468.75"/>
    <m/>
    <m/>
    <n v="0.4405"/>
    <n v="853468.75"/>
  </r>
  <r>
    <x v="2"/>
    <s v="3"/>
    <s v="9/17/2015"/>
    <s v="2015"/>
    <s v="12"/>
    <s v="41020000"/>
    <x v="1"/>
    <x v="0"/>
    <s v="PHS-NIH NATIONAL CANCER INSTITUTE"/>
    <s v="Federal"/>
    <x v="0"/>
    <s v="4011010000"/>
    <s v="Pending"/>
    <s v="15033708"/>
    <n v="0.52249999999999996"/>
    <n v="1012343.75"/>
    <m/>
    <m/>
    <n v="0.52249999999999996"/>
    <n v="1012343.75"/>
  </r>
  <r>
    <x v="2"/>
    <s v="3"/>
    <s v="9/17/2015"/>
    <s v="2015"/>
    <s v="12"/>
    <s v="41020000"/>
    <x v="1"/>
    <x v="0"/>
    <s v="PHS-NIH NATIONAL CANCER INSTITUTE"/>
    <s v="Federal"/>
    <x v="0"/>
    <s v="4012003000"/>
    <s v="Pending"/>
    <s v="15033708"/>
    <n v="3.6999999999999998E-2"/>
    <n v="71687.5"/>
    <m/>
    <m/>
    <n v="3.6999999999999998E-2"/>
    <n v="71687.5"/>
  </r>
  <r>
    <x v="2"/>
    <s v="3"/>
    <s v="9/17/2015"/>
    <s v="2015"/>
    <s v="12"/>
    <s v="41020000"/>
    <x v="1"/>
    <x v="0"/>
    <s v="NATIONAL INSTITUTES OF HEALTH"/>
    <s v="Federal"/>
    <x v="0"/>
    <s v="4013009000"/>
    <s v="Pending"/>
    <s v="16033761"/>
    <m/>
    <m/>
    <n v="1"/>
    <n v="2230934"/>
    <n v="1"/>
    <n v="2230934"/>
  </r>
  <r>
    <x v="2"/>
    <s v="3"/>
    <s v="9/17/2015"/>
    <s v="2015"/>
    <s v="12"/>
    <s v="41020000"/>
    <x v="1"/>
    <x v="0"/>
    <s v="INDIANA UNIVERSITY"/>
    <s v="Institution of Higher Education"/>
    <x v="0"/>
    <s v="4016004000"/>
    <s v="Pending"/>
    <s v="16033831"/>
    <m/>
    <m/>
    <n v="1"/>
    <n v="71325"/>
    <n v="1"/>
    <n v="71325"/>
  </r>
  <r>
    <x v="2"/>
    <s v="3"/>
    <s v="9/17/2015"/>
    <s v="2015"/>
    <s v="12"/>
    <s v="41020000"/>
    <x v="1"/>
    <x v="0"/>
    <s v="PHS-NIH NATIONAL CANCER INSTITUTE"/>
    <s v="Federal"/>
    <x v="0"/>
    <s v="4027009000"/>
    <s v="Pending"/>
    <s v="15033708"/>
    <n v="0"/>
    <n v="0"/>
    <m/>
    <m/>
    <n v="0"/>
    <n v="0"/>
  </r>
  <r>
    <x v="2"/>
    <s v="3"/>
    <s v="9/22/2015"/>
    <s v="2015"/>
    <s v="12"/>
    <s v="41020000"/>
    <x v="1"/>
    <x v="0"/>
    <s v="NATIONAL INSTITUTES OF HEALTH"/>
    <s v="Federal"/>
    <x v="0"/>
    <s v="4007003000"/>
    <s v="Pending"/>
    <s v="15098353"/>
    <n v="0.15"/>
    <n v="87855"/>
    <m/>
    <m/>
    <n v="0.15"/>
    <n v="87855"/>
  </r>
  <r>
    <x v="2"/>
    <s v="3"/>
    <s v="9/22/2015"/>
    <s v="2015"/>
    <s v="12"/>
    <s v="41020000"/>
    <x v="1"/>
    <x v="0"/>
    <s v="NATIONAL INSTITUTES OF HEALTH"/>
    <s v="Federal"/>
    <x v="0"/>
    <s v="4012006000"/>
    <s v="Pending"/>
    <s v="15098353"/>
    <n v="0.35"/>
    <n v="204995"/>
    <m/>
    <m/>
    <n v="0.35"/>
    <n v="204995"/>
  </r>
  <r>
    <x v="2"/>
    <s v="3"/>
    <s v="9/22/2015"/>
    <s v="2015"/>
    <s v="12"/>
    <s v="41020000"/>
    <x v="1"/>
    <x v="0"/>
    <s v="University of Mississippi"/>
    <s v="Institution of Higher Education"/>
    <x v="0"/>
    <s v="4013011000"/>
    <s v="Pending"/>
    <s v="16033991"/>
    <m/>
    <m/>
    <n v="0.5"/>
    <n v="587842.5"/>
    <n v="0.5"/>
    <n v="587842.5"/>
  </r>
  <r>
    <x v="2"/>
    <s v="3"/>
    <s v="9/22/2015"/>
    <s v="2015"/>
    <s v="12"/>
    <s v="41020000"/>
    <x v="1"/>
    <x v="0"/>
    <s v="RUTGERS, THE STATE UNIVERSITY"/>
    <s v="Institution of Higher Education"/>
    <x v="0"/>
    <s v="4014004000"/>
    <s v="Awarded"/>
    <s v="15121344"/>
    <m/>
    <m/>
    <n v="0.9"/>
    <n v="1139940"/>
    <n v="0.9"/>
    <n v="1139940"/>
  </r>
  <r>
    <x v="2"/>
    <s v="3"/>
    <s v="9/22/2015"/>
    <s v="2015"/>
    <s v="12"/>
    <s v="41020000"/>
    <x v="1"/>
    <x v="0"/>
    <s v="NATIONAL INSTITUTES OF HEALTH"/>
    <s v="Federal"/>
    <x v="0"/>
    <s v="4014006000"/>
    <s v="Pending"/>
    <s v="15098353"/>
    <n v="0.5"/>
    <n v="292850"/>
    <m/>
    <m/>
    <n v="0.5"/>
    <n v="292850"/>
  </r>
  <r>
    <x v="2"/>
    <s v="3"/>
    <s v="9/22/2015"/>
    <s v="2015"/>
    <s v="12"/>
    <s v="41020000"/>
    <x v="1"/>
    <x v="0"/>
    <s v="RUTGERS, THE STATE UNIVERSITY"/>
    <s v="Institution of Higher Education"/>
    <x v="0"/>
    <s v="4014009000"/>
    <s v="Awarded"/>
    <s v="15121344"/>
    <m/>
    <m/>
    <n v="0.1"/>
    <n v="126660"/>
    <n v="0.1"/>
    <n v="126660"/>
  </r>
  <r>
    <x v="2"/>
    <s v="3"/>
    <s v="9/22/2015"/>
    <s v="2015"/>
    <s v="12"/>
    <s v="41020000"/>
    <x v="1"/>
    <x v="0"/>
    <s v="University of Mississippi"/>
    <s v="Institution of Higher Education"/>
    <x v="0"/>
    <s v="4016003000"/>
    <s v="Pending"/>
    <s v="16033991"/>
    <m/>
    <m/>
    <n v="0.5"/>
    <n v="587842.5"/>
    <n v="0.5"/>
    <n v="587842.5"/>
  </r>
  <r>
    <x v="2"/>
    <s v="3"/>
    <s v="9/22/2015"/>
    <s v="2015"/>
    <s v="12"/>
    <s v="41020000"/>
    <x v="1"/>
    <x v="0"/>
    <s v="IN Clinical &amp; Translational Sci Inst"/>
    <s v="Institution of Higher Education"/>
    <x v="0"/>
    <s v="4016003000"/>
    <s v="Not Funded"/>
    <s v="16033594"/>
    <n v="1"/>
    <n v="9550"/>
    <m/>
    <m/>
    <n v="1"/>
    <n v="9550"/>
  </r>
  <r>
    <x v="2"/>
    <s v="3"/>
    <s v="9/22/2015"/>
    <s v="2015"/>
    <s v="12"/>
    <s v="41020000"/>
    <x v="1"/>
    <x v="0"/>
    <s v="IN Clinical &amp; Translational Sci Inst"/>
    <s v="Institution of Higher Education"/>
    <x v="0"/>
    <s v="4018004000"/>
    <s v="Pending"/>
    <s v="16033943"/>
    <m/>
    <m/>
    <n v="1"/>
    <n v="10000"/>
    <n v="1"/>
    <n v="10000"/>
  </r>
  <r>
    <x v="2"/>
    <s v="3"/>
    <s v="9/22/2015"/>
    <s v="2015"/>
    <s v="12"/>
    <s v="41020000"/>
    <x v="1"/>
    <x v="0"/>
    <s v="NATIONAL INSTITUTES OF HEALTH"/>
    <s v="Federal"/>
    <x v="0"/>
    <s v="4018004000"/>
    <s v="Pending"/>
    <s v="16033978"/>
    <n v="1"/>
    <n v="1380450"/>
    <m/>
    <m/>
    <n v="1"/>
    <n v="1380450"/>
  </r>
  <r>
    <x v="2"/>
    <s v="3"/>
    <s v="9/22/2015"/>
    <s v="2015"/>
    <s v="12"/>
    <s v="41020000"/>
    <x v="1"/>
    <x v="0"/>
    <s v="NATIONAL INSTITUTES OF HEALTH"/>
    <s v="Federal"/>
    <x v="0"/>
    <s v="4027002000"/>
    <s v="Pending"/>
    <s v="15098353"/>
    <n v="0"/>
    <n v="0"/>
    <m/>
    <m/>
    <n v="0"/>
    <n v="0"/>
  </r>
  <r>
    <x v="2"/>
    <s v="3"/>
    <s v="9/22/2015"/>
    <s v="2015"/>
    <s v="12"/>
    <s v="41020000"/>
    <x v="1"/>
    <x v="0"/>
    <s v="NATIONAL INSTITUTES OF HEALTH"/>
    <s v="Federal"/>
    <x v="0"/>
    <s v="4027003000"/>
    <s v="Pending"/>
    <s v="15098353"/>
    <n v="0"/>
    <n v="0"/>
    <m/>
    <m/>
    <n v="0"/>
    <n v="0"/>
  </r>
  <r>
    <x v="2"/>
    <s v="3"/>
    <s v="9/22/2015"/>
    <s v="2015"/>
    <s v="12"/>
    <s v="41020000"/>
    <x v="1"/>
    <x v="0"/>
    <s v="NATIONAL INSTITUTES OF HEALTH"/>
    <s v="Federal"/>
    <x v="0"/>
    <s v="4027003000"/>
    <s v="Pending"/>
    <s v="16033978"/>
    <n v="0"/>
    <n v="0"/>
    <m/>
    <m/>
    <n v="0"/>
    <n v="0"/>
  </r>
  <r>
    <x v="2"/>
    <s v="3"/>
    <s v="9/22/2015"/>
    <s v="2015"/>
    <s v="12"/>
    <s v="41020000"/>
    <x v="1"/>
    <x v="0"/>
    <s v="IN Clinical &amp; Translational Sci Inst"/>
    <s v="Institution of Higher Education"/>
    <x v="0"/>
    <s v="4027003000"/>
    <s v="Not Funded"/>
    <s v="16033594"/>
    <n v="0"/>
    <n v="0"/>
    <m/>
    <m/>
    <n v="0"/>
    <n v="0"/>
  </r>
  <r>
    <x v="2"/>
    <s v="3"/>
    <s v="9/22/2015"/>
    <s v="2015"/>
    <s v="12"/>
    <s v="41020000"/>
    <x v="1"/>
    <x v="0"/>
    <s v="NATIONAL INSTITUTES OF HEALTH"/>
    <s v="Federal"/>
    <x v="0"/>
    <s v="4027003005"/>
    <s v="Pending"/>
    <s v="16033978"/>
    <n v="0"/>
    <n v="0"/>
    <m/>
    <m/>
    <n v="0"/>
    <n v="0"/>
  </r>
  <r>
    <x v="2"/>
    <s v="3"/>
    <s v="9/22/2015"/>
    <s v="2015"/>
    <s v="12"/>
    <s v="41020000"/>
    <x v="1"/>
    <x v="0"/>
    <s v="IN Clinical &amp; Translational Sci Inst"/>
    <s v="Institution of Higher Education"/>
    <x v="0"/>
    <s v="4027018000"/>
    <s v="Not Funded"/>
    <s v="16033594"/>
    <n v="0"/>
    <n v="0"/>
    <m/>
    <m/>
    <n v="0"/>
    <n v="0"/>
  </r>
  <r>
    <x v="2"/>
    <s v="3"/>
    <s v="9/23/2015"/>
    <s v="2015"/>
    <s v="12"/>
    <s v="41020000"/>
    <x v="1"/>
    <x v="0"/>
    <s v="NATIONAL INSTITUTES OF HEALTH"/>
    <s v="Federal"/>
    <x v="0"/>
    <s v="4014008000"/>
    <s v="Pending"/>
    <s v="16033920"/>
    <n v="0.4"/>
    <n v="158026"/>
    <m/>
    <m/>
    <n v="0.4"/>
    <n v="158026"/>
  </r>
  <r>
    <x v="2"/>
    <s v="3"/>
    <s v="9/23/2015"/>
    <s v="2015"/>
    <s v="12"/>
    <s v="41020000"/>
    <x v="1"/>
    <x v="0"/>
    <s v="NATIONAL INSTITUTES OF HEALTH"/>
    <s v="Federal"/>
    <x v="0"/>
    <s v="4014017000"/>
    <s v="Pending"/>
    <s v="16033920"/>
    <n v="0.4"/>
    <n v="158026"/>
    <m/>
    <m/>
    <n v="0.4"/>
    <n v="158026"/>
  </r>
  <r>
    <x v="2"/>
    <s v="3"/>
    <s v="9/23/2015"/>
    <s v="2015"/>
    <s v="12"/>
    <s v="41020000"/>
    <x v="1"/>
    <x v="0"/>
    <s v="IU SCHOOL OF MEDICINE"/>
    <s v="Institution of Higher Education"/>
    <x v="0"/>
    <s v="4014017000"/>
    <s v="Pending"/>
    <s v="16034047"/>
    <m/>
    <m/>
    <n v="1"/>
    <n v="256771"/>
    <n v="1"/>
    <n v="256771"/>
  </r>
  <r>
    <x v="2"/>
    <s v="3"/>
    <s v="9/23/2015"/>
    <s v="2015"/>
    <s v="12"/>
    <s v="41020000"/>
    <x v="1"/>
    <x v="0"/>
    <s v="California Medical Innovations"/>
    <s v="Private Profit"/>
    <x v="0"/>
    <s v="4014017000"/>
    <s v="Awarded"/>
    <s v="16034027"/>
    <m/>
    <m/>
    <n v="0.75"/>
    <n v="31263"/>
    <n v="0.75"/>
    <n v="31263"/>
  </r>
  <r>
    <x v="2"/>
    <s v="3"/>
    <s v="9/23/2015"/>
    <s v="2015"/>
    <s v="12"/>
    <s v="41020000"/>
    <x v="1"/>
    <x v="0"/>
    <s v="NATIONAL INSTITUTES OF HEALTH"/>
    <s v="Federal"/>
    <x v="0"/>
    <s v="4017003000"/>
    <s v="Pending"/>
    <s v="16033920"/>
    <n v="0.2"/>
    <n v="79013"/>
    <m/>
    <m/>
    <n v="0.2"/>
    <n v="79013"/>
  </r>
  <r>
    <x v="2"/>
    <s v="3"/>
    <s v="9/23/2015"/>
    <s v="2015"/>
    <s v="12"/>
    <s v="41020000"/>
    <x v="1"/>
    <x v="0"/>
    <s v="California Medical Innovations"/>
    <s v="Private Profit"/>
    <x v="0"/>
    <s v="4018004000"/>
    <s v="Awarded"/>
    <s v="16034027"/>
    <m/>
    <m/>
    <n v="0.25"/>
    <n v="10421"/>
    <n v="0.25"/>
    <n v="10421"/>
  </r>
  <r>
    <x v="2"/>
    <s v="3"/>
    <s v="9/23/2015"/>
    <s v="2015"/>
    <s v="12"/>
    <s v="41020000"/>
    <x v="1"/>
    <x v="0"/>
    <s v="NATIONAL INSTITUTES OF HEALTH"/>
    <s v="Federal"/>
    <x v="0"/>
    <s v="4027015000"/>
    <s v="Pending"/>
    <s v="16033920"/>
    <n v="0"/>
    <n v="0"/>
    <m/>
    <m/>
    <n v="0"/>
    <n v="0"/>
  </r>
  <r>
    <x v="2"/>
    <s v="3"/>
    <s v="9/25/2015"/>
    <s v="2015"/>
    <s v="12"/>
    <s v="41020000"/>
    <x v="1"/>
    <x v="0"/>
    <s v="AUBURN UNIVERSITY"/>
    <s v="Institution of Higher Education"/>
    <x v="0"/>
    <s v="4011016000"/>
    <s v="Awarded"/>
    <s v="16034010"/>
    <m/>
    <m/>
    <n v="1"/>
    <n v="24964"/>
    <n v="1"/>
    <n v="24964"/>
  </r>
  <r>
    <x v="2"/>
    <s v="3"/>
    <s v="9/25/2015"/>
    <s v="2015"/>
    <s v="12"/>
    <s v="41020000"/>
    <x v="1"/>
    <x v="0"/>
    <s v="NATIONAL INSTITUTES OF HEALTH"/>
    <s v="Federal"/>
    <x v="0"/>
    <s v="4018003000"/>
    <s v="Pending"/>
    <s v="13033493"/>
    <m/>
    <m/>
    <n v="1"/>
    <n v="1563053"/>
    <n v="1"/>
    <n v="1563053"/>
  </r>
  <r>
    <x v="2"/>
    <s v="3"/>
    <s v="9/25/2015"/>
    <s v="2015"/>
    <s v="12"/>
    <s v="41020000"/>
    <x v="1"/>
    <x v="0"/>
    <s v="NATIONAL INSTITUTES OF HEALTH"/>
    <s v="Federal"/>
    <x v="0"/>
    <s v="4018004000"/>
    <s v="Pending"/>
    <s v="16034294"/>
    <n v="1"/>
    <n v="1348377"/>
    <m/>
    <m/>
    <n v="1"/>
    <n v="1348377"/>
  </r>
  <r>
    <x v="2"/>
    <s v="3"/>
    <s v="9/25/2015"/>
    <s v="2015"/>
    <s v="12"/>
    <s v="41020000"/>
    <x v="1"/>
    <x v="0"/>
    <s v="NATIONAL INSTITUTES OF HEALTH"/>
    <s v="Federal"/>
    <x v="0"/>
    <s v="4027006000"/>
    <s v="Pending"/>
    <s v="16034294"/>
    <n v="0"/>
    <n v="0"/>
    <m/>
    <m/>
    <n v="0"/>
    <n v="0"/>
  </r>
  <r>
    <x v="2"/>
    <s v="3"/>
    <s v="9/28/2015"/>
    <s v="2015"/>
    <s v="12"/>
    <s v="41020000"/>
    <x v="1"/>
    <x v="0"/>
    <s v="NATIONAL INSTITUTES OF HEALTH"/>
    <s v="Federal"/>
    <x v="0"/>
    <s v="4013004000"/>
    <s v="Pending"/>
    <s v="16034202"/>
    <n v="0.9"/>
    <n v="1395000"/>
    <m/>
    <m/>
    <n v="0.9"/>
    <n v="1395000"/>
  </r>
  <r>
    <x v="2"/>
    <s v="3"/>
    <s v="9/28/2015"/>
    <s v="2015"/>
    <s v="12"/>
    <s v="41020000"/>
    <x v="1"/>
    <x v="0"/>
    <s v="NATIONAL INSTITUTES OF HEALTH"/>
    <s v="Federal"/>
    <x v="0"/>
    <s v="4018003000"/>
    <s v="Pending"/>
    <s v="16034202"/>
    <n v="0.05"/>
    <n v="77500"/>
    <m/>
    <m/>
    <n v="0.05"/>
    <n v="77500"/>
  </r>
  <r>
    <x v="2"/>
    <s v="3"/>
    <s v="9/28/2015"/>
    <s v="2015"/>
    <s v="12"/>
    <s v="41020000"/>
    <x v="1"/>
    <x v="0"/>
    <s v="IN Clinical &amp; Translational Sci Inst"/>
    <s v="Institution of Higher Education"/>
    <x v="0"/>
    <s v="4018004000"/>
    <s v="Pending"/>
    <s v="16034183"/>
    <n v="1"/>
    <n v="25400"/>
    <m/>
    <m/>
    <n v="1"/>
    <n v="25400"/>
  </r>
  <r>
    <x v="2"/>
    <s v="3"/>
    <s v="9/28/2015"/>
    <s v="2015"/>
    <s v="12"/>
    <s v="41020000"/>
    <x v="1"/>
    <x v="0"/>
    <s v="NATIONAL INSTITUTES OF HEALTH"/>
    <s v="Federal"/>
    <x v="0"/>
    <s v="4018010000"/>
    <s v="Pending"/>
    <s v="16034202"/>
    <n v="0.05"/>
    <n v="77500"/>
    <m/>
    <m/>
    <n v="0.05"/>
    <n v="77500"/>
  </r>
  <r>
    <x v="2"/>
    <s v="3"/>
    <s v="9/28/2015"/>
    <s v="2015"/>
    <s v="12"/>
    <s v="41020000"/>
    <x v="1"/>
    <x v="0"/>
    <s v="IN Clinical &amp; Translational Sci Inst"/>
    <s v="Institution of Higher Education"/>
    <x v="0"/>
    <s v="4027003000"/>
    <s v="Pending"/>
    <s v="16034183"/>
    <n v="0"/>
    <n v="0"/>
    <m/>
    <m/>
    <n v="0"/>
    <n v="0"/>
  </r>
  <r>
    <x v="2"/>
    <s v="3"/>
    <s v="9/28/2015"/>
    <s v="2015"/>
    <s v="12"/>
    <s v="41020000"/>
    <x v="1"/>
    <x v="0"/>
    <s v="NATIONAL INSTITUTES OF HEALTH"/>
    <s v="Federal"/>
    <x v="0"/>
    <s v="4027003000"/>
    <s v="Pending"/>
    <s v="16034202"/>
    <n v="0"/>
    <n v="0"/>
    <m/>
    <m/>
    <n v="0"/>
    <n v="0"/>
  </r>
  <r>
    <x v="2"/>
    <s v="3"/>
    <s v="9/29/2015"/>
    <s v="2015"/>
    <s v="12"/>
    <s v="41020000"/>
    <x v="1"/>
    <x v="0"/>
    <s v="IN Clinical &amp; Translational Sci Inst"/>
    <s v="Institution of Higher Education"/>
    <x v="0"/>
    <s v="4011008000"/>
    <s v="Pending"/>
    <s v="16034258"/>
    <m/>
    <m/>
    <n v="0.1"/>
    <n v="337"/>
    <n v="0.1"/>
    <n v="337"/>
  </r>
  <r>
    <x v="2"/>
    <s v="3"/>
    <s v="9/29/2015"/>
    <s v="2015"/>
    <s v="12"/>
    <s v="41020000"/>
    <x v="1"/>
    <x v="0"/>
    <s v="IN Clinical &amp; Translational Sci Inst"/>
    <s v="Institution of Higher Education"/>
    <x v="0"/>
    <s v="4012003000"/>
    <s v="Pending"/>
    <s v="16034258"/>
    <m/>
    <m/>
    <n v="0.1"/>
    <n v="337"/>
    <n v="0.1"/>
    <n v="337"/>
  </r>
  <r>
    <x v="2"/>
    <s v="3"/>
    <s v="9/29/2015"/>
    <s v="2015"/>
    <s v="12"/>
    <s v="41020000"/>
    <x v="1"/>
    <x v="0"/>
    <s v="IN Clinical &amp; Translational Sci Inst"/>
    <s v="Institution of Higher Education"/>
    <x v="0"/>
    <s v="4013004000"/>
    <s v="Pending"/>
    <s v="16034258"/>
    <m/>
    <m/>
    <n v="0.8"/>
    <n v="2696"/>
    <n v="0.8"/>
    <n v="2696"/>
  </r>
  <r>
    <x v="2"/>
    <s v="3"/>
    <s v="9/29/2015"/>
    <s v="2015"/>
    <s v="12"/>
    <s v="41020000"/>
    <x v="1"/>
    <x v="0"/>
    <s v="IN Clinical &amp; Translational Sci Inst"/>
    <s v="Institution of Higher Education"/>
    <x v="0"/>
    <s v="4013012000"/>
    <s v="Pending"/>
    <s v="16034236"/>
    <n v="0.8"/>
    <n v="7896"/>
    <m/>
    <m/>
    <n v="0.8"/>
    <n v="7896"/>
  </r>
  <r>
    <x v="2"/>
    <s v="3"/>
    <s v="9/29/2015"/>
    <s v="2015"/>
    <s v="12"/>
    <s v="41020000"/>
    <x v="1"/>
    <x v="0"/>
    <s v="IN Clinical &amp; Translational Sci Inst"/>
    <s v="Institution of Higher Education"/>
    <x v="0"/>
    <s v="4014006000"/>
    <s v="Pending"/>
    <s v="16034236"/>
    <n v="0.05"/>
    <n v="493.5"/>
    <m/>
    <m/>
    <n v="0.05"/>
    <n v="493.5"/>
  </r>
  <r>
    <x v="2"/>
    <s v="3"/>
    <s v="9/29/2015"/>
    <s v="2015"/>
    <s v="12"/>
    <s v="41020000"/>
    <x v="1"/>
    <x v="0"/>
    <s v="IN Clinical &amp; Translational Sci Inst"/>
    <s v="Institution of Higher Education"/>
    <x v="0"/>
    <s v="4014017000"/>
    <s v="Pending"/>
    <s v="16034236"/>
    <n v="0.15"/>
    <n v="1480.5"/>
    <m/>
    <m/>
    <n v="0.15"/>
    <n v="1480.5"/>
  </r>
  <r>
    <x v="2"/>
    <s v="3"/>
    <s v="9/29/2015"/>
    <s v="2015"/>
    <s v="12"/>
    <s v="41020000"/>
    <x v="1"/>
    <x v="0"/>
    <s v="CORNELL UNIVERSITY"/>
    <s v="Institution of Higher Education"/>
    <x v="0"/>
    <s v="4018003000"/>
    <s v="Pending"/>
    <s v="16034267"/>
    <m/>
    <m/>
    <n v="1"/>
    <n v="373375"/>
    <n v="1"/>
    <n v="373375"/>
  </r>
  <r>
    <x v="2"/>
    <s v="3"/>
    <s v="9/29/2015"/>
    <s v="2015"/>
    <s v="12"/>
    <s v="41020000"/>
    <x v="1"/>
    <x v="0"/>
    <s v="IN Clinical &amp; Translational Sci Inst"/>
    <s v="Institution of Higher Education"/>
    <x v="0"/>
    <s v="4027003000"/>
    <s v="Pending"/>
    <s v="16034236"/>
    <n v="0"/>
    <n v="0"/>
    <m/>
    <m/>
    <n v="0"/>
    <n v="0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11008000"/>
    <s v="Pending"/>
    <s v="16034256"/>
    <m/>
    <m/>
    <n v="0.1"/>
    <n v="675"/>
    <n v="0.1"/>
    <n v="675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11008000"/>
    <s v="Pending"/>
    <s v="16034259"/>
    <m/>
    <m/>
    <n v="0.3"/>
    <n v="2404.8000000000002"/>
    <n v="0.3"/>
    <n v="2404.8000000000002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11009000"/>
    <s v="Pending"/>
    <s v="16033625"/>
    <n v="0.25"/>
    <n v="1862.5"/>
    <m/>
    <m/>
    <n v="0.25"/>
    <n v="1862.5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11010000"/>
    <s v="Pending"/>
    <s v="16034266"/>
    <n v="1"/>
    <n v="8150"/>
    <m/>
    <m/>
    <n v="1"/>
    <n v="8150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11010000"/>
    <s v="Pending"/>
    <s v="16034301"/>
    <m/>
    <m/>
    <n v="1"/>
    <n v="10000"/>
    <n v="1"/>
    <n v="10000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11016000"/>
    <s v="Pending"/>
    <s v="16034273"/>
    <n v="0.05"/>
    <n v="464.15"/>
    <m/>
    <m/>
    <n v="0.05"/>
    <n v="464.15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12001000"/>
    <s v="Not Funded"/>
    <s v="16034264"/>
    <n v="0"/>
    <n v="0"/>
    <m/>
    <m/>
    <n v="0"/>
    <n v="0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12003000"/>
    <s v="Pending"/>
    <s v="16034256"/>
    <m/>
    <m/>
    <n v="0.1"/>
    <n v="675"/>
    <n v="0.1"/>
    <n v="675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12003000"/>
    <s v="Pending"/>
    <s v="16034259"/>
    <m/>
    <m/>
    <n v="0.7"/>
    <n v="5611.2"/>
    <n v="0.7"/>
    <n v="5611.2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12003000"/>
    <s v="Not Funded"/>
    <s v="16034264"/>
    <n v="0.5"/>
    <n v="4777.5"/>
    <m/>
    <m/>
    <n v="0.5"/>
    <n v="4777.5"/>
  </r>
  <r>
    <x v="2"/>
    <s v="3"/>
    <s v="9/30/2015"/>
    <s v="2015"/>
    <s v="12"/>
    <s v="41020000"/>
    <x v="1"/>
    <x v="0"/>
    <s v="UNIVERSITY OF NOTRE DAME"/>
    <s v="Institution of Higher Education"/>
    <x v="0"/>
    <s v="4012006000"/>
    <s v="Pending"/>
    <s v="16034268"/>
    <m/>
    <m/>
    <n v="0.25"/>
    <n v="126108.25"/>
    <n v="0.25"/>
    <n v="126108.25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13004000"/>
    <s v="Pending"/>
    <s v="16034256"/>
    <m/>
    <m/>
    <n v="0.8"/>
    <n v="5400"/>
    <n v="0.8"/>
    <n v="5400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13004000"/>
    <s v="Pending"/>
    <s v="16034273"/>
    <n v="0.95"/>
    <n v="8818.85"/>
    <m/>
    <m/>
    <n v="0.95"/>
    <n v="8818.85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13010000"/>
    <s v="Pending"/>
    <s v="16033625"/>
    <n v="0.25"/>
    <n v="1862.5"/>
    <m/>
    <m/>
    <n v="0.25"/>
    <n v="1862.5"/>
  </r>
  <r>
    <x v="2"/>
    <s v="3"/>
    <s v="9/30/2015"/>
    <s v="2015"/>
    <s v="12"/>
    <s v="41020000"/>
    <x v="1"/>
    <x v="0"/>
    <s v="UNIVERSITY OF LOUISVILLE"/>
    <s v="Institution of Higher Education"/>
    <x v="0"/>
    <s v="4013012000"/>
    <s v="Pending"/>
    <s v="15087223"/>
    <m/>
    <m/>
    <n v="1"/>
    <n v="140667"/>
    <n v="1"/>
    <n v="140667"/>
  </r>
  <r>
    <x v="2"/>
    <s v="3"/>
    <s v="9/30/2015"/>
    <s v="2015"/>
    <s v="12"/>
    <s v="41020000"/>
    <x v="1"/>
    <x v="0"/>
    <s v="UNIVERSITY OF NOTRE DAME"/>
    <s v="Institution of Higher Education"/>
    <x v="0"/>
    <s v="4014017000"/>
    <s v="Pending"/>
    <s v="16034268"/>
    <m/>
    <m/>
    <n v="0.75"/>
    <n v="378324.75"/>
    <n v="0.75"/>
    <n v="378324.75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16003000"/>
    <s v="Pending"/>
    <s v="16034014"/>
    <m/>
    <m/>
    <n v="1"/>
    <n v="10000"/>
    <n v="1"/>
    <n v="10000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16004000"/>
    <s v="Pending"/>
    <s v="16034303"/>
    <n v="1"/>
    <n v="9200"/>
    <m/>
    <m/>
    <n v="1"/>
    <n v="9200"/>
  </r>
  <r>
    <x v="2"/>
    <s v="3"/>
    <s v="9/30/2015"/>
    <s v="2015"/>
    <s v="12"/>
    <s v="41020000"/>
    <x v="1"/>
    <x v="0"/>
    <s v="NATIONAL INSTITUTES OF HEALTH"/>
    <s v="Federal"/>
    <x v="0"/>
    <s v="4017014000"/>
    <s v="Pending"/>
    <s v="16034204"/>
    <m/>
    <m/>
    <n v="1"/>
    <n v="2685945"/>
    <n v="1"/>
    <n v="2685945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18003000"/>
    <s v="Pending"/>
    <s v="16033625"/>
    <n v="0.25"/>
    <n v="1862.5"/>
    <m/>
    <m/>
    <n v="0.25"/>
    <n v="1862.5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18003000"/>
    <s v="Pending"/>
    <s v="16034269"/>
    <m/>
    <m/>
    <n v="1"/>
    <n v="10000"/>
    <n v="1"/>
    <n v="10000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18003000"/>
    <s v="Not Funded"/>
    <s v="16034264"/>
    <n v="0.5"/>
    <n v="4777.5"/>
    <m/>
    <m/>
    <n v="0.5"/>
    <n v="4777.5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18003000"/>
    <s v="Not Funded"/>
    <s v="16034320"/>
    <n v="1"/>
    <n v="10000"/>
    <m/>
    <m/>
    <n v="1"/>
    <n v="10000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18010000"/>
    <s v="Pending"/>
    <s v="16033625"/>
    <n v="0.25"/>
    <n v="1862.5"/>
    <m/>
    <m/>
    <n v="0.25"/>
    <n v="1862.5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27003000"/>
    <s v="Pending"/>
    <s v="16033625"/>
    <n v="0"/>
    <n v="0"/>
    <m/>
    <m/>
    <n v="0"/>
    <n v="0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27003000"/>
    <s v="Pending"/>
    <s v="16034266"/>
    <n v="0"/>
    <n v="0"/>
    <m/>
    <m/>
    <n v="0"/>
    <n v="0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27003000"/>
    <s v="Pending"/>
    <s v="16034273"/>
    <n v="0"/>
    <n v="0"/>
    <m/>
    <m/>
    <n v="0"/>
    <n v="0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27003000"/>
    <s v="Pending"/>
    <s v="16034303"/>
    <n v="0"/>
    <n v="0"/>
    <m/>
    <m/>
    <n v="0"/>
    <n v="0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27003000"/>
    <s v="Not Funded"/>
    <s v="16034264"/>
    <n v="0"/>
    <n v="0"/>
    <m/>
    <m/>
    <n v="0"/>
    <n v="0"/>
  </r>
  <r>
    <x v="2"/>
    <s v="3"/>
    <s v="9/30/2015"/>
    <s v="2015"/>
    <s v="12"/>
    <s v="41020000"/>
    <x v="1"/>
    <x v="0"/>
    <s v="IN Clinical &amp; Translational Sci Inst"/>
    <s v="Institution of Higher Education"/>
    <x v="0"/>
    <s v="4027003000"/>
    <s v="Not Funded"/>
    <s v="16034320"/>
    <n v="0"/>
    <n v="0"/>
    <m/>
    <m/>
    <n v="0"/>
    <n v="0"/>
  </r>
  <r>
    <x v="2"/>
    <s v="4"/>
    <s v="10/1/2015"/>
    <s v="2016"/>
    <s v="1"/>
    <s v="41020000"/>
    <x v="1"/>
    <x v="0"/>
    <s v="NATIONAL INSTITUTES OF HEALTH"/>
    <s v="Federal"/>
    <x v="0"/>
    <s v="4013011000"/>
    <s v="Pending"/>
    <s v="16044419"/>
    <m/>
    <m/>
    <n v="1"/>
    <n v="1927848"/>
    <n v="1"/>
    <n v="1927848"/>
  </r>
  <r>
    <x v="2"/>
    <s v="4"/>
    <s v="10/1/2015"/>
    <s v="2016"/>
    <s v="1"/>
    <s v="41020000"/>
    <x v="1"/>
    <x v="0"/>
    <s v="UNIVERSITY OF KANSAS"/>
    <s v="Institution of Higher Education"/>
    <x v="0"/>
    <s v="4014006000"/>
    <s v="Pending"/>
    <s v="16034168"/>
    <m/>
    <m/>
    <n v="1"/>
    <n v="273340"/>
    <n v="1"/>
    <n v="273340"/>
  </r>
  <r>
    <x v="2"/>
    <s v="4"/>
    <s v="10/2/2015"/>
    <s v="2016"/>
    <s v="1"/>
    <s v="41020000"/>
    <x v="1"/>
    <x v="0"/>
    <s v="NATIONAL INSTITUTES OF HEALTH"/>
    <s v="Federal"/>
    <x v="0"/>
    <s v="4011010000"/>
    <s v="Pending"/>
    <s v="16044445"/>
    <n v="0.5"/>
    <n v="947978.5"/>
    <m/>
    <m/>
    <n v="0.5"/>
    <n v="947978.5"/>
  </r>
  <r>
    <x v="2"/>
    <s v="4"/>
    <s v="10/2/2015"/>
    <s v="2016"/>
    <s v="1"/>
    <s v="41020000"/>
    <x v="1"/>
    <x v="0"/>
    <s v="PHS-NIH NAT INST DEAFNESS,COMM DISORDERS"/>
    <s v="Federal"/>
    <x v="0"/>
    <s v="4012003000"/>
    <s v="Pending"/>
    <s v="16044453"/>
    <n v="0.45"/>
    <n v="833784.75"/>
    <m/>
    <m/>
    <n v="0.45"/>
    <n v="833784.75"/>
  </r>
  <r>
    <x v="2"/>
    <s v="4"/>
    <s v="10/2/2015"/>
    <s v="2016"/>
    <s v="1"/>
    <s v="41020000"/>
    <x v="1"/>
    <x v="0"/>
    <s v="IN Clinical &amp; Translational Sci Inst"/>
    <s v="Institution of Higher Education"/>
    <x v="0"/>
    <s v="4013004000"/>
    <s v="Pending"/>
    <s v="16044430"/>
    <m/>
    <m/>
    <n v="1"/>
    <n v="8600"/>
    <n v="1"/>
    <n v="8600"/>
  </r>
  <r>
    <x v="2"/>
    <s v="4"/>
    <s v="10/2/2015"/>
    <s v="2016"/>
    <s v="1"/>
    <s v="41020000"/>
    <x v="1"/>
    <x v="0"/>
    <s v="PHS-NIH NAT INST DEAFNESS,COMM DISORDERS"/>
    <s v="Federal"/>
    <x v="0"/>
    <s v="4013012000"/>
    <s v="Pending"/>
    <s v="16044453"/>
    <n v="0.45"/>
    <n v="833784.75"/>
    <m/>
    <m/>
    <n v="0.45"/>
    <n v="833784.75"/>
  </r>
  <r>
    <x v="2"/>
    <s v="4"/>
    <s v="10/2/2015"/>
    <s v="2016"/>
    <s v="1"/>
    <s v="41020000"/>
    <x v="1"/>
    <x v="0"/>
    <s v="PHS-NIH NAT INST DEAFNESS,COMM DISORDERS"/>
    <s v="Federal"/>
    <x v="0"/>
    <s v="4014017000"/>
    <s v="Pending"/>
    <s v="16044453"/>
    <n v="0.1"/>
    <n v="185285.5"/>
    <m/>
    <m/>
    <n v="0.1"/>
    <n v="185285.5"/>
  </r>
  <r>
    <x v="2"/>
    <s v="4"/>
    <s v="10/2/2015"/>
    <s v="2016"/>
    <s v="1"/>
    <s v="41020000"/>
    <x v="1"/>
    <x v="0"/>
    <s v="NATIONAL INSTITUTES OF HEALTH"/>
    <s v="Federal"/>
    <x v="0"/>
    <s v="4016003000"/>
    <s v="Pending"/>
    <s v="16044452"/>
    <n v="1"/>
    <n v="1902492"/>
    <m/>
    <m/>
    <n v="1"/>
    <n v="1902492"/>
  </r>
  <r>
    <x v="2"/>
    <s v="4"/>
    <s v="10/2/2015"/>
    <s v="2016"/>
    <s v="1"/>
    <s v="41020000"/>
    <x v="1"/>
    <x v="0"/>
    <s v="NATIONAL INSTITUTES OF HEALTH"/>
    <s v="Federal"/>
    <x v="0"/>
    <s v="4018003000"/>
    <s v="Pending"/>
    <s v="16044445"/>
    <n v="0.5"/>
    <n v="947978.5"/>
    <m/>
    <m/>
    <n v="0.5"/>
    <n v="947978.5"/>
  </r>
  <r>
    <x v="2"/>
    <s v="4"/>
    <s v="10/2/2015"/>
    <s v="2016"/>
    <s v="1"/>
    <s v="41020000"/>
    <x v="1"/>
    <x v="0"/>
    <s v="NATIONAL INSTITUTES OF HEALTH"/>
    <s v="Federal"/>
    <x v="0"/>
    <s v="4018003000"/>
    <s v="Pending"/>
    <s v="16044450"/>
    <n v="1"/>
    <n v="1860885"/>
    <m/>
    <m/>
    <n v="1"/>
    <n v="1860885"/>
  </r>
  <r>
    <x v="2"/>
    <s v="4"/>
    <s v="10/2/2015"/>
    <s v="2016"/>
    <s v="1"/>
    <s v="41020000"/>
    <x v="1"/>
    <x v="0"/>
    <s v="NATIONAL INSTITUTES OF HEALTH"/>
    <s v="Federal"/>
    <x v="0"/>
    <s v="4027003000"/>
    <s v="Pending"/>
    <s v="16044445"/>
    <n v="0"/>
    <n v="0"/>
    <m/>
    <m/>
    <n v="0"/>
    <n v="0"/>
  </r>
  <r>
    <x v="2"/>
    <s v="4"/>
    <s v="10/2/2015"/>
    <s v="2016"/>
    <s v="1"/>
    <s v="41020000"/>
    <x v="1"/>
    <x v="0"/>
    <s v="NATIONAL INSTITUTES OF HEALTH"/>
    <s v="Federal"/>
    <x v="0"/>
    <s v="4027003000"/>
    <s v="Pending"/>
    <s v="16044450"/>
    <n v="0"/>
    <n v="0"/>
    <m/>
    <m/>
    <n v="0"/>
    <n v="0"/>
  </r>
  <r>
    <x v="2"/>
    <s v="4"/>
    <s v="10/2/2015"/>
    <s v="2016"/>
    <s v="1"/>
    <s v="41020000"/>
    <x v="1"/>
    <x v="0"/>
    <s v="NATIONAL INSTITUTES OF HEALTH"/>
    <s v="Federal"/>
    <x v="0"/>
    <s v="4027012000"/>
    <s v="Pending"/>
    <s v="16044452"/>
    <n v="0"/>
    <n v="0"/>
    <m/>
    <m/>
    <n v="0"/>
    <n v="0"/>
  </r>
  <r>
    <x v="2"/>
    <s v="4"/>
    <s v="10/2/2015"/>
    <s v="2016"/>
    <s v="1"/>
    <s v="41020000"/>
    <x v="1"/>
    <x v="0"/>
    <s v="PHS-NIH NAT INST DEAFNESS,COMM DISORDERS"/>
    <s v="Federal"/>
    <x v="0"/>
    <s v="4027012000"/>
    <s v="Pending"/>
    <s v="16044453"/>
    <n v="0"/>
    <n v="0"/>
    <m/>
    <m/>
    <n v="0"/>
    <n v="0"/>
  </r>
  <r>
    <x v="2"/>
    <s v="4"/>
    <s v="10/4/2015"/>
    <s v="2016"/>
    <s v="1"/>
    <s v="41020000"/>
    <x v="1"/>
    <x v="0"/>
    <s v="NATIONAL INSTITUTES OF HEALTH"/>
    <s v="Federal"/>
    <x v="0"/>
    <s v="4016003000"/>
    <s v="Pending"/>
    <s v="16044490"/>
    <m/>
    <m/>
    <n v="1"/>
    <n v="3357284"/>
    <n v="1"/>
    <n v="3357284"/>
  </r>
  <r>
    <x v="2"/>
    <s v="4"/>
    <s v="10/4/2015"/>
    <s v="2016"/>
    <s v="1"/>
    <s v="41020000"/>
    <x v="1"/>
    <x v="0"/>
    <s v="NATIONAL INSTITUTES OF HEALTH"/>
    <s v="Federal"/>
    <x v="0"/>
    <s v="4018004000"/>
    <s v="Pending"/>
    <s v="16044482"/>
    <m/>
    <m/>
    <n v="1"/>
    <n v="1220665"/>
    <n v="1"/>
    <n v="1220665"/>
  </r>
  <r>
    <x v="2"/>
    <s v="4"/>
    <s v="10/5/2015"/>
    <s v="2016"/>
    <s v="1"/>
    <s v="41020000"/>
    <x v="1"/>
    <x v="0"/>
    <s v="NATIONAL INSTITUTES OF HEALTH"/>
    <s v="Federal"/>
    <x v="0"/>
    <s v="4011008000"/>
    <s v="Pending"/>
    <s v="16044471"/>
    <m/>
    <m/>
    <n v="0.15"/>
    <n v="462875.7"/>
    <n v="0.15"/>
    <n v="462875.7"/>
  </r>
  <r>
    <x v="2"/>
    <s v="4"/>
    <s v="10/5/2015"/>
    <s v="2016"/>
    <s v="1"/>
    <s v="41020000"/>
    <x v="1"/>
    <x v="0"/>
    <s v="NATIONAL INSTITUTES OF HEALTH"/>
    <s v="Federal"/>
    <x v="0"/>
    <s v="4011016000"/>
    <s v="Pending"/>
    <s v="16044471"/>
    <m/>
    <m/>
    <n v="0.1125"/>
    <n v="347156.78"/>
    <n v="0.1125"/>
    <n v="347156.78"/>
  </r>
  <r>
    <x v="2"/>
    <s v="4"/>
    <s v="10/5/2015"/>
    <s v="2016"/>
    <s v="1"/>
    <s v="41020000"/>
    <x v="1"/>
    <x v="0"/>
    <s v="NATIONAL INSTITUTES OF HEALTH"/>
    <s v="Federal"/>
    <x v="0"/>
    <s v="4012003000"/>
    <s v="Pending"/>
    <s v="16044443"/>
    <m/>
    <m/>
    <n v="0.5"/>
    <n v="912952.5"/>
    <n v="0.5"/>
    <n v="912952.5"/>
  </r>
  <r>
    <x v="2"/>
    <s v="4"/>
    <s v="10/5/2015"/>
    <s v="2016"/>
    <s v="1"/>
    <s v="41020000"/>
    <x v="1"/>
    <x v="0"/>
    <s v="NATIONAL INSTITUTES OF HEALTH"/>
    <s v="Federal"/>
    <x v="0"/>
    <s v="4012003000"/>
    <s v="Pending"/>
    <s v="16044462"/>
    <m/>
    <m/>
    <n v="1"/>
    <n v="1908542"/>
    <n v="1"/>
    <n v="1908542"/>
  </r>
  <r>
    <x v="2"/>
    <s v="4"/>
    <s v="10/5/2015"/>
    <s v="2016"/>
    <s v="1"/>
    <s v="41020000"/>
    <x v="1"/>
    <x v="0"/>
    <s v="NATIONAL INSTITUTES OF HEALTH"/>
    <s v="Federal"/>
    <x v="0"/>
    <s v="4012003000"/>
    <s v="Pending"/>
    <s v="16044493"/>
    <m/>
    <m/>
    <n v="0.05"/>
    <n v="108907.85"/>
    <n v="0.05"/>
    <n v="108907.85"/>
  </r>
  <r>
    <x v="2"/>
    <s v="4"/>
    <s v="10/5/2015"/>
    <s v="2016"/>
    <s v="1"/>
    <s v="41020000"/>
    <x v="1"/>
    <x v="0"/>
    <s v="NATIONAL INSTITUTES OF HEALTH"/>
    <s v="Federal"/>
    <x v="0"/>
    <s v="4012006000"/>
    <s v="Pending"/>
    <s v="16044493"/>
    <m/>
    <m/>
    <n v="0.95"/>
    <n v="2069249.15"/>
    <n v="0.95"/>
    <n v="2069249.15"/>
  </r>
  <r>
    <x v="2"/>
    <s v="4"/>
    <s v="10/5/2015"/>
    <s v="2016"/>
    <s v="1"/>
    <s v="41020000"/>
    <x v="1"/>
    <x v="0"/>
    <s v="NATIONAL INSTITUTES OF HEALTH"/>
    <s v="Federal"/>
    <x v="0"/>
    <s v="4013004000"/>
    <s v="Pending"/>
    <s v="16044471"/>
    <m/>
    <m/>
    <n v="0.58750000000000002"/>
    <n v="1812929.83"/>
    <n v="0.58750000000000002"/>
    <n v="1812929.83"/>
  </r>
  <r>
    <x v="2"/>
    <s v="4"/>
    <s v="10/5/2015"/>
    <s v="2016"/>
    <s v="1"/>
    <s v="41020000"/>
    <x v="1"/>
    <x v="0"/>
    <s v="NATIONAL INSTITUTES OF HEALTH"/>
    <s v="Federal"/>
    <x v="0"/>
    <s v="4013004000"/>
    <s v="Pending"/>
    <s v="16044562"/>
    <m/>
    <m/>
    <n v="1"/>
    <n v="1909285"/>
    <n v="1"/>
    <n v="1909285"/>
  </r>
  <r>
    <x v="2"/>
    <s v="4"/>
    <s v="10/5/2015"/>
    <s v="2016"/>
    <s v="1"/>
    <s v="41020000"/>
    <x v="1"/>
    <x v="0"/>
    <s v="NATIONAL INSTITUTES OF HEALTH"/>
    <s v="Federal"/>
    <x v="0"/>
    <s v="4013006000"/>
    <s v="Pending"/>
    <s v="16044449"/>
    <m/>
    <m/>
    <n v="1"/>
    <n v="2333641"/>
    <n v="1"/>
    <n v="2333641"/>
  </r>
  <r>
    <x v="2"/>
    <s v="4"/>
    <s v="10/5/2015"/>
    <s v="2016"/>
    <s v="1"/>
    <s v="41020000"/>
    <x v="1"/>
    <x v="0"/>
    <s v="NATIONAL INSTITUTES OF HEALTH"/>
    <s v="Federal"/>
    <x v="0"/>
    <s v="4013006000"/>
    <s v="Pending"/>
    <s v="16044559"/>
    <m/>
    <m/>
    <n v="1"/>
    <n v="1879783"/>
    <n v="1"/>
    <n v="1879783"/>
  </r>
  <r>
    <x v="2"/>
    <s v="4"/>
    <s v="10/5/2015"/>
    <s v="2016"/>
    <s v="1"/>
    <s v="41020000"/>
    <x v="1"/>
    <x v="0"/>
    <s v="PHS-CDC NATNL INST OF OCCUP,SAFETY,HLTH"/>
    <s v="Federal"/>
    <x v="0"/>
    <s v="4013009000"/>
    <s v="Pending"/>
    <s v="16044569"/>
    <m/>
    <m/>
    <n v="1"/>
    <n v="2137963"/>
    <n v="1"/>
    <n v="2137963"/>
  </r>
  <r>
    <x v="2"/>
    <s v="4"/>
    <s v="10/5/2015"/>
    <s v="2016"/>
    <s v="1"/>
    <s v="41020000"/>
    <x v="1"/>
    <x v="0"/>
    <s v="NATIONAL INSTITUTES OF HEALTH"/>
    <s v="Federal"/>
    <x v="0"/>
    <s v="4016005000"/>
    <s v="Pending"/>
    <s v="16044483"/>
    <m/>
    <m/>
    <n v="1"/>
    <n v="1923942"/>
    <n v="1"/>
    <n v="1923942"/>
  </r>
  <r>
    <x v="2"/>
    <s v="4"/>
    <s v="10/5/2015"/>
    <s v="2016"/>
    <s v="1"/>
    <s v="41020000"/>
    <x v="1"/>
    <x v="0"/>
    <s v="NATIONAL INSTITUTES OF HEALTH"/>
    <s v="Federal"/>
    <x v="0"/>
    <s v="4018003000"/>
    <s v="Pending"/>
    <s v="16044499"/>
    <m/>
    <m/>
    <n v="0.1"/>
    <n v="148095.20000000001"/>
    <n v="0.1"/>
    <n v="148095.20000000001"/>
  </r>
  <r>
    <x v="2"/>
    <s v="4"/>
    <s v="10/5/2015"/>
    <s v="2016"/>
    <s v="1"/>
    <s v="41020000"/>
    <x v="1"/>
    <x v="0"/>
    <s v="NATIONAL INSTITUTES OF HEALTH"/>
    <s v="Federal"/>
    <x v="0"/>
    <s v="4018003000"/>
    <s v="Pending"/>
    <s v="16044546"/>
    <m/>
    <m/>
    <n v="0.9"/>
    <n v="1717687.8"/>
    <n v="0.9"/>
    <n v="1717687.8"/>
  </r>
  <r>
    <x v="2"/>
    <s v="4"/>
    <s v="10/5/2015"/>
    <s v="2016"/>
    <s v="1"/>
    <s v="41020000"/>
    <x v="1"/>
    <x v="0"/>
    <s v="NATIONAL INSTITUTES OF HEALTH"/>
    <s v="Federal"/>
    <x v="0"/>
    <s v="4018004000"/>
    <s v="Pending"/>
    <s v="16044443"/>
    <m/>
    <m/>
    <n v="0.5"/>
    <n v="912952.5"/>
    <n v="0.5"/>
    <n v="912952.5"/>
  </r>
  <r>
    <x v="2"/>
    <s v="4"/>
    <s v="10/5/2015"/>
    <s v="2016"/>
    <s v="1"/>
    <s v="41020000"/>
    <x v="1"/>
    <x v="0"/>
    <s v="NATIONAL INSTITUTES OF HEALTH"/>
    <s v="Federal"/>
    <x v="0"/>
    <s v="4018004000"/>
    <s v="Pending"/>
    <s v="16044499"/>
    <m/>
    <m/>
    <n v="0.9"/>
    <n v="1332856.8"/>
    <n v="0.9"/>
    <n v="1332856.8"/>
  </r>
  <r>
    <x v="2"/>
    <s v="4"/>
    <s v="10/5/2015"/>
    <s v="2016"/>
    <s v="1"/>
    <s v="41020000"/>
    <x v="1"/>
    <x v="0"/>
    <s v="NATIONAL INSTITUTES OF HEALTH"/>
    <s v="Federal"/>
    <x v="0"/>
    <s v="4018004000"/>
    <s v="Pending"/>
    <s v="16044546"/>
    <m/>
    <m/>
    <n v="0.1"/>
    <n v="190854.2"/>
    <n v="0.1"/>
    <n v="190854.2"/>
  </r>
  <r>
    <x v="2"/>
    <s v="4"/>
    <s v="10/5/2015"/>
    <s v="2016"/>
    <s v="1"/>
    <s v="41020000"/>
    <x v="1"/>
    <x v="0"/>
    <s v="NATIONAL INSTITUTES OF HEALTH"/>
    <s v="Federal"/>
    <x v="0"/>
    <s v="4018010000"/>
    <s v="Pending"/>
    <s v="16044471"/>
    <m/>
    <m/>
    <n v="0.15"/>
    <n v="462875.7"/>
    <n v="0.15"/>
    <n v="462875.7"/>
  </r>
  <r>
    <x v="2"/>
    <s v="4"/>
    <s v="10/5/2015"/>
    <s v="2016"/>
    <s v="1"/>
    <s v="41020000"/>
    <x v="1"/>
    <x v="0"/>
    <s v="NATIONAL INSTITUTES OF HEALTH"/>
    <s v="Federal"/>
    <x v="0"/>
    <s v="4018010000"/>
    <s v="Pending"/>
    <s v="16044550"/>
    <m/>
    <m/>
    <n v="1"/>
    <n v="907428"/>
    <n v="1"/>
    <n v="907428"/>
  </r>
  <r>
    <x v="2"/>
    <s v="4"/>
    <s v="10/6/2015"/>
    <s v="2016"/>
    <s v="1"/>
    <s v="41020000"/>
    <x v="1"/>
    <x v="0"/>
    <s v="IN Clinical &amp; Translational Sci Inst"/>
    <s v="Institution of Higher Education"/>
    <x v="0"/>
    <s v="4011006000"/>
    <s v="Pending"/>
    <s v="16044466"/>
    <n v="1"/>
    <n v="10000"/>
    <m/>
    <m/>
    <n v="1"/>
    <n v="10000"/>
  </r>
  <r>
    <x v="2"/>
    <s v="4"/>
    <s v="10/6/2015"/>
    <s v="2016"/>
    <s v="1"/>
    <s v="41020000"/>
    <x v="1"/>
    <x v="0"/>
    <s v="NATIONAL INSTITUTES OF HEALTH"/>
    <s v="Federal"/>
    <x v="0"/>
    <s v="4011006000"/>
    <s v="Pending"/>
    <s v="16044544"/>
    <m/>
    <m/>
    <n v="0.75"/>
    <n v="1453125"/>
    <n v="0.75"/>
    <n v="1453125"/>
  </r>
  <r>
    <x v="2"/>
    <s v="4"/>
    <s v="10/6/2015"/>
    <s v="2016"/>
    <s v="1"/>
    <s v="41020000"/>
    <x v="1"/>
    <x v="0"/>
    <s v="NATIONAL INSTITUTES OF HEALTH"/>
    <s v="Federal"/>
    <x v="0"/>
    <s v="4011009000"/>
    <s v="Pending"/>
    <s v="16044544"/>
    <m/>
    <m/>
    <n v="0.25"/>
    <n v="484375"/>
    <n v="0.25"/>
    <n v="484375"/>
  </r>
  <r>
    <x v="2"/>
    <s v="4"/>
    <s v="10/6/2015"/>
    <s v="2016"/>
    <s v="1"/>
    <s v="41020000"/>
    <x v="1"/>
    <x v="0"/>
    <s v="INDIANA UNIVERSITY"/>
    <s v="Institution of Higher Education"/>
    <x v="0"/>
    <s v="4012006000"/>
    <s v="Pending"/>
    <s v="16044626"/>
    <m/>
    <m/>
    <n v="1"/>
    <n v="28142"/>
    <n v="1"/>
    <n v="28142"/>
  </r>
  <r>
    <x v="2"/>
    <s v="4"/>
    <s v="10/6/2015"/>
    <s v="2016"/>
    <s v="1"/>
    <s v="41020000"/>
    <x v="1"/>
    <x v="0"/>
    <s v="IN Clinical &amp; Translational Sci Inst"/>
    <s v="Institution of Higher Education"/>
    <x v="0"/>
    <s v="4027003000"/>
    <s v="Pending"/>
    <s v="16044466"/>
    <n v="0"/>
    <n v="0"/>
    <m/>
    <m/>
    <n v="0"/>
    <n v="0"/>
  </r>
  <r>
    <x v="2"/>
    <s v="4"/>
    <s v="10/7/2015"/>
    <s v="2016"/>
    <s v="1"/>
    <s v="41020000"/>
    <x v="1"/>
    <x v="0"/>
    <s v="NATIONAL INSTITUTES OF HEALTH"/>
    <s v="Federal"/>
    <x v="0"/>
    <s v="2004008000"/>
    <s v="Pending"/>
    <s v="16044563"/>
    <m/>
    <m/>
    <n v="1"/>
    <n v="361540"/>
    <n v="1"/>
    <n v="361540"/>
  </r>
  <r>
    <x v="2"/>
    <s v="4"/>
    <s v="10/9/2015"/>
    <s v="2016"/>
    <s v="1"/>
    <s v="41020000"/>
    <x v="1"/>
    <x v="0"/>
    <s v="PHS-NIH NAT INST DIABETES,KIDNEY DIS"/>
    <s v="Federal"/>
    <x v="0"/>
    <s v="4013011000"/>
    <s v="Awarded"/>
    <s v="16034145"/>
    <m/>
    <m/>
    <n v="1"/>
    <n v="581074"/>
    <n v="1"/>
    <n v="581074"/>
  </r>
  <r>
    <x v="2"/>
    <s v="4"/>
    <s v="10/9/2015"/>
    <s v="2016"/>
    <s v="1"/>
    <s v="41020000"/>
    <x v="1"/>
    <x v="0"/>
    <s v="NATIONAL INSTITUTES OF HEALTH"/>
    <s v="Federal"/>
    <x v="0"/>
    <s v="4014017000"/>
    <s v="Pending"/>
    <s v="16044548"/>
    <m/>
    <m/>
    <n v="1"/>
    <n v="5425000"/>
    <n v="1"/>
    <n v="5425000"/>
  </r>
  <r>
    <x v="2"/>
    <s v="4"/>
    <s v="10/9/2015"/>
    <s v="2016"/>
    <s v="1"/>
    <s v="41020000"/>
    <x v="1"/>
    <x v="0"/>
    <s v="NATIONAL INSTITUTES OF HEALTH"/>
    <s v="Federal"/>
    <x v="0"/>
    <s v="4016004000"/>
    <s v="Pending"/>
    <s v="16044686"/>
    <m/>
    <m/>
    <n v="1"/>
    <n v="2731884"/>
    <n v="1"/>
    <n v="2731884"/>
  </r>
  <r>
    <x v="2"/>
    <s v="4"/>
    <s v="10/9/2015"/>
    <s v="2016"/>
    <s v="1"/>
    <s v="41020000"/>
    <x v="1"/>
    <x v="0"/>
    <s v="PHS-NIH NAT INST DEAFNESS,COMM DISORDERS"/>
    <s v="Federal"/>
    <x v="0"/>
    <s v="4018003000"/>
    <s v="Awarded"/>
    <s v="16034142"/>
    <m/>
    <m/>
    <n v="1"/>
    <n v="419948"/>
    <n v="1"/>
    <n v="419948"/>
  </r>
  <r>
    <x v="2"/>
    <s v="4"/>
    <s v="10/13/2015"/>
    <s v="2016"/>
    <s v="1"/>
    <s v="41020000"/>
    <x v="1"/>
    <x v="0"/>
    <s v="John B Pierce Laboratory"/>
    <s v="Institution of Higher Education"/>
    <x v="0"/>
    <s v="4014017000"/>
    <s v="Awarded"/>
    <s v="16045442"/>
    <m/>
    <m/>
    <n v="1"/>
    <n v="35000"/>
    <n v="1"/>
    <n v="35000"/>
  </r>
  <r>
    <x v="2"/>
    <s v="4"/>
    <s v="10/14/2015"/>
    <s v="2016"/>
    <s v="1"/>
    <s v="41020000"/>
    <x v="1"/>
    <x v="0"/>
    <s v="NATIONAL INSTITUTES OF HEALTH"/>
    <s v="Federal"/>
    <x v="0"/>
    <s v="4013011000"/>
    <s v="Pending"/>
    <s v="16044798"/>
    <m/>
    <m/>
    <n v="0.4"/>
    <n v="165956.4"/>
    <n v="0.4"/>
    <n v="165956.4"/>
  </r>
  <r>
    <x v="2"/>
    <s v="4"/>
    <s v="10/14/2015"/>
    <s v="2016"/>
    <s v="1"/>
    <s v="41020000"/>
    <x v="1"/>
    <x v="0"/>
    <s v="NATIONAL INSTITUTES OF HEALTH"/>
    <s v="Federal"/>
    <x v="0"/>
    <s v="4016003000"/>
    <s v="Pending"/>
    <s v="16044798"/>
    <m/>
    <m/>
    <n v="0.6"/>
    <n v="248934.6"/>
    <n v="0.6"/>
    <n v="248934.6"/>
  </r>
  <r>
    <x v="2"/>
    <s v="4"/>
    <s v="10/15/2015"/>
    <s v="2016"/>
    <s v="1"/>
    <s v="41020000"/>
    <x v="1"/>
    <x v="0"/>
    <s v="NATIONAL INSTITUTES OF HEALTH"/>
    <s v="Federal"/>
    <x v="0"/>
    <s v="4012006000"/>
    <s v="Not Funded"/>
    <s v="16044863"/>
    <m/>
    <m/>
    <n v="1"/>
    <n v="403531"/>
    <n v="1"/>
    <n v="403531"/>
  </r>
  <r>
    <x v="2"/>
    <s v="4"/>
    <s v="10/15/2015"/>
    <s v="2016"/>
    <s v="1"/>
    <s v="41020000"/>
    <x v="1"/>
    <x v="0"/>
    <s v="NATIONAL INSTITUTES OF HEALTH"/>
    <s v="Federal"/>
    <x v="0"/>
    <s v="4012007000"/>
    <s v="Pending"/>
    <s v="16044851"/>
    <m/>
    <m/>
    <n v="0.05"/>
    <n v="20440.8"/>
    <n v="0.05"/>
    <n v="20440.8"/>
  </r>
  <r>
    <x v="2"/>
    <s v="4"/>
    <s v="10/15/2015"/>
    <s v="2016"/>
    <s v="1"/>
    <s v="41020000"/>
    <x v="1"/>
    <x v="0"/>
    <s v="NATIONAL INSTITUTES OF HEALTH"/>
    <s v="Federal"/>
    <x v="0"/>
    <s v="4013008000"/>
    <s v="Pending"/>
    <s v="16044909"/>
    <m/>
    <m/>
    <n v="0.9"/>
    <n v="388673.1"/>
    <n v="0.9"/>
    <n v="388673.1"/>
  </r>
  <r>
    <x v="2"/>
    <s v="4"/>
    <s v="10/15/2015"/>
    <s v="2016"/>
    <s v="1"/>
    <s v="41020000"/>
    <x v="1"/>
    <x v="0"/>
    <s v="Long Island University"/>
    <s v="Institution of Higher Education"/>
    <x v="0"/>
    <s v="4014004000"/>
    <s v="Pending"/>
    <s v="16044817"/>
    <n v="0.8"/>
    <n v="584000"/>
    <m/>
    <m/>
    <n v="0.8"/>
    <n v="584000"/>
  </r>
  <r>
    <x v="2"/>
    <s v="4"/>
    <s v="10/15/2015"/>
    <s v="2016"/>
    <s v="1"/>
    <s v="41020000"/>
    <x v="1"/>
    <x v="0"/>
    <s v="NATIONAL INSTITUTES OF HEALTH"/>
    <s v="Federal"/>
    <x v="0"/>
    <s v="4014009000"/>
    <s v="Pending"/>
    <s v="16044851"/>
    <m/>
    <m/>
    <n v="0.95"/>
    <n v="388375.2"/>
    <n v="0.95"/>
    <n v="388375.2"/>
  </r>
  <r>
    <x v="2"/>
    <s v="4"/>
    <s v="10/15/2015"/>
    <s v="2016"/>
    <s v="1"/>
    <s v="41020000"/>
    <x v="1"/>
    <x v="0"/>
    <s v="Long Island University"/>
    <s v="Institution of Higher Education"/>
    <x v="0"/>
    <s v="4016003000"/>
    <s v="Pending"/>
    <s v="16044817"/>
    <n v="0.2"/>
    <n v="146000"/>
    <m/>
    <m/>
    <n v="0.2"/>
    <n v="146000"/>
  </r>
  <r>
    <x v="2"/>
    <s v="4"/>
    <s v="10/15/2015"/>
    <s v="2016"/>
    <s v="1"/>
    <s v="41020000"/>
    <x v="1"/>
    <x v="0"/>
    <s v="NATIONAL INSTITUTES OF HEALTH"/>
    <s v="Federal"/>
    <x v="0"/>
    <s v="4017014000"/>
    <s v="Pending"/>
    <s v="16044793"/>
    <m/>
    <m/>
    <n v="1"/>
    <n v="346500"/>
    <n v="1"/>
    <n v="346500"/>
  </r>
  <r>
    <x v="2"/>
    <s v="4"/>
    <s v="10/15/2015"/>
    <s v="2016"/>
    <s v="1"/>
    <s v="41020000"/>
    <x v="1"/>
    <x v="0"/>
    <s v="NATIONAL INSTITUTES OF HEALTH"/>
    <s v="Federal"/>
    <x v="0"/>
    <s v="4018010000"/>
    <s v="Pending"/>
    <s v="16044909"/>
    <m/>
    <m/>
    <n v="0.1"/>
    <n v="43185.9"/>
    <n v="0.1"/>
    <n v="43185.9"/>
  </r>
  <r>
    <x v="2"/>
    <s v="4"/>
    <s v="10/15/2015"/>
    <s v="2016"/>
    <s v="1"/>
    <s v="41020000"/>
    <x v="1"/>
    <x v="0"/>
    <s v="Long Island University"/>
    <s v="Institution of Higher Education"/>
    <x v="0"/>
    <s v="4027015000"/>
    <s v="Pending"/>
    <s v="16044817"/>
    <n v="0"/>
    <n v="0"/>
    <m/>
    <m/>
    <n v="0"/>
    <n v="0"/>
  </r>
  <r>
    <x v="2"/>
    <s v="4"/>
    <s v="10/16/2015"/>
    <s v="2016"/>
    <s v="1"/>
    <s v="41020000"/>
    <x v="1"/>
    <x v="0"/>
    <s v="NATIONAL INSTITUTES OF HEALTH"/>
    <s v="Federal"/>
    <x v="0"/>
    <s v="4007003000"/>
    <s v="Pending"/>
    <s v="16044813"/>
    <n v="2.5999999999999999E-2"/>
    <n v="10639.49"/>
    <m/>
    <m/>
    <n v="2.5999999999999999E-2"/>
    <n v="10639.49"/>
  </r>
  <r>
    <x v="2"/>
    <s v="4"/>
    <s v="10/16/2015"/>
    <s v="2016"/>
    <s v="1"/>
    <s v="41020000"/>
    <x v="1"/>
    <x v="0"/>
    <s v="NATIONAL INSTITUTES OF HEALTH"/>
    <s v="Federal"/>
    <x v="0"/>
    <s v="4011006000"/>
    <s v="Pending"/>
    <s v="16044813"/>
    <n v="0.75"/>
    <n v="306908.25"/>
    <m/>
    <m/>
    <n v="0.75"/>
    <n v="306908.25"/>
  </r>
  <r>
    <x v="2"/>
    <s v="4"/>
    <s v="10/16/2015"/>
    <s v="2016"/>
    <s v="1"/>
    <s v="41020000"/>
    <x v="1"/>
    <x v="0"/>
    <s v="NATIONAL INSTITUTES OF HEALTH"/>
    <s v="Federal"/>
    <x v="0"/>
    <s v="4011010000"/>
    <s v="Pending"/>
    <s v="16044913"/>
    <m/>
    <m/>
    <n v="1"/>
    <n v="403678"/>
    <n v="1"/>
    <n v="403678"/>
  </r>
  <r>
    <x v="2"/>
    <s v="4"/>
    <s v="10/16/2015"/>
    <s v="2016"/>
    <s v="1"/>
    <s v="41020000"/>
    <x v="1"/>
    <x v="0"/>
    <s v="NATIONAL INSTITUTES OF HEALTH"/>
    <s v="Federal"/>
    <x v="0"/>
    <s v="4012003000"/>
    <s v="Pending"/>
    <s v="16044813"/>
    <n v="7.3999999999999996E-2"/>
    <n v="30281.61"/>
    <m/>
    <m/>
    <n v="7.3999999999999996E-2"/>
    <n v="30281.61"/>
  </r>
  <r>
    <x v="2"/>
    <s v="4"/>
    <s v="10/16/2015"/>
    <s v="2016"/>
    <s v="1"/>
    <s v="41020000"/>
    <x v="1"/>
    <x v="0"/>
    <s v="NATIONAL INSTITUTES OF HEALTH"/>
    <s v="Federal"/>
    <x v="0"/>
    <s v="4012003000"/>
    <s v="Pending"/>
    <s v="16044927"/>
    <m/>
    <m/>
    <n v="1"/>
    <n v="414878"/>
    <n v="1"/>
    <n v="414878"/>
  </r>
  <r>
    <x v="2"/>
    <s v="4"/>
    <s v="10/16/2015"/>
    <s v="2016"/>
    <s v="1"/>
    <s v="41020000"/>
    <x v="1"/>
    <x v="0"/>
    <s v="INDIANA UNIVERSITY"/>
    <s v="Institution of Higher Education"/>
    <x v="0"/>
    <s v="4013010000"/>
    <s v="Pending"/>
    <s v="16044943"/>
    <m/>
    <m/>
    <n v="1"/>
    <n v="481830"/>
    <n v="1"/>
    <n v="481830"/>
  </r>
  <r>
    <x v="2"/>
    <s v="4"/>
    <s v="10/16/2015"/>
    <s v="2016"/>
    <s v="1"/>
    <s v="41020000"/>
    <x v="1"/>
    <x v="0"/>
    <s v="NATIONAL INSTITUTES OF HEALTH"/>
    <s v="Federal"/>
    <x v="0"/>
    <s v="4014006000"/>
    <s v="Pending"/>
    <s v="16044958"/>
    <m/>
    <m/>
    <n v="0.375"/>
    <n v="77461.88"/>
    <n v="0.375"/>
    <n v="77461.88"/>
  </r>
  <r>
    <x v="2"/>
    <s v="4"/>
    <s v="10/16/2015"/>
    <s v="2016"/>
    <s v="1"/>
    <s v="41020000"/>
    <x v="1"/>
    <x v="0"/>
    <s v="NATIONAL INSTITUTES OF HEALTH"/>
    <s v="Federal"/>
    <x v="0"/>
    <s v="4014017000"/>
    <s v="Pending"/>
    <s v="16044813"/>
    <n v="0.15"/>
    <n v="61381.65"/>
    <m/>
    <m/>
    <n v="0.15"/>
    <n v="61381.65"/>
  </r>
  <r>
    <x v="2"/>
    <s v="4"/>
    <s v="10/16/2015"/>
    <s v="2016"/>
    <s v="1"/>
    <s v="41020000"/>
    <x v="1"/>
    <x v="0"/>
    <s v="NATIONAL INSTITUTES OF HEALTH"/>
    <s v="Federal"/>
    <x v="0"/>
    <s v="4014017000"/>
    <s v="Pending"/>
    <s v="16044911"/>
    <m/>
    <m/>
    <n v="1"/>
    <n v="395941"/>
    <n v="1"/>
    <n v="395941"/>
  </r>
  <r>
    <x v="2"/>
    <s v="4"/>
    <s v="10/16/2015"/>
    <s v="2016"/>
    <s v="1"/>
    <s v="41020000"/>
    <x v="1"/>
    <x v="0"/>
    <s v="NATIONAL INSTITUTES OF HEALTH"/>
    <s v="Federal"/>
    <x v="0"/>
    <s v="4014017000"/>
    <s v="Pending"/>
    <s v="16044958"/>
    <m/>
    <m/>
    <n v="0.125"/>
    <n v="25820.63"/>
    <n v="0.125"/>
    <n v="25820.63"/>
  </r>
  <r>
    <x v="2"/>
    <s v="4"/>
    <s v="10/16/2015"/>
    <s v="2016"/>
    <s v="1"/>
    <s v="41020000"/>
    <x v="1"/>
    <x v="0"/>
    <s v="UNIVERSITY OF CHICAGO"/>
    <s v="Institution of Higher Education"/>
    <x v="0"/>
    <s v="4016005000"/>
    <s v="Pending"/>
    <s v="16044930"/>
    <m/>
    <m/>
    <n v="1"/>
    <n v="76558"/>
    <n v="1"/>
    <n v="76558"/>
  </r>
  <r>
    <x v="2"/>
    <s v="4"/>
    <s v="10/16/2015"/>
    <s v="2016"/>
    <s v="1"/>
    <s v="41020000"/>
    <x v="1"/>
    <x v="0"/>
    <s v="NATIONAL INSTITUTES OF HEALTH"/>
    <s v="Federal"/>
    <x v="0"/>
    <s v="4018004000"/>
    <s v="Pending"/>
    <s v="16044958"/>
    <m/>
    <m/>
    <n v="0.5"/>
    <n v="103282.5"/>
    <n v="0.5"/>
    <n v="103282.5"/>
  </r>
  <r>
    <x v="2"/>
    <s v="4"/>
    <s v="10/16/2015"/>
    <s v="2016"/>
    <s v="1"/>
    <s v="41020000"/>
    <x v="1"/>
    <x v="0"/>
    <s v="NATIONAL INSTITUTES OF HEALTH"/>
    <s v="Federal"/>
    <x v="0"/>
    <s v="4027003000"/>
    <s v="Pending"/>
    <s v="16044813"/>
    <n v="0"/>
    <n v="0"/>
    <m/>
    <m/>
    <n v="0"/>
    <n v="0"/>
  </r>
  <r>
    <x v="2"/>
    <s v="4"/>
    <s v="10/19/2015"/>
    <s v="2016"/>
    <s v="1"/>
    <s v="41020000"/>
    <x v="1"/>
    <x v="0"/>
    <s v="NATIONAL INSTITUTES OF HEALTH"/>
    <s v="Federal"/>
    <x v="0"/>
    <s v="4016003000"/>
    <s v="Pending"/>
    <s v="16044894"/>
    <m/>
    <m/>
    <n v="1"/>
    <n v="1937870"/>
    <n v="1"/>
    <n v="1937870"/>
  </r>
  <r>
    <x v="2"/>
    <s v="4"/>
    <s v="10/20/2015"/>
    <s v="2016"/>
    <s v="1"/>
    <s v="41020000"/>
    <x v="1"/>
    <x v="0"/>
    <s v="NATIONAL INSTITUTES OF HEALTH"/>
    <s v="Federal"/>
    <x v="0"/>
    <s v="4012003000"/>
    <s v="Pending"/>
    <s v="16045028"/>
    <n v="1"/>
    <n v="4903528"/>
    <m/>
    <m/>
    <n v="1"/>
    <n v="4903528"/>
  </r>
  <r>
    <x v="2"/>
    <s v="4"/>
    <s v="10/20/2015"/>
    <s v="2016"/>
    <s v="1"/>
    <s v="41020000"/>
    <x v="1"/>
    <x v="0"/>
    <s v="NATIONAL INSTITUTES OF HEALTH"/>
    <s v="Federal"/>
    <x v="0"/>
    <s v="4027003000"/>
    <s v="Pending"/>
    <s v="16045028"/>
    <n v="0"/>
    <n v="0"/>
    <m/>
    <m/>
    <n v="0"/>
    <n v="0"/>
  </r>
  <r>
    <x v="2"/>
    <s v="4"/>
    <s v="10/20/2015"/>
    <s v="2016"/>
    <s v="1"/>
    <s v="41020000"/>
    <x v="1"/>
    <x v="0"/>
    <s v="NATIONAL INSTITUTES OF HEALTH"/>
    <s v="Federal"/>
    <x v="0"/>
    <s v="4027012000"/>
    <s v="Pending"/>
    <s v="16045028"/>
    <n v="0"/>
    <n v="0"/>
    <m/>
    <m/>
    <n v="0"/>
    <n v="0"/>
  </r>
  <r>
    <x v="2"/>
    <s v="4"/>
    <s v="10/21/2015"/>
    <s v="2016"/>
    <s v="1"/>
    <s v="41020000"/>
    <x v="1"/>
    <x v="0"/>
    <s v="NATIONAL INSTITUTES OF HEALTH"/>
    <s v="Federal"/>
    <x v="0"/>
    <s v="4014008000"/>
    <s v="Pending"/>
    <s v="16045191"/>
    <m/>
    <m/>
    <n v="1"/>
    <n v="1011876"/>
    <n v="1"/>
    <n v="1011876"/>
  </r>
  <r>
    <x v="2"/>
    <s v="4"/>
    <s v="10/23/2015"/>
    <s v="2016"/>
    <s v="1"/>
    <s v="41020000"/>
    <x v="1"/>
    <x v="0"/>
    <s v="NATIONAL INSTITUTES OF HEALTH"/>
    <s v="Federal"/>
    <x v="0"/>
    <s v="2004033000"/>
    <s v="Pending"/>
    <s v="16045158"/>
    <m/>
    <m/>
    <n v="1"/>
    <n v="417937"/>
    <n v="1"/>
    <n v="417937"/>
  </r>
  <r>
    <x v="2"/>
    <s v="4"/>
    <s v="10/23/2015"/>
    <s v="2016"/>
    <s v="1"/>
    <s v="41020000"/>
    <x v="1"/>
    <x v="0"/>
    <s v="NATIONAL INSTITUTES OF HEALTH"/>
    <s v="Federal"/>
    <x v="0"/>
    <s v="4013009000"/>
    <s v="Pending"/>
    <s v="15065568"/>
    <m/>
    <m/>
    <n v="0.05"/>
    <n v="93979.199999999997"/>
    <n v="0.05"/>
    <n v="93979.199999999997"/>
  </r>
  <r>
    <x v="2"/>
    <s v="4"/>
    <s v="10/23/2015"/>
    <s v="2016"/>
    <s v="1"/>
    <s v="41020000"/>
    <x v="1"/>
    <x v="0"/>
    <s v="NATIONAL INSTITUTES OF HEALTH"/>
    <s v="Federal"/>
    <x v="0"/>
    <s v="4013011000"/>
    <s v="Pending"/>
    <s v="15065568"/>
    <m/>
    <m/>
    <n v="0.95"/>
    <n v="1785604.8"/>
    <n v="0.95"/>
    <n v="1785604.8"/>
  </r>
  <r>
    <x v="2"/>
    <s v="4"/>
    <s v="10/23/2015"/>
    <s v="2016"/>
    <s v="1"/>
    <s v="41020000"/>
    <x v="1"/>
    <x v="0"/>
    <s v="STANFORD UNIVERSITY"/>
    <s v="Institution of Higher Education"/>
    <x v="0"/>
    <s v="4016004000"/>
    <s v="Pending"/>
    <s v="15022787"/>
    <m/>
    <m/>
    <n v="1"/>
    <n v="423353"/>
    <n v="1"/>
    <n v="423353"/>
  </r>
  <r>
    <x v="2"/>
    <s v="4"/>
    <s v="10/23/2015"/>
    <s v="2016"/>
    <s v="1"/>
    <s v="41020000"/>
    <x v="1"/>
    <x v="0"/>
    <s v="UNIVERSITY OF CHICAGO"/>
    <s v="Institution of Higher Education"/>
    <x v="0"/>
    <s v="4016005000"/>
    <s v="Awarded"/>
    <s v="15109561"/>
    <m/>
    <m/>
    <n v="1"/>
    <n v="99230"/>
    <n v="1"/>
    <n v="99230"/>
  </r>
  <r>
    <x v="2"/>
    <s v="4"/>
    <s v="10/26/2015"/>
    <s v="2016"/>
    <s v="1"/>
    <s v="41020000"/>
    <x v="1"/>
    <x v="0"/>
    <s v="OHIO STATE UNIVERSITY"/>
    <s v="Institution of Higher Education"/>
    <x v="0"/>
    <s v="4011013000"/>
    <s v="Not Funded"/>
    <s v="16045206"/>
    <m/>
    <m/>
    <n v="0.25"/>
    <n v="10500"/>
    <n v="0.25"/>
    <n v="10500"/>
  </r>
  <r>
    <x v="2"/>
    <s v="4"/>
    <s v="10/26/2015"/>
    <s v="2016"/>
    <s v="1"/>
    <s v="41020000"/>
    <x v="1"/>
    <x v="0"/>
    <s v="OHIO STATE UNIVERSITY"/>
    <s v="Institution of Higher Education"/>
    <x v="0"/>
    <s v="4011016000"/>
    <s v="Not Funded"/>
    <s v="16045206"/>
    <m/>
    <m/>
    <n v="0.5"/>
    <n v="21000"/>
    <n v="0.5"/>
    <n v="21000"/>
  </r>
  <r>
    <x v="2"/>
    <s v="4"/>
    <s v="10/26/2015"/>
    <s v="2016"/>
    <s v="1"/>
    <s v="41020000"/>
    <x v="1"/>
    <x v="0"/>
    <s v="OHIO STATE UNIVERSITY"/>
    <s v="Institution of Higher Education"/>
    <x v="0"/>
    <s v="4011018000"/>
    <s v="Not Funded"/>
    <s v="16045206"/>
    <m/>
    <m/>
    <n v="0.25"/>
    <n v="10500"/>
    <n v="0.25"/>
    <n v="10500"/>
  </r>
  <r>
    <x v="2"/>
    <s v="4"/>
    <s v="10/26/2015"/>
    <s v="2016"/>
    <s v="1"/>
    <s v="41020000"/>
    <x v="1"/>
    <x v="0"/>
    <s v="UTAH STATE UNIVERSITY"/>
    <s v="Institution of Higher Education"/>
    <x v="0"/>
    <s v="4016003000"/>
    <s v="Pending"/>
    <s v="15033314"/>
    <m/>
    <m/>
    <n v="1"/>
    <n v="416965"/>
    <n v="1"/>
    <n v="416965"/>
  </r>
  <r>
    <x v="2"/>
    <s v="4"/>
    <s v="10/26/2015"/>
    <s v="2016"/>
    <s v="1"/>
    <s v="41020000"/>
    <x v="1"/>
    <x v="0"/>
    <s v="CORNELL UNIVERSITY"/>
    <s v="Institution of Higher Education"/>
    <x v="0"/>
    <s v="4018003000"/>
    <s v="Pending"/>
    <s v="16045224"/>
    <m/>
    <m/>
    <n v="1"/>
    <n v="174492"/>
    <n v="1"/>
    <n v="174492"/>
  </r>
  <r>
    <x v="2"/>
    <s v="4"/>
    <s v="10/27/2015"/>
    <s v="2016"/>
    <s v="1"/>
    <s v="41020000"/>
    <x v="1"/>
    <x v="0"/>
    <s v="PHS-NIH NATIONAL CANCER INSTITUTE"/>
    <s v="Federal"/>
    <x v="0"/>
    <s v="4007003000"/>
    <s v="Awarded"/>
    <s v="16044773"/>
    <m/>
    <m/>
    <n v="0.13500000000000001"/>
    <n v="10074.65"/>
    <n v="0.13500000000000001"/>
    <n v="10074.65"/>
  </r>
  <r>
    <x v="2"/>
    <s v="4"/>
    <s v="10/27/2015"/>
    <s v="2016"/>
    <s v="1"/>
    <s v="41020000"/>
    <x v="1"/>
    <x v="0"/>
    <s v="PHS-NIH NATIONAL CANCER INSTITUTE"/>
    <s v="Federal"/>
    <x v="0"/>
    <s v="4011010000"/>
    <s v="Awarded"/>
    <s v="16044773"/>
    <m/>
    <m/>
    <n v="0.16500000000000001"/>
    <n v="12313.46"/>
    <n v="0.16500000000000001"/>
    <n v="12313.46"/>
  </r>
  <r>
    <x v="2"/>
    <s v="4"/>
    <s v="10/27/2015"/>
    <s v="2016"/>
    <s v="1"/>
    <s v="41020000"/>
    <x v="1"/>
    <x v="0"/>
    <s v="PHS-NIH NATIONAL CANCER INSTITUTE"/>
    <s v="Federal"/>
    <x v="0"/>
    <s v="4011016000"/>
    <s v="Awarded"/>
    <s v="16044773"/>
    <m/>
    <m/>
    <n v="0.7"/>
    <n v="52238.9"/>
    <n v="0.7"/>
    <n v="52238.9"/>
  </r>
  <r>
    <x v="2"/>
    <s v="4"/>
    <s v="10/27/2015"/>
    <s v="2016"/>
    <s v="1"/>
    <s v="41020000"/>
    <x v="1"/>
    <x v="0"/>
    <s v="UNIVERSITY OF KENTUCKY"/>
    <s v="Institution of Higher Education"/>
    <x v="0"/>
    <s v="4013011000"/>
    <s v="Awarded"/>
    <s v="16045154"/>
    <m/>
    <m/>
    <n v="1"/>
    <n v="80790"/>
    <n v="1"/>
    <n v="80790"/>
  </r>
  <r>
    <x v="2"/>
    <s v="4"/>
    <s v="10/27/2015"/>
    <s v="2016"/>
    <s v="1"/>
    <s v="41020000"/>
    <x v="1"/>
    <x v="0"/>
    <s v="PHS-NIH NAT INST DEAFNESS,COMM DISORDERS"/>
    <s v="Federal"/>
    <x v="0"/>
    <s v="4013012000"/>
    <s v="Awarded"/>
    <s v="16045078"/>
    <m/>
    <m/>
    <n v="0.75"/>
    <n v="241849.5"/>
    <n v="0.75"/>
    <n v="241849.5"/>
  </r>
  <r>
    <x v="2"/>
    <s v="4"/>
    <s v="10/27/2015"/>
    <s v="2016"/>
    <s v="1"/>
    <s v="41020000"/>
    <x v="1"/>
    <x v="0"/>
    <s v="PHS-NIH NAT INST DEAFNESS,COMM DISORDERS"/>
    <s v="Federal"/>
    <x v="0"/>
    <s v="4014017000"/>
    <s v="Awarded"/>
    <s v="16045078"/>
    <m/>
    <m/>
    <n v="0.25"/>
    <n v="80616.5"/>
    <n v="0.25"/>
    <n v="80616.5"/>
  </r>
  <r>
    <x v="2"/>
    <s v="4"/>
    <s v="10/27/2015"/>
    <s v="2016"/>
    <s v="1"/>
    <s v="41020000"/>
    <x v="1"/>
    <x v="0"/>
    <s v="PHS-NIH NATIONAL CANCER INSTITUTE"/>
    <s v="Federal"/>
    <x v="0"/>
    <s v="4018003000"/>
    <s v="Awarded"/>
    <s v="16044889"/>
    <m/>
    <m/>
    <n v="1"/>
    <n v="244646"/>
    <n v="1"/>
    <n v="244646"/>
  </r>
  <r>
    <x v="2"/>
    <s v="4"/>
    <s v="10/27/2015"/>
    <s v="2016"/>
    <s v="1"/>
    <s v="41020000"/>
    <x v="1"/>
    <x v="0"/>
    <s v="PHS-NIH NAT INST ALLERGY INFECTIOUS DIS"/>
    <s v="Federal"/>
    <x v="0"/>
    <s v="4018003000"/>
    <s v="Awarded"/>
    <s v="16045051"/>
    <m/>
    <m/>
    <n v="1"/>
    <n v="489728"/>
    <n v="1"/>
    <n v="489728"/>
  </r>
  <r>
    <x v="2"/>
    <s v="4"/>
    <s v="10/28/2015"/>
    <s v="2016"/>
    <s v="1"/>
    <s v="41020000"/>
    <x v="1"/>
    <x v="0"/>
    <s v="NORTHWESTERN UNIVERSITY"/>
    <s v="Institution of Higher Education"/>
    <x v="0"/>
    <s v="4018004000"/>
    <s v="Awarded"/>
    <s v="14110175"/>
    <m/>
    <m/>
    <n v="1"/>
    <n v="250000"/>
    <n v="1"/>
    <n v="250000"/>
  </r>
  <r>
    <x v="2"/>
    <s v="4"/>
    <s v="10/29/2015"/>
    <s v="2016"/>
    <s v="1"/>
    <s v="41020000"/>
    <x v="1"/>
    <x v="0"/>
    <s v="INDIANA FAMILY HEALTH COUNCIL"/>
    <s v="Private Non-Profit"/>
    <x v="0"/>
    <s v="2004013000"/>
    <s v="Awarded"/>
    <s v="16045380"/>
    <m/>
    <m/>
    <n v="1"/>
    <n v="3465"/>
    <n v="1"/>
    <n v="3465"/>
  </r>
  <r>
    <x v="2"/>
    <s v="4"/>
    <s v="10/29/2015"/>
    <s v="2016"/>
    <s v="1"/>
    <s v="41020000"/>
    <x v="1"/>
    <x v="0"/>
    <s v="NATIONAL INSTITUTES OF HEALTH"/>
    <s v="Federal"/>
    <x v="0"/>
    <s v="4013009000"/>
    <s v="Pending"/>
    <s v="16044816"/>
    <m/>
    <m/>
    <n v="1"/>
    <n v="1715937"/>
    <n v="1"/>
    <n v="1715937"/>
  </r>
  <r>
    <x v="2"/>
    <s v="4"/>
    <s v="10/29/2015"/>
    <s v="2016"/>
    <s v="1"/>
    <s v="41020000"/>
    <x v="1"/>
    <x v="0"/>
    <s v="INDIANA UNIVERSITY"/>
    <s v="Institution of Higher Education"/>
    <x v="0"/>
    <s v="4013010000"/>
    <s v="Awarded"/>
    <s v="16044658"/>
    <m/>
    <m/>
    <n v="1"/>
    <n v="62497"/>
    <n v="1"/>
    <n v="62497"/>
  </r>
  <r>
    <x v="2"/>
    <s v="4"/>
    <s v="10/29/2015"/>
    <s v="2016"/>
    <s v="1"/>
    <s v="41020000"/>
    <x v="1"/>
    <x v="0"/>
    <s v="UNIVERSITY OF CHICAGO"/>
    <s v="Institution of Higher Education"/>
    <x v="0"/>
    <s v="4016005000"/>
    <s v="Awarded"/>
    <s v="15055234"/>
    <m/>
    <m/>
    <n v="1"/>
    <n v="160813"/>
    <n v="1"/>
    <n v="160813"/>
  </r>
  <r>
    <x v="2"/>
    <s v="4"/>
    <s v="10/29/2015"/>
    <s v="2016"/>
    <s v="1"/>
    <s v="41020000"/>
    <x v="1"/>
    <x v="0"/>
    <s v="NATIONAL INSTITUTES OF HEALTH"/>
    <s v="Federal"/>
    <x v="0"/>
    <s v="4018003000"/>
    <s v="Pending"/>
    <s v="16045326"/>
    <m/>
    <m/>
    <n v="1"/>
    <n v="1908449"/>
    <n v="1"/>
    <n v="1908449"/>
  </r>
  <r>
    <x v="2"/>
    <s v="4"/>
    <s v="10/30/2015"/>
    <s v="2016"/>
    <s v="1"/>
    <s v="41020000"/>
    <x v="1"/>
    <x v="0"/>
    <s v="HEALTH RESOURCES &amp; SERVICES ADMIN"/>
    <s v="Federal"/>
    <x v="0"/>
    <s v="4013010000"/>
    <s v="Awarded"/>
    <s v="16045462"/>
    <m/>
    <m/>
    <n v="1"/>
    <n v="2985028"/>
    <n v="1"/>
    <n v="2985028"/>
  </r>
  <r>
    <x v="2"/>
    <s v="4"/>
    <s v="10/30/2015"/>
    <s v="2016"/>
    <s v="1"/>
    <s v="41020000"/>
    <x v="1"/>
    <x v="0"/>
    <s v="NATIONAL INSTITUTES OF HEALTH"/>
    <s v="Federal"/>
    <x v="0"/>
    <s v="4014006000"/>
    <s v="Pending"/>
    <s v="16045435"/>
    <m/>
    <m/>
    <n v="0.75"/>
    <n v="311169.75"/>
    <n v="0.75"/>
    <n v="311169.75"/>
  </r>
  <r>
    <x v="2"/>
    <s v="4"/>
    <s v="10/30/2015"/>
    <s v="2016"/>
    <s v="1"/>
    <s v="41020000"/>
    <x v="1"/>
    <x v="0"/>
    <s v="NATIONAL INSTITUTES OF HEALTH"/>
    <s v="Federal"/>
    <x v="0"/>
    <s v="4014009000"/>
    <s v="Pending"/>
    <s v="16045435"/>
    <m/>
    <m/>
    <n v="0.25"/>
    <n v="103723.25"/>
    <n v="0.25"/>
    <n v="103723.25"/>
  </r>
  <r>
    <x v="2"/>
    <s v="5"/>
    <s v="11/2/2015"/>
    <s v="2016"/>
    <s v="2"/>
    <s v="41020000"/>
    <x v="1"/>
    <x v="0"/>
    <s v="NATIONAL INSTITUTES OF HEALTH"/>
    <s v="Federal"/>
    <x v="0"/>
    <s v="4014017000"/>
    <s v="Pending"/>
    <s v="16044937"/>
    <m/>
    <m/>
    <n v="1"/>
    <n v="426952"/>
    <n v="1"/>
    <n v="426952"/>
  </r>
  <r>
    <x v="2"/>
    <s v="5"/>
    <s v="11/2/2015"/>
    <s v="2016"/>
    <s v="2"/>
    <s v="41020000"/>
    <x v="1"/>
    <x v="0"/>
    <s v="UNIVERSITY OF ROCHESTER"/>
    <s v="Institution of Higher Education"/>
    <x v="0"/>
    <s v="4016003000"/>
    <s v="Pending"/>
    <s v="16055508"/>
    <n v="0.875"/>
    <n v="1700779.5"/>
    <m/>
    <m/>
    <n v="0.875"/>
    <n v="1700779.5"/>
  </r>
  <r>
    <x v="2"/>
    <s v="5"/>
    <s v="11/2/2015"/>
    <s v="2016"/>
    <s v="2"/>
    <s v="41020000"/>
    <x v="1"/>
    <x v="0"/>
    <s v="UNIVERSITY OF ROCHESTER"/>
    <s v="Institution of Higher Education"/>
    <x v="0"/>
    <s v="4018004000"/>
    <s v="Pending"/>
    <s v="16055508"/>
    <n v="0.125"/>
    <n v="242968.5"/>
    <m/>
    <m/>
    <n v="0.125"/>
    <n v="242968.5"/>
  </r>
  <r>
    <x v="2"/>
    <s v="5"/>
    <s v="11/2/2015"/>
    <s v="2016"/>
    <s v="2"/>
    <s v="41020000"/>
    <x v="1"/>
    <x v="0"/>
    <s v="UNIVERSITY OF ROCHESTER"/>
    <s v="Institution of Higher Education"/>
    <x v="0"/>
    <s v="4027018000"/>
    <s v="Pending"/>
    <s v="16055508"/>
    <n v="0"/>
    <n v="0"/>
    <m/>
    <m/>
    <n v="0"/>
    <n v="0"/>
  </r>
  <r>
    <x v="2"/>
    <s v="5"/>
    <s v="11/3/2015"/>
    <s v="2016"/>
    <s v="2"/>
    <s v="41020000"/>
    <x v="1"/>
    <x v="0"/>
    <s v="INDIANA UNIVERSITY"/>
    <s v="Institution of Higher Education"/>
    <x v="0"/>
    <s v="1014001000"/>
    <s v="Awarded"/>
    <s v="16055868"/>
    <m/>
    <m/>
    <n v="1"/>
    <n v="82232"/>
    <n v="1"/>
    <n v="82232"/>
  </r>
  <r>
    <x v="2"/>
    <s v="5"/>
    <s v="11/3/2015"/>
    <s v="2016"/>
    <s v="2"/>
    <s v="41020000"/>
    <x v="1"/>
    <x v="0"/>
    <s v="NATIONAL INSTITUTES OF HEALTH"/>
    <s v="Federal"/>
    <x v="0"/>
    <s v="4013004000"/>
    <s v="Pending"/>
    <s v="16066315"/>
    <m/>
    <m/>
    <n v="0.95"/>
    <n v="1823777.7"/>
    <n v="0.95"/>
    <n v="1823777.7"/>
  </r>
  <r>
    <x v="2"/>
    <s v="5"/>
    <s v="11/3/2015"/>
    <s v="2016"/>
    <s v="2"/>
    <s v="41020000"/>
    <x v="1"/>
    <x v="0"/>
    <s v="UNIVERSITY OF MASSACHUSETTS"/>
    <s v="Institution of Higher Education"/>
    <x v="0"/>
    <s v="4015003000"/>
    <s v="Pending"/>
    <s v="16044584"/>
    <m/>
    <m/>
    <n v="1"/>
    <n v="72928"/>
    <n v="1"/>
    <n v="72928"/>
  </r>
  <r>
    <x v="2"/>
    <s v="5"/>
    <s v="11/3/2015"/>
    <s v="2016"/>
    <s v="2"/>
    <s v="41020000"/>
    <x v="1"/>
    <x v="0"/>
    <s v="NATIONAL INSTITUTES OF HEALTH"/>
    <s v="Federal"/>
    <x v="0"/>
    <s v="4016003000"/>
    <s v="Pending"/>
    <s v="16044940"/>
    <m/>
    <m/>
    <n v="1"/>
    <n v="2325000"/>
    <n v="1"/>
    <n v="2325000"/>
  </r>
  <r>
    <x v="2"/>
    <s v="5"/>
    <s v="11/3/2015"/>
    <s v="2016"/>
    <s v="2"/>
    <s v="41020000"/>
    <x v="1"/>
    <x v="0"/>
    <s v="NATIONAL INSTITUTES OF HEALTH"/>
    <s v="Federal"/>
    <x v="0"/>
    <s v="4018010000"/>
    <s v="Pending"/>
    <s v="16066315"/>
    <m/>
    <m/>
    <n v="0.05"/>
    <n v="95988.3"/>
    <n v="0.05"/>
    <n v="95988.3"/>
  </r>
  <r>
    <x v="2"/>
    <s v="5"/>
    <s v="11/4/2015"/>
    <s v="2016"/>
    <s v="2"/>
    <s v="41020000"/>
    <x v="1"/>
    <x v="0"/>
    <s v="NATIONAL INSTITUTES OF HEALTH"/>
    <s v="Federal"/>
    <x v="0"/>
    <s v="4011010000"/>
    <s v="Pending"/>
    <s v="15121470"/>
    <m/>
    <m/>
    <n v="0.2"/>
    <n v="305396.8"/>
    <n v="0.2"/>
    <n v="305396.8"/>
  </r>
  <r>
    <x v="2"/>
    <s v="5"/>
    <s v="11/4/2015"/>
    <s v="2016"/>
    <s v="2"/>
    <s v="41020000"/>
    <x v="1"/>
    <x v="0"/>
    <s v="NATIONAL INSTITUTES OF HEALTH"/>
    <s v="Federal"/>
    <x v="0"/>
    <s v="4011018000"/>
    <s v="Pending"/>
    <s v="15121470"/>
    <m/>
    <m/>
    <n v="0.8"/>
    <n v="1221587.2"/>
    <n v="0.8"/>
    <n v="1221587.2"/>
  </r>
  <r>
    <x v="2"/>
    <s v="5"/>
    <s v="11/4/2015"/>
    <s v="2016"/>
    <s v="2"/>
    <s v="41020000"/>
    <x v="1"/>
    <x v="0"/>
    <s v="PHS-NIH NAT INST DEAFNESS,COMM DISORDERS"/>
    <s v="Federal"/>
    <x v="0"/>
    <s v="4013006000"/>
    <s v="Awarded"/>
    <s v="16055526"/>
    <m/>
    <m/>
    <n v="0.15"/>
    <n v="466019.7"/>
    <n v="0.15"/>
    <n v="466019.7"/>
  </r>
  <r>
    <x v="2"/>
    <s v="5"/>
    <s v="11/4/2015"/>
    <s v="2016"/>
    <s v="2"/>
    <s v="41020000"/>
    <x v="1"/>
    <x v="0"/>
    <s v="PHS-NIH NAT INST DEAFNESS,COMM DISORDERS"/>
    <s v="Federal"/>
    <x v="0"/>
    <s v="4013011000"/>
    <s v="Awarded"/>
    <s v="16055526"/>
    <m/>
    <m/>
    <n v="0.2"/>
    <n v="621359.6"/>
    <n v="0.2"/>
    <n v="621359.6"/>
  </r>
  <r>
    <x v="2"/>
    <s v="5"/>
    <s v="11/4/2015"/>
    <s v="2016"/>
    <s v="2"/>
    <s v="41020000"/>
    <x v="1"/>
    <x v="0"/>
    <s v="PHS-NIH NAT INST DEAFNESS,COMM DISORDERS"/>
    <s v="Federal"/>
    <x v="0"/>
    <s v="4013012000"/>
    <s v="Awarded"/>
    <s v="16055526"/>
    <m/>
    <m/>
    <n v="0.6"/>
    <n v="1864078.8"/>
    <n v="0.6"/>
    <n v="1864078.8"/>
  </r>
  <r>
    <x v="2"/>
    <s v="5"/>
    <s v="11/4/2015"/>
    <s v="2016"/>
    <s v="2"/>
    <s v="41020000"/>
    <x v="1"/>
    <x v="0"/>
    <s v="UNIVERSITY OF HAWAII"/>
    <s v="Institution of Higher Education"/>
    <x v="0"/>
    <s v="4014006000"/>
    <s v="Pending"/>
    <s v="16055581"/>
    <m/>
    <m/>
    <n v="1"/>
    <n v="541121"/>
    <n v="1"/>
    <n v="541121"/>
  </r>
  <r>
    <x v="2"/>
    <s v="5"/>
    <s v="11/4/2015"/>
    <s v="2016"/>
    <s v="2"/>
    <s v="41020000"/>
    <x v="1"/>
    <x v="0"/>
    <s v="NATIONAL INSTITUTES OF HEALTH"/>
    <s v="Federal"/>
    <x v="0"/>
    <s v="4016003000"/>
    <s v="Pending"/>
    <s v="16045038"/>
    <m/>
    <m/>
    <n v="1"/>
    <n v="1908542"/>
    <n v="1"/>
    <n v="1908542"/>
  </r>
  <r>
    <x v="2"/>
    <s v="5"/>
    <s v="11/4/2015"/>
    <s v="2016"/>
    <s v="2"/>
    <s v="41020000"/>
    <x v="1"/>
    <x v="0"/>
    <s v="PHS-NIH NAT INST DEAFNESS,COMM DISORDERS"/>
    <s v="Federal"/>
    <x v="0"/>
    <s v="4018010000"/>
    <s v="Awarded"/>
    <s v="16055526"/>
    <m/>
    <m/>
    <n v="0.05"/>
    <n v="155339.9"/>
    <n v="0.05"/>
    <n v="155339.9"/>
  </r>
  <r>
    <x v="2"/>
    <s v="5"/>
    <s v="11/5/2015"/>
    <s v="2016"/>
    <s v="2"/>
    <s v="41020000"/>
    <x v="1"/>
    <x v="0"/>
    <s v="NATIONAL INSTITUTES OF HEALTH"/>
    <s v="Federal"/>
    <x v="0"/>
    <s v="4016003000"/>
    <s v="Pending"/>
    <s v="16055567"/>
    <m/>
    <m/>
    <n v="1"/>
    <n v="1879521"/>
    <n v="1"/>
    <n v="1879521"/>
  </r>
  <r>
    <x v="2"/>
    <s v="5"/>
    <s v="11/6/2015"/>
    <s v="2016"/>
    <s v="2"/>
    <s v="41020000"/>
    <x v="1"/>
    <x v="0"/>
    <s v="PHS-HRSA NATNL CTR FOR HEALTH SERVS RES"/>
    <s v="Federal"/>
    <x v="0"/>
    <s v="4011009000"/>
    <s v="Not Funded"/>
    <s v="16055587"/>
    <m/>
    <m/>
    <n v="0.45"/>
    <n v="405000"/>
    <n v="0.45"/>
    <n v="405000"/>
  </r>
  <r>
    <x v="2"/>
    <s v="5"/>
    <s v="11/6/2015"/>
    <s v="2016"/>
    <s v="2"/>
    <s v="41020000"/>
    <x v="1"/>
    <x v="0"/>
    <s v="INDIANA UNIVERSITY"/>
    <s v="Institution of Higher Education"/>
    <x v="0"/>
    <s v="4012003000"/>
    <s v="Pending"/>
    <s v="16055648"/>
    <m/>
    <m/>
    <n v="0.02"/>
    <n v="24944.46"/>
    <n v="0.02"/>
    <n v="24944.46"/>
  </r>
  <r>
    <x v="2"/>
    <s v="5"/>
    <s v="11/6/2015"/>
    <s v="2016"/>
    <s v="2"/>
    <s v="41020000"/>
    <x v="1"/>
    <x v="0"/>
    <s v="PHS-HRSA NATNL CTR FOR HEALTH SERVS RES"/>
    <s v="Federal"/>
    <x v="0"/>
    <s v="4013010000"/>
    <s v="Not Funded"/>
    <s v="16055587"/>
    <m/>
    <m/>
    <n v="0.4"/>
    <n v="360000"/>
    <n v="0.4"/>
    <n v="360000"/>
  </r>
  <r>
    <x v="2"/>
    <s v="5"/>
    <s v="11/6/2015"/>
    <s v="2016"/>
    <s v="2"/>
    <s v="41020000"/>
    <x v="1"/>
    <x v="0"/>
    <s v="ARGONNE NATIONAL LABORATORY"/>
    <s v="Federal"/>
    <x v="0"/>
    <s v="4014006000"/>
    <s v="Pending"/>
    <s v="16055609"/>
    <n v="0.33"/>
    <n v="229572.09"/>
    <m/>
    <m/>
    <n v="0.33"/>
    <n v="229572.09"/>
  </r>
  <r>
    <x v="2"/>
    <s v="5"/>
    <s v="11/6/2015"/>
    <s v="2016"/>
    <s v="2"/>
    <s v="41020000"/>
    <x v="1"/>
    <x v="0"/>
    <s v="INDIANA UNIVERSITY"/>
    <s v="Institution of Higher Education"/>
    <x v="0"/>
    <s v="4016003000"/>
    <s v="Pending"/>
    <s v="16055648"/>
    <m/>
    <m/>
    <n v="0.95"/>
    <n v="1184861.8500000001"/>
    <n v="0.95"/>
    <n v="1184861.8500000001"/>
  </r>
  <r>
    <x v="2"/>
    <s v="5"/>
    <s v="11/6/2015"/>
    <s v="2016"/>
    <s v="2"/>
    <s v="41020000"/>
    <x v="1"/>
    <x v="0"/>
    <s v="ARGONNE NATIONAL LABORATORY"/>
    <s v="Federal"/>
    <x v="0"/>
    <s v="4018009000"/>
    <s v="Pending"/>
    <s v="16055609"/>
    <n v="0.67"/>
    <n v="466100.91"/>
    <m/>
    <m/>
    <n v="0.67"/>
    <n v="466100.91"/>
  </r>
  <r>
    <x v="2"/>
    <s v="5"/>
    <s v="11/6/2015"/>
    <s v="2016"/>
    <s v="2"/>
    <s v="41020000"/>
    <x v="1"/>
    <x v="0"/>
    <s v="INDIANA UNIVERSITY"/>
    <s v="Institution of Higher Education"/>
    <x v="0"/>
    <s v="4018010000"/>
    <s v="Pending"/>
    <s v="16055648"/>
    <m/>
    <m/>
    <n v="0.03"/>
    <n v="37416.69"/>
    <n v="0.03"/>
    <n v="37416.69"/>
  </r>
  <r>
    <x v="2"/>
    <s v="5"/>
    <s v="11/6/2015"/>
    <s v="2016"/>
    <s v="2"/>
    <s v="41020000"/>
    <x v="1"/>
    <x v="0"/>
    <s v="PHS-HRSA NATNL CTR FOR HEALTH SERVS RES"/>
    <s v="Federal"/>
    <x v="0"/>
    <s v="4018010000"/>
    <s v="Not Funded"/>
    <s v="16055587"/>
    <m/>
    <m/>
    <n v="0.15"/>
    <n v="135000"/>
    <n v="0.15"/>
    <n v="135000"/>
  </r>
  <r>
    <x v="2"/>
    <s v="5"/>
    <s v="11/6/2015"/>
    <s v="2016"/>
    <s v="2"/>
    <s v="41020000"/>
    <x v="1"/>
    <x v="0"/>
    <s v="ARGONNE NATIONAL LABORATORY"/>
    <s v="Federal"/>
    <x v="0"/>
    <s v="4027001000"/>
    <s v="Pending"/>
    <s v="16055609"/>
    <n v="0"/>
    <n v="0"/>
    <m/>
    <m/>
    <n v="0"/>
    <n v="0"/>
  </r>
  <r>
    <x v="2"/>
    <s v="5"/>
    <s v="11/9/2015"/>
    <s v="2016"/>
    <s v="2"/>
    <s v="41020000"/>
    <x v="1"/>
    <x v="0"/>
    <s v="NATIONAL INSTITUTES OF HEALTH"/>
    <s v="Federal"/>
    <x v="0"/>
    <s v="4013009000"/>
    <s v="Pending"/>
    <s v="16055612"/>
    <m/>
    <m/>
    <n v="1"/>
    <n v="2231783"/>
    <n v="1"/>
    <n v="2231783"/>
  </r>
  <r>
    <x v="2"/>
    <s v="5"/>
    <s v="11/9/2015"/>
    <s v="2016"/>
    <s v="2"/>
    <s v="41020000"/>
    <x v="1"/>
    <x v="0"/>
    <s v="PHS-NIH NATIONAL EYE INSTITUTE"/>
    <s v="Federal"/>
    <x v="0"/>
    <s v="4019030000"/>
    <s v="Pending"/>
    <s v="16055702"/>
    <m/>
    <m/>
    <n v="1"/>
    <n v="796748"/>
    <n v="1"/>
    <n v="796748"/>
  </r>
  <r>
    <x v="2"/>
    <s v="5"/>
    <s v="11/10/2015"/>
    <s v="2016"/>
    <s v="2"/>
    <s v="41020000"/>
    <x v="1"/>
    <x v="0"/>
    <s v="NATIONAL INSTITUTES OF HEALTH"/>
    <s v="Federal"/>
    <x v="0"/>
    <s v="4007003000"/>
    <s v="Pending"/>
    <s v="16055712"/>
    <n v="0.182"/>
    <n v="75510.16"/>
    <m/>
    <m/>
    <n v="0.182"/>
    <n v="75510.16"/>
  </r>
  <r>
    <x v="2"/>
    <s v="5"/>
    <s v="11/10/2015"/>
    <s v="2016"/>
    <s v="2"/>
    <s v="41020000"/>
    <x v="1"/>
    <x v="0"/>
    <s v="NATIONAL INSTITUTES OF HEALTH"/>
    <s v="Federal"/>
    <x v="0"/>
    <s v="4007003000"/>
    <s v="Pending"/>
    <s v="16055715"/>
    <m/>
    <m/>
    <n v="2.4E-2"/>
    <n v="9959.14"/>
    <n v="2.4E-2"/>
    <n v="9959.14"/>
  </r>
  <r>
    <x v="2"/>
    <s v="5"/>
    <s v="11/10/2015"/>
    <s v="2016"/>
    <s v="2"/>
    <s v="41020000"/>
    <x v="1"/>
    <x v="0"/>
    <s v="NATIONAL INSTITUTES OF HEALTH"/>
    <s v="Federal"/>
    <x v="0"/>
    <s v="4011010000"/>
    <s v="Pending"/>
    <s v="16055678"/>
    <m/>
    <m/>
    <n v="0.5"/>
    <n v="201765.5"/>
    <n v="0.5"/>
    <n v="201765.5"/>
  </r>
  <r>
    <x v="2"/>
    <s v="5"/>
    <s v="11/10/2015"/>
    <s v="2016"/>
    <s v="2"/>
    <s v="41020000"/>
    <x v="1"/>
    <x v="0"/>
    <s v="NATIONAL INSTITUTES OF HEALTH"/>
    <s v="Federal"/>
    <x v="0"/>
    <s v="4012003000"/>
    <s v="Pending"/>
    <s v="16055710"/>
    <m/>
    <m/>
    <n v="0.9"/>
    <n v="383625"/>
    <n v="0.9"/>
    <n v="383625"/>
  </r>
  <r>
    <x v="2"/>
    <s v="5"/>
    <s v="11/10/2015"/>
    <s v="2016"/>
    <s v="2"/>
    <s v="41020000"/>
    <x v="1"/>
    <x v="0"/>
    <s v="NATIONAL INSTITUTES OF HEALTH"/>
    <s v="Federal"/>
    <x v="0"/>
    <s v="4012003000"/>
    <s v="Pending"/>
    <s v="16055712"/>
    <n v="0.81799999999999995"/>
    <n v="339380.84"/>
    <m/>
    <m/>
    <n v="0.81799999999999995"/>
    <n v="339380.84"/>
  </r>
  <r>
    <x v="2"/>
    <s v="5"/>
    <s v="11/10/2015"/>
    <s v="2016"/>
    <s v="2"/>
    <s v="41020000"/>
    <x v="1"/>
    <x v="0"/>
    <s v="NATIONAL INSTITUTES OF HEALTH"/>
    <s v="Federal"/>
    <x v="0"/>
    <s v="4012003000"/>
    <s v="Pending"/>
    <s v="16055715"/>
    <m/>
    <m/>
    <n v="7.5999999999999998E-2"/>
    <n v="31537.26"/>
    <n v="7.5999999999999998E-2"/>
    <n v="31537.26"/>
  </r>
  <r>
    <x v="2"/>
    <s v="5"/>
    <s v="11/10/2015"/>
    <s v="2016"/>
    <s v="2"/>
    <s v="41020000"/>
    <x v="1"/>
    <x v="0"/>
    <s v="NATIONAL INSTITUTES OF HEALTH"/>
    <s v="Federal"/>
    <x v="0"/>
    <s v="4012006000"/>
    <s v="Pending"/>
    <s v="16055710"/>
    <m/>
    <m/>
    <n v="0.1"/>
    <n v="42625"/>
    <n v="0.1"/>
    <n v="42625"/>
  </r>
  <r>
    <x v="2"/>
    <s v="5"/>
    <s v="11/10/2015"/>
    <s v="2016"/>
    <s v="2"/>
    <s v="41020000"/>
    <x v="1"/>
    <x v="0"/>
    <s v="NATIONAL INSTITUTES OF HEALTH"/>
    <s v="Federal"/>
    <x v="0"/>
    <s v="4012006000"/>
    <s v="Pending"/>
    <s v="16055730"/>
    <m/>
    <m/>
    <n v="1"/>
    <n v="404000"/>
    <n v="1"/>
    <n v="404000"/>
  </r>
  <r>
    <x v="2"/>
    <s v="5"/>
    <s v="11/10/2015"/>
    <s v="2016"/>
    <s v="2"/>
    <s v="41020000"/>
    <x v="1"/>
    <x v="0"/>
    <s v="NATIONAL INSTITUTES OF HEALTH"/>
    <s v="Federal"/>
    <x v="0"/>
    <s v="4013004000"/>
    <s v="Pending"/>
    <s v="16055715"/>
    <m/>
    <m/>
    <n v="0.9"/>
    <n v="373467.6"/>
    <n v="0.9"/>
    <n v="373467.6"/>
  </r>
  <r>
    <x v="2"/>
    <s v="5"/>
    <s v="11/10/2015"/>
    <s v="2016"/>
    <s v="2"/>
    <s v="41020000"/>
    <x v="1"/>
    <x v="0"/>
    <s v="NATIONAL INSTITUTES OF HEALTH"/>
    <s v="Federal"/>
    <x v="0"/>
    <s v="4014004000"/>
    <s v="Pending"/>
    <s v="16055678"/>
    <m/>
    <m/>
    <n v="0.5"/>
    <n v="201765.5"/>
    <n v="0.5"/>
    <n v="201765.5"/>
  </r>
  <r>
    <x v="2"/>
    <s v="5"/>
    <s v="11/10/2015"/>
    <s v="2016"/>
    <s v="2"/>
    <s v="41020000"/>
    <x v="1"/>
    <x v="0"/>
    <s v="VIRGINIA COMMONWEALTH UNIVERSITY"/>
    <s v="Institution of Higher Education"/>
    <x v="0"/>
    <s v="4014010000"/>
    <s v="Awarded"/>
    <s v="16055706"/>
    <m/>
    <m/>
    <n v="1"/>
    <n v="68225"/>
    <n v="1"/>
    <n v="68225"/>
  </r>
  <r>
    <x v="2"/>
    <s v="5"/>
    <s v="11/10/2015"/>
    <s v="2016"/>
    <s v="2"/>
    <s v="41020000"/>
    <x v="1"/>
    <x v="0"/>
    <s v="NATIONAL INSTITUTES OF HEALTH"/>
    <s v="Federal"/>
    <x v="0"/>
    <s v="4014011000"/>
    <s v="Pending"/>
    <s v="16055728"/>
    <m/>
    <m/>
    <n v="1"/>
    <n v="414891"/>
    <n v="1"/>
    <n v="414891"/>
  </r>
  <r>
    <x v="2"/>
    <s v="5"/>
    <s v="11/10/2015"/>
    <s v="2016"/>
    <s v="2"/>
    <s v="41020000"/>
    <x v="1"/>
    <x v="0"/>
    <s v="NATIONAL INSTITUTES OF HEALTH"/>
    <s v="Federal"/>
    <x v="0"/>
    <s v="4014011000"/>
    <s v="Pending"/>
    <s v="16055732"/>
    <m/>
    <m/>
    <n v="1"/>
    <n v="426250"/>
    <n v="1"/>
    <n v="426250"/>
  </r>
  <r>
    <x v="2"/>
    <s v="5"/>
    <s v="11/10/2015"/>
    <s v="2016"/>
    <s v="2"/>
    <s v="41020000"/>
    <x v="1"/>
    <x v="0"/>
    <s v="NATIONAL INSTITUTES OF HEALTH"/>
    <s v="Federal"/>
    <x v="0"/>
    <s v="4014017000"/>
    <s v="Pending"/>
    <s v="16055602"/>
    <m/>
    <m/>
    <n v="1"/>
    <n v="373641"/>
    <n v="1"/>
    <n v="373641"/>
  </r>
  <r>
    <x v="2"/>
    <s v="5"/>
    <s v="11/10/2015"/>
    <s v="2016"/>
    <s v="2"/>
    <s v="41020000"/>
    <x v="1"/>
    <x v="0"/>
    <s v="MOUNT SINAI SCHOOL OF MEDICINE"/>
    <s v="Institution of Higher Education"/>
    <x v="0"/>
    <s v="4016004000"/>
    <s v="Pending"/>
    <s v="16055716"/>
    <m/>
    <m/>
    <n v="1"/>
    <n v="26545"/>
    <n v="1"/>
    <n v="26545"/>
  </r>
  <r>
    <x v="2"/>
    <s v="5"/>
    <s v="11/10/2015"/>
    <s v="2016"/>
    <s v="2"/>
    <s v="41020000"/>
    <x v="1"/>
    <x v="0"/>
    <s v="NATIONAL INSTITUTES OF HEALTH"/>
    <s v="Federal"/>
    <x v="0"/>
    <s v="4018004000"/>
    <s v="Pending"/>
    <s v="16055719"/>
    <m/>
    <m/>
    <n v="1"/>
    <n v="422488"/>
    <n v="1"/>
    <n v="422488"/>
  </r>
  <r>
    <x v="2"/>
    <s v="5"/>
    <s v="11/10/2015"/>
    <s v="2016"/>
    <s v="2"/>
    <s v="41020000"/>
    <x v="1"/>
    <x v="0"/>
    <s v="NATIONAL INSTITUTES OF HEALTH"/>
    <s v="Federal"/>
    <x v="0"/>
    <s v="4027003000"/>
    <s v="Pending"/>
    <s v="16055712"/>
    <n v="0"/>
    <n v="0"/>
    <m/>
    <m/>
    <n v="0"/>
    <n v="0"/>
  </r>
  <r>
    <x v="2"/>
    <s v="5"/>
    <s v="11/11/2015"/>
    <s v="2016"/>
    <s v="2"/>
    <s v="41020000"/>
    <x v="1"/>
    <x v="0"/>
    <s v="NATIONAL INSTITUTES OF HEALTH"/>
    <s v="Federal"/>
    <x v="0"/>
    <s v="4016003000"/>
    <s v="Pending"/>
    <s v="14121891"/>
    <m/>
    <m/>
    <n v="1"/>
    <n v="430444"/>
    <n v="1"/>
    <n v="430444"/>
  </r>
  <r>
    <x v="2"/>
    <s v="5"/>
    <s v="11/16/2015"/>
    <s v="2016"/>
    <s v="2"/>
    <s v="41020000"/>
    <x v="1"/>
    <x v="0"/>
    <s v="NATIONAL INSTITUTES OF HEALTH"/>
    <s v="Federal"/>
    <x v="0"/>
    <s v="4011009000"/>
    <s v="Pending"/>
    <s v="15044237"/>
    <m/>
    <m/>
    <n v="0.2"/>
    <n v="80735.600000000006"/>
    <n v="0.2"/>
    <n v="80735.600000000006"/>
  </r>
  <r>
    <x v="2"/>
    <s v="5"/>
    <s v="11/16/2015"/>
    <s v="2016"/>
    <s v="2"/>
    <s v="41020000"/>
    <x v="1"/>
    <x v="0"/>
    <s v="NATIONAL INSTITUTES OF HEALTH"/>
    <s v="Federal"/>
    <x v="0"/>
    <s v="4011016000"/>
    <s v="Pending"/>
    <s v="15044237"/>
    <m/>
    <m/>
    <n v="0.8"/>
    <n v="322942.40000000002"/>
    <n v="0.8"/>
    <n v="322942.40000000002"/>
  </r>
  <r>
    <x v="2"/>
    <s v="5"/>
    <s v="11/16/2015"/>
    <s v="2016"/>
    <s v="2"/>
    <s v="41020000"/>
    <x v="1"/>
    <x v="0"/>
    <s v="NATIONAL INSTITUTES OF HEALTH"/>
    <s v="Federal"/>
    <x v="0"/>
    <s v="4012003000"/>
    <s v="Pending"/>
    <s v="14044561"/>
    <m/>
    <m/>
    <n v="0.85"/>
    <n v="122094.85"/>
    <n v="0.85"/>
    <n v="122094.85"/>
  </r>
  <r>
    <x v="2"/>
    <s v="5"/>
    <s v="11/16/2015"/>
    <s v="2016"/>
    <s v="2"/>
    <s v="41020000"/>
    <x v="1"/>
    <x v="0"/>
    <s v="NATIONAL INSTITUTES OF HEALTH"/>
    <s v="Federal"/>
    <x v="0"/>
    <s v="4012007000"/>
    <s v="Pending"/>
    <s v="14044561"/>
    <m/>
    <m/>
    <n v="0.1"/>
    <n v="14364.1"/>
    <n v="0.1"/>
    <n v="14364.1"/>
  </r>
  <r>
    <x v="2"/>
    <s v="5"/>
    <s v="11/16/2015"/>
    <s v="2016"/>
    <s v="2"/>
    <s v="41020000"/>
    <x v="1"/>
    <x v="0"/>
    <s v="NATIONAL INSTITUTES OF HEALTH"/>
    <s v="Federal"/>
    <x v="0"/>
    <s v="4013004000"/>
    <s v="Pending"/>
    <s v="14121378"/>
    <m/>
    <m/>
    <n v="0.6"/>
    <n v="237127.8"/>
    <n v="0.6"/>
    <n v="237127.8"/>
  </r>
  <r>
    <x v="2"/>
    <s v="5"/>
    <s v="11/16/2015"/>
    <s v="2016"/>
    <s v="2"/>
    <s v="41020000"/>
    <x v="1"/>
    <x v="0"/>
    <s v="NATIONAL INSTITUTES OF HEALTH"/>
    <s v="Federal"/>
    <x v="0"/>
    <s v="4013010000"/>
    <s v="Pending"/>
    <s v="14044561"/>
    <m/>
    <m/>
    <n v="0.05"/>
    <n v="7182.05"/>
    <n v="0.05"/>
    <n v="7182.05"/>
  </r>
  <r>
    <x v="2"/>
    <s v="5"/>
    <s v="11/16/2015"/>
    <s v="2016"/>
    <s v="2"/>
    <s v="41020000"/>
    <x v="1"/>
    <x v="0"/>
    <s v="NATIONAL INSTITUTES OF HEALTH"/>
    <s v="Federal"/>
    <x v="0"/>
    <s v="4013010000"/>
    <s v="Pending"/>
    <s v="14121378"/>
    <m/>
    <m/>
    <n v="0.1"/>
    <n v="39521.300000000003"/>
    <n v="0.1"/>
    <n v="39521.300000000003"/>
  </r>
  <r>
    <x v="2"/>
    <s v="5"/>
    <s v="11/16/2015"/>
    <s v="2016"/>
    <s v="2"/>
    <s v="41020000"/>
    <x v="1"/>
    <x v="0"/>
    <s v="NATIONAL INSTITUTES OF HEALTH"/>
    <s v="Federal"/>
    <x v="0"/>
    <s v="4014006000"/>
    <s v="Pending"/>
    <s v="14121378"/>
    <m/>
    <m/>
    <n v="0.2"/>
    <n v="79042.600000000006"/>
    <n v="0.2"/>
    <n v="79042.600000000006"/>
  </r>
  <r>
    <x v="2"/>
    <s v="5"/>
    <s v="11/16/2015"/>
    <s v="2016"/>
    <s v="2"/>
    <s v="41020000"/>
    <x v="1"/>
    <x v="0"/>
    <s v="NATIONAL INSTITUTES OF HEALTH"/>
    <s v="Federal"/>
    <x v="0"/>
    <s v="4014017000"/>
    <s v="Awarded"/>
    <s v="15087594"/>
    <m/>
    <m/>
    <n v="0.75"/>
    <n v="302703.75"/>
    <n v="0.75"/>
    <n v="302703.75"/>
  </r>
  <r>
    <x v="2"/>
    <s v="5"/>
    <s v="11/16/2015"/>
    <s v="2016"/>
    <s v="2"/>
    <s v="41020000"/>
    <x v="1"/>
    <x v="0"/>
    <s v="PHS-NIH NAT INST ARTHRIT,MUSCUL,SKIN DIS"/>
    <s v="Federal"/>
    <x v="0"/>
    <s v="4014017000"/>
    <s v="Awarded"/>
    <s v="16055865"/>
    <m/>
    <m/>
    <n v="1"/>
    <n v="403115"/>
    <n v="1"/>
    <n v="403115"/>
  </r>
  <r>
    <x v="2"/>
    <s v="5"/>
    <s v="11/16/2015"/>
    <s v="2016"/>
    <s v="2"/>
    <s v="41020000"/>
    <x v="1"/>
    <x v="0"/>
    <s v="NATIONAL INSTITUTES OF HEALTH"/>
    <s v="Federal"/>
    <x v="0"/>
    <s v="4018003000"/>
    <s v="Awarded"/>
    <s v="15087594"/>
    <m/>
    <m/>
    <n v="0"/>
    <n v="0"/>
    <n v="0"/>
    <n v="0"/>
  </r>
  <r>
    <x v="2"/>
    <s v="5"/>
    <s v="11/16/2015"/>
    <s v="2016"/>
    <s v="2"/>
    <s v="41020000"/>
    <x v="1"/>
    <x v="0"/>
    <s v="NATIONAL INSTITUTES OF HEALTH"/>
    <s v="Federal"/>
    <x v="0"/>
    <s v="4018004000"/>
    <s v="Awarded"/>
    <s v="15087594"/>
    <m/>
    <m/>
    <n v="0.25"/>
    <n v="100901.25"/>
    <n v="0.25"/>
    <n v="100901.25"/>
  </r>
  <r>
    <x v="2"/>
    <s v="5"/>
    <s v="11/16/2015"/>
    <s v="2016"/>
    <s v="2"/>
    <s v="41020000"/>
    <x v="1"/>
    <x v="0"/>
    <s v="NATIONAL INSTITUTES OF HEALTH"/>
    <s v="Federal"/>
    <x v="0"/>
    <s v="4018010000"/>
    <s v="Pending"/>
    <s v="14121378"/>
    <m/>
    <m/>
    <n v="0.1"/>
    <n v="39521.300000000003"/>
    <n v="0.1"/>
    <n v="39521.300000000003"/>
  </r>
  <r>
    <x v="2"/>
    <s v="5"/>
    <s v="11/19/2015"/>
    <s v="2016"/>
    <s v="2"/>
    <s v="41020000"/>
    <x v="1"/>
    <x v="0"/>
    <s v="NATIONAL INSTITUTES OF HEALTH"/>
    <s v="Federal"/>
    <x v="0"/>
    <s v="4011009000"/>
    <s v="Pending"/>
    <s v="15011489"/>
    <m/>
    <m/>
    <n v="1"/>
    <n v="1937500"/>
    <n v="1"/>
    <n v="1937500"/>
  </r>
  <r>
    <x v="2"/>
    <s v="5"/>
    <s v="11/19/2015"/>
    <s v="2016"/>
    <s v="2"/>
    <s v="41020000"/>
    <x v="1"/>
    <x v="0"/>
    <s v="NATIONAL INSTITUTES OF HEALTH"/>
    <s v="Federal"/>
    <x v="0"/>
    <s v="4011009000"/>
    <s v="Pending"/>
    <s v="15044032"/>
    <m/>
    <m/>
    <n v="1"/>
    <n v="1937500"/>
    <n v="1"/>
    <n v="1937500"/>
  </r>
  <r>
    <x v="2"/>
    <s v="5"/>
    <s v="11/20/2015"/>
    <s v="2016"/>
    <s v="2"/>
    <s v="41020000"/>
    <x v="1"/>
    <x v="0"/>
    <s v="JACKSON LABORATORY, THE"/>
    <s v="Private Non-Profit"/>
    <x v="0"/>
    <s v="4012003000"/>
    <s v="Awarded"/>
    <s v="16056036"/>
    <m/>
    <m/>
    <n v="1"/>
    <n v="132161"/>
    <n v="1"/>
    <n v="132161"/>
  </r>
  <r>
    <x v="2"/>
    <s v="5"/>
    <s v="11/20/2015"/>
    <s v="2016"/>
    <s v="2"/>
    <s v="41020000"/>
    <x v="1"/>
    <x v="0"/>
    <s v="NATIONAL INSTITUTES OF HEALTH"/>
    <s v="Federal"/>
    <x v="0"/>
    <s v="4018010000"/>
    <s v="Pending"/>
    <s v="16056082"/>
    <m/>
    <m/>
    <n v="1"/>
    <n v="437448"/>
    <n v="1"/>
    <n v="437448"/>
  </r>
  <r>
    <x v="2"/>
    <s v="5"/>
    <s v="11/23/2015"/>
    <s v="2016"/>
    <s v="2"/>
    <s v="41020000"/>
    <x v="1"/>
    <x v="0"/>
    <s v="IN UNIV PURDUE UNIV AT INDIANAPOLIS"/>
    <s v="Institution of Higher Education"/>
    <x v="0"/>
    <s v="4012003000"/>
    <s v="Awarded"/>
    <s v="16056137"/>
    <n v="7.0000000000000007E-2"/>
    <n v="64599.360000000001"/>
    <m/>
    <m/>
    <n v="7.0000000000000007E-2"/>
    <n v="64599.360000000001"/>
  </r>
  <r>
    <x v="2"/>
    <s v="5"/>
    <s v="11/23/2015"/>
    <s v="2016"/>
    <s v="2"/>
    <s v="41020000"/>
    <x v="1"/>
    <x v="0"/>
    <s v="IN UNIV PURDUE UNIV AT INDIANAPOLIS"/>
    <s v="Institution of Higher Education"/>
    <x v="0"/>
    <s v="4012006000"/>
    <s v="Awarded"/>
    <s v="16056137"/>
    <n v="0.03"/>
    <n v="27685.439999999999"/>
    <m/>
    <m/>
    <n v="0.03"/>
    <n v="27685.439999999999"/>
  </r>
  <r>
    <x v="2"/>
    <s v="5"/>
    <s v="11/23/2015"/>
    <s v="2016"/>
    <s v="2"/>
    <s v="41020000"/>
    <x v="1"/>
    <x v="0"/>
    <s v="IN UNIV PURDUE UNIV AT INDIANAPOLIS"/>
    <s v="Institution of Higher Education"/>
    <x v="0"/>
    <s v="4012007000"/>
    <s v="Awarded"/>
    <s v="16056137"/>
    <n v="0.03"/>
    <n v="27685.439999999999"/>
    <m/>
    <m/>
    <n v="0.03"/>
    <n v="27685.439999999999"/>
  </r>
  <r>
    <x v="2"/>
    <s v="5"/>
    <s v="11/23/2015"/>
    <s v="2016"/>
    <s v="2"/>
    <s v="41020000"/>
    <x v="1"/>
    <x v="0"/>
    <s v="IN UNIV PURDUE UNIV AT INDIANAPOLIS"/>
    <s v="Institution of Higher Education"/>
    <x v="0"/>
    <s v="4013001000"/>
    <s v="Awarded"/>
    <s v="16056137"/>
    <n v="0.03"/>
    <n v="27685.439999999999"/>
    <m/>
    <m/>
    <n v="0.03"/>
    <n v="27685.439999999999"/>
  </r>
  <r>
    <x v="2"/>
    <s v="5"/>
    <s v="11/23/2015"/>
    <s v="2016"/>
    <s v="2"/>
    <s v="41020000"/>
    <x v="1"/>
    <x v="0"/>
    <s v="IN UNIV PURDUE UNIV AT INDIANAPOLIS"/>
    <s v="Institution of Higher Education"/>
    <x v="0"/>
    <s v="4013004000"/>
    <s v="Awarded"/>
    <s v="16056137"/>
    <n v="0.41"/>
    <n v="378367.68"/>
    <m/>
    <m/>
    <n v="0.41"/>
    <n v="378367.68"/>
  </r>
  <r>
    <x v="2"/>
    <s v="5"/>
    <s v="11/23/2015"/>
    <s v="2016"/>
    <s v="2"/>
    <s v="41020000"/>
    <x v="1"/>
    <x v="0"/>
    <s v="IN UNIV PURDUE UNIV AT INDIANAPOLIS"/>
    <s v="Institution of Higher Education"/>
    <x v="0"/>
    <s v="4013008000"/>
    <s v="Awarded"/>
    <s v="16056137"/>
    <n v="0.03"/>
    <n v="27685.439999999999"/>
    <m/>
    <m/>
    <n v="0.03"/>
    <n v="27685.439999999999"/>
  </r>
  <r>
    <x v="2"/>
    <s v="5"/>
    <s v="11/23/2015"/>
    <s v="2016"/>
    <s v="2"/>
    <s v="41020000"/>
    <x v="1"/>
    <x v="0"/>
    <s v="CORNELL UNIVERSITY"/>
    <s v="Institution of Higher Education"/>
    <x v="0"/>
    <s v="4014004000"/>
    <s v="Pending"/>
    <s v="16056132"/>
    <m/>
    <m/>
    <n v="1"/>
    <n v="314043"/>
    <n v="1"/>
    <n v="314043"/>
  </r>
  <r>
    <x v="2"/>
    <s v="5"/>
    <s v="11/23/2015"/>
    <s v="2016"/>
    <s v="2"/>
    <s v="41020000"/>
    <x v="1"/>
    <x v="0"/>
    <s v="IN UNIV PURDUE UNIV AT INDIANAPOLIS"/>
    <s v="Institution of Higher Education"/>
    <x v="0"/>
    <s v="4014017000"/>
    <s v="Awarded"/>
    <s v="16056137"/>
    <n v="0.16"/>
    <n v="147655.67999999999"/>
    <m/>
    <m/>
    <n v="0.16"/>
    <n v="147655.67999999999"/>
  </r>
  <r>
    <x v="2"/>
    <s v="5"/>
    <s v="11/23/2015"/>
    <s v="2016"/>
    <s v="2"/>
    <s v="41020000"/>
    <x v="1"/>
    <x v="0"/>
    <s v="IN UNIV PURDUE UNIV AT INDIANAPOLIS"/>
    <s v="Institution of Higher Education"/>
    <x v="0"/>
    <s v="4016005000"/>
    <s v="Awarded"/>
    <s v="16056137"/>
    <n v="7.0000000000000007E-2"/>
    <n v="64599.360000000001"/>
    <m/>
    <m/>
    <n v="7.0000000000000007E-2"/>
    <n v="64599.360000000001"/>
  </r>
  <r>
    <x v="2"/>
    <s v="5"/>
    <s v="11/23/2015"/>
    <s v="2016"/>
    <s v="2"/>
    <s v="41020000"/>
    <x v="1"/>
    <x v="0"/>
    <s v="IN UNIV PURDUE UNIV AT INDIANAPOLIS"/>
    <s v="Institution of Higher Education"/>
    <x v="0"/>
    <s v="4018001000"/>
    <s v="Awarded"/>
    <s v="16056137"/>
    <n v="7.0000000000000007E-2"/>
    <n v="64599.360000000001"/>
    <m/>
    <m/>
    <n v="7.0000000000000007E-2"/>
    <n v="64599.360000000001"/>
  </r>
  <r>
    <x v="2"/>
    <s v="5"/>
    <s v="11/23/2015"/>
    <s v="2016"/>
    <s v="2"/>
    <s v="41020000"/>
    <x v="1"/>
    <x v="0"/>
    <s v="IN UNIV PURDUE UNIV AT INDIANAPOLIS"/>
    <s v="Institution of Higher Education"/>
    <x v="0"/>
    <s v="4018003000"/>
    <s v="Awarded"/>
    <s v="16056137"/>
    <n v="0"/>
    <n v="0"/>
    <m/>
    <m/>
    <n v="0"/>
    <n v="0"/>
  </r>
  <r>
    <x v="2"/>
    <s v="5"/>
    <s v="11/23/2015"/>
    <s v="2016"/>
    <s v="2"/>
    <s v="41020000"/>
    <x v="1"/>
    <x v="0"/>
    <s v="IN UNIV PURDUE UNIV AT INDIANAPOLIS"/>
    <s v="Institution of Higher Education"/>
    <x v="0"/>
    <s v="4023001000"/>
    <s v="Awarded"/>
    <s v="16056137"/>
    <n v="7.0000000000000007E-2"/>
    <n v="64599.360000000001"/>
    <m/>
    <m/>
    <n v="7.0000000000000007E-2"/>
    <n v="64599.360000000001"/>
  </r>
  <r>
    <x v="2"/>
    <s v="5"/>
    <s v="11/23/2015"/>
    <s v="2016"/>
    <s v="2"/>
    <s v="41020000"/>
    <x v="1"/>
    <x v="0"/>
    <s v="IN UNIV PURDUE UNIV AT INDIANAPOLIS"/>
    <s v="Institution of Higher Education"/>
    <x v="0"/>
    <s v="4027003000"/>
    <s v="Awarded"/>
    <s v="16056137"/>
    <n v="0"/>
    <n v="0"/>
    <m/>
    <m/>
    <n v="0"/>
    <n v="0"/>
  </r>
  <r>
    <x v="2"/>
    <s v="5"/>
    <s v="11/23/2015"/>
    <s v="2016"/>
    <s v="2"/>
    <s v="41020000"/>
    <x v="1"/>
    <x v="0"/>
    <s v="IN UNIV PURDUE UNIV AT INDIANAPOLIS"/>
    <s v="Institution of Higher Education"/>
    <x v="0"/>
    <s v="4041001000"/>
    <s v="Awarded"/>
    <s v="16056137"/>
    <n v="0.03"/>
    <n v="27685.439999999999"/>
    <m/>
    <m/>
    <n v="0.03"/>
    <n v="27685.439999999999"/>
  </r>
  <r>
    <x v="2"/>
    <s v="5"/>
    <s v="11/24/2015"/>
    <s v="2016"/>
    <s v="2"/>
    <s v="41020000"/>
    <x v="1"/>
    <x v="0"/>
    <s v="NATIONAL INSTITUTES OF HEALTH"/>
    <s v="Federal"/>
    <x v="0"/>
    <s v="4012006000"/>
    <s v="Pending"/>
    <s v="16056202"/>
    <m/>
    <m/>
    <n v="0.25"/>
    <n v="662489.75"/>
    <n v="0.25"/>
    <n v="662489.75"/>
  </r>
  <r>
    <x v="2"/>
    <s v="5"/>
    <s v="11/24/2015"/>
    <s v="2016"/>
    <s v="2"/>
    <s v="41020000"/>
    <x v="1"/>
    <x v="0"/>
    <s v="NATIONAL INSTITUTES OF HEALTH"/>
    <s v="Federal"/>
    <x v="0"/>
    <s v="4012007000"/>
    <s v="Pending"/>
    <s v="16056202"/>
    <m/>
    <m/>
    <n v="0.25"/>
    <n v="662489.75"/>
    <n v="0.25"/>
    <n v="662489.75"/>
  </r>
  <r>
    <x v="2"/>
    <s v="5"/>
    <s v="11/24/2015"/>
    <s v="2016"/>
    <s v="2"/>
    <s v="41020000"/>
    <x v="1"/>
    <x v="0"/>
    <s v="PHS-NIH NATIONAL CANCER INSTITUTE"/>
    <s v="Federal"/>
    <x v="0"/>
    <s v="4014006000"/>
    <s v="Awarded"/>
    <s v="16055898"/>
    <m/>
    <m/>
    <n v="0.5"/>
    <n v="83737.5"/>
    <n v="0.5"/>
    <n v="83737.5"/>
  </r>
  <r>
    <x v="2"/>
    <s v="5"/>
    <s v="11/24/2015"/>
    <s v="2016"/>
    <s v="2"/>
    <s v="41020000"/>
    <x v="1"/>
    <x v="0"/>
    <s v="PHS-NIH NATIONAL CANCER INSTITUTE"/>
    <s v="Federal"/>
    <x v="0"/>
    <s v="4016003000"/>
    <s v="Awarded"/>
    <s v="16055899"/>
    <m/>
    <m/>
    <n v="1"/>
    <n v="238579"/>
    <n v="1"/>
    <n v="238579"/>
  </r>
  <r>
    <x v="2"/>
    <s v="5"/>
    <s v="11/24/2015"/>
    <s v="2016"/>
    <s v="2"/>
    <s v="41020000"/>
    <x v="1"/>
    <x v="0"/>
    <s v="PHS-NIH NAT INST ALLERGY INFECTIOUS DIS"/>
    <s v="Federal"/>
    <x v="0"/>
    <s v="4018003000"/>
    <s v="Awarded"/>
    <s v="16055989"/>
    <m/>
    <m/>
    <n v="1"/>
    <n v="642306"/>
    <n v="1"/>
    <n v="642306"/>
  </r>
  <r>
    <x v="2"/>
    <s v="5"/>
    <s v="11/24/2015"/>
    <s v="2016"/>
    <s v="2"/>
    <s v="41020000"/>
    <x v="1"/>
    <x v="0"/>
    <s v="PHS-NIH NATIONAL CANCER INSTITUTE"/>
    <s v="Federal"/>
    <x v="0"/>
    <s v="4018004000"/>
    <s v="Awarded"/>
    <s v="16055898"/>
    <m/>
    <m/>
    <n v="0.5"/>
    <n v="83737.5"/>
    <n v="0.5"/>
    <n v="83737.5"/>
  </r>
  <r>
    <x v="2"/>
    <s v="5"/>
    <s v="11/24/2015"/>
    <s v="2016"/>
    <s v="2"/>
    <s v="41020000"/>
    <x v="1"/>
    <x v="0"/>
    <s v="NATIONAL INSTITUTES OF HEALTH"/>
    <s v="Federal"/>
    <x v="0"/>
    <s v="4018007000"/>
    <s v="Pending"/>
    <s v="16056202"/>
    <m/>
    <m/>
    <n v="0.5"/>
    <n v="1324979.5"/>
    <n v="0.5"/>
    <n v="1324979.5"/>
  </r>
  <r>
    <x v="2"/>
    <s v="5"/>
    <s v="11/30/2015"/>
    <s v="2016"/>
    <s v="2"/>
    <s v="41020000"/>
    <x v="1"/>
    <x v="0"/>
    <s v="NATIONAL INSTITUTES OF HEALTH"/>
    <s v="Federal"/>
    <x v="0"/>
    <s v="4011006000"/>
    <s v="Pending"/>
    <s v="16056225"/>
    <n v="0.75"/>
    <n v="1653702.75"/>
    <m/>
    <m/>
    <n v="0.75"/>
    <n v="1653702.75"/>
  </r>
  <r>
    <x v="2"/>
    <s v="5"/>
    <s v="11/30/2015"/>
    <s v="2016"/>
    <s v="2"/>
    <s v="41020000"/>
    <x v="1"/>
    <x v="0"/>
    <s v="NATIONAL INSTITUTES OF HEALTH"/>
    <s v="Federal"/>
    <x v="0"/>
    <s v="4013009000"/>
    <s v="Pending"/>
    <s v="16056225"/>
    <n v="0.25"/>
    <n v="551234.25"/>
    <m/>
    <m/>
    <n v="0.25"/>
    <n v="551234.25"/>
  </r>
  <r>
    <x v="2"/>
    <s v="5"/>
    <s v="11/30/2015"/>
    <s v="2016"/>
    <s v="2"/>
    <s v="41020000"/>
    <x v="1"/>
    <x v="0"/>
    <s v="PHS-NIH NAT INST OF GENERAL MEDICAL SCI"/>
    <s v="Federal"/>
    <x v="0"/>
    <s v="4018003000"/>
    <s v="Awarded"/>
    <s v="16055901"/>
    <m/>
    <m/>
    <n v="1"/>
    <n v="346500"/>
    <n v="1"/>
    <n v="346500"/>
  </r>
  <r>
    <x v="2"/>
    <s v="5"/>
    <s v="11/30/2015"/>
    <s v="2016"/>
    <s v="2"/>
    <s v="41020000"/>
    <x v="1"/>
    <x v="0"/>
    <s v="NATIONAL INSTITUTES OF HEALTH"/>
    <s v="Federal"/>
    <x v="0"/>
    <s v="4027003000"/>
    <s v="Pending"/>
    <s v="16056225"/>
    <n v="0"/>
    <n v="0"/>
    <m/>
    <m/>
    <n v="0"/>
    <n v="0"/>
  </r>
  <r>
    <x v="2"/>
    <s v="6"/>
    <s v="12/1/2015"/>
    <s v="2016"/>
    <s v="3"/>
    <s v="41020000"/>
    <x v="1"/>
    <x v="0"/>
    <s v="PHS-NIH NAT INST NEURO DISORDERS,STROKES"/>
    <s v="Federal"/>
    <x v="0"/>
    <s v="4012007000"/>
    <s v="Pending"/>
    <s v="16055827"/>
    <m/>
    <m/>
    <n v="0.34"/>
    <n v="139146.35999999999"/>
    <n v="0.34"/>
    <n v="139146.35999999999"/>
  </r>
  <r>
    <x v="2"/>
    <s v="6"/>
    <s v="12/1/2015"/>
    <s v="2016"/>
    <s v="3"/>
    <s v="41020000"/>
    <x v="1"/>
    <x v="0"/>
    <s v="NATIONAL INSTITUTES OF HEALTH"/>
    <s v="Federal"/>
    <x v="0"/>
    <s v="4014006000"/>
    <s v="Pending"/>
    <s v="16044750"/>
    <n v="1"/>
    <n v="414903"/>
    <m/>
    <m/>
    <n v="1"/>
    <n v="414903"/>
  </r>
  <r>
    <x v="2"/>
    <s v="6"/>
    <s v="12/1/2015"/>
    <s v="2016"/>
    <s v="3"/>
    <s v="41020000"/>
    <x v="1"/>
    <x v="0"/>
    <s v="Alfred University"/>
    <s v="Institution of Higher Education"/>
    <x v="0"/>
    <s v="4014010000"/>
    <s v="Pending"/>
    <s v="16055838"/>
    <m/>
    <m/>
    <n v="1"/>
    <n v="27397"/>
    <n v="1"/>
    <n v="27397"/>
  </r>
  <r>
    <x v="2"/>
    <s v="6"/>
    <s v="12/1/2015"/>
    <s v="2016"/>
    <s v="3"/>
    <s v="41020000"/>
    <x v="1"/>
    <x v="0"/>
    <s v="PHS-NIH NAT INST NEURO DISORDERS,STROKES"/>
    <s v="Federal"/>
    <x v="0"/>
    <s v="4014017000"/>
    <s v="Pending"/>
    <s v="16055827"/>
    <m/>
    <m/>
    <n v="0.66"/>
    <n v="270107.64"/>
    <n v="0.66"/>
    <n v="270107.64"/>
  </r>
  <r>
    <x v="2"/>
    <s v="6"/>
    <s v="12/1/2015"/>
    <s v="2016"/>
    <s v="3"/>
    <s v="41020000"/>
    <x v="1"/>
    <x v="0"/>
    <s v="NATIONAL INSTITUTES OF HEALTH"/>
    <s v="Federal"/>
    <x v="0"/>
    <s v="4027002000"/>
    <s v="Pending"/>
    <s v="16044750"/>
    <n v="0"/>
    <n v="0"/>
    <m/>
    <m/>
    <n v="0"/>
    <n v="0"/>
  </r>
  <r>
    <x v="2"/>
    <s v="6"/>
    <s v="12/8/2015"/>
    <s v="2016"/>
    <s v="3"/>
    <s v="41020000"/>
    <x v="1"/>
    <x v="0"/>
    <s v="NATIONAL INSTITUTES OF HEALTH"/>
    <s v="Federal"/>
    <x v="0"/>
    <s v="4007003000"/>
    <s v="Pending"/>
    <s v="16066451"/>
    <n v="0.45"/>
    <n v="858759.3"/>
    <m/>
    <m/>
    <n v="0.45"/>
    <n v="858759.3"/>
  </r>
  <r>
    <x v="2"/>
    <s v="6"/>
    <s v="12/8/2015"/>
    <s v="2016"/>
    <s v="3"/>
    <s v="41020000"/>
    <x v="1"/>
    <x v="0"/>
    <s v="NATIONAL INSTITUTES OF HEALTH"/>
    <s v="Federal"/>
    <x v="0"/>
    <s v="4011010000"/>
    <s v="Pending"/>
    <s v="16066451"/>
    <n v="0.55000000000000004"/>
    <n v="1049594.7"/>
    <m/>
    <m/>
    <n v="0.55000000000000004"/>
    <n v="1049594.7"/>
  </r>
  <r>
    <x v="2"/>
    <s v="6"/>
    <s v="12/8/2015"/>
    <s v="2016"/>
    <s v="3"/>
    <s v="41020000"/>
    <x v="1"/>
    <x v="0"/>
    <s v="PHS-NIH NAT INST OF ENVIRONMENT HLTH SCI"/>
    <s v="Federal"/>
    <x v="0"/>
    <s v="4013009000"/>
    <s v="Awarded"/>
    <s v="16066425"/>
    <m/>
    <m/>
    <n v="1"/>
    <n v="155000"/>
    <n v="1"/>
    <n v="155000"/>
  </r>
  <r>
    <x v="2"/>
    <s v="6"/>
    <s v="12/8/2015"/>
    <s v="2016"/>
    <s v="3"/>
    <s v="41020000"/>
    <x v="1"/>
    <x v="0"/>
    <s v="NATIONAL INSTITUTES OF HEALTH"/>
    <s v="Federal"/>
    <x v="0"/>
    <s v="4013011000"/>
    <s v="Pending"/>
    <s v="15108978"/>
    <m/>
    <m/>
    <n v="1"/>
    <n v="200540"/>
    <n v="1"/>
    <n v="200540"/>
  </r>
  <r>
    <x v="2"/>
    <s v="6"/>
    <s v="12/8/2015"/>
    <s v="2016"/>
    <s v="3"/>
    <s v="41020000"/>
    <x v="1"/>
    <x v="0"/>
    <s v="NATIONAL INSTITUTES OF HEALTH"/>
    <s v="Federal"/>
    <x v="0"/>
    <s v="4013011000"/>
    <s v="Pending"/>
    <s v="16066434"/>
    <m/>
    <m/>
    <n v="1"/>
    <n v="194776"/>
    <n v="1"/>
    <n v="194776"/>
  </r>
  <r>
    <x v="2"/>
    <s v="6"/>
    <s v="12/8/2015"/>
    <s v="2016"/>
    <s v="3"/>
    <s v="41020000"/>
    <x v="1"/>
    <x v="0"/>
    <s v="NATIONAL INSTITUTES OF HEALTH"/>
    <s v="Federal"/>
    <x v="0"/>
    <s v="4027009000"/>
    <s v="Pending"/>
    <s v="16066451"/>
    <n v="0"/>
    <n v="0"/>
    <m/>
    <m/>
    <n v="0"/>
    <n v="0"/>
  </r>
  <r>
    <x v="2"/>
    <s v="6"/>
    <s v="12/10/2015"/>
    <s v="2016"/>
    <s v="3"/>
    <s v="41020000"/>
    <x v="1"/>
    <x v="0"/>
    <s v="NATIONAL INSTITUTES OF HEALTH"/>
    <s v="Federal"/>
    <x v="0"/>
    <s v="4012003000"/>
    <s v="Pending"/>
    <s v="15120801"/>
    <m/>
    <m/>
    <n v="1"/>
    <n v="1922814"/>
    <n v="1"/>
    <n v="1922814"/>
  </r>
  <r>
    <x v="2"/>
    <s v="6"/>
    <s v="12/10/2015"/>
    <s v="2016"/>
    <s v="3"/>
    <s v="41020000"/>
    <x v="1"/>
    <x v="0"/>
    <s v="Natnl Inst for Phrmctcl Tech &amp; Educ"/>
    <s v="Private Non-Profit"/>
    <x v="0"/>
    <s v="4016005000"/>
    <s v="Pending"/>
    <s v="16066512"/>
    <m/>
    <m/>
    <n v="1"/>
    <n v="619000"/>
    <n v="1"/>
    <n v="619000"/>
  </r>
  <r>
    <x v="2"/>
    <s v="6"/>
    <s v="12/11/2015"/>
    <s v="2016"/>
    <s v="3"/>
    <s v="41020000"/>
    <x v="1"/>
    <x v="0"/>
    <s v="IN Clinical &amp; Translational Sci Inst"/>
    <s v="Institution of Higher Education"/>
    <x v="0"/>
    <s v="4012006000"/>
    <s v="Pending"/>
    <s v="16066557"/>
    <n v="0.5"/>
    <n v="80000"/>
    <m/>
    <m/>
    <n v="0.5"/>
    <n v="80000"/>
  </r>
  <r>
    <x v="2"/>
    <s v="6"/>
    <s v="12/11/2015"/>
    <s v="2016"/>
    <s v="3"/>
    <s v="41020000"/>
    <x v="1"/>
    <x v="0"/>
    <s v="UNIVERSITY OF COLORADO"/>
    <s v="Institution of Higher Education"/>
    <x v="0"/>
    <s v="4012007000"/>
    <s v="Pending"/>
    <s v="16066546"/>
    <m/>
    <m/>
    <n v="1"/>
    <n v="480301"/>
    <n v="1"/>
    <n v="480301"/>
  </r>
  <r>
    <x v="2"/>
    <s v="6"/>
    <s v="12/11/2015"/>
    <s v="2016"/>
    <s v="3"/>
    <s v="41020000"/>
    <x v="1"/>
    <x v="0"/>
    <s v="IN Clinical &amp; Translational Sci Inst"/>
    <s v="Institution of Higher Education"/>
    <x v="0"/>
    <s v="4014017000"/>
    <s v="Pending"/>
    <s v="16066557"/>
    <n v="0.125"/>
    <n v="20000"/>
    <m/>
    <m/>
    <n v="0.125"/>
    <n v="20000"/>
  </r>
  <r>
    <x v="2"/>
    <s v="6"/>
    <s v="12/11/2015"/>
    <s v="2016"/>
    <s v="3"/>
    <s v="41020000"/>
    <x v="1"/>
    <x v="0"/>
    <s v="Work Life Help LLC"/>
    <s v="Private Profit"/>
    <x v="0"/>
    <s v="4015003000"/>
    <s v="Awarded"/>
    <s v="14109066"/>
    <m/>
    <m/>
    <n v="1"/>
    <n v="64139"/>
    <n v="1"/>
    <n v="64139"/>
  </r>
  <r>
    <x v="2"/>
    <s v="6"/>
    <s v="12/11/2015"/>
    <s v="2016"/>
    <s v="3"/>
    <s v="41020000"/>
    <x v="1"/>
    <x v="0"/>
    <s v="IN Clinical &amp; Translational Sci Inst"/>
    <s v="Institution of Higher Education"/>
    <x v="0"/>
    <s v="4018003000"/>
    <s v="Pending"/>
    <s v="16066557"/>
    <n v="0.375"/>
    <n v="60000"/>
    <m/>
    <m/>
    <n v="0.375"/>
    <n v="60000"/>
  </r>
  <r>
    <x v="2"/>
    <s v="6"/>
    <s v="12/11/2015"/>
    <s v="2016"/>
    <s v="3"/>
    <s v="41020000"/>
    <x v="1"/>
    <x v="0"/>
    <s v="IN Clinical &amp; Translational Sci Inst"/>
    <s v="Institution of Higher Education"/>
    <x v="0"/>
    <s v="4027003000"/>
    <s v="Pending"/>
    <s v="16066557"/>
    <n v="0"/>
    <n v="0"/>
    <m/>
    <m/>
    <n v="0"/>
    <n v="0"/>
  </r>
  <r>
    <x v="2"/>
    <s v="6"/>
    <s v="12/14/2015"/>
    <s v="2016"/>
    <s v="3"/>
    <s v="41020000"/>
    <x v="1"/>
    <x v="0"/>
    <s v="NATIONAL INSTITUTES OF HEALTH"/>
    <s v="Federal"/>
    <x v="0"/>
    <s v="4011008000"/>
    <s v="Pending"/>
    <s v="15109122"/>
    <m/>
    <m/>
    <n v="0.5"/>
    <n v="64680"/>
    <n v="0.5"/>
    <n v="64680"/>
  </r>
  <r>
    <x v="2"/>
    <s v="6"/>
    <s v="12/14/2015"/>
    <s v="2016"/>
    <s v="3"/>
    <s v="41020000"/>
    <x v="1"/>
    <x v="0"/>
    <s v="NATIONAL INSTITUTES OF HEALTH"/>
    <s v="Federal"/>
    <x v="0"/>
    <s v="4012003000"/>
    <s v="Pending"/>
    <s v="15109122"/>
    <m/>
    <m/>
    <n v="0.5"/>
    <n v="64680"/>
    <n v="0.5"/>
    <n v="64680"/>
  </r>
  <r>
    <x v="2"/>
    <s v="6"/>
    <s v="12/14/2015"/>
    <s v="2016"/>
    <s v="3"/>
    <s v="41020000"/>
    <x v="1"/>
    <x v="0"/>
    <s v="IN Clinical &amp; Translational Sci Inst"/>
    <s v="Institution of Higher Education"/>
    <x v="0"/>
    <s v="4016004000"/>
    <s v="Pending"/>
    <s v="16066612"/>
    <m/>
    <m/>
    <n v="1"/>
    <n v="10000"/>
    <n v="1"/>
    <n v="10000"/>
  </r>
  <r>
    <x v="2"/>
    <s v="6"/>
    <s v="12/14/2015"/>
    <s v="2016"/>
    <s v="3"/>
    <s v="41020000"/>
    <x v="1"/>
    <x v="0"/>
    <s v="IN Clinical &amp; Translational Sci Inst"/>
    <s v="Institution of Higher Education"/>
    <x v="0"/>
    <s v="4016004000"/>
    <s v="Pending"/>
    <s v="16066617"/>
    <n v="1"/>
    <n v="10000"/>
    <m/>
    <m/>
    <n v="1"/>
    <n v="10000"/>
  </r>
  <r>
    <x v="2"/>
    <s v="6"/>
    <s v="12/14/2015"/>
    <s v="2016"/>
    <s v="3"/>
    <s v="41020000"/>
    <x v="1"/>
    <x v="0"/>
    <s v="IN Clinical &amp; Translational Sci Inst"/>
    <s v="Institution of Higher Education"/>
    <x v="0"/>
    <s v="4027003000"/>
    <s v="Pending"/>
    <s v="16066617"/>
    <n v="0"/>
    <n v="0"/>
    <m/>
    <m/>
    <n v="0"/>
    <n v="0"/>
  </r>
  <r>
    <x v="2"/>
    <s v="6"/>
    <s v="12/15/2015"/>
    <s v="2016"/>
    <s v="3"/>
    <s v="41020000"/>
    <x v="1"/>
    <x v="0"/>
    <s v="VANDERBILT UNIVERSITY"/>
    <s v="Institution of Higher Education"/>
    <x v="0"/>
    <s v="4013012000"/>
    <s v="Pending"/>
    <s v="16023018"/>
    <m/>
    <m/>
    <n v="1"/>
    <n v="331662"/>
    <n v="1"/>
    <n v="331662"/>
  </r>
  <r>
    <x v="2"/>
    <s v="6"/>
    <s v="12/16/2015"/>
    <s v="2016"/>
    <s v="3"/>
    <s v="41020000"/>
    <x v="1"/>
    <x v="0"/>
    <s v="NATIONAL INSTITUTES OF HEALTH"/>
    <s v="Federal"/>
    <x v="0"/>
    <s v="4014008000"/>
    <s v="Pending"/>
    <s v="16056267"/>
    <m/>
    <m/>
    <n v="1"/>
    <n v="380765"/>
    <n v="1"/>
    <n v="380765"/>
  </r>
  <r>
    <x v="2"/>
    <s v="6"/>
    <s v="12/16/2015"/>
    <s v="2016"/>
    <s v="3"/>
    <s v="41020000"/>
    <x v="1"/>
    <x v="0"/>
    <s v="Vince and Associates"/>
    <s v="Private Profit"/>
    <x v="0"/>
    <s v="4016001000"/>
    <s v="Awarded"/>
    <s v="16055820"/>
    <m/>
    <m/>
    <n v="0.2"/>
    <n v="28905.599999999999"/>
    <n v="0.2"/>
    <n v="28905.599999999999"/>
  </r>
  <r>
    <x v="2"/>
    <s v="6"/>
    <s v="12/16/2015"/>
    <s v="2016"/>
    <s v="3"/>
    <s v="41020000"/>
    <x v="1"/>
    <x v="0"/>
    <s v="Vince and Associates"/>
    <s v="Private Profit"/>
    <x v="0"/>
    <s v="4016005000"/>
    <s v="Awarded"/>
    <s v="16055820"/>
    <m/>
    <m/>
    <n v="0.8"/>
    <n v="115622.39999999999"/>
    <n v="0.8"/>
    <n v="115622.39999999999"/>
  </r>
  <r>
    <x v="2"/>
    <s v="6"/>
    <s v="12/17/2015"/>
    <s v="2016"/>
    <s v="3"/>
    <s v="41020000"/>
    <x v="1"/>
    <x v="0"/>
    <s v="NATIONAL INSTITUTES OF HEALTH"/>
    <s v="Federal"/>
    <x v="0"/>
    <s v="4011003000"/>
    <s v="Pending"/>
    <s v="16066642"/>
    <m/>
    <m/>
    <n v="3.85E-2"/>
    <n v="352157.46"/>
    <n v="3.85E-2"/>
    <n v="352157.46"/>
  </r>
  <r>
    <x v="2"/>
    <s v="6"/>
    <s v="12/17/2015"/>
    <s v="2016"/>
    <s v="3"/>
    <s v="41020000"/>
    <x v="1"/>
    <x v="0"/>
    <s v="NATIONAL INSTITUTES OF HEALTH"/>
    <s v="Federal"/>
    <x v="0"/>
    <s v="4011006000"/>
    <s v="Pending"/>
    <s v="16066642"/>
    <m/>
    <m/>
    <n v="0.5575"/>
    <n v="5099422.96"/>
    <n v="0.5575"/>
    <n v="5099422.96"/>
  </r>
  <r>
    <x v="2"/>
    <s v="6"/>
    <s v="12/17/2015"/>
    <s v="2016"/>
    <s v="3"/>
    <s v="41020000"/>
    <x v="1"/>
    <x v="0"/>
    <s v="NATIONAL INSTITUTES OF HEALTH"/>
    <s v="Federal"/>
    <x v="0"/>
    <s v="4011017000"/>
    <s v="Pending"/>
    <s v="16066642"/>
    <m/>
    <m/>
    <n v="0.32700000000000001"/>
    <n v="2991051.67"/>
    <n v="0.32700000000000001"/>
    <n v="2991051.67"/>
  </r>
  <r>
    <x v="2"/>
    <s v="6"/>
    <s v="12/17/2015"/>
    <s v="2016"/>
    <s v="3"/>
    <s v="41020000"/>
    <x v="1"/>
    <x v="0"/>
    <s v="NATIONAL INSTITUTES OF HEALTH"/>
    <s v="Federal"/>
    <x v="0"/>
    <s v="4014009000"/>
    <s v="Pending"/>
    <s v="16066642"/>
    <m/>
    <m/>
    <n v="7.6999999999999999E-2"/>
    <n v="704314.92"/>
    <n v="7.6999999999999999E-2"/>
    <n v="704314.92"/>
  </r>
  <r>
    <x v="2"/>
    <s v="6"/>
    <s v="12/17/2015"/>
    <s v="2016"/>
    <s v="3"/>
    <s v="41020000"/>
    <x v="1"/>
    <x v="0"/>
    <s v="Concordance Health Solutions LLC"/>
    <s v="Private Profit"/>
    <x v="0"/>
    <s v="4016004000"/>
    <s v="Pending"/>
    <s v="15098729"/>
    <m/>
    <m/>
    <n v="1"/>
    <n v="502877"/>
    <n v="1"/>
    <n v="502877"/>
  </r>
  <r>
    <x v="2"/>
    <s v="6"/>
    <s v="12/18/2015"/>
    <s v="2016"/>
    <s v="3"/>
    <s v="41020000"/>
    <x v="1"/>
    <x v="0"/>
    <s v="Natnl Inst for Phrmctcl Tech &amp; Educ"/>
    <s v="Private Non-Profit"/>
    <x v="0"/>
    <s v="4014003000"/>
    <s v="Awarded"/>
    <s v="16066767"/>
    <m/>
    <m/>
    <n v="0.5"/>
    <n v="125000"/>
    <n v="0.5"/>
    <n v="125000"/>
  </r>
  <r>
    <x v="2"/>
    <s v="6"/>
    <s v="12/18/2015"/>
    <s v="2016"/>
    <s v="3"/>
    <s v="41020000"/>
    <x v="1"/>
    <x v="0"/>
    <s v="Natnl Inst for Phrmctcl Tech &amp; Educ"/>
    <s v="Private Non-Profit"/>
    <x v="0"/>
    <s v="4016005000"/>
    <s v="Awarded"/>
    <s v="16066767"/>
    <m/>
    <m/>
    <n v="0.5"/>
    <n v="125000"/>
    <n v="0.5"/>
    <n v="125000"/>
  </r>
  <r>
    <x v="2"/>
    <s v="6"/>
    <s v="12/21/2015"/>
    <s v="2016"/>
    <s v="3"/>
    <s v="41020000"/>
    <x v="1"/>
    <x v="0"/>
    <s v="RUTGERS, THE STATE UNIVERSITY"/>
    <s v="Institution of Higher Education"/>
    <x v="0"/>
    <s v="4014009000"/>
    <s v="Pending"/>
    <s v="16066822"/>
    <m/>
    <m/>
    <n v="1"/>
    <n v="213283"/>
    <n v="1"/>
    <n v="213283"/>
  </r>
  <r>
    <x v="2"/>
    <s v="6"/>
    <s v="12/22/2015"/>
    <s v="2016"/>
    <s v="3"/>
    <s v="41020000"/>
    <x v="1"/>
    <x v="0"/>
    <s v="Natnl Inst for Phrmctcl Tech &amp; Educ"/>
    <s v="Private Non-Profit"/>
    <x v="0"/>
    <s v="4016005000"/>
    <s v="Awarded"/>
    <s v="16066800"/>
    <m/>
    <m/>
    <n v="1"/>
    <n v="250652"/>
    <n v="1"/>
    <n v="250652"/>
  </r>
  <r>
    <x v="2"/>
    <s v="6"/>
    <s v="12/23/2015"/>
    <s v="2016"/>
    <s v="3"/>
    <s v="41020000"/>
    <x v="1"/>
    <x v="0"/>
    <s v="LoDos Theranostics LLC"/>
    <s v="Private Profit"/>
    <x v="0"/>
    <s v="4012003000"/>
    <s v="Pending"/>
    <s v="16033503"/>
    <m/>
    <m/>
    <n v="0.1"/>
    <n v="13613.6"/>
    <n v="0.1"/>
    <n v="13613.6"/>
  </r>
  <r>
    <x v="2"/>
    <s v="6"/>
    <s v="12/23/2015"/>
    <s v="2016"/>
    <s v="3"/>
    <s v="41020000"/>
    <x v="1"/>
    <x v="0"/>
    <s v="LoDos Theranostics LLC"/>
    <s v="Private Profit"/>
    <x v="0"/>
    <s v="4012007000"/>
    <s v="Pending"/>
    <s v="16033503"/>
    <m/>
    <m/>
    <n v="0.1"/>
    <n v="13613.6"/>
    <n v="0.1"/>
    <n v="13613.6"/>
  </r>
  <r>
    <x v="2"/>
    <s v="6"/>
    <s v="12/23/2015"/>
    <s v="2016"/>
    <s v="3"/>
    <s v="41020000"/>
    <x v="1"/>
    <x v="0"/>
    <s v="LoDos Theranostics LLC"/>
    <s v="Private Profit"/>
    <x v="0"/>
    <s v="4014004000"/>
    <s v="Pending"/>
    <s v="16033503"/>
    <m/>
    <m/>
    <n v="0.8"/>
    <n v="108908.8"/>
    <n v="0.8"/>
    <n v="108908.8"/>
  </r>
  <r>
    <x v="2"/>
    <s v="6"/>
    <s v="12/23/2015"/>
    <s v="2016"/>
    <s v="3"/>
    <s v="41020000"/>
    <x v="1"/>
    <x v="0"/>
    <s v="PHS-NIH NAT INST OF GENERAL MEDICAL SCI"/>
    <s v="Federal"/>
    <x v="0"/>
    <s v="4018004000"/>
    <s v="Awarded"/>
    <s v="16066453"/>
    <m/>
    <m/>
    <n v="1"/>
    <n v="285418"/>
    <n v="1"/>
    <n v="285418"/>
  </r>
  <r>
    <x v="2"/>
    <s v="6"/>
    <s v="12/23/2015"/>
    <s v="2016"/>
    <s v="3"/>
    <s v="41020000"/>
    <x v="1"/>
    <x v="0"/>
    <s v="PHS-NIH NAT INST NEURO DISORDERS,STROKES"/>
    <s v="Federal"/>
    <x v="0"/>
    <s v="4018004000"/>
    <s v="Awarded"/>
    <s v="16066554"/>
    <m/>
    <m/>
    <n v="1"/>
    <n v="229642"/>
    <n v="1"/>
    <n v="229642"/>
  </r>
  <r>
    <x v="2"/>
    <s v="7"/>
    <s v="1/5/2016"/>
    <s v="2016"/>
    <s v="4"/>
    <s v="41020000"/>
    <x v="1"/>
    <x v="0"/>
    <s v="TYMORA ANALYTICAL OPERATIONS, LLC"/>
    <s v="Private Profit"/>
    <x v="0"/>
    <s v="4011010000"/>
    <s v="Pending"/>
    <s v="16076937"/>
    <n v="1"/>
    <n v="115000"/>
    <m/>
    <m/>
    <n v="1"/>
    <n v="115000"/>
  </r>
  <r>
    <x v="2"/>
    <s v="7"/>
    <s v="1/5/2016"/>
    <s v="2016"/>
    <s v="4"/>
    <s v="41020000"/>
    <x v="1"/>
    <x v="0"/>
    <s v="UNIVERSITY OF WISCONSIN-MADISON"/>
    <s v="Institution of Higher Education"/>
    <x v="0"/>
    <s v="4014017000"/>
    <s v="Awarded"/>
    <s v="16076947"/>
    <m/>
    <m/>
    <n v="0.25"/>
    <n v="3042.5"/>
    <n v="0.25"/>
    <n v="3042.5"/>
  </r>
  <r>
    <x v="2"/>
    <s v="7"/>
    <s v="1/5/2016"/>
    <s v="2016"/>
    <s v="4"/>
    <s v="41020000"/>
    <x v="1"/>
    <x v="0"/>
    <s v="UNIVERSITY OF WISCONSIN-MADISON"/>
    <s v="Institution of Higher Education"/>
    <x v="0"/>
    <s v="4018003000"/>
    <s v="Awarded"/>
    <s v="16076947"/>
    <m/>
    <m/>
    <n v="0.75"/>
    <n v="9127.5"/>
    <n v="0.75"/>
    <n v="9127.5"/>
  </r>
  <r>
    <x v="2"/>
    <s v="7"/>
    <s v="1/5/2016"/>
    <s v="2016"/>
    <s v="4"/>
    <s v="41020000"/>
    <x v="1"/>
    <x v="0"/>
    <s v="Jewell Laboratories LLC"/>
    <s v="Private Profit"/>
    <x v="0"/>
    <s v="4018004000"/>
    <s v="Pending"/>
    <s v="15108963"/>
    <m/>
    <m/>
    <n v="1"/>
    <n v="135000"/>
    <n v="1"/>
    <n v="135000"/>
  </r>
  <r>
    <x v="2"/>
    <s v="7"/>
    <s v="1/5/2016"/>
    <s v="2016"/>
    <s v="4"/>
    <s v="41020000"/>
    <x v="1"/>
    <x v="0"/>
    <s v="TYMORA ANALYTICAL OPERATIONS, LLC"/>
    <s v="Private Profit"/>
    <x v="0"/>
    <s v="4027003000"/>
    <s v="Pending"/>
    <s v="16076937"/>
    <n v="0"/>
    <n v="0"/>
    <m/>
    <m/>
    <n v="0"/>
    <n v="0"/>
  </r>
  <r>
    <x v="2"/>
    <s v="7"/>
    <s v="1/6/2016"/>
    <s v="2016"/>
    <s v="4"/>
    <s v="41020000"/>
    <x v="1"/>
    <x v="0"/>
    <s v="NATIONAL INSTITUTES OF HEALTH"/>
    <s v="Federal"/>
    <x v="0"/>
    <s v="4007003000"/>
    <s v="Pending"/>
    <s v="16076926"/>
    <n v="0.45"/>
    <n v="858773.25"/>
    <m/>
    <m/>
    <n v="0.45"/>
    <n v="858773.25"/>
  </r>
  <r>
    <x v="2"/>
    <s v="7"/>
    <s v="1/6/2016"/>
    <s v="2016"/>
    <s v="4"/>
    <s v="41020000"/>
    <x v="1"/>
    <x v="0"/>
    <s v="NATIONAL INSTITUTES OF HEALTH"/>
    <s v="Federal"/>
    <x v="0"/>
    <s v="4011010000"/>
    <s v="Pending"/>
    <s v="16076926"/>
    <n v="0.55000000000000004"/>
    <n v="1049611.75"/>
    <m/>
    <m/>
    <n v="0.55000000000000004"/>
    <n v="1049611.75"/>
  </r>
  <r>
    <x v="2"/>
    <s v="7"/>
    <s v="1/6/2016"/>
    <s v="2016"/>
    <s v="4"/>
    <s v="41020000"/>
    <x v="1"/>
    <x v="0"/>
    <s v="NATIONAL INSTITUTES OF HEALTH"/>
    <s v="Federal"/>
    <x v="0"/>
    <s v="4027009000"/>
    <s v="Pending"/>
    <s v="16076926"/>
    <n v="0"/>
    <n v="0"/>
    <m/>
    <m/>
    <n v="0"/>
    <n v="0"/>
  </r>
  <r>
    <x v="2"/>
    <s v="7"/>
    <s v="1/18/2016"/>
    <s v="2016"/>
    <s v="4"/>
    <s v="41020000"/>
    <x v="1"/>
    <x v="0"/>
    <s v="WASHINGTON UNIVERSITY"/>
    <s v="Institution of Higher Education"/>
    <x v="0"/>
    <s v="4018003000"/>
    <s v="Awarded"/>
    <s v="16077275"/>
    <m/>
    <m/>
    <n v="1"/>
    <n v="74420"/>
    <n v="1"/>
    <n v="74420"/>
  </r>
  <r>
    <x v="2"/>
    <s v="7"/>
    <s v="1/19/2016"/>
    <s v="2016"/>
    <s v="4"/>
    <s v="41020000"/>
    <x v="1"/>
    <x v="0"/>
    <s v="OREGON HEALTH SCIENCES UNIVERSITY"/>
    <s v="Institution of Higher Education"/>
    <x v="0"/>
    <s v="4011006000"/>
    <s v="Pending"/>
    <s v="16077226"/>
    <n v="1"/>
    <n v="99000"/>
    <m/>
    <m/>
    <n v="1"/>
    <n v="99000"/>
  </r>
  <r>
    <x v="2"/>
    <s v="7"/>
    <s v="1/19/2016"/>
    <s v="2016"/>
    <s v="4"/>
    <s v="41020000"/>
    <x v="1"/>
    <x v="0"/>
    <s v="OREGON HEALTH SCIENCES UNIVERSITY"/>
    <s v="Institution of Higher Education"/>
    <x v="0"/>
    <s v="4027003000"/>
    <s v="Pending"/>
    <s v="16077226"/>
    <n v="0"/>
    <n v="0"/>
    <m/>
    <m/>
    <n v="0"/>
    <n v="0"/>
  </r>
  <r>
    <x v="2"/>
    <s v="7"/>
    <s v="1/22/2016"/>
    <s v="2016"/>
    <s v="4"/>
    <s v="41020000"/>
    <x v="1"/>
    <x v="0"/>
    <s v="NATIONAL INSTITUTES OF HEALTH"/>
    <s v="Federal"/>
    <x v="0"/>
    <s v="4014011000"/>
    <s v="Pending"/>
    <s v="16077507"/>
    <m/>
    <m/>
    <n v="0.67"/>
    <n v="155775"/>
    <n v="0.67"/>
    <n v="155775"/>
  </r>
  <r>
    <x v="2"/>
    <s v="7"/>
    <s v="1/22/2016"/>
    <s v="2016"/>
    <s v="4"/>
    <s v="41020000"/>
    <x v="1"/>
    <x v="0"/>
    <s v="NATIONAL INSTITUTES OF HEALTH"/>
    <s v="Federal"/>
    <x v="0"/>
    <s v="4019030000"/>
    <s v="Pending"/>
    <s v="16077507"/>
    <m/>
    <m/>
    <n v="0.33"/>
    <n v="76725"/>
    <n v="0.33"/>
    <n v="76725"/>
  </r>
  <r>
    <x v="2"/>
    <s v="7"/>
    <s v="1/25/2016"/>
    <s v="2016"/>
    <s v="4"/>
    <s v="41020000"/>
    <x v="1"/>
    <x v="0"/>
    <s v="American University"/>
    <s v="Institution of Higher Education"/>
    <x v="0"/>
    <s v="4013009000"/>
    <s v="Pending"/>
    <s v="16077613"/>
    <m/>
    <m/>
    <n v="1"/>
    <n v="1113535"/>
    <n v="1"/>
    <n v="1113535"/>
  </r>
  <r>
    <x v="2"/>
    <s v="7"/>
    <s v="1/26/2016"/>
    <s v="2016"/>
    <s v="4"/>
    <s v="41020000"/>
    <x v="1"/>
    <x v="0"/>
    <s v="INDIANA UNIVERSITY"/>
    <s v="Institution of Higher Education"/>
    <x v="0"/>
    <s v="4016004000"/>
    <s v="Pending"/>
    <s v="16077611"/>
    <m/>
    <m/>
    <n v="1"/>
    <n v="44079"/>
    <n v="1"/>
    <n v="44079"/>
  </r>
  <r>
    <x v="2"/>
    <s v="7"/>
    <s v="1/27/2016"/>
    <s v="2016"/>
    <s v="4"/>
    <s v="41020000"/>
    <x v="1"/>
    <x v="0"/>
    <s v="PHS-NIH NAT INST DEAFNESS,COMM DISORDERS"/>
    <s v="Federal"/>
    <x v="0"/>
    <s v="4013006000"/>
    <s v="Awarded"/>
    <s v="16077214"/>
    <m/>
    <m/>
    <n v="2.5000000000000001E-2"/>
    <n v="14992.15"/>
    <n v="2.5000000000000001E-2"/>
    <n v="14992.15"/>
  </r>
  <r>
    <x v="2"/>
    <s v="7"/>
    <s v="1/27/2016"/>
    <s v="2016"/>
    <s v="4"/>
    <s v="41020000"/>
    <x v="1"/>
    <x v="0"/>
    <s v="PHS-NIH NAT INST DEAFNESS,COMM DISORDERS"/>
    <s v="Federal"/>
    <x v="0"/>
    <s v="4013011000"/>
    <s v="Awarded"/>
    <s v="16077214"/>
    <m/>
    <m/>
    <n v="2.5000000000000001E-2"/>
    <n v="14992.15"/>
    <n v="2.5000000000000001E-2"/>
    <n v="14992.15"/>
  </r>
  <r>
    <x v="2"/>
    <s v="7"/>
    <s v="1/27/2016"/>
    <s v="2016"/>
    <s v="4"/>
    <s v="41020000"/>
    <x v="1"/>
    <x v="0"/>
    <s v="PHS-NIH NAT INST DEAFNESS,COMM DISORDERS"/>
    <s v="Federal"/>
    <x v="0"/>
    <s v="4013012000"/>
    <s v="Awarded"/>
    <s v="16077214"/>
    <m/>
    <m/>
    <n v="0.95"/>
    <n v="569701.69999999995"/>
    <n v="0.95"/>
    <n v="569701.69999999995"/>
  </r>
  <r>
    <x v="2"/>
    <s v="7"/>
    <s v="1/27/2016"/>
    <s v="2016"/>
    <s v="4"/>
    <s v="41020000"/>
    <x v="1"/>
    <x v="0"/>
    <s v="PHS-NIH NAT INST DEAFNESS,COMM DISORDERS"/>
    <s v="Federal"/>
    <x v="0"/>
    <s v="4014017000"/>
    <s v="Awarded"/>
    <s v="16077268"/>
    <m/>
    <m/>
    <n v="0.25"/>
    <n v="91877.25"/>
    <n v="0.25"/>
    <n v="91877.25"/>
  </r>
  <r>
    <x v="2"/>
    <s v="7"/>
    <s v="1/27/2016"/>
    <s v="2016"/>
    <s v="4"/>
    <s v="41020000"/>
    <x v="1"/>
    <x v="0"/>
    <s v="VIRGINIA COMMONWEALTH UNIVERSITY"/>
    <s v="Institution of Higher Education"/>
    <x v="0"/>
    <s v="4018003000"/>
    <s v="Pending"/>
    <s v="16077622"/>
    <m/>
    <m/>
    <n v="1"/>
    <n v="581250"/>
    <n v="1"/>
    <n v="581250"/>
  </r>
  <r>
    <x v="2"/>
    <s v="7"/>
    <s v="1/27/2016"/>
    <s v="2016"/>
    <s v="4"/>
    <s v="41020000"/>
    <x v="1"/>
    <x v="0"/>
    <s v="PHS-NIH NAT INST DIABETES,KIDNEY DIS"/>
    <s v="Federal"/>
    <x v="0"/>
    <s v="4018003000"/>
    <s v="Awarded"/>
    <s v="16076981"/>
    <m/>
    <m/>
    <n v="1"/>
    <n v="323443"/>
    <n v="1"/>
    <n v="323443"/>
  </r>
  <r>
    <x v="2"/>
    <s v="7"/>
    <s v="1/27/2016"/>
    <s v="2016"/>
    <s v="4"/>
    <s v="41020000"/>
    <x v="1"/>
    <x v="0"/>
    <s v="PHS-NIH NAT INST DEAFNESS,COMM DISORDERS"/>
    <s v="Federal"/>
    <x v="0"/>
    <s v="4018003000"/>
    <s v="Awarded"/>
    <s v="16077268"/>
    <m/>
    <m/>
    <n v="0.75"/>
    <n v="275631.75"/>
    <n v="0.75"/>
    <n v="275631.75"/>
  </r>
  <r>
    <x v="2"/>
    <s v="7"/>
    <s v="1/28/2016"/>
    <s v="2016"/>
    <s v="4"/>
    <s v="41020000"/>
    <x v="1"/>
    <x v="0"/>
    <s v="NATIONAL INSTITUTES OF HEALTH"/>
    <s v="Federal"/>
    <x v="0"/>
    <s v="4007003000"/>
    <s v="Pending"/>
    <s v="16077618"/>
    <n v="0.45"/>
    <n v="843585.75"/>
    <m/>
    <m/>
    <n v="0.45"/>
    <n v="843585.75"/>
  </r>
  <r>
    <x v="2"/>
    <s v="7"/>
    <s v="1/28/2016"/>
    <s v="2016"/>
    <s v="4"/>
    <s v="41020000"/>
    <x v="1"/>
    <x v="0"/>
    <s v="INDIANA UNIVERSITY"/>
    <s v="Institution of Higher Education"/>
    <x v="0"/>
    <s v="4007003000"/>
    <s v="Pending"/>
    <s v="16077692"/>
    <m/>
    <m/>
    <n v="0.44"/>
    <n v="131216.79999999999"/>
    <n v="0.44"/>
    <n v="131216.79999999999"/>
  </r>
  <r>
    <x v="2"/>
    <s v="7"/>
    <s v="1/28/2016"/>
    <s v="2016"/>
    <s v="4"/>
    <s v="41020000"/>
    <x v="1"/>
    <x v="0"/>
    <s v="NATIONAL INSTITUTES OF HEALTH"/>
    <s v="Federal"/>
    <x v="0"/>
    <s v="4011010000"/>
    <s v="Pending"/>
    <s v="16077618"/>
    <n v="0.55000000000000004"/>
    <n v="1031049.25"/>
    <m/>
    <m/>
    <n v="0.55000000000000004"/>
    <n v="1031049.25"/>
  </r>
  <r>
    <x v="2"/>
    <s v="7"/>
    <s v="1/28/2016"/>
    <s v="2016"/>
    <s v="4"/>
    <s v="41020000"/>
    <x v="1"/>
    <x v="0"/>
    <s v="Johns Hopkins University"/>
    <s v="Institution of Higher Education"/>
    <x v="0"/>
    <s v="4014011000"/>
    <s v="Pending"/>
    <s v="16077693"/>
    <m/>
    <m/>
    <n v="1"/>
    <n v="534672"/>
    <n v="1"/>
    <n v="534672"/>
  </r>
  <r>
    <x v="2"/>
    <s v="7"/>
    <s v="1/28/2016"/>
    <s v="2016"/>
    <s v="4"/>
    <s v="41020000"/>
    <x v="1"/>
    <x v="0"/>
    <s v="PHS-NIH NATIONAL CANCER INSTITUTE"/>
    <s v="Federal"/>
    <x v="0"/>
    <s v="4016003000"/>
    <s v="Awarded"/>
    <s v="16077635"/>
    <m/>
    <m/>
    <n v="1"/>
    <n v="593476"/>
    <n v="1"/>
    <n v="593476"/>
  </r>
  <r>
    <x v="2"/>
    <s v="7"/>
    <s v="1/28/2016"/>
    <s v="2016"/>
    <s v="4"/>
    <s v="41020000"/>
    <x v="1"/>
    <x v="0"/>
    <s v="PHS-NIH NAT INST OF GENERAL MEDICAL SCI"/>
    <s v="Federal"/>
    <x v="0"/>
    <s v="4016005000"/>
    <s v="Awarded"/>
    <s v="16077119"/>
    <m/>
    <m/>
    <n v="1"/>
    <n v="296583"/>
    <n v="1"/>
    <n v="296583"/>
  </r>
  <r>
    <x v="2"/>
    <s v="7"/>
    <s v="1/28/2016"/>
    <s v="2016"/>
    <s v="4"/>
    <s v="41020000"/>
    <x v="1"/>
    <x v="0"/>
    <s v="Cincinnati Childrens Hospital Med Ctr"/>
    <s v="Private Non-Profit"/>
    <x v="0"/>
    <s v="4018003000"/>
    <s v="Pending"/>
    <s v="16077671"/>
    <m/>
    <m/>
    <n v="1"/>
    <n v="939384"/>
    <n v="1"/>
    <n v="939384"/>
  </r>
  <r>
    <x v="2"/>
    <s v="7"/>
    <s v="1/28/2016"/>
    <s v="2016"/>
    <s v="4"/>
    <s v="41020000"/>
    <x v="1"/>
    <x v="0"/>
    <s v="INDIANA UNIVERSITY"/>
    <s v="Institution of Higher Education"/>
    <x v="0"/>
    <s v="4018004000"/>
    <s v="Pending"/>
    <s v="16077692"/>
    <m/>
    <m/>
    <n v="0.56000000000000005"/>
    <n v="167003.20000000001"/>
    <n v="0.56000000000000005"/>
    <n v="167003.20000000001"/>
  </r>
  <r>
    <x v="2"/>
    <s v="7"/>
    <s v="1/28/2016"/>
    <s v="2016"/>
    <s v="4"/>
    <s v="41020000"/>
    <x v="1"/>
    <x v="0"/>
    <s v="NATIONAL INSTITUTES OF HEALTH"/>
    <s v="Federal"/>
    <x v="0"/>
    <s v="4027009000"/>
    <s v="Pending"/>
    <s v="16077618"/>
    <n v="0"/>
    <n v="0"/>
    <m/>
    <m/>
    <n v="0"/>
    <n v="0"/>
  </r>
  <r>
    <x v="2"/>
    <s v="7"/>
    <s v="1/29/2016"/>
    <s v="2016"/>
    <s v="4"/>
    <s v="41020000"/>
    <x v="1"/>
    <x v="0"/>
    <s v="NATIONAL INSTITUTES OF HEALTH"/>
    <s v="Federal"/>
    <x v="0"/>
    <s v="4014006000"/>
    <s v="Pending"/>
    <s v="16077517"/>
    <n v="1"/>
    <n v="6148703"/>
    <m/>
    <m/>
    <n v="1"/>
    <n v="6148703"/>
  </r>
  <r>
    <x v="2"/>
    <s v="7"/>
    <s v="1/29/2016"/>
    <s v="2016"/>
    <s v="4"/>
    <s v="41020000"/>
    <x v="1"/>
    <x v="0"/>
    <s v="University of California - Santa Cruz"/>
    <s v="Institution of Higher Education"/>
    <x v="0"/>
    <s v="4016003000"/>
    <s v="Pending"/>
    <s v="16077463"/>
    <m/>
    <m/>
    <n v="0.25"/>
    <n v="302736.75"/>
    <n v="0.25"/>
    <n v="302736.75"/>
  </r>
  <r>
    <x v="2"/>
    <s v="7"/>
    <s v="1/29/2016"/>
    <s v="2016"/>
    <s v="4"/>
    <s v="41020000"/>
    <x v="1"/>
    <x v="0"/>
    <s v="DUKE UNIVERSITY"/>
    <s v="Institution of Higher Education"/>
    <x v="0"/>
    <s v="4016004000"/>
    <s v="Pending"/>
    <s v="16077722"/>
    <m/>
    <m/>
    <n v="1"/>
    <n v="28759"/>
    <n v="1"/>
    <n v="28759"/>
  </r>
  <r>
    <x v="2"/>
    <s v="7"/>
    <s v="1/29/2016"/>
    <s v="2016"/>
    <s v="4"/>
    <s v="41020000"/>
    <x v="1"/>
    <x v="0"/>
    <s v="NATIONAL INSTITUTES OF HEALTH"/>
    <s v="Federal"/>
    <x v="0"/>
    <s v="4016005000"/>
    <s v="Pending"/>
    <s v="16077705"/>
    <m/>
    <m/>
    <n v="1"/>
    <n v="214783"/>
    <n v="1"/>
    <n v="214783"/>
  </r>
  <r>
    <x v="2"/>
    <s v="7"/>
    <s v="1/29/2016"/>
    <s v="2016"/>
    <s v="4"/>
    <s v="41020000"/>
    <x v="1"/>
    <x v="0"/>
    <s v="University of California - Santa Cruz"/>
    <s v="Institution of Higher Education"/>
    <x v="0"/>
    <s v="4018004000"/>
    <s v="Pending"/>
    <s v="16077463"/>
    <m/>
    <m/>
    <n v="0.75"/>
    <n v="908210.25"/>
    <n v="0.75"/>
    <n v="908210.25"/>
  </r>
  <r>
    <x v="2"/>
    <s v="7"/>
    <s v="1/29/2016"/>
    <s v="2016"/>
    <s v="4"/>
    <s v="41020000"/>
    <x v="1"/>
    <x v="0"/>
    <s v="NATIONAL INSTITUTES OF HEALTH"/>
    <s v="Federal"/>
    <x v="0"/>
    <s v="4027002000"/>
    <s v="Pending"/>
    <s v="16077517"/>
    <n v="0"/>
    <n v="0"/>
    <m/>
    <m/>
    <n v="0"/>
    <n v="0"/>
  </r>
  <r>
    <x v="2"/>
    <s v="8"/>
    <s v="2/1/2016"/>
    <s v="2016"/>
    <s v="5"/>
    <s v="41020000"/>
    <x v="1"/>
    <x v="0"/>
    <s v="NATIONAL INSTITUTES OF HEALTH"/>
    <s v="Federal"/>
    <x v="0"/>
    <s v="4012003000"/>
    <s v="Pending"/>
    <s v="15044049"/>
    <n v="0.1"/>
    <n v="76720.5"/>
    <m/>
    <m/>
    <n v="0.1"/>
    <n v="76720.5"/>
  </r>
  <r>
    <x v="2"/>
    <s v="8"/>
    <s v="2/1/2016"/>
    <s v="2016"/>
    <s v="5"/>
    <s v="41020000"/>
    <x v="1"/>
    <x v="0"/>
    <s v="HEALTH RESOURCES &amp; SERVICES ADMIN"/>
    <s v="Federal"/>
    <x v="0"/>
    <s v="4013010000"/>
    <s v="Pending"/>
    <s v="16077691"/>
    <m/>
    <m/>
    <n v="1"/>
    <n v="1988488"/>
    <n v="1"/>
    <n v="1988488"/>
  </r>
  <r>
    <x v="2"/>
    <s v="8"/>
    <s v="2/1/2016"/>
    <s v="2016"/>
    <s v="5"/>
    <s v="41020000"/>
    <x v="1"/>
    <x v="0"/>
    <s v="NATIONAL INSTITUTES OF HEALTH"/>
    <s v="Federal"/>
    <x v="0"/>
    <s v="4016003000"/>
    <s v="Pending"/>
    <s v="15044049"/>
    <n v="0.8"/>
    <n v="613764"/>
    <m/>
    <m/>
    <n v="0.8"/>
    <n v="613764"/>
  </r>
  <r>
    <x v="2"/>
    <s v="8"/>
    <s v="2/1/2016"/>
    <s v="2016"/>
    <s v="5"/>
    <s v="41020000"/>
    <x v="1"/>
    <x v="0"/>
    <s v="CORNELL UNIVERSITY"/>
    <s v="Institution of Higher Education"/>
    <x v="0"/>
    <s v="4018004000"/>
    <s v="Pending"/>
    <s v="16077745"/>
    <m/>
    <m/>
    <n v="1"/>
    <n v="658654"/>
    <n v="1"/>
    <n v="658654"/>
  </r>
  <r>
    <x v="2"/>
    <s v="8"/>
    <s v="2/1/2016"/>
    <s v="2016"/>
    <s v="5"/>
    <s v="41020000"/>
    <x v="1"/>
    <x v="0"/>
    <s v="NATIONAL INSTITUTES OF HEALTH"/>
    <s v="Federal"/>
    <x v="0"/>
    <s v="4018010000"/>
    <s v="Pending"/>
    <s v="15044049"/>
    <n v="0.1"/>
    <n v="76720.5"/>
    <m/>
    <m/>
    <n v="0.1"/>
    <n v="76720.5"/>
  </r>
  <r>
    <x v="2"/>
    <s v="8"/>
    <s v="2/2/2016"/>
    <s v="2016"/>
    <s v="5"/>
    <s v="41020000"/>
    <x v="1"/>
    <x v="0"/>
    <s v="NATIONAL INSTITUTES OF HEALTH"/>
    <s v="Federal"/>
    <x v="0"/>
    <s v="4011001000"/>
    <s v="Pending"/>
    <s v="16087778"/>
    <n v="2.5000000000000001E-2"/>
    <n v="46560.85"/>
    <m/>
    <m/>
    <n v="2.5000000000000001E-2"/>
    <n v="46560.85"/>
  </r>
  <r>
    <x v="2"/>
    <s v="8"/>
    <s v="2/2/2016"/>
    <s v="2016"/>
    <s v="5"/>
    <s v="41020000"/>
    <x v="1"/>
    <x v="0"/>
    <s v="NATIONAL INSTITUTES OF HEALTH"/>
    <s v="Federal"/>
    <x v="0"/>
    <s v="4011008000"/>
    <s v="Pending"/>
    <s v="16087778"/>
    <n v="1.2500000000000001E-2"/>
    <n v="23280.43"/>
    <m/>
    <m/>
    <n v="1.2500000000000001E-2"/>
    <n v="23280.43"/>
  </r>
  <r>
    <x v="2"/>
    <s v="8"/>
    <s v="2/2/2016"/>
    <s v="2016"/>
    <s v="5"/>
    <s v="41020000"/>
    <x v="1"/>
    <x v="0"/>
    <s v="NATIONAL INSTITUTES OF HEALTH"/>
    <s v="Federal"/>
    <x v="0"/>
    <s v="4011009000"/>
    <s v="Pending"/>
    <s v="16087778"/>
    <n v="2.5000000000000001E-2"/>
    <n v="46560.85"/>
    <m/>
    <m/>
    <n v="2.5000000000000001E-2"/>
    <n v="46560.85"/>
  </r>
  <r>
    <x v="2"/>
    <s v="8"/>
    <s v="2/2/2016"/>
    <s v="2016"/>
    <s v="5"/>
    <s v="41020000"/>
    <x v="1"/>
    <x v="0"/>
    <s v="NATIONAL INSTITUTES OF HEALTH"/>
    <s v="Federal"/>
    <x v="0"/>
    <s v="4013001000"/>
    <s v="Pending"/>
    <s v="16087778"/>
    <n v="0.35"/>
    <n v="651851.9"/>
    <m/>
    <m/>
    <n v="0.35"/>
    <n v="651851.9"/>
  </r>
  <r>
    <x v="2"/>
    <s v="8"/>
    <s v="2/2/2016"/>
    <s v="2016"/>
    <s v="5"/>
    <s v="41020000"/>
    <x v="1"/>
    <x v="0"/>
    <s v="NATIONAL INSTITUTES OF HEALTH"/>
    <s v="Federal"/>
    <x v="0"/>
    <s v="4013004000"/>
    <s v="Pending"/>
    <s v="16087778"/>
    <n v="0.5"/>
    <n v="931217"/>
    <m/>
    <m/>
    <n v="0.5"/>
    <n v="931217"/>
  </r>
  <r>
    <x v="2"/>
    <s v="8"/>
    <s v="2/2/2016"/>
    <s v="2016"/>
    <s v="5"/>
    <s v="41020000"/>
    <x v="1"/>
    <x v="0"/>
    <s v="NATIONAL INSTITUTES OF HEALTH"/>
    <s v="Federal"/>
    <x v="0"/>
    <s v="4013009000"/>
    <s v="Pending"/>
    <s v="16087794"/>
    <m/>
    <m/>
    <n v="1"/>
    <n v="1937500"/>
    <n v="1"/>
    <n v="1937500"/>
  </r>
  <r>
    <x v="2"/>
    <s v="8"/>
    <s v="2/2/2016"/>
    <s v="2016"/>
    <s v="5"/>
    <s v="41020000"/>
    <x v="1"/>
    <x v="0"/>
    <s v="NATIONAL INSTITUTES OF HEALTH"/>
    <s v="Federal"/>
    <x v="0"/>
    <s v="4016003000"/>
    <s v="Pending"/>
    <s v="16087778"/>
    <n v="0.05"/>
    <n v="93121.7"/>
    <m/>
    <m/>
    <n v="0.05"/>
    <n v="93121.7"/>
  </r>
  <r>
    <x v="2"/>
    <s v="8"/>
    <s v="2/2/2016"/>
    <s v="2016"/>
    <s v="5"/>
    <s v="41020000"/>
    <x v="1"/>
    <x v="0"/>
    <s v="NATIONAL INSTITUTES OF HEALTH"/>
    <s v="Federal"/>
    <x v="0"/>
    <s v="4018003000"/>
    <s v="Pending"/>
    <s v="16087826"/>
    <m/>
    <m/>
    <n v="0.9"/>
    <n v="1777473.9"/>
    <n v="0.9"/>
    <n v="1777473.9"/>
  </r>
  <r>
    <x v="2"/>
    <s v="8"/>
    <s v="2/2/2016"/>
    <s v="2016"/>
    <s v="5"/>
    <s v="41020000"/>
    <x v="1"/>
    <x v="0"/>
    <s v="NATIONAL INSTITUTES OF HEALTH"/>
    <s v="Federal"/>
    <x v="0"/>
    <s v="4018004000"/>
    <s v="Pending"/>
    <s v="16087826"/>
    <m/>
    <m/>
    <n v="0.1"/>
    <n v="197497.1"/>
    <n v="0.1"/>
    <n v="197497.1"/>
  </r>
  <r>
    <x v="2"/>
    <s v="8"/>
    <s v="2/2/2016"/>
    <s v="2016"/>
    <s v="5"/>
    <s v="41020000"/>
    <x v="1"/>
    <x v="0"/>
    <s v="UNIVERSITY OF CALIFORNIA - SAN DIEGO"/>
    <s v="Institution of Higher Education"/>
    <x v="0"/>
    <s v="4018007000"/>
    <s v="Pending"/>
    <s v="16077725"/>
    <m/>
    <m/>
    <n v="1"/>
    <n v="256567"/>
    <n v="1"/>
    <n v="256567"/>
  </r>
  <r>
    <x v="2"/>
    <s v="8"/>
    <s v="2/2/2016"/>
    <s v="2016"/>
    <s v="5"/>
    <s v="41020000"/>
    <x v="1"/>
    <x v="0"/>
    <s v="NATIONAL INSTITUTES OF HEALTH"/>
    <s v="Federal"/>
    <x v="0"/>
    <s v="4018010000"/>
    <s v="Pending"/>
    <s v="16087778"/>
    <n v="3.7499999999999999E-2"/>
    <n v="69841.27"/>
    <m/>
    <m/>
    <n v="3.7499999999999999E-2"/>
    <n v="69841.27"/>
  </r>
  <r>
    <x v="2"/>
    <s v="8"/>
    <s v="2/2/2016"/>
    <s v="2016"/>
    <s v="5"/>
    <s v="41020000"/>
    <x v="1"/>
    <x v="0"/>
    <s v="NATIONAL INSTITUTES OF HEALTH"/>
    <s v="Federal"/>
    <x v="0"/>
    <s v="4027003000"/>
    <s v="Pending"/>
    <s v="16087778"/>
    <n v="0"/>
    <n v="0"/>
    <m/>
    <m/>
    <n v="0"/>
    <n v="0"/>
  </r>
  <r>
    <x v="2"/>
    <s v="8"/>
    <s v="2/2/2016"/>
    <s v="2016"/>
    <s v="5"/>
    <s v="41020000"/>
    <x v="1"/>
    <x v="0"/>
    <s v="NATIONAL INSTITUTES OF HEALTH"/>
    <s v="Federal"/>
    <x v="0"/>
    <s v="4027009000"/>
    <s v="Pending"/>
    <s v="16087778"/>
    <n v="0"/>
    <n v="0"/>
    <m/>
    <m/>
    <n v="0"/>
    <n v="0"/>
  </r>
  <r>
    <x v="2"/>
    <s v="8"/>
    <s v="2/3/2016"/>
    <s v="2016"/>
    <s v="5"/>
    <s v="41020000"/>
    <x v="1"/>
    <x v="0"/>
    <s v="PHS-NIH NATIONAL CANCER INSTITUTE"/>
    <s v="Federal"/>
    <x v="0"/>
    <s v="4012006000"/>
    <s v="Awarded"/>
    <s v="16077689"/>
    <m/>
    <m/>
    <n v="1"/>
    <n v="1938390"/>
    <n v="1"/>
    <n v="1938390"/>
  </r>
  <r>
    <x v="2"/>
    <s v="8"/>
    <s v="2/3/2016"/>
    <s v="2016"/>
    <s v="5"/>
    <s v="41020000"/>
    <x v="1"/>
    <x v="0"/>
    <s v="NATIONAL INSTITUTES OF HEALTH"/>
    <s v="Federal"/>
    <x v="0"/>
    <s v="4013003000"/>
    <s v="Pending"/>
    <s v="16087758"/>
    <m/>
    <m/>
    <n v="0.75"/>
    <n v="2898279"/>
    <n v="0.75"/>
    <n v="2898279"/>
  </r>
  <r>
    <x v="2"/>
    <s v="8"/>
    <s v="2/3/2016"/>
    <s v="2016"/>
    <s v="5"/>
    <s v="41020000"/>
    <x v="1"/>
    <x v="0"/>
    <s v="NATIONAL INSTITUTES OF HEALTH"/>
    <s v="Federal"/>
    <x v="0"/>
    <s v="4013006000"/>
    <s v="Pending"/>
    <s v="16087758"/>
    <m/>
    <m/>
    <n v="0.25"/>
    <n v="966093"/>
    <n v="0.25"/>
    <n v="966093"/>
  </r>
  <r>
    <x v="2"/>
    <s v="8"/>
    <s v="2/4/2016"/>
    <s v="2016"/>
    <s v="5"/>
    <s v="41020000"/>
    <x v="1"/>
    <x v="0"/>
    <s v="NATIONAL INSTITUTES OF HEALTH"/>
    <s v="Federal"/>
    <x v="0"/>
    <s v="4011010000"/>
    <s v="Pending"/>
    <s v="16087869"/>
    <m/>
    <m/>
    <n v="0.2"/>
    <n v="381626.8"/>
    <n v="0.2"/>
    <n v="381626.8"/>
  </r>
  <r>
    <x v="2"/>
    <s v="8"/>
    <s v="2/4/2016"/>
    <s v="2016"/>
    <s v="5"/>
    <s v="41020000"/>
    <x v="1"/>
    <x v="0"/>
    <s v="NATIONAL INSTITUTES OF HEALTH"/>
    <s v="Federal"/>
    <x v="0"/>
    <s v="4013006000"/>
    <s v="Pending"/>
    <s v="16087876"/>
    <m/>
    <m/>
    <n v="1"/>
    <n v="3198105"/>
    <n v="1"/>
    <n v="3198105"/>
  </r>
  <r>
    <x v="2"/>
    <s v="8"/>
    <s v="2/4/2016"/>
    <s v="2016"/>
    <s v="5"/>
    <s v="41020000"/>
    <x v="1"/>
    <x v="0"/>
    <s v="NATIONAL INSTITUTES OF HEALTH"/>
    <s v="Federal"/>
    <x v="0"/>
    <s v="4013010000"/>
    <s v="Pending"/>
    <s v="16087894"/>
    <m/>
    <m/>
    <n v="0.5"/>
    <n v="950569"/>
    <n v="0.5"/>
    <n v="950569"/>
  </r>
  <r>
    <x v="2"/>
    <s v="8"/>
    <s v="2/4/2016"/>
    <s v="2016"/>
    <s v="5"/>
    <s v="41020000"/>
    <x v="1"/>
    <x v="0"/>
    <s v="NATIONAL INSTITUTES OF HEALTH"/>
    <s v="Federal"/>
    <x v="0"/>
    <s v="4013011000"/>
    <s v="Pending"/>
    <s v="16087894"/>
    <m/>
    <m/>
    <n v="0.5"/>
    <n v="950569"/>
    <n v="0.5"/>
    <n v="950569"/>
  </r>
  <r>
    <x v="2"/>
    <s v="8"/>
    <s v="2/4/2016"/>
    <s v="2016"/>
    <s v="5"/>
    <s v="41020000"/>
    <x v="1"/>
    <x v="0"/>
    <s v="UNIVERSITY OF TEXAS AT AUSTIN"/>
    <s v="Institution of Higher Education"/>
    <x v="0"/>
    <s v="4014009000"/>
    <s v="Pending"/>
    <s v="16087868"/>
    <m/>
    <m/>
    <n v="1"/>
    <n v="618419"/>
    <n v="1"/>
    <n v="618419"/>
  </r>
  <r>
    <x v="2"/>
    <s v="8"/>
    <s v="2/4/2016"/>
    <s v="2016"/>
    <s v="5"/>
    <s v="41020000"/>
    <x v="1"/>
    <x v="0"/>
    <s v="NATIONAL INSTITUTES OF HEALTH"/>
    <s v="Federal"/>
    <x v="0"/>
    <s v="4016003000"/>
    <s v="Pending"/>
    <s v="16087790"/>
    <m/>
    <m/>
    <n v="1"/>
    <n v="1850625"/>
    <n v="1"/>
    <n v="1850625"/>
  </r>
  <r>
    <x v="2"/>
    <s v="8"/>
    <s v="2/4/2016"/>
    <s v="2016"/>
    <s v="5"/>
    <s v="41020000"/>
    <x v="1"/>
    <x v="0"/>
    <s v="NATIONAL INSTITUTES OF HEALTH"/>
    <s v="Federal"/>
    <x v="0"/>
    <s v="4016003000"/>
    <s v="Pending"/>
    <s v="16087869"/>
    <m/>
    <m/>
    <n v="0.8"/>
    <n v="1526507.2"/>
    <n v="0.8"/>
    <n v="1526507.2"/>
  </r>
  <r>
    <x v="2"/>
    <s v="8"/>
    <s v="2/4/2016"/>
    <s v="2016"/>
    <s v="5"/>
    <s v="41020000"/>
    <x v="1"/>
    <x v="0"/>
    <s v="NATIONAL INSTITUTES OF HEALTH"/>
    <s v="Federal"/>
    <x v="0"/>
    <s v="4018003000"/>
    <s v="Pending"/>
    <s v="16087865"/>
    <m/>
    <m/>
    <n v="0.9"/>
    <n v="1777473.9"/>
    <n v="0.9"/>
    <n v="1777473.9"/>
  </r>
  <r>
    <x v="2"/>
    <s v="8"/>
    <s v="2/4/2016"/>
    <s v="2016"/>
    <s v="5"/>
    <s v="41020000"/>
    <x v="1"/>
    <x v="0"/>
    <s v="NATIONAL INSTITUTES OF HEALTH"/>
    <s v="Federal"/>
    <x v="0"/>
    <s v="4018004000"/>
    <s v="Pending"/>
    <s v="16087865"/>
    <m/>
    <m/>
    <n v="0.1"/>
    <n v="197497.1"/>
    <n v="0.1"/>
    <n v="197497.1"/>
  </r>
  <r>
    <x v="2"/>
    <s v="8"/>
    <s v="2/5/2016"/>
    <s v="2016"/>
    <s v="5"/>
    <s v="41020000"/>
    <x v="1"/>
    <x v="0"/>
    <s v="NATIONAL INSTITUTES OF HEALTH"/>
    <s v="Federal"/>
    <x v="0"/>
    <s v="4007003000"/>
    <s v="Pending"/>
    <s v="16087910"/>
    <m/>
    <m/>
    <n v="1.2999999999999999E-2"/>
    <n v="36148.29"/>
    <n v="1.2999999999999999E-2"/>
    <n v="36148.29"/>
  </r>
  <r>
    <x v="2"/>
    <s v="8"/>
    <s v="2/5/2016"/>
    <s v="2016"/>
    <s v="5"/>
    <s v="41020000"/>
    <x v="1"/>
    <x v="0"/>
    <s v="NATIONAL INSTITUTES OF HEALTH"/>
    <s v="Federal"/>
    <x v="0"/>
    <s v="4012003000"/>
    <s v="Pending"/>
    <s v="16087910"/>
    <m/>
    <m/>
    <n v="3.6999999999999998E-2"/>
    <n v="102883.61"/>
    <n v="3.6999999999999998E-2"/>
    <n v="102883.61"/>
  </r>
  <r>
    <x v="2"/>
    <s v="8"/>
    <s v="2/5/2016"/>
    <s v="2016"/>
    <s v="5"/>
    <s v="41020000"/>
    <x v="1"/>
    <x v="0"/>
    <s v="NATIONAL INSTITUTES OF HEALTH"/>
    <s v="Federal"/>
    <x v="0"/>
    <s v="4012006000"/>
    <s v="Pending"/>
    <s v="16087914"/>
    <n v="1"/>
    <n v="1431086"/>
    <m/>
    <m/>
    <n v="1"/>
    <n v="1431086"/>
  </r>
  <r>
    <x v="2"/>
    <s v="8"/>
    <s v="2/5/2016"/>
    <s v="2016"/>
    <s v="5"/>
    <s v="41020000"/>
    <x v="1"/>
    <x v="0"/>
    <s v="NATIONAL INSTITUTES OF HEALTH"/>
    <s v="Federal"/>
    <x v="0"/>
    <s v="4012007000"/>
    <s v="Pending"/>
    <s v="16087925"/>
    <m/>
    <m/>
    <n v="0.2"/>
    <n v="498579.4"/>
    <n v="0.2"/>
    <n v="498579.4"/>
  </r>
  <r>
    <x v="2"/>
    <s v="8"/>
    <s v="2/5/2016"/>
    <s v="2016"/>
    <s v="5"/>
    <s v="41020000"/>
    <x v="1"/>
    <x v="0"/>
    <s v="NATIONAL INSTITUTES OF HEALTH"/>
    <s v="Federal"/>
    <x v="0"/>
    <s v="4013004000"/>
    <s v="Pending"/>
    <s v="16087897"/>
    <m/>
    <m/>
    <n v="0.9"/>
    <n v="2831349.6"/>
    <n v="0.9"/>
    <n v="2831349.6"/>
  </r>
  <r>
    <x v="2"/>
    <s v="8"/>
    <s v="2/5/2016"/>
    <s v="2016"/>
    <s v="5"/>
    <s v="41020000"/>
    <x v="1"/>
    <x v="0"/>
    <s v="NATIONAL INSTITUTES OF HEALTH"/>
    <s v="Federal"/>
    <x v="0"/>
    <s v="4013008000"/>
    <s v="Pending"/>
    <s v="16087936"/>
    <m/>
    <m/>
    <n v="0.15"/>
    <n v="558991.5"/>
    <n v="0.15"/>
    <n v="558991.5"/>
  </r>
  <r>
    <x v="2"/>
    <s v="8"/>
    <s v="2/5/2016"/>
    <s v="2016"/>
    <s v="5"/>
    <s v="41020000"/>
    <x v="1"/>
    <x v="0"/>
    <s v="NATIONAL INSTITUTES OF HEALTH"/>
    <s v="Federal"/>
    <x v="0"/>
    <s v="4013010000"/>
    <s v="Pending"/>
    <s v="16088020"/>
    <m/>
    <m/>
    <n v="0.75"/>
    <n v="1159284.75"/>
    <n v="0.75"/>
    <n v="1159284.75"/>
  </r>
  <r>
    <x v="2"/>
    <s v="8"/>
    <s v="2/5/2016"/>
    <s v="2016"/>
    <s v="5"/>
    <s v="41020000"/>
    <x v="1"/>
    <x v="0"/>
    <s v="NATIONAL INSTITUTES OF HEALTH"/>
    <s v="Federal"/>
    <x v="0"/>
    <s v="4014004000"/>
    <s v="Pending"/>
    <s v="16087925"/>
    <m/>
    <m/>
    <n v="0.8"/>
    <n v="1994317.6"/>
    <n v="0.8"/>
    <n v="1994317.6"/>
  </r>
  <r>
    <x v="2"/>
    <s v="8"/>
    <s v="2/5/2016"/>
    <s v="2016"/>
    <s v="5"/>
    <s v="41020000"/>
    <x v="1"/>
    <x v="0"/>
    <s v="NATIONAL INSTITUTES OF HEALTH"/>
    <s v="Federal"/>
    <x v="0"/>
    <s v="4014006000"/>
    <s v="Pending"/>
    <s v="16087936"/>
    <m/>
    <m/>
    <n v="0.125"/>
    <n v="465826.25"/>
    <n v="0.125"/>
    <n v="465826.25"/>
  </r>
  <r>
    <x v="2"/>
    <s v="8"/>
    <s v="2/5/2016"/>
    <s v="2016"/>
    <s v="5"/>
    <s v="41020000"/>
    <x v="1"/>
    <x v="0"/>
    <s v="NATIONAL INSTITUTES OF HEALTH"/>
    <s v="Federal"/>
    <x v="0"/>
    <s v="4014008000"/>
    <s v="Pending"/>
    <s v="16087936"/>
    <m/>
    <m/>
    <n v="0.15"/>
    <n v="558991.5"/>
    <n v="0.15"/>
    <n v="558991.5"/>
  </r>
  <r>
    <x v="2"/>
    <s v="8"/>
    <s v="2/5/2016"/>
    <s v="2016"/>
    <s v="5"/>
    <s v="41020000"/>
    <x v="1"/>
    <x v="0"/>
    <s v="NATIONAL INSTITUTES OF HEALTH"/>
    <s v="Federal"/>
    <x v="0"/>
    <s v="4014009000"/>
    <s v="Pending"/>
    <s v="16087936"/>
    <m/>
    <m/>
    <n v="0.15"/>
    <n v="558991.5"/>
    <n v="0.15"/>
    <n v="558991.5"/>
  </r>
  <r>
    <x v="2"/>
    <s v="8"/>
    <s v="2/5/2016"/>
    <s v="2016"/>
    <s v="5"/>
    <s v="41020000"/>
    <x v="1"/>
    <x v="0"/>
    <s v="NATIONAL INSTITUTES OF HEALTH"/>
    <s v="Federal"/>
    <x v="0"/>
    <s v="4014017000"/>
    <s v="Pending"/>
    <s v="16087936"/>
    <m/>
    <m/>
    <n v="0.27500000000000002"/>
    <n v="1024817.75"/>
    <n v="0.27500000000000002"/>
    <n v="1024817.75"/>
  </r>
  <r>
    <x v="2"/>
    <s v="8"/>
    <s v="2/5/2016"/>
    <s v="2016"/>
    <s v="5"/>
    <s v="41020000"/>
    <x v="1"/>
    <x v="0"/>
    <s v="NATIONAL INSTITUTES OF HEALTH"/>
    <s v="Federal"/>
    <x v="0"/>
    <s v="4016003000"/>
    <s v="Pending"/>
    <s v="16087910"/>
    <m/>
    <m/>
    <n v="0.95"/>
    <n v="2641606.1"/>
    <n v="0.95"/>
    <n v="2641606.1"/>
  </r>
  <r>
    <x v="2"/>
    <s v="8"/>
    <s v="2/5/2016"/>
    <s v="2016"/>
    <s v="5"/>
    <s v="41020000"/>
    <x v="1"/>
    <x v="0"/>
    <s v="NATIONAL INSTITUTES OF HEALTH"/>
    <s v="Federal"/>
    <x v="0"/>
    <s v="4017014000"/>
    <s v="Pending"/>
    <s v="16087936"/>
    <m/>
    <m/>
    <n v="0.15"/>
    <n v="558991.5"/>
    <n v="0.15"/>
    <n v="558991.5"/>
  </r>
  <r>
    <x v="2"/>
    <s v="8"/>
    <s v="2/5/2016"/>
    <s v="2016"/>
    <s v="5"/>
    <s v="41020000"/>
    <x v="1"/>
    <x v="0"/>
    <s v="NATIONAL INSTITUTES OF HEALTH"/>
    <s v="Federal"/>
    <x v="0"/>
    <s v="4018003000"/>
    <s v="Pending"/>
    <s v="16077734"/>
    <m/>
    <m/>
    <n v="0.68"/>
    <n v="1258425"/>
    <n v="0.68"/>
    <n v="1258425"/>
  </r>
  <r>
    <x v="2"/>
    <s v="8"/>
    <s v="2/5/2016"/>
    <s v="2016"/>
    <s v="5"/>
    <s v="41020000"/>
    <x v="1"/>
    <x v="0"/>
    <s v="NATIONAL INSTITUTES OF HEALTH"/>
    <s v="Federal"/>
    <x v="0"/>
    <s v="4018003000"/>
    <s v="Pending"/>
    <s v="16087897"/>
    <m/>
    <m/>
    <n v="0"/>
    <n v="0"/>
    <n v="0"/>
    <n v="0"/>
  </r>
  <r>
    <x v="2"/>
    <s v="8"/>
    <s v="2/5/2016"/>
    <s v="2016"/>
    <s v="5"/>
    <s v="41020000"/>
    <x v="1"/>
    <x v="0"/>
    <s v="NATIONAL INSTITUTES OF HEALTH"/>
    <s v="Federal"/>
    <x v="0"/>
    <s v="4018003000"/>
    <s v="Pending"/>
    <s v="16087907"/>
    <n v="1"/>
    <n v="1823767"/>
    <m/>
    <m/>
    <n v="1"/>
    <n v="1823767"/>
  </r>
  <r>
    <x v="2"/>
    <s v="8"/>
    <s v="2/5/2016"/>
    <s v="2016"/>
    <s v="5"/>
    <s v="41020000"/>
    <x v="1"/>
    <x v="0"/>
    <s v="NATIONAL INSTITUTES OF HEALTH"/>
    <s v="Federal"/>
    <x v="0"/>
    <s v="4018003000"/>
    <s v="Pending"/>
    <s v="16087935"/>
    <m/>
    <m/>
    <n v="0.9"/>
    <n v="3301572.6"/>
    <n v="0.9"/>
    <n v="3301572.6"/>
  </r>
  <r>
    <x v="2"/>
    <s v="8"/>
    <s v="2/5/2016"/>
    <s v="2016"/>
    <s v="5"/>
    <s v="41020000"/>
    <x v="1"/>
    <x v="0"/>
    <s v="NATIONAL INSTITUTES OF HEALTH"/>
    <s v="Federal"/>
    <x v="0"/>
    <s v="4018009000"/>
    <s v="Pending"/>
    <s v="16077734"/>
    <m/>
    <m/>
    <n v="0.32"/>
    <n v="592200"/>
    <n v="0.32"/>
    <n v="592200"/>
  </r>
  <r>
    <x v="2"/>
    <s v="8"/>
    <s v="2/5/2016"/>
    <s v="2016"/>
    <s v="5"/>
    <s v="41020000"/>
    <x v="1"/>
    <x v="0"/>
    <s v="NATIONAL INSTITUTES OF HEALTH"/>
    <s v="Federal"/>
    <x v="0"/>
    <s v="4018009000"/>
    <s v="Pending"/>
    <s v="16087935"/>
    <m/>
    <m/>
    <n v="0.1"/>
    <n v="366841.4"/>
    <n v="0.1"/>
    <n v="366841.4"/>
  </r>
  <r>
    <x v="2"/>
    <s v="8"/>
    <s v="2/5/2016"/>
    <s v="2016"/>
    <s v="5"/>
    <s v="41020000"/>
    <x v="1"/>
    <x v="0"/>
    <s v="NATIONAL INSTITUTES OF HEALTH"/>
    <s v="Federal"/>
    <x v="0"/>
    <s v="4018010000"/>
    <s v="Pending"/>
    <s v="16087897"/>
    <m/>
    <m/>
    <n v="0.1"/>
    <n v="314594.40000000002"/>
    <n v="0.1"/>
    <n v="314594.40000000002"/>
  </r>
  <r>
    <x v="2"/>
    <s v="8"/>
    <s v="2/5/2016"/>
    <s v="2016"/>
    <s v="5"/>
    <s v="41020000"/>
    <x v="1"/>
    <x v="0"/>
    <s v="NATIONAL INSTITUTES OF HEALTH"/>
    <s v="Federal"/>
    <x v="0"/>
    <s v="4018010000"/>
    <s v="Pending"/>
    <s v="16087937"/>
    <m/>
    <m/>
    <n v="1"/>
    <n v="968750"/>
    <n v="1"/>
    <n v="968750"/>
  </r>
  <r>
    <x v="2"/>
    <s v="8"/>
    <s v="2/5/2016"/>
    <s v="2016"/>
    <s v="5"/>
    <s v="41020000"/>
    <x v="1"/>
    <x v="0"/>
    <s v="NATIONAL INSTITUTES OF HEALTH"/>
    <s v="Federal"/>
    <x v="0"/>
    <s v="4018010000"/>
    <s v="Pending"/>
    <s v="16088020"/>
    <m/>
    <m/>
    <n v="0.25"/>
    <n v="386428.25"/>
    <n v="0.25"/>
    <n v="386428.25"/>
  </r>
  <r>
    <x v="2"/>
    <s v="8"/>
    <s v="2/5/2016"/>
    <s v="2016"/>
    <s v="5"/>
    <s v="41020000"/>
    <x v="1"/>
    <x v="0"/>
    <s v="NATIONAL INSTITUTES OF HEALTH"/>
    <s v="Federal"/>
    <x v="0"/>
    <s v="4027003000"/>
    <s v="Pending"/>
    <s v="16087907"/>
    <n v="0"/>
    <n v="0"/>
    <m/>
    <m/>
    <n v="0"/>
    <n v="0"/>
  </r>
  <r>
    <x v="2"/>
    <s v="8"/>
    <s v="2/5/2016"/>
    <s v="2016"/>
    <s v="5"/>
    <s v="41020000"/>
    <x v="1"/>
    <x v="0"/>
    <s v="NATIONAL INSTITUTES OF HEALTH"/>
    <s v="Federal"/>
    <x v="0"/>
    <s v="4027003000"/>
    <s v="Pending"/>
    <s v="16087914"/>
    <n v="0"/>
    <n v="0"/>
    <m/>
    <m/>
    <n v="0"/>
    <n v="0"/>
  </r>
  <r>
    <x v="2"/>
    <s v="8"/>
    <s v="2/8/2016"/>
    <s v="2016"/>
    <s v="5"/>
    <s v="41020000"/>
    <x v="1"/>
    <x v="0"/>
    <s v="NATIONAL INSTITUTES OF HEALTH"/>
    <s v="Federal"/>
    <x v="0"/>
    <s v="4012006000"/>
    <s v="Pending"/>
    <s v="16087921"/>
    <m/>
    <m/>
    <n v="1"/>
    <n v="1908134"/>
    <n v="1"/>
    <n v="1908134"/>
  </r>
  <r>
    <x v="2"/>
    <s v="8"/>
    <s v="2/8/2016"/>
    <s v="2016"/>
    <s v="5"/>
    <s v="41020000"/>
    <x v="1"/>
    <x v="0"/>
    <s v="NATIONAL INSTITUTES OF HEALTH"/>
    <s v="Federal"/>
    <x v="0"/>
    <s v="4018004000"/>
    <s v="Pending"/>
    <s v="16087926"/>
    <m/>
    <m/>
    <n v="1"/>
    <n v="1436261"/>
    <n v="1"/>
    <n v="1436261"/>
  </r>
  <r>
    <x v="2"/>
    <s v="8"/>
    <s v="2/9/2016"/>
    <s v="2016"/>
    <s v="5"/>
    <s v="41020000"/>
    <x v="1"/>
    <x v="0"/>
    <s v="NATIONAL INSTITUTES OF HEALTH"/>
    <s v="Federal"/>
    <x v="0"/>
    <s v="4007003000"/>
    <s v="Pending"/>
    <s v="16087994"/>
    <m/>
    <m/>
    <n v="1"/>
    <n v="728200"/>
    <n v="1"/>
    <n v="728200"/>
  </r>
  <r>
    <x v="2"/>
    <s v="8"/>
    <s v="2/9/2016"/>
    <s v="2016"/>
    <s v="5"/>
    <s v="41020000"/>
    <x v="1"/>
    <x v="0"/>
    <s v="NATIONAL INSTITUTES OF HEALTH"/>
    <s v="Federal"/>
    <x v="0"/>
    <s v="4011009000"/>
    <s v="Pending"/>
    <s v="16087877"/>
    <m/>
    <m/>
    <n v="0.8"/>
    <n v="1550000"/>
    <n v="0.8"/>
    <n v="1550000"/>
  </r>
  <r>
    <x v="2"/>
    <s v="8"/>
    <s v="2/9/2016"/>
    <s v="2016"/>
    <s v="5"/>
    <s v="41020000"/>
    <x v="1"/>
    <x v="0"/>
    <s v="NATIONAL INSTITUTES OF HEALTH"/>
    <s v="Federal"/>
    <x v="0"/>
    <s v="4012003000"/>
    <s v="Pending"/>
    <s v="16087877"/>
    <m/>
    <m/>
    <n v="0.1"/>
    <n v="193750"/>
    <n v="0.1"/>
    <n v="193750"/>
  </r>
  <r>
    <x v="2"/>
    <s v="8"/>
    <s v="2/9/2016"/>
    <s v="2016"/>
    <s v="5"/>
    <s v="41020000"/>
    <x v="1"/>
    <x v="0"/>
    <s v="NATIONAL INSTITUTES OF HEALTH"/>
    <s v="Federal"/>
    <x v="0"/>
    <s v="4016003000"/>
    <s v="Pending"/>
    <s v="16087961"/>
    <m/>
    <m/>
    <n v="1"/>
    <n v="403531"/>
    <n v="1"/>
    <n v="403531"/>
  </r>
  <r>
    <x v="2"/>
    <s v="8"/>
    <s v="2/9/2016"/>
    <s v="2016"/>
    <s v="5"/>
    <s v="41020000"/>
    <x v="1"/>
    <x v="0"/>
    <s v="NATIONAL INSTITUTES OF HEALTH"/>
    <s v="Federal"/>
    <x v="0"/>
    <s v="4018003000"/>
    <s v="Pending"/>
    <s v="16087877"/>
    <m/>
    <m/>
    <n v="0.1"/>
    <n v="193750"/>
    <n v="0.1"/>
    <n v="193750"/>
  </r>
  <r>
    <x v="2"/>
    <s v="8"/>
    <s v="2/10/2016"/>
    <s v="2016"/>
    <s v="5"/>
    <s v="41020000"/>
    <x v="1"/>
    <x v="0"/>
    <s v="NATIONAL INSTITUTES OF HEALTH"/>
    <s v="Federal"/>
    <x v="0"/>
    <s v="4013009000"/>
    <s v="Pending"/>
    <s v="16087998"/>
    <m/>
    <m/>
    <n v="1"/>
    <n v="426250"/>
    <n v="1"/>
    <n v="426250"/>
  </r>
  <r>
    <x v="2"/>
    <s v="8"/>
    <s v="2/10/2016"/>
    <s v="2016"/>
    <s v="5"/>
    <s v="41020000"/>
    <x v="1"/>
    <x v="0"/>
    <s v="INDIANA UNIVERSITY"/>
    <s v="Institution of Higher Education"/>
    <x v="0"/>
    <s v="4016003000"/>
    <s v="Pending"/>
    <s v="16088022"/>
    <m/>
    <m/>
    <n v="1"/>
    <n v="155000"/>
    <n v="1"/>
    <n v="155000"/>
  </r>
  <r>
    <x v="2"/>
    <s v="8"/>
    <s v="2/11/2016"/>
    <s v="2016"/>
    <s v="5"/>
    <s v="41020000"/>
    <x v="1"/>
    <x v="0"/>
    <s v="NATIONAL INSTITUTES OF HEALTH"/>
    <s v="Federal"/>
    <x v="0"/>
    <s v="4012003000"/>
    <s v="Pending"/>
    <s v="16088036"/>
    <n v="0.9"/>
    <n v="1596952.8"/>
    <m/>
    <m/>
    <n v="0.9"/>
    <n v="1596952.8"/>
  </r>
  <r>
    <x v="2"/>
    <s v="8"/>
    <s v="2/11/2016"/>
    <s v="2016"/>
    <s v="5"/>
    <s v="41020000"/>
    <x v="1"/>
    <x v="0"/>
    <s v="NATIONAL INSTITUTES OF HEALTH"/>
    <s v="Federal"/>
    <x v="0"/>
    <s v="4016003000"/>
    <s v="Pending"/>
    <s v="16088036"/>
    <n v="0.1"/>
    <n v="177439.2"/>
    <m/>
    <m/>
    <n v="0.1"/>
    <n v="177439.2"/>
  </r>
  <r>
    <x v="2"/>
    <s v="8"/>
    <s v="2/11/2016"/>
    <s v="2016"/>
    <s v="5"/>
    <s v="41020000"/>
    <x v="1"/>
    <x v="0"/>
    <s v="NATIONAL INSTITUTES OF HEALTH"/>
    <s v="Federal"/>
    <x v="0"/>
    <s v="4018010000"/>
    <s v="Pending"/>
    <s v="16088074"/>
    <m/>
    <m/>
    <n v="1"/>
    <n v="171467"/>
    <n v="1"/>
    <n v="171467"/>
  </r>
  <r>
    <x v="2"/>
    <s v="8"/>
    <s v="2/11/2016"/>
    <s v="2016"/>
    <s v="5"/>
    <s v="41020000"/>
    <x v="1"/>
    <x v="0"/>
    <s v="NATIONAL INSTITUTES OF HEALTH"/>
    <s v="Federal"/>
    <x v="0"/>
    <s v="4027003000"/>
    <s v="Pending"/>
    <s v="16088036"/>
    <n v="0"/>
    <n v="0"/>
    <m/>
    <m/>
    <n v="0"/>
    <n v="0"/>
  </r>
  <r>
    <x v="2"/>
    <s v="8"/>
    <s v="2/12/2016"/>
    <s v="2016"/>
    <s v="5"/>
    <s v="41020000"/>
    <x v="1"/>
    <x v="0"/>
    <s v="NATIONAL INSTITUTES OF HEALTH"/>
    <s v="Federal"/>
    <x v="0"/>
    <s v="4013011000"/>
    <s v="Pending"/>
    <s v="16088085"/>
    <m/>
    <m/>
    <n v="1"/>
    <n v="986821"/>
    <n v="1"/>
    <n v="986821"/>
  </r>
  <r>
    <x v="2"/>
    <s v="8"/>
    <s v="2/15/2016"/>
    <s v="2016"/>
    <s v="5"/>
    <s v="41020000"/>
    <x v="1"/>
    <x v="0"/>
    <s v="NATIONAL INSTITUTES OF HEALTH"/>
    <s v="Federal"/>
    <x v="0"/>
    <s v="4011010000"/>
    <s v="Pending"/>
    <s v="16088171"/>
    <m/>
    <m/>
    <n v="0.3"/>
    <n v="121035.6"/>
    <n v="0.3"/>
    <n v="121035.6"/>
  </r>
  <r>
    <x v="2"/>
    <s v="8"/>
    <s v="2/15/2016"/>
    <s v="2016"/>
    <s v="5"/>
    <s v="41020000"/>
    <x v="1"/>
    <x v="0"/>
    <s v="NATIONAL INSTITUTES OF HEALTH"/>
    <s v="Federal"/>
    <x v="0"/>
    <s v="4013011000"/>
    <s v="Pending"/>
    <s v="16088068"/>
    <m/>
    <m/>
    <n v="1"/>
    <n v="414851"/>
    <n v="1"/>
    <n v="414851"/>
  </r>
  <r>
    <x v="2"/>
    <s v="8"/>
    <s v="2/15/2016"/>
    <s v="2016"/>
    <s v="5"/>
    <s v="41020000"/>
    <x v="1"/>
    <x v="0"/>
    <s v="NATIONAL INSTITUTES OF HEALTH"/>
    <s v="Federal"/>
    <x v="0"/>
    <s v="4018003000"/>
    <s v="Pending"/>
    <s v="16088171"/>
    <m/>
    <m/>
    <n v="0.7"/>
    <n v="282416.40000000002"/>
    <n v="0.7"/>
    <n v="282416.40000000002"/>
  </r>
  <r>
    <x v="2"/>
    <s v="8"/>
    <s v="2/16/2016"/>
    <s v="2016"/>
    <s v="5"/>
    <s v="41020000"/>
    <x v="1"/>
    <x v="0"/>
    <s v="NATIONAL INSTITUTES OF HEALTH"/>
    <s v="Federal"/>
    <x v="0"/>
    <s v="4012003000"/>
    <s v="Pending"/>
    <s v="16088180"/>
    <n v="0.8"/>
    <n v="331933.59999999998"/>
    <m/>
    <m/>
    <n v="0.8"/>
    <n v="331933.59999999998"/>
  </r>
  <r>
    <x v="2"/>
    <s v="8"/>
    <s v="2/16/2016"/>
    <s v="2016"/>
    <s v="5"/>
    <s v="41020000"/>
    <x v="1"/>
    <x v="0"/>
    <s v="NATIONAL INSTITUTES OF HEALTH"/>
    <s v="Federal"/>
    <x v="0"/>
    <s v="4013009000"/>
    <s v="Pending"/>
    <s v="16088184"/>
    <n v="1"/>
    <n v="421606"/>
    <m/>
    <m/>
    <n v="1"/>
    <n v="421606"/>
  </r>
  <r>
    <x v="2"/>
    <s v="8"/>
    <s v="2/16/2016"/>
    <s v="2016"/>
    <s v="5"/>
    <s v="41020000"/>
    <x v="1"/>
    <x v="0"/>
    <s v="HEALTH RESOURCES &amp; SERVICES ADMIN"/>
    <s v="Federal"/>
    <x v="0"/>
    <s v="4013010000"/>
    <s v="Pending"/>
    <s v="16088271"/>
    <m/>
    <m/>
    <n v="1"/>
    <n v="340196"/>
    <n v="1"/>
    <n v="340196"/>
  </r>
  <r>
    <x v="2"/>
    <s v="8"/>
    <s v="2/16/2016"/>
    <s v="2016"/>
    <s v="5"/>
    <s v="41020000"/>
    <x v="1"/>
    <x v="0"/>
    <s v="NATIONAL INSTITUTES OF HEALTH"/>
    <s v="Federal"/>
    <x v="0"/>
    <s v="4016003000"/>
    <s v="Pending"/>
    <s v="16088180"/>
    <n v="0.2"/>
    <n v="82983.399999999994"/>
    <m/>
    <m/>
    <n v="0.2"/>
    <n v="82983.399999999994"/>
  </r>
  <r>
    <x v="2"/>
    <s v="8"/>
    <s v="2/16/2016"/>
    <s v="2016"/>
    <s v="5"/>
    <s v="41020000"/>
    <x v="1"/>
    <x v="0"/>
    <s v="NATIONAL INSTITUTES OF HEALTH"/>
    <s v="Federal"/>
    <x v="0"/>
    <s v="4016003000"/>
    <s v="Pending"/>
    <s v="16088200"/>
    <m/>
    <m/>
    <n v="1"/>
    <n v="143695"/>
    <n v="1"/>
    <n v="143695"/>
  </r>
  <r>
    <x v="2"/>
    <s v="8"/>
    <s v="2/16/2016"/>
    <s v="2016"/>
    <s v="5"/>
    <s v="41020000"/>
    <x v="1"/>
    <x v="0"/>
    <s v="SUNY Upstate Medical University"/>
    <s v="Institution of Higher Education"/>
    <x v="0"/>
    <s v="4016003000"/>
    <s v="Awarded"/>
    <s v="16088175"/>
    <m/>
    <m/>
    <n v="1"/>
    <n v="37347"/>
    <n v="1"/>
    <n v="37347"/>
  </r>
  <r>
    <x v="2"/>
    <s v="8"/>
    <s v="2/16/2016"/>
    <s v="2016"/>
    <s v="5"/>
    <s v="41020000"/>
    <x v="1"/>
    <x v="0"/>
    <s v="PHS-AHRQ Agency/Healthcare Res &amp; Quality"/>
    <s v="Federal"/>
    <x v="0"/>
    <s v="4016004000"/>
    <s v="Pending"/>
    <s v="16088190"/>
    <m/>
    <m/>
    <n v="1"/>
    <n v="300000"/>
    <n v="1"/>
    <n v="300000"/>
  </r>
  <r>
    <x v="2"/>
    <s v="8"/>
    <s v="2/16/2016"/>
    <s v="2016"/>
    <s v="5"/>
    <s v="41020000"/>
    <x v="1"/>
    <x v="0"/>
    <s v="NATIONAL INSTITUTES OF HEALTH"/>
    <s v="Federal"/>
    <x v="0"/>
    <s v="4016004000"/>
    <s v="Pending"/>
    <s v="16088199"/>
    <m/>
    <m/>
    <n v="1"/>
    <n v="126000"/>
    <n v="1"/>
    <n v="126000"/>
  </r>
  <r>
    <x v="2"/>
    <s v="8"/>
    <s v="2/16/2016"/>
    <s v="2016"/>
    <s v="5"/>
    <s v="41020000"/>
    <x v="1"/>
    <x v="0"/>
    <s v="NATIONAL INSTITUTES OF HEALTH"/>
    <s v="Federal"/>
    <x v="0"/>
    <s v="4018003000"/>
    <s v="Pending"/>
    <s v="16088214"/>
    <m/>
    <m/>
    <n v="1"/>
    <n v="426250"/>
    <n v="1"/>
    <n v="426250"/>
  </r>
  <r>
    <x v="2"/>
    <s v="8"/>
    <s v="2/16/2016"/>
    <s v="2016"/>
    <s v="5"/>
    <s v="41020000"/>
    <x v="1"/>
    <x v="0"/>
    <s v="NATIONAL INSTITUTES OF HEALTH"/>
    <s v="Federal"/>
    <x v="0"/>
    <s v="4027001000"/>
    <s v="Pending"/>
    <s v="16088184"/>
    <n v="0"/>
    <n v="0"/>
    <m/>
    <m/>
    <n v="0"/>
    <n v="0"/>
  </r>
  <r>
    <x v="2"/>
    <s v="8"/>
    <s v="2/16/2016"/>
    <s v="2016"/>
    <s v="5"/>
    <s v="41020000"/>
    <x v="1"/>
    <x v="0"/>
    <s v="NATIONAL INSTITUTES OF HEALTH"/>
    <s v="Federal"/>
    <x v="0"/>
    <s v="4027003000"/>
    <s v="Pending"/>
    <s v="16088180"/>
    <n v="0"/>
    <n v="0"/>
    <m/>
    <m/>
    <n v="0"/>
    <n v="0"/>
  </r>
  <r>
    <x v="2"/>
    <s v="8"/>
    <s v="2/16/2016"/>
    <s v="2016"/>
    <s v="5"/>
    <s v="41020000"/>
    <x v="1"/>
    <x v="0"/>
    <s v="NATIONAL INSTITUTES OF HEALTH"/>
    <s v="Federal"/>
    <x v="0"/>
    <s v="4027011000"/>
    <s v="Pending"/>
    <s v="16088184"/>
    <n v="0"/>
    <n v="0"/>
    <m/>
    <m/>
    <n v="0"/>
    <n v="0"/>
  </r>
  <r>
    <x v="2"/>
    <s v="8"/>
    <s v="2/17/2016"/>
    <s v="2016"/>
    <s v="5"/>
    <s v="41020000"/>
    <x v="1"/>
    <x v="0"/>
    <s v="NATIONAL INSTITUTES OF HEALTH"/>
    <s v="Federal"/>
    <x v="0"/>
    <s v="4011001000"/>
    <s v="Pending"/>
    <s v="15044166"/>
    <n v="0"/>
    <n v="0"/>
    <m/>
    <m/>
    <n v="0"/>
    <n v="0"/>
  </r>
  <r>
    <x v="2"/>
    <s v="8"/>
    <s v="2/17/2016"/>
    <s v="2016"/>
    <s v="5"/>
    <s v="41020000"/>
    <x v="1"/>
    <x v="0"/>
    <s v="NATIONAL INSTITUTES OF HEALTH"/>
    <s v="Federal"/>
    <x v="0"/>
    <s v="4011006000"/>
    <s v="Pending"/>
    <s v="15044166"/>
    <n v="0.25"/>
    <n v="110385.75"/>
    <m/>
    <m/>
    <n v="0.25"/>
    <n v="110385.75"/>
  </r>
  <r>
    <x v="2"/>
    <s v="8"/>
    <s v="2/17/2016"/>
    <s v="2016"/>
    <s v="5"/>
    <s v="41020000"/>
    <x v="1"/>
    <x v="0"/>
    <s v="NATIONAL INSTITUTES OF HEALTH"/>
    <s v="Federal"/>
    <x v="0"/>
    <s v="4011009000"/>
    <s v="Pending"/>
    <s v="15044166"/>
    <n v="0.55000000000000004"/>
    <n v="242848.65"/>
    <m/>
    <m/>
    <n v="0.55000000000000004"/>
    <n v="242848.65"/>
  </r>
  <r>
    <x v="2"/>
    <s v="8"/>
    <s v="2/17/2016"/>
    <s v="2016"/>
    <s v="5"/>
    <s v="41020000"/>
    <x v="1"/>
    <x v="0"/>
    <s v="NATIONAL INSTITUTES OF HEALTH"/>
    <s v="Federal"/>
    <x v="0"/>
    <s v="4011014000"/>
    <s v="Pending"/>
    <s v="16088169"/>
    <m/>
    <m/>
    <n v="0.75"/>
    <n v="319687.5"/>
    <n v="0.75"/>
    <n v="319687.5"/>
  </r>
  <r>
    <x v="2"/>
    <s v="8"/>
    <s v="2/17/2016"/>
    <s v="2016"/>
    <s v="5"/>
    <s v="41020000"/>
    <x v="1"/>
    <x v="0"/>
    <s v="NATIONAL INSTITUTES OF HEALTH"/>
    <s v="Federal"/>
    <x v="0"/>
    <s v="4013010000"/>
    <s v="Pending"/>
    <s v="15044166"/>
    <n v="0.15"/>
    <n v="66231.45"/>
    <m/>
    <m/>
    <n v="0.15"/>
    <n v="66231.45"/>
  </r>
  <r>
    <x v="2"/>
    <s v="8"/>
    <s v="2/17/2016"/>
    <s v="2016"/>
    <s v="5"/>
    <s v="41020000"/>
    <x v="1"/>
    <x v="0"/>
    <s v="NATIONAL INSTITUTES OF HEALTH"/>
    <s v="Federal"/>
    <x v="0"/>
    <s v="4016003000"/>
    <s v="Pending"/>
    <s v="16088169"/>
    <m/>
    <m/>
    <n v="0.25"/>
    <n v="106562.5"/>
    <n v="0.25"/>
    <n v="106562.5"/>
  </r>
  <r>
    <x v="2"/>
    <s v="8"/>
    <s v="2/17/2016"/>
    <s v="2016"/>
    <s v="5"/>
    <s v="41020000"/>
    <x v="1"/>
    <x v="0"/>
    <s v="PHS-FDA FOOD AND DRUG ADMINISTRATION"/>
    <s v="Federal"/>
    <x v="0"/>
    <s v="4016004000"/>
    <s v="Awarded"/>
    <s v="16088332"/>
    <m/>
    <m/>
    <n v="1"/>
    <n v="30000"/>
    <n v="1"/>
    <n v="30000"/>
  </r>
  <r>
    <x v="2"/>
    <s v="8"/>
    <s v="2/17/2016"/>
    <s v="2016"/>
    <s v="5"/>
    <s v="41020000"/>
    <x v="1"/>
    <x v="0"/>
    <s v="PHS-NIH NAT INST ALLERGY INFECTIOUS DIS"/>
    <s v="Federal"/>
    <x v="0"/>
    <s v="4018003000"/>
    <s v="Pending"/>
    <s v="15121229"/>
    <m/>
    <m/>
    <n v="1"/>
    <n v="2658271"/>
    <n v="1"/>
    <n v="2658271"/>
  </r>
  <r>
    <x v="2"/>
    <s v="8"/>
    <s v="2/17/2016"/>
    <s v="2016"/>
    <s v="5"/>
    <s v="41020000"/>
    <x v="1"/>
    <x v="0"/>
    <s v="NATIONAL INSTITUTES OF HEALTH"/>
    <s v="Federal"/>
    <x v="0"/>
    <s v="4018010000"/>
    <s v="Pending"/>
    <s v="15044166"/>
    <n v="0.05"/>
    <n v="22077.15"/>
    <m/>
    <m/>
    <n v="0.05"/>
    <n v="22077.15"/>
  </r>
  <r>
    <x v="2"/>
    <s v="8"/>
    <s v="2/17/2016"/>
    <s v="2016"/>
    <s v="5"/>
    <s v="41020000"/>
    <x v="1"/>
    <x v="0"/>
    <s v="NATIONAL INSTITUTES OF HEALTH"/>
    <s v="Federal"/>
    <x v="0"/>
    <s v="4027003000"/>
    <s v="Pending"/>
    <s v="15044166"/>
    <n v="0"/>
    <n v="0"/>
    <m/>
    <m/>
    <n v="0"/>
    <n v="0"/>
  </r>
  <r>
    <x v="2"/>
    <s v="8"/>
    <s v="2/18/2016"/>
    <s v="2016"/>
    <s v="5"/>
    <s v="41020000"/>
    <x v="1"/>
    <x v="0"/>
    <s v="PHS-NIH NAT INST OF CHILD HLTH,HUMAN DEV"/>
    <s v="Federal"/>
    <x v="0"/>
    <s v="4011009000"/>
    <s v="Pending"/>
    <s v="16088146"/>
    <m/>
    <m/>
    <n v="0.45"/>
    <n v="84516.3"/>
    <n v="0.45"/>
    <n v="84516.3"/>
  </r>
  <r>
    <x v="2"/>
    <s v="8"/>
    <s v="2/18/2016"/>
    <s v="2016"/>
    <s v="5"/>
    <s v="41020000"/>
    <x v="1"/>
    <x v="0"/>
    <s v="PHS-NIH NATIONAL EYE INSTITUTE"/>
    <s v="Federal"/>
    <x v="0"/>
    <s v="4011010000"/>
    <s v="Awarded"/>
    <s v="16088284"/>
    <m/>
    <m/>
    <n v="1"/>
    <n v="381729"/>
    <n v="1"/>
    <n v="381729"/>
  </r>
  <r>
    <x v="2"/>
    <s v="8"/>
    <s v="2/18/2016"/>
    <s v="2016"/>
    <s v="5"/>
    <s v="41020000"/>
    <x v="1"/>
    <x v="0"/>
    <s v="PHS-NIH NAT INST DEAFNESS,COMM DISORDERS"/>
    <s v="Federal"/>
    <x v="0"/>
    <s v="4012003000"/>
    <s v="Awarded"/>
    <s v="16077733"/>
    <m/>
    <m/>
    <n v="0.05"/>
    <n v="18742.3"/>
    <n v="0.05"/>
    <n v="18742.3"/>
  </r>
  <r>
    <x v="2"/>
    <s v="8"/>
    <s v="2/18/2016"/>
    <s v="2016"/>
    <s v="5"/>
    <s v="41020000"/>
    <x v="1"/>
    <x v="0"/>
    <s v="PHS-NIH NATNL INST OF BIOMEDICAL IMAGING &amp; BIOENGINEERING"/>
    <s v="Federal"/>
    <x v="0"/>
    <s v="4012003000"/>
    <s v="Awarded"/>
    <s v="16088140"/>
    <n v="0.15"/>
    <n v="52380"/>
    <m/>
    <m/>
    <n v="0.15"/>
    <n v="52380"/>
  </r>
  <r>
    <x v="2"/>
    <s v="8"/>
    <s v="2/18/2016"/>
    <s v="2016"/>
    <s v="5"/>
    <s v="41020000"/>
    <x v="1"/>
    <x v="0"/>
    <s v="PHS-NIH NAT INST OF CHILD HLTH,HUMAN DEV"/>
    <s v="Federal"/>
    <x v="0"/>
    <s v="4012006000"/>
    <s v="Pending"/>
    <s v="16088146"/>
    <m/>
    <m/>
    <n v="0.1"/>
    <n v="18781.400000000001"/>
    <n v="0.1"/>
    <n v="18781.400000000001"/>
  </r>
  <r>
    <x v="2"/>
    <s v="8"/>
    <s v="2/18/2016"/>
    <s v="2016"/>
    <s v="5"/>
    <s v="41020000"/>
    <x v="1"/>
    <x v="0"/>
    <s v="PHS-NIH NAT INST ARTHRIT,MUSCUL,SKIN DIS"/>
    <s v="Federal"/>
    <x v="0"/>
    <s v="4012007000"/>
    <s v="Awarded"/>
    <s v="16088287"/>
    <m/>
    <m/>
    <n v="0.4"/>
    <n v="143541.04"/>
    <n v="0.4"/>
    <n v="143541.04"/>
  </r>
  <r>
    <x v="2"/>
    <s v="8"/>
    <s v="2/18/2016"/>
    <s v="2016"/>
    <s v="5"/>
    <s v="41020000"/>
    <x v="1"/>
    <x v="0"/>
    <s v="PHS-NIH NATIONAL HEART,LUNG &amp; BLOOD INST"/>
    <s v="Federal"/>
    <x v="0"/>
    <s v="4013011000"/>
    <s v="Awarded"/>
    <s v="16088285"/>
    <m/>
    <m/>
    <n v="0.5"/>
    <n v="94010.5"/>
    <n v="0.5"/>
    <n v="94010.5"/>
  </r>
  <r>
    <x v="2"/>
    <s v="8"/>
    <s v="2/18/2016"/>
    <s v="2016"/>
    <s v="5"/>
    <s v="41020000"/>
    <x v="1"/>
    <x v="0"/>
    <s v="PHS-NIH NAT INST DEAFNESS,COMM DISORDERS"/>
    <s v="Federal"/>
    <x v="0"/>
    <s v="4013012000"/>
    <s v="Awarded"/>
    <s v="16077733"/>
    <m/>
    <m/>
    <n v="0.95"/>
    <n v="356103.7"/>
    <n v="0.95"/>
    <n v="356103.7"/>
  </r>
  <r>
    <x v="2"/>
    <s v="8"/>
    <s v="2/18/2016"/>
    <s v="2016"/>
    <s v="5"/>
    <s v="41020000"/>
    <x v="1"/>
    <x v="0"/>
    <s v="PHS-NIH NAT INST DEAFNESS,COMM DISORDERS"/>
    <s v="Federal"/>
    <x v="0"/>
    <s v="4013012000"/>
    <s v="Awarded"/>
    <s v="16088185"/>
    <m/>
    <m/>
    <n v="1"/>
    <n v="312735"/>
    <n v="1"/>
    <n v="312735"/>
  </r>
  <r>
    <x v="2"/>
    <s v="8"/>
    <s v="2/18/2016"/>
    <s v="2016"/>
    <s v="5"/>
    <s v="41020000"/>
    <x v="1"/>
    <x v="0"/>
    <s v="PHS-NIH NAT INST DEAFNESS,COMM DISORDERS"/>
    <s v="Federal"/>
    <x v="0"/>
    <s v="4013012000"/>
    <s v="Awarded"/>
    <s v="16088286"/>
    <m/>
    <m/>
    <n v="1"/>
    <n v="154000"/>
    <n v="1"/>
    <n v="154000"/>
  </r>
  <r>
    <x v="2"/>
    <s v="8"/>
    <s v="2/18/2016"/>
    <s v="2016"/>
    <s v="5"/>
    <s v="41020000"/>
    <x v="1"/>
    <x v="0"/>
    <s v="PHS-NIH NAT INST ARTHRIT,MUSCUL,SKIN DIS"/>
    <s v="Federal"/>
    <x v="0"/>
    <s v="4014017000"/>
    <s v="Awarded"/>
    <s v="16088282"/>
    <m/>
    <m/>
    <n v="1"/>
    <n v="71460"/>
    <n v="1"/>
    <n v="71460"/>
  </r>
  <r>
    <x v="2"/>
    <s v="8"/>
    <s v="2/18/2016"/>
    <s v="2016"/>
    <s v="5"/>
    <s v="41020000"/>
    <x v="1"/>
    <x v="0"/>
    <s v="PHS-NIH NATIONAL HEART,LUNG &amp; BLOOD INST"/>
    <s v="Federal"/>
    <x v="0"/>
    <s v="4014017000"/>
    <s v="Awarded"/>
    <s v="16088285"/>
    <m/>
    <m/>
    <n v="0.5"/>
    <n v="94010.5"/>
    <n v="0.5"/>
    <n v="94010.5"/>
  </r>
  <r>
    <x v="2"/>
    <s v="8"/>
    <s v="2/18/2016"/>
    <s v="2016"/>
    <s v="5"/>
    <s v="41020000"/>
    <x v="1"/>
    <x v="0"/>
    <s v="PHS-NIH NAT INST ARTHRIT,MUSCUL,SKIN DIS"/>
    <s v="Federal"/>
    <x v="0"/>
    <s v="4014017000"/>
    <s v="Awarded"/>
    <s v="16088287"/>
    <m/>
    <m/>
    <n v="0.6"/>
    <n v="215311.56"/>
    <n v="0.6"/>
    <n v="215311.56"/>
  </r>
  <r>
    <x v="2"/>
    <s v="8"/>
    <s v="2/18/2016"/>
    <s v="2016"/>
    <s v="5"/>
    <s v="41020000"/>
    <x v="1"/>
    <x v="0"/>
    <s v="NATIONAL INSTITUTES OF HEALTH"/>
    <s v="Federal"/>
    <x v="0"/>
    <s v="4016003000"/>
    <s v="Pending"/>
    <s v="16055874"/>
    <m/>
    <m/>
    <n v="0.75"/>
    <n v="2502267.75"/>
    <n v="0.75"/>
    <n v="2502267.75"/>
  </r>
  <r>
    <x v="2"/>
    <s v="8"/>
    <s v="2/18/2016"/>
    <s v="2016"/>
    <s v="5"/>
    <s v="41020000"/>
    <x v="1"/>
    <x v="0"/>
    <s v="PHS-NIH NAT INST ALLERGY INFECTIOUS DIS"/>
    <s v="Federal"/>
    <x v="0"/>
    <s v="4016003000"/>
    <s v="Awarded"/>
    <s v="16088211"/>
    <n v="0.85"/>
    <n v="624686.25"/>
    <m/>
    <m/>
    <n v="0.85"/>
    <n v="624686.25"/>
  </r>
  <r>
    <x v="2"/>
    <s v="8"/>
    <s v="2/18/2016"/>
    <s v="2016"/>
    <s v="5"/>
    <s v="41020000"/>
    <x v="1"/>
    <x v="0"/>
    <s v="PHS-NIH NATIONAL INSTITUTE ON AGING"/>
    <s v="Federal"/>
    <x v="0"/>
    <s v="4016004000"/>
    <s v="Awarded"/>
    <s v="16088212"/>
    <m/>
    <m/>
    <n v="1"/>
    <n v="142448"/>
    <n v="1"/>
    <n v="142448"/>
  </r>
  <r>
    <x v="2"/>
    <s v="8"/>
    <s v="2/18/2016"/>
    <s v="2016"/>
    <s v="5"/>
    <s v="41020000"/>
    <x v="1"/>
    <x v="0"/>
    <s v="NATIONAL INSTITUTES OF HEALTH"/>
    <s v="Federal"/>
    <x v="0"/>
    <s v="4016005000"/>
    <s v="Pending"/>
    <s v="16055874"/>
    <m/>
    <m/>
    <n v="0.25"/>
    <n v="834089.25"/>
    <n v="0.25"/>
    <n v="834089.25"/>
  </r>
  <r>
    <x v="2"/>
    <s v="8"/>
    <s v="2/18/2016"/>
    <s v="2016"/>
    <s v="5"/>
    <s v="41020000"/>
    <x v="1"/>
    <x v="0"/>
    <s v="PHS-NIH NATNL INST OF BIOMEDICAL IMAGING &amp; BIOENGINEERING"/>
    <s v="Federal"/>
    <x v="0"/>
    <s v="4016005000"/>
    <s v="Awarded"/>
    <s v="16088140"/>
    <n v="0.85"/>
    <n v="296820"/>
    <m/>
    <m/>
    <n v="0.85"/>
    <n v="296820"/>
  </r>
  <r>
    <x v="2"/>
    <s v="8"/>
    <s v="2/18/2016"/>
    <s v="2016"/>
    <s v="5"/>
    <s v="41020000"/>
    <x v="1"/>
    <x v="0"/>
    <s v="PHS-NIH NAT INST OF GENERAL MEDICAL SCI"/>
    <s v="Federal"/>
    <x v="0"/>
    <s v="4018004000"/>
    <s v="Awarded"/>
    <s v="16088213"/>
    <m/>
    <m/>
    <n v="1"/>
    <n v="283515"/>
    <n v="1"/>
    <n v="283515"/>
  </r>
  <r>
    <x v="2"/>
    <s v="8"/>
    <s v="2/18/2016"/>
    <s v="2016"/>
    <s v="5"/>
    <s v="41020000"/>
    <x v="1"/>
    <x v="0"/>
    <s v="PHS-NIH NAT INST OF GENERAL MEDICAL SCI"/>
    <s v="Federal"/>
    <x v="0"/>
    <s v="4018004000"/>
    <s v="Awarded"/>
    <s v="16088217"/>
    <m/>
    <m/>
    <n v="1"/>
    <n v="255412"/>
    <n v="1"/>
    <n v="255412"/>
  </r>
  <r>
    <x v="2"/>
    <s v="8"/>
    <s v="2/18/2016"/>
    <s v="2016"/>
    <s v="5"/>
    <s v="41020000"/>
    <x v="1"/>
    <x v="0"/>
    <s v="PHS-NIH NAT INST OF CHILD HLTH,HUMAN DEV"/>
    <s v="Federal"/>
    <x v="0"/>
    <s v="4018007000"/>
    <s v="Pending"/>
    <s v="16088146"/>
    <m/>
    <m/>
    <n v="0.45"/>
    <n v="84516.3"/>
    <n v="0.45"/>
    <n v="84516.3"/>
  </r>
  <r>
    <x v="2"/>
    <s v="8"/>
    <s v="2/18/2016"/>
    <s v="2016"/>
    <s v="5"/>
    <s v="41020000"/>
    <x v="1"/>
    <x v="0"/>
    <s v="PHS-NIH NAT INST ALLERGY INFECTIOUS DIS"/>
    <s v="Federal"/>
    <x v="0"/>
    <s v="4018009000"/>
    <s v="Awarded"/>
    <s v="16088211"/>
    <n v="0.15"/>
    <n v="110238.75"/>
    <m/>
    <m/>
    <n v="0.15"/>
    <n v="110238.75"/>
  </r>
  <r>
    <x v="2"/>
    <s v="8"/>
    <s v="2/18/2016"/>
    <s v="2016"/>
    <s v="5"/>
    <s v="41020000"/>
    <x v="1"/>
    <x v="0"/>
    <s v="PHS-NIH NATNL INST OF BIOMEDICAL IMAGING &amp; BIOENGINEERING"/>
    <s v="Federal"/>
    <x v="0"/>
    <s v="4027003000"/>
    <s v="Awarded"/>
    <s v="16088140"/>
    <n v="0"/>
    <n v="0"/>
    <m/>
    <m/>
    <n v="0"/>
    <n v="0"/>
  </r>
  <r>
    <x v="2"/>
    <s v="8"/>
    <s v="2/18/2016"/>
    <s v="2016"/>
    <s v="5"/>
    <s v="41020000"/>
    <x v="1"/>
    <x v="0"/>
    <s v="PHS-NIH NAT INST ALLERGY INFECTIOUS DIS"/>
    <s v="Federal"/>
    <x v="0"/>
    <s v="4027003000"/>
    <s v="Awarded"/>
    <s v="16088211"/>
    <n v="0"/>
    <n v="0"/>
    <m/>
    <m/>
    <n v="0"/>
    <n v="0"/>
  </r>
  <r>
    <x v="2"/>
    <s v="8"/>
    <s v="2/18/2016"/>
    <s v="2016"/>
    <s v="5"/>
    <s v="41020000"/>
    <x v="1"/>
    <x v="0"/>
    <s v="PHS-NIH NAT INST ARTHRIT,MUSCUL,SKIN DIS"/>
    <s v="Federal"/>
    <x v="0"/>
    <s v="4039001000"/>
    <s v="Awarded"/>
    <s v="16088287"/>
    <m/>
    <m/>
    <n v="0"/>
    <n v="0"/>
    <n v="0"/>
    <n v="0"/>
  </r>
  <r>
    <x v="2"/>
    <s v="8"/>
    <s v="2/19/2016"/>
    <s v="2016"/>
    <s v="5"/>
    <s v="41020000"/>
    <x v="1"/>
    <x v="0"/>
    <s v="INDIANA FAMILY HEALTH COUNCIL"/>
    <s v="Private Non-Profit"/>
    <x v="0"/>
    <s v="2004013002"/>
    <s v="Awarded"/>
    <s v="16088412"/>
    <m/>
    <m/>
    <n v="1"/>
    <n v="31262"/>
    <n v="1"/>
    <n v="31262"/>
  </r>
  <r>
    <x v="2"/>
    <s v="8"/>
    <s v="2/19/2016"/>
    <s v="2016"/>
    <s v="5"/>
    <s v="41020000"/>
    <x v="1"/>
    <x v="0"/>
    <s v="PHS-NIH NATNL INST ON DRUG ABUSE"/>
    <s v="Federal"/>
    <x v="0"/>
    <s v="4011006000"/>
    <s v="Pending"/>
    <s v="16033643"/>
    <n v="0.375"/>
    <n v="37500"/>
    <m/>
    <m/>
    <n v="0.375"/>
    <n v="37500"/>
  </r>
  <r>
    <x v="2"/>
    <s v="8"/>
    <s v="2/19/2016"/>
    <s v="2016"/>
    <s v="5"/>
    <s v="41020000"/>
    <x v="1"/>
    <x v="0"/>
    <s v="PHS-NIH NATNL INST ON DRUG ABUSE"/>
    <s v="Federal"/>
    <x v="0"/>
    <s v="4014017000"/>
    <s v="Pending"/>
    <s v="16033643"/>
    <n v="0.625"/>
    <n v="62500"/>
    <m/>
    <m/>
    <n v="0.625"/>
    <n v="62500"/>
  </r>
  <r>
    <x v="2"/>
    <s v="8"/>
    <s v="2/19/2016"/>
    <s v="2016"/>
    <s v="5"/>
    <s v="41020000"/>
    <x v="1"/>
    <x v="0"/>
    <s v="IU SCHOOL OF MEDICINE"/>
    <s v="Institution of Higher Education"/>
    <x v="0"/>
    <s v="4016003000"/>
    <s v="Pending"/>
    <s v="15076771"/>
    <m/>
    <m/>
    <n v="1"/>
    <n v="108473"/>
    <n v="1"/>
    <n v="108473"/>
  </r>
  <r>
    <x v="2"/>
    <s v="8"/>
    <s v="2/19/2016"/>
    <s v="2016"/>
    <s v="5"/>
    <s v="41020000"/>
    <x v="1"/>
    <x v="0"/>
    <s v="INDIANA UNIVERSITY"/>
    <s v="Institution of Higher Education"/>
    <x v="0"/>
    <s v="4016003000"/>
    <s v="Pending"/>
    <s v="16088334"/>
    <m/>
    <m/>
    <n v="1"/>
    <n v="279000"/>
    <n v="1"/>
    <n v="279000"/>
  </r>
  <r>
    <x v="2"/>
    <s v="8"/>
    <s v="2/19/2016"/>
    <s v="2016"/>
    <s v="5"/>
    <s v="41020000"/>
    <x v="1"/>
    <x v="0"/>
    <s v="PHS-NIH NATIONAL CANCER INSTITUTE"/>
    <s v="Federal"/>
    <x v="0"/>
    <s v="4018003000"/>
    <s v="Pending"/>
    <s v="16088050"/>
    <m/>
    <m/>
    <n v="0.8"/>
    <n v="268344.8"/>
    <n v="0.8"/>
    <n v="268344.8"/>
  </r>
  <r>
    <x v="2"/>
    <s v="8"/>
    <s v="2/19/2016"/>
    <s v="2016"/>
    <s v="5"/>
    <s v="41020000"/>
    <x v="1"/>
    <x v="0"/>
    <s v="PHS-NIH NATIONAL CANCER INSTITUTE"/>
    <s v="Federal"/>
    <x v="0"/>
    <s v="4018004000"/>
    <s v="Pending"/>
    <s v="16088050"/>
    <m/>
    <m/>
    <n v="0.2"/>
    <n v="67086.2"/>
    <n v="0.2"/>
    <n v="67086.2"/>
  </r>
  <r>
    <x v="2"/>
    <s v="8"/>
    <s v="2/19/2016"/>
    <s v="2016"/>
    <s v="5"/>
    <s v="41020000"/>
    <x v="1"/>
    <x v="0"/>
    <s v="PHS-NIH NAT INST OF GENERAL MEDICAL SCI"/>
    <s v="Federal"/>
    <x v="0"/>
    <s v="4018004000"/>
    <s v="Awarded"/>
    <s v="16088410"/>
    <m/>
    <m/>
    <n v="1"/>
    <n v="277687"/>
    <n v="1"/>
    <n v="277687"/>
  </r>
  <r>
    <x v="2"/>
    <s v="8"/>
    <s v="2/19/2016"/>
    <s v="2016"/>
    <s v="5"/>
    <s v="41020000"/>
    <x v="1"/>
    <x v="0"/>
    <s v="PHS-NIH NATNL INST ON DRUG ABUSE"/>
    <s v="Federal"/>
    <x v="0"/>
    <s v="4027002000"/>
    <s v="Pending"/>
    <s v="16033643"/>
    <n v="0"/>
    <n v="0"/>
    <m/>
    <m/>
    <n v="0"/>
    <n v="0"/>
  </r>
  <r>
    <x v="2"/>
    <s v="8"/>
    <s v="2/19/2016"/>
    <s v="2016"/>
    <s v="5"/>
    <s v="41020000"/>
    <x v="1"/>
    <x v="0"/>
    <s v="PHS-NIH NATNL INST ON DRUG ABUSE"/>
    <s v="Federal"/>
    <x v="0"/>
    <s v="4027003000"/>
    <s v="Pending"/>
    <s v="16033643"/>
    <n v="0"/>
    <n v="0"/>
    <m/>
    <m/>
    <n v="0"/>
    <n v="0"/>
  </r>
  <r>
    <x v="2"/>
    <s v="8"/>
    <s v="2/22/2016"/>
    <s v="2016"/>
    <s v="5"/>
    <s v="41020000"/>
    <x v="1"/>
    <x v="0"/>
    <s v="NATIONAL INSTITUTES OF HEALTH"/>
    <s v="Federal"/>
    <x v="0"/>
    <s v="4016003000"/>
    <s v="Pending"/>
    <s v="16088438"/>
    <m/>
    <m/>
    <n v="1"/>
    <n v="100000"/>
    <n v="1"/>
    <n v="100000"/>
  </r>
  <r>
    <x v="2"/>
    <s v="8"/>
    <s v="2/25/2016"/>
    <s v="2016"/>
    <s v="5"/>
    <s v="41020000"/>
    <x v="1"/>
    <x v="0"/>
    <s v="PHS-AHRQ Agency/Healthcare Res &amp; Quality"/>
    <s v="Federal"/>
    <x v="0"/>
    <s v="4013010000"/>
    <s v="Awarded"/>
    <s v="16087859"/>
    <m/>
    <m/>
    <n v="1"/>
    <n v="129712"/>
    <n v="1"/>
    <n v="129712"/>
  </r>
  <r>
    <x v="2"/>
    <s v="8"/>
    <s v="2/25/2016"/>
    <s v="2016"/>
    <s v="5"/>
    <s v="41020000"/>
    <x v="1"/>
    <x v="0"/>
    <s v="NATIONAL INSTITUTES OF HEALTH"/>
    <s v="Federal"/>
    <x v="0"/>
    <s v="4013012000"/>
    <s v="Pending"/>
    <s v="16088505"/>
    <m/>
    <m/>
    <n v="0.9"/>
    <n v="403231.5"/>
    <n v="0.9"/>
    <n v="403231.5"/>
  </r>
  <r>
    <x v="2"/>
    <s v="8"/>
    <s v="2/25/2016"/>
    <s v="2016"/>
    <s v="5"/>
    <s v="41020000"/>
    <x v="1"/>
    <x v="0"/>
    <s v="NATIONAL INSTITUTES OF HEALTH"/>
    <s v="Federal"/>
    <x v="0"/>
    <s v="4013012000"/>
    <s v="Pending"/>
    <s v="16088509"/>
    <m/>
    <m/>
    <n v="1"/>
    <n v="447730"/>
    <n v="1"/>
    <n v="447730"/>
  </r>
  <r>
    <x v="2"/>
    <s v="8"/>
    <s v="2/25/2016"/>
    <s v="2016"/>
    <s v="5"/>
    <s v="41020000"/>
    <x v="1"/>
    <x v="0"/>
    <s v="NATIONAL INSTITUTES OF HEALTH"/>
    <s v="Federal"/>
    <x v="0"/>
    <s v="4014017000"/>
    <s v="Pending"/>
    <s v="16088455"/>
    <n v="0.75"/>
    <n v="1014669"/>
    <m/>
    <m/>
    <n v="0.75"/>
    <n v="1014669"/>
  </r>
  <r>
    <x v="2"/>
    <s v="8"/>
    <s v="2/25/2016"/>
    <s v="2016"/>
    <s v="5"/>
    <s v="41020000"/>
    <x v="1"/>
    <x v="0"/>
    <s v="NATIONAL INSTITUTES OF HEALTH"/>
    <s v="Federal"/>
    <x v="0"/>
    <s v="4014017000"/>
    <s v="Pending"/>
    <s v="16088505"/>
    <m/>
    <m/>
    <n v="0.05"/>
    <n v="22401.75"/>
    <n v="0.05"/>
    <n v="22401.75"/>
  </r>
  <r>
    <x v="2"/>
    <s v="8"/>
    <s v="2/25/2016"/>
    <s v="2016"/>
    <s v="5"/>
    <s v="41020000"/>
    <x v="1"/>
    <x v="0"/>
    <s v="NATIONAL INSTITUTES OF HEALTH"/>
    <s v="Federal"/>
    <x v="0"/>
    <s v="4018004000"/>
    <s v="Pending"/>
    <s v="16088455"/>
    <n v="0.25"/>
    <n v="338223"/>
    <m/>
    <m/>
    <n v="0.25"/>
    <n v="338223"/>
  </r>
  <r>
    <x v="2"/>
    <s v="8"/>
    <s v="2/25/2016"/>
    <s v="2016"/>
    <s v="5"/>
    <s v="41020000"/>
    <x v="1"/>
    <x v="0"/>
    <s v="NATIONAL INSTITUTES OF HEALTH"/>
    <s v="Federal"/>
    <x v="0"/>
    <s v="4018010000"/>
    <s v="Pending"/>
    <s v="16088505"/>
    <m/>
    <m/>
    <n v="0.05"/>
    <n v="22401.75"/>
    <n v="0.05"/>
    <n v="22401.75"/>
  </r>
  <r>
    <x v="2"/>
    <s v="8"/>
    <s v="2/25/2016"/>
    <s v="2016"/>
    <s v="5"/>
    <s v="41020000"/>
    <x v="1"/>
    <x v="0"/>
    <s v="NATIONAL INSTITUTES OF HEALTH"/>
    <s v="Federal"/>
    <x v="0"/>
    <s v="4027002000"/>
    <s v="Pending"/>
    <s v="16088455"/>
    <n v="0"/>
    <n v="0"/>
    <m/>
    <m/>
    <n v="0"/>
    <n v="0"/>
  </r>
  <r>
    <x v="2"/>
    <s v="8"/>
    <s v="2/26/2016"/>
    <s v="2016"/>
    <s v="5"/>
    <s v="41020000"/>
    <x v="1"/>
    <x v="0"/>
    <s v="NATIONAL INSTITUTES OF HEALTH"/>
    <s v="Federal"/>
    <x v="0"/>
    <s v="4011009000"/>
    <s v="Pending"/>
    <s v="16088393"/>
    <m/>
    <m/>
    <n v="0.6"/>
    <n v="1162500"/>
    <n v="0.6"/>
    <n v="1162500"/>
  </r>
  <r>
    <x v="2"/>
    <s v="8"/>
    <s v="2/26/2016"/>
    <s v="2016"/>
    <s v="5"/>
    <s v="41020000"/>
    <x v="1"/>
    <x v="0"/>
    <s v="NATIONAL INSTITUTES OF HEALTH"/>
    <s v="Federal"/>
    <x v="0"/>
    <s v="4013008000"/>
    <s v="Pending"/>
    <s v="16088393"/>
    <m/>
    <m/>
    <n v="0.4"/>
    <n v="775000"/>
    <n v="0.4"/>
    <n v="775000"/>
  </r>
  <r>
    <x v="2"/>
    <s v="8"/>
    <s v="2/26/2016"/>
    <s v="2016"/>
    <s v="5"/>
    <s v="41020000"/>
    <x v="1"/>
    <x v="0"/>
    <s v="NATIONAL INSTITUTES OF HEALTH"/>
    <s v="Federal"/>
    <x v="0"/>
    <s v="4016003000"/>
    <s v="Pending"/>
    <s v="16088537"/>
    <m/>
    <m/>
    <n v="1"/>
    <n v="620000"/>
    <n v="1"/>
    <n v="620000"/>
  </r>
  <r>
    <x v="2"/>
    <s v="8"/>
    <s v="2/29/2016"/>
    <s v="2016"/>
    <s v="5"/>
    <s v="41020000"/>
    <x v="1"/>
    <x v="0"/>
    <s v="NATIONAL INSTITUTES OF HEALTH"/>
    <s v="Federal"/>
    <x v="0"/>
    <s v="4012003000"/>
    <s v="Pending"/>
    <s v="15087083"/>
    <m/>
    <m/>
    <n v="1"/>
    <n v="155000"/>
    <n v="1"/>
    <n v="155000"/>
  </r>
  <r>
    <x v="2"/>
    <s v="8"/>
    <s v="2/29/2016"/>
    <s v="2016"/>
    <s v="5"/>
    <s v="41020000"/>
    <x v="1"/>
    <x v="0"/>
    <s v="OHIO STATE UNIVERSITY"/>
    <s v="Institution of Higher Education"/>
    <x v="0"/>
    <s v="4018004000"/>
    <s v="Pending"/>
    <s v="16088569"/>
    <m/>
    <m/>
    <n v="1"/>
    <n v="253089"/>
    <n v="1"/>
    <n v="253089"/>
  </r>
  <r>
    <x v="2"/>
    <s v="8"/>
    <s v="2/29/2016"/>
    <s v="2016"/>
    <s v="5"/>
    <s v="41020000"/>
    <x v="1"/>
    <x v="0"/>
    <s v="BD2KCCC"/>
    <s v="Private Profit"/>
    <x v="0"/>
    <s v="4019006000"/>
    <s v="Awarded"/>
    <s v="16088558"/>
    <m/>
    <m/>
    <n v="0.5"/>
    <n v="1500"/>
    <n v="0.5"/>
    <n v="1500"/>
  </r>
  <r>
    <x v="2"/>
    <s v="8"/>
    <s v="2/29/2016"/>
    <s v="2016"/>
    <s v="5"/>
    <s v="41020000"/>
    <x v="1"/>
    <x v="0"/>
    <s v="BD2KCCC"/>
    <s v="Private Profit"/>
    <x v="0"/>
    <s v="4024001000"/>
    <s v="Awarded"/>
    <s v="16088558"/>
    <m/>
    <m/>
    <n v="0.5"/>
    <n v="1500"/>
    <n v="0.5"/>
    <n v="1500"/>
  </r>
  <r>
    <x v="2"/>
    <s v="9"/>
    <s v="3/1/2016"/>
    <s v="2016"/>
    <s v="6"/>
    <s v="41020000"/>
    <x v="1"/>
    <x v="0"/>
    <s v="NATIONAL INSTITUTES OF HEALTH"/>
    <s v="Federal"/>
    <x v="0"/>
    <s v="4012006000"/>
    <s v="Pending"/>
    <s v="16088502"/>
    <m/>
    <m/>
    <n v="1"/>
    <n v="381250"/>
    <n v="1"/>
    <n v="381250"/>
  </r>
  <r>
    <x v="2"/>
    <s v="9"/>
    <s v="3/1/2016"/>
    <s v="2016"/>
    <s v="6"/>
    <s v="41020000"/>
    <x v="1"/>
    <x v="0"/>
    <s v="NATIONAL INSTITUTES OF HEALTH"/>
    <s v="Federal"/>
    <x v="0"/>
    <s v="4013011000"/>
    <s v="Pending"/>
    <s v="16098626"/>
    <m/>
    <m/>
    <n v="1"/>
    <n v="3845626"/>
    <n v="1"/>
    <n v="3845626"/>
  </r>
  <r>
    <x v="2"/>
    <s v="9"/>
    <s v="3/1/2016"/>
    <s v="2016"/>
    <s v="6"/>
    <s v="41020000"/>
    <x v="1"/>
    <x v="0"/>
    <s v="INDIANA UNIVERSITY"/>
    <s v="Institution of Higher Education"/>
    <x v="0"/>
    <s v="4014017000"/>
    <s v="Pending"/>
    <s v="16088535"/>
    <m/>
    <m/>
    <n v="1"/>
    <n v="80202"/>
    <n v="1"/>
    <n v="80202"/>
  </r>
  <r>
    <x v="2"/>
    <s v="9"/>
    <s v="3/2/2016"/>
    <s v="2016"/>
    <s v="6"/>
    <s v="41020000"/>
    <x v="1"/>
    <x v="0"/>
    <s v="NATIONAL INSTITUTES OF HEALTH"/>
    <s v="Federal"/>
    <x v="0"/>
    <s v="4011008000"/>
    <s v="Pending"/>
    <s v="16088313"/>
    <m/>
    <m/>
    <n v="0.05"/>
    <n v="102969.7"/>
    <n v="0.05"/>
    <n v="102969.7"/>
  </r>
  <r>
    <x v="2"/>
    <s v="9"/>
    <s v="3/2/2016"/>
    <s v="2016"/>
    <s v="6"/>
    <s v="41020000"/>
    <x v="1"/>
    <x v="0"/>
    <s v="NATIONAL SCIENCE FOUNDATION"/>
    <s v="Federal"/>
    <x v="0"/>
    <s v="4011008000"/>
    <s v="Pending"/>
    <s v="16088506"/>
    <n v="0.15"/>
    <n v="14990.7"/>
    <m/>
    <m/>
    <n v="0.15"/>
    <n v="14990.7"/>
  </r>
  <r>
    <x v="2"/>
    <s v="9"/>
    <s v="3/2/2016"/>
    <s v="2016"/>
    <s v="6"/>
    <s v="41020000"/>
    <x v="1"/>
    <x v="0"/>
    <s v="NATIONAL INSTITUTES OF HEALTH"/>
    <s v="Federal"/>
    <x v="0"/>
    <s v="4011008000"/>
    <s v="Pending"/>
    <s v="16098628"/>
    <n v="0.03"/>
    <n v="45681.27"/>
    <m/>
    <m/>
    <n v="0.03"/>
    <n v="45681.27"/>
  </r>
  <r>
    <x v="2"/>
    <s v="9"/>
    <s v="3/2/2016"/>
    <s v="2016"/>
    <s v="6"/>
    <s v="41020000"/>
    <x v="1"/>
    <x v="0"/>
    <s v="NATIONAL INSTITUTES OF HEALTH"/>
    <s v="Federal"/>
    <x v="0"/>
    <s v="4012003000"/>
    <s v="Pending"/>
    <s v="16088313"/>
    <m/>
    <m/>
    <n v="0.9"/>
    <n v="1853454.6"/>
    <n v="0.9"/>
    <n v="1853454.6"/>
  </r>
  <r>
    <x v="2"/>
    <s v="9"/>
    <s v="3/2/2016"/>
    <s v="2016"/>
    <s v="6"/>
    <s v="41020000"/>
    <x v="1"/>
    <x v="0"/>
    <s v="NATIONAL INSTITUTES OF HEALTH"/>
    <s v="Federal"/>
    <x v="0"/>
    <s v="4012003000"/>
    <s v="Pending"/>
    <s v="16098628"/>
    <n v="0.03"/>
    <n v="45681.27"/>
    <m/>
    <m/>
    <n v="0.03"/>
    <n v="45681.27"/>
  </r>
  <r>
    <x v="2"/>
    <s v="9"/>
    <s v="3/2/2016"/>
    <s v="2016"/>
    <s v="6"/>
    <s v="41020000"/>
    <x v="1"/>
    <x v="0"/>
    <s v="NATIONAL INSTITUTES OF HEALTH"/>
    <s v="Federal"/>
    <x v="0"/>
    <s v="4013004000"/>
    <s v="Pending"/>
    <s v="16088313"/>
    <m/>
    <m/>
    <n v="0.05"/>
    <n v="102969.7"/>
    <n v="0.05"/>
    <n v="102969.7"/>
  </r>
  <r>
    <x v="2"/>
    <s v="9"/>
    <s v="3/2/2016"/>
    <s v="2016"/>
    <s v="6"/>
    <s v="41020000"/>
    <x v="1"/>
    <x v="0"/>
    <s v="NATIONAL INSTITUTES OF HEALTH"/>
    <s v="Federal"/>
    <x v="0"/>
    <s v="4013004000"/>
    <s v="Pending"/>
    <s v="16098628"/>
    <n v="0.91"/>
    <n v="1385665.19"/>
    <m/>
    <m/>
    <n v="0.91"/>
    <n v="1385665.19"/>
  </r>
  <r>
    <x v="2"/>
    <s v="9"/>
    <s v="3/2/2016"/>
    <s v="2016"/>
    <s v="6"/>
    <s v="41020000"/>
    <x v="1"/>
    <x v="0"/>
    <s v="IN Clinical &amp; Translational Sci Inst"/>
    <s v="Institution of Higher Education"/>
    <x v="0"/>
    <s v="4014004000"/>
    <s v="Pending"/>
    <s v="16098646"/>
    <m/>
    <m/>
    <n v="1"/>
    <n v="20559"/>
    <n v="1"/>
    <n v="20559"/>
  </r>
  <r>
    <x v="2"/>
    <s v="9"/>
    <s v="3/2/2016"/>
    <s v="2016"/>
    <s v="6"/>
    <s v="41020000"/>
    <x v="1"/>
    <x v="0"/>
    <s v="INDIANA UNIVERSITY"/>
    <s v="Institution of Higher Education"/>
    <x v="0"/>
    <s v="4014008000"/>
    <s v="Awarded"/>
    <s v="16045138"/>
    <m/>
    <m/>
    <n v="0.75"/>
    <n v="96481.5"/>
    <n v="0.75"/>
    <n v="96481.5"/>
  </r>
  <r>
    <x v="2"/>
    <s v="9"/>
    <s v="3/2/2016"/>
    <s v="2016"/>
    <s v="6"/>
    <s v="41020000"/>
    <x v="1"/>
    <x v="0"/>
    <s v="INDIANA UNIVERSITY"/>
    <s v="Institution of Higher Education"/>
    <x v="0"/>
    <s v="4014017000"/>
    <s v="Awarded"/>
    <s v="16045138"/>
    <m/>
    <m/>
    <n v="0.25"/>
    <n v="32160.5"/>
    <n v="0.25"/>
    <n v="32160.5"/>
  </r>
  <r>
    <x v="2"/>
    <s v="9"/>
    <s v="3/2/2016"/>
    <s v="2016"/>
    <s v="6"/>
    <s v="41020000"/>
    <x v="1"/>
    <x v="0"/>
    <s v="NATIONAL SCIENCE FOUNDATION"/>
    <s v="Federal"/>
    <x v="0"/>
    <s v="4017015000"/>
    <s v="Pending"/>
    <s v="16088506"/>
    <n v="0.15"/>
    <n v="14990.7"/>
    <m/>
    <m/>
    <n v="0.15"/>
    <n v="14990.7"/>
  </r>
  <r>
    <x v="2"/>
    <s v="9"/>
    <s v="3/2/2016"/>
    <s v="2016"/>
    <s v="6"/>
    <s v="41020000"/>
    <x v="1"/>
    <x v="0"/>
    <s v="IN Clinical &amp; Translational Sci Inst"/>
    <s v="Institution of Higher Education"/>
    <x v="0"/>
    <s v="4018004000"/>
    <s v="Pending"/>
    <s v="16098638"/>
    <m/>
    <m/>
    <n v="1"/>
    <n v="37500"/>
    <n v="1"/>
    <n v="37500"/>
  </r>
  <r>
    <x v="2"/>
    <s v="9"/>
    <s v="3/2/2016"/>
    <s v="2016"/>
    <s v="6"/>
    <s v="41020000"/>
    <x v="1"/>
    <x v="0"/>
    <s v="NATIONAL SCIENCE FOUNDATION"/>
    <s v="Federal"/>
    <x v="0"/>
    <s v="4018009000"/>
    <s v="Pending"/>
    <s v="16088506"/>
    <n v="0.7"/>
    <n v="69956.600000000006"/>
    <m/>
    <m/>
    <n v="0.7"/>
    <n v="69956.600000000006"/>
  </r>
  <r>
    <x v="2"/>
    <s v="9"/>
    <s v="3/2/2016"/>
    <s v="2016"/>
    <s v="6"/>
    <s v="41020000"/>
    <x v="1"/>
    <x v="0"/>
    <s v="NATIONAL INSTITUTES OF HEALTH"/>
    <s v="Federal"/>
    <x v="0"/>
    <s v="4018010000"/>
    <s v="Pending"/>
    <s v="16098628"/>
    <n v="0.03"/>
    <n v="45681.27"/>
    <m/>
    <m/>
    <n v="0.03"/>
    <n v="45681.27"/>
  </r>
  <r>
    <x v="2"/>
    <s v="9"/>
    <s v="3/2/2016"/>
    <s v="2016"/>
    <s v="6"/>
    <s v="41020000"/>
    <x v="1"/>
    <x v="0"/>
    <s v="NATIONAL INSTITUTES OF HEALTH"/>
    <s v="Federal"/>
    <x v="0"/>
    <s v="4027003000"/>
    <s v="Pending"/>
    <s v="16098628"/>
    <n v="0"/>
    <n v="0"/>
    <m/>
    <m/>
    <n v="0"/>
    <n v="0"/>
  </r>
  <r>
    <x v="2"/>
    <s v="9"/>
    <s v="3/2/2016"/>
    <s v="2016"/>
    <s v="6"/>
    <s v="41020000"/>
    <x v="1"/>
    <x v="0"/>
    <s v="NATIONAL SCIENCE FOUNDATION"/>
    <s v="Federal"/>
    <x v="0"/>
    <s v="4027012000"/>
    <s v="Pending"/>
    <s v="16088506"/>
    <n v="0"/>
    <n v="0"/>
    <m/>
    <m/>
    <n v="0"/>
    <n v="0"/>
  </r>
  <r>
    <x v="2"/>
    <s v="9"/>
    <s v="3/3/2016"/>
    <s v="2016"/>
    <s v="6"/>
    <s v="41020000"/>
    <x v="1"/>
    <x v="0"/>
    <s v="RUTGERS, THE STATE UNIVERSITY"/>
    <s v="Institution of Higher Education"/>
    <x v="0"/>
    <s v="4013004000"/>
    <s v="Pending"/>
    <s v="16098699"/>
    <m/>
    <m/>
    <n v="1"/>
    <n v="845437"/>
    <n v="1"/>
    <n v="845437"/>
  </r>
  <r>
    <x v="2"/>
    <s v="9"/>
    <s v="3/3/2016"/>
    <s v="2016"/>
    <s v="6"/>
    <s v="41020000"/>
    <x v="1"/>
    <x v="0"/>
    <s v="IN Clinical &amp; Translational Sci Inst"/>
    <s v="Institution of Higher Education"/>
    <x v="0"/>
    <s v="4013004000"/>
    <s v="Pending"/>
    <s v="16098702"/>
    <n v="1"/>
    <n v="37495"/>
    <m/>
    <m/>
    <n v="1"/>
    <n v="37495"/>
  </r>
  <r>
    <x v="2"/>
    <s v="9"/>
    <s v="3/3/2016"/>
    <s v="2016"/>
    <s v="6"/>
    <s v="41020000"/>
    <x v="1"/>
    <x v="0"/>
    <s v="IN Clinical &amp; Translational Sci Inst"/>
    <s v="Institution of Higher Education"/>
    <x v="0"/>
    <s v="4014017000"/>
    <s v="Pending"/>
    <s v="16098686"/>
    <n v="0.75"/>
    <n v="44595"/>
    <m/>
    <m/>
    <n v="0.75"/>
    <n v="44595"/>
  </r>
  <r>
    <x v="2"/>
    <s v="9"/>
    <s v="3/3/2016"/>
    <s v="2016"/>
    <s v="6"/>
    <s v="41020000"/>
    <x v="1"/>
    <x v="0"/>
    <s v="IN Clinical &amp; Translational Sci Inst"/>
    <s v="Institution of Higher Education"/>
    <x v="0"/>
    <s v="4018004000"/>
    <s v="Pending"/>
    <s v="16098686"/>
    <n v="0.25"/>
    <n v="14865"/>
    <m/>
    <m/>
    <n v="0.25"/>
    <n v="14865"/>
  </r>
  <r>
    <x v="2"/>
    <s v="9"/>
    <s v="3/3/2016"/>
    <s v="2016"/>
    <s v="6"/>
    <s v="41020000"/>
    <x v="1"/>
    <x v="0"/>
    <s v="IN Clinical &amp; Translational Sci Inst"/>
    <s v="Institution of Higher Education"/>
    <x v="0"/>
    <s v="4027003000"/>
    <s v="Pending"/>
    <s v="16098686"/>
    <n v="0"/>
    <n v="0"/>
    <m/>
    <m/>
    <n v="0"/>
    <n v="0"/>
  </r>
  <r>
    <x v="2"/>
    <s v="9"/>
    <s v="3/3/2016"/>
    <s v="2016"/>
    <s v="6"/>
    <s v="41020000"/>
    <x v="1"/>
    <x v="0"/>
    <s v="IN Clinical &amp; Translational Sci Inst"/>
    <s v="Institution of Higher Education"/>
    <x v="0"/>
    <s v="4027003000"/>
    <s v="Pending"/>
    <s v="16098702"/>
    <n v="0"/>
    <n v="0"/>
    <m/>
    <m/>
    <n v="0"/>
    <n v="0"/>
  </r>
  <r>
    <x v="2"/>
    <s v="9"/>
    <s v="3/4/2016"/>
    <s v="2016"/>
    <s v="6"/>
    <s v="41020000"/>
    <x v="1"/>
    <x v="0"/>
    <s v="IN Clinical &amp; Translational Sci Inst"/>
    <s v="Institution of Higher Education"/>
    <x v="0"/>
    <s v="4013008000"/>
    <s v="Pending"/>
    <s v="16098682"/>
    <n v="1"/>
    <n v="51390"/>
    <m/>
    <m/>
    <n v="1"/>
    <n v="51390"/>
  </r>
  <r>
    <x v="2"/>
    <s v="9"/>
    <s v="3/4/2016"/>
    <s v="2016"/>
    <s v="6"/>
    <s v="41020000"/>
    <x v="1"/>
    <x v="0"/>
    <s v="IN Clinical &amp; Translational Sci Inst"/>
    <s v="Institution of Higher Education"/>
    <x v="0"/>
    <s v="4013009000"/>
    <s v="Pending"/>
    <s v="16098680"/>
    <n v="1"/>
    <n v="36000"/>
    <m/>
    <m/>
    <n v="1"/>
    <n v="36000"/>
  </r>
  <r>
    <x v="2"/>
    <s v="9"/>
    <s v="3/4/2016"/>
    <s v="2016"/>
    <s v="6"/>
    <s v="41020000"/>
    <x v="1"/>
    <x v="0"/>
    <s v="IN Clinical &amp; Translational Sci Inst"/>
    <s v="Institution of Higher Education"/>
    <x v="0"/>
    <s v="4014006000"/>
    <s v="Pending"/>
    <s v="16098744"/>
    <n v="1"/>
    <n v="37500"/>
    <m/>
    <m/>
    <n v="1"/>
    <n v="37500"/>
  </r>
  <r>
    <x v="2"/>
    <s v="9"/>
    <s v="3/4/2016"/>
    <s v="2016"/>
    <s v="6"/>
    <s v="41020000"/>
    <x v="1"/>
    <x v="0"/>
    <s v="IN Clinical &amp; Translational Sci Inst"/>
    <s v="Institution of Higher Education"/>
    <x v="0"/>
    <s v="4014008000"/>
    <s v="Pending"/>
    <s v="16098734"/>
    <m/>
    <m/>
    <n v="1"/>
    <n v="51500"/>
    <n v="1"/>
    <n v="51500"/>
  </r>
  <r>
    <x v="2"/>
    <s v="9"/>
    <s v="3/4/2016"/>
    <s v="2016"/>
    <s v="6"/>
    <s v="41020000"/>
    <x v="1"/>
    <x v="0"/>
    <s v="IN Clinical &amp; Translational Sci Inst"/>
    <s v="Institution of Higher Education"/>
    <x v="0"/>
    <s v="4014008000"/>
    <s v="Pending"/>
    <s v="16098748"/>
    <m/>
    <m/>
    <n v="1"/>
    <n v="35000"/>
    <n v="1"/>
    <n v="35000"/>
  </r>
  <r>
    <x v="2"/>
    <s v="9"/>
    <s v="3/4/2016"/>
    <s v="2016"/>
    <s v="6"/>
    <s v="41020000"/>
    <x v="1"/>
    <x v="0"/>
    <s v="UNIVERSITY OF TEXAS AT AUSTIN"/>
    <s v="Institution of Higher Education"/>
    <x v="0"/>
    <s v="4014009000"/>
    <s v="Pending"/>
    <s v="16098690"/>
    <m/>
    <m/>
    <n v="1"/>
    <n v="618419"/>
    <n v="1"/>
    <n v="618419"/>
  </r>
  <r>
    <x v="2"/>
    <s v="9"/>
    <s v="3/4/2016"/>
    <s v="2016"/>
    <s v="6"/>
    <s v="41020000"/>
    <x v="1"/>
    <x v="0"/>
    <s v="IN Clinical &amp; Translational Sci Inst"/>
    <s v="Institution of Higher Education"/>
    <x v="0"/>
    <s v="4014017000"/>
    <s v="Pending"/>
    <s v="16088517"/>
    <m/>
    <m/>
    <n v="1"/>
    <n v="37500"/>
    <n v="1"/>
    <n v="37500"/>
  </r>
  <r>
    <x v="2"/>
    <s v="9"/>
    <s v="3/4/2016"/>
    <s v="2016"/>
    <s v="6"/>
    <s v="41020000"/>
    <x v="1"/>
    <x v="0"/>
    <s v="IN Clinical &amp; Translational Sci Inst"/>
    <s v="Institution of Higher Education"/>
    <x v="0"/>
    <s v="4016003000"/>
    <s v="Pending"/>
    <s v="16098742"/>
    <n v="0.2"/>
    <n v="7800"/>
    <m/>
    <m/>
    <n v="0.2"/>
    <n v="7800"/>
  </r>
  <r>
    <x v="2"/>
    <s v="9"/>
    <s v="3/4/2016"/>
    <s v="2016"/>
    <s v="6"/>
    <s v="41020000"/>
    <x v="1"/>
    <x v="0"/>
    <s v="IN Clinical &amp; Translational Sci Inst"/>
    <s v="Institution of Higher Education"/>
    <x v="0"/>
    <s v="4016003000"/>
    <s v="Pending"/>
    <s v="16098747"/>
    <n v="0.75"/>
    <n v="37500"/>
    <m/>
    <m/>
    <n v="0.75"/>
    <n v="37500"/>
  </r>
  <r>
    <x v="2"/>
    <s v="9"/>
    <s v="3/4/2016"/>
    <s v="2016"/>
    <s v="6"/>
    <s v="41020000"/>
    <x v="1"/>
    <x v="0"/>
    <s v="IN Clinical &amp; Translational Sci Inst"/>
    <s v="Institution of Higher Education"/>
    <x v="0"/>
    <s v="4016004000"/>
    <s v="Pending"/>
    <s v="16098742"/>
    <n v="0.8"/>
    <n v="31200"/>
    <m/>
    <m/>
    <n v="0.8"/>
    <n v="31200"/>
  </r>
  <r>
    <x v="2"/>
    <s v="9"/>
    <s v="3/4/2016"/>
    <s v="2016"/>
    <s v="6"/>
    <s v="41020000"/>
    <x v="1"/>
    <x v="0"/>
    <s v="IN Clinical &amp; Translational Sci Inst"/>
    <s v="Institution of Higher Education"/>
    <x v="0"/>
    <s v="4016005000"/>
    <s v="Pending"/>
    <s v="16098747"/>
    <n v="0.25"/>
    <n v="12500"/>
    <m/>
    <m/>
    <n v="0.25"/>
    <n v="12500"/>
  </r>
  <r>
    <x v="2"/>
    <s v="9"/>
    <s v="3/4/2016"/>
    <s v="2016"/>
    <s v="6"/>
    <s v="41020000"/>
    <x v="1"/>
    <x v="0"/>
    <s v="IN Clinical &amp; Translational Sci Inst"/>
    <s v="Institution of Higher Education"/>
    <x v="0"/>
    <s v="4027002000"/>
    <s v="Pending"/>
    <s v="16098744"/>
    <n v="0"/>
    <n v="0"/>
    <m/>
    <m/>
    <n v="0"/>
    <n v="0"/>
  </r>
  <r>
    <x v="2"/>
    <s v="9"/>
    <s v="3/4/2016"/>
    <s v="2016"/>
    <s v="6"/>
    <s v="41020000"/>
    <x v="1"/>
    <x v="0"/>
    <s v="IN Clinical &amp; Translational Sci Inst"/>
    <s v="Institution of Higher Education"/>
    <x v="0"/>
    <s v="4027003000"/>
    <s v="Pending"/>
    <s v="16098680"/>
    <n v="0"/>
    <n v="0"/>
    <m/>
    <m/>
    <n v="0"/>
    <n v="0"/>
  </r>
  <r>
    <x v="2"/>
    <s v="9"/>
    <s v="3/4/2016"/>
    <s v="2016"/>
    <s v="6"/>
    <s v="41020000"/>
    <x v="1"/>
    <x v="0"/>
    <s v="IN Clinical &amp; Translational Sci Inst"/>
    <s v="Institution of Higher Education"/>
    <x v="0"/>
    <s v="4027003000"/>
    <s v="Pending"/>
    <s v="16098682"/>
    <n v="0"/>
    <n v="0"/>
    <m/>
    <m/>
    <n v="0"/>
    <n v="0"/>
  </r>
  <r>
    <x v="2"/>
    <s v="9"/>
    <s v="3/4/2016"/>
    <s v="2016"/>
    <s v="6"/>
    <s v="41020000"/>
    <x v="1"/>
    <x v="0"/>
    <s v="IN Clinical &amp; Translational Sci Inst"/>
    <s v="Institution of Higher Education"/>
    <x v="0"/>
    <s v="4027003000"/>
    <s v="Pending"/>
    <s v="16098742"/>
    <n v="0"/>
    <n v="0"/>
    <m/>
    <m/>
    <n v="0"/>
    <n v="0"/>
  </r>
  <r>
    <x v="2"/>
    <s v="9"/>
    <s v="3/4/2016"/>
    <s v="2016"/>
    <s v="6"/>
    <s v="41020000"/>
    <x v="1"/>
    <x v="0"/>
    <s v="IN Clinical &amp; Translational Sci Inst"/>
    <s v="Institution of Higher Education"/>
    <x v="0"/>
    <s v="4027003000"/>
    <s v="Pending"/>
    <s v="16098747"/>
    <n v="0"/>
    <n v="0"/>
    <m/>
    <m/>
    <n v="0"/>
    <n v="0"/>
  </r>
  <r>
    <x v="2"/>
    <s v="9"/>
    <s v="3/7/2016"/>
    <s v="2016"/>
    <s v="6"/>
    <s v="41020000"/>
    <x v="1"/>
    <x v="0"/>
    <s v="NATIONAL INSTITUTES OF HEALTH"/>
    <s v="Federal"/>
    <x v="0"/>
    <s v="4011010000"/>
    <s v="Pending"/>
    <s v="14077026"/>
    <n v="1"/>
    <n v="1850707"/>
    <m/>
    <m/>
    <n v="1"/>
    <n v="1850707"/>
  </r>
  <r>
    <x v="2"/>
    <s v="9"/>
    <s v="3/7/2016"/>
    <s v="2016"/>
    <s v="6"/>
    <s v="41020000"/>
    <x v="1"/>
    <x v="0"/>
    <s v="VIRGINIA COMMONWEALTH UNIVERSITY"/>
    <s v="Institution of Higher Education"/>
    <x v="0"/>
    <s v="4014010000"/>
    <s v="Pending"/>
    <s v="16098787"/>
    <m/>
    <m/>
    <n v="1"/>
    <n v="720900"/>
    <n v="1"/>
    <n v="720900"/>
  </r>
  <r>
    <x v="2"/>
    <s v="9"/>
    <s v="3/7/2016"/>
    <s v="2016"/>
    <s v="6"/>
    <s v="41020000"/>
    <x v="1"/>
    <x v="0"/>
    <s v="OHIO STATE UNIVERSITY"/>
    <s v="Institution of Higher Education"/>
    <x v="0"/>
    <s v="4017014000"/>
    <s v="Pending"/>
    <s v="15087423"/>
    <m/>
    <m/>
    <n v="1"/>
    <n v="113559"/>
    <n v="1"/>
    <n v="113559"/>
  </r>
  <r>
    <x v="2"/>
    <s v="9"/>
    <s v="3/7/2016"/>
    <s v="2016"/>
    <s v="6"/>
    <s v="41020000"/>
    <x v="1"/>
    <x v="0"/>
    <s v="NATIONAL INSTITUTES OF HEALTH"/>
    <s v="Federal"/>
    <x v="0"/>
    <s v="4018003000"/>
    <s v="Pending"/>
    <s v="15120741"/>
    <m/>
    <m/>
    <n v="1"/>
    <n v="1954527"/>
    <n v="1"/>
    <n v="1954527"/>
  </r>
  <r>
    <x v="2"/>
    <s v="9"/>
    <s v="3/7/2016"/>
    <s v="2016"/>
    <s v="6"/>
    <s v="41020000"/>
    <x v="1"/>
    <x v="0"/>
    <s v="NATIONAL INSTITUTES OF HEALTH"/>
    <s v="Federal"/>
    <x v="0"/>
    <s v="4018004000"/>
    <s v="Pending"/>
    <s v="16011783"/>
    <m/>
    <m/>
    <n v="1"/>
    <n v="1277940"/>
    <n v="1"/>
    <n v="1277940"/>
  </r>
  <r>
    <x v="2"/>
    <s v="9"/>
    <s v="3/7/2016"/>
    <s v="2016"/>
    <s v="6"/>
    <s v="41020000"/>
    <x v="1"/>
    <x v="0"/>
    <s v="NATIONAL INSTITUTES OF HEALTH"/>
    <s v="Federal"/>
    <x v="0"/>
    <s v="4027003000"/>
    <s v="Pending"/>
    <s v="14077026"/>
    <n v="0"/>
    <n v="0"/>
    <m/>
    <m/>
    <n v="0"/>
    <n v="0"/>
  </r>
  <r>
    <x v="2"/>
    <s v="9"/>
    <s v="3/8/2016"/>
    <s v="2016"/>
    <s v="6"/>
    <s v="41020000"/>
    <x v="1"/>
    <x v="0"/>
    <s v="University of Mississippi"/>
    <s v="Institution of Higher Education"/>
    <x v="0"/>
    <s v="4016003000"/>
    <s v="Pending"/>
    <s v="15110083"/>
    <m/>
    <m/>
    <n v="1"/>
    <n v="236101"/>
    <n v="1"/>
    <n v="236101"/>
  </r>
  <r>
    <x v="2"/>
    <s v="9"/>
    <s v="3/9/2016"/>
    <s v="2016"/>
    <s v="6"/>
    <s v="41020000"/>
    <x v="1"/>
    <x v="0"/>
    <s v="NATIONAL INSTITUTES OF HEALTH"/>
    <s v="Federal"/>
    <x v="0"/>
    <s v="4011010000"/>
    <s v="Pending"/>
    <s v="15120728"/>
    <n v="1"/>
    <n v="1908580"/>
    <m/>
    <m/>
    <n v="1"/>
    <n v="1908580"/>
  </r>
  <r>
    <x v="2"/>
    <s v="9"/>
    <s v="3/9/2016"/>
    <s v="2016"/>
    <s v="6"/>
    <s v="41020000"/>
    <x v="1"/>
    <x v="0"/>
    <s v="NATIONAL INSTITUTES OF HEALTH"/>
    <s v="Federal"/>
    <x v="0"/>
    <s v="4016004000"/>
    <s v="Pending"/>
    <s v="16098791"/>
    <m/>
    <m/>
    <n v="1"/>
    <n v="3254515"/>
    <n v="1"/>
    <n v="3254515"/>
  </r>
  <r>
    <x v="2"/>
    <s v="9"/>
    <s v="3/9/2016"/>
    <s v="2016"/>
    <s v="6"/>
    <s v="41020000"/>
    <x v="1"/>
    <x v="0"/>
    <s v="Materials Development Inc."/>
    <s v="Private Profit"/>
    <x v="0"/>
    <s v="4016005000"/>
    <s v="Pending"/>
    <s v="16098855"/>
    <m/>
    <m/>
    <n v="1"/>
    <n v="20000"/>
    <n v="1"/>
    <n v="20000"/>
  </r>
  <r>
    <x v="2"/>
    <s v="9"/>
    <s v="3/9/2016"/>
    <s v="2016"/>
    <s v="6"/>
    <s v="41020000"/>
    <x v="1"/>
    <x v="0"/>
    <s v="NATIONAL INSTITUTES OF HEALTH"/>
    <s v="Federal"/>
    <x v="0"/>
    <s v="4027003000"/>
    <s v="Pending"/>
    <s v="15120728"/>
    <n v="0"/>
    <n v="0"/>
    <m/>
    <m/>
    <n v="0"/>
    <n v="0"/>
  </r>
  <r>
    <x v="2"/>
    <s v="9"/>
    <s v="3/9/2016"/>
    <s v="2016"/>
    <s v="6"/>
    <s v="41020000"/>
    <x v="1"/>
    <x v="0"/>
    <s v="NATIONAL INSTITUTES OF HEALTH"/>
    <s v="Federal"/>
    <x v="0"/>
    <s v="4027012000"/>
    <s v="Pending"/>
    <s v="15120728"/>
    <n v="0"/>
    <n v="0"/>
    <m/>
    <m/>
    <n v="0"/>
    <n v="0"/>
  </r>
  <r>
    <x v="2"/>
    <s v="9"/>
    <s v="3/10/2016"/>
    <s v="2016"/>
    <s v="6"/>
    <s v="41020000"/>
    <x v="1"/>
    <x v="0"/>
    <s v="OHIO STATE UNIVERSITY"/>
    <s v="Institution of Higher Education"/>
    <x v="0"/>
    <s v="4013012000"/>
    <s v="Awarded"/>
    <s v="14120978"/>
    <m/>
    <m/>
    <n v="0.5"/>
    <n v="65875"/>
    <n v="0.5"/>
    <n v="65875"/>
  </r>
  <r>
    <x v="2"/>
    <s v="9"/>
    <s v="3/10/2016"/>
    <s v="2016"/>
    <s v="6"/>
    <s v="41020000"/>
    <x v="1"/>
    <x v="0"/>
    <s v="California Medical Innovations"/>
    <s v="Private Profit"/>
    <x v="0"/>
    <s v="4014017000"/>
    <s v="Awarded"/>
    <s v="16098873"/>
    <m/>
    <m/>
    <n v="0.75"/>
    <n v="31263"/>
    <n v="0.75"/>
    <n v="31263"/>
  </r>
  <r>
    <x v="2"/>
    <s v="9"/>
    <s v="3/10/2016"/>
    <s v="2016"/>
    <s v="6"/>
    <s v="41020000"/>
    <x v="1"/>
    <x v="0"/>
    <s v="OHIO STATE UNIVERSITY"/>
    <s v="Institution of Higher Education"/>
    <x v="0"/>
    <s v="4017019000"/>
    <s v="Awarded"/>
    <s v="14120978"/>
    <m/>
    <m/>
    <n v="0.5"/>
    <n v="65875"/>
    <n v="0.5"/>
    <n v="65875"/>
  </r>
  <r>
    <x v="2"/>
    <s v="9"/>
    <s v="3/10/2016"/>
    <s v="2016"/>
    <s v="6"/>
    <s v="41020000"/>
    <x v="1"/>
    <x v="0"/>
    <s v="California Medical Innovations"/>
    <s v="Private Profit"/>
    <x v="0"/>
    <s v="4018004000"/>
    <s v="Awarded"/>
    <s v="16098873"/>
    <m/>
    <m/>
    <n v="0.25"/>
    <n v="10421"/>
    <n v="0.25"/>
    <n v="10421"/>
  </r>
  <r>
    <x v="2"/>
    <s v="9"/>
    <s v="3/11/2016"/>
    <s v="2016"/>
    <s v="6"/>
    <s v="41020000"/>
    <x v="1"/>
    <x v="0"/>
    <s v="PHS-CDC NATNL INST OF OCCUP,SAFETY,HLTH"/>
    <s v="Federal"/>
    <x v="0"/>
    <s v="4013009000"/>
    <s v="Pending"/>
    <s v="16098920"/>
    <m/>
    <m/>
    <n v="1"/>
    <n v="55000"/>
    <n v="1"/>
    <n v="55000"/>
  </r>
  <r>
    <x v="2"/>
    <s v="9"/>
    <s v="3/11/2016"/>
    <s v="2016"/>
    <s v="6"/>
    <s v="41020000"/>
    <x v="1"/>
    <x v="0"/>
    <s v="PHS-NIH NATNL INST OF MENTAL HEALTH"/>
    <s v="Federal"/>
    <x v="0"/>
    <s v="4013011000"/>
    <s v="Pending"/>
    <s v="15121032"/>
    <m/>
    <m/>
    <n v="1"/>
    <n v="414851"/>
    <n v="1"/>
    <n v="414851"/>
  </r>
  <r>
    <x v="2"/>
    <s v="9"/>
    <s v="3/14/2016"/>
    <s v="2016"/>
    <s v="6"/>
    <s v="41020000"/>
    <x v="1"/>
    <x v="0"/>
    <s v="NATIONAL INSTITUTES OF HEALTH"/>
    <s v="Federal"/>
    <x v="0"/>
    <s v="4013004000"/>
    <s v="Pending"/>
    <s v="16098952"/>
    <m/>
    <m/>
    <n v="0.15"/>
    <n v="24245.4"/>
    <n v="0.15"/>
    <n v="24245.4"/>
  </r>
  <r>
    <x v="2"/>
    <s v="9"/>
    <s v="3/14/2016"/>
    <s v="2016"/>
    <s v="6"/>
    <s v="41020000"/>
    <x v="1"/>
    <x v="0"/>
    <s v="NATIONAL INSTITUTES OF HEALTH"/>
    <s v="Federal"/>
    <x v="0"/>
    <s v="4016003000"/>
    <s v="Pending"/>
    <s v="16098952"/>
    <m/>
    <m/>
    <n v="0.15"/>
    <n v="24245.4"/>
    <n v="0.15"/>
    <n v="24245.4"/>
  </r>
  <r>
    <x v="2"/>
    <s v="9"/>
    <s v="3/14/2016"/>
    <s v="2016"/>
    <s v="6"/>
    <s v="41020000"/>
    <x v="1"/>
    <x v="0"/>
    <s v="NATIONAL INSTITUTES OF HEALTH"/>
    <s v="Federal"/>
    <x v="0"/>
    <s v="4018003000"/>
    <s v="Pending"/>
    <s v="15087603"/>
    <m/>
    <m/>
    <n v="1"/>
    <n v="450732"/>
    <n v="1"/>
    <n v="450732"/>
  </r>
  <r>
    <x v="2"/>
    <s v="9"/>
    <s v="3/14/2016"/>
    <s v="2016"/>
    <s v="6"/>
    <s v="41020000"/>
    <x v="1"/>
    <x v="0"/>
    <s v="NATIONAL INSTITUTES OF HEALTH"/>
    <s v="Federal"/>
    <x v="0"/>
    <s v="4018010000"/>
    <s v="Pending"/>
    <s v="16098952"/>
    <m/>
    <m/>
    <n v="0.7"/>
    <n v="113145.2"/>
    <n v="0.7"/>
    <n v="113145.2"/>
  </r>
  <r>
    <x v="2"/>
    <s v="9"/>
    <s v="3/15/2016"/>
    <s v="2016"/>
    <s v="6"/>
    <s v="41020000"/>
    <x v="1"/>
    <x v="0"/>
    <s v="Wadsworth Center Health Res Inc"/>
    <s v="Private Profit"/>
    <x v="0"/>
    <s v="4016003000"/>
    <s v="Pending"/>
    <s v="16098711"/>
    <m/>
    <m/>
    <n v="0.25"/>
    <n v="311008.75"/>
    <n v="0.25"/>
    <n v="311008.75"/>
  </r>
  <r>
    <x v="2"/>
    <s v="9"/>
    <s v="3/15/2016"/>
    <s v="2016"/>
    <s v="6"/>
    <s v="41020000"/>
    <x v="1"/>
    <x v="0"/>
    <s v="Wadsworth Center Health Res Inc"/>
    <s v="Private Profit"/>
    <x v="0"/>
    <s v="4018004000"/>
    <s v="Pending"/>
    <s v="16098711"/>
    <m/>
    <m/>
    <n v="0.75"/>
    <n v="933026.25"/>
    <n v="0.75"/>
    <n v="933026.25"/>
  </r>
  <r>
    <x v="2"/>
    <s v="9"/>
    <s v="3/16/2016"/>
    <s v="2016"/>
    <s v="6"/>
    <s v="41020000"/>
    <x v="1"/>
    <x v="0"/>
    <s v="PHS-NIH NAT INST OF CHILD HLTH,HUMAN DEV"/>
    <s v="Federal"/>
    <x v="0"/>
    <s v="4011006000"/>
    <s v="Awarded"/>
    <s v="16099033"/>
    <m/>
    <m/>
    <n v="0.8"/>
    <n v="243807.2"/>
    <n v="0.8"/>
    <n v="243807.2"/>
  </r>
  <r>
    <x v="2"/>
    <s v="9"/>
    <s v="3/16/2016"/>
    <s v="2016"/>
    <s v="6"/>
    <s v="41020000"/>
    <x v="1"/>
    <x v="0"/>
    <s v="PHS-NIH OFFICE OF THE DIRECTOR"/>
    <s v="Federal"/>
    <x v="0"/>
    <s v="4012001000"/>
    <s v="Awarded"/>
    <s v="16099058"/>
    <n v="0.9"/>
    <n v="216320.4"/>
    <m/>
    <m/>
    <n v="0.9"/>
    <n v="216320.4"/>
  </r>
  <r>
    <x v="2"/>
    <s v="9"/>
    <s v="3/16/2016"/>
    <s v="2016"/>
    <s v="6"/>
    <s v="41020000"/>
    <x v="1"/>
    <x v="0"/>
    <s v="PHS-NIH NAT INST ALLERGY INFECTIOUS DIS"/>
    <s v="Federal"/>
    <x v="0"/>
    <s v="4012003000"/>
    <s v="Awarded"/>
    <s v="16099059"/>
    <m/>
    <m/>
    <n v="0.05"/>
    <n v="11625"/>
    <n v="0.05"/>
    <n v="11625"/>
  </r>
  <r>
    <x v="2"/>
    <s v="9"/>
    <s v="3/16/2016"/>
    <s v="2016"/>
    <s v="6"/>
    <s v="41020000"/>
    <x v="1"/>
    <x v="0"/>
    <s v="NATIONAL INSTITUTES OF HEALTH"/>
    <s v="Federal"/>
    <x v="0"/>
    <s v="4012006000"/>
    <s v="Pending"/>
    <s v="16099048"/>
    <m/>
    <m/>
    <n v="0.15"/>
    <n v="237035.85"/>
    <n v="0.15"/>
    <n v="237035.85"/>
  </r>
  <r>
    <x v="2"/>
    <s v="9"/>
    <s v="3/16/2016"/>
    <s v="2016"/>
    <s v="6"/>
    <s v="41020000"/>
    <x v="1"/>
    <x v="0"/>
    <s v="PHS-NIH NATNL INST OF BIOMEDICAL IMAGING &amp; BIOENGINEERING"/>
    <s v="Federal"/>
    <x v="0"/>
    <s v="4012006000"/>
    <s v="Awarded"/>
    <s v="16099056"/>
    <m/>
    <m/>
    <n v="0.5"/>
    <n v="165488"/>
    <n v="0.5"/>
    <n v="165488"/>
  </r>
  <r>
    <x v="2"/>
    <s v="9"/>
    <s v="3/16/2016"/>
    <s v="2016"/>
    <s v="6"/>
    <s v="41020000"/>
    <x v="1"/>
    <x v="0"/>
    <s v="NATIONAL INSTITUTES OF HEALTH"/>
    <s v="Federal"/>
    <x v="0"/>
    <s v="4013006000"/>
    <s v="Pending"/>
    <s v="15121048"/>
    <m/>
    <m/>
    <n v="1"/>
    <n v="426250"/>
    <n v="1"/>
    <n v="426250"/>
  </r>
  <r>
    <x v="2"/>
    <s v="9"/>
    <s v="3/16/2016"/>
    <s v="2016"/>
    <s v="6"/>
    <s v="41020000"/>
    <x v="1"/>
    <x v="0"/>
    <s v="NATIONAL INSTITUTES OF HEALTH"/>
    <s v="Federal"/>
    <x v="0"/>
    <s v="4014017000"/>
    <s v="Pending"/>
    <s v="16099048"/>
    <m/>
    <m/>
    <n v="0.85"/>
    <n v="1343203.15"/>
    <n v="0.85"/>
    <n v="1343203.15"/>
  </r>
  <r>
    <x v="2"/>
    <s v="9"/>
    <s v="3/16/2016"/>
    <s v="2016"/>
    <s v="6"/>
    <s v="41020000"/>
    <x v="1"/>
    <x v="0"/>
    <s v="PHS-NIH NAT INST OF CHILD HLTH,HUMAN DEV"/>
    <s v="Federal"/>
    <x v="0"/>
    <s v="4014017000"/>
    <s v="Awarded"/>
    <s v="16099033"/>
    <m/>
    <m/>
    <n v="0.2"/>
    <n v="60951.8"/>
    <n v="0.2"/>
    <n v="60951.8"/>
  </r>
  <r>
    <x v="2"/>
    <s v="9"/>
    <s v="3/16/2016"/>
    <s v="2016"/>
    <s v="6"/>
    <s v="41020000"/>
    <x v="1"/>
    <x v="0"/>
    <s v="PHS-NIH NATNL INST OF MENTAL HEALTH"/>
    <s v="Federal"/>
    <x v="0"/>
    <s v="4014017000"/>
    <s v="Awarded"/>
    <s v="16099055"/>
    <m/>
    <m/>
    <n v="1"/>
    <n v="465680"/>
    <n v="1"/>
    <n v="465680"/>
  </r>
  <r>
    <x v="2"/>
    <s v="9"/>
    <s v="3/16/2016"/>
    <s v="2016"/>
    <s v="6"/>
    <s v="41020000"/>
    <x v="1"/>
    <x v="0"/>
    <s v="PHS-NIH NAT INST ALLERGY INFECTIOUS DIS"/>
    <s v="Federal"/>
    <x v="0"/>
    <s v="4016003000"/>
    <s v="Awarded"/>
    <s v="16099060"/>
    <m/>
    <m/>
    <n v="1"/>
    <n v="329791"/>
    <n v="1"/>
    <n v="329791"/>
  </r>
  <r>
    <x v="2"/>
    <s v="9"/>
    <s v="3/16/2016"/>
    <s v="2016"/>
    <s v="6"/>
    <s v="41020000"/>
    <x v="1"/>
    <x v="0"/>
    <s v="PHS-NIH NAT INST ALLERGY INFECTIOUS DIS"/>
    <s v="Federal"/>
    <x v="0"/>
    <s v="4016005000"/>
    <s v="Awarded"/>
    <s v="16099059"/>
    <m/>
    <m/>
    <n v="0.95"/>
    <n v="220875"/>
    <n v="0.95"/>
    <n v="220875"/>
  </r>
  <r>
    <x v="2"/>
    <s v="9"/>
    <s v="3/16/2016"/>
    <s v="2016"/>
    <s v="6"/>
    <s v="41020000"/>
    <x v="1"/>
    <x v="0"/>
    <s v="PHS-NIH NATIONAL CANCER INSTITUTE"/>
    <s v="Federal"/>
    <x v="0"/>
    <s v="4017001000"/>
    <s v="Awarded"/>
    <s v="16099054"/>
    <m/>
    <m/>
    <n v="0.9"/>
    <n v="288662.40000000002"/>
    <n v="0.9"/>
    <n v="288662.40000000002"/>
  </r>
  <r>
    <x v="2"/>
    <s v="9"/>
    <s v="3/16/2016"/>
    <s v="2016"/>
    <s v="6"/>
    <s v="41020000"/>
    <x v="1"/>
    <x v="0"/>
    <s v="PHS-NIH NATIONAL INSTITUTE ON AGING"/>
    <s v="Federal"/>
    <x v="0"/>
    <s v="4017014000"/>
    <s v="Awarded"/>
    <s v="16099057"/>
    <m/>
    <m/>
    <n v="1"/>
    <n v="197219"/>
    <n v="1"/>
    <n v="197219"/>
  </r>
  <r>
    <x v="2"/>
    <s v="9"/>
    <s v="3/16/2016"/>
    <s v="2016"/>
    <s v="6"/>
    <s v="41020000"/>
    <x v="1"/>
    <x v="0"/>
    <s v="PHS-NIH NAT INST ALLERGY INFECTIOUS DIS"/>
    <s v="Federal"/>
    <x v="0"/>
    <s v="4018003000"/>
    <s v="Awarded"/>
    <s v="16099030"/>
    <m/>
    <m/>
    <n v="1"/>
    <n v="638825"/>
    <n v="1"/>
    <n v="638825"/>
  </r>
  <r>
    <x v="2"/>
    <s v="9"/>
    <s v="3/16/2016"/>
    <s v="2016"/>
    <s v="6"/>
    <s v="41020000"/>
    <x v="1"/>
    <x v="0"/>
    <s v="PHS-NIH OFFICE OF THE DIRECTOR"/>
    <s v="Federal"/>
    <x v="0"/>
    <s v="4018004000"/>
    <s v="Awarded"/>
    <s v="16099058"/>
    <n v="0.1"/>
    <n v="24035.599999999999"/>
    <m/>
    <m/>
    <n v="0.1"/>
    <n v="24035.599999999999"/>
  </r>
  <r>
    <x v="2"/>
    <s v="9"/>
    <s v="3/16/2016"/>
    <s v="2016"/>
    <s v="6"/>
    <s v="41020000"/>
    <x v="1"/>
    <x v="0"/>
    <s v="PHS-NIH NATNL INST OF BIOMEDICAL IMAGING &amp; BIOENGINEERING"/>
    <s v="Federal"/>
    <x v="0"/>
    <s v="4018007000"/>
    <s v="Awarded"/>
    <s v="16099056"/>
    <m/>
    <m/>
    <n v="0.5"/>
    <n v="165488"/>
    <n v="0.5"/>
    <n v="165488"/>
  </r>
  <r>
    <x v="2"/>
    <s v="9"/>
    <s v="3/16/2016"/>
    <s v="2016"/>
    <s v="6"/>
    <s v="41020000"/>
    <x v="1"/>
    <x v="0"/>
    <s v="PHS-NIH NATIONAL CANCER INSTITUTE"/>
    <s v="Federal"/>
    <x v="0"/>
    <s v="4018010000"/>
    <s v="Awarded"/>
    <s v="16099054"/>
    <m/>
    <m/>
    <n v="0.1"/>
    <n v="32073.599999999999"/>
    <n v="0.1"/>
    <n v="32073.599999999999"/>
  </r>
  <r>
    <x v="2"/>
    <s v="9"/>
    <s v="3/16/2016"/>
    <s v="2016"/>
    <s v="6"/>
    <s v="41020000"/>
    <x v="1"/>
    <x v="0"/>
    <s v="PHS-NIH OFFICE OF THE DIRECTOR"/>
    <s v="Federal"/>
    <x v="0"/>
    <s v="4027006000"/>
    <s v="Awarded"/>
    <s v="16099058"/>
    <n v="0"/>
    <n v="0"/>
    <m/>
    <m/>
    <n v="0"/>
    <n v="0"/>
  </r>
  <r>
    <x v="2"/>
    <s v="9"/>
    <s v="3/17/2016"/>
    <s v="2016"/>
    <s v="6"/>
    <s v="41020000"/>
    <x v="1"/>
    <x v="0"/>
    <s v="INDIANA UNIVERSITY"/>
    <s v="Institution of Higher Education"/>
    <x v="0"/>
    <s v="4018003000"/>
    <s v="Pending"/>
    <s v="16011938"/>
    <n v="1"/>
    <n v="94960"/>
    <m/>
    <m/>
    <n v="1"/>
    <n v="94960"/>
  </r>
  <r>
    <x v="2"/>
    <s v="9"/>
    <s v="3/21/2016"/>
    <s v="2016"/>
    <s v="6"/>
    <s v="41020000"/>
    <x v="1"/>
    <x v="0"/>
    <s v="NATIONAL INSTITUTES OF HEALTH"/>
    <s v="Federal"/>
    <x v="0"/>
    <s v="4018003000"/>
    <s v="Pending"/>
    <s v="15120821"/>
    <n v="0.95"/>
    <n v="1824332.5"/>
    <m/>
    <m/>
    <n v="0.95"/>
    <n v="1824332.5"/>
  </r>
  <r>
    <x v="2"/>
    <s v="9"/>
    <s v="3/21/2016"/>
    <s v="2016"/>
    <s v="6"/>
    <s v="41020000"/>
    <x v="1"/>
    <x v="0"/>
    <s v="NATIONAL INSTITUTES OF HEALTH"/>
    <s v="Federal"/>
    <x v="0"/>
    <s v="4018004000"/>
    <s v="Pending"/>
    <s v="15120821"/>
    <n v="0.05"/>
    <n v="96017.5"/>
    <m/>
    <m/>
    <n v="0.05"/>
    <n v="96017.5"/>
  </r>
  <r>
    <x v="2"/>
    <s v="9"/>
    <s v="3/21/2016"/>
    <s v="2016"/>
    <s v="6"/>
    <s v="41020000"/>
    <x v="1"/>
    <x v="0"/>
    <s v="NATIONAL INSTITUTES OF HEALTH"/>
    <s v="Federal"/>
    <x v="0"/>
    <s v="4027003000"/>
    <s v="Pending"/>
    <s v="15120821"/>
    <n v="0"/>
    <n v="0"/>
    <m/>
    <m/>
    <n v="0"/>
    <n v="0"/>
  </r>
  <r>
    <x v="2"/>
    <s v="9"/>
    <s v="3/21/2016"/>
    <s v="2016"/>
    <s v="6"/>
    <s v="41020000"/>
    <x v="1"/>
    <x v="0"/>
    <s v="NATIONAL INSTITUTES OF HEALTH"/>
    <s v="Federal"/>
    <x v="0"/>
    <s v="4027018000"/>
    <s v="Pending"/>
    <s v="15120821"/>
    <n v="0"/>
    <n v="0"/>
    <m/>
    <m/>
    <n v="0"/>
    <n v="0"/>
  </r>
  <r>
    <x v="2"/>
    <s v="9"/>
    <s v="3/22/2016"/>
    <s v="2016"/>
    <s v="6"/>
    <s v="41020000"/>
    <x v="1"/>
    <x v="0"/>
    <s v="NATIONAL INSTITUTES OF HEALTH"/>
    <s v="Federal"/>
    <x v="0"/>
    <s v="4013004000"/>
    <s v="Pending"/>
    <s v="15109197"/>
    <m/>
    <m/>
    <n v="1"/>
    <n v="1908134"/>
    <n v="1"/>
    <n v="1908134"/>
  </r>
  <r>
    <x v="2"/>
    <s v="9"/>
    <s v="3/23/2016"/>
    <s v="2016"/>
    <s v="6"/>
    <s v="41020000"/>
    <x v="1"/>
    <x v="0"/>
    <s v="INDIANA UNIVERSITY"/>
    <s v="Institution of Higher Education"/>
    <x v="0"/>
    <s v="4013009000"/>
    <s v="Pending"/>
    <s v="16099190"/>
    <m/>
    <m/>
    <n v="0.6"/>
    <n v="277638.59999999998"/>
    <n v="0.6"/>
    <n v="277638.59999999998"/>
  </r>
  <r>
    <x v="2"/>
    <s v="9"/>
    <s v="3/23/2016"/>
    <s v="2016"/>
    <s v="6"/>
    <s v="41020000"/>
    <x v="1"/>
    <x v="0"/>
    <s v="INDIANA UNIVERSITY"/>
    <s v="Institution of Higher Education"/>
    <x v="0"/>
    <s v="4014008000"/>
    <s v="Pending"/>
    <s v="16099190"/>
    <m/>
    <m/>
    <n v="0.3"/>
    <n v="138819.29999999999"/>
    <n v="0.3"/>
    <n v="138819.29999999999"/>
  </r>
  <r>
    <x v="2"/>
    <s v="9"/>
    <s v="3/23/2016"/>
    <s v="2016"/>
    <s v="6"/>
    <s v="41020000"/>
    <x v="1"/>
    <x v="0"/>
    <s v="INDIANA UNIVERSITY"/>
    <s v="Institution of Higher Education"/>
    <x v="0"/>
    <s v="4014017000"/>
    <s v="Pending"/>
    <s v="16099190"/>
    <m/>
    <m/>
    <n v="0.1"/>
    <n v="46273.1"/>
    <n v="0.1"/>
    <n v="46273.1"/>
  </r>
  <r>
    <x v="2"/>
    <s v="9"/>
    <s v="3/24/2016"/>
    <s v="2016"/>
    <s v="6"/>
    <s v="41020000"/>
    <x v="1"/>
    <x v="0"/>
    <s v="NATIONAL INSTITUTES OF HEALTH"/>
    <s v="Federal"/>
    <x v="0"/>
    <s v="4013004000"/>
    <s v="Pending"/>
    <s v="16099208"/>
    <m/>
    <m/>
    <n v="0.95"/>
    <n v="1939950.35"/>
    <n v="0.95"/>
    <n v="1939950.35"/>
  </r>
  <r>
    <x v="2"/>
    <s v="9"/>
    <s v="3/24/2016"/>
    <s v="2016"/>
    <s v="6"/>
    <s v="41020000"/>
    <x v="1"/>
    <x v="0"/>
    <s v="NATIONAL INSTITUTES OF HEALTH"/>
    <s v="Federal"/>
    <x v="0"/>
    <s v="4018010000"/>
    <s v="Pending"/>
    <s v="16099208"/>
    <m/>
    <m/>
    <n v="0.05"/>
    <n v="102102.65"/>
    <n v="0.05"/>
    <n v="102102.65"/>
  </r>
  <r>
    <x v="2"/>
    <s v="9"/>
    <s v="3/25/2016"/>
    <s v="2016"/>
    <s v="6"/>
    <s v="41020000"/>
    <x v="1"/>
    <x v="0"/>
    <s v="NATIONAL INSTITUTES OF HEALTH"/>
    <s v="Federal"/>
    <x v="0"/>
    <s v="4013008000"/>
    <s v="Pending"/>
    <s v="16012478"/>
    <m/>
    <m/>
    <n v="0.1"/>
    <n v="299870.59999999998"/>
    <n v="0.1"/>
    <n v="299870.59999999998"/>
  </r>
  <r>
    <x v="2"/>
    <s v="9"/>
    <s v="3/25/2016"/>
    <s v="2016"/>
    <s v="6"/>
    <s v="41020000"/>
    <x v="1"/>
    <x v="0"/>
    <s v="NATIONAL INSTITUTES OF HEALTH"/>
    <s v="Federal"/>
    <x v="0"/>
    <s v="4013011000"/>
    <s v="Pending"/>
    <s v="16012478"/>
    <m/>
    <m/>
    <n v="0.1"/>
    <n v="299870.59999999998"/>
    <n v="0.1"/>
    <n v="299870.59999999998"/>
  </r>
  <r>
    <x v="2"/>
    <s v="9"/>
    <s v="3/25/2016"/>
    <s v="2016"/>
    <s v="6"/>
    <s v="41020000"/>
    <x v="1"/>
    <x v="0"/>
    <s v="NATIONAL INSTITUTES OF HEALTH"/>
    <s v="Federal"/>
    <x v="0"/>
    <s v="4013012000"/>
    <s v="Pending"/>
    <s v="16012478"/>
    <m/>
    <m/>
    <n v="0.75"/>
    <n v="2249029.5"/>
    <n v="0.75"/>
    <n v="2249029.5"/>
  </r>
  <r>
    <x v="2"/>
    <s v="9"/>
    <s v="3/25/2016"/>
    <s v="2016"/>
    <s v="6"/>
    <s v="41020000"/>
    <x v="1"/>
    <x v="0"/>
    <s v="NATIONAL INSTITUTES OF HEALTH"/>
    <s v="Federal"/>
    <x v="0"/>
    <s v="4018010000"/>
    <s v="Pending"/>
    <s v="16012478"/>
    <m/>
    <m/>
    <n v="0.05"/>
    <n v="149935.29999999999"/>
    <n v="0.05"/>
    <n v="149935.29999999999"/>
  </r>
  <r>
    <x v="2"/>
    <s v="9"/>
    <s v="3/29/2016"/>
    <s v="2016"/>
    <s v="6"/>
    <s v="41020000"/>
    <x v="1"/>
    <x v="0"/>
    <s v="NATIONAL INSTITUTES OF HEALTH"/>
    <s v="Federal"/>
    <x v="0"/>
    <s v="4011009000"/>
    <s v="Pending"/>
    <s v="16099069"/>
    <n v="0.1"/>
    <n v="248735.8"/>
    <m/>
    <m/>
    <n v="0.1"/>
    <n v="248735.8"/>
  </r>
  <r>
    <x v="2"/>
    <s v="9"/>
    <s v="3/29/2016"/>
    <s v="2016"/>
    <s v="6"/>
    <s v="41020000"/>
    <x v="1"/>
    <x v="0"/>
    <s v="PHS-FDA FOOD AND DRUG ADMINISTRATION"/>
    <s v="Federal"/>
    <x v="0"/>
    <s v="4011009000"/>
    <s v="Awarded"/>
    <s v="16098911"/>
    <m/>
    <m/>
    <n v="1"/>
    <n v="423860"/>
    <n v="1"/>
    <n v="423860"/>
  </r>
  <r>
    <x v="2"/>
    <s v="9"/>
    <s v="3/29/2016"/>
    <s v="2016"/>
    <s v="6"/>
    <s v="41020000"/>
    <x v="1"/>
    <x v="0"/>
    <s v="Akanocure Pharmaceuticals, LLC"/>
    <s v="Private Profit"/>
    <x v="0"/>
    <s v="4012003000"/>
    <s v="Pending"/>
    <s v="16099259"/>
    <m/>
    <m/>
    <n v="1"/>
    <n v="17907"/>
    <n v="1"/>
    <n v="17907"/>
  </r>
  <r>
    <x v="2"/>
    <s v="9"/>
    <s v="3/29/2016"/>
    <s v="2016"/>
    <s v="6"/>
    <s v="41020000"/>
    <x v="1"/>
    <x v="0"/>
    <s v="NATIONAL INSTITUTES OF HEALTH"/>
    <s v="Federal"/>
    <x v="0"/>
    <s v="4012003000"/>
    <s v="Pending"/>
    <s v="16099313"/>
    <m/>
    <m/>
    <n v="1"/>
    <n v="112706"/>
    <n v="1"/>
    <n v="112706"/>
  </r>
  <r>
    <x v="2"/>
    <s v="9"/>
    <s v="3/29/2016"/>
    <s v="2016"/>
    <s v="6"/>
    <s v="41020000"/>
    <x v="1"/>
    <x v="0"/>
    <s v="NATIONAL INSTITUTES OF HEALTH"/>
    <s v="Federal"/>
    <x v="0"/>
    <s v="4012006000"/>
    <s v="Pending"/>
    <s v="16099069"/>
    <n v="0.3"/>
    <n v="746207.4"/>
    <m/>
    <m/>
    <n v="0.3"/>
    <n v="746207.4"/>
  </r>
  <r>
    <x v="2"/>
    <s v="9"/>
    <s v="3/29/2016"/>
    <s v="2016"/>
    <s v="6"/>
    <s v="41020000"/>
    <x v="1"/>
    <x v="0"/>
    <s v="NATIONAL INSTITUTES OF HEALTH"/>
    <s v="Federal"/>
    <x v="0"/>
    <s v="4013004000"/>
    <s v="Pending"/>
    <s v="16099069"/>
    <n v="0.3"/>
    <n v="746207.4"/>
    <m/>
    <m/>
    <n v="0.3"/>
    <n v="746207.4"/>
  </r>
  <r>
    <x v="2"/>
    <s v="9"/>
    <s v="3/29/2016"/>
    <s v="2016"/>
    <s v="6"/>
    <s v="41020000"/>
    <x v="1"/>
    <x v="0"/>
    <s v="NATIONAL INSTITUTES OF HEALTH"/>
    <s v="Federal"/>
    <x v="0"/>
    <s v="4013008000"/>
    <s v="Pending"/>
    <s v="16099069"/>
    <n v="0.1"/>
    <n v="248735.8"/>
    <m/>
    <m/>
    <n v="0.1"/>
    <n v="248735.8"/>
  </r>
  <r>
    <x v="2"/>
    <s v="9"/>
    <s v="3/29/2016"/>
    <s v="2016"/>
    <s v="6"/>
    <s v="41020000"/>
    <x v="1"/>
    <x v="0"/>
    <s v="NATIONAL INSTITUTES OF HEALTH"/>
    <s v="Federal"/>
    <x v="0"/>
    <s v="4013011000"/>
    <s v="Pending"/>
    <s v="16099069"/>
    <n v="0.1"/>
    <n v="248735.8"/>
    <m/>
    <m/>
    <n v="0.1"/>
    <n v="248735.8"/>
  </r>
  <r>
    <x v="2"/>
    <s v="9"/>
    <s v="3/29/2016"/>
    <s v="2016"/>
    <s v="6"/>
    <s v="41020000"/>
    <x v="1"/>
    <x v="0"/>
    <s v="Georgia State University"/>
    <s v="Institution of Higher Education"/>
    <x v="0"/>
    <s v="4013011000"/>
    <s v="Awarded"/>
    <s v="16099315"/>
    <m/>
    <m/>
    <n v="1"/>
    <n v="265000"/>
    <n v="1"/>
    <n v="265000"/>
  </r>
  <r>
    <x v="2"/>
    <s v="9"/>
    <s v="3/29/2016"/>
    <s v="2016"/>
    <s v="6"/>
    <s v="41020000"/>
    <x v="1"/>
    <x v="0"/>
    <s v="PHS-NIH NAT INST DEAFNESS,COMM DISORDERS"/>
    <s v="Federal"/>
    <x v="0"/>
    <s v="4013012000"/>
    <s v="Awarded"/>
    <s v="16099347"/>
    <m/>
    <m/>
    <n v="1"/>
    <n v="342595"/>
    <n v="1"/>
    <n v="342595"/>
  </r>
  <r>
    <x v="2"/>
    <s v="9"/>
    <s v="3/29/2016"/>
    <s v="2016"/>
    <s v="6"/>
    <s v="41020000"/>
    <x v="1"/>
    <x v="0"/>
    <s v="NATIONAL INSTITUTES OF HEALTH"/>
    <s v="Federal"/>
    <x v="0"/>
    <s v="4014017000"/>
    <s v="Pending"/>
    <s v="16099069"/>
    <n v="0.1"/>
    <n v="248735.8"/>
    <m/>
    <m/>
    <n v="0.1"/>
    <n v="248735.8"/>
  </r>
  <r>
    <x v="2"/>
    <s v="9"/>
    <s v="3/29/2016"/>
    <s v="2016"/>
    <s v="6"/>
    <s v="41020000"/>
    <x v="1"/>
    <x v="0"/>
    <s v="NATIONAL INSTITUTES OF HEALTH"/>
    <s v="Federal"/>
    <x v="0"/>
    <s v="4027003000"/>
    <s v="Pending"/>
    <s v="16099069"/>
    <n v="0"/>
    <n v="0"/>
    <m/>
    <m/>
    <n v="0"/>
    <n v="0"/>
  </r>
  <r>
    <x v="2"/>
    <s v="9"/>
    <s v="3/31/2016"/>
    <s v="2016"/>
    <s v="6"/>
    <s v="41020000"/>
    <x v="1"/>
    <x v="0"/>
    <s v="NATIONAL INSTITUTES OF HEALTH"/>
    <s v="Federal"/>
    <x v="0"/>
    <s v="4014006000"/>
    <s v="Pending"/>
    <s v="16098989"/>
    <n v="0.6"/>
    <n v="257514.6"/>
    <m/>
    <m/>
    <n v="0.6"/>
    <n v="257514.6"/>
  </r>
  <r>
    <x v="2"/>
    <s v="9"/>
    <s v="3/31/2016"/>
    <s v="2016"/>
    <s v="6"/>
    <s v="41020000"/>
    <x v="1"/>
    <x v="0"/>
    <s v="NATIONAL INSTITUTES OF HEALTH"/>
    <s v="Federal"/>
    <x v="0"/>
    <s v="4014006000"/>
    <s v="Pending"/>
    <s v="16099028"/>
    <n v="1"/>
    <n v="414891"/>
    <m/>
    <m/>
    <n v="1"/>
    <n v="414891"/>
  </r>
  <r>
    <x v="2"/>
    <s v="9"/>
    <s v="3/31/2016"/>
    <s v="2016"/>
    <s v="6"/>
    <s v="41020000"/>
    <x v="1"/>
    <x v="0"/>
    <s v="NATIONAL INSTITUTES OF HEALTH"/>
    <s v="Federal"/>
    <x v="0"/>
    <s v="4018003000"/>
    <s v="Pending"/>
    <s v="16098989"/>
    <n v="0.4"/>
    <n v="171676.4"/>
    <m/>
    <m/>
    <n v="0.4"/>
    <n v="171676.4"/>
  </r>
  <r>
    <x v="2"/>
    <s v="9"/>
    <s v="3/31/2016"/>
    <s v="2016"/>
    <s v="6"/>
    <s v="41020000"/>
    <x v="1"/>
    <x v="0"/>
    <s v="NATIONAL INSTITUTES OF HEALTH"/>
    <s v="Federal"/>
    <x v="0"/>
    <s v="4027002000"/>
    <s v="Pending"/>
    <s v="16098989"/>
    <n v="0"/>
    <n v="0"/>
    <m/>
    <m/>
    <n v="0"/>
    <n v="0"/>
  </r>
  <r>
    <x v="2"/>
    <s v="9"/>
    <s v="3/31/2016"/>
    <s v="2016"/>
    <s v="6"/>
    <s v="41020000"/>
    <x v="1"/>
    <x v="0"/>
    <s v="NATIONAL INSTITUTES OF HEALTH"/>
    <s v="Federal"/>
    <x v="0"/>
    <s v="4027003000"/>
    <s v="Pending"/>
    <s v="16098989"/>
    <n v="0"/>
    <n v="0"/>
    <m/>
    <m/>
    <n v="0"/>
    <n v="0"/>
  </r>
  <r>
    <x v="2"/>
    <s v="9"/>
    <s v="3/31/2016"/>
    <s v="2016"/>
    <s v="6"/>
    <s v="41020000"/>
    <x v="1"/>
    <x v="0"/>
    <s v="NATIONAL INSTITUTES OF HEALTH"/>
    <s v="Federal"/>
    <x v="0"/>
    <s v="4027003000"/>
    <s v="Pending"/>
    <s v="16099028"/>
    <n v="0"/>
    <n v="0"/>
    <m/>
    <m/>
    <n v="0"/>
    <n v="0"/>
  </r>
  <r>
    <x v="2"/>
    <s v="10"/>
    <s v="4/1/2016"/>
    <s v="2016"/>
    <s v="7"/>
    <s v="41020000"/>
    <x v="1"/>
    <x v="0"/>
    <s v="TYMORA ANALYTICAL OPERATIONS, LLC"/>
    <s v="Private Profit"/>
    <x v="0"/>
    <s v="4011010000"/>
    <s v="Pending"/>
    <s v="16099420"/>
    <m/>
    <m/>
    <n v="1"/>
    <n v="50000"/>
    <n v="1"/>
    <n v="50000"/>
  </r>
  <r>
    <x v="2"/>
    <s v="10"/>
    <s v="4/1/2016"/>
    <s v="2016"/>
    <s v="7"/>
    <s v="41020000"/>
    <x v="1"/>
    <x v="0"/>
    <s v="NATIONAL INSTITUTES OF HEALTH"/>
    <s v="Federal"/>
    <x v="0"/>
    <s v="4016003000"/>
    <s v="Pending"/>
    <s v="16099247"/>
    <m/>
    <m/>
    <n v="0.25"/>
    <n v="25000"/>
    <n v="0.25"/>
    <n v="25000"/>
  </r>
  <r>
    <x v="2"/>
    <s v="10"/>
    <s v="4/1/2016"/>
    <s v="2016"/>
    <s v="7"/>
    <s v="41020000"/>
    <x v="1"/>
    <x v="0"/>
    <s v="PHS-NIH NATIONAL CANCER INSTITUTE"/>
    <s v="Federal"/>
    <x v="0"/>
    <s v="4016004000"/>
    <s v="Awarded"/>
    <s v="16099431"/>
    <m/>
    <m/>
    <n v="1"/>
    <n v="325829"/>
    <n v="1"/>
    <n v="325829"/>
  </r>
  <r>
    <x v="2"/>
    <s v="10"/>
    <s v="4/1/2016"/>
    <s v="2016"/>
    <s v="7"/>
    <s v="41020000"/>
    <x v="1"/>
    <x v="0"/>
    <s v="VANDERBILT UNIVERSITY"/>
    <s v="Institution of Higher Education"/>
    <x v="0"/>
    <s v="4018003000"/>
    <s v="Awarded"/>
    <s v="16066476"/>
    <m/>
    <m/>
    <n v="1"/>
    <n v="220861"/>
    <n v="1"/>
    <n v="220861"/>
  </r>
  <r>
    <x v="2"/>
    <s v="10"/>
    <s v="4/1/2016"/>
    <s v="2016"/>
    <s v="7"/>
    <s v="41020000"/>
    <x v="1"/>
    <x v="0"/>
    <s v="NATIONAL INSTITUTES OF HEALTH"/>
    <s v="Federal"/>
    <x v="0"/>
    <s v="4018004000"/>
    <s v="Pending"/>
    <s v="16099247"/>
    <m/>
    <m/>
    <n v="0.75"/>
    <n v="75000"/>
    <n v="0.75"/>
    <n v="75000"/>
  </r>
  <r>
    <x v="2"/>
    <s v="10"/>
    <s v="4/4/2016"/>
    <s v="2016"/>
    <s v="7"/>
    <s v="41020000"/>
    <x v="1"/>
    <x v="0"/>
    <s v="UNIVERSITY OF MINNESOTA"/>
    <s v="Institution of Higher Education"/>
    <x v="0"/>
    <s v="4011006000"/>
    <s v="Awarded"/>
    <s v="16099427"/>
    <m/>
    <m/>
    <n v="0.75"/>
    <n v="67500"/>
    <n v="0.75"/>
    <n v="67500"/>
  </r>
  <r>
    <x v="2"/>
    <s v="10"/>
    <s v="4/4/2016"/>
    <s v="2016"/>
    <s v="7"/>
    <s v="41020000"/>
    <x v="1"/>
    <x v="0"/>
    <s v="Matinee Lab"/>
    <s v="Private Profit"/>
    <x v="0"/>
    <s v="4013006000"/>
    <s v="Pending"/>
    <s v="16109528"/>
    <n v="0.7"/>
    <n v="79935.8"/>
    <m/>
    <m/>
    <n v="0.7"/>
    <n v="79935.8"/>
  </r>
  <r>
    <x v="2"/>
    <s v="10"/>
    <s v="4/4/2016"/>
    <s v="2016"/>
    <s v="7"/>
    <s v="41020000"/>
    <x v="1"/>
    <x v="0"/>
    <s v="Resarci Therapeutics LLC"/>
    <s v="Private Profit"/>
    <x v="0"/>
    <s v="4014017000"/>
    <s v="Pending"/>
    <s v="16109465"/>
    <m/>
    <m/>
    <n v="0.75"/>
    <n v="84276.75"/>
    <n v="0.75"/>
    <n v="84276.75"/>
  </r>
  <r>
    <x v="2"/>
    <s v="10"/>
    <s v="4/4/2016"/>
    <s v="2016"/>
    <s v="7"/>
    <s v="41020000"/>
    <x v="1"/>
    <x v="0"/>
    <s v="UNIVERSITY OF MINNESOTA"/>
    <s v="Institution of Higher Education"/>
    <x v="0"/>
    <s v="4014017000"/>
    <s v="Awarded"/>
    <s v="16099427"/>
    <m/>
    <m/>
    <n v="0.25"/>
    <n v="22500"/>
    <n v="0.25"/>
    <n v="22500"/>
  </r>
  <r>
    <x v="2"/>
    <s v="10"/>
    <s v="4/4/2016"/>
    <s v="2016"/>
    <s v="7"/>
    <s v="41020000"/>
    <x v="1"/>
    <x v="0"/>
    <s v="Resarci Therapeutics LLC"/>
    <s v="Private Profit"/>
    <x v="0"/>
    <s v="4018004000"/>
    <s v="Pending"/>
    <s v="16109465"/>
    <m/>
    <m/>
    <n v="0.25"/>
    <n v="28092.25"/>
    <n v="0.25"/>
    <n v="28092.25"/>
  </r>
  <r>
    <x v="2"/>
    <s v="10"/>
    <s v="4/4/2016"/>
    <s v="2016"/>
    <s v="7"/>
    <s v="41020000"/>
    <x v="1"/>
    <x v="0"/>
    <s v="Q-Chem, Inc."/>
    <s v="Private Non-Profit"/>
    <x v="0"/>
    <s v="4018004000"/>
    <s v="Pending"/>
    <s v="16109480"/>
    <m/>
    <m/>
    <n v="1"/>
    <n v="58682"/>
    <n v="1"/>
    <n v="58682"/>
  </r>
  <r>
    <x v="2"/>
    <s v="10"/>
    <s v="4/4/2016"/>
    <s v="2016"/>
    <s v="7"/>
    <s v="41020000"/>
    <x v="1"/>
    <x v="0"/>
    <s v="Jewell Laboratories LLC"/>
    <s v="Private Profit"/>
    <x v="0"/>
    <s v="4018004000"/>
    <s v="Pending"/>
    <s v="16109509"/>
    <m/>
    <m/>
    <n v="1"/>
    <n v="135000"/>
    <n v="1"/>
    <n v="135000"/>
  </r>
  <r>
    <x v="2"/>
    <s v="10"/>
    <s v="4/4/2016"/>
    <s v="2016"/>
    <s v="7"/>
    <s v="41020000"/>
    <x v="1"/>
    <x v="0"/>
    <s v="Matinee Lab"/>
    <s v="Private Profit"/>
    <x v="0"/>
    <s v="4018009000"/>
    <s v="Pending"/>
    <s v="16109528"/>
    <n v="0.3"/>
    <n v="34258.199999999997"/>
    <m/>
    <m/>
    <n v="0.3"/>
    <n v="34258.199999999997"/>
  </r>
  <r>
    <x v="2"/>
    <s v="10"/>
    <s v="4/4/2016"/>
    <s v="2016"/>
    <s v="7"/>
    <s v="41020000"/>
    <x v="1"/>
    <x v="0"/>
    <s v="Matinee Lab"/>
    <s v="Private Profit"/>
    <x v="0"/>
    <s v="4027005000"/>
    <s v="Pending"/>
    <s v="16109528"/>
    <n v="0"/>
    <n v="0"/>
    <m/>
    <m/>
    <n v="0"/>
    <n v="0"/>
  </r>
  <r>
    <x v="2"/>
    <s v="10"/>
    <s v="4/5/2016"/>
    <s v="2016"/>
    <s v="7"/>
    <s v="41020000"/>
    <x v="1"/>
    <x v="0"/>
    <s v="Electro Spec Inc"/>
    <s v="Private Profit"/>
    <x v="0"/>
    <s v="4012003000"/>
    <s v="Pending"/>
    <s v="16023380"/>
    <m/>
    <m/>
    <n v="0.5"/>
    <n v="114580.5"/>
    <n v="0.5"/>
    <n v="114580.5"/>
  </r>
  <r>
    <x v="2"/>
    <s v="10"/>
    <s v="4/5/2016"/>
    <s v="2016"/>
    <s v="7"/>
    <s v="41020000"/>
    <x v="1"/>
    <x v="0"/>
    <s v="Electro Spec Inc"/>
    <s v="Private Profit"/>
    <x v="0"/>
    <s v="4012007000"/>
    <s v="Pending"/>
    <s v="16023380"/>
    <m/>
    <m/>
    <n v="0.5"/>
    <n v="114580.5"/>
    <n v="0.5"/>
    <n v="114580.5"/>
  </r>
  <r>
    <x v="2"/>
    <s v="10"/>
    <s v="4/5/2016"/>
    <s v="2016"/>
    <s v="7"/>
    <s v="41020000"/>
    <x v="1"/>
    <x v="0"/>
    <s v="CrossLIfe Technologies Inc"/>
    <s v="Private Profit"/>
    <x v="0"/>
    <s v="4014017000"/>
    <s v="Pending"/>
    <s v="16109533"/>
    <m/>
    <m/>
    <n v="1"/>
    <n v="75000"/>
    <n v="1"/>
    <n v="75000"/>
  </r>
  <r>
    <x v="2"/>
    <s v="10"/>
    <s v="4/6/2016"/>
    <s v="2016"/>
    <s v="7"/>
    <s v="41020000"/>
    <x v="1"/>
    <x v="0"/>
    <s v="NATIONAL INSTITUTES OF HEALTH"/>
    <s v="Federal"/>
    <x v="0"/>
    <s v="4018003000"/>
    <s v="Pending"/>
    <s v="15076776"/>
    <m/>
    <m/>
    <n v="1"/>
    <n v="3518760"/>
    <n v="1"/>
    <n v="3518760"/>
  </r>
  <r>
    <x v="2"/>
    <s v="10"/>
    <s v="4/7/2016"/>
    <s v="2016"/>
    <s v="7"/>
    <s v="41020000"/>
    <x v="1"/>
    <x v="0"/>
    <s v="University of Illinois at Chicago"/>
    <s v="Institution of Higher Education"/>
    <x v="0"/>
    <s v="4013009000"/>
    <s v="Pending"/>
    <s v="16109622"/>
    <m/>
    <m/>
    <n v="1"/>
    <n v="20000"/>
    <n v="1"/>
    <n v="20000"/>
  </r>
  <r>
    <x v="2"/>
    <s v="10"/>
    <s v="4/7/2016"/>
    <s v="2016"/>
    <s v="7"/>
    <s v="41020000"/>
    <x v="1"/>
    <x v="0"/>
    <s v="NATIONAL INSTITUTES OF HEALTH"/>
    <s v="Federal"/>
    <x v="0"/>
    <s v="4018003000"/>
    <s v="Pending"/>
    <s v="16109559"/>
    <m/>
    <m/>
    <n v="1"/>
    <n v="130762"/>
    <n v="1"/>
    <n v="130762"/>
  </r>
  <r>
    <x v="2"/>
    <s v="10"/>
    <s v="4/8/2016"/>
    <s v="2016"/>
    <s v="7"/>
    <s v="41020000"/>
    <x v="1"/>
    <x v="0"/>
    <s v="NATIONAL INSTITUTES OF HEALTH"/>
    <s v="Federal"/>
    <x v="0"/>
    <s v="4018003000"/>
    <s v="Pending"/>
    <s v="16066466"/>
    <m/>
    <m/>
    <n v="1"/>
    <n v="162954"/>
    <n v="1"/>
    <n v="162954"/>
  </r>
  <r>
    <x v="2"/>
    <s v="10"/>
    <s v="4/8/2016"/>
    <s v="2016"/>
    <s v="7"/>
    <s v="41020000"/>
    <x v="1"/>
    <x v="0"/>
    <s v="NATIONAL INSTITUTES OF HEALTH"/>
    <s v="Federal"/>
    <x v="0"/>
    <s v="4018003000"/>
    <s v="Pending"/>
    <s v="16109624"/>
    <m/>
    <m/>
    <n v="1"/>
    <n v="174090"/>
    <n v="1"/>
    <n v="174090"/>
  </r>
  <r>
    <x v="2"/>
    <s v="10"/>
    <s v="4/8/2016"/>
    <s v="2016"/>
    <s v="7"/>
    <s v="41020000"/>
    <x v="1"/>
    <x v="0"/>
    <s v="NATIONAL INSTITUTES OF HEALTH"/>
    <s v="Federal"/>
    <x v="0"/>
    <s v="4018004000"/>
    <s v="Pending"/>
    <s v="16109651"/>
    <m/>
    <m/>
    <n v="1"/>
    <n v="196143"/>
    <n v="1"/>
    <n v="196143"/>
  </r>
  <r>
    <x v="2"/>
    <s v="10"/>
    <s v="4/12/2016"/>
    <s v="2016"/>
    <s v="7"/>
    <s v="41020000"/>
    <x v="1"/>
    <x v="0"/>
    <s v="SmartGait"/>
    <s v="Private Non-Profit"/>
    <x v="0"/>
    <s v="4013008000"/>
    <s v="Pending"/>
    <s v="16109456"/>
    <n v="0.5"/>
    <n v="320062"/>
    <m/>
    <m/>
    <n v="0.5"/>
    <n v="320062"/>
  </r>
  <r>
    <x v="2"/>
    <s v="10"/>
    <s v="4/12/2016"/>
    <s v="2016"/>
    <s v="7"/>
    <s v="41020000"/>
    <x v="1"/>
    <x v="0"/>
    <s v="SmartGait"/>
    <s v="Private Non-Profit"/>
    <x v="0"/>
    <s v="4014006000"/>
    <s v="Pending"/>
    <s v="16109456"/>
    <n v="0.5"/>
    <n v="320062"/>
    <m/>
    <m/>
    <n v="0.5"/>
    <n v="320062"/>
  </r>
  <r>
    <x v="2"/>
    <s v="10"/>
    <s v="4/12/2016"/>
    <s v="2016"/>
    <s v="7"/>
    <s v="41020000"/>
    <x v="1"/>
    <x v="0"/>
    <s v="INDIANA UNIVERSITY"/>
    <s v="Institution of Higher Education"/>
    <x v="0"/>
    <s v="4025003000"/>
    <s v="Pending"/>
    <s v="16109923"/>
    <n v="1"/>
    <n v="1333101"/>
    <m/>
    <m/>
    <n v="1"/>
    <n v="1333101"/>
  </r>
  <r>
    <x v="2"/>
    <s v="10"/>
    <s v="4/12/2016"/>
    <s v="2016"/>
    <s v="7"/>
    <s v="41020000"/>
    <x v="1"/>
    <x v="0"/>
    <s v="SmartGait"/>
    <s v="Private Non-Profit"/>
    <x v="0"/>
    <s v="4027002000"/>
    <s v="Pending"/>
    <s v="16109456"/>
    <n v="0"/>
    <n v="0"/>
    <m/>
    <m/>
    <n v="0"/>
    <n v="0"/>
  </r>
  <r>
    <x v="2"/>
    <s v="10"/>
    <s v="4/12/2016"/>
    <s v="2016"/>
    <s v="7"/>
    <s v="41020000"/>
    <x v="1"/>
    <x v="0"/>
    <s v="INDIANA UNIVERSITY"/>
    <s v="Institution of Higher Education"/>
    <x v="0"/>
    <s v="4027015000"/>
    <s v="Pending"/>
    <s v="16109923"/>
    <n v="0"/>
    <n v="0"/>
    <m/>
    <m/>
    <n v="0"/>
    <n v="0"/>
  </r>
  <r>
    <x v="2"/>
    <s v="10"/>
    <s v="4/12/2016"/>
    <s v="2016"/>
    <s v="7"/>
    <s v="41020000"/>
    <x v="1"/>
    <x v="0"/>
    <s v="INDIANA UNIVERSITY"/>
    <s v="Institution of Higher Education"/>
    <x v="0"/>
    <s v="4027015002"/>
    <s v="Pending"/>
    <s v="16109923"/>
    <n v="0"/>
    <n v="0"/>
    <m/>
    <m/>
    <n v="0"/>
    <n v="0"/>
  </r>
  <r>
    <x v="2"/>
    <s v="10"/>
    <s v="4/15/2016"/>
    <s v="2016"/>
    <s v="7"/>
    <s v="41020000"/>
    <x v="1"/>
    <x v="0"/>
    <s v="INDIANA UNIVERSITY"/>
    <s v="Institution of Higher Education"/>
    <x v="0"/>
    <s v="4011006000"/>
    <s v="Pending"/>
    <s v="16066443"/>
    <m/>
    <m/>
    <n v="0.75"/>
    <n v="413728.5"/>
    <n v="0.75"/>
    <n v="413728.5"/>
  </r>
  <r>
    <x v="2"/>
    <s v="10"/>
    <s v="4/15/2016"/>
    <s v="2016"/>
    <s v="7"/>
    <s v="41020000"/>
    <x v="1"/>
    <x v="0"/>
    <s v="COLORADO STATE UNIVERSITY"/>
    <s v="Institution of Higher Education"/>
    <x v="0"/>
    <s v="4011014000"/>
    <s v="Pending"/>
    <s v="16109754"/>
    <m/>
    <m/>
    <n v="1"/>
    <n v="73137"/>
    <n v="1"/>
    <n v="73137"/>
  </r>
  <r>
    <x v="2"/>
    <s v="10"/>
    <s v="4/15/2016"/>
    <s v="2016"/>
    <s v="7"/>
    <s v="41020000"/>
    <x v="1"/>
    <x v="0"/>
    <s v="INDIANA UNIVERSITY"/>
    <s v="Institution of Higher Education"/>
    <x v="0"/>
    <s v="4014017000"/>
    <s v="Pending"/>
    <s v="16066443"/>
    <m/>
    <m/>
    <n v="0.25"/>
    <n v="137909.5"/>
    <n v="0.25"/>
    <n v="137909.5"/>
  </r>
  <r>
    <x v="2"/>
    <s v="10"/>
    <s v="4/18/2016"/>
    <s v="2016"/>
    <s v="7"/>
    <s v="41020000"/>
    <x v="1"/>
    <x v="0"/>
    <s v="NATIONAL INSTITUTES OF HEALTH"/>
    <s v="Federal"/>
    <x v="0"/>
    <s v="4007003000"/>
    <s v="Pending"/>
    <s v="16023055"/>
    <n v="0.13"/>
    <n v="409465.29"/>
    <m/>
    <m/>
    <n v="0.13"/>
    <n v="409465.29"/>
  </r>
  <r>
    <x v="2"/>
    <s v="10"/>
    <s v="4/18/2016"/>
    <s v="2016"/>
    <s v="7"/>
    <s v="41020000"/>
    <x v="1"/>
    <x v="0"/>
    <s v="NATIONAL INSTITUTES OF HEALTH"/>
    <s v="Federal"/>
    <x v="0"/>
    <s v="4011008000"/>
    <s v="Pending"/>
    <s v="16023055"/>
    <n v="0.05"/>
    <n v="157486.65"/>
    <m/>
    <m/>
    <n v="0.05"/>
    <n v="157486.65"/>
  </r>
  <r>
    <x v="2"/>
    <s v="10"/>
    <s v="4/18/2016"/>
    <s v="2016"/>
    <s v="7"/>
    <s v="41020000"/>
    <x v="1"/>
    <x v="0"/>
    <s v="NATIONAL INSTITUTES OF HEALTH"/>
    <s v="Federal"/>
    <x v="0"/>
    <s v="4012003000"/>
    <s v="Pending"/>
    <s v="16023055"/>
    <n v="0.67"/>
    <n v="2110321.11"/>
    <m/>
    <m/>
    <n v="0.67"/>
    <n v="2110321.11"/>
  </r>
  <r>
    <x v="2"/>
    <s v="10"/>
    <s v="4/18/2016"/>
    <s v="2016"/>
    <s v="7"/>
    <s v="41020000"/>
    <x v="1"/>
    <x v="0"/>
    <s v="NATIONAL INSTITUTES OF HEALTH"/>
    <s v="Federal"/>
    <x v="0"/>
    <s v="4018010000"/>
    <s v="Pending"/>
    <s v="16023055"/>
    <n v="0.15"/>
    <n v="472459.95"/>
    <m/>
    <m/>
    <n v="0.15"/>
    <n v="472459.95"/>
  </r>
  <r>
    <x v="2"/>
    <s v="10"/>
    <s v="4/18/2016"/>
    <s v="2016"/>
    <s v="7"/>
    <s v="41020000"/>
    <x v="1"/>
    <x v="0"/>
    <s v="NATIONAL INSTITUTES OF HEALTH"/>
    <s v="Federal"/>
    <x v="0"/>
    <s v="4027003000"/>
    <s v="Pending"/>
    <s v="16023055"/>
    <n v="0"/>
    <n v="0"/>
    <m/>
    <m/>
    <n v="0"/>
    <n v="0"/>
  </r>
  <r>
    <x v="2"/>
    <s v="10"/>
    <s v="4/19/2016"/>
    <s v="2016"/>
    <s v="7"/>
    <s v="41020000"/>
    <x v="1"/>
    <x v="0"/>
    <s v="PHS-NIH NAT INST DIABETES,KIDNEY DIS"/>
    <s v="Federal"/>
    <x v="0"/>
    <s v="4013004000"/>
    <s v="Pending"/>
    <s v="16109792"/>
    <m/>
    <m/>
    <n v="1"/>
    <n v="138109"/>
    <n v="1"/>
    <n v="138109"/>
  </r>
  <r>
    <x v="2"/>
    <s v="10"/>
    <s v="4/19/2016"/>
    <s v="2016"/>
    <s v="7"/>
    <s v="41020000"/>
    <x v="1"/>
    <x v="0"/>
    <s v="PHS-NIH NATIONAL INSTITUTE ON AGING"/>
    <s v="Federal"/>
    <x v="0"/>
    <s v="4013006000"/>
    <s v="Awarded"/>
    <s v="16109891"/>
    <m/>
    <m/>
    <n v="1"/>
    <n v="241580"/>
    <n v="1"/>
    <n v="241580"/>
  </r>
  <r>
    <x v="2"/>
    <s v="10"/>
    <s v="4/19/2016"/>
    <s v="2016"/>
    <s v="7"/>
    <s v="41020000"/>
    <x v="1"/>
    <x v="0"/>
    <s v="PHS-NIH NAT INST OF GENERAL MEDICAL SCI"/>
    <s v="Federal"/>
    <x v="0"/>
    <s v="4014001000"/>
    <s v="Awarded"/>
    <s v="16109892"/>
    <n v="0"/>
    <n v="0"/>
    <m/>
    <m/>
    <n v="0"/>
    <n v="0"/>
  </r>
  <r>
    <x v="2"/>
    <s v="10"/>
    <s v="4/19/2016"/>
    <s v="2016"/>
    <s v="7"/>
    <s v="41020000"/>
    <x v="1"/>
    <x v="0"/>
    <s v="PHS-NIH NATIONAL HEART,LUNG &amp; BLOOD INST"/>
    <s v="Federal"/>
    <x v="0"/>
    <s v="4014017000"/>
    <s v="Awarded"/>
    <s v="16109673"/>
    <m/>
    <m/>
    <n v="1"/>
    <n v="478226"/>
    <n v="1"/>
    <n v="478226"/>
  </r>
  <r>
    <x v="2"/>
    <s v="10"/>
    <s v="4/19/2016"/>
    <s v="2016"/>
    <s v="7"/>
    <s v="41020000"/>
    <x v="1"/>
    <x v="0"/>
    <s v="PHS-NIH NAT INST OF GENERAL MEDICAL SCI"/>
    <s v="Federal"/>
    <x v="0"/>
    <s v="4014017000"/>
    <s v="Awarded"/>
    <s v="16109892"/>
    <n v="0.5"/>
    <n v="133289"/>
    <m/>
    <m/>
    <n v="0.5"/>
    <n v="133289"/>
  </r>
  <r>
    <x v="2"/>
    <s v="10"/>
    <s v="4/19/2016"/>
    <s v="2016"/>
    <s v="7"/>
    <s v="41020000"/>
    <x v="1"/>
    <x v="0"/>
    <s v="PHS-NIH NAT INST ALLERGY INFECTIOUS DIS"/>
    <s v="Federal"/>
    <x v="0"/>
    <s v="4018003000"/>
    <s v="Awarded"/>
    <s v="16109890"/>
    <m/>
    <m/>
    <n v="1"/>
    <n v="581696"/>
    <n v="1"/>
    <n v="581696"/>
  </r>
  <r>
    <x v="2"/>
    <s v="10"/>
    <s v="4/19/2016"/>
    <s v="2016"/>
    <s v="7"/>
    <s v="41020000"/>
    <x v="1"/>
    <x v="0"/>
    <s v="PHS-NIH NAT INST OF GENERAL MEDICAL SCI"/>
    <s v="Federal"/>
    <x v="0"/>
    <s v="4018004000"/>
    <s v="Awarded"/>
    <s v="16109892"/>
    <n v="0.5"/>
    <n v="133289"/>
    <m/>
    <m/>
    <n v="0.5"/>
    <n v="133289"/>
  </r>
  <r>
    <x v="2"/>
    <s v="10"/>
    <s v="4/19/2016"/>
    <s v="2016"/>
    <s v="7"/>
    <s v="41020000"/>
    <x v="1"/>
    <x v="0"/>
    <s v="PHS-NIH NAT INST OF GENERAL MEDICAL SCI"/>
    <s v="Federal"/>
    <x v="0"/>
    <s v="4018004000"/>
    <s v="Awarded"/>
    <s v="16109893"/>
    <m/>
    <m/>
    <n v="1"/>
    <n v="451822"/>
    <n v="1"/>
    <n v="451822"/>
  </r>
  <r>
    <x v="2"/>
    <s v="10"/>
    <s v="4/19/2016"/>
    <s v="2016"/>
    <s v="7"/>
    <s v="41020000"/>
    <x v="1"/>
    <x v="0"/>
    <s v="PHS-NIH NAT INST OF GENERAL MEDICAL SCI"/>
    <s v="Federal"/>
    <x v="0"/>
    <s v="4027003000"/>
    <s v="Awarded"/>
    <s v="16109892"/>
    <n v="0"/>
    <n v="0"/>
    <m/>
    <m/>
    <n v="0"/>
    <n v="0"/>
  </r>
  <r>
    <x v="2"/>
    <s v="10"/>
    <s v="4/19/2016"/>
    <s v="2016"/>
    <s v="7"/>
    <s v="41020000"/>
    <x v="1"/>
    <x v="0"/>
    <s v="PHS-NIH NAT INST OF GENERAL MEDICAL SCI"/>
    <s v="Federal"/>
    <x v="0"/>
    <s v="4027003005"/>
    <s v="Awarded"/>
    <s v="16109892"/>
    <n v="0"/>
    <n v="0"/>
    <m/>
    <m/>
    <n v="0"/>
    <n v="0"/>
  </r>
  <r>
    <x v="2"/>
    <s v="10"/>
    <s v="4/21/2016"/>
    <s v="2016"/>
    <s v="7"/>
    <s v="41020000"/>
    <x v="1"/>
    <x v="0"/>
    <s v="Vince and Associates"/>
    <s v="Private Profit"/>
    <x v="0"/>
    <s v="4016001000"/>
    <s v="Pending"/>
    <s v="16077454"/>
    <m/>
    <m/>
    <n v="0.2"/>
    <n v="27264.400000000001"/>
    <n v="0.2"/>
    <n v="27264.400000000001"/>
  </r>
  <r>
    <x v="2"/>
    <s v="10"/>
    <s v="4/21/2016"/>
    <s v="2016"/>
    <s v="7"/>
    <s v="41020000"/>
    <x v="1"/>
    <x v="0"/>
    <s v="Vince and Associates"/>
    <s v="Private Profit"/>
    <x v="0"/>
    <s v="4016005000"/>
    <s v="Pending"/>
    <s v="16077454"/>
    <m/>
    <m/>
    <n v="0.8"/>
    <n v="109057.60000000001"/>
    <n v="0.8"/>
    <n v="109057.60000000001"/>
  </r>
  <r>
    <x v="2"/>
    <s v="10"/>
    <s v="4/22/2016"/>
    <s v="2016"/>
    <s v="7"/>
    <s v="41020000"/>
    <x v="1"/>
    <x v="0"/>
    <s v="UNIVERSITY OF WASHINGTON"/>
    <s v="Institution of Higher Education"/>
    <x v="0"/>
    <s v="4014004000"/>
    <s v="Pending"/>
    <s v="16100002"/>
    <m/>
    <m/>
    <n v="1"/>
    <n v="1294580"/>
    <n v="1"/>
    <n v="1294580"/>
  </r>
  <r>
    <x v="2"/>
    <s v="10"/>
    <s v="4/25/2016"/>
    <s v="2016"/>
    <s v="7"/>
    <s v="41020000"/>
    <x v="1"/>
    <x v="0"/>
    <s v="INDIANA FAMILY HEALTH COUNCIL"/>
    <s v="Private Non-Profit"/>
    <x v="0"/>
    <s v="2004013000"/>
    <s v="Awarded"/>
    <s v="16109789"/>
    <m/>
    <m/>
    <n v="1"/>
    <n v="229744"/>
    <n v="1"/>
    <n v="229744"/>
  </r>
  <r>
    <x v="2"/>
    <s v="10"/>
    <s v="4/25/2016"/>
    <s v="2016"/>
    <s v="7"/>
    <s v="41020000"/>
    <x v="1"/>
    <x v="0"/>
    <s v="NATIONAL INSTITUTES OF HEALTH"/>
    <s v="Federal"/>
    <x v="0"/>
    <s v="4016003000"/>
    <s v="Pending"/>
    <s v="16098633"/>
    <m/>
    <m/>
    <n v="1"/>
    <n v="1952431"/>
    <n v="1"/>
    <n v="1952431"/>
  </r>
  <r>
    <x v="2"/>
    <s v="10"/>
    <s v="4/25/2016"/>
    <s v="2016"/>
    <s v="7"/>
    <s v="41020000"/>
    <x v="1"/>
    <x v="0"/>
    <s v="UNIVERSITY OF CHICAGO"/>
    <s v="Institution of Higher Education"/>
    <x v="0"/>
    <s v="4016005000"/>
    <s v="Pending"/>
    <s v="16100030"/>
    <m/>
    <m/>
    <n v="1"/>
    <n v="378798"/>
    <n v="1"/>
    <n v="378798"/>
  </r>
  <r>
    <x v="2"/>
    <s v="10"/>
    <s v="4/28/2016"/>
    <s v="2016"/>
    <s v="7"/>
    <s v="41020000"/>
    <x v="1"/>
    <x v="0"/>
    <s v="FLORIDA STATE UNIVERSITY"/>
    <s v="Institution of Higher Education"/>
    <x v="0"/>
    <s v="4013006000"/>
    <s v="Pending"/>
    <s v="16100135"/>
    <m/>
    <m/>
    <n v="1"/>
    <n v="85000"/>
    <n v="1"/>
    <n v="85000"/>
  </r>
  <r>
    <x v="2"/>
    <s v="10"/>
    <s v="4/29/2016"/>
    <s v="2016"/>
    <s v="7"/>
    <s v="41020000"/>
    <x v="1"/>
    <x v="0"/>
    <s v="NATIONAL INSTITUTES OF HEALTH"/>
    <s v="Federal"/>
    <x v="0"/>
    <s v="4011006000"/>
    <s v="Pending"/>
    <s v="15032914"/>
    <n v="0.28000000000000003"/>
    <n v="3427012.96"/>
    <m/>
    <m/>
    <n v="0.28000000000000003"/>
    <n v="3427012.96"/>
  </r>
  <r>
    <x v="2"/>
    <s v="10"/>
    <s v="4/29/2016"/>
    <s v="2016"/>
    <s v="7"/>
    <s v="41020000"/>
    <x v="1"/>
    <x v="0"/>
    <s v="NATIONAL INSTITUTES OF HEALTH"/>
    <s v="Federal"/>
    <x v="0"/>
    <s v="4011008000"/>
    <s v="Pending"/>
    <s v="15032914"/>
    <n v="0.16"/>
    <n v="1958293.12"/>
    <m/>
    <m/>
    <n v="0.16"/>
    <n v="1958293.12"/>
  </r>
  <r>
    <x v="2"/>
    <s v="10"/>
    <s v="4/29/2016"/>
    <s v="2016"/>
    <s v="7"/>
    <s v="41020000"/>
    <x v="1"/>
    <x v="0"/>
    <s v="NATIONAL OCEANOGRAPHIC &amp; ATMOSPHERIC ADM"/>
    <s v="Federal"/>
    <x v="0"/>
    <s v="4011008000"/>
    <s v="Pending"/>
    <s v="16100165"/>
    <m/>
    <m/>
    <n v="0.75"/>
    <n v="179330.25"/>
    <n v="0.75"/>
    <n v="179330.25"/>
  </r>
  <r>
    <x v="2"/>
    <s v="10"/>
    <s v="4/29/2016"/>
    <s v="2016"/>
    <s v="7"/>
    <s v="41020000"/>
    <x v="1"/>
    <x v="0"/>
    <s v="NATIONAL INSTITUTES OF HEALTH"/>
    <s v="Federal"/>
    <x v="0"/>
    <s v="4011015000"/>
    <s v="Pending"/>
    <s v="15032914"/>
    <n v="0.12"/>
    <n v="1468719.84"/>
    <m/>
    <m/>
    <n v="0.12"/>
    <n v="1468719.84"/>
  </r>
  <r>
    <x v="2"/>
    <s v="10"/>
    <s v="4/29/2016"/>
    <s v="2016"/>
    <s v="7"/>
    <s v="41020000"/>
    <x v="1"/>
    <x v="0"/>
    <s v="NATIONAL INSTITUTES OF HEALTH"/>
    <s v="Federal"/>
    <x v="0"/>
    <s v="4012006000"/>
    <s v="Pending"/>
    <s v="15032914"/>
    <n v="5.0000000000000001E-3"/>
    <n v="61196.66"/>
    <m/>
    <m/>
    <n v="5.0000000000000001E-3"/>
    <n v="61196.66"/>
  </r>
  <r>
    <x v="2"/>
    <s v="10"/>
    <s v="4/29/2016"/>
    <s v="2016"/>
    <s v="7"/>
    <s v="41020000"/>
    <x v="1"/>
    <x v="0"/>
    <s v="NATIONAL INSTITUTES OF HEALTH"/>
    <s v="Federal"/>
    <x v="0"/>
    <s v="4013004000"/>
    <s v="Pending"/>
    <s v="15032914"/>
    <n v="0.08"/>
    <n v="979146.56"/>
    <m/>
    <m/>
    <n v="0.08"/>
    <n v="979146.56"/>
  </r>
  <r>
    <x v="2"/>
    <s v="10"/>
    <s v="4/29/2016"/>
    <s v="2016"/>
    <s v="7"/>
    <s v="41020000"/>
    <x v="1"/>
    <x v="0"/>
    <s v="NATIONAL INSTITUTES OF HEALTH"/>
    <s v="Federal"/>
    <x v="0"/>
    <s v="4013009000"/>
    <s v="Pending"/>
    <s v="15032914"/>
    <n v="0.2"/>
    <n v="2447866.4"/>
    <m/>
    <m/>
    <n v="0.2"/>
    <n v="2447866.4"/>
  </r>
  <r>
    <x v="2"/>
    <s v="10"/>
    <s v="4/29/2016"/>
    <s v="2016"/>
    <s v="7"/>
    <s v="41020000"/>
    <x v="1"/>
    <x v="0"/>
    <s v="NATIONAL INSTITUTES OF HEALTH"/>
    <s v="Federal"/>
    <x v="0"/>
    <s v="4014009000"/>
    <s v="Pending"/>
    <s v="15032914"/>
    <n v="0.02"/>
    <n v="244786.64"/>
    <m/>
    <m/>
    <n v="0.02"/>
    <n v="244786.64"/>
  </r>
  <r>
    <x v="2"/>
    <s v="10"/>
    <s v="4/29/2016"/>
    <s v="2016"/>
    <s v="7"/>
    <s v="41020000"/>
    <x v="1"/>
    <x v="0"/>
    <s v="NATIONAL INSTITUTES OF HEALTH"/>
    <s v="Federal"/>
    <x v="0"/>
    <s v="4014017000"/>
    <s v="Pending"/>
    <s v="15032914"/>
    <n v="1.4999999999999999E-2"/>
    <n v="183589.98"/>
    <m/>
    <m/>
    <n v="1.4999999999999999E-2"/>
    <n v="183589.98"/>
  </r>
  <r>
    <x v="2"/>
    <s v="10"/>
    <s v="4/29/2016"/>
    <s v="2016"/>
    <s v="7"/>
    <s v="41020000"/>
    <x v="1"/>
    <x v="0"/>
    <s v="INDIANA UNIVERSITY"/>
    <s v="Institution of Higher Education"/>
    <x v="0"/>
    <s v="4016003000"/>
    <s v="Pending"/>
    <s v="16100209"/>
    <m/>
    <m/>
    <n v="1"/>
    <n v="45000"/>
    <n v="1"/>
    <n v="45000"/>
  </r>
  <r>
    <x v="2"/>
    <s v="10"/>
    <s v="4/29/2016"/>
    <s v="2016"/>
    <s v="7"/>
    <s v="41020000"/>
    <x v="1"/>
    <x v="0"/>
    <s v="NATIONAL INSTITUTES OF HEALTH"/>
    <s v="Federal"/>
    <x v="0"/>
    <s v="4017012000"/>
    <s v="Pending"/>
    <s v="15032914"/>
    <n v="0.1"/>
    <n v="1223933.2"/>
    <m/>
    <m/>
    <n v="0.1"/>
    <n v="1223933.2"/>
  </r>
  <r>
    <x v="2"/>
    <s v="10"/>
    <s v="4/29/2016"/>
    <s v="2016"/>
    <s v="7"/>
    <s v="41020000"/>
    <x v="1"/>
    <x v="0"/>
    <s v="NATIONAL INSTITUTES OF HEALTH"/>
    <s v="Federal"/>
    <x v="0"/>
    <s v="4017015000"/>
    <s v="Pending"/>
    <s v="15032914"/>
    <n v="0.02"/>
    <n v="244786.64"/>
    <m/>
    <m/>
    <n v="0.02"/>
    <n v="244786.64"/>
  </r>
  <r>
    <x v="2"/>
    <s v="10"/>
    <s v="4/29/2016"/>
    <s v="2016"/>
    <s v="7"/>
    <s v="41020000"/>
    <x v="1"/>
    <x v="0"/>
    <s v="NATIONAL OCEANOGRAPHIC &amp; ATMOSPHERIC ADM"/>
    <s v="Federal"/>
    <x v="0"/>
    <s v="4018008000"/>
    <s v="Pending"/>
    <s v="16100165"/>
    <m/>
    <m/>
    <n v="0.25"/>
    <n v="59776.75"/>
    <n v="0.25"/>
    <n v="59776.75"/>
  </r>
  <r>
    <x v="2"/>
    <s v="10"/>
    <s v="4/29/2016"/>
    <s v="2016"/>
    <s v="7"/>
    <s v="41020000"/>
    <x v="1"/>
    <x v="0"/>
    <s v="NATIONAL INSTITUTES OF HEALTH"/>
    <s v="Federal"/>
    <x v="0"/>
    <s v="4027003000"/>
    <s v="Pending"/>
    <s v="15032914"/>
    <n v="0"/>
    <n v="0"/>
    <m/>
    <m/>
    <n v="0"/>
    <n v="0"/>
  </r>
  <r>
    <x v="2"/>
    <s v="10"/>
    <s v="4/29/2016"/>
    <s v="2016"/>
    <s v="7"/>
    <s v="41020000"/>
    <x v="1"/>
    <x v="0"/>
    <s v="NATIONAL INSTITUTES OF HEALTH"/>
    <s v="Federal"/>
    <x v="0"/>
    <s v="4027011000"/>
    <s v="Pending"/>
    <s v="15032914"/>
    <n v="0"/>
    <n v="0"/>
    <m/>
    <m/>
    <n v="0"/>
    <n v="0"/>
  </r>
  <r>
    <x v="2"/>
    <s v="11"/>
    <s v="5/2/2016"/>
    <s v="2016"/>
    <s v="8"/>
    <s v="41020000"/>
    <x v="1"/>
    <x v="0"/>
    <s v="NATIONAL INSTITUTES OF HEALTH"/>
    <s v="Federal"/>
    <x v="0"/>
    <s v="4013004000"/>
    <s v="Pending"/>
    <s v="16100164"/>
    <m/>
    <m/>
    <n v="1"/>
    <n v="140405"/>
    <n v="1"/>
    <n v="140405"/>
  </r>
  <r>
    <x v="2"/>
    <s v="11"/>
    <s v="5/2/2016"/>
    <s v="2016"/>
    <s v="8"/>
    <s v="41020000"/>
    <x v="1"/>
    <x v="0"/>
    <s v="INDIANA UNIVERSITY"/>
    <s v="Institution of Higher Education"/>
    <x v="0"/>
    <s v="4013008000"/>
    <s v="Pending"/>
    <s v="16110226"/>
    <m/>
    <m/>
    <n v="1"/>
    <n v="45000"/>
    <n v="1"/>
    <n v="45000"/>
  </r>
  <r>
    <x v="2"/>
    <s v="11"/>
    <s v="5/2/2016"/>
    <s v="2016"/>
    <s v="8"/>
    <s v="41020000"/>
    <x v="1"/>
    <x v="0"/>
    <s v="University of Cincinnati - Education and Research Center"/>
    <s v="Institution of Higher Education"/>
    <x v="0"/>
    <s v="4013009000"/>
    <s v="Pending"/>
    <s v="16100146"/>
    <m/>
    <m/>
    <n v="1"/>
    <n v="7000"/>
    <n v="1"/>
    <n v="7000"/>
  </r>
  <r>
    <x v="2"/>
    <s v="11"/>
    <s v="5/2/2016"/>
    <s v="2016"/>
    <s v="8"/>
    <s v="41020000"/>
    <x v="1"/>
    <x v="0"/>
    <s v="NATIONAL INSTITUTES OF HEALTH"/>
    <s v="Federal"/>
    <x v="0"/>
    <s v="4014006000"/>
    <s v="Pending"/>
    <s v="16110222"/>
    <n v="1"/>
    <n v="143450"/>
    <m/>
    <m/>
    <n v="1"/>
    <n v="143450"/>
  </r>
  <r>
    <x v="2"/>
    <s v="11"/>
    <s v="5/2/2016"/>
    <s v="2016"/>
    <s v="8"/>
    <s v="41020000"/>
    <x v="1"/>
    <x v="0"/>
    <s v="INDIANA UNIVERSITY"/>
    <s v="Institution of Higher Education"/>
    <x v="0"/>
    <s v="4014017000"/>
    <s v="Pending"/>
    <s v="16110230"/>
    <m/>
    <m/>
    <n v="1"/>
    <n v="45000"/>
    <n v="1"/>
    <n v="45000"/>
  </r>
  <r>
    <x v="2"/>
    <s v="11"/>
    <s v="5/2/2016"/>
    <s v="2016"/>
    <s v="8"/>
    <s v="41020000"/>
    <x v="1"/>
    <x v="0"/>
    <s v="NATIONAL INSTITUTES OF HEALTH"/>
    <s v="Federal"/>
    <x v="0"/>
    <s v="4027003000"/>
    <s v="Pending"/>
    <s v="16110222"/>
    <n v="0"/>
    <n v="0"/>
    <m/>
    <m/>
    <n v="0"/>
    <n v="0"/>
  </r>
  <r>
    <x v="2"/>
    <s v="11"/>
    <s v="5/3/2016"/>
    <s v="2016"/>
    <s v="8"/>
    <s v="41020000"/>
    <x v="1"/>
    <x v="0"/>
    <s v="INDIANA UNIVERSITY"/>
    <s v="Institution of Higher Education"/>
    <x v="0"/>
    <s v="4011016000"/>
    <s v="Pending"/>
    <s v="16110227"/>
    <m/>
    <m/>
    <n v="0.8"/>
    <n v="36000"/>
    <n v="0.8"/>
    <n v="36000"/>
  </r>
  <r>
    <x v="2"/>
    <s v="11"/>
    <s v="5/3/2016"/>
    <s v="2016"/>
    <s v="8"/>
    <s v="41020000"/>
    <x v="1"/>
    <x v="0"/>
    <s v="INDIANA UNIVERSITY"/>
    <s v="Institution of Higher Education"/>
    <x v="0"/>
    <s v="4013011000"/>
    <s v="Pending"/>
    <s v="16110227"/>
    <m/>
    <m/>
    <n v="0.2"/>
    <n v="9000"/>
    <n v="0.2"/>
    <n v="9000"/>
  </r>
  <r>
    <x v="2"/>
    <s v="11"/>
    <s v="5/4/2016"/>
    <s v="2016"/>
    <s v="8"/>
    <s v="41020000"/>
    <x v="1"/>
    <x v="0"/>
    <s v="NATIONAL INSTITUTES OF HEALTH"/>
    <s v="Federal"/>
    <x v="0"/>
    <s v="4011010000"/>
    <s v="Pending"/>
    <s v="16100188"/>
    <n v="1"/>
    <n v="3400492"/>
    <m/>
    <m/>
    <n v="1"/>
    <n v="3400492"/>
  </r>
  <r>
    <x v="2"/>
    <s v="11"/>
    <s v="5/4/2016"/>
    <s v="2016"/>
    <s v="8"/>
    <s v="41020000"/>
    <x v="1"/>
    <x v="0"/>
    <s v="NATIONAL INSTITUTES OF HEALTH"/>
    <s v="Federal"/>
    <x v="0"/>
    <s v="4014008000"/>
    <s v="Pending"/>
    <s v="16110809"/>
    <m/>
    <m/>
    <n v="1"/>
    <n v="420588"/>
    <n v="1"/>
    <n v="420588"/>
  </r>
  <r>
    <x v="2"/>
    <s v="11"/>
    <s v="5/4/2016"/>
    <s v="2016"/>
    <s v="8"/>
    <s v="41020000"/>
    <x v="1"/>
    <x v="0"/>
    <s v="PHS-NIH NATIONAL CANCER INSTITUTE"/>
    <s v="Federal"/>
    <x v="0"/>
    <s v="4016003000"/>
    <s v="Pending"/>
    <s v="16110342"/>
    <m/>
    <m/>
    <n v="1"/>
    <n v="1318009"/>
    <n v="1"/>
    <n v="1318009"/>
  </r>
  <r>
    <x v="2"/>
    <s v="11"/>
    <s v="5/4/2016"/>
    <s v="2016"/>
    <s v="8"/>
    <s v="41020000"/>
    <x v="1"/>
    <x v="0"/>
    <s v="NATIONAL INSTITUTES OF HEALTH"/>
    <s v="Federal"/>
    <x v="0"/>
    <s v="4027003000"/>
    <s v="Pending"/>
    <s v="16100188"/>
    <n v="0"/>
    <n v="0"/>
    <m/>
    <m/>
    <n v="0"/>
    <n v="0"/>
  </r>
  <r>
    <x v="2"/>
    <s v="11"/>
    <s v="5/5/2016"/>
    <s v="2016"/>
    <s v="8"/>
    <s v="41020000"/>
    <x v="1"/>
    <x v="0"/>
    <s v="PHS-NIH NATIONAL CANCER INSTITUTE"/>
    <s v="Federal"/>
    <x v="0"/>
    <s v="4007003000"/>
    <s v="Awarded"/>
    <s v="16111001"/>
    <m/>
    <m/>
    <n v="1"/>
    <n v="1954410"/>
    <n v="1"/>
    <n v="1954410"/>
  </r>
  <r>
    <x v="2"/>
    <s v="11"/>
    <s v="5/5/2016"/>
    <s v="2016"/>
    <s v="8"/>
    <s v="41020000"/>
    <x v="1"/>
    <x v="0"/>
    <s v="PHS-NIH NATIONAL CANCER INSTITUTE"/>
    <s v="Federal"/>
    <x v="0"/>
    <s v="4012003000"/>
    <s v="Awarded"/>
    <s v="16111001"/>
    <m/>
    <m/>
    <n v="0"/>
    <n v="0"/>
    <n v="0"/>
    <n v="0"/>
  </r>
  <r>
    <x v="2"/>
    <s v="11"/>
    <s v="5/6/2016"/>
    <s v="2016"/>
    <s v="8"/>
    <s v="41020000"/>
    <x v="1"/>
    <x v="0"/>
    <s v="IN Clinical &amp; Translational Sci Inst"/>
    <s v="Institution of Higher Education"/>
    <x v="0"/>
    <s v="4014017000"/>
    <s v="Pending"/>
    <s v="16110742"/>
    <m/>
    <m/>
    <n v="1"/>
    <n v="10000"/>
    <n v="1"/>
    <n v="10000"/>
  </r>
  <r>
    <x v="2"/>
    <s v="11"/>
    <s v="5/6/2016"/>
    <s v="2016"/>
    <s v="8"/>
    <s v="41020000"/>
    <x v="1"/>
    <x v="0"/>
    <s v="IN Clinical &amp; Translational Sci Inst"/>
    <s v="Institution of Higher Education"/>
    <x v="0"/>
    <s v="4016003000"/>
    <s v="Pending"/>
    <s v="16110364"/>
    <n v="1"/>
    <n v="10000"/>
    <m/>
    <m/>
    <n v="1"/>
    <n v="10000"/>
  </r>
  <r>
    <x v="2"/>
    <s v="11"/>
    <s v="5/6/2016"/>
    <s v="2016"/>
    <s v="8"/>
    <s v="41020000"/>
    <x v="1"/>
    <x v="0"/>
    <s v="IN Clinical &amp; Translational Sci Inst"/>
    <s v="Institution of Higher Education"/>
    <x v="0"/>
    <s v="4027003000"/>
    <s v="Pending"/>
    <s v="16110364"/>
    <n v="0"/>
    <n v="0"/>
    <m/>
    <m/>
    <n v="0"/>
    <n v="0"/>
  </r>
  <r>
    <x v="2"/>
    <s v="11"/>
    <s v="5/10/2016"/>
    <s v="2016"/>
    <s v="8"/>
    <s v="41020000"/>
    <x v="1"/>
    <x v="0"/>
    <s v="IN Clinical &amp; Translational Sci Inst"/>
    <s v="Institution of Higher Education"/>
    <x v="0"/>
    <s v="4011016000"/>
    <s v="Pending"/>
    <s v="16110446"/>
    <n v="1"/>
    <n v="10000"/>
    <m/>
    <m/>
    <n v="1"/>
    <n v="10000"/>
  </r>
  <r>
    <x v="2"/>
    <s v="11"/>
    <s v="5/10/2016"/>
    <s v="2016"/>
    <s v="8"/>
    <s v="41020000"/>
    <x v="1"/>
    <x v="0"/>
    <s v="UNIVERSITY OF MICHIGAN"/>
    <s v="Institution of Higher Education"/>
    <x v="0"/>
    <s v="4013009000"/>
    <s v="Pending"/>
    <s v="16110546"/>
    <m/>
    <m/>
    <n v="1"/>
    <n v="20000"/>
    <n v="1"/>
    <n v="20000"/>
  </r>
  <r>
    <x v="2"/>
    <s v="11"/>
    <s v="5/10/2016"/>
    <s v="2016"/>
    <s v="8"/>
    <s v="41020000"/>
    <x v="1"/>
    <x v="0"/>
    <s v="IN Clinical &amp; Translational Sci Inst"/>
    <s v="Institution of Higher Education"/>
    <x v="0"/>
    <s v="4027003000"/>
    <s v="Pending"/>
    <s v="16110446"/>
    <n v="0"/>
    <n v="0"/>
    <m/>
    <m/>
    <n v="0"/>
    <n v="0"/>
  </r>
  <r>
    <x v="2"/>
    <s v="11"/>
    <s v="5/11/2016"/>
    <s v="2016"/>
    <s v="8"/>
    <s v="41020000"/>
    <x v="1"/>
    <x v="0"/>
    <s v="IN Clinical &amp; Translational Sci Inst"/>
    <s v="Institution of Higher Education"/>
    <x v="0"/>
    <s v="4011009000"/>
    <s v="Pending"/>
    <s v="16110582"/>
    <n v="1"/>
    <n v="10000"/>
    <m/>
    <m/>
    <n v="1"/>
    <n v="10000"/>
  </r>
  <r>
    <x v="2"/>
    <s v="11"/>
    <s v="5/11/2016"/>
    <s v="2016"/>
    <s v="8"/>
    <s v="41020000"/>
    <x v="1"/>
    <x v="0"/>
    <s v="UNIVERSITY OF MICHIGAN"/>
    <s v="Institution of Higher Education"/>
    <x v="0"/>
    <s v="4014008000"/>
    <s v="Pending"/>
    <s v="16110623"/>
    <m/>
    <m/>
    <n v="1"/>
    <n v="20000"/>
    <n v="1"/>
    <n v="20000"/>
  </r>
  <r>
    <x v="2"/>
    <s v="11"/>
    <s v="5/11/2016"/>
    <s v="2016"/>
    <s v="8"/>
    <s v="41020000"/>
    <x v="1"/>
    <x v="0"/>
    <s v="UNIVERSITY OF MICHIGAN"/>
    <s v="Institution of Higher Education"/>
    <x v="0"/>
    <s v="4014008000"/>
    <s v="Pending"/>
    <s v="16110624"/>
    <m/>
    <m/>
    <n v="1"/>
    <n v="20000"/>
    <n v="1"/>
    <n v="20000"/>
  </r>
  <r>
    <x v="2"/>
    <s v="11"/>
    <s v="5/11/2016"/>
    <s v="2016"/>
    <s v="8"/>
    <s v="41020000"/>
    <x v="1"/>
    <x v="0"/>
    <s v="IN Clinical &amp; Translational Sci Inst"/>
    <s v="Institution of Higher Education"/>
    <x v="0"/>
    <s v="4018004000"/>
    <s v="Pending"/>
    <s v="16110575"/>
    <m/>
    <m/>
    <n v="1"/>
    <n v="10000"/>
    <n v="1"/>
    <n v="10000"/>
  </r>
  <r>
    <x v="2"/>
    <s v="11"/>
    <s v="5/11/2016"/>
    <s v="2016"/>
    <s v="8"/>
    <s v="41020000"/>
    <x v="1"/>
    <x v="0"/>
    <s v="IN Clinical &amp; Translational Sci Inst"/>
    <s v="Institution of Higher Education"/>
    <x v="0"/>
    <s v="4027003000"/>
    <s v="Pending"/>
    <s v="16110582"/>
    <n v="0"/>
    <n v="0"/>
    <m/>
    <m/>
    <n v="0"/>
    <n v="0"/>
  </r>
  <r>
    <x v="2"/>
    <s v="11"/>
    <s v="5/12/2016"/>
    <s v="2016"/>
    <s v="8"/>
    <s v="41020000"/>
    <x v="1"/>
    <x v="0"/>
    <s v="CRDF Global"/>
    <s v="Private Non-Profit"/>
    <x v="0"/>
    <s v="4011010000"/>
    <s v="Pending"/>
    <s v="16110447"/>
    <m/>
    <m/>
    <n v="0.9"/>
    <n v="10800"/>
    <n v="0.9"/>
    <n v="10800"/>
  </r>
  <r>
    <x v="2"/>
    <s v="11"/>
    <s v="5/12/2016"/>
    <s v="2016"/>
    <s v="8"/>
    <s v="41020000"/>
    <x v="1"/>
    <x v="0"/>
    <s v="CRDF Global"/>
    <s v="Private Non-Profit"/>
    <x v="0"/>
    <s v="4018003000"/>
    <s v="Pending"/>
    <s v="16110447"/>
    <m/>
    <m/>
    <n v="0.1"/>
    <n v="1200"/>
    <n v="0.1"/>
    <n v="1200"/>
  </r>
  <r>
    <x v="2"/>
    <s v="11"/>
    <s v="5/13/2016"/>
    <s v="2016"/>
    <s v="8"/>
    <s v="41020000"/>
    <x v="1"/>
    <x v="0"/>
    <s v="IN Clinical &amp; Translational Sci Inst"/>
    <s v="Institution of Higher Education"/>
    <x v="0"/>
    <s v="4013008000"/>
    <s v="Pending"/>
    <s v="16110692"/>
    <m/>
    <m/>
    <n v="1"/>
    <n v="10000"/>
    <n v="1"/>
    <n v="10000"/>
  </r>
  <r>
    <x v="2"/>
    <s v="11"/>
    <s v="5/13/2016"/>
    <s v="2016"/>
    <s v="8"/>
    <s v="41020000"/>
    <x v="1"/>
    <x v="0"/>
    <s v="INDIANA UNIVERSITY"/>
    <s v="Institution of Higher Education"/>
    <x v="0"/>
    <s v="4013010000"/>
    <s v="Pending"/>
    <s v="16110395"/>
    <m/>
    <m/>
    <n v="1"/>
    <n v="15939"/>
    <n v="1"/>
    <n v="15939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11006000"/>
    <s v="Pending"/>
    <s v="16110794"/>
    <m/>
    <m/>
    <n v="1"/>
    <n v="8790"/>
    <n v="1"/>
    <n v="8790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12007000"/>
    <s v="Pending"/>
    <s v="16110741"/>
    <m/>
    <m/>
    <n v="0.4"/>
    <n v="4000"/>
    <n v="0.4"/>
    <n v="4000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13004000"/>
    <s v="Pending"/>
    <s v="16110760"/>
    <n v="1"/>
    <n v="9118"/>
    <m/>
    <m/>
    <n v="1"/>
    <n v="9118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13004000"/>
    <s v="Pending"/>
    <s v="16110779"/>
    <m/>
    <m/>
    <n v="1"/>
    <n v="8010"/>
    <n v="1"/>
    <n v="8010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13012000"/>
    <s v="Pending"/>
    <s v="16110719"/>
    <m/>
    <m/>
    <n v="0.5"/>
    <n v="4950"/>
    <n v="0.5"/>
    <n v="4950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13012000"/>
    <s v="Pending"/>
    <s v="16110737"/>
    <m/>
    <m/>
    <n v="0.9"/>
    <n v="9000"/>
    <n v="0.9"/>
    <n v="9000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14004000"/>
    <s v="Pending"/>
    <s v="16110733"/>
    <m/>
    <m/>
    <n v="1"/>
    <n v="10000"/>
    <n v="1"/>
    <n v="10000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14004000"/>
    <s v="Pending"/>
    <s v="16110762"/>
    <m/>
    <m/>
    <n v="1"/>
    <n v="10000"/>
    <n v="1"/>
    <n v="10000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14004000"/>
    <s v="Pending"/>
    <s v="16110782"/>
    <m/>
    <m/>
    <n v="1"/>
    <n v="10000"/>
    <n v="1"/>
    <n v="10000"/>
  </r>
  <r>
    <x v="2"/>
    <s v="11"/>
    <s v="5/16/2016"/>
    <s v="2016"/>
    <s v="8"/>
    <s v="41020000"/>
    <x v="1"/>
    <x v="0"/>
    <s v="UNIVERSITY OF HAWAII"/>
    <s v="Institution of Higher Education"/>
    <x v="0"/>
    <s v="4014006000"/>
    <s v="Pending"/>
    <s v="16110619"/>
    <m/>
    <m/>
    <n v="1"/>
    <n v="51538"/>
    <n v="1"/>
    <n v="51538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14006000"/>
    <s v="Pending"/>
    <s v="16110719"/>
    <m/>
    <m/>
    <n v="0.5"/>
    <n v="4950"/>
    <n v="0.5"/>
    <n v="4950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14006000"/>
    <s v="Pending"/>
    <s v="16110739"/>
    <m/>
    <m/>
    <n v="1"/>
    <n v="9900"/>
    <n v="1"/>
    <n v="9900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14017000"/>
    <s v="Pending"/>
    <s v="16110639"/>
    <m/>
    <m/>
    <n v="1"/>
    <n v="10000"/>
    <n v="1"/>
    <n v="10000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14017000"/>
    <s v="Pending"/>
    <s v="16110737"/>
    <m/>
    <m/>
    <n v="0.1"/>
    <n v="1000"/>
    <n v="0.1"/>
    <n v="1000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14017000"/>
    <s v="Pending"/>
    <s v="16110741"/>
    <m/>
    <m/>
    <n v="0.6"/>
    <n v="6000"/>
    <n v="0.6"/>
    <n v="6000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16003000"/>
    <s v="Pending"/>
    <s v="16110755"/>
    <m/>
    <m/>
    <n v="1"/>
    <n v="10000"/>
    <n v="1"/>
    <n v="10000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16003000"/>
    <s v="Pending"/>
    <s v="16110759"/>
    <m/>
    <m/>
    <n v="1"/>
    <n v="10000"/>
    <n v="1"/>
    <n v="10000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16003000"/>
    <s v="Pending"/>
    <s v="16110784"/>
    <n v="0.51"/>
    <n v="5100"/>
    <m/>
    <m/>
    <n v="0.51"/>
    <n v="5100"/>
  </r>
  <r>
    <x v="2"/>
    <s v="11"/>
    <s v="5/16/2016"/>
    <s v="2016"/>
    <s v="8"/>
    <s v="41020000"/>
    <x v="1"/>
    <x v="0"/>
    <s v="Janssen Scientific Affairs"/>
    <s v="Private Profit"/>
    <x v="0"/>
    <s v="4016004000"/>
    <s v="Pending"/>
    <s v="16110469"/>
    <m/>
    <m/>
    <n v="1"/>
    <n v="115344"/>
    <n v="1"/>
    <n v="115344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16005000"/>
    <s v="Pending"/>
    <s v="16110784"/>
    <n v="0.49"/>
    <n v="4900"/>
    <m/>
    <m/>
    <n v="0.49"/>
    <n v="4900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18003000"/>
    <s v="Pending"/>
    <s v="16110787"/>
    <m/>
    <m/>
    <n v="1"/>
    <n v="10000"/>
    <n v="1"/>
    <n v="10000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18004000"/>
    <s v="Pending"/>
    <s v="16110727"/>
    <m/>
    <m/>
    <n v="1"/>
    <n v="10000"/>
    <n v="1"/>
    <n v="10000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18004000"/>
    <s v="Pending"/>
    <s v="16110828"/>
    <n v="1"/>
    <n v="10000"/>
    <m/>
    <m/>
    <n v="1"/>
    <n v="10000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19006000"/>
    <s v="Pending"/>
    <s v="16110794"/>
    <m/>
    <m/>
    <n v="0"/>
    <n v="0"/>
    <n v="0"/>
    <n v="0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27003000"/>
    <s v="Pending"/>
    <s v="16110760"/>
    <n v="0"/>
    <n v="0"/>
    <m/>
    <m/>
    <n v="0"/>
    <n v="0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27003000"/>
    <s v="Pending"/>
    <s v="16110784"/>
    <n v="0"/>
    <n v="0"/>
    <m/>
    <m/>
    <n v="0"/>
    <n v="0"/>
  </r>
  <r>
    <x v="2"/>
    <s v="11"/>
    <s v="5/16/2016"/>
    <s v="2016"/>
    <s v="8"/>
    <s v="41020000"/>
    <x v="1"/>
    <x v="0"/>
    <s v="IN Clinical &amp; Translational Sci Inst"/>
    <s v="Institution of Higher Education"/>
    <x v="0"/>
    <s v="4027003000"/>
    <s v="Pending"/>
    <s v="16110828"/>
    <n v="0"/>
    <n v="0"/>
    <m/>
    <m/>
    <n v="0"/>
    <n v="0"/>
  </r>
  <r>
    <x v="2"/>
    <s v="11"/>
    <s v="5/17/2016"/>
    <s v="2016"/>
    <s v="8"/>
    <s v="41020000"/>
    <x v="1"/>
    <x v="0"/>
    <s v="IN Clinical &amp; Translational Sci Inst"/>
    <s v="Institution of Higher Education"/>
    <x v="0"/>
    <s v="4011006000"/>
    <s v="Pending"/>
    <s v="16110757"/>
    <m/>
    <m/>
    <n v="1"/>
    <n v="6275"/>
    <n v="1"/>
    <n v="6275"/>
  </r>
  <r>
    <x v="2"/>
    <s v="11"/>
    <s v="5/17/2016"/>
    <s v="2016"/>
    <s v="8"/>
    <s v="41020000"/>
    <x v="1"/>
    <x v="0"/>
    <s v="IN Clinical &amp; Translational Sci Inst"/>
    <s v="Institution of Higher Education"/>
    <x v="0"/>
    <s v="4011009000"/>
    <s v="Pending"/>
    <s v="16110764"/>
    <m/>
    <m/>
    <n v="1"/>
    <n v="10000"/>
    <n v="1"/>
    <n v="10000"/>
  </r>
  <r>
    <x v="2"/>
    <s v="11"/>
    <s v="5/17/2016"/>
    <s v="2016"/>
    <s v="8"/>
    <s v="41020000"/>
    <x v="1"/>
    <x v="0"/>
    <s v="IN Clinical &amp; Translational Sci Inst"/>
    <s v="Institution of Higher Education"/>
    <x v="0"/>
    <s v="4011010000"/>
    <s v="Pending"/>
    <s v="16110771"/>
    <m/>
    <m/>
    <n v="1"/>
    <n v="10000"/>
    <n v="1"/>
    <n v="10000"/>
  </r>
  <r>
    <x v="2"/>
    <s v="11"/>
    <s v="5/17/2016"/>
    <s v="2016"/>
    <s v="8"/>
    <s v="41020000"/>
    <x v="1"/>
    <x v="0"/>
    <s v="IN Clinical &amp; Translational Sci Inst"/>
    <s v="Institution of Higher Education"/>
    <x v="0"/>
    <s v="4011016000"/>
    <s v="Pending"/>
    <s v="16110675"/>
    <m/>
    <m/>
    <n v="1"/>
    <n v="10000"/>
    <n v="1"/>
    <n v="10000"/>
  </r>
  <r>
    <x v="2"/>
    <s v="11"/>
    <s v="5/17/2016"/>
    <s v="2016"/>
    <s v="8"/>
    <s v="41020000"/>
    <x v="1"/>
    <x v="0"/>
    <s v="IN Clinical &amp; Translational Sci Inst"/>
    <s v="Institution of Higher Education"/>
    <x v="0"/>
    <s v="4011016000"/>
    <s v="Pending"/>
    <s v="16110740"/>
    <m/>
    <m/>
    <n v="1"/>
    <n v="6488"/>
    <n v="1"/>
    <n v="6488"/>
  </r>
  <r>
    <x v="2"/>
    <s v="11"/>
    <s v="5/17/2016"/>
    <s v="2016"/>
    <s v="8"/>
    <s v="41020000"/>
    <x v="1"/>
    <x v="0"/>
    <s v="INDIANA UNIVERSITY"/>
    <s v="Institution of Higher Education"/>
    <x v="0"/>
    <s v="4013009000"/>
    <s v="Pending"/>
    <s v="16110796"/>
    <m/>
    <m/>
    <n v="1"/>
    <n v="307829"/>
    <n v="1"/>
    <n v="307829"/>
  </r>
  <r>
    <x v="2"/>
    <s v="11"/>
    <s v="5/17/2016"/>
    <s v="2016"/>
    <s v="8"/>
    <s v="41020000"/>
    <x v="1"/>
    <x v="0"/>
    <s v="PHS-NIH NATIONAL CANCER INSTITUTE"/>
    <s v="Federal"/>
    <x v="0"/>
    <s v="4016003000"/>
    <s v="Awarded"/>
    <s v="16110829"/>
    <m/>
    <m/>
    <n v="1"/>
    <n v="1299"/>
    <n v="1"/>
    <n v="1299"/>
  </r>
  <r>
    <x v="2"/>
    <s v="11"/>
    <s v="5/17/2016"/>
    <s v="2016"/>
    <s v="8"/>
    <s v="41020000"/>
    <x v="1"/>
    <x v="0"/>
    <s v="Leidos Biomedical Research Inc"/>
    <s v="Private Profit"/>
    <x v="0"/>
    <s v="4018003000"/>
    <s v="Not Funded"/>
    <s v="16110814"/>
    <n v="0.4"/>
    <n v="181348"/>
    <m/>
    <m/>
    <n v="0.4"/>
    <n v="181348"/>
  </r>
  <r>
    <x v="2"/>
    <s v="11"/>
    <s v="5/17/2016"/>
    <s v="2016"/>
    <s v="8"/>
    <s v="41020000"/>
    <x v="1"/>
    <x v="0"/>
    <s v="Leidos Biomedical Research Inc"/>
    <s v="Private Profit"/>
    <x v="0"/>
    <s v="4018004000"/>
    <s v="Not Funded"/>
    <s v="16110814"/>
    <n v="0.6"/>
    <n v="272022"/>
    <m/>
    <m/>
    <n v="0.6"/>
    <n v="272022"/>
  </r>
  <r>
    <x v="2"/>
    <s v="11"/>
    <s v="5/17/2016"/>
    <s v="2016"/>
    <s v="8"/>
    <s v="41020000"/>
    <x v="1"/>
    <x v="0"/>
    <s v="Leidos Biomedical Research Inc"/>
    <s v="Private Profit"/>
    <x v="0"/>
    <s v="4027003000"/>
    <s v="Not Funded"/>
    <s v="16110814"/>
    <n v="0"/>
    <n v="0"/>
    <m/>
    <m/>
    <n v="0"/>
    <n v="0"/>
  </r>
  <r>
    <x v="2"/>
    <s v="11"/>
    <s v="5/18/2016"/>
    <s v="2016"/>
    <s v="8"/>
    <s v="41020000"/>
    <x v="1"/>
    <x v="0"/>
    <s v="PHS-NIH NAT INST DEAFNESS,COMM DISORDERS"/>
    <s v="Federal"/>
    <x v="0"/>
    <s v="4012006000"/>
    <s v="Pending"/>
    <s v="16110836"/>
    <m/>
    <m/>
    <n v="2.5000000000000001E-2"/>
    <n v="10912.28"/>
    <n v="2.5000000000000001E-2"/>
    <n v="10912.28"/>
  </r>
  <r>
    <x v="2"/>
    <s v="11"/>
    <s v="5/18/2016"/>
    <s v="2016"/>
    <s v="8"/>
    <s v="41020000"/>
    <x v="1"/>
    <x v="0"/>
    <s v="PHS-NIH NATNL INST OF BIOMEDICAL IMAGING &amp; BIOENGINEERING"/>
    <s v="Federal"/>
    <x v="0"/>
    <s v="4013004000"/>
    <s v="Awarded"/>
    <s v="16110835"/>
    <m/>
    <m/>
    <n v="0.25"/>
    <n v="39967"/>
    <n v="0.25"/>
    <n v="39967"/>
  </r>
  <r>
    <x v="2"/>
    <s v="11"/>
    <s v="5/18/2016"/>
    <s v="2016"/>
    <s v="8"/>
    <s v="41020000"/>
    <x v="1"/>
    <x v="0"/>
    <s v="PHS-NIH NAT INST DEAFNESS,COMM DISORDERS"/>
    <s v="Federal"/>
    <x v="0"/>
    <s v="4013012000"/>
    <s v="Pending"/>
    <s v="16110836"/>
    <m/>
    <m/>
    <n v="0.9"/>
    <n v="392841.9"/>
    <n v="0.9"/>
    <n v="392841.9"/>
  </r>
  <r>
    <x v="2"/>
    <s v="11"/>
    <s v="5/18/2016"/>
    <s v="2016"/>
    <s v="8"/>
    <s v="41020000"/>
    <x v="1"/>
    <x v="0"/>
    <s v="PHS-NIH NAT INST DEAFNESS,COMM DISORDERS"/>
    <s v="Federal"/>
    <x v="0"/>
    <s v="4014017000"/>
    <s v="Pending"/>
    <s v="16110836"/>
    <m/>
    <m/>
    <n v="7.4999999999999997E-2"/>
    <n v="32736.82"/>
    <n v="7.4999999999999997E-2"/>
    <n v="32736.82"/>
  </r>
  <r>
    <x v="2"/>
    <s v="11"/>
    <s v="5/18/2016"/>
    <s v="2016"/>
    <s v="8"/>
    <s v="41020000"/>
    <x v="1"/>
    <x v="0"/>
    <s v="PHS-NIH NATNL INST OF MENTAL HEALTH"/>
    <s v="Federal"/>
    <x v="0"/>
    <s v="4016003000"/>
    <s v="Pending"/>
    <s v="16110681"/>
    <m/>
    <m/>
    <n v="1"/>
    <n v="442159"/>
    <n v="1"/>
    <n v="442159"/>
  </r>
  <r>
    <x v="2"/>
    <s v="11"/>
    <s v="5/18/2016"/>
    <s v="2016"/>
    <s v="8"/>
    <s v="41020000"/>
    <x v="1"/>
    <x v="0"/>
    <s v="PHS-NIH NATNL INST OF BIOMEDICAL IMAGING &amp; BIOENGINEERING"/>
    <s v="Federal"/>
    <x v="0"/>
    <s v="4016003000"/>
    <s v="Awarded"/>
    <s v="16110835"/>
    <m/>
    <m/>
    <n v="0.25"/>
    <n v="39967"/>
    <n v="0.25"/>
    <n v="39967"/>
  </r>
  <r>
    <x v="2"/>
    <s v="11"/>
    <s v="5/18/2016"/>
    <s v="2016"/>
    <s v="8"/>
    <s v="41020000"/>
    <x v="1"/>
    <x v="0"/>
    <s v="PHS-NIH NAT INST ALLERGY INFECTIOUS DIS"/>
    <s v="Federal"/>
    <x v="0"/>
    <s v="4018003000"/>
    <s v="Awarded"/>
    <s v="16110775"/>
    <m/>
    <m/>
    <n v="1"/>
    <n v="108000"/>
    <n v="1"/>
    <n v="108000"/>
  </r>
  <r>
    <x v="2"/>
    <s v="11"/>
    <s v="5/18/2016"/>
    <s v="2016"/>
    <s v="8"/>
    <s v="41020000"/>
    <x v="1"/>
    <x v="0"/>
    <s v="PHS-NIH NATIONAL CANCER INSTITUTE"/>
    <s v="Federal"/>
    <x v="0"/>
    <s v="4018003000"/>
    <s v="Awarded"/>
    <s v="16110837"/>
    <m/>
    <m/>
    <n v="1"/>
    <n v="312577"/>
    <n v="1"/>
    <n v="312577"/>
  </r>
  <r>
    <x v="2"/>
    <s v="11"/>
    <s v="5/18/2016"/>
    <s v="2016"/>
    <s v="8"/>
    <s v="41020000"/>
    <x v="1"/>
    <x v="0"/>
    <s v="PHS-NIH NATNL INST OF BIOMEDICAL IMAGING &amp; BIOENGINEERING"/>
    <s v="Federal"/>
    <x v="0"/>
    <s v="4018010000"/>
    <s v="Awarded"/>
    <s v="16110835"/>
    <m/>
    <m/>
    <n v="0.5"/>
    <n v="79934"/>
    <n v="0.5"/>
    <n v="79934"/>
  </r>
  <r>
    <x v="2"/>
    <s v="11"/>
    <s v="5/19/2016"/>
    <s v="2016"/>
    <s v="8"/>
    <s v="41020000"/>
    <x v="1"/>
    <x v="0"/>
    <s v="IN Clinical &amp; Translational Sci Inst"/>
    <s v="Institution of Higher Education"/>
    <x v="0"/>
    <s v="4011006000"/>
    <s v="Pending"/>
    <s v="16110774"/>
    <n v="0.6"/>
    <n v="6000"/>
    <m/>
    <m/>
    <n v="0.6"/>
    <n v="6000"/>
  </r>
  <r>
    <x v="2"/>
    <s v="11"/>
    <s v="5/19/2016"/>
    <s v="2016"/>
    <s v="8"/>
    <s v="41020000"/>
    <x v="1"/>
    <x v="0"/>
    <s v="IN Clinical &amp; Translational Sci Inst"/>
    <s v="Institution of Higher Education"/>
    <x v="0"/>
    <s v="4011016000"/>
    <s v="Pending"/>
    <s v="16110770"/>
    <m/>
    <m/>
    <n v="1"/>
    <n v="9799"/>
    <n v="1"/>
    <n v="9799"/>
  </r>
  <r>
    <x v="2"/>
    <s v="11"/>
    <s v="5/19/2016"/>
    <s v="2016"/>
    <s v="8"/>
    <s v="41020000"/>
    <x v="1"/>
    <x v="0"/>
    <s v="IN Clinical &amp; Translational Sci Inst"/>
    <s v="Institution of Higher Education"/>
    <x v="0"/>
    <s v="4012003000"/>
    <s v="Pending"/>
    <s v="16110892"/>
    <n v="1"/>
    <n v="5000"/>
    <m/>
    <m/>
    <n v="1"/>
    <n v="5000"/>
  </r>
  <r>
    <x v="2"/>
    <s v="11"/>
    <s v="5/19/2016"/>
    <s v="2016"/>
    <s v="8"/>
    <s v="41020000"/>
    <x v="1"/>
    <x v="0"/>
    <s v="IN Clinical &amp; Translational Sci Inst"/>
    <s v="Institution of Higher Education"/>
    <x v="0"/>
    <s v="4012006000"/>
    <s v="Pending"/>
    <s v="16110704"/>
    <n v="0.6"/>
    <n v="5916"/>
    <m/>
    <m/>
    <n v="0.6"/>
    <n v="5916"/>
  </r>
  <r>
    <x v="2"/>
    <s v="11"/>
    <s v="5/19/2016"/>
    <s v="2016"/>
    <s v="8"/>
    <s v="41020000"/>
    <x v="1"/>
    <x v="0"/>
    <s v="IN Clinical &amp; Translational Sci Inst"/>
    <s v="Institution of Higher Education"/>
    <x v="0"/>
    <s v="4012007000"/>
    <s v="Pending"/>
    <s v="16110774"/>
    <n v="0.4"/>
    <n v="4000"/>
    <m/>
    <m/>
    <n v="0.4"/>
    <n v="4000"/>
  </r>
  <r>
    <x v="2"/>
    <s v="11"/>
    <s v="5/19/2016"/>
    <s v="2016"/>
    <s v="8"/>
    <s v="41020000"/>
    <x v="1"/>
    <x v="0"/>
    <s v="IN Clinical &amp; Translational Sci Inst"/>
    <s v="Institution of Higher Education"/>
    <x v="0"/>
    <s v="4013009000"/>
    <s v="Pending"/>
    <s v="16110825"/>
    <m/>
    <m/>
    <n v="1"/>
    <n v="10000"/>
    <n v="1"/>
    <n v="10000"/>
  </r>
  <r>
    <x v="2"/>
    <s v="11"/>
    <s v="5/19/2016"/>
    <s v="2016"/>
    <s v="8"/>
    <s v="41020000"/>
    <x v="1"/>
    <x v="0"/>
    <s v="IN Clinical &amp; Translational Sci Inst"/>
    <s v="Institution of Higher Education"/>
    <x v="0"/>
    <s v="4014017000"/>
    <s v="Pending"/>
    <s v="16110704"/>
    <n v="0.4"/>
    <n v="3944"/>
    <m/>
    <m/>
    <n v="0.4"/>
    <n v="3944"/>
  </r>
  <r>
    <x v="2"/>
    <s v="11"/>
    <s v="5/19/2016"/>
    <s v="2016"/>
    <s v="8"/>
    <s v="41020000"/>
    <x v="1"/>
    <x v="0"/>
    <s v="IN Clinical &amp; Translational Sci Inst"/>
    <s v="Institution of Higher Education"/>
    <x v="0"/>
    <s v="4027003000"/>
    <s v="Pending"/>
    <s v="16110704"/>
    <n v="0"/>
    <n v="0"/>
    <m/>
    <m/>
    <n v="0"/>
    <n v="0"/>
  </r>
  <r>
    <x v="2"/>
    <s v="11"/>
    <s v="5/19/2016"/>
    <s v="2016"/>
    <s v="8"/>
    <s v="41020000"/>
    <x v="1"/>
    <x v="0"/>
    <s v="IN Clinical &amp; Translational Sci Inst"/>
    <s v="Institution of Higher Education"/>
    <x v="0"/>
    <s v="4027003000"/>
    <s v="Pending"/>
    <s v="16110774"/>
    <n v="0"/>
    <n v="0"/>
    <m/>
    <m/>
    <n v="0"/>
    <n v="0"/>
  </r>
  <r>
    <x v="2"/>
    <s v="11"/>
    <s v="5/19/2016"/>
    <s v="2016"/>
    <s v="8"/>
    <s v="41020000"/>
    <x v="1"/>
    <x v="0"/>
    <s v="IN Clinical &amp; Translational Sci Inst"/>
    <s v="Institution of Higher Education"/>
    <x v="0"/>
    <s v="4027012000"/>
    <s v="Pending"/>
    <s v="16110892"/>
    <n v="0"/>
    <n v="0"/>
    <m/>
    <m/>
    <n v="0"/>
    <n v="0"/>
  </r>
  <r>
    <x v="2"/>
    <s v="11"/>
    <s v="5/20/2016"/>
    <s v="2016"/>
    <s v="8"/>
    <s v="41020000"/>
    <x v="1"/>
    <x v="0"/>
    <s v="IN Clinical &amp; Translational Sci Inst"/>
    <s v="Institution of Higher Education"/>
    <x v="0"/>
    <s v="4011006000"/>
    <s v="Pending"/>
    <s v="16110768"/>
    <n v="1"/>
    <n v="10000"/>
    <m/>
    <m/>
    <n v="1"/>
    <n v="10000"/>
  </r>
  <r>
    <x v="2"/>
    <s v="11"/>
    <s v="5/20/2016"/>
    <s v="2016"/>
    <s v="8"/>
    <s v="41020000"/>
    <x v="1"/>
    <x v="0"/>
    <s v="NATIONAL INSTITUTES OF HEALTH"/>
    <s v="Federal"/>
    <x v="0"/>
    <s v="4014008000"/>
    <s v="Pending"/>
    <s v="16110944"/>
    <n v="1"/>
    <n v="403452"/>
    <m/>
    <m/>
    <n v="1"/>
    <n v="403452"/>
  </r>
  <r>
    <x v="2"/>
    <s v="11"/>
    <s v="5/20/2016"/>
    <s v="2016"/>
    <s v="8"/>
    <s v="41020000"/>
    <x v="1"/>
    <x v="0"/>
    <s v="Houston Methodist Research Inst"/>
    <s v="Private Non-Profit"/>
    <x v="0"/>
    <s v="4014017000"/>
    <s v="Pending"/>
    <s v="16045216"/>
    <m/>
    <m/>
    <n v="0.75"/>
    <n v="823238.25"/>
    <n v="0.75"/>
    <n v="823238.25"/>
  </r>
  <r>
    <x v="2"/>
    <s v="11"/>
    <s v="5/20/2016"/>
    <s v="2016"/>
    <s v="8"/>
    <s v="41020000"/>
    <x v="1"/>
    <x v="0"/>
    <s v="Houston Methodist Research Inst"/>
    <s v="Private Non-Profit"/>
    <x v="0"/>
    <s v="4018004000"/>
    <s v="Pending"/>
    <s v="16045216"/>
    <m/>
    <m/>
    <n v="0.25"/>
    <n v="274412.75"/>
    <n v="0.25"/>
    <n v="274412.75"/>
  </r>
  <r>
    <x v="2"/>
    <s v="11"/>
    <s v="5/20/2016"/>
    <s v="2016"/>
    <s v="8"/>
    <s v="41020000"/>
    <x v="1"/>
    <x v="0"/>
    <s v="IN Clinical &amp; Translational Sci Inst"/>
    <s v="Institution of Higher Education"/>
    <x v="0"/>
    <s v="4018004000"/>
    <s v="Pending"/>
    <s v="16110925"/>
    <m/>
    <m/>
    <n v="1"/>
    <n v="10000"/>
    <n v="1"/>
    <n v="10000"/>
  </r>
  <r>
    <x v="2"/>
    <s v="11"/>
    <s v="5/20/2016"/>
    <s v="2016"/>
    <s v="8"/>
    <s v="41020000"/>
    <x v="1"/>
    <x v="0"/>
    <s v="IN Clinical &amp; Translational Sci Inst"/>
    <s v="Institution of Higher Education"/>
    <x v="0"/>
    <s v="4027003000"/>
    <s v="Pending"/>
    <s v="16110768"/>
    <n v="0"/>
    <n v="0"/>
    <m/>
    <m/>
    <n v="0"/>
    <n v="0"/>
  </r>
  <r>
    <x v="2"/>
    <s v="11"/>
    <s v="5/20/2016"/>
    <s v="2016"/>
    <s v="8"/>
    <s v="41020000"/>
    <x v="1"/>
    <x v="0"/>
    <s v="NATIONAL INSTITUTES OF HEALTH"/>
    <s v="Federal"/>
    <x v="0"/>
    <s v="4027018000"/>
    <s v="Pending"/>
    <s v="16110944"/>
    <n v="0"/>
    <n v="0"/>
    <m/>
    <m/>
    <n v="0"/>
    <n v="0"/>
  </r>
  <r>
    <x v="2"/>
    <s v="11"/>
    <s v="5/24/2016"/>
    <s v="2016"/>
    <s v="8"/>
    <s v="41020000"/>
    <x v="1"/>
    <x v="0"/>
    <s v="WASHINGTON UNIVERSITY"/>
    <s v="Institution of Higher Education"/>
    <x v="0"/>
    <s v="4013012000"/>
    <s v="Pending"/>
    <s v="14087998"/>
    <m/>
    <m/>
    <n v="1"/>
    <n v="824124"/>
    <n v="1"/>
    <n v="824124"/>
  </r>
  <r>
    <x v="2"/>
    <s v="11"/>
    <s v="5/24/2016"/>
    <s v="2016"/>
    <s v="8"/>
    <s v="41020000"/>
    <x v="1"/>
    <x v="0"/>
    <s v="NATIONAL INSTITUTES OF HEALTH"/>
    <s v="Federal"/>
    <x v="0"/>
    <s v="4013012000"/>
    <s v="Pending"/>
    <s v="16110967"/>
    <m/>
    <m/>
    <n v="0.75"/>
    <n v="1412746.5"/>
    <n v="0.75"/>
    <n v="1412746.5"/>
  </r>
  <r>
    <x v="2"/>
    <s v="11"/>
    <s v="5/24/2016"/>
    <s v="2016"/>
    <s v="8"/>
    <s v="41020000"/>
    <x v="1"/>
    <x v="0"/>
    <s v="NATIONAL INSTITUTES OF HEALTH"/>
    <s v="Federal"/>
    <x v="0"/>
    <s v="4014017000"/>
    <s v="Pending"/>
    <s v="16110967"/>
    <m/>
    <m/>
    <n v="0.25"/>
    <n v="470915.5"/>
    <n v="0.25"/>
    <n v="470915.5"/>
  </r>
  <r>
    <x v="2"/>
    <s v="11"/>
    <s v="5/24/2016"/>
    <s v="2016"/>
    <s v="8"/>
    <s v="41020000"/>
    <x v="1"/>
    <x v="0"/>
    <s v="PHS-AHRQ Agency/Healthcare Res &amp; Quality"/>
    <s v="Federal"/>
    <x v="0"/>
    <s v="4016004000"/>
    <s v="Pending"/>
    <s v="16111037"/>
    <m/>
    <m/>
    <n v="1"/>
    <n v="1498745"/>
    <n v="1"/>
    <n v="1498745"/>
  </r>
  <r>
    <x v="2"/>
    <s v="11"/>
    <s v="5/25/2016"/>
    <s v="2016"/>
    <s v="8"/>
    <s v="41020000"/>
    <x v="1"/>
    <x v="0"/>
    <s v="IN Clinical &amp; Translational Sci Inst"/>
    <s v="Institution of Higher Education"/>
    <x v="0"/>
    <s v="4011009000"/>
    <s v="Pending"/>
    <s v="16110751"/>
    <n v="1"/>
    <n v="8144"/>
    <m/>
    <m/>
    <n v="1"/>
    <n v="8144"/>
  </r>
  <r>
    <x v="2"/>
    <s v="11"/>
    <s v="5/25/2016"/>
    <s v="2016"/>
    <s v="8"/>
    <s v="41020000"/>
    <x v="1"/>
    <x v="0"/>
    <s v="PHS-NIH NAT INST DEAFNESS,COMM DISORDERS"/>
    <s v="Federal"/>
    <x v="0"/>
    <s v="4013012000"/>
    <s v="Pending"/>
    <s v="16111003"/>
    <m/>
    <m/>
    <n v="1"/>
    <n v="1984454"/>
    <n v="1"/>
    <n v="1984454"/>
  </r>
  <r>
    <x v="2"/>
    <s v="11"/>
    <s v="5/25/2016"/>
    <s v="2016"/>
    <s v="8"/>
    <s v="41020000"/>
    <x v="1"/>
    <x v="0"/>
    <s v="IN UNIV PURDUE UNIV AT INDIANAPOLIS"/>
    <s v="Institution of Higher Education"/>
    <x v="0"/>
    <s v="4014008000"/>
    <s v="Pending"/>
    <s v="16111066"/>
    <m/>
    <m/>
    <n v="1"/>
    <n v="259975"/>
    <n v="1"/>
    <n v="259975"/>
  </r>
  <r>
    <x v="2"/>
    <s v="11"/>
    <s v="5/25/2016"/>
    <s v="2016"/>
    <s v="8"/>
    <s v="41020000"/>
    <x v="1"/>
    <x v="0"/>
    <s v="IN Clinical &amp; Translational Sci Inst"/>
    <s v="Institution of Higher Education"/>
    <x v="0"/>
    <s v="4027003000"/>
    <s v="Pending"/>
    <s v="16110751"/>
    <n v="0"/>
    <n v="0"/>
    <m/>
    <m/>
    <n v="0"/>
    <n v="0"/>
  </r>
  <r>
    <x v="2"/>
    <s v="11"/>
    <s v="5/26/2016"/>
    <s v="2016"/>
    <s v="8"/>
    <s v="41020000"/>
    <x v="1"/>
    <x v="0"/>
    <s v="IN Clinical &amp; Translational Sci Inst"/>
    <s v="Institution of Higher Education"/>
    <x v="0"/>
    <s v="4011012000"/>
    <s v="Pending"/>
    <s v="16110745"/>
    <m/>
    <m/>
    <n v="1"/>
    <n v="10000"/>
    <n v="1"/>
    <n v="10000"/>
  </r>
  <r>
    <x v="2"/>
    <s v="11"/>
    <s v="5/26/2016"/>
    <s v="2016"/>
    <s v="8"/>
    <s v="41020000"/>
    <x v="1"/>
    <x v="0"/>
    <s v="NATIONAL INSTITUTES OF HEALTH"/>
    <s v="Federal"/>
    <x v="0"/>
    <s v="4012003000"/>
    <s v="Pending"/>
    <s v="16111147"/>
    <n v="0.4"/>
    <n v="241092"/>
    <m/>
    <m/>
    <n v="0.4"/>
    <n v="241092"/>
  </r>
  <r>
    <x v="2"/>
    <s v="11"/>
    <s v="5/26/2016"/>
    <s v="2016"/>
    <s v="8"/>
    <s v="41020000"/>
    <x v="1"/>
    <x v="0"/>
    <s v="NATIONAL INSTITUTES OF HEALTH"/>
    <s v="Federal"/>
    <x v="0"/>
    <s v="4014009000"/>
    <s v="Pending"/>
    <s v="16111147"/>
    <n v="0.6"/>
    <n v="361638"/>
    <m/>
    <m/>
    <n v="0.6"/>
    <n v="361638"/>
  </r>
  <r>
    <x v="2"/>
    <s v="11"/>
    <s v="5/26/2016"/>
    <s v="2016"/>
    <s v="8"/>
    <s v="41020000"/>
    <x v="1"/>
    <x v="0"/>
    <s v="NATIONAL INSTITUTES OF HEALTH"/>
    <s v="Federal"/>
    <x v="0"/>
    <s v="4027002000"/>
    <s v="Pending"/>
    <s v="16111147"/>
    <n v="0"/>
    <n v="0"/>
    <m/>
    <m/>
    <n v="0"/>
    <n v="0"/>
  </r>
  <r>
    <x v="2"/>
    <s v="11"/>
    <s v="5/26/2016"/>
    <s v="2016"/>
    <s v="8"/>
    <s v="41020000"/>
    <x v="1"/>
    <x v="0"/>
    <s v="NATIONAL INSTITUTES OF HEALTH"/>
    <s v="Federal"/>
    <x v="0"/>
    <s v="4027009000"/>
    <s v="Pending"/>
    <s v="16111147"/>
    <n v="0"/>
    <n v="0"/>
    <m/>
    <m/>
    <n v="0"/>
    <n v="0"/>
  </r>
  <r>
    <x v="2"/>
    <s v="11"/>
    <s v="5/31/2016"/>
    <s v="2016"/>
    <s v="8"/>
    <s v="41020000"/>
    <x v="1"/>
    <x v="0"/>
    <s v="NATIONAL INSTITUTES OF HEALTH"/>
    <s v="Federal"/>
    <x v="0"/>
    <s v="4013012000"/>
    <s v="Pending"/>
    <s v="16111022"/>
    <m/>
    <m/>
    <n v="1"/>
    <n v="1259542"/>
    <n v="1"/>
    <n v="1259542"/>
  </r>
  <r>
    <x v="2"/>
    <s v="12"/>
    <s v="6/1/2016"/>
    <s v="2016"/>
    <s v="9"/>
    <s v="41020000"/>
    <x v="1"/>
    <x v="0"/>
    <s v="NATIONAL INSTITUTES OF HEALTH"/>
    <s v="Federal"/>
    <x v="0"/>
    <s v="4007003000"/>
    <s v="Pending"/>
    <s v="16111043"/>
    <m/>
    <m/>
    <n v="0.44"/>
    <n v="839578.96"/>
    <n v="0.44"/>
    <n v="839578.96"/>
  </r>
  <r>
    <x v="2"/>
    <s v="12"/>
    <s v="6/1/2016"/>
    <s v="2016"/>
    <s v="9"/>
    <s v="41020000"/>
    <x v="1"/>
    <x v="0"/>
    <s v="NATIONAL INSTITUTES OF HEALTH"/>
    <s v="Federal"/>
    <x v="0"/>
    <s v="4011006000"/>
    <s v="Pending"/>
    <s v="16111053"/>
    <m/>
    <m/>
    <n v="0.17249999999999999"/>
    <n v="283691.09000000003"/>
    <n v="0.17249999999999999"/>
    <n v="283691.09000000003"/>
  </r>
  <r>
    <x v="2"/>
    <s v="12"/>
    <s v="6/1/2016"/>
    <s v="2016"/>
    <s v="9"/>
    <s v="41020000"/>
    <x v="1"/>
    <x v="0"/>
    <s v="NATIONAL INSTITUTES OF HEALTH"/>
    <s v="Federal"/>
    <x v="0"/>
    <s v="4011010000"/>
    <s v="Pending"/>
    <s v="16111182"/>
    <m/>
    <m/>
    <n v="0.05"/>
    <n v="96078.85"/>
    <n v="0.05"/>
    <n v="96078.85"/>
  </r>
  <r>
    <x v="2"/>
    <s v="12"/>
    <s v="6/1/2016"/>
    <s v="2016"/>
    <s v="9"/>
    <s v="41020000"/>
    <x v="1"/>
    <x v="0"/>
    <s v="NATIONAL INSTITUTES OF HEALTH"/>
    <s v="Federal"/>
    <x v="0"/>
    <s v="4011015000"/>
    <s v="Pending"/>
    <s v="16111053"/>
    <m/>
    <m/>
    <n v="0.03"/>
    <n v="49337.58"/>
    <n v="0.03"/>
    <n v="49337.58"/>
  </r>
  <r>
    <x v="2"/>
    <s v="12"/>
    <s v="6/1/2016"/>
    <s v="2016"/>
    <s v="9"/>
    <s v="41020000"/>
    <x v="1"/>
    <x v="0"/>
    <s v="NATIONAL INSTITUTES OF HEALTH"/>
    <s v="Federal"/>
    <x v="0"/>
    <s v="4012006000"/>
    <s v="Pending"/>
    <s v="16111053"/>
    <m/>
    <m/>
    <n v="3.7499999999999999E-2"/>
    <n v="61671.98"/>
    <n v="3.7499999999999999E-2"/>
    <n v="61671.98"/>
  </r>
  <r>
    <x v="2"/>
    <s v="12"/>
    <s v="6/1/2016"/>
    <s v="2016"/>
    <s v="9"/>
    <s v="41020000"/>
    <x v="1"/>
    <x v="0"/>
    <s v="HEALTH AND HUMAN SERVICES, U.S. DEPT OF"/>
    <s v="Federal"/>
    <x v="0"/>
    <s v="4013006000"/>
    <s v="Pending"/>
    <s v="16121208"/>
    <m/>
    <m/>
    <n v="1"/>
    <n v="24859"/>
    <n v="1"/>
    <n v="24859"/>
  </r>
  <r>
    <x v="2"/>
    <s v="12"/>
    <s v="6/1/2016"/>
    <s v="2016"/>
    <s v="9"/>
    <s v="41020000"/>
    <x v="1"/>
    <x v="0"/>
    <s v="NATIONAL INSTITUTES OF HEALTH"/>
    <s v="Federal"/>
    <x v="0"/>
    <s v="4013009000"/>
    <s v="Pending"/>
    <s v="16111053"/>
    <m/>
    <m/>
    <n v="0.64"/>
    <n v="1052535.04"/>
    <n v="0.64"/>
    <n v="1052535.04"/>
  </r>
  <r>
    <x v="2"/>
    <s v="12"/>
    <s v="6/1/2016"/>
    <s v="2016"/>
    <s v="9"/>
    <s v="41020000"/>
    <x v="1"/>
    <x v="0"/>
    <s v="IN Clinical &amp; Translational Sci Inst"/>
    <s v="Institution of Higher Education"/>
    <x v="0"/>
    <s v="4013009000"/>
    <s v="Pending"/>
    <s v="16111134"/>
    <n v="0.33"/>
    <n v="4949.8900000000003"/>
    <m/>
    <m/>
    <n v="0.33"/>
    <n v="4949.8900000000003"/>
  </r>
  <r>
    <x v="2"/>
    <s v="12"/>
    <s v="6/1/2016"/>
    <s v="2016"/>
    <s v="9"/>
    <s v="41020000"/>
    <x v="1"/>
    <x v="0"/>
    <s v="IN Clinical &amp; Translational Sci Inst"/>
    <s v="Institution of Higher Education"/>
    <x v="0"/>
    <s v="4013010000"/>
    <s v="Pending"/>
    <s v="16121219"/>
    <m/>
    <m/>
    <n v="1"/>
    <n v="6250"/>
    <n v="1"/>
    <n v="6250"/>
  </r>
  <r>
    <x v="2"/>
    <s v="12"/>
    <s v="6/1/2016"/>
    <s v="2016"/>
    <s v="9"/>
    <s v="41020000"/>
    <x v="1"/>
    <x v="0"/>
    <s v="NATIONAL INSTITUTES OF HEALTH"/>
    <s v="Federal"/>
    <x v="0"/>
    <s v="4013012000"/>
    <s v="Pending"/>
    <s v="16111053"/>
    <m/>
    <m/>
    <n v="0.03"/>
    <n v="49337.58"/>
    <n v="0.03"/>
    <n v="49337.58"/>
  </r>
  <r>
    <x v="2"/>
    <s v="12"/>
    <s v="6/1/2016"/>
    <s v="2016"/>
    <s v="9"/>
    <s v="41020000"/>
    <x v="1"/>
    <x v="0"/>
    <s v="PHS-NIH NAT INST NEURO DISORDERS,STROKES"/>
    <s v="Federal"/>
    <x v="0"/>
    <s v="4014006000"/>
    <s v="Pending"/>
    <s v="16121233"/>
    <m/>
    <m/>
    <n v="1"/>
    <n v="465837"/>
    <n v="1"/>
    <n v="465837"/>
  </r>
  <r>
    <x v="2"/>
    <s v="12"/>
    <s v="6/1/2016"/>
    <s v="2016"/>
    <s v="9"/>
    <s v="41020000"/>
    <x v="1"/>
    <x v="0"/>
    <s v="IN Clinical &amp; Translational Sci Inst"/>
    <s v="Institution of Higher Education"/>
    <x v="0"/>
    <s v="4014008000"/>
    <s v="Pending"/>
    <s v="16111134"/>
    <n v="0.67"/>
    <n v="10049.77"/>
    <m/>
    <m/>
    <n v="0.67"/>
    <n v="10049.77"/>
  </r>
  <r>
    <x v="2"/>
    <s v="12"/>
    <s v="6/1/2016"/>
    <s v="2016"/>
    <s v="9"/>
    <s v="41020000"/>
    <x v="1"/>
    <x v="0"/>
    <s v="NATIONAL INSTITUTES OF HEALTH"/>
    <s v="Federal"/>
    <x v="0"/>
    <s v="4014017000"/>
    <s v="Pending"/>
    <s v="16111053"/>
    <m/>
    <m/>
    <n v="0.06"/>
    <n v="98675.17"/>
    <n v="0.06"/>
    <n v="98675.17"/>
  </r>
  <r>
    <x v="2"/>
    <s v="12"/>
    <s v="6/1/2016"/>
    <s v="2016"/>
    <s v="9"/>
    <s v="41020000"/>
    <x v="1"/>
    <x v="0"/>
    <s v="NATIONAL INSTITUTES OF HEALTH"/>
    <s v="Federal"/>
    <x v="0"/>
    <s v="4016003000"/>
    <s v="Pending"/>
    <s v="16111053"/>
    <m/>
    <m/>
    <n v="0.03"/>
    <n v="49337.58"/>
    <n v="0.03"/>
    <n v="49337.58"/>
  </r>
  <r>
    <x v="2"/>
    <s v="12"/>
    <s v="6/1/2016"/>
    <s v="2016"/>
    <s v="9"/>
    <s v="41020000"/>
    <x v="1"/>
    <x v="0"/>
    <s v="NATIONAL INSTITUTES OF HEALTH"/>
    <s v="Federal"/>
    <x v="0"/>
    <s v="4016003000"/>
    <s v="Pending"/>
    <s v="16111182"/>
    <m/>
    <m/>
    <n v="0.95"/>
    <n v="1825498.15"/>
    <n v="0.95"/>
    <n v="1825498.15"/>
  </r>
  <r>
    <x v="2"/>
    <s v="12"/>
    <s v="6/1/2016"/>
    <s v="2016"/>
    <s v="9"/>
    <s v="41020000"/>
    <x v="1"/>
    <x v="0"/>
    <s v="NATIONAL INSTITUTES OF HEALTH"/>
    <s v="Federal"/>
    <x v="0"/>
    <s v="4018003000"/>
    <s v="Pending"/>
    <s v="16111058"/>
    <m/>
    <m/>
    <n v="0.6"/>
    <n v="1125034.8"/>
    <n v="0.6"/>
    <n v="1125034.8"/>
  </r>
  <r>
    <x v="2"/>
    <s v="12"/>
    <s v="6/1/2016"/>
    <s v="2016"/>
    <s v="9"/>
    <s v="41020000"/>
    <x v="1"/>
    <x v="0"/>
    <s v="UNIVERSITY OF MICHIGAN"/>
    <s v="Institution of Higher Education"/>
    <x v="0"/>
    <s v="4018003000"/>
    <s v="Pending"/>
    <s v="16111063"/>
    <m/>
    <m/>
    <n v="1"/>
    <n v="1792027"/>
    <n v="1"/>
    <n v="1792027"/>
  </r>
  <r>
    <x v="2"/>
    <s v="12"/>
    <s v="6/1/2016"/>
    <s v="2016"/>
    <s v="9"/>
    <s v="41020000"/>
    <x v="1"/>
    <x v="0"/>
    <s v="NATIONAL INSTITUTES OF HEALTH"/>
    <s v="Federal"/>
    <x v="0"/>
    <s v="4018003000"/>
    <s v="Pending"/>
    <s v="16121225"/>
    <m/>
    <m/>
    <n v="0.6"/>
    <n v="1125034.8"/>
    <n v="0.6"/>
    <n v="1125034.8"/>
  </r>
  <r>
    <x v="2"/>
    <s v="12"/>
    <s v="6/1/2016"/>
    <s v="2016"/>
    <s v="9"/>
    <s v="41020000"/>
    <x v="1"/>
    <x v="0"/>
    <s v="UNIVERSITY OF MARYLAND"/>
    <s v="Institution of Higher Education"/>
    <x v="0"/>
    <s v="4018004000"/>
    <s v="Pending"/>
    <s v="16109793"/>
    <n v="1"/>
    <n v="124834"/>
    <m/>
    <m/>
    <n v="1"/>
    <n v="124834"/>
  </r>
  <r>
    <x v="2"/>
    <s v="12"/>
    <s v="6/1/2016"/>
    <s v="2016"/>
    <s v="9"/>
    <s v="41020000"/>
    <x v="1"/>
    <x v="0"/>
    <s v="NATIONAL INSTITUTES OF HEALTH"/>
    <s v="Federal"/>
    <x v="0"/>
    <s v="4018004000"/>
    <s v="Pending"/>
    <s v="16111043"/>
    <m/>
    <m/>
    <n v="0.56000000000000005"/>
    <n v="1068555.04"/>
    <n v="0.56000000000000005"/>
    <n v="1068555.04"/>
  </r>
  <r>
    <x v="2"/>
    <s v="12"/>
    <s v="6/1/2016"/>
    <s v="2016"/>
    <s v="9"/>
    <s v="41020000"/>
    <x v="1"/>
    <x v="0"/>
    <s v="NATIONAL INSTITUTES OF HEALTH"/>
    <s v="Federal"/>
    <x v="0"/>
    <s v="4018009000"/>
    <s v="Pending"/>
    <s v="16111058"/>
    <m/>
    <m/>
    <n v="0.4"/>
    <n v="750023.2"/>
    <n v="0.4"/>
    <n v="750023.2"/>
  </r>
  <r>
    <x v="2"/>
    <s v="12"/>
    <s v="6/1/2016"/>
    <s v="2016"/>
    <s v="9"/>
    <s v="41020000"/>
    <x v="1"/>
    <x v="0"/>
    <s v="NATIONAL INSTITUTES OF HEALTH"/>
    <s v="Federal"/>
    <x v="0"/>
    <s v="4018009000"/>
    <s v="Pending"/>
    <s v="16121225"/>
    <m/>
    <m/>
    <n v="0.4"/>
    <n v="750023.2"/>
    <n v="0.4"/>
    <n v="750023.2"/>
  </r>
  <r>
    <x v="2"/>
    <s v="12"/>
    <s v="6/1/2016"/>
    <s v="2016"/>
    <s v="9"/>
    <s v="41020000"/>
    <x v="1"/>
    <x v="0"/>
    <s v="IN Clinical &amp; Translational Sci Inst"/>
    <s v="Institution of Higher Education"/>
    <x v="0"/>
    <s v="4027015000"/>
    <s v="Pending"/>
    <s v="16111134"/>
    <n v="0"/>
    <n v="0"/>
    <m/>
    <m/>
    <n v="0"/>
    <n v="0"/>
  </r>
  <r>
    <x v="2"/>
    <s v="12"/>
    <s v="6/1/2016"/>
    <s v="2016"/>
    <s v="9"/>
    <s v="41020000"/>
    <x v="1"/>
    <x v="0"/>
    <s v="UNIVERSITY OF MARYLAND"/>
    <s v="Institution of Higher Education"/>
    <x v="0"/>
    <s v="4027018000"/>
    <s v="Pending"/>
    <s v="16109793"/>
    <n v="0"/>
    <n v="0"/>
    <m/>
    <m/>
    <n v="0"/>
    <n v="0"/>
  </r>
  <r>
    <x v="2"/>
    <s v="12"/>
    <s v="6/2/2016"/>
    <s v="2016"/>
    <s v="9"/>
    <s v="41020000"/>
    <x v="1"/>
    <x v="0"/>
    <s v="NATIONAL INSTITUTES OF HEALTH"/>
    <s v="Federal"/>
    <x v="0"/>
    <s v="4012003000"/>
    <s v="Pending"/>
    <s v="16121244"/>
    <n v="3.3000000000000002E-2"/>
    <n v="50291.74"/>
    <m/>
    <m/>
    <n v="3.3000000000000002E-2"/>
    <n v="50291.74"/>
  </r>
  <r>
    <x v="2"/>
    <s v="12"/>
    <s v="6/2/2016"/>
    <s v="2016"/>
    <s v="9"/>
    <s v="41020000"/>
    <x v="1"/>
    <x v="0"/>
    <s v="NATIONAL INSTITUTES OF HEALTH"/>
    <s v="Federal"/>
    <x v="0"/>
    <s v="4013004000"/>
    <s v="Pending"/>
    <s v="16121244"/>
    <n v="0.93400000000000005"/>
    <n v="1423408.53"/>
    <m/>
    <m/>
    <n v="0.93400000000000005"/>
    <n v="1423408.53"/>
  </r>
  <r>
    <x v="2"/>
    <s v="12"/>
    <s v="6/2/2016"/>
    <s v="2016"/>
    <s v="9"/>
    <s v="41020000"/>
    <x v="1"/>
    <x v="0"/>
    <s v="University of Massachusetts Amherst"/>
    <s v="Institution of Higher Education"/>
    <x v="0"/>
    <s v="4015003000"/>
    <s v="Pending"/>
    <s v="16111120"/>
    <m/>
    <m/>
    <n v="1"/>
    <n v="310000"/>
    <n v="1"/>
    <n v="310000"/>
  </r>
  <r>
    <x v="2"/>
    <s v="12"/>
    <s v="6/2/2016"/>
    <s v="2016"/>
    <s v="9"/>
    <s v="41020000"/>
    <x v="1"/>
    <x v="0"/>
    <s v="NATIONAL INSTITUTES OF HEALTH"/>
    <s v="Federal"/>
    <x v="0"/>
    <s v="4018003000"/>
    <s v="Pending"/>
    <s v="16110938"/>
    <m/>
    <m/>
    <n v="1"/>
    <n v="157109"/>
    <n v="1"/>
    <n v="157109"/>
  </r>
  <r>
    <x v="2"/>
    <s v="12"/>
    <s v="6/2/2016"/>
    <s v="2016"/>
    <s v="9"/>
    <s v="41020000"/>
    <x v="1"/>
    <x v="0"/>
    <s v="NATIONAL INSTITUTES OF HEALTH"/>
    <s v="Federal"/>
    <x v="0"/>
    <s v="4018010000"/>
    <s v="Pending"/>
    <s v="16121244"/>
    <n v="3.3000000000000002E-2"/>
    <n v="50291.74"/>
    <m/>
    <m/>
    <n v="3.3000000000000002E-2"/>
    <n v="50291.74"/>
  </r>
  <r>
    <x v="2"/>
    <s v="12"/>
    <s v="6/2/2016"/>
    <s v="2016"/>
    <s v="9"/>
    <s v="41020000"/>
    <x v="1"/>
    <x v="0"/>
    <s v="NATIONAL INSTITUTES OF HEALTH"/>
    <s v="Federal"/>
    <x v="0"/>
    <s v="4027003000"/>
    <s v="Pending"/>
    <s v="16121244"/>
    <n v="0"/>
    <n v="0"/>
    <m/>
    <m/>
    <n v="0"/>
    <n v="0"/>
  </r>
  <r>
    <x v="2"/>
    <s v="12"/>
    <s v="6/3/2016"/>
    <s v="2016"/>
    <s v="9"/>
    <s v="41020000"/>
    <x v="1"/>
    <x v="0"/>
    <s v="PHS-NIH OFFICE OF THE DIRECTOR"/>
    <s v="Federal"/>
    <x v="0"/>
    <s v="4011006000"/>
    <s v="Pending"/>
    <s v="16121305"/>
    <n v="7.4999999999999997E-2"/>
    <n v="675454.72"/>
    <m/>
    <m/>
    <n v="7.4999999999999997E-2"/>
    <n v="675454.72"/>
  </r>
  <r>
    <x v="2"/>
    <s v="12"/>
    <s v="6/3/2016"/>
    <s v="2016"/>
    <s v="9"/>
    <s v="41020000"/>
    <x v="1"/>
    <x v="0"/>
    <s v="PHS-NIH OFFICE OF THE DIRECTOR"/>
    <s v="Federal"/>
    <x v="0"/>
    <s v="4012006000"/>
    <s v="Pending"/>
    <s v="16121305"/>
    <n v="0.17499999999999999"/>
    <n v="1576061.02"/>
    <m/>
    <m/>
    <n v="0.17499999999999999"/>
    <n v="1576061.02"/>
  </r>
  <r>
    <x v="2"/>
    <s v="12"/>
    <s v="6/3/2016"/>
    <s v="2016"/>
    <s v="9"/>
    <s v="41020000"/>
    <x v="1"/>
    <x v="0"/>
    <s v="PHS-NIH OFFICE OF THE DIRECTOR"/>
    <s v="Federal"/>
    <x v="0"/>
    <s v="4013011000"/>
    <s v="Pending"/>
    <s v="16121305"/>
    <n v="0.3"/>
    <n v="2701818.9"/>
    <m/>
    <m/>
    <n v="0.3"/>
    <n v="2701818.9"/>
  </r>
  <r>
    <x v="2"/>
    <s v="12"/>
    <s v="6/3/2016"/>
    <s v="2016"/>
    <s v="9"/>
    <s v="41020000"/>
    <x v="1"/>
    <x v="0"/>
    <s v="PHS-NIH OFFICE OF THE DIRECTOR"/>
    <s v="Federal"/>
    <x v="0"/>
    <s v="4014006000"/>
    <s v="Pending"/>
    <s v="16121305"/>
    <n v="4.4999999999999998E-2"/>
    <n v="405272.84"/>
    <m/>
    <m/>
    <n v="4.4999999999999998E-2"/>
    <n v="405272.84"/>
  </r>
  <r>
    <x v="2"/>
    <s v="12"/>
    <s v="6/3/2016"/>
    <s v="2016"/>
    <s v="9"/>
    <s v="41020000"/>
    <x v="1"/>
    <x v="0"/>
    <s v="PHS-FDA FOOD AND DRUG ADMINISTRATION"/>
    <s v="Federal"/>
    <x v="0"/>
    <s v="4014009000"/>
    <s v="Pending"/>
    <s v="16121286"/>
    <m/>
    <m/>
    <n v="0.1"/>
    <n v="50000"/>
    <n v="0.1"/>
    <n v="50000"/>
  </r>
  <r>
    <x v="2"/>
    <s v="12"/>
    <s v="6/3/2016"/>
    <s v="2016"/>
    <s v="9"/>
    <s v="41020000"/>
    <x v="1"/>
    <x v="0"/>
    <s v="PHS-FDA FOOD AND DRUG ADMINISTRATION"/>
    <s v="Federal"/>
    <x v="0"/>
    <s v="4014017000"/>
    <s v="Pending"/>
    <s v="16121286"/>
    <m/>
    <m/>
    <n v="0.06"/>
    <n v="30000"/>
    <n v="0.06"/>
    <n v="30000"/>
  </r>
  <r>
    <x v="2"/>
    <s v="12"/>
    <s v="6/3/2016"/>
    <s v="2016"/>
    <s v="9"/>
    <s v="41020000"/>
    <x v="1"/>
    <x v="0"/>
    <s v="PHS-NIH OFFICE OF THE DIRECTOR"/>
    <s v="Federal"/>
    <x v="0"/>
    <s v="4014017000"/>
    <s v="Pending"/>
    <s v="16121305"/>
    <n v="0.40500000000000003"/>
    <n v="3647455.52"/>
    <m/>
    <m/>
    <n v="0.40500000000000003"/>
    <n v="3647455.52"/>
  </r>
  <r>
    <x v="2"/>
    <s v="12"/>
    <s v="6/3/2016"/>
    <s v="2016"/>
    <s v="9"/>
    <s v="41020000"/>
    <x v="1"/>
    <x v="0"/>
    <s v="PHS-FDA FOOD AND DRUG ADMINISTRATION"/>
    <s v="Federal"/>
    <x v="0"/>
    <s v="4016001000"/>
    <s v="Pending"/>
    <s v="16121286"/>
    <m/>
    <m/>
    <n v="0.16"/>
    <n v="80000"/>
    <n v="0.16"/>
    <n v="80000"/>
  </r>
  <r>
    <x v="2"/>
    <s v="12"/>
    <s v="6/3/2016"/>
    <s v="2016"/>
    <s v="9"/>
    <s v="41020000"/>
    <x v="1"/>
    <x v="0"/>
    <s v="NATIONAL INSTITUTES OF HEALTH"/>
    <s v="Federal"/>
    <x v="0"/>
    <s v="4016004000"/>
    <s v="Pending"/>
    <s v="16121265"/>
    <m/>
    <m/>
    <n v="1"/>
    <n v="3314052"/>
    <n v="1"/>
    <n v="3314052"/>
  </r>
  <r>
    <x v="2"/>
    <s v="12"/>
    <s v="6/3/2016"/>
    <s v="2016"/>
    <s v="9"/>
    <s v="41020000"/>
    <x v="1"/>
    <x v="0"/>
    <s v="NATIONAL INSTITUTES OF HEALTH"/>
    <s v="Federal"/>
    <x v="0"/>
    <s v="4016004000"/>
    <s v="Pending"/>
    <s v="16121273"/>
    <m/>
    <m/>
    <n v="1"/>
    <n v="2352253"/>
    <n v="1"/>
    <n v="2352253"/>
  </r>
  <r>
    <x v="2"/>
    <s v="12"/>
    <s v="6/3/2016"/>
    <s v="2016"/>
    <s v="9"/>
    <s v="41020000"/>
    <x v="1"/>
    <x v="0"/>
    <s v="PHS-FDA FOOD AND DRUG ADMINISTRATION"/>
    <s v="Federal"/>
    <x v="0"/>
    <s v="4016005000"/>
    <s v="Pending"/>
    <s v="16121286"/>
    <m/>
    <m/>
    <n v="0.68"/>
    <n v="340000"/>
    <n v="0.68"/>
    <n v="340000"/>
  </r>
  <r>
    <x v="2"/>
    <s v="12"/>
    <s v="6/3/2016"/>
    <s v="2016"/>
    <s v="9"/>
    <s v="41020000"/>
    <x v="1"/>
    <x v="0"/>
    <s v="PHS-NIH OFFICE OF THE DIRECTOR"/>
    <s v="Federal"/>
    <x v="0"/>
    <s v="4027003000"/>
    <s v="Pending"/>
    <s v="16121305"/>
    <n v="0"/>
    <n v="0"/>
    <m/>
    <m/>
    <n v="0"/>
    <n v="0"/>
  </r>
  <r>
    <x v="2"/>
    <s v="12"/>
    <s v="6/6/2016"/>
    <s v="2016"/>
    <s v="9"/>
    <s v="41020000"/>
    <x v="1"/>
    <x v="0"/>
    <s v="NATIONAL INSTITUTES OF HEALTH"/>
    <s v="Federal"/>
    <x v="0"/>
    <s v="4011008000"/>
    <s v="Pending"/>
    <s v="16121369"/>
    <m/>
    <m/>
    <n v="0.2"/>
    <n v="462768.4"/>
    <n v="0.2"/>
    <n v="462768.4"/>
  </r>
  <r>
    <x v="2"/>
    <s v="12"/>
    <s v="6/6/2016"/>
    <s v="2016"/>
    <s v="9"/>
    <s v="41020000"/>
    <x v="1"/>
    <x v="0"/>
    <s v="NATIONAL INSTITUTES OF HEALTH"/>
    <s v="Federal"/>
    <x v="0"/>
    <s v="4012003000"/>
    <s v="Pending"/>
    <s v="16110884"/>
    <m/>
    <m/>
    <n v="0.5"/>
    <n v="1226877"/>
    <n v="0.5"/>
    <n v="1226877"/>
  </r>
  <r>
    <x v="2"/>
    <s v="12"/>
    <s v="6/6/2016"/>
    <s v="2016"/>
    <s v="9"/>
    <s v="41020000"/>
    <x v="1"/>
    <x v="0"/>
    <s v="NATIONAL INSTITUTES OF HEALTH"/>
    <s v="Federal"/>
    <x v="0"/>
    <s v="4012006000"/>
    <s v="Pending"/>
    <s v="16121352"/>
    <m/>
    <m/>
    <n v="0.125"/>
    <n v="376125.25"/>
    <n v="0.125"/>
    <n v="376125.25"/>
  </r>
  <r>
    <x v="2"/>
    <s v="12"/>
    <s v="6/6/2016"/>
    <s v="2016"/>
    <s v="9"/>
    <s v="41020000"/>
    <x v="1"/>
    <x v="0"/>
    <s v="NATIONAL INSTITUTES OF HEALTH"/>
    <s v="Federal"/>
    <x v="0"/>
    <s v="4013004000"/>
    <s v="Pending"/>
    <s v="16121278"/>
    <m/>
    <m/>
    <n v="0.8"/>
    <n v="2812208.8"/>
    <n v="0.8"/>
    <n v="2812208.8"/>
  </r>
  <r>
    <x v="2"/>
    <s v="12"/>
    <s v="6/6/2016"/>
    <s v="2016"/>
    <s v="9"/>
    <s v="41020000"/>
    <x v="1"/>
    <x v="0"/>
    <s v="NATIONAL INSTITUTES OF HEALTH"/>
    <s v="Federal"/>
    <x v="0"/>
    <s v="4013004000"/>
    <s v="Pending"/>
    <s v="16121335"/>
    <m/>
    <m/>
    <n v="0.8"/>
    <n v="1213924"/>
    <n v="0.8"/>
    <n v="1213924"/>
  </r>
  <r>
    <x v="2"/>
    <s v="12"/>
    <s v="6/6/2016"/>
    <s v="2016"/>
    <s v="9"/>
    <s v="41020000"/>
    <x v="1"/>
    <x v="0"/>
    <s v="NATIONAL INSTITUTES OF HEALTH"/>
    <s v="Federal"/>
    <x v="0"/>
    <s v="4013004000"/>
    <s v="Pending"/>
    <s v="16121369"/>
    <m/>
    <m/>
    <n v="0.7"/>
    <n v="1619689.4"/>
    <n v="0.7"/>
    <n v="1619689.4"/>
  </r>
  <r>
    <x v="2"/>
    <s v="12"/>
    <s v="6/6/2016"/>
    <s v="2016"/>
    <s v="9"/>
    <s v="41020000"/>
    <x v="1"/>
    <x v="0"/>
    <s v="NATIONAL INSTITUTES OF HEALTH"/>
    <s v="Federal"/>
    <x v="0"/>
    <s v="4013011000"/>
    <s v="Pending"/>
    <s v="16121278"/>
    <m/>
    <m/>
    <n v="0.1"/>
    <n v="351526.1"/>
    <n v="0.1"/>
    <n v="351526.1"/>
  </r>
  <r>
    <x v="2"/>
    <s v="12"/>
    <s v="6/6/2016"/>
    <s v="2016"/>
    <s v="9"/>
    <s v="41020000"/>
    <x v="1"/>
    <x v="0"/>
    <s v="NATIONAL INSTITUTES OF HEALTH"/>
    <s v="Federal"/>
    <x v="0"/>
    <s v="4013011000"/>
    <s v="Pending"/>
    <s v="16121306"/>
    <m/>
    <m/>
    <n v="1"/>
    <n v="1949397"/>
    <n v="1"/>
    <n v="1949397"/>
  </r>
  <r>
    <x v="2"/>
    <s v="12"/>
    <s v="6/6/2016"/>
    <s v="2016"/>
    <s v="9"/>
    <s v="41020000"/>
    <x v="1"/>
    <x v="0"/>
    <s v="NATIONAL INSTITUTES OF HEALTH"/>
    <s v="Federal"/>
    <x v="0"/>
    <s v="4014009000"/>
    <s v="Pending"/>
    <s v="16121315"/>
    <n v="1"/>
    <n v="1952816"/>
    <m/>
    <m/>
    <n v="1"/>
    <n v="1952816"/>
  </r>
  <r>
    <x v="2"/>
    <s v="12"/>
    <s v="6/6/2016"/>
    <s v="2016"/>
    <s v="9"/>
    <s v="41020000"/>
    <x v="1"/>
    <x v="0"/>
    <s v="NATIONAL INSTITUTES OF HEALTH"/>
    <s v="Federal"/>
    <x v="0"/>
    <s v="4014017000"/>
    <s v="Pending"/>
    <s v="16110884"/>
    <m/>
    <m/>
    <n v="0.375"/>
    <n v="920157.75"/>
    <n v="0.375"/>
    <n v="920157.75"/>
  </r>
  <r>
    <x v="2"/>
    <s v="12"/>
    <s v="6/6/2016"/>
    <s v="2016"/>
    <s v="9"/>
    <s v="41020000"/>
    <x v="1"/>
    <x v="0"/>
    <s v="NATIONAL INSTITUTES OF HEALTH"/>
    <s v="Federal"/>
    <x v="0"/>
    <s v="4014017000"/>
    <s v="Pending"/>
    <s v="16121352"/>
    <m/>
    <m/>
    <n v="0.875"/>
    <n v="2632876.75"/>
    <n v="0.875"/>
    <n v="2632876.75"/>
  </r>
  <r>
    <x v="2"/>
    <s v="12"/>
    <s v="6/6/2016"/>
    <s v="2016"/>
    <s v="9"/>
    <s v="41020000"/>
    <x v="1"/>
    <x v="0"/>
    <s v="UNIVERSITY OF IOWA"/>
    <s v="Institution of Higher Education"/>
    <x v="0"/>
    <s v="4016004000"/>
    <s v="Pending"/>
    <s v="16121344"/>
    <m/>
    <m/>
    <n v="1"/>
    <n v="27140"/>
    <n v="1"/>
    <n v="27140"/>
  </r>
  <r>
    <x v="2"/>
    <s v="12"/>
    <s v="6/6/2016"/>
    <s v="2016"/>
    <s v="9"/>
    <s v="41020000"/>
    <x v="1"/>
    <x v="0"/>
    <s v="NATIONAL INSTITUTES OF HEALTH"/>
    <s v="Federal"/>
    <x v="0"/>
    <s v="4018003000"/>
    <s v="Pending"/>
    <s v="16121334"/>
    <m/>
    <m/>
    <n v="1"/>
    <n v="1849401"/>
    <n v="1"/>
    <n v="1849401"/>
  </r>
  <r>
    <x v="2"/>
    <s v="12"/>
    <s v="6/6/2016"/>
    <s v="2016"/>
    <s v="9"/>
    <s v="41020000"/>
    <x v="1"/>
    <x v="0"/>
    <s v="NATIONAL INSTITUTES OF HEALTH"/>
    <s v="Federal"/>
    <x v="0"/>
    <s v="4018003000"/>
    <s v="Pending"/>
    <s v="16121340"/>
    <m/>
    <m/>
    <n v="1"/>
    <n v="1985629"/>
    <n v="1"/>
    <n v="1985629"/>
  </r>
  <r>
    <x v="2"/>
    <s v="12"/>
    <s v="6/6/2016"/>
    <s v="2016"/>
    <s v="9"/>
    <s v="41020000"/>
    <x v="1"/>
    <x v="0"/>
    <s v="NATIONAL INSTITUTES OF HEALTH"/>
    <s v="Federal"/>
    <x v="0"/>
    <s v="4018004000"/>
    <s v="Pending"/>
    <s v="16110884"/>
    <m/>
    <m/>
    <n v="0.125"/>
    <n v="306719.25"/>
    <n v="0.125"/>
    <n v="306719.25"/>
  </r>
  <r>
    <x v="2"/>
    <s v="12"/>
    <s v="6/6/2016"/>
    <s v="2016"/>
    <s v="9"/>
    <s v="41020000"/>
    <x v="1"/>
    <x v="0"/>
    <s v="NATIONAL INSTITUTES OF HEALTH"/>
    <s v="Federal"/>
    <x v="0"/>
    <s v="4018010000"/>
    <s v="Pending"/>
    <s v="16121278"/>
    <m/>
    <m/>
    <n v="0.1"/>
    <n v="351526.1"/>
    <n v="0.1"/>
    <n v="351526.1"/>
  </r>
  <r>
    <x v="2"/>
    <s v="12"/>
    <s v="6/6/2016"/>
    <s v="2016"/>
    <s v="9"/>
    <s v="41020000"/>
    <x v="1"/>
    <x v="0"/>
    <s v="NATIONAL INSTITUTES OF HEALTH"/>
    <s v="Federal"/>
    <x v="0"/>
    <s v="4018010000"/>
    <s v="Pending"/>
    <s v="16121335"/>
    <m/>
    <m/>
    <n v="0.2"/>
    <n v="303481"/>
    <n v="0.2"/>
    <n v="303481"/>
  </r>
  <r>
    <x v="2"/>
    <s v="12"/>
    <s v="6/6/2016"/>
    <s v="2016"/>
    <s v="9"/>
    <s v="41020000"/>
    <x v="1"/>
    <x v="0"/>
    <s v="NATIONAL INSTITUTES OF HEALTH"/>
    <s v="Federal"/>
    <x v="0"/>
    <s v="4018010000"/>
    <s v="Pending"/>
    <s v="16121369"/>
    <m/>
    <m/>
    <n v="0.1"/>
    <n v="231384.2"/>
    <n v="0.1"/>
    <n v="231384.2"/>
  </r>
  <r>
    <x v="2"/>
    <s v="12"/>
    <s v="6/6/2016"/>
    <s v="2016"/>
    <s v="9"/>
    <s v="41020000"/>
    <x v="1"/>
    <x v="0"/>
    <s v="NATIONAL INSTITUTES OF HEALTH"/>
    <s v="Federal"/>
    <x v="0"/>
    <s v="4027002000"/>
    <s v="Pending"/>
    <s v="16121315"/>
    <n v="0"/>
    <n v="0"/>
    <m/>
    <m/>
    <n v="0"/>
    <n v="0"/>
  </r>
  <r>
    <x v="2"/>
    <s v="12"/>
    <s v="6/7/2016"/>
    <s v="2016"/>
    <s v="9"/>
    <s v="41020000"/>
    <x v="1"/>
    <x v="0"/>
    <s v="Lurie Children Hosp of Chicago"/>
    <s v="Private Profit"/>
    <x v="0"/>
    <s v="4014009000"/>
    <s v="Pending"/>
    <s v="16121247"/>
    <m/>
    <m/>
    <n v="1"/>
    <n v="62000"/>
    <n v="1"/>
    <n v="62000"/>
  </r>
  <r>
    <x v="2"/>
    <s v="12"/>
    <s v="6/7/2016"/>
    <s v="2016"/>
    <s v="9"/>
    <s v="41020000"/>
    <x v="1"/>
    <x v="0"/>
    <s v="NATIONAL INSTITUTES OF HEALTH"/>
    <s v="Federal"/>
    <x v="0"/>
    <s v="4018003000"/>
    <s v="Pending"/>
    <s v="16121429"/>
    <m/>
    <m/>
    <n v="1"/>
    <n v="214377"/>
    <n v="1"/>
    <n v="214377"/>
  </r>
  <r>
    <x v="2"/>
    <s v="12"/>
    <s v="6/8/2016"/>
    <s v="2016"/>
    <s v="9"/>
    <s v="41020000"/>
    <x v="1"/>
    <x v="0"/>
    <s v="NATIONAL INSTITUTES OF HEALTH"/>
    <s v="Federal"/>
    <x v="0"/>
    <s v="4012003000"/>
    <s v="Pending"/>
    <s v="16121364"/>
    <m/>
    <m/>
    <n v="1"/>
    <n v="1923048"/>
    <n v="1"/>
    <n v="1923048"/>
  </r>
  <r>
    <x v="2"/>
    <s v="12"/>
    <s v="6/8/2016"/>
    <s v="2016"/>
    <s v="9"/>
    <s v="41020000"/>
    <x v="1"/>
    <x v="0"/>
    <s v="NATIONAL INSTITUTES OF HEALTH"/>
    <s v="Federal"/>
    <x v="0"/>
    <s v="4012006000"/>
    <s v="Pending"/>
    <s v="16121298"/>
    <m/>
    <m/>
    <n v="1"/>
    <n v="2031162"/>
    <n v="1"/>
    <n v="2031162"/>
  </r>
  <r>
    <x v="2"/>
    <s v="12"/>
    <s v="6/8/2016"/>
    <s v="2016"/>
    <s v="9"/>
    <s v="41020000"/>
    <x v="1"/>
    <x v="0"/>
    <s v="NATIONAL INSTITUTES OF HEALTH"/>
    <s v="Federal"/>
    <x v="0"/>
    <s v="4012006000"/>
    <s v="Pending"/>
    <s v="16121360"/>
    <m/>
    <m/>
    <n v="1"/>
    <n v="1908134"/>
    <n v="1"/>
    <n v="1908134"/>
  </r>
  <r>
    <x v="2"/>
    <s v="12"/>
    <s v="6/8/2016"/>
    <s v="2016"/>
    <s v="9"/>
    <s v="41020000"/>
    <x v="1"/>
    <x v="0"/>
    <s v="INDIANA UNIVERSITY"/>
    <s v="Institution of Higher Education"/>
    <x v="0"/>
    <s v="4012007000"/>
    <s v="Pending"/>
    <s v="16111149"/>
    <m/>
    <m/>
    <n v="1"/>
    <n v="119683"/>
    <n v="1"/>
    <n v="119683"/>
  </r>
  <r>
    <x v="2"/>
    <s v="12"/>
    <s v="6/9/2016"/>
    <s v="2016"/>
    <s v="9"/>
    <s v="41020000"/>
    <x v="1"/>
    <x v="0"/>
    <s v="NATIONAL INSTITUTES OF HEALTH"/>
    <s v="Federal"/>
    <x v="0"/>
    <s v="4014006000"/>
    <s v="Pending"/>
    <s v="16121511"/>
    <n v="1"/>
    <n v="66101"/>
    <m/>
    <m/>
    <n v="1"/>
    <n v="66101"/>
  </r>
  <r>
    <x v="2"/>
    <s v="12"/>
    <s v="6/9/2016"/>
    <s v="2016"/>
    <s v="9"/>
    <s v="41020000"/>
    <x v="1"/>
    <x v="0"/>
    <s v="SOUTHERN ILLINOIS UNIVERSITY"/>
    <s v="Institution of Higher Education"/>
    <x v="0"/>
    <s v="4016003000"/>
    <s v="Pending"/>
    <s v="16121506"/>
    <m/>
    <m/>
    <n v="1"/>
    <n v="201839"/>
    <n v="1"/>
    <n v="201839"/>
  </r>
  <r>
    <x v="2"/>
    <s v="12"/>
    <s v="6/9/2016"/>
    <s v="2016"/>
    <s v="9"/>
    <s v="41020000"/>
    <x v="1"/>
    <x v="0"/>
    <s v="NATIONAL INSTITUTES OF HEALTH"/>
    <s v="Federal"/>
    <x v="0"/>
    <s v="4027002000"/>
    <s v="Pending"/>
    <s v="16121511"/>
    <n v="0"/>
    <n v="0"/>
    <m/>
    <m/>
    <n v="0"/>
    <n v="0"/>
  </r>
  <r>
    <x v="2"/>
    <s v="12"/>
    <s v="6/10/2016"/>
    <s v="2016"/>
    <s v="9"/>
    <s v="41020000"/>
    <x v="1"/>
    <x v="0"/>
    <s v="Portland State University"/>
    <s v="Institution of Higher Education"/>
    <x v="0"/>
    <s v="4015003000"/>
    <s v="Pending"/>
    <s v="15110323"/>
    <m/>
    <m/>
    <n v="1"/>
    <n v="1000000"/>
    <n v="1"/>
    <n v="1000000"/>
  </r>
  <r>
    <x v="2"/>
    <s v="12"/>
    <s v="6/13/2016"/>
    <s v="2016"/>
    <s v="9"/>
    <s v="41020000"/>
    <x v="1"/>
    <x v="0"/>
    <s v="CASE WESTERN RESERVE UNIVERSITY"/>
    <s v="Institution of Higher Education"/>
    <x v="0"/>
    <s v="4011010000"/>
    <s v="Pending"/>
    <s v="16121307"/>
    <n v="1"/>
    <n v="596828"/>
    <m/>
    <m/>
    <n v="1"/>
    <n v="596828"/>
  </r>
  <r>
    <x v="2"/>
    <s v="12"/>
    <s v="6/13/2016"/>
    <s v="2016"/>
    <s v="9"/>
    <s v="41020000"/>
    <x v="1"/>
    <x v="0"/>
    <s v="NATIONAL INSTITUTES OF HEALTH"/>
    <s v="Federal"/>
    <x v="0"/>
    <s v="4013009000"/>
    <s v="Pending"/>
    <s v="16034265"/>
    <m/>
    <m/>
    <n v="1"/>
    <n v="1937500"/>
    <n v="1"/>
    <n v="1937500"/>
  </r>
  <r>
    <x v="2"/>
    <s v="12"/>
    <s v="6/13/2016"/>
    <s v="2016"/>
    <s v="9"/>
    <s v="41020000"/>
    <x v="1"/>
    <x v="0"/>
    <s v="NATIONAL INSTITUTES OF HEALTH"/>
    <s v="Federal"/>
    <x v="0"/>
    <s v="4013009000"/>
    <s v="Pending"/>
    <s v="16121591"/>
    <m/>
    <m/>
    <n v="1"/>
    <n v="927000"/>
    <n v="1"/>
    <n v="927000"/>
  </r>
  <r>
    <x v="2"/>
    <s v="12"/>
    <s v="6/13/2016"/>
    <s v="2016"/>
    <s v="9"/>
    <s v="41020000"/>
    <x v="1"/>
    <x v="0"/>
    <s v="UNIVERSITY OF LOUISVILLE"/>
    <s v="Institution of Higher Education"/>
    <x v="0"/>
    <s v="4013012000"/>
    <s v="Pending"/>
    <s v="16121571"/>
    <m/>
    <m/>
    <n v="1"/>
    <n v="160131"/>
    <n v="1"/>
    <n v="160131"/>
  </r>
  <r>
    <x v="2"/>
    <s v="12"/>
    <s v="6/13/2016"/>
    <s v="2016"/>
    <s v="9"/>
    <s v="41020000"/>
    <x v="1"/>
    <x v="0"/>
    <s v="RUTGERS, THE STATE UNIVERSITY"/>
    <s v="Institution of Higher Education"/>
    <x v="0"/>
    <s v="4018004000"/>
    <s v="Pending"/>
    <s v="16011687"/>
    <m/>
    <m/>
    <n v="1"/>
    <n v="268875"/>
    <n v="1"/>
    <n v="268875"/>
  </r>
  <r>
    <x v="2"/>
    <s v="12"/>
    <s v="6/13/2016"/>
    <s v="2016"/>
    <s v="9"/>
    <s v="41020000"/>
    <x v="1"/>
    <x v="0"/>
    <s v="CASE WESTERN RESERVE UNIVERSITY"/>
    <s v="Institution of Higher Education"/>
    <x v="0"/>
    <s v="4027003000"/>
    <s v="Pending"/>
    <s v="16121307"/>
    <n v="0"/>
    <n v="0"/>
    <m/>
    <m/>
    <n v="0"/>
    <n v="0"/>
  </r>
  <r>
    <x v="2"/>
    <s v="12"/>
    <s v="6/14/2016"/>
    <s v="2016"/>
    <s v="9"/>
    <s v="41020000"/>
    <x v="1"/>
    <x v="0"/>
    <s v="PHS-NIH NAT INST OF CHILD HLTH,HUMAN DEV"/>
    <s v="Federal"/>
    <x v="0"/>
    <s v="4011009000"/>
    <s v="Pending"/>
    <s v="16121588"/>
    <m/>
    <m/>
    <n v="1"/>
    <n v="328335"/>
    <n v="1"/>
    <n v="328335"/>
  </r>
  <r>
    <x v="2"/>
    <s v="12"/>
    <s v="6/14/2016"/>
    <s v="2016"/>
    <s v="9"/>
    <s v="41020000"/>
    <x v="1"/>
    <x v="0"/>
    <s v="PHS-NIH NAT INST ALLERGY INFECTIOUS DIS"/>
    <s v="Federal"/>
    <x v="0"/>
    <s v="4012003000"/>
    <s v="Pending"/>
    <s v="16121587"/>
    <m/>
    <m/>
    <n v="1"/>
    <n v="397429"/>
    <n v="1"/>
    <n v="397429"/>
  </r>
  <r>
    <x v="2"/>
    <s v="12"/>
    <s v="6/14/2016"/>
    <s v="2016"/>
    <s v="9"/>
    <s v="41020000"/>
    <x v="1"/>
    <x v="0"/>
    <s v="PHS-CDC NATNL INST OF OCCUP,SAFETY,HLTH"/>
    <s v="Federal"/>
    <x v="0"/>
    <s v="4013006000"/>
    <s v="Pending"/>
    <s v="16121625"/>
    <m/>
    <m/>
    <n v="0.1"/>
    <n v="41772.9"/>
    <n v="0.1"/>
    <n v="41772.9"/>
  </r>
  <r>
    <x v="2"/>
    <s v="12"/>
    <s v="6/14/2016"/>
    <s v="2016"/>
    <s v="9"/>
    <s v="41020000"/>
    <x v="1"/>
    <x v="0"/>
    <s v="PHS-CDC NATNL INST OF OCCUP,SAFETY,HLTH"/>
    <s v="Federal"/>
    <x v="0"/>
    <s v="4013012000"/>
    <s v="Pending"/>
    <s v="16121625"/>
    <m/>
    <m/>
    <n v="0.75"/>
    <n v="313296.75"/>
    <n v="0.75"/>
    <n v="313296.75"/>
  </r>
  <r>
    <x v="2"/>
    <s v="12"/>
    <s v="6/14/2016"/>
    <s v="2016"/>
    <s v="9"/>
    <s v="41020000"/>
    <x v="1"/>
    <x v="0"/>
    <s v="PHS-CDC NATNL INST OF OCCUP,SAFETY,HLTH"/>
    <s v="Federal"/>
    <x v="0"/>
    <s v="4014009000"/>
    <s v="Pending"/>
    <s v="16121625"/>
    <m/>
    <m/>
    <n v="0.1"/>
    <n v="41772.9"/>
    <n v="0.1"/>
    <n v="41772.9"/>
  </r>
  <r>
    <x v="2"/>
    <s v="12"/>
    <s v="6/14/2016"/>
    <s v="2016"/>
    <s v="9"/>
    <s v="41020000"/>
    <x v="1"/>
    <x v="0"/>
    <s v="INDIANA UNIVERSITY"/>
    <s v="Institution of Higher Education"/>
    <x v="0"/>
    <s v="4016004000"/>
    <s v="Pending"/>
    <s v="16121593"/>
    <m/>
    <m/>
    <n v="1"/>
    <n v="30497"/>
    <n v="1"/>
    <n v="30497"/>
  </r>
  <r>
    <x v="2"/>
    <s v="12"/>
    <s v="6/14/2016"/>
    <s v="2016"/>
    <s v="9"/>
    <s v="41020000"/>
    <x v="1"/>
    <x v="0"/>
    <s v="NATIONAL INSTITUTES OF HEALTH"/>
    <s v="Federal"/>
    <x v="0"/>
    <s v="4018004000"/>
    <s v="Pending"/>
    <s v="16088103"/>
    <m/>
    <m/>
    <n v="1"/>
    <n v="409152"/>
    <n v="1"/>
    <n v="409152"/>
  </r>
  <r>
    <x v="2"/>
    <s v="12"/>
    <s v="6/14/2016"/>
    <s v="2016"/>
    <s v="9"/>
    <s v="41020000"/>
    <x v="1"/>
    <x v="0"/>
    <s v="PHS-CDC NATNL INST OF OCCUP,SAFETY,HLTH"/>
    <s v="Federal"/>
    <x v="0"/>
    <s v="4018010000"/>
    <s v="Pending"/>
    <s v="16121625"/>
    <m/>
    <m/>
    <n v="0.05"/>
    <n v="20886.45"/>
    <n v="0.05"/>
    <n v="20886.45"/>
  </r>
  <r>
    <x v="2"/>
    <s v="12"/>
    <s v="6/15/2016"/>
    <s v="2016"/>
    <s v="9"/>
    <s v="41020000"/>
    <x v="1"/>
    <x v="0"/>
    <s v="NATIONAL INSTITUTES OF HEALTH"/>
    <s v="Federal"/>
    <x v="0"/>
    <s v="4016003000"/>
    <s v="Pending"/>
    <s v="16121631"/>
    <m/>
    <m/>
    <n v="1"/>
    <n v="409152"/>
    <n v="1"/>
    <n v="409152"/>
  </r>
  <r>
    <x v="2"/>
    <s v="12"/>
    <s v="6/16/2016"/>
    <s v="2016"/>
    <s v="9"/>
    <s v="41020000"/>
    <x v="1"/>
    <x v="0"/>
    <s v="NATIONAL INSTITUTES OF HEALTH"/>
    <s v="Federal"/>
    <x v="0"/>
    <s v="4012003000"/>
    <s v="Pending"/>
    <s v="16121336"/>
    <m/>
    <m/>
    <n v="2.7E-2"/>
    <n v="57674.03"/>
    <n v="2.7E-2"/>
    <n v="57674.03"/>
  </r>
  <r>
    <x v="2"/>
    <s v="12"/>
    <s v="6/16/2016"/>
    <s v="2016"/>
    <s v="9"/>
    <s v="41020000"/>
    <x v="1"/>
    <x v="0"/>
    <s v="NATIONAL INSTITUTES OF HEALTH"/>
    <s v="Federal"/>
    <x v="0"/>
    <s v="4012003000"/>
    <s v="Pending"/>
    <s v="16121594"/>
    <m/>
    <m/>
    <n v="1.7999999999999999E-2"/>
    <n v="9000"/>
    <n v="1.7999999999999999E-2"/>
    <n v="9000"/>
  </r>
  <r>
    <x v="2"/>
    <s v="12"/>
    <s v="6/16/2016"/>
    <s v="2016"/>
    <s v="9"/>
    <s v="41020000"/>
    <x v="1"/>
    <x v="0"/>
    <s v="NATIONAL INSTITUTES OF HEALTH"/>
    <s v="Federal"/>
    <x v="0"/>
    <s v="4012003000"/>
    <s v="Pending"/>
    <s v="16121602"/>
    <m/>
    <m/>
    <n v="0.85"/>
    <n v="362312.5"/>
    <n v="0.85"/>
    <n v="362312.5"/>
  </r>
  <r>
    <x v="2"/>
    <s v="12"/>
    <s v="6/16/2016"/>
    <s v="2016"/>
    <s v="9"/>
    <s v="41020000"/>
    <x v="1"/>
    <x v="0"/>
    <s v="NATIONAL INSTITUTES OF HEALTH"/>
    <s v="Federal"/>
    <x v="0"/>
    <s v="4012003000"/>
    <s v="Pending"/>
    <s v="16121630"/>
    <m/>
    <m/>
    <n v="1"/>
    <n v="414879"/>
    <n v="1"/>
    <n v="414879"/>
  </r>
  <r>
    <x v="2"/>
    <s v="12"/>
    <s v="6/16/2016"/>
    <s v="2016"/>
    <s v="9"/>
    <s v="41020000"/>
    <x v="1"/>
    <x v="0"/>
    <s v="NATIONAL INSTITUTES OF HEALTH"/>
    <s v="Federal"/>
    <x v="0"/>
    <s v="4012006000"/>
    <s v="Pending"/>
    <s v="16121543"/>
    <n v="0.6"/>
    <n v="248927.4"/>
    <m/>
    <m/>
    <n v="0.6"/>
    <n v="248927.4"/>
  </r>
  <r>
    <x v="2"/>
    <s v="12"/>
    <s v="6/16/2016"/>
    <s v="2016"/>
    <s v="9"/>
    <s v="41020000"/>
    <x v="1"/>
    <x v="0"/>
    <s v="NATIONAL INSTITUTES OF HEALTH"/>
    <s v="Federal"/>
    <x v="0"/>
    <s v="4012007000"/>
    <s v="Pending"/>
    <s v="16121336"/>
    <m/>
    <m/>
    <n v="0.85"/>
    <n v="1815663.75"/>
    <n v="0.85"/>
    <n v="1815663.75"/>
  </r>
  <r>
    <x v="2"/>
    <s v="12"/>
    <s v="6/16/2016"/>
    <s v="2016"/>
    <s v="9"/>
    <s v="41020000"/>
    <x v="1"/>
    <x v="0"/>
    <s v="NATIONAL INSTITUTES OF HEALTH"/>
    <s v="Federal"/>
    <x v="0"/>
    <s v="4012007000"/>
    <s v="Pending"/>
    <s v="16121594"/>
    <m/>
    <m/>
    <n v="0.9"/>
    <n v="450000"/>
    <n v="0.9"/>
    <n v="450000"/>
  </r>
  <r>
    <x v="2"/>
    <s v="12"/>
    <s v="6/16/2016"/>
    <s v="2016"/>
    <s v="9"/>
    <s v="41020000"/>
    <x v="1"/>
    <x v="0"/>
    <s v="NATIONAL INSTITUTES OF HEALTH"/>
    <s v="Federal"/>
    <x v="0"/>
    <s v="4012007000"/>
    <s v="Pending"/>
    <s v="16121602"/>
    <m/>
    <m/>
    <n v="0.05"/>
    <n v="21312.5"/>
    <n v="0.05"/>
    <n v="21312.5"/>
  </r>
  <r>
    <x v="2"/>
    <s v="12"/>
    <s v="6/16/2016"/>
    <s v="2016"/>
    <s v="9"/>
    <s v="41020000"/>
    <x v="1"/>
    <x v="0"/>
    <s v="NATIONAL INSTITUTES OF HEALTH"/>
    <s v="Federal"/>
    <x v="0"/>
    <s v="4012007000"/>
    <s v="Pending"/>
    <s v="16121691"/>
    <m/>
    <m/>
    <n v="0.15"/>
    <n v="60517.8"/>
    <n v="0.15"/>
    <n v="60517.8"/>
  </r>
  <r>
    <x v="2"/>
    <s v="12"/>
    <s v="6/16/2016"/>
    <s v="2016"/>
    <s v="9"/>
    <s v="41020000"/>
    <x v="1"/>
    <x v="0"/>
    <s v="NATIONAL INSTITUTES OF HEALTH"/>
    <s v="Federal"/>
    <x v="0"/>
    <s v="4012011000"/>
    <s v="Pending"/>
    <s v="16121336"/>
    <m/>
    <m/>
    <n v="0.123"/>
    <n v="262737.23"/>
    <n v="0.123"/>
    <n v="262737.23"/>
  </r>
  <r>
    <x v="2"/>
    <s v="12"/>
    <s v="6/16/2016"/>
    <s v="2016"/>
    <s v="9"/>
    <s v="41020000"/>
    <x v="1"/>
    <x v="0"/>
    <s v="NATIONAL INSTITUTES OF HEALTH"/>
    <s v="Federal"/>
    <x v="0"/>
    <s v="4012011000"/>
    <s v="Pending"/>
    <s v="16121594"/>
    <m/>
    <m/>
    <n v="8.2000000000000003E-2"/>
    <n v="41000"/>
    <n v="8.2000000000000003E-2"/>
    <n v="41000"/>
  </r>
  <r>
    <x v="2"/>
    <s v="12"/>
    <s v="6/16/2016"/>
    <s v="2016"/>
    <s v="9"/>
    <s v="41020000"/>
    <x v="1"/>
    <x v="0"/>
    <s v="NATIONAL INSTITUTES OF HEALTH"/>
    <s v="Federal"/>
    <x v="0"/>
    <s v="4013006000"/>
    <s v="Pending"/>
    <s v="16121329"/>
    <m/>
    <m/>
    <n v="1"/>
    <n v="3804593"/>
    <n v="1"/>
    <n v="3804593"/>
  </r>
  <r>
    <x v="2"/>
    <s v="12"/>
    <s v="6/16/2016"/>
    <s v="2016"/>
    <s v="9"/>
    <s v="41020000"/>
    <x v="1"/>
    <x v="0"/>
    <s v="NATIONAL INSTITUTES OF HEALTH"/>
    <s v="Federal"/>
    <x v="0"/>
    <s v="4013006000"/>
    <s v="Pending"/>
    <s v="16121712"/>
    <m/>
    <m/>
    <n v="0.8"/>
    <n v="324802.40000000002"/>
    <n v="0.8"/>
    <n v="324802.40000000002"/>
  </r>
  <r>
    <x v="2"/>
    <s v="12"/>
    <s v="6/16/2016"/>
    <s v="2016"/>
    <s v="9"/>
    <s v="41020000"/>
    <x v="1"/>
    <x v="0"/>
    <s v="NATIONAL INSTITUTES OF HEALTH"/>
    <s v="Federal"/>
    <x v="0"/>
    <s v="4013009000"/>
    <s v="Pending"/>
    <s v="16121691"/>
    <m/>
    <m/>
    <n v="0.85"/>
    <n v="342934.2"/>
    <n v="0.85"/>
    <n v="342934.2"/>
  </r>
  <r>
    <x v="2"/>
    <s v="12"/>
    <s v="6/16/2016"/>
    <s v="2016"/>
    <s v="9"/>
    <s v="41020000"/>
    <x v="1"/>
    <x v="0"/>
    <s v="NATIONAL INSTITUTES OF HEALTH"/>
    <s v="Federal"/>
    <x v="0"/>
    <s v="4013010000"/>
    <s v="Pending"/>
    <s v="16121602"/>
    <m/>
    <m/>
    <n v="0.05"/>
    <n v="21312.5"/>
    <n v="0.05"/>
    <n v="21312.5"/>
  </r>
  <r>
    <x v="2"/>
    <s v="12"/>
    <s v="6/16/2016"/>
    <s v="2016"/>
    <s v="9"/>
    <s v="41020000"/>
    <x v="1"/>
    <x v="0"/>
    <s v="NATIONAL INSTITUTES OF HEALTH"/>
    <s v="Federal"/>
    <x v="0"/>
    <s v="4013011000"/>
    <s v="Pending"/>
    <s v="16121602"/>
    <m/>
    <m/>
    <n v="0.05"/>
    <n v="21312.5"/>
    <n v="0.05"/>
    <n v="21312.5"/>
  </r>
  <r>
    <x v="2"/>
    <s v="12"/>
    <s v="6/16/2016"/>
    <s v="2016"/>
    <s v="9"/>
    <s v="41020000"/>
    <x v="1"/>
    <x v="0"/>
    <s v="NATIONAL INSTITUTES OF HEALTH"/>
    <s v="Federal"/>
    <x v="0"/>
    <s v="4013011000"/>
    <s v="Pending"/>
    <s v="16121726"/>
    <m/>
    <m/>
    <n v="1"/>
    <n v="440338"/>
    <n v="1"/>
    <n v="440338"/>
  </r>
  <r>
    <x v="2"/>
    <s v="12"/>
    <s v="6/16/2016"/>
    <s v="2016"/>
    <s v="9"/>
    <s v="41020000"/>
    <x v="1"/>
    <x v="0"/>
    <s v="NATIONAL INSTITUTES OF HEALTH"/>
    <s v="Federal"/>
    <x v="0"/>
    <s v="4014006000"/>
    <s v="Pending"/>
    <s v="16121543"/>
    <n v="0.4"/>
    <n v="165951.6"/>
    <m/>
    <m/>
    <n v="0.4"/>
    <n v="165951.6"/>
  </r>
  <r>
    <x v="2"/>
    <s v="12"/>
    <s v="6/16/2016"/>
    <s v="2016"/>
    <s v="9"/>
    <s v="41020000"/>
    <x v="1"/>
    <x v="0"/>
    <s v="NATIONAL INSTITUTES OF HEALTH"/>
    <s v="Federal"/>
    <x v="0"/>
    <s v="4014006000"/>
    <s v="Pending"/>
    <s v="16121684"/>
    <m/>
    <m/>
    <n v="1"/>
    <n v="414771"/>
    <n v="1"/>
    <n v="414771"/>
  </r>
  <r>
    <x v="2"/>
    <s v="12"/>
    <s v="6/16/2016"/>
    <s v="2016"/>
    <s v="9"/>
    <s v="41020000"/>
    <x v="1"/>
    <x v="0"/>
    <s v="NATIONAL INSTITUTES OF HEALTH"/>
    <s v="Federal"/>
    <x v="0"/>
    <s v="4014009000"/>
    <s v="Pending"/>
    <s v="16121721"/>
    <m/>
    <m/>
    <n v="1"/>
    <n v="392110"/>
    <n v="1"/>
    <n v="392110"/>
  </r>
  <r>
    <x v="2"/>
    <s v="12"/>
    <s v="6/16/2016"/>
    <s v="2016"/>
    <s v="9"/>
    <s v="41020000"/>
    <x v="1"/>
    <x v="0"/>
    <s v="NATIONAL INSTITUTES OF HEALTH"/>
    <s v="Federal"/>
    <x v="0"/>
    <s v="4016003000"/>
    <s v="Pending"/>
    <s v="16121685"/>
    <m/>
    <m/>
    <n v="1"/>
    <n v="403509"/>
    <n v="1"/>
    <n v="403509"/>
  </r>
  <r>
    <x v="2"/>
    <s v="12"/>
    <s v="6/16/2016"/>
    <s v="2016"/>
    <s v="9"/>
    <s v="41020000"/>
    <x v="1"/>
    <x v="0"/>
    <s v="NATIONAL INSTITUTES OF HEALTH"/>
    <s v="Federal"/>
    <x v="0"/>
    <s v="4016004000"/>
    <s v="Pending"/>
    <s v="16121712"/>
    <m/>
    <m/>
    <n v="0.2"/>
    <n v="81200.600000000006"/>
    <n v="0.2"/>
    <n v="81200.600000000006"/>
  </r>
  <r>
    <x v="2"/>
    <s v="12"/>
    <s v="6/16/2016"/>
    <s v="2016"/>
    <s v="9"/>
    <s v="41020000"/>
    <x v="1"/>
    <x v="0"/>
    <s v="NATIONAL INSTITUTES OF HEALTH"/>
    <s v="Federal"/>
    <x v="0"/>
    <s v="4018003000"/>
    <s v="Pending"/>
    <s v="16121548"/>
    <m/>
    <m/>
    <n v="1"/>
    <n v="414964"/>
    <n v="1"/>
    <n v="414964"/>
  </r>
  <r>
    <x v="2"/>
    <s v="12"/>
    <s v="6/16/2016"/>
    <s v="2016"/>
    <s v="9"/>
    <s v="41020000"/>
    <x v="1"/>
    <x v="0"/>
    <s v="NATIONAL INSTITUTES OF HEALTH"/>
    <s v="Federal"/>
    <x v="0"/>
    <s v="4018007000"/>
    <s v="Pending"/>
    <s v="16121665"/>
    <n v="1"/>
    <n v="415250"/>
    <m/>
    <m/>
    <n v="1"/>
    <n v="415250"/>
  </r>
  <r>
    <x v="2"/>
    <s v="12"/>
    <s v="6/16/2016"/>
    <s v="2016"/>
    <s v="9"/>
    <s v="41020000"/>
    <x v="1"/>
    <x v="0"/>
    <s v="NATIONAL INSTITUTES OF HEALTH"/>
    <s v="Federal"/>
    <x v="0"/>
    <s v="4027002000"/>
    <s v="Pending"/>
    <s v="16121543"/>
    <n v="0"/>
    <n v="0"/>
    <m/>
    <m/>
    <n v="0"/>
    <n v="0"/>
  </r>
  <r>
    <x v="2"/>
    <s v="12"/>
    <s v="6/16/2016"/>
    <s v="2016"/>
    <s v="9"/>
    <s v="41020000"/>
    <x v="1"/>
    <x v="0"/>
    <s v="NATIONAL INSTITUTES OF HEALTH"/>
    <s v="Federal"/>
    <x v="0"/>
    <s v="4027003000"/>
    <s v="Pending"/>
    <s v="16121665"/>
    <n v="0"/>
    <n v="0"/>
    <m/>
    <m/>
    <n v="0"/>
    <n v="0"/>
  </r>
  <r>
    <x v="2"/>
    <s v="12"/>
    <s v="6/18/2016"/>
    <s v="2016"/>
    <s v="9"/>
    <s v="41020000"/>
    <x v="1"/>
    <x v="0"/>
    <s v="PHS-NIH NAT INST ALLERGY INFECTIOUS DIS"/>
    <s v="Federal"/>
    <x v="0"/>
    <s v="4011006000"/>
    <s v="Pending"/>
    <s v="16111157"/>
    <m/>
    <m/>
    <n v="0.3"/>
    <n v="54168.67"/>
    <n v="0.3"/>
    <n v="54168.67"/>
  </r>
  <r>
    <x v="2"/>
    <s v="12"/>
    <s v="6/18/2016"/>
    <s v="2016"/>
    <s v="9"/>
    <s v="41020000"/>
    <x v="1"/>
    <x v="0"/>
    <s v="PHS-NIH NAT INST ALLERGY INFECTIOUS DIS"/>
    <s v="Federal"/>
    <x v="0"/>
    <s v="4014017000"/>
    <s v="Pending"/>
    <s v="16111157"/>
    <m/>
    <m/>
    <n v="0.7"/>
    <n v="126393.56"/>
    <n v="0.7"/>
    <n v="126393.56"/>
  </r>
  <r>
    <x v="2"/>
    <s v="12"/>
    <s v="6/20/2016"/>
    <s v="2016"/>
    <s v="9"/>
    <s v="41020000"/>
    <x v="1"/>
    <x v="0"/>
    <s v="Galiana Technology"/>
    <s v="Private Profit"/>
    <x v="0"/>
    <s v="4011006000"/>
    <s v="Pending"/>
    <s v="16099018"/>
    <n v="0.75"/>
    <n v="78329.25"/>
    <m/>
    <m/>
    <n v="0.75"/>
    <n v="78329.25"/>
  </r>
  <r>
    <x v="2"/>
    <s v="12"/>
    <s v="6/20/2016"/>
    <s v="2016"/>
    <s v="9"/>
    <s v="41020000"/>
    <x v="1"/>
    <x v="0"/>
    <s v="NATIONAL INSTITUTES OF HEALTH"/>
    <s v="Federal"/>
    <x v="0"/>
    <s v="4011010000"/>
    <s v="Pending"/>
    <s v="16121663"/>
    <m/>
    <m/>
    <n v="0.4"/>
    <n v="90720"/>
    <n v="0.4"/>
    <n v="90720"/>
  </r>
  <r>
    <x v="2"/>
    <s v="12"/>
    <s v="6/20/2016"/>
    <s v="2016"/>
    <s v="9"/>
    <s v="41020000"/>
    <x v="1"/>
    <x v="0"/>
    <s v="NATIONAL INSTITUTES OF HEALTH"/>
    <s v="Federal"/>
    <x v="0"/>
    <s v="4011010000"/>
    <s v="Pending"/>
    <s v="16121699"/>
    <m/>
    <m/>
    <n v="0.95"/>
    <n v="383279.4"/>
    <n v="0.95"/>
    <n v="383279.4"/>
  </r>
  <r>
    <x v="2"/>
    <s v="12"/>
    <s v="6/20/2016"/>
    <s v="2016"/>
    <s v="9"/>
    <s v="41020000"/>
    <x v="1"/>
    <x v="0"/>
    <s v="NATIONAL INSTITUTES OF HEALTH"/>
    <s v="Federal"/>
    <x v="0"/>
    <s v="4012006000"/>
    <s v="Pending"/>
    <s v="16121663"/>
    <m/>
    <m/>
    <n v="0.6"/>
    <n v="136080"/>
    <n v="0.6"/>
    <n v="136080"/>
  </r>
  <r>
    <x v="2"/>
    <s v="12"/>
    <s v="6/20/2016"/>
    <s v="2016"/>
    <s v="9"/>
    <s v="41020000"/>
    <x v="1"/>
    <x v="0"/>
    <s v="Galiana Technology"/>
    <s v="Private Profit"/>
    <x v="0"/>
    <s v="4014017000"/>
    <s v="Pending"/>
    <s v="16099018"/>
    <n v="0.25"/>
    <n v="26109.75"/>
    <m/>
    <m/>
    <n v="0.25"/>
    <n v="26109.75"/>
  </r>
  <r>
    <x v="2"/>
    <s v="12"/>
    <s v="6/20/2016"/>
    <s v="2016"/>
    <s v="9"/>
    <s v="41020000"/>
    <x v="1"/>
    <x v="0"/>
    <s v="NATIONAL INSTITUTES OF HEALTH"/>
    <s v="Federal"/>
    <x v="0"/>
    <s v="4024001000"/>
    <s v="Pending"/>
    <s v="16121699"/>
    <m/>
    <m/>
    <n v="0.05"/>
    <n v="20172.599999999999"/>
    <n v="0.05"/>
    <n v="20172.599999999999"/>
  </r>
  <r>
    <x v="2"/>
    <s v="12"/>
    <s v="6/20/2016"/>
    <s v="2016"/>
    <s v="9"/>
    <s v="41020000"/>
    <x v="1"/>
    <x v="0"/>
    <s v="Galiana Technology"/>
    <s v="Private Profit"/>
    <x v="0"/>
    <s v="4027002000"/>
    <s v="Pending"/>
    <s v="16099018"/>
    <n v="0"/>
    <n v="0"/>
    <m/>
    <m/>
    <n v="0"/>
    <n v="0"/>
  </r>
  <r>
    <x v="2"/>
    <s v="12"/>
    <s v="6/20/2016"/>
    <s v="2016"/>
    <s v="9"/>
    <s v="41020000"/>
    <x v="1"/>
    <x v="0"/>
    <s v="Galiana Technology"/>
    <s v="Private Profit"/>
    <x v="0"/>
    <s v="4027003000"/>
    <s v="Pending"/>
    <s v="16099018"/>
    <n v="0"/>
    <n v="0"/>
    <m/>
    <m/>
    <n v="0"/>
    <n v="0"/>
  </r>
  <r>
    <x v="2"/>
    <s v="12"/>
    <s v="6/21/2016"/>
    <s v="2016"/>
    <s v="9"/>
    <s v="41020000"/>
    <x v="1"/>
    <x v="0"/>
    <s v="NATIONAL INSTITUTES OF HEALTH"/>
    <s v="Federal"/>
    <x v="0"/>
    <s v="4007003000"/>
    <s v="Pending"/>
    <s v="16121805"/>
    <n v="4.4999999999999998E-2"/>
    <n v="87187.5"/>
    <m/>
    <m/>
    <n v="4.4999999999999998E-2"/>
    <n v="87187.5"/>
  </r>
  <r>
    <x v="2"/>
    <s v="12"/>
    <s v="6/21/2016"/>
    <s v="2016"/>
    <s v="9"/>
    <s v="41020000"/>
    <x v="1"/>
    <x v="0"/>
    <s v="NATIONAL INSTITUTES OF HEALTH"/>
    <s v="Federal"/>
    <x v="0"/>
    <s v="4011001000"/>
    <s v="Pending"/>
    <s v="16121722"/>
    <m/>
    <m/>
    <n v="0.1"/>
    <n v="44261.599999999999"/>
    <n v="0.1"/>
    <n v="44261.599999999999"/>
  </r>
  <r>
    <x v="2"/>
    <s v="12"/>
    <s v="6/21/2016"/>
    <s v="2016"/>
    <s v="9"/>
    <s v="41020000"/>
    <x v="1"/>
    <x v="0"/>
    <s v="NATIONAL INSTITUTES OF HEALTH"/>
    <s v="Federal"/>
    <x v="0"/>
    <s v="4011009000"/>
    <s v="Pending"/>
    <s v="16121722"/>
    <m/>
    <m/>
    <n v="0.3"/>
    <n v="132784.79999999999"/>
    <n v="0.3"/>
    <n v="132784.79999999999"/>
  </r>
  <r>
    <x v="2"/>
    <s v="12"/>
    <s v="6/21/2016"/>
    <s v="2016"/>
    <s v="9"/>
    <s v="41020000"/>
    <x v="1"/>
    <x v="0"/>
    <s v="NATIONAL INSTITUTES OF HEALTH"/>
    <s v="Federal"/>
    <x v="0"/>
    <s v="4011009000"/>
    <s v="Pending"/>
    <s v="16121805"/>
    <n v="0.9"/>
    <n v="1743750"/>
    <m/>
    <m/>
    <n v="0.9"/>
    <n v="1743750"/>
  </r>
  <r>
    <x v="2"/>
    <s v="12"/>
    <s v="6/21/2016"/>
    <s v="2016"/>
    <s v="9"/>
    <s v="41020000"/>
    <x v="1"/>
    <x v="0"/>
    <s v="NATIONAL INSTITUTES OF HEALTH"/>
    <s v="Federal"/>
    <x v="0"/>
    <s v="4011010000"/>
    <s v="Pending"/>
    <s v="16055589"/>
    <m/>
    <m/>
    <n v="0.95"/>
    <n v="1812102.2"/>
    <n v="0.95"/>
    <n v="1812102.2"/>
  </r>
  <r>
    <x v="2"/>
    <s v="12"/>
    <s v="6/21/2016"/>
    <s v="2016"/>
    <s v="9"/>
    <s v="41020000"/>
    <x v="1"/>
    <x v="0"/>
    <s v="NATIONAL INSTITUTES OF HEALTH"/>
    <s v="Federal"/>
    <x v="0"/>
    <s v="4011010000"/>
    <s v="Pending"/>
    <s v="16121805"/>
    <n v="5.5E-2"/>
    <n v="106562.5"/>
    <m/>
    <m/>
    <n v="5.5E-2"/>
    <n v="106562.5"/>
  </r>
  <r>
    <x v="2"/>
    <s v="12"/>
    <s v="6/21/2016"/>
    <s v="2016"/>
    <s v="9"/>
    <s v="41020000"/>
    <x v="1"/>
    <x v="0"/>
    <s v="NATIONAL INSTITUTES OF HEALTH"/>
    <s v="Federal"/>
    <x v="0"/>
    <s v="4013010000"/>
    <s v="Pending"/>
    <s v="16121722"/>
    <m/>
    <m/>
    <n v="0.3"/>
    <n v="132784.79999999999"/>
    <n v="0.3"/>
    <n v="132784.79999999999"/>
  </r>
  <r>
    <x v="2"/>
    <s v="12"/>
    <s v="6/21/2016"/>
    <s v="2016"/>
    <s v="9"/>
    <s v="41020000"/>
    <x v="1"/>
    <x v="0"/>
    <s v="UNIVERSITY OF MARYLAND"/>
    <s v="Institution of Higher Education"/>
    <x v="0"/>
    <s v="4018004000"/>
    <s v="Pending"/>
    <s v="16056203"/>
    <n v="1"/>
    <n v="157219"/>
    <m/>
    <m/>
    <n v="1"/>
    <n v="157219"/>
  </r>
  <r>
    <x v="2"/>
    <s v="12"/>
    <s v="6/21/2016"/>
    <s v="2016"/>
    <s v="9"/>
    <s v="41020000"/>
    <x v="1"/>
    <x v="0"/>
    <s v="NATIONAL INSTITUTES OF HEALTH"/>
    <s v="Federal"/>
    <x v="0"/>
    <s v="4018010000"/>
    <s v="Pending"/>
    <s v="16121722"/>
    <m/>
    <m/>
    <n v="0.3"/>
    <n v="132784.79999999999"/>
    <n v="0.3"/>
    <n v="132784.79999999999"/>
  </r>
  <r>
    <x v="2"/>
    <s v="12"/>
    <s v="6/21/2016"/>
    <s v="2016"/>
    <s v="9"/>
    <s v="41020000"/>
    <x v="1"/>
    <x v="0"/>
    <s v="NATIONAL INSTITUTES OF HEALTH"/>
    <s v="Federal"/>
    <x v="0"/>
    <s v="4024001000"/>
    <s v="Pending"/>
    <s v="16055589"/>
    <m/>
    <m/>
    <n v="0.05"/>
    <n v="95373.8"/>
    <n v="0.05"/>
    <n v="95373.8"/>
  </r>
  <r>
    <x v="2"/>
    <s v="12"/>
    <s v="6/21/2016"/>
    <s v="2016"/>
    <s v="9"/>
    <s v="41020000"/>
    <x v="1"/>
    <x v="0"/>
    <s v="NATIONAL INSTITUTES OF HEALTH"/>
    <s v="Federal"/>
    <x v="0"/>
    <s v="4027009000"/>
    <s v="Pending"/>
    <s v="16121805"/>
    <n v="0"/>
    <n v="0"/>
    <m/>
    <m/>
    <n v="0"/>
    <n v="0"/>
  </r>
  <r>
    <x v="2"/>
    <s v="12"/>
    <s v="6/21/2016"/>
    <s v="2016"/>
    <s v="9"/>
    <s v="41020000"/>
    <x v="1"/>
    <x v="0"/>
    <s v="UNIVERSITY OF MARYLAND"/>
    <s v="Institution of Higher Education"/>
    <x v="0"/>
    <s v="4027018000"/>
    <s v="Pending"/>
    <s v="16056203"/>
    <n v="0"/>
    <n v="0"/>
    <m/>
    <m/>
    <n v="0"/>
    <n v="0"/>
  </r>
  <r>
    <x v="2"/>
    <s v="12"/>
    <s v="6/22/2016"/>
    <s v="2016"/>
    <s v="9"/>
    <s v="41020000"/>
    <x v="1"/>
    <x v="0"/>
    <s v="IN Clinical &amp; Translational Sci Inst"/>
    <s v="Institution of Higher Education"/>
    <x v="0"/>
    <s v="4011006000"/>
    <s v="Pending"/>
    <s v="16121868"/>
    <n v="0.33"/>
    <n v="1650"/>
    <m/>
    <m/>
    <n v="0.33"/>
    <n v="1650"/>
  </r>
  <r>
    <x v="2"/>
    <s v="12"/>
    <s v="6/22/2016"/>
    <s v="2016"/>
    <s v="9"/>
    <s v="41020000"/>
    <x v="1"/>
    <x v="0"/>
    <s v="Boston University"/>
    <s v="Institution of Higher Education"/>
    <x v="0"/>
    <s v="4013009000"/>
    <s v="Pending"/>
    <s v="16121867"/>
    <m/>
    <m/>
    <n v="1"/>
    <n v="149601"/>
    <n v="1"/>
    <n v="149601"/>
  </r>
  <r>
    <x v="2"/>
    <s v="12"/>
    <s v="6/22/2016"/>
    <s v="2016"/>
    <s v="9"/>
    <s v="41020000"/>
    <x v="1"/>
    <x v="0"/>
    <s v="INDIANA UNIVERSITY"/>
    <s v="Institution of Higher Education"/>
    <x v="0"/>
    <s v="4013010000"/>
    <s v="Pending"/>
    <s v="16121505"/>
    <m/>
    <m/>
    <n v="1"/>
    <n v="33070"/>
    <n v="1"/>
    <n v="33070"/>
  </r>
  <r>
    <x v="2"/>
    <s v="12"/>
    <s v="6/22/2016"/>
    <s v="2016"/>
    <s v="9"/>
    <s v="41020000"/>
    <x v="1"/>
    <x v="0"/>
    <s v="IN Clinical &amp; Translational Sci Inst"/>
    <s v="Institution of Higher Education"/>
    <x v="0"/>
    <s v="4016003000"/>
    <s v="Pending"/>
    <s v="16121868"/>
    <n v="0.67"/>
    <n v="3350"/>
    <m/>
    <m/>
    <n v="0.67"/>
    <n v="3350"/>
  </r>
  <r>
    <x v="2"/>
    <s v="12"/>
    <s v="6/22/2016"/>
    <s v="2016"/>
    <s v="9"/>
    <s v="41020000"/>
    <x v="1"/>
    <x v="0"/>
    <s v="IN Clinical &amp; Translational Sci Inst"/>
    <s v="Institution of Higher Education"/>
    <x v="0"/>
    <s v="4027003000"/>
    <s v="Pending"/>
    <s v="16121868"/>
    <n v="0"/>
    <n v="0"/>
    <m/>
    <m/>
    <n v="0"/>
    <n v="0"/>
  </r>
  <r>
    <x v="2"/>
    <s v="12"/>
    <s v="6/23/2016"/>
    <s v="2016"/>
    <s v="9"/>
    <s v="41020000"/>
    <x v="1"/>
    <x v="0"/>
    <s v="Harvard Medical School"/>
    <s v="Institution of Higher Education"/>
    <x v="0"/>
    <s v="4007003000"/>
    <s v="Pending"/>
    <s v="15110539"/>
    <m/>
    <m/>
    <n v="0.34"/>
    <n v="158100"/>
    <n v="0.34"/>
    <n v="158100"/>
  </r>
  <r>
    <x v="2"/>
    <s v="12"/>
    <s v="6/23/2016"/>
    <s v="2016"/>
    <s v="9"/>
    <s v="41020000"/>
    <x v="1"/>
    <x v="0"/>
    <s v="UNIVERSITY OF IOWA"/>
    <s v="Institution of Higher Education"/>
    <x v="0"/>
    <s v="4016003000"/>
    <s v="Pending"/>
    <s v="16044435"/>
    <m/>
    <m/>
    <n v="0.95"/>
    <n v="415453.05"/>
    <n v="0.95"/>
    <n v="415453.05"/>
  </r>
  <r>
    <x v="2"/>
    <s v="12"/>
    <s v="6/23/2016"/>
    <s v="2016"/>
    <s v="9"/>
    <s v="41020000"/>
    <x v="1"/>
    <x v="0"/>
    <s v="CORNELL UNIVERSITY MEDICAL COLLEGE"/>
    <s v="Institution of Higher Education"/>
    <x v="0"/>
    <s v="4017014000"/>
    <s v="Pending"/>
    <s v="16121940"/>
    <m/>
    <m/>
    <n v="1"/>
    <n v="55406"/>
    <n v="1"/>
    <n v="55406"/>
  </r>
  <r>
    <x v="2"/>
    <s v="12"/>
    <s v="6/23/2016"/>
    <s v="2016"/>
    <s v="9"/>
    <s v="41020000"/>
    <x v="1"/>
    <x v="0"/>
    <s v="Harvard Medical School"/>
    <s v="Institution of Higher Education"/>
    <x v="0"/>
    <s v="4018004000"/>
    <s v="Pending"/>
    <s v="15110539"/>
    <m/>
    <m/>
    <n v="0.66"/>
    <n v="306900"/>
    <n v="0.66"/>
    <n v="306900"/>
  </r>
  <r>
    <x v="2"/>
    <s v="12"/>
    <s v="6/23/2016"/>
    <s v="2016"/>
    <s v="9"/>
    <s v="41020000"/>
    <x v="1"/>
    <x v="0"/>
    <s v="UNIVERSITY OF IOWA"/>
    <s v="Institution of Higher Education"/>
    <x v="0"/>
    <s v="4018004000"/>
    <s v="Pending"/>
    <s v="16044435"/>
    <m/>
    <m/>
    <n v="0.05"/>
    <n v="21865.95"/>
    <n v="0.05"/>
    <n v="21865.95"/>
  </r>
  <r>
    <x v="2"/>
    <s v="12"/>
    <s v="6/23/2016"/>
    <s v="2016"/>
    <s v="9"/>
    <s v="41020000"/>
    <x v="1"/>
    <x v="0"/>
    <s v="TULANE UNIVERSITY"/>
    <s v="Institution of Higher Education"/>
    <x v="0"/>
    <s v="4018004000"/>
    <s v="Pending"/>
    <s v="16121938"/>
    <m/>
    <m/>
    <n v="1"/>
    <n v="343417"/>
    <n v="1"/>
    <n v="343417"/>
  </r>
  <r>
    <x v="2"/>
    <s v="12"/>
    <s v="6/24/2016"/>
    <s v="2016"/>
    <s v="9"/>
    <s v="41020000"/>
    <x v="1"/>
    <x v="0"/>
    <s v="NATIONAL INSTITUTES OF HEALTH"/>
    <s v="Federal"/>
    <x v="0"/>
    <s v="4007003000"/>
    <s v="Pending"/>
    <s v="16121761"/>
    <n v="7.7999999999999996E-3"/>
    <n v="16614.349999999999"/>
    <m/>
    <m/>
    <n v="7.7999999999999996E-3"/>
    <n v="16614.349999999999"/>
  </r>
  <r>
    <x v="2"/>
    <s v="12"/>
    <s v="6/24/2016"/>
    <s v="2016"/>
    <s v="9"/>
    <s v="41020000"/>
    <x v="1"/>
    <x v="0"/>
    <s v="NATIONAL INSTITUTES OF HEALTH"/>
    <s v="Federal"/>
    <x v="0"/>
    <s v="4011006000"/>
    <s v="Pending"/>
    <s v="16121761"/>
    <n v="0.65"/>
    <n v="1384529.25"/>
    <m/>
    <m/>
    <n v="0.65"/>
    <n v="1384529.25"/>
  </r>
  <r>
    <x v="2"/>
    <s v="12"/>
    <s v="6/24/2016"/>
    <s v="2016"/>
    <s v="9"/>
    <s v="41020000"/>
    <x v="1"/>
    <x v="0"/>
    <s v="NATIONAL INSTITUTES OF HEALTH"/>
    <s v="Federal"/>
    <x v="0"/>
    <s v="4012003000"/>
    <s v="Pending"/>
    <s v="16121761"/>
    <n v="2.2200000000000001E-2"/>
    <n v="47287"/>
    <m/>
    <m/>
    <n v="2.2200000000000001E-2"/>
    <n v="47287"/>
  </r>
  <r>
    <x v="2"/>
    <s v="12"/>
    <s v="6/24/2016"/>
    <s v="2016"/>
    <s v="9"/>
    <s v="41020000"/>
    <x v="1"/>
    <x v="0"/>
    <s v="NATIONAL INSTITUTES OF HEALTH"/>
    <s v="Federal"/>
    <x v="0"/>
    <s v="4012007000"/>
    <s v="Pending"/>
    <s v="16121761"/>
    <n v="0.22"/>
    <n v="468609.9"/>
    <m/>
    <m/>
    <n v="0.22"/>
    <n v="468609.9"/>
  </r>
  <r>
    <x v="2"/>
    <s v="12"/>
    <s v="6/24/2016"/>
    <s v="2016"/>
    <s v="9"/>
    <s v="41020000"/>
    <x v="1"/>
    <x v="0"/>
    <s v="PHS-NIH NAT INST DEAFNESS,COMM DISORDERS"/>
    <s v="Federal"/>
    <x v="0"/>
    <s v="4013004000"/>
    <s v="Pending"/>
    <s v="16121951"/>
    <m/>
    <m/>
    <n v="1"/>
    <n v="449611"/>
    <n v="1"/>
    <n v="449611"/>
  </r>
  <r>
    <x v="2"/>
    <s v="12"/>
    <s v="6/24/2016"/>
    <s v="2016"/>
    <s v="9"/>
    <s v="41020000"/>
    <x v="1"/>
    <x v="0"/>
    <s v="University of Wisconsin at Milwaukee"/>
    <s v="Institution of Higher Education"/>
    <x v="0"/>
    <s v="4014006000"/>
    <s v="Pending"/>
    <s v="16121988"/>
    <m/>
    <m/>
    <n v="1"/>
    <n v="5000"/>
    <n v="1"/>
    <n v="5000"/>
  </r>
  <r>
    <x v="2"/>
    <s v="12"/>
    <s v="6/24/2016"/>
    <s v="2016"/>
    <s v="9"/>
    <s v="41020000"/>
    <x v="1"/>
    <x v="0"/>
    <s v="NATIONAL INSTITUTES OF HEALTH"/>
    <s v="Federal"/>
    <x v="0"/>
    <s v="4014017000"/>
    <s v="Pending"/>
    <s v="16121761"/>
    <n v="0.05"/>
    <n v="106502.25"/>
    <m/>
    <m/>
    <n v="0.05"/>
    <n v="106502.25"/>
  </r>
  <r>
    <x v="2"/>
    <s v="12"/>
    <s v="6/24/2016"/>
    <s v="2016"/>
    <s v="9"/>
    <s v="41020000"/>
    <x v="1"/>
    <x v="0"/>
    <s v="INDIANA UNIVERSITY"/>
    <s v="Institution of Higher Education"/>
    <x v="0"/>
    <s v="4016003000"/>
    <s v="Pending"/>
    <s v="16122003"/>
    <m/>
    <m/>
    <n v="1"/>
    <n v="11622"/>
    <n v="1"/>
    <n v="11622"/>
  </r>
  <r>
    <x v="2"/>
    <s v="12"/>
    <s v="6/24/2016"/>
    <s v="2016"/>
    <s v="9"/>
    <s v="41020000"/>
    <x v="1"/>
    <x v="0"/>
    <s v="NATIONAL INSTITUTES OF HEALTH"/>
    <s v="Federal"/>
    <x v="0"/>
    <s v="4018004000"/>
    <s v="Pending"/>
    <s v="16121761"/>
    <n v="0.05"/>
    <n v="106502.25"/>
    <m/>
    <m/>
    <n v="0.05"/>
    <n v="106502.25"/>
  </r>
  <r>
    <x v="2"/>
    <s v="12"/>
    <s v="6/24/2016"/>
    <s v="2016"/>
    <s v="9"/>
    <s v="41020000"/>
    <x v="1"/>
    <x v="0"/>
    <s v="NATIONAL INSTITUTES OF HEALTH"/>
    <s v="Federal"/>
    <x v="0"/>
    <s v="4027003000"/>
    <s v="Pending"/>
    <s v="16121761"/>
    <n v="0"/>
    <n v="0"/>
    <m/>
    <m/>
    <n v="0"/>
    <n v="0"/>
  </r>
  <r>
    <x v="2"/>
    <s v="12"/>
    <s v="6/26/2016"/>
    <s v="2016"/>
    <s v="9"/>
    <s v="41020000"/>
    <x v="1"/>
    <x v="0"/>
    <s v="IN Clinical &amp; Translational Sci Inst"/>
    <s v="Institution of Higher Education"/>
    <x v="0"/>
    <s v="4013003000"/>
    <s v="Pending"/>
    <s v="16111106"/>
    <m/>
    <m/>
    <n v="1"/>
    <n v="8097"/>
    <n v="1"/>
    <n v="8097"/>
  </r>
  <r>
    <x v="2"/>
    <s v="12"/>
    <s v="6/26/2016"/>
    <s v="2016"/>
    <s v="9"/>
    <s v="41020000"/>
    <x v="1"/>
    <x v="0"/>
    <s v="REGENSTRIEF INSTITUTE FOR HEALTH CARE"/>
    <s v="Private Non-Profit"/>
    <x v="0"/>
    <s v="4013003000"/>
    <s v="Awarded"/>
    <s v="16121980"/>
    <m/>
    <m/>
    <n v="0.05"/>
    <n v="2289.9"/>
    <n v="0.05"/>
    <n v="2289.9"/>
  </r>
  <r>
    <x v="2"/>
    <s v="12"/>
    <s v="6/26/2016"/>
    <s v="2016"/>
    <s v="9"/>
    <s v="41020000"/>
    <x v="1"/>
    <x v="0"/>
    <s v="REGENSTRIEF INSTITUTE FOR HEALTH CARE"/>
    <s v="Private Non-Profit"/>
    <x v="0"/>
    <s v="4013006000"/>
    <s v="Awarded"/>
    <s v="16121980"/>
    <m/>
    <m/>
    <n v="0.95"/>
    <n v="43508.1"/>
    <n v="0.95"/>
    <n v="43508.1"/>
  </r>
  <r>
    <x v="2"/>
    <s v="12"/>
    <s v="6/27/2016"/>
    <s v="2016"/>
    <s v="9"/>
    <s v="41020000"/>
    <x v="1"/>
    <x v="0"/>
    <s v="NATIONAL INSTITUTES OF HEALTH"/>
    <s v="Federal"/>
    <x v="0"/>
    <s v="4011015000"/>
    <s v="Pending"/>
    <s v="16045213"/>
    <n v="0.3"/>
    <n v="134336.1"/>
    <m/>
    <m/>
    <n v="0.3"/>
    <n v="134336.1"/>
  </r>
  <r>
    <x v="2"/>
    <s v="12"/>
    <s v="6/27/2016"/>
    <s v="2016"/>
    <s v="9"/>
    <s v="41020000"/>
    <x v="1"/>
    <x v="0"/>
    <s v="NATIONAL INSTITUTES OF HEALTH"/>
    <s v="Federal"/>
    <x v="0"/>
    <s v="4013009000"/>
    <s v="Pending"/>
    <s v="16045213"/>
    <n v="0.7"/>
    <n v="313450.90000000002"/>
    <m/>
    <m/>
    <n v="0.7"/>
    <n v="313450.90000000002"/>
  </r>
  <r>
    <x v="2"/>
    <s v="12"/>
    <s v="6/27/2016"/>
    <s v="2016"/>
    <s v="9"/>
    <s v="41020000"/>
    <x v="1"/>
    <x v="0"/>
    <s v="NATIONAL INSTITUTES OF HEALTH"/>
    <s v="Federal"/>
    <x v="0"/>
    <s v="4027008005"/>
    <s v="Pending"/>
    <s v="16045213"/>
    <n v="0"/>
    <n v="0"/>
    <m/>
    <m/>
    <n v="0"/>
    <n v="0"/>
  </r>
  <r>
    <x v="2"/>
    <s v="12"/>
    <s v="6/27/2016"/>
    <s v="2016"/>
    <s v="9"/>
    <s v="41020000"/>
    <x v="1"/>
    <x v="0"/>
    <s v="NATIONAL INSTITUTES OF HEALTH"/>
    <s v="Federal"/>
    <x v="0"/>
    <s v="4027011000"/>
    <s v="Pending"/>
    <s v="16045213"/>
    <n v="0"/>
    <n v="0"/>
    <m/>
    <m/>
    <n v="0"/>
    <n v="0"/>
  </r>
  <r>
    <x v="2"/>
    <s v="12"/>
    <s v="6/28/2016"/>
    <s v="2016"/>
    <s v="9"/>
    <s v="41020000"/>
    <x v="1"/>
    <x v="0"/>
    <s v="PHS-FDA FOOD AND DRUG ADMINISTRATION"/>
    <s v="Federal"/>
    <x v="0"/>
    <s v="4011006000"/>
    <s v="Pending"/>
    <s v="16122110"/>
    <m/>
    <m/>
    <n v="0.125"/>
    <n v="2934814.75"/>
    <n v="0.125"/>
    <n v="2934814.75"/>
  </r>
  <r>
    <x v="2"/>
    <s v="12"/>
    <s v="6/28/2016"/>
    <s v="2016"/>
    <s v="9"/>
    <s v="41020000"/>
    <x v="1"/>
    <x v="0"/>
    <s v="NATIONAL INSTITUTES OF HEALTH"/>
    <s v="Federal"/>
    <x v="0"/>
    <s v="4012006000"/>
    <s v="Pending"/>
    <s v="16121989"/>
    <m/>
    <m/>
    <n v="1"/>
    <n v="426250"/>
    <n v="1"/>
    <n v="426250"/>
  </r>
  <r>
    <x v="2"/>
    <s v="12"/>
    <s v="6/28/2016"/>
    <s v="2016"/>
    <s v="9"/>
    <s v="41020000"/>
    <x v="1"/>
    <x v="0"/>
    <s v="NATIONAL INSTITUTES OF HEALTH"/>
    <s v="Federal"/>
    <x v="0"/>
    <s v="4013012000"/>
    <s v="Pending"/>
    <s v="16122062"/>
    <m/>
    <m/>
    <n v="1"/>
    <n v="447787"/>
    <n v="1"/>
    <n v="447787"/>
  </r>
  <r>
    <x v="2"/>
    <s v="12"/>
    <s v="6/28/2016"/>
    <s v="2016"/>
    <s v="9"/>
    <s v="41020000"/>
    <x v="1"/>
    <x v="0"/>
    <s v="RUTGERS, THE STATE UNIVERSITY"/>
    <s v="Institution of Higher Education"/>
    <x v="0"/>
    <s v="4014004000"/>
    <s v="Pending"/>
    <s v="16122068"/>
    <m/>
    <m/>
    <n v="1"/>
    <n v="723736"/>
    <n v="1"/>
    <n v="723736"/>
  </r>
  <r>
    <x v="2"/>
    <s v="12"/>
    <s v="6/28/2016"/>
    <s v="2016"/>
    <s v="9"/>
    <s v="41020000"/>
    <x v="1"/>
    <x v="0"/>
    <s v="PHS-FDA FOOD AND DRUG ADMINISTRATION"/>
    <s v="Federal"/>
    <x v="0"/>
    <s v="4016005000"/>
    <s v="Pending"/>
    <s v="16122110"/>
    <m/>
    <m/>
    <n v="0.2"/>
    <n v="4695703.5999999996"/>
    <n v="0.2"/>
    <n v="4695703.5999999996"/>
  </r>
  <r>
    <x v="2"/>
    <s v="12"/>
    <s v="6/28/2016"/>
    <s v="2016"/>
    <s v="9"/>
    <s v="41020000"/>
    <x v="1"/>
    <x v="0"/>
    <s v="NATIONAL INSTITUTES OF HEALTH"/>
    <s v="Federal"/>
    <x v="0"/>
    <s v="4018004000"/>
    <s v="Pending"/>
    <s v="16121450"/>
    <n v="1"/>
    <n v="1903134"/>
    <m/>
    <m/>
    <n v="1"/>
    <n v="1903134"/>
  </r>
  <r>
    <x v="2"/>
    <s v="12"/>
    <s v="6/28/2016"/>
    <s v="2016"/>
    <s v="9"/>
    <s v="41020000"/>
    <x v="1"/>
    <x v="0"/>
    <s v="PHS-FDA FOOD AND DRUG ADMINISTRATION"/>
    <s v="Federal"/>
    <x v="0"/>
    <s v="4019001000"/>
    <s v="Pending"/>
    <s v="16122110"/>
    <m/>
    <m/>
    <n v="0.3"/>
    <n v="7043555.4000000004"/>
    <n v="0.3"/>
    <n v="7043555.4000000004"/>
  </r>
  <r>
    <x v="2"/>
    <s v="12"/>
    <s v="6/28/2016"/>
    <s v="2016"/>
    <s v="9"/>
    <s v="41020000"/>
    <x v="1"/>
    <x v="0"/>
    <s v="PHS-FDA FOOD AND DRUG ADMINISTRATION"/>
    <s v="Federal"/>
    <x v="0"/>
    <s v="4019006000"/>
    <s v="Pending"/>
    <s v="16122110"/>
    <m/>
    <m/>
    <n v="0.375"/>
    <n v="8804444.25"/>
    <n v="0.375"/>
    <n v="8804444.25"/>
  </r>
  <r>
    <x v="2"/>
    <s v="12"/>
    <s v="6/28/2016"/>
    <s v="2016"/>
    <s v="9"/>
    <s v="41020000"/>
    <x v="1"/>
    <x v="0"/>
    <s v="NATIONAL INSTITUTES OF HEALTH"/>
    <s v="Federal"/>
    <x v="0"/>
    <s v="4027018000"/>
    <s v="Pending"/>
    <s v="16121450"/>
    <n v="0"/>
    <n v="0"/>
    <m/>
    <m/>
    <n v="0"/>
    <n v="0"/>
  </r>
  <r>
    <x v="2"/>
    <s v="12"/>
    <s v="6/29/2016"/>
    <s v="2016"/>
    <s v="9"/>
    <s v="41020000"/>
    <x v="1"/>
    <x v="0"/>
    <s v="NATIONAL INSTITUTES OF HEALTH"/>
    <s v="Federal"/>
    <x v="0"/>
    <s v="4011006000"/>
    <s v="Pending"/>
    <s v="16122175"/>
    <m/>
    <m/>
    <n v="0.3"/>
    <n v="127875"/>
    <n v="0.3"/>
    <n v="127875"/>
  </r>
  <r>
    <x v="2"/>
    <s v="12"/>
    <s v="6/29/2016"/>
    <s v="2016"/>
    <s v="9"/>
    <s v="41020000"/>
    <x v="1"/>
    <x v="0"/>
    <s v="NATIONAL INSTITUTES OF HEALTH"/>
    <s v="Federal"/>
    <x v="0"/>
    <s v="4011009000"/>
    <s v="Pending"/>
    <s v="16122175"/>
    <m/>
    <m/>
    <n v="0.7"/>
    <n v="298375"/>
    <n v="0.7"/>
    <n v="298375"/>
  </r>
  <r>
    <x v="2"/>
    <s v="12"/>
    <s v="6/29/2016"/>
    <s v="2016"/>
    <s v="9"/>
    <s v="41020000"/>
    <x v="1"/>
    <x v="0"/>
    <s v="NATIONAL INSTITUTES OF HEALTH"/>
    <s v="Federal"/>
    <x v="0"/>
    <s v="4011010000"/>
    <s v="Pending"/>
    <s v="16110732"/>
    <n v="1"/>
    <n v="1105082.98"/>
    <m/>
    <m/>
    <n v="1"/>
    <n v="1105082.98"/>
  </r>
  <r>
    <x v="2"/>
    <s v="12"/>
    <s v="6/29/2016"/>
    <s v="2016"/>
    <s v="9"/>
    <s v="41020000"/>
    <x v="1"/>
    <x v="0"/>
    <s v="NATIONAL INSTITUTES OF HEALTH"/>
    <s v="Federal"/>
    <x v="0"/>
    <s v="4012003000"/>
    <s v="Pending"/>
    <s v="16122102"/>
    <m/>
    <m/>
    <n v="0.05"/>
    <n v="21312.5"/>
    <n v="0.05"/>
    <n v="21312.5"/>
  </r>
  <r>
    <x v="2"/>
    <s v="12"/>
    <s v="6/29/2016"/>
    <s v="2016"/>
    <s v="9"/>
    <s v="41020000"/>
    <x v="1"/>
    <x v="0"/>
    <s v="NATIONAL INSTITUTES OF HEALTH"/>
    <s v="Federal"/>
    <x v="0"/>
    <s v="4013004000"/>
    <s v="Pending"/>
    <s v="16122102"/>
    <m/>
    <m/>
    <n v="0.9"/>
    <n v="383625"/>
    <n v="0.9"/>
    <n v="383625"/>
  </r>
  <r>
    <x v="2"/>
    <s v="12"/>
    <s v="6/29/2016"/>
    <s v="2016"/>
    <s v="9"/>
    <s v="41020000"/>
    <x v="1"/>
    <x v="0"/>
    <s v="NATIONAL INSTITUTES OF HEALTH"/>
    <s v="Federal"/>
    <x v="0"/>
    <s v="4018003000"/>
    <s v="Pending"/>
    <s v="16122102"/>
    <m/>
    <m/>
    <n v="0.05"/>
    <n v="21312.5"/>
    <n v="0.05"/>
    <n v="21312.5"/>
  </r>
  <r>
    <x v="2"/>
    <s v="12"/>
    <s v="6/29/2016"/>
    <s v="2016"/>
    <s v="9"/>
    <s v="41020000"/>
    <x v="1"/>
    <x v="0"/>
    <s v="NATIONAL INSTITUTES OF HEALTH"/>
    <s v="Federal"/>
    <x v="0"/>
    <s v="4027003000"/>
    <s v="Pending"/>
    <s v="16110732"/>
    <n v="0"/>
    <n v="0"/>
    <m/>
    <m/>
    <n v="0"/>
    <n v="0"/>
  </r>
  <r>
    <x v="2"/>
    <s v="12"/>
    <s v="6/30/2016"/>
    <s v="2016"/>
    <s v="9"/>
    <s v="41020000"/>
    <x v="1"/>
    <x v="0"/>
    <s v="NATIONAL INSTITUTES OF HEALTH"/>
    <s v="Federal"/>
    <x v="0"/>
    <s v="4012003000"/>
    <s v="Pending"/>
    <s v="16122063"/>
    <m/>
    <m/>
    <n v="0.95"/>
    <n v="1785050"/>
    <n v="0.95"/>
    <n v="1785050"/>
  </r>
  <r>
    <x v="2"/>
    <s v="12"/>
    <s v="6/30/2016"/>
    <s v="2016"/>
    <s v="9"/>
    <s v="41020000"/>
    <x v="1"/>
    <x v="0"/>
    <s v="PHS-FDA FOOD AND DRUG ADMINISTRATION"/>
    <s v="Federal"/>
    <x v="0"/>
    <s v="4012003000"/>
    <s v="Pending"/>
    <s v="16122091"/>
    <m/>
    <m/>
    <n v="0.1"/>
    <n v="9900"/>
    <n v="0.1"/>
    <n v="9900"/>
  </r>
  <r>
    <x v="2"/>
    <s v="12"/>
    <s v="6/30/2016"/>
    <s v="2016"/>
    <s v="9"/>
    <s v="41020000"/>
    <x v="1"/>
    <x v="0"/>
    <s v="PHS-FDA FOOD AND DRUG ADMINISTRATION"/>
    <s v="Federal"/>
    <x v="0"/>
    <s v="4012003000"/>
    <s v="Pending"/>
    <s v="16122119"/>
    <m/>
    <m/>
    <n v="0.1"/>
    <n v="1650"/>
    <n v="0.1"/>
    <n v="1650"/>
  </r>
  <r>
    <x v="2"/>
    <s v="12"/>
    <s v="6/30/2016"/>
    <s v="2016"/>
    <s v="9"/>
    <s v="41020000"/>
    <x v="1"/>
    <x v="0"/>
    <s v="PHS-FDA FOOD AND DRUG ADMINISTRATION"/>
    <s v="Federal"/>
    <x v="0"/>
    <s v="4012003000"/>
    <s v="Pending"/>
    <s v="16122120"/>
    <m/>
    <m/>
    <n v="0.1"/>
    <n v="1000"/>
    <n v="0.1"/>
    <n v="1000"/>
  </r>
  <r>
    <x v="2"/>
    <s v="12"/>
    <s v="6/30/2016"/>
    <s v="2016"/>
    <s v="9"/>
    <s v="41020000"/>
    <x v="1"/>
    <x v="0"/>
    <s v="PHS-FDA FOOD AND DRUG ADMINISTRATION"/>
    <s v="Federal"/>
    <x v="0"/>
    <s v="4012011000"/>
    <s v="Pending"/>
    <s v="16122091"/>
    <m/>
    <m/>
    <n v="0.9"/>
    <n v="89100"/>
    <n v="0.9"/>
    <n v="89100"/>
  </r>
  <r>
    <x v="2"/>
    <s v="12"/>
    <s v="6/30/2016"/>
    <s v="2016"/>
    <s v="9"/>
    <s v="41020000"/>
    <x v="1"/>
    <x v="0"/>
    <s v="PHS-FDA FOOD AND DRUG ADMINISTRATION"/>
    <s v="Federal"/>
    <x v="0"/>
    <s v="4012011000"/>
    <s v="Pending"/>
    <s v="16122119"/>
    <m/>
    <m/>
    <n v="0.9"/>
    <n v="14850"/>
    <n v="0.9"/>
    <n v="14850"/>
  </r>
  <r>
    <x v="2"/>
    <s v="12"/>
    <s v="6/30/2016"/>
    <s v="2016"/>
    <s v="9"/>
    <s v="41020000"/>
    <x v="1"/>
    <x v="0"/>
    <s v="PHS-FDA FOOD AND DRUG ADMINISTRATION"/>
    <s v="Federal"/>
    <x v="0"/>
    <s v="4012011000"/>
    <s v="Pending"/>
    <s v="16122120"/>
    <m/>
    <m/>
    <n v="0.9"/>
    <n v="9000"/>
    <n v="0.9"/>
    <n v="9000"/>
  </r>
  <r>
    <x v="2"/>
    <s v="12"/>
    <s v="6/30/2016"/>
    <s v="2016"/>
    <s v="9"/>
    <s v="41020000"/>
    <x v="1"/>
    <x v="0"/>
    <s v="SPEAK MODalities LLC"/>
    <s v="Private Profit"/>
    <x v="0"/>
    <s v="4013012000"/>
    <s v="Pending"/>
    <s v="16122272"/>
    <m/>
    <m/>
    <n v="1"/>
    <n v="50000"/>
    <n v="1"/>
    <n v="50000"/>
  </r>
  <r>
    <x v="2"/>
    <s v="12"/>
    <s v="6/30/2016"/>
    <s v="2016"/>
    <s v="9"/>
    <s v="41020000"/>
    <x v="1"/>
    <x v="0"/>
    <s v="NATIONAL INSTITUTES OF HEALTH"/>
    <s v="Federal"/>
    <x v="0"/>
    <s v="4016003000"/>
    <s v="Pending"/>
    <s v="16044497"/>
    <m/>
    <m/>
    <n v="1"/>
    <n v="1908250"/>
    <n v="1"/>
    <n v="1908250"/>
  </r>
  <r>
    <x v="2"/>
    <s v="12"/>
    <s v="6/30/2016"/>
    <s v="2016"/>
    <s v="9"/>
    <s v="41020000"/>
    <x v="1"/>
    <x v="0"/>
    <s v="NATIONAL INSTITUTES OF HEALTH"/>
    <s v="Federal"/>
    <x v="0"/>
    <s v="4018010000"/>
    <s v="Pending"/>
    <s v="16122063"/>
    <m/>
    <m/>
    <n v="0.05"/>
    <n v="93950"/>
    <n v="0.05"/>
    <n v="93950"/>
  </r>
  <r>
    <x v="0"/>
    <s v="1"/>
    <s v="7/2/2014"/>
    <s v="2014"/>
    <s v="10"/>
    <s v="41040000"/>
    <x v="2"/>
    <x v="0"/>
    <s v="ARMY MEDICAL RESEARCH ACQUISITION ACTIV"/>
    <s v="Federal"/>
    <x v="0"/>
    <s v="4007003000"/>
    <s v="Awarded"/>
    <s v="14033712"/>
    <m/>
    <m/>
    <n v="0.30599999999999999"/>
    <n v="160823.81"/>
    <n v="0.30599999999999999"/>
    <n v="160823.81"/>
  </r>
  <r>
    <x v="0"/>
    <s v="1"/>
    <s v="7/2/2014"/>
    <s v="2014"/>
    <s v="10"/>
    <s v="41040000"/>
    <x v="2"/>
    <x v="0"/>
    <s v="AIR FORCE OFFICE OF SCIENTIFIC RESEARCH"/>
    <s v="Federal"/>
    <x v="0"/>
    <s v="4014001000"/>
    <s v="Pending"/>
    <s v="14121899"/>
    <n v="0"/>
    <n v="0"/>
    <m/>
    <m/>
    <n v="0"/>
    <n v="0"/>
  </r>
  <r>
    <x v="0"/>
    <s v="1"/>
    <s v="7/2/2014"/>
    <s v="2014"/>
    <s v="10"/>
    <s v="41040000"/>
    <x v="2"/>
    <x v="0"/>
    <s v="AIR FORCE OFFICE OF SCIENTIFIC RESEARCH"/>
    <s v="Federal"/>
    <x v="0"/>
    <s v="4014006000"/>
    <s v="Pending"/>
    <s v="14121899"/>
    <n v="0.8"/>
    <n v="1600000"/>
    <m/>
    <m/>
    <n v="0.8"/>
    <n v="1600000"/>
  </r>
  <r>
    <x v="0"/>
    <s v="1"/>
    <s v="7/2/2014"/>
    <s v="2014"/>
    <s v="10"/>
    <s v="41040000"/>
    <x v="2"/>
    <x v="0"/>
    <s v="DEFENSE ADVANCED RES PROJECTS AGENCY"/>
    <s v="Federal"/>
    <x v="0"/>
    <s v="4014006000"/>
    <s v="Awarded"/>
    <s v="14121675"/>
    <m/>
    <m/>
    <n v="1"/>
    <n v="372476"/>
    <n v="1"/>
    <n v="372476"/>
  </r>
  <r>
    <x v="0"/>
    <s v="1"/>
    <s v="7/2/2014"/>
    <s v="2014"/>
    <s v="10"/>
    <s v="41040000"/>
    <x v="2"/>
    <x v="0"/>
    <s v="AIR FORCE OFFICE OF SCIENTIFIC RESEARCH"/>
    <s v="Federal"/>
    <x v="0"/>
    <s v="4014009000"/>
    <s v="Pending"/>
    <s v="14121899"/>
    <n v="0.2"/>
    <n v="400000"/>
    <m/>
    <m/>
    <n v="0.2"/>
    <n v="400000"/>
  </r>
  <r>
    <x v="0"/>
    <s v="1"/>
    <s v="7/2/2014"/>
    <s v="2014"/>
    <s v="10"/>
    <s v="41040000"/>
    <x v="2"/>
    <x v="0"/>
    <s v="ARMY MEDICAL RESEARCH ACQUISITION ACTIV"/>
    <s v="Federal"/>
    <x v="0"/>
    <s v="4016003000"/>
    <s v="Awarded"/>
    <s v="14033712"/>
    <m/>
    <m/>
    <n v="0.05"/>
    <n v="26278.400000000001"/>
    <n v="0.05"/>
    <n v="26278.400000000001"/>
  </r>
  <r>
    <x v="0"/>
    <s v="1"/>
    <s v="7/2/2014"/>
    <s v="2014"/>
    <s v="10"/>
    <s v="41040000"/>
    <x v="2"/>
    <x v="0"/>
    <s v="ARMY MEDICAL RESEARCH ACQUISITION ACTIV"/>
    <s v="Federal"/>
    <x v="0"/>
    <s v="4018004000"/>
    <s v="Awarded"/>
    <s v="14033712"/>
    <m/>
    <m/>
    <n v="0.59399999999999997"/>
    <n v="312187.39"/>
    <n v="0.59399999999999997"/>
    <n v="312187.39"/>
  </r>
  <r>
    <x v="0"/>
    <s v="1"/>
    <s v="7/2/2014"/>
    <s v="2014"/>
    <s v="10"/>
    <s v="41040000"/>
    <x v="2"/>
    <x v="0"/>
    <s v="ARMY MEDICAL RESEARCH ACQUISITION ACTIV"/>
    <s v="Federal"/>
    <x v="0"/>
    <s v="4018010000"/>
    <s v="Awarded"/>
    <s v="14033712"/>
    <m/>
    <m/>
    <n v="0.05"/>
    <n v="26278.400000000001"/>
    <n v="0.05"/>
    <n v="26278.400000000001"/>
  </r>
  <r>
    <x v="0"/>
    <s v="1"/>
    <s v="7/2/2014"/>
    <s v="2014"/>
    <s v="10"/>
    <s v="41040000"/>
    <x v="2"/>
    <x v="0"/>
    <s v="AIR FORCE OFFICE OF SCIENTIFIC RESEARCH"/>
    <s v="Federal"/>
    <x v="0"/>
    <s v="4027002000"/>
    <s v="Pending"/>
    <s v="14121899"/>
    <n v="0"/>
    <n v="0"/>
    <m/>
    <m/>
    <n v="0"/>
    <n v="0"/>
  </r>
  <r>
    <x v="0"/>
    <s v="1"/>
    <s v="7/7/2014"/>
    <s v="2014"/>
    <s v="10"/>
    <s v="41040000"/>
    <x v="2"/>
    <x v="0"/>
    <s v="UNIVERSAL TECHNOLOGY CORPORATION"/>
    <s v="Private Profit"/>
    <x v="0"/>
    <s v="4014010000"/>
    <s v="Awarded"/>
    <s v="15011095"/>
    <n v="1"/>
    <n v="60000"/>
    <m/>
    <m/>
    <n v="1"/>
    <n v="60000"/>
  </r>
  <r>
    <x v="0"/>
    <s v="1"/>
    <s v="7/7/2014"/>
    <s v="2014"/>
    <s v="10"/>
    <s v="41040000"/>
    <x v="2"/>
    <x v="0"/>
    <s v="UNIVERSAL TECHNOLOGY CORPORATION"/>
    <s v="Private Profit"/>
    <x v="0"/>
    <s v="4027002000"/>
    <s v="Awarded"/>
    <s v="15011095"/>
    <n v="0"/>
    <n v="0"/>
    <m/>
    <m/>
    <n v="0"/>
    <n v="0"/>
  </r>
  <r>
    <x v="0"/>
    <s v="1"/>
    <s v="7/8/2014"/>
    <s v="2014"/>
    <s v="10"/>
    <s v="41040000"/>
    <x v="2"/>
    <x v="0"/>
    <s v="Alion Science and Technology"/>
    <s v="Private Profit"/>
    <x v="0"/>
    <s v="4014011000"/>
    <s v="Awarded"/>
    <s v="14119965"/>
    <m/>
    <m/>
    <n v="1"/>
    <n v="30000"/>
    <n v="1"/>
    <n v="30000"/>
  </r>
  <r>
    <x v="0"/>
    <s v="1"/>
    <s v="7/8/2014"/>
    <s v="2014"/>
    <s v="10"/>
    <s v="41040000"/>
    <x v="2"/>
    <x v="0"/>
    <s v="Noblis"/>
    <s v="Private Non-Profit"/>
    <x v="0"/>
    <s v="4019001000"/>
    <s v="Awarded"/>
    <s v="13120993"/>
    <m/>
    <m/>
    <n v="0"/>
    <n v="0"/>
    <n v="0"/>
    <n v="0"/>
  </r>
  <r>
    <x v="0"/>
    <s v="1"/>
    <s v="7/8/2014"/>
    <s v="2014"/>
    <s v="10"/>
    <s v="41040000"/>
    <x v="2"/>
    <x v="0"/>
    <s v="Noblis"/>
    <s v="Private Non-Profit"/>
    <x v="0"/>
    <s v="4019006000"/>
    <s v="Awarded"/>
    <s v="13120993"/>
    <m/>
    <m/>
    <n v="1"/>
    <n v="125000"/>
    <n v="1"/>
    <n v="125000"/>
  </r>
  <r>
    <x v="0"/>
    <s v="1"/>
    <s v="7/9/2014"/>
    <s v="2014"/>
    <s v="10"/>
    <s v="41040000"/>
    <x v="2"/>
    <x v="0"/>
    <s v="DEFENSE, U.S. DEPARTMENT OF"/>
    <s v="Federal"/>
    <x v="0"/>
    <s v="4007003000"/>
    <s v="Pending"/>
    <s v="15011155"/>
    <n v="4.8000000000000001E-2"/>
    <n v="5580"/>
    <m/>
    <m/>
    <n v="4.8000000000000001E-2"/>
    <n v="5580"/>
  </r>
  <r>
    <x v="0"/>
    <s v="1"/>
    <s v="7/9/2014"/>
    <s v="2014"/>
    <s v="10"/>
    <s v="41040000"/>
    <x v="2"/>
    <x v="0"/>
    <s v="DEFENSE, U.S. DEPARTMENT OF"/>
    <s v="Federal"/>
    <x v="0"/>
    <s v="4011006000"/>
    <s v="Pending"/>
    <s v="15011155"/>
    <n v="0.8"/>
    <n v="93000"/>
    <m/>
    <m/>
    <n v="0.8"/>
    <n v="93000"/>
  </r>
  <r>
    <x v="0"/>
    <s v="1"/>
    <s v="7/9/2014"/>
    <s v="2014"/>
    <s v="10"/>
    <s v="41040000"/>
    <x v="2"/>
    <x v="0"/>
    <s v="DEFENSE, U.S. DEPARTMENT OF"/>
    <s v="Federal"/>
    <x v="0"/>
    <s v="4012003000"/>
    <s v="Pending"/>
    <s v="15011155"/>
    <n v="0.152"/>
    <n v="17670"/>
    <m/>
    <m/>
    <n v="0.152"/>
    <n v="17670"/>
  </r>
  <r>
    <x v="0"/>
    <s v="1"/>
    <s v="7/9/2014"/>
    <s v="2014"/>
    <s v="10"/>
    <s v="41040000"/>
    <x v="2"/>
    <x v="0"/>
    <s v="U.S. ARMY MEDICAL RES ACQUISITION ACTIV"/>
    <s v="Federal"/>
    <x v="0"/>
    <s v="4014004000"/>
    <s v="Pending"/>
    <s v="15011154"/>
    <m/>
    <m/>
    <n v="1"/>
    <n v="110571"/>
    <n v="1"/>
    <n v="110571"/>
  </r>
  <r>
    <x v="0"/>
    <s v="1"/>
    <s v="7/9/2014"/>
    <s v="2014"/>
    <s v="10"/>
    <s v="41040000"/>
    <x v="2"/>
    <x v="0"/>
    <s v="UNIVERSITY OF TEXAS AT SAN ANTONIO"/>
    <s v="Institution of Higher Education"/>
    <x v="0"/>
    <s v="4018009000"/>
    <s v="Not Funded"/>
    <s v="15011165"/>
    <n v="1"/>
    <n v="796374"/>
    <m/>
    <m/>
    <n v="1"/>
    <n v="796374"/>
  </r>
  <r>
    <x v="0"/>
    <s v="1"/>
    <s v="7/9/2014"/>
    <s v="2014"/>
    <s v="10"/>
    <s v="41040000"/>
    <x v="2"/>
    <x v="0"/>
    <s v="DEFENSE, U.S. DEPARTMENT OF"/>
    <s v="Federal"/>
    <x v="0"/>
    <s v="4027003000"/>
    <s v="Pending"/>
    <s v="15011155"/>
    <n v="0"/>
    <n v="0"/>
    <m/>
    <m/>
    <n v="0"/>
    <n v="0"/>
  </r>
  <r>
    <x v="0"/>
    <s v="1"/>
    <s v="7/9/2014"/>
    <s v="2014"/>
    <s v="10"/>
    <s v="41040000"/>
    <x v="2"/>
    <x v="0"/>
    <s v="UNIVERSITY OF TEXAS AT SAN ANTONIO"/>
    <s v="Institution of Higher Education"/>
    <x v="0"/>
    <s v="4027012000"/>
    <s v="Not Funded"/>
    <s v="15011165"/>
    <n v="0"/>
    <n v="0"/>
    <m/>
    <m/>
    <n v="0"/>
    <n v="0"/>
  </r>
  <r>
    <x v="0"/>
    <s v="1"/>
    <s v="7/10/2014"/>
    <s v="2014"/>
    <s v="10"/>
    <s v="41040000"/>
    <x v="2"/>
    <x v="0"/>
    <s v="DEFENSE, U.S. DEPARTMENT OF"/>
    <s v="Federal"/>
    <x v="0"/>
    <s v="4007003000"/>
    <s v="Pending"/>
    <s v="15011133"/>
    <n v="1.2999999999999999E-2"/>
    <n v="1437.5"/>
    <m/>
    <m/>
    <n v="1.2999999999999999E-2"/>
    <n v="1437.5"/>
  </r>
  <r>
    <x v="0"/>
    <s v="1"/>
    <s v="7/10/2014"/>
    <s v="2014"/>
    <s v="10"/>
    <s v="41040000"/>
    <x v="2"/>
    <x v="0"/>
    <s v="DEFENSE, U.S. DEPARTMENT OF"/>
    <s v="Federal"/>
    <x v="0"/>
    <s v="4011006000"/>
    <s v="Pending"/>
    <s v="15011133"/>
    <n v="0.6"/>
    <n v="66346.2"/>
    <m/>
    <m/>
    <n v="0.6"/>
    <n v="66346.2"/>
  </r>
  <r>
    <x v="0"/>
    <s v="1"/>
    <s v="7/10/2014"/>
    <s v="2014"/>
    <s v="10"/>
    <s v="41040000"/>
    <x v="2"/>
    <x v="0"/>
    <s v="DEFENSE, U.S. DEPARTMENT OF"/>
    <s v="Federal"/>
    <x v="0"/>
    <s v="4012003000"/>
    <s v="Pending"/>
    <s v="15011133"/>
    <n v="3.6999999999999998E-2"/>
    <n v="4091.35"/>
    <m/>
    <m/>
    <n v="3.6999999999999998E-2"/>
    <n v="4091.35"/>
  </r>
  <r>
    <x v="0"/>
    <s v="1"/>
    <s v="7/10/2014"/>
    <s v="2014"/>
    <s v="10"/>
    <s v="41040000"/>
    <x v="2"/>
    <x v="0"/>
    <s v="DEFENSE, U.S. DEPARTMENT OF"/>
    <s v="Federal"/>
    <x v="0"/>
    <s v="4014006000"/>
    <s v="Pending"/>
    <s v="15011133"/>
    <n v="0.2"/>
    <n v="22115.4"/>
    <m/>
    <m/>
    <n v="0.2"/>
    <n v="22115.4"/>
  </r>
  <r>
    <x v="0"/>
    <s v="1"/>
    <s v="7/10/2014"/>
    <s v="2014"/>
    <s v="10"/>
    <s v="41040000"/>
    <x v="2"/>
    <x v="0"/>
    <s v="Alion Science and Technology"/>
    <s v="Private Profit"/>
    <x v="0"/>
    <s v="4014006000"/>
    <s v="Awarded"/>
    <s v="15011188"/>
    <n v="1"/>
    <n v="35000"/>
    <m/>
    <m/>
    <n v="1"/>
    <n v="35000"/>
  </r>
  <r>
    <x v="0"/>
    <s v="1"/>
    <s v="7/10/2014"/>
    <s v="2014"/>
    <s v="10"/>
    <s v="41040000"/>
    <x v="2"/>
    <x v="0"/>
    <s v="DEFENSE, U.S. DEPARTMENT OF"/>
    <s v="Federal"/>
    <x v="0"/>
    <s v="4014017000"/>
    <s v="Pending"/>
    <s v="15011133"/>
    <n v="0.15"/>
    <n v="16586.55"/>
    <m/>
    <m/>
    <n v="0.15"/>
    <n v="16586.55"/>
  </r>
  <r>
    <x v="0"/>
    <s v="1"/>
    <s v="7/10/2014"/>
    <s v="2014"/>
    <s v="10"/>
    <s v="41040000"/>
    <x v="2"/>
    <x v="0"/>
    <s v="DEFENSE, U.S. DEPARTMENT OF"/>
    <s v="Federal"/>
    <x v="0"/>
    <s v="4027002000"/>
    <s v="Pending"/>
    <s v="15011133"/>
    <n v="0"/>
    <n v="0"/>
    <m/>
    <m/>
    <n v="0"/>
    <n v="0"/>
  </r>
  <r>
    <x v="0"/>
    <s v="1"/>
    <s v="7/10/2014"/>
    <s v="2014"/>
    <s v="10"/>
    <s v="41040000"/>
    <x v="2"/>
    <x v="0"/>
    <s v="Alion Science and Technology"/>
    <s v="Private Profit"/>
    <x v="0"/>
    <s v="4027002000"/>
    <s v="Awarded"/>
    <s v="15011188"/>
    <n v="0"/>
    <n v="0"/>
    <m/>
    <m/>
    <n v="0"/>
    <n v="0"/>
  </r>
  <r>
    <x v="0"/>
    <s v="1"/>
    <s v="7/10/2014"/>
    <s v="2014"/>
    <s v="10"/>
    <s v="41040000"/>
    <x v="2"/>
    <x v="0"/>
    <s v="DEFENSE, U.S. DEPARTMENT OF"/>
    <s v="Federal"/>
    <x v="0"/>
    <s v="4027003000"/>
    <s v="Pending"/>
    <s v="15011133"/>
    <n v="0"/>
    <n v="0"/>
    <m/>
    <m/>
    <n v="0"/>
    <n v="0"/>
  </r>
  <r>
    <x v="0"/>
    <s v="1"/>
    <s v="7/16/2014"/>
    <s v="2014"/>
    <s v="10"/>
    <s v="41040000"/>
    <x v="2"/>
    <x v="0"/>
    <s v="AIR FORCE RESEARCH LABORATORY"/>
    <s v="Federal"/>
    <x v="0"/>
    <s v="4014003000"/>
    <s v="Awarded"/>
    <s v="15011367"/>
    <m/>
    <m/>
    <n v="1"/>
    <n v="66000"/>
    <n v="1"/>
    <n v="66000"/>
  </r>
  <r>
    <x v="0"/>
    <s v="1"/>
    <s v="7/17/2014"/>
    <s v="2014"/>
    <s v="10"/>
    <s v="41040000"/>
    <x v="2"/>
    <x v="0"/>
    <s v="AIR FORCE RESEARCH LABORATORY"/>
    <s v="Federal"/>
    <x v="0"/>
    <s v="4014003000"/>
    <s v="Awarded"/>
    <s v="15011378"/>
    <m/>
    <m/>
    <n v="1"/>
    <n v="130000"/>
    <n v="1"/>
    <n v="130000"/>
  </r>
  <r>
    <x v="0"/>
    <s v="1"/>
    <s v="7/18/2014"/>
    <s v="2014"/>
    <s v="10"/>
    <s v="41040000"/>
    <x v="2"/>
    <x v="0"/>
    <s v="ARMY RESEARCH OFFICE"/>
    <s v="Federal"/>
    <x v="0"/>
    <s v="4014006000"/>
    <s v="Awarded"/>
    <s v="15011166"/>
    <n v="1"/>
    <n v="50000"/>
    <m/>
    <m/>
    <n v="1"/>
    <n v="50000"/>
  </r>
  <r>
    <x v="0"/>
    <s v="1"/>
    <s v="7/18/2014"/>
    <s v="2014"/>
    <s v="10"/>
    <s v="41040000"/>
    <x v="2"/>
    <x v="0"/>
    <s v="ARMY RESEARCH OFFICE"/>
    <s v="Federal"/>
    <x v="0"/>
    <s v="4027002000"/>
    <s v="Awarded"/>
    <s v="15011166"/>
    <n v="0"/>
    <n v="0"/>
    <m/>
    <m/>
    <n v="0"/>
    <n v="0"/>
  </r>
  <r>
    <x v="0"/>
    <s v="1"/>
    <s v="7/21/2014"/>
    <s v="2014"/>
    <s v="10"/>
    <s v="41040000"/>
    <x v="2"/>
    <x v="0"/>
    <s v="University of Houston"/>
    <s v="Institution of Higher Education"/>
    <x v="0"/>
    <s v="4014001000"/>
    <s v="Not Funded"/>
    <s v="15011478"/>
    <n v="0.3"/>
    <n v="300000"/>
    <m/>
    <m/>
    <n v="0.3"/>
    <n v="300000"/>
  </r>
  <r>
    <x v="0"/>
    <s v="1"/>
    <s v="7/21/2014"/>
    <s v="2014"/>
    <s v="10"/>
    <s v="41040000"/>
    <x v="2"/>
    <x v="0"/>
    <s v="University of Houston"/>
    <s v="Institution of Higher Education"/>
    <x v="0"/>
    <s v="4014003000"/>
    <s v="Not Funded"/>
    <s v="15011478"/>
    <n v="0.2"/>
    <n v="200000"/>
    <m/>
    <m/>
    <n v="0.2"/>
    <n v="200000"/>
  </r>
  <r>
    <x v="0"/>
    <s v="1"/>
    <s v="7/21/2014"/>
    <s v="2014"/>
    <s v="10"/>
    <s v="41040000"/>
    <x v="2"/>
    <x v="0"/>
    <s v="University of Houston"/>
    <s v="Institution of Higher Education"/>
    <x v="0"/>
    <s v="4014005000"/>
    <s v="Not Funded"/>
    <s v="15011478"/>
    <n v="0.1"/>
    <n v="100000"/>
    <m/>
    <m/>
    <n v="0.1"/>
    <n v="100000"/>
  </r>
  <r>
    <x v="0"/>
    <s v="1"/>
    <s v="7/21/2014"/>
    <s v="2014"/>
    <s v="10"/>
    <s v="41040000"/>
    <x v="2"/>
    <x v="0"/>
    <s v="University of Houston"/>
    <s v="Institution of Higher Education"/>
    <x v="0"/>
    <s v="4014006000"/>
    <s v="Not Funded"/>
    <s v="15011478"/>
    <n v="0.4"/>
    <n v="400000"/>
    <m/>
    <m/>
    <n v="0.4"/>
    <n v="400000"/>
  </r>
  <r>
    <x v="0"/>
    <s v="1"/>
    <s v="7/21/2014"/>
    <s v="2014"/>
    <s v="10"/>
    <s v="41040000"/>
    <x v="2"/>
    <x v="0"/>
    <s v="University of Houston"/>
    <s v="Institution of Higher Education"/>
    <x v="0"/>
    <s v="4027001000"/>
    <s v="Not Funded"/>
    <s v="15011478"/>
    <n v="0"/>
    <n v="0"/>
    <m/>
    <m/>
    <n v="0"/>
    <n v="0"/>
  </r>
  <r>
    <x v="0"/>
    <s v="1"/>
    <s v="7/21/2014"/>
    <s v="2014"/>
    <s v="10"/>
    <s v="41040000"/>
    <x v="2"/>
    <x v="0"/>
    <s v="University of Houston"/>
    <s v="Institution of Higher Education"/>
    <x v="0"/>
    <s v="4027001014"/>
    <s v="Not Funded"/>
    <s v="15011478"/>
    <n v="0"/>
    <n v="0"/>
    <m/>
    <m/>
    <n v="0"/>
    <n v="0"/>
  </r>
  <r>
    <x v="0"/>
    <s v="1"/>
    <s v="7/23/2014"/>
    <s v="2014"/>
    <s v="10"/>
    <s v="41040000"/>
    <x v="2"/>
    <x v="0"/>
    <s v="SPECIAL METALS CORP."/>
    <s v="Private Profit"/>
    <x v="0"/>
    <s v="4014010000"/>
    <s v="Awarded"/>
    <s v="15011546"/>
    <m/>
    <m/>
    <n v="1"/>
    <n v="29110"/>
    <n v="1"/>
    <n v="29110"/>
  </r>
  <r>
    <x v="0"/>
    <s v="1"/>
    <s v="7/24/2014"/>
    <s v="2014"/>
    <s v="10"/>
    <s v="41040000"/>
    <x v="2"/>
    <x v="0"/>
    <s v="U.S. ARMY MEDICAL RES ACQUISITION ACTIV"/>
    <s v="Federal"/>
    <x v="0"/>
    <s v="4012003000"/>
    <s v="Pending"/>
    <s v="15011544"/>
    <m/>
    <m/>
    <n v="0.6"/>
    <n v="362221.8"/>
    <n v="0.6"/>
    <n v="362221.8"/>
  </r>
  <r>
    <x v="0"/>
    <s v="1"/>
    <s v="7/24/2014"/>
    <s v="2014"/>
    <s v="10"/>
    <s v="41040000"/>
    <x v="2"/>
    <x v="0"/>
    <s v="U.S. ARMY MEDICAL RES ACQUISITION ACTIV"/>
    <s v="Federal"/>
    <x v="0"/>
    <s v="4012006000"/>
    <s v="Pending"/>
    <s v="15011544"/>
    <m/>
    <m/>
    <n v="0.4"/>
    <n v="241481.2"/>
    <n v="0.4"/>
    <n v="241481.2"/>
  </r>
  <r>
    <x v="0"/>
    <s v="1"/>
    <s v="7/30/2014"/>
    <s v="2014"/>
    <s v="10"/>
    <s v="41040000"/>
    <x v="2"/>
    <x v="0"/>
    <s v="U.S. ARMY MEDICAL RES ACQUISITION ACTIV"/>
    <s v="Federal"/>
    <x v="0"/>
    <s v="4014004000"/>
    <s v="Pending"/>
    <s v="15011758"/>
    <m/>
    <m/>
    <n v="1"/>
    <n v="292926"/>
    <n v="1"/>
    <n v="292926"/>
  </r>
  <r>
    <x v="0"/>
    <s v="1"/>
    <s v="7/31/2014"/>
    <s v="2014"/>
    <s v="10"/>
    <s v="41040000"/>
    <x v="2"/>
    <x v="0"/>
    <s v="ARMY RESEARCH OFFICE"/>
    <s v="Federal"/>
    <x v="0"/>
    <s v="4018009000"/>
    <s v="Pending"/>
    <s v="15011878"/>
    <m/>
    <m/>
    <n v="1"/>
    <n v="294818"/>
    <n v="1"/>
    <n v="294818"/>
  </r>
  <r>
    <x v="0"/>
    <s v="2"/>
    <s v="8/1/2014"/>
    <s v="2014"/>
    <s v="11"/>
    <s v="41040000"/>
    <x v="2"/>
    <x v="0"/>
    <s v="SANDIA NATIONAL LABORATORIES"/>
    <s v="Federal"/>
    <x v="0"/>
    <s v="4014006000"/>
    <s v="Not Funded"/>
    <s v="15012066"/>
    <n v="1"/>
    <n v="1662934"/>
    <m/>
    <m/>
    <n v="1"/>
    <n v="1662934"/>
  </r>
  <r>
    <x v="0"/>
    <s v="2"/>
    <s v="8/1/2014"/>
    <s v="2014"/>
    <s v="11"/>
    <s v="41040000"/>
    <x v="2"/>
    <x v="0"/>
    <s v="STEVENS INSTITUTE OF TECHNOLOGY"/>
    <s v="Institution of Higher Education"/>
    <x v="0"/>
    <s v="4020003000"/>
    <s v="Awarded"/>
    <s v="15011836"/>
    <m/>
    <m/>
    <n v="1"/>
    <n v="21428"/>
    <n v="1"/>
    <n v="21428"/>
  </r>
  <r>
    <x v="0"/>
    <s v="2"/>
    <s v="8/1/2014"/>
    <s v="2014"/>
    <s v="11"/>
    <s v="41040000"/>
    <x v="2"/>
    <x v="0"/>
    <s v="SANDIA NATIONAL LABORATORIES"/>
    <s v="Federal"/>
    <x v="0"/>
    <s v="4027002000"/>
    <s v="Not Funded"/>
    <s v="15012066"/>
    <n v="0"/>
    <n v="0"/>
    <m/>
    <m/>
    <n v="0"/>
    <n v="0"/>
  </r>
  <r>
    <x v="0"/>
    <s v="2"/>
    <s v="8/4/2014"/>
    <s v="2014"/>
    <s v="11"/>
    <s v="41040000"/>
    <x v="2"/>
    <x v="0"/>
    <s v="AIR FORCE OFFICE OF SCIENTIFIC RESEARCH"/>
    <s v="Federal"/>
    <x v="0"/>
    <s v="4014003000"/>
    <s v="Awarded"/>
    <s v="15021942"/>
    <m/>
    <m/>
    <n v="1"/>
    <n v="198146"/>
    <n v="1"/>
    <n v="198146"/>
  </r>
  <r>
    <x v="0"/>
    <s v="2"/>
    <s v="8/6/2014"/>
    <s v="2014"/>
    <s v="11"/>
    <s v="41040000"/>
    <x v="2"/>
    <x v="0"/>
    <s v="Aspen Aerogels Inc"/>
    <s v="Private Profit"/>
    <x v="0"/>
    <s v="4013009000"/>
    <s v="Awarded"/>
    <s v="15022082"/>
    <m/>
    <m/>
    <n v="1"/>
    <n v="3000"/>
    <n v="1"/>
    <n v="3000"/>
  </r>
  <r>
    <x v="0"/>
    <s v="2"/>
    <s v="8/7/2014"/>
    <s v="2014"/>
    <s v="11"/>
    <s v="41040000"/>
    <x v="2"/>
    <x v="0"/>
    <s v="Defense Threat Reduction Agency"/>
    <s v="Federal"/>
    <x v="0"/>
    <s v="4014009000"/>
    <s v="Awarded"/>
    <s v="14109395"/>
    <m/>
    <m/>
    <n v="1"/>
    <n v="1048697"/>
    <n v="1"/>
    <n v="1048697"/>
  </r>
  <r>
    <x v="0"/>
    <s v="2"/>
    <s v="8/7/2014"/>
    <s v="2014"/>
    <s v="11"/>
    <s v="41040000"/>
    <x v="2"/>
    <x v="0"/>
    <s v="DEFENSE, U.S. DEPARTMENT OF"/>
    <s v="Federal"/>
    <x v="0"/>
    <s v="4018003000"/>
    <s v="Pending"/>
    <s v="15022097"/>
    <m/>
    <m/>
    <n v="1"/>
    <n v="155000"/>
    <n v="1"/>
    <n v="155000"/>
  </r>
  <r>
    <x v="0"/>
    <s v="2"/>
    <s v="8/8/2014"/>
    <s v="2014"/>
    <s v="11"/>
    <s v="41040000"/>
    <x v="2"/>
    <x v="0"/>
    <s v="RAYTHEON"/>
    <s v="Private Profit"/>
    <x v="0"/>
    <s v="4014006000"/>
    <s v="Pending"/>
    <s v="15022182"/>
    <m/>
    <m/>
    <n v="1"/>
    <n v="150000"/>
    <n v="1"/>
    <n v="150000"/>
  </r>
  <r>
    <x v="0"/>
    <s v="2"/>
    <s v="8/8/2014"/>
    <s v="2014"/>
    <s v="11"/>
    <s v="41040000"/>
    <x v="2"/>
    <x v="0"/>
    <s v="South Carolina Research Foundation"/>
    <s v="Foundation"/>
    <x v="0"/>
    <s v="4014011000"/>
    <s v="Pending"/>
    <s v="15022146"/>
    <m/>
    <m/>
    <n v="1"/>
    <n v="175000"/>
    <n v="1"/>
    <n v="175000"/>
  </r>
  <r>
    <x v="0"/>
    <s v="2"/>
    <s v="8/13/2014"/>
    <s v="2014"/>
    <s v="11"/>
    <s v="41040000"/>
    <x v="2"/>
    <x v="0"/>
    <s v="DEFENSE ADVANCED RES PROJECTS AGENCY"/>
    <s v="Federal"/>
    <x v="0"/>
    <s v="4014006000"/>
    <s v="Not Funded"/>
    <s v="15022360"/>
    <n v="1"/>
    <n v="493006"/>
    <m/>
    <m/>
    <n v="1"/>
    <n v="493006"/>
  </r>
  <r>
    <x v="0"/>
    <s v="2"/>
    <s v="8/13/2014"/>
    <s v="2014"/>
    <s v="11"/>
    <s v="41040000"/>
    <x v="2"/>
    <x v="0"/>
    <s v="DEFENSE ADVANCED RES PROJECTS AGENCY"/>
    <s v="Federal"/>
    <x v="0"/>
    <s v="4027002000"/>
    <s v="Not Funded"/>
    <s v="15022360"/>
    <n v="0"/>
    <n v="0"/>
    <m/>
    <m/>
    <n v="0"/>
    <n v="0"/>
  </r>
  <r>
    <x v="0"/>
    <s v="2"/>
    <s v="8/14/2014"/>
    <s v="2014"/>
    <s v="11"/>
    <s v="41040000"/>
    <x v="2"/>
    <x v="0"/>
    <s v="Helicon Chemical Company"/>
    <s v="Private Profit"/>
    <x v="0"/>
    <s v="4014009000"/>
    <s v="Awarded"/>
    <s v="15022302"/>
    <m/>
    <m/>
    <n v="1"/>
    <n v="19000"/>
    <n v="1"/>
    <n v="19000"/>
  </r>
  <r>
    <x v="0"/>
    <s v="2"/>
    <s v="8/18/2014"/>
    <s v="2014"/>
    <s v="11"/>
    <s v="41040000"/>
    <x v="2"/>
    <x v="0"/>
    <s v="InSpace, LLC"/>
    <s v="Private Profit"/>
    <x v="0"/>
    <s v="4014003000"/>
    <s v="Awarded"/>
    <s v="15022226"/>
    <m/>
    <m/>
    <n v="1"/>
    <n v="4996"/>
    <n v="1"/>
    <n v="4996"/>
  </r>
  <r>
    <x v="0"/>
    <s v="2"/>
    <s v="8/19/2014"/>
    <s v="2014"/>
    <s v="11"/>
    <s v="41040000"/>
    <x v="2"/>
    <x v="0"/>
    <s v="Innovative Science Solutions, LLC"/>
    <s v="Private Non-Profit"/>
    <x v="0"/>
    <s v="4014006000"/>
    <s v="Awarded"/>
    <s v="15022412"/>
    <m/>
    <m/>
    <n v="0.875"/>
    <n v="61250"/>
    <n v="0.875"/>
    <n v="61250"/>
  </r>
  <r>
    <x v="0"/>
    <s v="2"/>
    <s v="8/19/2014"/>
    <s v="2014"/>
    <s v="11"/>
    <s v="41040000"/>
    <x v="2"/>
    <x v="0"/>
    <s v="Innovative Science Solutions, LLC"/>
    <s v="Private Non-Profit"/>
    <x v="0"/>
    <s v="4014017000"/>
    <s v="Awarded"/>
    <s v="15022412"/>
    <m/>
    <m/>
    <n v="0.125"/>
    <n v="8750"/>
    <n v="0.125"/>
    <n v="8750"/>
  </r>
  <r>
    <x v="0"/>
    <s v="2"/>
    <s v="8/20/2014"/>
    <s v="2014"/>
    <s v="11"/>
    <s v="41040000"/>
    <x v="2"/>
    <x v="0"/>
    <s v="Johns Hopkins University"/>
    <s v="Institution of Higher Education"/>
    <x v="0"/>
    <s v="4014017000"/>
    <s v="Awarded"/>
    <s v="15022556"/>
    <m/>
    <m/>
    <n v="1"/>
    <n v="73333"/>
    <n v="1"/>
    <n v="73333"/>
  </r>
  <r>
    <x v="0"/>
    <s v="2"/>
    <s v="8/21/2014"/>
    <s v="2014"/>
    <s v="11"/>
    <s v="41040000"/>
    <x v="2"/>
    <x v="0"/>
    <s v="UNIVERSITY OF MISSOURI-COLUMBIA"/>
    <s v="Institution of Higher Education"/>
    <x v="0"/>
    <s v="4014003000"/>
    <s v="Awarded"/>
    <s v="15022563"/>
    <m/>
    <m/>
    <n v="1"/>
    <n v="140000"/>
    <n v="1"/>
    <n v="140000"/>
  </r>
  <r>
    <x v="0"/>
    <s v="2"/>
    <s v="8/25/2014"/>
    <s v="2014"/>
    <s v="11"/>
    <s v="41040000"/>
    <x v="2"/>
    <x v="0"/>
    <s v="Adams Communication &amp; Engr Tech"/>
    <s v="Private Profit"/>
    <x v="0"/>
    <s v="4014009000"/>
    <s v="Not Funded"/>
    <s v="15021944"/>
    <m/>
    <m/>
    <n v="1"/>
    <n v="20276"/>
    <n v="1"/>
    <n v="20276"/>
  </r>
  <r>
    <x v="0"/>
    <s v="2"/>
    <s v="8/25/2014"/>
    <s v="2014"/>
    <s v="11"/>
    <s v="41040000"/>
    <x v="2"/>
    <x v="0"/>
    <s v="Adams Communication &amp; Engr Tech"/>
    <s v="Private Profit"/>
    <x v="0"/>
    <s v="4014009000"/>
    <s v="Not Funded"/>
    <s v="15021945"/>
    <m/>
    <m/>
    <n v="1"/>
    <n v="33893"/>
    <n v="1"/>
    <n v="33893"/>
  </r>
  <r>
    <x v="0"/>
    <s v="3"/>
    <s v="9/2/2014"/>
    <s v="2014"/>
    <s v="12"/>
    <s v="41040000"/>
    <x v="2"/>
    <x v="0"/>
    <s v="Defense Engineering Corp"/>
    <s v="Private Profit"/>
    <x v="0"/>
    <s v="4019025000"/>
    <s v="Awarded"/>
    <s v="15022845"/>
    <m/>
    <m/>
    <n v="1"/>
    <n v="74996"/>
    <n v="1"/>
    <n v="74996"/>
  </r>
  <r>
    <x v="0"/>
    <s v="3"/>
    <s v="9/3/2014"/>
    <s v="2014"/>
    <s v="12"/>
    <s v="41040000"/>
    <x v="2"/>
    <x v="0"/>
    <s v="P. C. KRAUSE AND ASSOCIATES, INC."/>
    <s v="Private Profit"/>
    <x v="0"/>
    <s v="4014006000"/>
    <s v="Awarded"/>
    <s v="15032892"/>
    <m/>
    <m/>
    <n v="1"/>
    <n v="58769"/>
    <n v="1"/>
    <n v="58769"/>
  </r>
  <r>
    <x v="0"/>
    <s v="3"/>
    <s v="9/4/2014"/>
    <s v="2014"/>
    <s v="12"/>
    <s v="41040000"/>
    <x v="2"/>
    <x v="0"/>
    <s v="ENERGY, U.S. DEPARTMENT OF"/>
    <s v="Federal"/>
    <x v="0"/>
    <s v="4013009000"/>
    <s v="Pending"/>
    <s v="15032999"/>
    <m/>
    <m/>
    <n v="1"/>
    <n v="1415799"/>
    <n v="1"/>
    <n v="1415799"/>
  </r>
  <r>
    <x v="0"/>
    <s v="3"/>
    <s v="9/9/2014"/>
    <s v="2014"/>
    <s v="12"/>
    <s v="41040000"/>
    <x v="2"/>
    <x v="0"/>
    <s v="Norfolk State University"/>
    <s v="Institution of Higher Education"/>
    <x v="0"/>
    <s v="4014006000"/>
    <s v="Awarded"/>
    <s v="13055094"/>
    <n v="1"/>
    <n v="240000"/>
    <m/>
    <m/>
    <n v="1"/>
    <n v="240000"/>
  </r>
  <r>
    <x v="0"/>
    <s v="3"/>
    <s v="9/9/2014"/>
    <s v="2014"/>
    <s v="12"/>
    <s v="41040000"/>
    <x v="2"/>
    <x v="0"/>
    <s v="Norfolk State University"/>
    <s v="Institution of Higher Education"/>
    <x v="0"/>
    <s v="4027002000"/>
    <s v="Awarded"/>
    <s v="13055094"/>
    <n v="0"/>
    <n v="0"/>
    <m/>
    <m/>
    <n v="0"/>
    <n v="0"/>
  </r>
  <r>
    <x v="0"/>
    <s v="3"/>
    <s v="9/10/2014"/>
    <s v="2014"/>
    <s v="12"/>
    <s v="41040000"/>
    <x v="2"/>
    <x v="0"/>
    <s v="HyPerComp Inc"/>
    <s v="Private Profit"/>
    <x v="0"/>
    <s v="4014003000"/>
    <s v="Awarded"/>
    <s v="15033104"/>
    <m/>
    <m/>
    <n v="0.67"/>
    <n v="446418.32"/>
    <n v="0.67"/>
    <n v="446418.32"/>
  </r>
  <r>
    <x v="0"/>
    <s v="3"/>
    <s v="9/10/2014"/>
    <s v="2014"/>
    <s v="12"/>
    <s v="41040000"/>
    <x v="2"/>
    <x v="0"/>
    <s v="HyPerComp Inc"/>
    <s v="Private Profit"/>
    <x v="0"/>
    <s v="4014009000"/>
    <s v="Awarded"/>
    <s v="15033104"/>
    <m/>
    <m/>
    <n v="0.33"/>
    <n v="219877.68"/>
    <n v="0.33"/>
    <n v="219877.68"/>
  </r>
  <r>
    <x v="0"/>
    <s v="3"/>
    <s v="9/12/2014"/>
    <s v="2014"/>
    <s v="12"/>
    <s v="41040000"/>
    <x v="2"/>
    <x v="0"/>
    <s v="ARMY, DEPT OF THE"/>
    <s v="Federal"/>
    <x v="0"/>
    <s v="4011001000"/>
    <s v="Awarded"/>
    <s v="15033185"/>
    <m/>
    <m/>
    <n v="0"/>
    <n v="0"/>
    <n v="0"/>
    <n v="0"/>
  </r>
  <r>
    <x v="0"/>
    <s v="3"/>
    <s v="9/12/2014"/>
    <s v="2014"/>
    <s v="12"/>
    <s v="41040000"/>
    <x v="2"/>
    <x v="0"/>
    <s v="ARMY, DEPT OF THE"/>
    <s v="Federal"/>
    <x v="0"/>
    <s v="4011001008"/>
    <s v="Awarded"/>
    <s v="15033185"/>
    <m/>
    <m/>
    <n v="1"/>
    <n v="44825"/>
    <n v="1"/>
    <n v="44825"/>
  </r>
  <r>
    <x v="0"/>
    <s v="3"/>
    <s v="9/12/2014"/>
    <s v="2014"/>
    <s v="12"/>
    <s v="41040000"/>
    <x v="2"/>
    <x v="0"/>
    <s v="ARIZONA STATE UNIVERSITY"/>
    <s v="Institution of Higher Education"/>
    <x v="0"/>
    <s v="4011008000"/>
    <s v="Pending"/>
    <s v="15033214"/>
    <n v="0.1"/>
    <n v="49997.5"/>
    <m/>
    <m/>
    <n v="0.1"/>
    <n v="49997.5"/>
  </r>
  <r>
    <x v="0"/>
    <s v="3"/>
    <s v="9/12/2014"/>
    <s v="2014"/>
    <s v="12"/>
    <s v="41040000"/>
    <x v="2"/>
    <x v="0"/>
    <s v="AIR FORCE OFFICE OF SCIENTIFIC RESEARCH"/>
    <s v="Federal"/>
    <x v="0"/>
    <s v="4014004000"/>
    <s v="Pending"/>
    <s v="15033198"/>
    <m/>
    <m/>
    <n v="1"/>
    <n v="360000"/>
    <n v="1"/>
    <n v="360000"/>
  </r>
  <r>
    <x v="0"/>
    <s v="3"/>
    <s v="9/12/2014"/>
    <s v="2014"/>
    <s v="12"/>
    <s v="41040000"/>
    <x v="2"/>
    <x v="0"/>
    <s v="ARIZONA STATE UNIVERSITY"/>
    <s v="Institution of Higher Education"/>
    <x v="0"/>
    <s v="4014005000"/>
    <s v="Pending"/>
    <s v="15033214"/>
    <n v="0.77500000000000002"/>
    <n v="387480.63"/>
    <m/>
    <m/>
    <n v="0.77500000000000002"/>
    <n v="387480.63"/>
  </r>
  <r>
    <x v="0"/>
    <s v="3"/>
    <s v="9/12/2014"/>
    <s v="2014"/>
    <s v="12"/>
    <s v="41040000"/>
    <x v="2"/>
    <x v="0"/>
    <s v="ARIZONA STATE UNIVERSITY"/>
    <s v="Institution of Higher Education"/>
    <x v="0"/>
    <s v="4014024000"/>
    <s v="Pending"/>
    <s v="15033214"/>
    <n v="0.125"/>
    <n v="62496.88"/>
    <m/>
    <m/>
    <n v="0.125"/>
    <n v="62496.88"/>
  </r>
  <r>
    <x v="0"/>
    <s v="3"/>
    <s v="9/12/2014"/>
    <s v="2014"/>
    <s v="12"/>
    <s v="41040000"/>
    <x v="2"/>
    <x v="0"/>
    <s v="ARIZONA STATE UNIVERSITY"/>
    <s v="Institution of Higher Education"/>
    <x v="0"/>
    <s v="4027011000"/>
    <s v="Pending"/>
    <s v="15033214"/>
    <n v="0"/>
    <n v="0"/>
    <m/>
    <m/>
    <n v="0"/>
    <n v="0"/>
  </r>
  <r>
    <x v="0"/>
    <s v="3"/>
    <s v="9/15/2014"/>
    <s v="2014"/>
    <s v="12"/>
    <s v="41040000"/>
    <x v="2"/>
    <x v="0"/>
    <s v="AIR FORCE OFFICE OF SCIENTIFIC RESEARCH"/>
    <s v="Federal"/>
    <x v="0"/>
    <s v="4014003000"/>
    <s v="Pending"/>
    <s v="15033234"/>
    <m/>
    <m/>
    <n v="1"/>
    <n v="354581"/>
    <n v="1"/>
    <n v="354581"/>
  </r>
  <r>
    <x v="0"/>
    <s v="3"/>
    <s v="9/15/2014"/>
    <s v="2014"/>
    <s v="12"/>
    <s v="41040000"/>
    <x v="2"/>
    <x v="0"/>
    <s v="AIR FORCE OFFICE OF SCIENTIFIC RESEARCH"/>
    <s v="Federal"/>
    <x v="0"/>
    <s v="4018009000"/>
    <s v="Pending"/>
    <s v="15033154"/>
    <m/>
    <m/>
    <n v="1"/>
    <n v="358214"/>
    <n v="1"/>
    <n v="358214"/>
  </r>
  <r>
    <x v="0"/>
    <s v="3"/>
    <s v="9/16/2014"/>
    <s v="2014"/>
    <s v="12"/>
    <s v="41040000"/>
    <x v="2"/>
    <x v="0"/>
    <s v="MEMtronics Corporation"/>
    <s v="Private Profit"/>
    <x v="0"/>
    <s v="4014006000"/>
    <s v="Awarded"/>
    <s v="15033295"/>
    <n v="1"/>
    <n v="137000"/>
    <m/>
    <m/>
    <n v="1"/>
    <n v="137000"/>
  </r>
  <r>
    <x v="0"/>
    <s v="3"/>
    <s v="9/16/2014"/>
    <s v="2014"/>
    <s v="12"/>
    <s v="41040000"/>
    <x v="2"/>
    <x v="0"/>
    <s v="MEMtronics Corporation"/>
    <s v="Private Profit"/>
    <x v="0"/>
    <s v="4027002000"/>
    <s v="Awarded"/>
    <s v="15033295"/>
    <n v="0"/>
    <n v="0"/>
    <m/>
    <m/>
    <n v="0"/>
    <n v="0"/>
  </r>
  <r>
    <x v="0"/>
    <s v="3"/>
    <s v="9/17/2014"/>
    <s v="2014"/>
    <s v="12"/>
    <s v="41040000"/>
    <x v="2"/>
    <x v="0"/>
    <s v="DEFENSE, U.S. DEPARTMENT OF"/>
    <s v="Federal"/>
    <x v="0"/>
    <s v="4013009000"/>
    <s v="Pending"/>
    <s v="15033350"/>
    <m/>
    <m/>
    <n v="0.4"/>
    <n v="176825.2"/>
    <n v="0.4"/>
    <n v="176825.2"/>
  </r>
  <r>
    <x v="0"/>
    <s v="3"/>
    <s v="9/17/2014"/>
    <s v="2014"/>
    <s v="12"/>
    <s v="41040000"/>
    <x v="2"/>
    <x v="0"/>
    <s v="DEFENSE, U.S. DEPARTMENT OF"/>
    <s v="Federal"/>
    <x v="0"/>
    <s v="4014004000"/>
    <s v="Pending"/>
    <s v="15033350"/>
    <m/>
    <m/>
    <n v="0.6"/>
    <n v="265237.8"/>
    <n v="0.6"/>
    <n v="265237.8"/>
  </r>
  <r>
    <x v="0"/>
    <s v="3"/>
    <s v="9/17/2014"/>
    <s v="2014"/>
    <s v="12"/>
    <s v="41040000"/>
    <x v="2"/>
    <x v="0"/>
    <s v="NEI Corporation"/>
    <s v="Private Profit"/>
    <x v="0"/>
    <s v="4014009000"/>
    <s v="Awarded"/>
    <s v="15033088"/>
    <m/>
    <m/>
    <n v="1"/>
    <n v="150000"/>
    <n v="1"/>
    <n v="150000"/>
  </r>
  <r>
    <x v="0"/>
    <s v="3"/>
    <s v="9/18/2014"/>
    <s v="2014"/>
    <s v="12"/>
    <s v="41040000"/>
    <x v="2"/>
    <x v="0"/>
    <s v="Advanced Res Projects Agency - Energy"/>
    <s v="Federal"/>
    <x v="0"/>
    <s v="4013011000"/>
    <s v="Not Funded"/>
    <s v="15033379"/>
    <m/>
    <m/>
    <n v="0.05"/>
    <n v="237321.15"/>
    <n v="0.05"/>
    <n v="237321.15"/>
  </r>
  <r>
    <x v="0"/>
    <s v="3"/>
    <s v="9/18/2014"/>
    <s v="2014"/>
    <s v="12"/>
    <s v="41040000"/>
    <x v="2"/>
    <x v="0"/>
    <s v="Advanced Res Projects Agency - Energy"/>
    <s v="Federal"/>
    <x v="0"/>
    <s v="4014005000"/>
    <s v="Not Funded"/>
    <s v="15033379"/>
    <m/>
    <m/>
    <n v="0.375"/>
    <n v="1779908.62"/>
    <n v="0.375"/>
    <n v="1779908.62"/>
  </r>
  <r>
    <x v="0"/>
    <s v="3"/>
    <s v="9/18/2014"/>
    <s v="2014"/>
    <s v="12"/>
    <s v="41040000"/>
    <x v="2"/>
    <x v="0"/>
    <s v="Advanced Res Projects Agency - Energy"/>
    <s v="Federal"/>
    <x v="0"/>
    <s v="4014009000"/>
    <s v="Not Funded"/>
    <s v="15033379"/>
    <m/>
    <m/>
    <n v="0.55000000000000004"/>
    <n v="2610532.65"/>
    <n v="0.55000000000000004"/>
    <n v="2610532.65"/>
  </r>
  <r>
    <x v="0"/>
    <s v="3"/>
    <s v="9/18/2014"/>
    <s v="2014"/>
    <s v="12"/>
    <s v="41040000"/>
    <x v="2"/>
    <x v="0"/>
    <s v="Advanced Res Projects Agency - Energy"/>
    <s v="Federal"/>
    <x v="0"/>
    <s v="4014015000"/>
    <s v="Not Funded"/>
    <s v="15033379"/>
    <m/>
    <m/>
    <n v="2.5000000000000001E-2"/>
    <n v="118660.58"/>
    <n v="2.5000000000000001E-2"/>
    <n v="118660.58"/>
  </r>
  <r>
    <x v="0"/>
    <s v="3"/>
    <s v="9/22/2014"/>
    <s v="2014"/>
    <s v="12"/>
    <s v="41040000"/>
    <x v="2"/>
    <x v="0"/>
    <s v="ARMY MEDICAL RESEARCH ACQUISITION ACTIV"/>
    <s v="Federal"/>
    <x v="0"/>
    <s v="4007003000"/>
    <s v="Awarded"/>
    <s v="15033094"/>
    <n v="0.13"/>
    <n v="72914.27"/>
    <m/>
    <m/>
    <n v="0.13"/>
    <n v="72914.27"/>
  </r>
  <r>
    <x v="0"/>
    <s v="3"/>
    <s v="9/22/2014"/>
    <s v="2014"/>
    <s v="12"/>
    <s v="41040000"/>
    <x v="2"/>
    <x v="0"/>
    <s v="ARMY MEDICAL RESEARCH ACQUISITION ACTIV"/>
    <s v="Federal"/>
    <x v="0"/>
    <s v="4012003000"/>
    <s v="Awarded"/>
    <s v="15033094"/>
    <n v="0.67"/>
    <n v="375788.93"/>
    <m/>
    <m/>
    <n v="0.67"/>
    <n v="375788.93"/>
  </r>
  <r>
    <x v="0"/>
    <s v="3"/>
    <s v="9/22/2014"/>
    <s v="2014"/>
    <s v="12"/>
    <s v="41040000"/>
    <x v="2"/>
    <x v="0"/>
    <s v="ARMY MEDICAL RESEARCH ACQUISITION ACTIV"/>
    <s v="Federal"/>
    <x v="0"/>
    <s v="4013004000"/>
    <s v="Awarded"/>
    <s v="15033094"/>
    <n v="0.1"/>
    <n v="56087.9"/>
    <m/>
    <m/>
    <n v="0.1"/>
    <n v="56087.9"/>
  </r>
  <r>
    <x v="0"/>
    <s v="3"/>
    <s v="9/22/2014"/>
    <s v="2014"/>
    <s v="12"/>
    <s v="41040000"/>
    <x v="2"/>
    <x v="0"/>
    <s v="ARMY MEDICAL RESEARCH ACQUISITION ACTIV"/>
    <s v="Federal"/>
    <x v="0"/>
    <s v="4018003000"/>
    <s v="Awarded"/>
    <s v="15033094"/>
    <n v="0.1"/>
    <n v="56087.9"/>
    <m/>
    <m/>
    <n v="0.1"/>
    <n v="56087.9"/>
  </r>
  <r>
    <x v="0"/>
    <s v="3"/>
    <s v="9/22/2014"/>
    <s v="2014"/>
    <s v="12"/>
    <s v="41040000"/>
    <x v="2"/>
    <x v="0"/>
    <s v="ARMY MEDICAL RESEARCH ACQUISITION ACTIV"/>
    <s v="Federal"/>
    <x v="0"/>
    <s v="4027003000"/>
    <s v="Awarded"/>
    <s v="15033094"/>
    <n v="0"/>
    <n v="0"/>
    <m/>
    <m/>
    <n v="0"/>
    <n v="0"/>
  </r>
  <r>
    <x v="0"/>
    <s v="3"/>
    <s v="9/23/2014"/>
    <s v="2014"/>
    <s v="12"/>
    <s v="41040000"/>
    <x v="2"/>
    <x v="0"/>
    <s v="DEFENSE, U.S. DEPARTMENT OF"/>
    <s v="Federal"/>
    <x v="0"/>
    <s v="4007003000"/>
    <s v="Pending"/>
    <s v="15033621"/>
    <n v="6.5000000000000002E-2"/>
    <n v="36255.25"/>
    <m/>
    <m/>
    <n v="6.5000000000000002E-2"/>
    <n v="36255.25"/>
  </r>
  <r>
    <x v="0"/>
    <s v="3"/>
    <s v="9/23/2014"/>
    <s v="2014"/>
    <s v="12"/>
    <s v="41040000"/>
    <x v="2"/>
    <x v="0"/>
    <s v="DEFENSE, U.S. DEPARTMENT OF"/>
    <s v="Federal"/>
    <x v="0"/>
    <s v="4011006000"/>
    <s v="Pending"/>
    <s v="15033621"/>
    <n v="0.75"/>
    <n v="418329.75"/>
    <m/>
    <m/>
    <n v="0.75"/>
    <n v="418329.75"/>
  </r>
  <r>
    <x v="0"/>
    <s v="3"/>
    <s v="9/23/2014"/>
    <s v="2014"/>
    <s v="12"/>
    <s v="41040000"/>
    <x v="2"/>
    <x v="0"/>
    <s v="Leidos"/>
    <s v="Private Profit"/>
    <x v="0"/>
    <s v="4011006000"/>
    <s v="Pending"/>
    <s v="15044364"/>
    <m/>
    <m/>
    <n v="0.46"/>
    <n v="91397.46"/>
    <n v="0.46"/>
    <n v="91397.46"/>
  </r>
  <r>
    <x v="0"/>
    <s v="3"/>
    <s v="9/23/2014"/>
    <s v="2014"/>
    <s v="12"/>
    <s v="41040000"/>
    <x v="2"/>
    <x v="0"/>
    <s v="DEFENSE, U.S. DEPARTMENT OF"/>
    <s v="Federal"/>
    <x v="0"/>
    <s v="4012003000"/>
    <s v="Pending"/>
    <s v="15033621"/>
    <n v="0.185"/>
    <n v="103188.01"/>
    <m/>
    <m/>
    <n v="0.185"/>
    <n v="103188.01"/>
  </r>
  <r>
    <x v="0"/>
    <s v="3"/>
    <s v="9/23/2014"/>
    <s v="2014"/>
    <s v="12"/>
    <s v="41040000"/>
    <x v="2"/>
    <x v="0"/>
    <s v="Leidos"/>
    <s v="Private Profit"/>
    <x v="0"/>
    <s v="4014016000"/>
    <s v="Pending"/>
    <s v="15044364"/>
    <m/>
    <m/>
    <n v="0.5"/>
    <n v="99345.07"/>
    <n v="0.5"/>
    <n v="99345.07"/>
  </r>
  <r>
    <x v="0"/>
    <s v="3"/>
    <s v="9/23/2014"/>
    <s v="2014"/>
    <s v="12"/>
    <s v="41040000"/>
    <x v="2"/>
    <x v="0"/>
    <s v="Leidos"/>
    <s v="Private Profit"/>
    <x v="0"/>
    <s v="4014017000"/>
    <s v="Pending"/>
    <s v="15044364"/>
    <m/>
    <m/>
    <n v="0.04"/>
    <n v="7947.61"/>
    <n v="0.04"/>
    <n v="7947.61"/>
  </r>
  <r>
    <x v="0"/>
    <s v="3"/>
    <s v="9/23/2014"/>
    <s v="2014"/>
    <s v="12"/>
    <s v="41040000"/>
    <x v="2"/>
    <x v="0"/>
    <s v="DEFENSE, U.S. DEPARTMENT OF"/>
    <s v="Federal"/>
    <x v="0"/>
    <s v="4027003000"/>
    <s v="Pending"/>
    <s v="15033621"/>
    <n v="0"/>
    <n v="0"/>
    <m/>
    <m/>
    <n v="0"/>
    <n v="0"/>
  </r>
  <r>
    <x v="0"/>
    <s v="3"/>
    <s v="9/24/2014"/>
    <s v="2014"/>
    <s v="12"/>
    <s v="41040000"/>
    <x v="2"/>
    <x v="0"/>
    <s v="DEFENSE, U.S. DEPARTMENT OF"/>
    <s v="Federal"/>
    <x v="0"/>
    <s v="4007003000"/>
    <s v="Not Funded"/>
    <s v="15033378"/>
    <n v="0.44519999999999998"/>
    <n v="258772.5"/>
    <m/>
    <m/>
    <n v="0.44519999999999998"/>
    <n v="258772.5"/>
  </r>
  <r>
    <x v="0"/>
    <s v="3"/>
    <s v="9/24/2014"/>
    <s v="2014"/>
    <s v="12"/>
    <s v="41040000"/>
    <x v="2"/>
    <x v="0"/>
    <s v="DEFENSE, U.S. DEPARTMENT OF"/>
    <s v="Federal"/>
    <x v="0"/>
    <s v="4011010000"/>
    <s v="Not Funded"/>
    <s v="15033378"/>
    <n v="0.51700000000000002"/>
    <n v="300506.25"/>
    <m/>
    <m/>
    <n v="0.51700000000000002"/>
    <n v="300506.25"/>
  </r>
  <r>
    <x v="0"/>
    <s v="3"/>
    <s v="9/24/2014"/>
    <s v="2014"/>
    <s v="12"/>
    <s v="41040000"/>
    <x v="2"/>
    <x v="0"/>
    <s v="DEFENSE, U.S. DEPARTMENT OF"/>
    <s v="Federal"/>
    <x v="0"/>
    <s v="4012003000"/>
    <s v="Not Funded"/>
    <s v="15033378"/>
    <n v="2.2200000000000001E-2"/>
    <n v="12903.75"/>
    <m/>
    <m/>
    <n v="2.2200000000000001E-2"/>
    <n v="12903.75"/>
  </r>
  <r>
    <x v="0"/>
    <s v="3"/>
    <s v="9/24/2014"/>
    <s v="2014"/>
    <s v="12"/>
    <s v="41040000"/>
    <x v="2"/>
    <x v="0"/>
    <s v="Goldbelt Glacier Hlth Serv"/>
    <s v="Private Profit"/>
    <x v="0"/>
    <s v="4013006000"/>
    <s v="Awarded"/>
    <s v="15033674"/>
    <m/>
    <m/>
    <n v="1"/>
    <n v="439660"/>
    <n v="1"/>
    <n v="439660"/>
  </r>
  <r>
    <x v="0"/>
    <s v="3"/>
    <s v="9/24/2014"/>
    <s v="2014"/>
    <s v="12"/>
    <s v="41040000"/>
    <x v="2"/>
    <x v="0"/>
    <s v="DEFENSE, U.S. DEPARTMENT OF"/>
    <s v="Federal"/>
    <x v="0"/>
    <s v="4016003000"/>
    <s v="Not Funded"/>
    <s v="15033378"/>
    <n v="1.5599999999999999E-2"/>
    <n v="9067.5"/>
    <m/>
    <m/>
    <n v="1.5599999999999999E-2"/>
    <n v="9067.5"/>
  </r>
  <r>
    <x v="0"/>
    <s v="3"/>
    <s v="9/24/2014"/>
    <s v="2014"/>
    <s v="12"/>
    <s v="41040000"/>
    <x v="2"/>
    <x v="0"/>
    <s v="DEFENSE, U.S. DEPARTMENT OF"/>
    <s v="Federal"/>
    <x v="0"/>
    <s v="4027009000"/>
    <s v="Not Funded"/>
    <s v="15033378"/>
    <n v="0"/>
    <n v="0"/>
    <m/>
    <m/>
    <n v="0"/>
    <n v="0"/>
  </r>
  <r>
    <x v="0"/>
    <s v="3"/>
    <s v="9/25/2014"/>
    <s v="2014"/>
    <s v="12"/>
    <s v="41040000"/>
    <x v="2"/>
    <x v="0"/>
    <s v="AIR FORCE OFFICE OF SCIENTIFIC RESEARCH"/>
    <s v="Federal"/>
    <x v="0"/>
    <s v="4014006000"/>
    <s v="Pending"/>
    <s v="15033638"/>
    <n v="1"/>
    <n v="488810"/>
    <m/>
    <m/>
    <n v="1"/>
    <n v="488810"/>
  </r>
  <r>
    <x v="0"/>
    <s v="3"/>
    <s v="9/25/2014"/>
    <s v="2014"/>
    <s v="12"/>
    <s v="41040000"/>
    <x v="2"/>
    <x v="0"/>
    <s v="AIR FORCE OFFICE OF SCIENTIFIC RESEARCH"/>
    <s v="Federal"/>
    <x v="0"/>
    <s v="4027002000"/>
    <s v="Pending"/>
    <s v="15033638"/>
    <n v="0"/>
    <n v="0"/>
    <m/>
    <m/>
    <n v="0"/>
    <n v="0"/>
  </r>
  <r>
    <x v="0"/>
    <s v="3"/>
    <s v="9/26/2014"/>
    <s v="2014"/>
    <s v="12"/>
    <s v="41040000"/>
    <x v="2"/>
    <x v="0"/>
    <s v="United States Military Academy"/>
    <s v="Federal"/>
    <x v="0"/>
    <s v="4014004000"/>
    <s v="Awarded"/>
    <s v="15033225"/>
    <n v="0.5"/>
    <n v="31385.5"/>
    <m/>
    <m/>
    <n v="0.5"/>
    <n v="31385.5"/>
  </r>
  <r>
    <x v="0"/>
    <s v="3"/>
    <s v="9/26/2014"/>
    <s v="2014"/>
    <s v="12"/>
    <s v="41040000"/>
    <x v="2"/>
    <x v="0"/>
    <s v="United States Military Academy"/>
    <s v="Federal"/>
    <x v="0"/>
    <s v="4019010000"/>
    <s v="Awarded"/>
    <s v="15033225"/>
    <n v="0.5"/>
    <n v="31385.5"/>
    <m/>
    <m/>
    <n v="0.5"/>
    <n v="31385.5"/>
  </r>
  <r>
    <x v="0"/>
    <s v="3"/>
    <s v="9/26/2014"/>
    <s v="2014"/>
    <s v="12"/>
    <s v="41040000"/>
    <x v="2"/>
    <x v="0"/>
    <s v="United States Military Academy"/>
    <s v="Federal"/>
    <x v="0"/>
    <s v="4027001019"/>
    <s v="Awarded"/>
    <s v="15033225"/>
    <n v="0"/>
    <n v="0"/>
    <m/>
    <m/>
    <n v="0"/>
    <n v="0"/>
  </r>
  <r>
    <x v="0"/>
    <s v="3"/>
    <s v="9/26/2014"/>
    <s v="2014"/>
    <s v="12"/>
    <s v="41040000"/>
    <x v="2"/>
    <x v="0"/>
    <s v="United States Military Academy"/>
    <s v="Federal"/>
    <x v="0"/>
    <s v="4027005000"/>
    <s v="Awarded"/>
    <s v="15033225"/>
    <n v="0"/>
    <n v="0"/>
    <m/>
    <m/>
    <n v="0"/>
    <n v="0"/>
  </r>
  <r>
    <x v="0"/>
    <s v="3"/>
    <s v="9/29/2014"/>
    <s v="2014"/>
    <s v="12"/>
    <s v="41040000"/>
    <x v="2"/>
    <x v="0"/>
    <s v="NAVAL POSTGRADUATE SCHOOL"/>
    <s v="Federal"/>
    <x v="0"/>
    <s v="4014006000"/>
    <s v="Awarded"/>
    <s v="15033788"/>
    <m/>
    <m/>
    <n v="0.5"/>
    <n v="45000"/>
    <n v="0.5"/>
    <n v="45000"/>
  </r>
  <r>
    <x v="0"/>
    <s v="3"/>
    <s v="9/29/2014"/>
    <s v="2014"/>
    <s v="12"/>
    <s v="41040000"/>
    <x v="2"/>
    <x v="0"/>
    <s v="NAVAL POSTGRADUATE SCHOOL"/>
    <s v="Federal"/>
    <x v="0"/>
    <s v="4014008000"/>
    <s v="Awarded"/>
    <s v="15033788"/>
    <m/>
    <m/>
    <n v="0.5"/>
    <n v="45000"/>
    <n v="0.5"/>
    <n v="45000"/>
  </r>
  <r>
    <x v="0"/>
    <s v="4"/>
    <s v="10/6/2014"/>
    <s v="2015"/>
    <s v="1"/>
    <s v="41040000"/>
    <x v="2"/>
    <x v="0"/>
    <s v="OFFICE OF NAVAL RESEARCH"/>
    <s v="Federal"/>
    <x v="0"/>
    <s v="4014011000"/>
    <s v="Not Funded"/>
    <s v="15043998"/>
    <m/>
    <m/>
    <n v="1"/>
    <n v="643663"/>
    <n v="1"/>
    <n v="643663"/>
  </r>
  <r>
    <x v="0"/>
    <s v="4"/>
    <s v="10/10/2014"/>
    <s v="2015"/>
    <s v="1"/>
    <s v="41040000"/>
    <x v="2"/>
    <x v="0"/>
    <s v="AIR FORCE OFFICE OF SCIENTIFIC RESEARCH"/>
    <s v="Federal"/>
    <x v="0"/>
    <s v="4014003000"/>
    <s v="Awarded"/>
    <s v="14121918"/>
    <m/>
    <m/>
    <n v="0.13400000000000001"/>
    <n v="177875.22"/>
    <n v="0.13400000000000001"/>
    <n v="177875.22"/>
  </r>
  <r>
    <x v="0"/>
    <s v="4"/>
    <s v="10/10/2014"/>
    <s v="2015"/>
    <s v="1"/>
    <s v="41040000"/>
    <x v="2"/>
    <x v="0"/>
    <s v="OFFICE OF NAVAL RESEARCH"/>
    <s v="Federal"/>
    <x v="0"/>
    <s v="4014006000"/>
    <s v="Not Funded"/>
    <s v="15044181"/>
    <m/>
    <m/>
    <n v="1"/>
    <n v="400000"/>
    <n v="1"/>
    <n v="400000"/>
  </r>
  <r>
    <x v="0"/>
    <s v="4"/>
    <s v="10/10/2014"/>
    <s v="2015"/>
    <s v="1"/>
    <s v="41040000"/>
    <x v="2"/>
    <x v="0"/>
    <s v="AIR FORCE OFFICE OF SCIENTIFIC RESEARCH"/>
    <s v="Federal"/>
    <x v="0"/>
    <s v="4014009000"/>
    <s v="Awarded"/>
    <s v="14121918"/>
    <m/>
    <m/>
    <n v="0.8"/>
    <n v="1061941.6000000001"/>
    <n v="0.8"/>
    <n v="1061941.6000000001"/>
  </r>
  <r>
    <x v="0"/>
    <s v="4"/>
    <s v="10/10/2014"/>
    <s v="2015"/>
    <s v="1"/>
    <s v="41040000"/>
    <x v="2"/>
    <x v="0"/>
    <s v="AIR FORCE OFFICE OF SCIENTIFIC RESEARCH"/>
    <s v="Federal"/>
    <x v="0"/>
    <s v="4014010000"/>
    <s v="Awarded"/>
    <s v="14121918"/>
    <m/>
    <m/>
    <n v="6.6000000000000003E-2"/>
    <n v="87610.18"/>
    <n v="6.6000000000000003E-2"/>
    <n v="87610.18"/>
  </r>
  <r>
    <x v="0"/>
    <s v="4"/>
    <s v="10/14/2014"/>
    <s v="2015"/>
    <s v="1"/>
    <s v="41040000"/>
    <x v="2"/>
    <x v="0"/>
    <s v="TRI Austin"/>
    <s v="Private Profit"/>
    <x v="0"/>
    <s v="4014010000"/>
    <s v="Pending"/>
    <s v="15044275"/>
    <m/>
    <m/>
    <n v="1"/>
    <n v="30000"/>
    <n v="1"/>
    <n v="30000"/>
  </r>
  <r>
    <x v="0"/>
    <s v="4"/>
    <s v="10/16/2014"/>
    <s v="2015"/>
    <s v="1"/>
    <s v="41040000"/>
    <x v="2"/>
    <x v="0"/>
    <s v="ARMY RESEARCH OFFICE"/>
    <s v="Federal"/>
    <x v="0"/>
    <s v="4014006000"/>
    <s v="Pending"/>
    <s v="15044258"/>
    <m/>
    <m/>
    <n v="1"/>
    <n v="300000"/>
    <n v="1"/>
    <n v="300000"/>
  </r>
  <r>
    <x v="0"/>
    <s v="4"/>
    <s v="10/17/2014"/>
    <s v="2015"/>
    <s v="1"/>
    <s v="41040000"/>
    <x v="2"/>
    <x v="0"/>
    <s v="KCF Technologies Inc"/>
    <s v="Private Profit"/>
    <x v="0"/>
    <s v="4014009000"/>
    <s v="Pending"/>
    <s v="15044335"/>
    <m/>
    <m/>
    <n v="1"/>
    <n v="375000"/>
    <n v="1"/>
    <n v="375000"/>
  </r>
  <r>
    <x v="0"/>
    <s v="4"/>
    <s v="10/20/2014"/>
    <s v="2015"/>
    <s v="1"/>
    <s v="41040000"/>
    <x v="2"/>
    <x v="0"/>
    <s v="NAVY, DEPARTMENT OF THE"/>
    <s v="Federal"/>
    <x v="0"/>
    <s v="4014020000"/>
    <s v="Awarded"/>
    <s v="15033467"/>
    <m/>
    <m/>
    <n v="1"/>
    <n v="25000"/>
    <n v="1"/>
    <n v="25000"/>
  </r>
  <r>
    <x v="0"/>
    <s v="4"/>
    <s v="10/22/2014"/>
    <s v="2015"/>
    <s v="1"/>
    <s v="41040000"/>
    <x v="2"/>
    <x v="0"/>
    <s v="STEVENS INSTITUTE OF TECHNOLOGY"/>
    <s v="Institution of Higher Education"/>
    <x v="0"/>
    <s v="4014003000"/>
    <s v="Awarded"/>
    <s v="15044470"/>
    <m/>
    <m/>
    <n v="1"/>
    <n v="187500"/>
    <n v="1"/>
    <n v="187500"/>
  </r>
  <r>
    <x v="0"/>
    <s v="4"/>
    <s v="10/27/2014"/>
    <s v="2015"/>
    <s v="1"/>
    <s v="41040000"/>
    <x v="2"/>
    <x v="0"/>
    <s v="HOMELAND SECURITY, U.S. DEPARTMENT OF"/>
    <s v="Federal"/>
    <x v="0"/>
    <s v="4014011000"/>
    <s v="Not Funded"/>
    <s v="15044570"/>
    <m/>
    <m/>
    <n v="1"/>
    <n v="564821"/>
    <n v="1"/>
    <n v="564821"/>
  </r>
  <r>
    <x v="0"/>
    <s v="4"/>
    <s v="10/28/2014"/>
    <s v="2015"/>
    <s v="1"/>
    <s v="41040000"/>
    <x v="2"/>
    <x v="0"/>
    <s v="National Nuclear Security Admin"/>
    <s v="Federal"/>
    <x v="0"/>
    <s v="4014011000"/>
    <s v="Pending"/>
    <s v="15044569"/>
    <m/>
    <m/>
    <n v="1"/>
    <n v="566656"/>
    <n v="1"/>
    <n v="566656"/>
  </r>
  <r>
    <x v="0"/>
    <s v="4"/>
    <s v="10/29/2014"/>
    <s v="2015"/>
    <s v="1"/>
    <s v="41040000"/>
    <x v="2"/>
    <x v="0"/>
    <s v="Omm Scientific, Inc"/>
    <s v="Private Profit"/>
    <x v="0"/>
    <s v="4016005000"/>
    <s v="Awarded"/>
    <s v="14076410"/>
    <m/>
    <m/>
    <n v="1"/>
    <n v="110000"/>
    <n v="1"/>
    <n v="110000"/>
  </r>
  <r>
    <x v="0"/>
    <s v="4"/>
    <s v="10/29/2014"/>
    <s v="2015"/>
    <s v="1"/>
    <s v="41040000"/>
    <x v="2"/>
    <x v="0"/>
    <s v="STANFORD UNIVERSITY"/>
    <s v="Institution of Higher Education"/>
    <x v="0"/>
    <s v="4018009000"/>
    <s v="Pending"/>
    <s v="15044640"/>
    <m/>
    <m/>
    <n v="1"/>
    <n v="392460"/>
    <n v="1"/>
    <n v="392460"/>
  </r>
  <r>
    <x v="0"/>
    <s v="5"/>
    <s v="11/1/2014"/>
    <s v="2015"/>
    <s v="2"/>
    <s v="41040000"/>
    <x v="2"/>
    <x v="0"/>
    <s v="AIR FORCE OFFICE OF SCIENTIFIC RESEARCH"/>
    <s v="Federal"/>
    <x v="0"/>
    <s v="4014003000"/>
    <s v="Pending"/>
    <s v="15044397"/>
    <m/>
    <m/>
    <n v="0.67"/>
    <n v="212360.52"/>
    <n v="0.67"/>
    <n v="212360.52"/>
  </r>
  <r>
    <x v="0"/>
    <s v="5"/>
    <s v="11/1/2014"/>
    <s v="2015"/>
    <s v="2"/>
    <s v="41040000"/>
    <x v="2"/>
    <x v="0"/>
    <s v="AIR FORCE OFFICE OF SCIENTIFIC RESEARCH"/>
    <s v="Federal"/>
    <x v="0"/>
    <s v="4014010000"/>
    <s v="Pending"/>
    <s v="15044397"/>
    <m/>
    <m/>
    <n v="0.33"/>
    <n v="104595.48"/>
    <n v="0.33"/>
    <n v="104595.48"/>
  </r>
  <r>
    <x v="0"/>
    <s v="5"/>
    <s v="11/1/2014"/>
    <s v="2015"/>
    <s v="2"/>
    <s v="41040000"/>
    <x v="2"/>
    <x v="0"/>
    <s v="HOMELAND SECURITY, U.S. DEPARTMENT OF"/>
    <s v="Federal"/>
    <x v="0"/>
    <s v="4014011000"/>
    <s v="Not Funded"/>
    <s v="15044558"/>
    <m/>
    <m/>
    <n v="1"/>
    <n v="450000"/>
    <n v="1"/>
    <n v="450000"/>
  </r>
  <r>
    <x v="0"/>
    <s v="5"/>
    <s v="11/4/2014"/>
    <s v="2015"/>
    <s v="2"/>
    <s v="41040000"/>
    <x v="2"/>
    <x v="0"/>
    <s v="LOCKHEED MARTIN CORP."/>
    <s v="Private Profit"/>
    <x v="0"/>
    <s v="4014003000"/>
    <s v="Awarded"/>
    <s v="15054756"/>
    <m/>
    <m/>
    <n v="1"/>
    <n v="9123"/>
    <n v="1"/>
    <n v="9123"/>
  </r>
  <r>
    <x v="0"/>
    <s v="5"/>
    <s v="11/7/2014"/>
    <s v="2015"/>
    <s v="2"/>
    <s v="41040000"/>
    <x v="2"/>
    <x v="0"/>
    <s v="KCF Technologies Inc"/>
    <s v="Private Profit"/>
    <x v="0"/>
    <s v="4014009000"/>
    <s v="Pending"/>
    <s v="15054914"/>
    <m/>
    <m/>
    <n v="1"/>
    <n v="400000"/>
    <n v="1"/>
    <n v="400000"/>
  </r>
  <r>
    <x v="0"/>
    <s v="5"/>
    <s v="11/10/2014"/>
    <s v="2015"/>
    <s v="2"/>
    <s v="41040000"/>
    <x v="2"/>
    <x v="0"/>
    <s v="OFFICE OF NAVAL RESEARCH"/>
    <s v="Federal"/>
    <x v="0"/>
    <s v="4014006000"/>
    <s v="Pending"/>
    <s v="15054976"/>
    <m/>
    <m/>
    <n v="1"/>
    <n v="746810"/>
    <n v="1"/>
    <n v="746810"/>
  </r>
  <r>
    <x v="0"/>
    <s v="5"/>
    <s v="11/11/2014"/>
    <s v="2015"/>
    <s v="2"/>
    <s v="41040000"/>
    <x v="2"/>
    <x v="0"/>
    <s v="ARMY RESEARCH OFFICE"/>
    <s v="Federal"/>
    <x v="0"/>
    <s v="4014010000"/>
    <s v="Pending"/>
    <s v="15055028"/>
    <m/>
    <m/>
    <n v="1"/>
    <n v="8078"/>
    <n v="1"/>
    <n v="8078"/>
  </r>
  <r>
    <x v="0"/>
    <s v="5"/>
    <s v="11/12/2014"/>
    <s v="2015"/>
    <s v="2"/>
    <s v="41040000"/>
    <x v="2"/>
    <x v="0"/>
    <s v="Vencore Labs Inc"/>
    <s v="Private Profit"/>
    <x v="0"/>
    <s v="4018009000"/>
    <s v="Awarded"/>
    <s v="15055098"/>
    <m/>
    <m/>
    <n v="1"/>
    <n v="50000"/>
    <n v="1"/>
    <n v="50000"/>
  </r>
  <r>
    <x v="0"/>
    <s v="5"/>
    <s v="11/12/2014"/>
    <s v="2015"/>
    <s v="2"/>
    <s v="41040000"/>
    <x v="2"/>
    <x v="0"/>
    <s v="ROLLS-ROYCE, INC."/>
    <s v="Private Profit"/>
    <x v="0"/>
    <s v="4019008000"/>
    <s v="Pending"/>
    <s v="15055064"/>
    <m/>
    <m/>
    <n v="1"/>
    <n v="336792"/>
    <n v="1"/>
    <n v="336792"/>
  </r>
  <r>
    <x v="0"/>
    <s v="5"/>
    <s v="11/13/2014"/>
    <s v="2015"/>
    <s v="2"/>
    <s v="41040000"/>
    <x v="2"/>
    <x v="0"/>
    <s v="NATIONAL SECURITY AGENCY"/>
    <s v="Federal"/>
    <x v="0"/>
    <s v="4019010000"/>
    <s v="Awarded"/>
    <s v="15055105"/>
    <m/>
    <m/>
    <n v="1"/>
    <n v="39770"/>
    <n v="1"/>
    <n v="39770"/>
  </r>
  <r>
    <x v="0"/>
    <s v="5"/>
    <s v="11/14/2014"/>
    <s v="2015"/>
    <s v="2"/>
    <s v="41040000"/>
    <x v="2"/>
    <x v="0"/>
    <s v="ARMY RESEARCH OFFICE"/>
    <s v="Federal"/>
    <x v="0"/>
    <s v="4014006000"/>
    <s v="Pending"/>
    <s v="15055111"/>
    <n v="1"/>
    <n v="262907"/>
    <m/>
    <m/>
    <n v="1"/>
    <n v="262907"/>
  </r>
  <r>
    <x v="0"/>
    <s v="5"/>
    <s v="11/14/2014"/>
    <s v="2015"/>
    <s v="2"/>
    <s v="41040000"/>
    <x v="2"/>
    <x v="0"/>
    <s v="OFFICE OF NAVAL RESEARCH"/>
    <s v="Federal"/>
    <x v="0"/>
    <s v="4014006000"/>
    <s v="Pending"/>
    <s v="15055147"/>
    <m/>
    <m/>
    <n v="1"/>
    <n v="383685"/>
    <n v="1"/>
    <n v="383685"/>
  </r>
  <r>
    <x v="0"/>
    <s v="5"/>
    <s v="11/14/2014"/>
    <s v="2015"/>
    <s v="2"/>
    <s v="41040000"/>
    <x v="2"/>
    <x v="0"/>
    <s v="ARMY RESEARCH OFFICE"/>
    <s v="Federal"/>
    <x v="0"/>
    <s v="4027002000"/>
    <s v="Pending"/>
    <s v="15055111"/>
    <n v="0"/>
    <n v="0"/>
    <m/>
    <m/>
    <n v="0"/>
    <n v="0"/>
  </r>
  <r>
    <x v="0"/>
    <s v="5"/>
    <s v="11/17/2014"/>
    <s v="2015"/>
    <s v="2"/>
    <s v="41040000"/>
    <x v="2"/>
    <x v="0"/>
    <s v="AIR FORCE OFFICE OF SCIENTIFIC RESEARCH"/>
    <s v="Federal"/>
    <x v="0"/>
    <s v="4014009000"/>
    <s v="Pending"/>
    <s v="15055175"/>
    <m/>
    <m/>
    <n v="0.5"/>
    <n v="125000"/>
    <n v="0.5"/>
    <n v="125000"/>
  </r>
  <r>
    <x v="0"/>
    <s v="5"/>
    <s v="11/17/2014"/>
    <s v="2015"/>
    <s v="2"/>
    <s v="41040000"/>
    <x v="2"/>
    <x v="0"/>
    <s v="ARMY RESEARCH OFFICE"/>
    <s v="Federal"/>
    <x v="0"/>
    <s v="4014009000"/>
    <s v="Pending"/>
    <s v="15055176"/>
    <m/>
    <m/>
    <n v="0.5"/>
    <n v="125000"/>
    <n v="0.5"/>
    <n v="125000"/>
  </r>
  <r>
    <x v="0"/>
    <s v="5"/>
    <s v="11/17/2014"/>
    <s v="2015"/>
    <s v="2"/>
    <s v="41040000"/>
    <x v="2"/>
    <x v="0"/>
    <s v="AIR FORCE OFFICE OF SCIENTIFIC RESEARCH"/>
    <s v="Federal"/>
    <x v="0"/>
    <s v="4014009000"/>
    <s v="Pending"/>
    <s v="15055260"/>
    <m/>
    <m/>
    <n v="1"/>
    <n v="650000"/>
    <n v="1"/>
    <n v="650000"/>
  </r>
  <r>
    <x v="0"/>
    <s v="5"/>
    <s v="11/17/2014"/>
    <s v="2015"/>
    <s v="2"/>
    <s v="41040000"/>
    <x v="2"/>
    <x v="0"/>
    <s v="AIR FORCE OFFICE OF SCIENTIFIC RESEARCH"/>
    <s v="Federal"/>
    <x v="0"/>
    <s v="4014010000"/>
    <s v="Pending"/>
    <s v="15055175"/>
    <m/>
    <m/>
    <n v="0.5"/>
    <n v="125000"/>
    <n v="0.5"/>
    <n v="125000"/>
  </r>
  <r>
    <x v="0"/>
    <s v="5"/>
    <s v="11/17/2014"/>
    <s v="2015"/>
    <s v="2"/>
    <s v="41040000"/>
    <x v="2"/>
    <x v="0"/>
    <s v="ARMY RESEARCH OFFICE"/>
    <s v="Federal"/>
    <x v="0"/>
    <s v="4014010000"/>
    <s v="Pending"/>
    <s v="15055176"/>
    <m/>
    <m/>
    <n v="0.5"/>
    <n v="125000"/>
    <n v="0.5"/>
    <n v="125000"/>
  </r>
  <r>
    <x v="0"/>
    <s v="5"/>
    <s v="11/17/2014"/>
    <s v="2015"/>
    <s v="2"/>
    <s v="41040000"/>
    <x v="2"/>
    <x v="0"/>
    <s v="OFFICE OF NAVAL RESEARCH"/>
    <s v="Federal"/>
    <x v="0"/>
    <s v="4018003000"/>
    <s v="Pending"/>
    <s v="15055186"/>
    <n v="0.5"/>
    <n v="148721.5"/>
    <m/>
    <m/>
    <n v="0.5"/>
    <n v="148721.5"/>
  </r>
  <r>
    <x v="0"/>
    <s v="5"/>
    <s v="11/17/2014"/>
    <s v="2015"/>
    <s v="2"/>
    <s v="41040000"/>
    <x v="2"/>
    <x v="0"/>
    <s v="AIR FORCE OFFICE OF SCIENTIFIC RESEARCH"/>
    <s v="Federal"/>
    <x v="0"/>
    <s v="4018003000"/>
    <s v="Pending"/>
    <s v="15055206"/>
    <n v="0.5"/>
    <n v="148721.5"/>
    <m/>
    <m/>
    <n v="0.5"/>
    <n v="148721.5"/>
  </r>
  <r>
    <x v="0"/>
    <s v="5"/>
    <s v="11/17/2014"/>
    <s v="2015"/>
    <s v="2"/>
    <s v="41040000"/>
    <x v="2"/>
    <x v="0"/>
    <s v="OFFICE OF NAVAL RESEARCH"/>
    <s v="Federal"/>
    <x v="0"/>
    <s v="4018007000"/>
    <s v="Pending"/>
    <s v="15055162"/>
    <n v="1"/>
    <n v="744903"/>
    <m/>
    <m/>
    <n v="1"/>
    <n v="744903"/>
  </r>
  <r>
    <x v="0"/>
    <s v="5"/>
    <s v="11/17/2014"/>
    <s v="2015"/>
    <s v="2"/>
    <s v="41040000"/>
    <x v="2"/>
    <x v="0"/>
    <s v="OFFICE OF NAVAL RESEARCH"/>
    <s v="Federal"/>
    <x v="0"/>
    <s v="4019003000"/>
    <s v="Pending"/>
    <s v="15055186"/>
    <n v="0.5"/>
    <n v="148721.5"/>
    <m/>
    <m/>
    <n v="0.5"/>
    <n v="148721.5"/>
  </r>
  <r>
    <x v="0"/>
    <s v="5"/>
    <s v="11/17/2014"/>
    <s v="2015"/>
    <s v="2"/>
    <s v="41040000"/>
    <x v="2"/>
    <x v="0"/>
    <s v="AIR FORCE OFFICE OF SCIENTIFIC RESEARCH"/>
    <s v="Federal"/>
    <x v="0"/>
    <s v="4019003000"/>
    <s v="Pending"/>
    <s v="15055206"/>
    <n v="0.5"/>
    <n v="148721.5"/>
    <m/>
    <m/>
    <n v="0.5"/>
    <n v="148721.5"/>
  </r>
  <r>
    <x v="0"/>
    <s v="5"/>
    <s v="11/17/2014"/>
    <s v="2015"/>
    <s v="2"/>
    <s v="41040000"/>
    <x v="2"/>
    <x v="0"/>
    <s v="OFFICE OF NAVAL RESEARCH"/>
    <s v="Federal"/>
    <x v="0"/>
    <s v="4027002000"/>
    <s v="Pending"/>
    <s v="15055162"/>
    <n v="0"/>
    <n v="0"/>
    <m/>
    <m/>
    <n v="0"/>
    <n v="0"/>
  </r>
  <r>
    <x v="0"/>
    <s v="5"/>
    <s v="11/17/2014"/>
    <s v="2015"/>
    <s v="2"/>
    <s v="41040000"/>
    <x v="2"/>
    <x v="0"/>
    <s v="OFFICE OF NAVAL RESEARCH"/>
    <s v="Federal"/>
    <x v="0"/>
    <s v="4027003000"/>
    <s v="Pending"/>
    <s v="15055186"/>
    <n v="0"/>
    <n v="0"/>
    <m/>
    <m/>
    <n v="0"/>
    <n v="0"/>
  </r>
  <r>
    <x v="0"/>
    <s v="5"/>
    <s v="11/17/2014"/>
    <s v="2015"/>
    <s v="2"/>
    <s v="41040000"/>
    <x v="2"/>
    <x v="0"/>
    <s v="AIR FORCE OFFICE OF SCIENTIFIC RESEARCH"/>
    <s v="Federal"/>
    <x v="0"/>
    <s v="4027003000"/>
    <s v="Pending"/>
    <s v="15055206"/>
    <n v="0"/>
    <n v="0"/>
    <m/>
    <m/>
    <n v="0"/>
    <n v="0"/>
  </r>
  <r>
    <x v="0"/>
    <s v="5"/>
    <s v="11/25/2014"/>
    <s v="2015"/>
    <s v="2"/>
    <s v="41040000"/>
    <x v="2"/>
    <x v="0"/>
    <s v="INDIANA UNIVERSITY"/>
    <s v="Institution of Higher Education"/>
    <x v="0"/>
    <s v="4018009000"/>
    <s v="Pending"/>
    <s v="15055471"/>
    <m/>
    <m/>
    <n v="1"/>
    <n v="258130"/>
    <n v="1"/>
    <n v="258130"/>
  </r>
  <r>
    <x v="0"/>
    <s v="6"/>
    <s v="12/1/2014"/>
    <s v="2015"/>
    <s v="3"/>
    <s v="41040000"/>
    <x v="2"/>
    <x v="0"/>
    <s v="DEFENSE ADVANCED RES PROJECTS AGENCY"/>
    <s v="Federal"/>
    <x v="0"/>
    <s v="4014006000"/>
    <s v="Awarded"/>
    <s v="15044164"/>
    <m/>
    <m/>
    <n v="1"/>
    <n v="335735"/>
    <n v="1"/>
    <n v="335735"/>
  </r>
  <r>
    <x v="0"/>
    <s v="6"/>
    <s v="12/1/2014"/>
    <s v="2015"/>
    <s v="3"/>
    <s v="41040000"/>
    <x v="2"/>
    <x v="0"/>
    <s v="DEFENSE ADVANCED RES PROJECTS AGENCY"/>
    <s v="Federal"/>
    <x v="0"/>
    <s v="4014006000"/>
    <s v="Not Funded"/>
    <s v="15055459"/>
    <n v="1"/>
    <n v="5287451"/>
    <m/>
    <m/>
    <n v="1"/>
    <n v="5287451"/>
  </r>
  <r>
    <x v="0"/>
    <s v="6"/>
    <s v="12/1/2014"/>
    <s v="2015"/>
    <s v="3"/>
    <s v="41040000"/>
    <x v="2"/>
    <x v="0"/>
    <s v="DEFENSE ADVANCED RES PROJECTS AGENCY"/>
    <s v="Federal"/>
    <x v="0"/>
    <s v="4027002000"/>
    <s v="Not Funded"/>
    <s v="15055459"/>
    <n v="0"/>
    <n v="0"/>
    <m/>
    <m/>
    <n v="0"/>
    <n v="0"/>
  </r>
  <r>
    <x v="0"/>
    <s v="6"/>
    <s v="12/2/2014"/>
    <s v="2015"/>
    <s v="3"/>
    <s v="41040000"/>
    <x v="2"/>
    <x v="0"/>
    <s v="DEFENSE, U.S. DEPARTMENT OF"/>
    <s v="Federal"/>
    <x v="0"/>
    <s v="4013006000"/>
    <s v="Pending"/>
    <s v="15055120"/>
    <m/>
    <m/>
    <n v="1"/>
    <n v="2093197"/>
    <n v="1"/>
    <n v="2093197"/>
  </r>
  <r>
    <x v="0"/>
    <s v="6"/>
    <s v="12/9/2014"/>
    <s v="2015"/>
    <s v="3"/>
    <s v="41040000"/>
    <x v="2"/>
    <x v="0"/>
    <s v="Decisive Analytics Corporation"/>
    <s v="Private Profit"/>
    <x v="0"/>
    <s v="4014003000"/>
    <s v="Pending"/>
    <s v="15065620"/>
    <m/>
    <m/>
    <n v="1"/>
    <n v="235635"/>
    <n v="1"/>
    <n v="235635"/>
  </r>
  <r>
    <x v="0"/>
    <s v="6"/>
    <s v="12/9/2014"/>
    <s v="2015"/>
    <s v="3"/>
    <s v="41040000"/>
    <x v="2"/>
    <x v="0"/>
    <s v="Decisive Analytics Corporation"/>
    <s v="Private Profit"/>
    <x v="0"/>
    <s v="4014003000"/>
    <s v="Pending"/>
    <s v="15065621"/>
    <m/>
    <m/>
    <n v="1"/>
    <n v="235635"/>
    <n v="1"/>
    <n v="235635"/>
  </r>
  <r>
    <x v="0"/>
    <s v="6"/>
    <s v="12/9/2014"/>
    <s v="2015"/>
    <s v="3"/>
    <s v="41040000"/>
    <x v="2"/>
    <x v="0"/>
    <s v="Decisive Analytics Corporation"/>
    <s v="Private Profit"/>
    <x v="0"/>
    <s v="4014003000"/>
    <s v="Pending"/>
    <s v="15065622"/>
    <m/>
    <m/>
    <n v="1"/>
    <n v="286287"/>
    <n v="1"/>
    <n v="286287"/>
  </r>
  <r>
    <x v="0"/>
    <s v="6"/>
    <s v="12/16/2014"/>
    <s v="2015"/>
    <s v="3"/>
    <s v="41040000"/>
    <x v="2"/>
    <x v="0"/>
    <s v="BAE SYSTEMS ADVANCED TECHNOLOGIES, INC."/>
    <s v="Private Profit"/>
    <x v="0"/>
    <s v="4014006000"/>
    <s v="Awarded"/>
    <s v="15055293"/>
    <n v="1"/>
    <n v="15000"/>
    <m/>
    <m/>
    <n v="1"/>
    <n v="15000"/>
  </r>
  <r>
    <x v="0"/>
    <s v="6"/>
    <s v="12/16/2014"/>
    <s v="2015"/>
    <s v="3"/>
    <s v="41040000"/>
    <x v="2"/>
    <x v="0"/>
    <s v="UNIVERSAL TECHNOLOGY CORPORATION"/>
    <s v="Private Profit"/>
    <x v="0"/>
    <s v="4014006000"/>
    <s v="Awarded"/>
    <s v="15065908"/>
    <m/>
    <m/>
    <n v="0.75"/>
    <n v="176250"/>
    <n v="0.75"/>
    <n v="176250"/>
  </r>
  <r>
    <x v="0"/>
    <s v="6"/>
    <s v="12/16/2014"/>
    <s v="2015"/>
    <s v="3"/>
    <s v="41040000"/>
    <x v="2"/>
    <x v="0"/>
    <s v="UNIVERSAL TECHNOLOGY CORPORATION"/>
    <s v="Private Profit"/>
    <x v="0"/>
    <s v="4014017000"/>
    <s v="Awarded"/>
    <s v="15065908"/>
    <m/>
    <m/>
    <n v="0.25"/>
    <n v="58750"/>
    <n v="0.25"/>
    <n v="58750"/>
  </r>
  <r>
    <x v="0"/>
    <s v="6"/>
    <s v="12/16/2014"/>
    <s v="2015"/>
    <s v="3"/>
    <s v="41040000"/>
    <x v="2"/>
    <x v="0"/>
    <s v="BAE SYSTEMS ADVANCED TECHNOLOGIES, INC."/>
    <s v="Private Profit"/>
    <x v="0"/>
    <s v="4027002000"/>
    <s v="Awarded"/>
    <s v="15055293"/>
    <n v="0"/>
    <n v="0"/>
    <m/>
    <m/>
    <n v="0"/>
    <n v="0"/>
  </r>
  <r>
    <x v="0"/>
    <s v="6"/>
    <s v="12/17/2014"/>
    <s v="2015"/>
    <s v="3"/>
    <s v="41040000"/>
    <x v="2"/>
    <x v="0"/>
    <s v="DEFENSE, U.S. DEPARTMENT OF"/>
    <s v="Federal"/>
    <x v="0"/>
    <s v="4007003000"/>
    <s v="Pending"/>
    <s v="15065871"/>
    <n v="0.125"/>
    <n v="132761.63"/>
    <m/>
    <m/>
    <n v="0.125"/>
    <n v="132761.63"/>
  </r>
  <r>
    <x v="0"/>
    <s v="6"/>
    <s v="12/17/2014"/>
    <s v="2015"/>
    <s v="3"/>
    <s v="41040000"/>
    <x v="2"/>
    <x v="0"/>
    <s v="DEFENSE, U.S. DEPARTMENT OF"/>
    <s v="Federal"/>
    <x v="0"/>
    <s v="4011008000"/>
    <s v="Pending"/>
    <s v="15065976"/>
    <n v="3.7499999999999999E-2"/>
    <n v="38702.629999999997"/>
    <m/>
    <m/>
    <n v="3.7499999999999999E-2"/>
    <n v="38702.629999999997"/>
  </r>
  <r>
    <x v="0"/>
    <s v="6"/>
    <s v="12/17/2014"/>
    <s v="2015"/>
    <s v="3"/>
    <s v="41040000"/>
    <x v="2"/>
    <x v="0"/>
    <s v="U.S. ARMY MEDICAL RES ACQUISITION ACTIV"/>
    <s v="Federal"/>
    <x v="0"/>
    <s v="4012003000"/>
    <s v="Pending"/>
    <s v="15065760"/>
    <m/>
    <m/>
    <n v="0.1"/>
    <n v="52512.800000000003"/>
    <n v="0.1"/>
    <n v="52512.800000000003"/>
  </r>
  <r>
    <x v="0"/>
    <s v="6"/>
    <s v="12/17/2014"/>
    <s v="2015"/>
    <s v="3"/>
    <s v="41040000"/>
    <x v="2"/>
    <x v="0"/>
    <s v="DEFENSE, U.S. DEPARTMENT OF"/>
    <s v="Federal"/>
    <x v="0"/>
    <s v="4012003000"/>
    <s v="Pending"/>
    <s v="15065871"/>
    <n v="0.875"/>
    <n v="929331.38"/>
    <m/>
    <m/>
    <n v="0.875"/>
    <n v="929331.38"/>
  </r>
  <r>
    <x v="0"/>
    <s v="6"/>
    <s v="12/17/2014"/>
    <s v="2015"/>
    <s v="3"/>
    <s v="41040000"/>
    <x v="2"/>
    <x v="0"/>
    <s v="U.S. ARMY MEDICAL RES ACQUISITION ACTIV"/>
    <s v="Federal"/>
    <x v="0"/>
    <s v="4012006000"/>
    <s v="Pending"/>
    <s v="15065760"/>
    <m/>
    <m/>
    <n v="0.9"/>
    <n v="472615.2"/>
    <n v="0.9"/>
    <n v="472615.2"/>
  </r>
  <r>
    <x v="0"/>
    <s v="6"/>
    <s v="12/17/2014"/>
    <s v="2015"/>
    <s v="3"/>
    <s v="41040000"/>
    <x v="2"/>
    <x v="0"/>
    <s v="DEFENSE, U.S. DEPARTMENT OF"/>
    <s v="Federal"/>
    <x v="0"/>
    <s v="4013001000"/>
    <s v="Pending"/>
    <s v="15065976"/>
    <n v="0.3"/>
    <n v="309621"/>
    <m/>
    <m/>
    <n v="0.3"/>
    <n v="309621"/>
  </r>
  <r>
    <x v="0"/>
    <s v="6"/>
    <s v="12/17/2014"/>
    <s v="2015"/>
    <s v="3"/>
    <s v="41040000"/>
    <x v="2"/>
    <x v="0"/>
    <s v="DEFENSE, U.S. DEPARTMENT OF"/>
    <s v="Federal"/>
    <x v="0"/>
    <s v="4013004000"/>
    <s v="Pending"/>
    <s v="15065976"/>
    <n v="0.55000000000000004"/>
    <n v="567638.5"/>
    <m/>
    <m/>
    <n v="0.55000000000000004"/>
    <n v="567638.5"/>
  </r>
  <r>
    <x v="0"/>
    <s v="6"/>
    <s v="12/17/2014"/>
    <s v="2015"/>
    <s v="3"/>
    <s v="41040000"/>
    <x v="2"/>
    <x v="0"/>
    <s v="DEFENSE, U.S. DEPARTMENT OF"/>
    <s v="Federal"/>
    <x v="0"/>
    <s v="4018010000"/>
    <s v="Pending"/>
    <s v="15065976"/>
    <n v="0.1125"/>
    <n v="116107.88"/>
    <m/>
    <m/>
    <n v="0.1125"/>
    <n v="116107.88"/>
  </r>
  <r>
    <x v="0"/>
    <s v="6"/>
    <s v="12/17/2014"/>
    <s v="2015"/>
    <s v="3"/>
    <s v="41040000"/>
    <x v="2"/>
    <x v="0"/>
    <s v="DEFENSE, U.S. DEPARTMENT OF"/>
    <s v="Federal"/>
    <x v="0"/>
    <s v="4027003000"/>
    <s v="Pending"/>
    <s v="15065976"/>
    <n v="0"/>
    <n v="0"/>
    <m/>
    <m/>
    <n v="0"/>
    <n v="0"/>
  </r>
  <r>
    <x v="0"/>
    <s v="6"/>
    <s v="12/17/2014"/>
    <s v="2015"/>
    <s v="3"/>
    <s v="41040000"/>
    <x v="2"/>
    <x v="0"/>
    <s v="DEFENSE, U.S. DEPARTMENT OF"/>
    <s v="Federal"/>
    <x v="0"/>
    <s v="4027012000"/>
    <s v="Pending"/>
    <s v="15065871"/>
    <n v="0"/>
    <n v="0"/>
    <m/>
    <m/>
    <n v="0"/>
    <n v="0"/>
  </r>
  <r>
    <x v="0"/>
    <s v="6"/>
    <s v="12/19/2014"/>
    <s v="2015"/>
    <s v="3"/>
    <s v="41040000"/>
    <x v="2"/>
    <x v="0"/>
    <s v="Spectral Energies, LLC"/>
    <s v="Private Profit"/>
    <x v="0"/>
    <s v="4014009000"/>
    <s v="Awarded"/>
    <s v="15066075"/>
    <m/>
    <m/>
    <n v="1"/>
    <n v="99983"/>
    <n v="1"/>
    <n v="99983"/>
  </r>
  <r>
    <x v="0"/>
    <s v="7"/>
    <s v="1/5/2015"/>
    <s v="2015"/>
    <s v="4"/>
    <s v="41040000"/>
    <x v="2"/>
    <x v="0"/>
    <s v="IBC Materials and Tech Inc"/>
    <s v="Private Profit"/>
    <x v="0"/>
    <s v="4014010000"/>
    <s v="Awarded"/>
    <s v="15066097"/>
    <m/>
    <m/>
    <n v="1"/>
    <n v="36000"/>
    <n v="1"/>
    <n v="36000"/>
  </r>
  <r>
    <x v="0"/>
    <s v="7"/>
    <s v="1/5/2015"/>
    <s v="2015"/>
    <s v="4"/>
    <s v="41040000"/>
    <x v="2"/>
    <x v="0"/>
    <s v="Vencore Labs Inc"/>
    <s v="Private Profit"/>
    <x v="0"/>
    <s v="4017006000"/>
    <s v="Pending"/>
    <s v="15066197"/>
    <m/>
    <m/>
    <n v="0.2"/>
    <n v="183528.6"/>
    <n v="0.2"/>
    <n v="183528.6"/>
  </r>
  <r>
    <x v="0"/>
    <s v="7"/>
    <s v="1/5/2015"/>
    <s v="2015"/>
    <s v="4"/>
    <s v="41040000"/>
    <x v="2"/>
    <x v="0"/>
    <s v="Vencore Labs Inc"/>
    <s v="Private Profit"/>
    <x v="0"/>
    <s v="4017023000"/>
    <s v="Pending"/>
    <s v="15066197"/>
    <m/>
    <m/>
    <n v="0.2"/>
    <n v="183528.6"/>
    <n v="0.2"/>
    <n v="183528.6"/>
  </r>
  <r>
    <x v="0"/>
    <s v="7"/>
    <s v="1/5/2015"/>
    <s v="2015"/>
    <s v="4"/>
    <s v="41040000"/>
    <x v="2"/>
    <x v="0"/>
    <s v="Vencore Labs Inc"/>
    <s v="Private Profit"/>
    <x v="0"/>
    <s v="4019010000"/>
    <s v="Pending"/>
    <s v="15066197"/>
    <m/>
    <m/>
    <n v="0.6"/>
    <n v="550585.80000000005"/>
    <n v="0.6"/>
    <n v="550585.80000000005"/>
  </r>
  <r>
    <x v="0"/>
    <s v="7"/>
    <s v="1/9/2015"/>
    <s v="2015"/>
    <s v="4"/>
    <s v="41040000"/>
    <x v="2"/>
    <x v="0"/>
    <s v="Spectral Energies, LLC"/>
    <s v="Private Profit"/>
    <x v="0"/>
    <s v="4014009000"/>
    <s v="Pending"/>
    <s v="15076355"/>
    <m/>
    <m/>
    <n v="1"/>
    <n v="559919"/>
    <n v="1"/>
    <n v="559919"/>
  </r>
  <r>
    <x v="0"/>
    <s v="7"/>
    <s v="1/15/2015"/>
    <s v="2015"/>
    <s v="4"/>
    <s v="41040000"/>
    <x v="2"/>
    <x v="0"/>
    <s v="NATIONAL SECURITY AGENCY"/>
    <s v="Federal"/>
    <x v="0"/>
    <s v="4018006000"/>
    <s v="Awarded"/>
    <s v="14044526"/>
    <m/>
    <m/>
    <n v="1"/>
    <n v="38717"/>
    <n v="1"/>
    <n v="38717"/>
  </r>
  <r>
    <x v="0"/>
    <s v="7"/>
    <s v="1/20/2015"/>
    <s v="2015"/>
    <s v="4"/>
    <s v="41040000"/>
    <x v="2"/>
    <x v="0"/>
    <s v="AIR FORCE OFFICE OF SCIENTIFIC RESEARCH"/>
    <s v="Federal"/>
    <x v="0"/>
    <s v="4014006000"/>
    <s v="Pending"/>
    <s v="15076590"/>
    <m/>
    <m/>
    <n v="1"/>
    <n v="599426"/>
    <n v="1"/>
    <n v="599426"/>
  </r>
  <r>
    <x v="0"/>
    <s v="7"/>
    <s v="1/28/2015"/>
    <s v="2015"/>
    <s v="4"/>
    <s v="41040000"/>
    <x v="2"/>
    <x v="0"/>
    <s v="AIR FORCE OFFICE OF SCIENTIFIC RESEARCH"/>
    <s v="Federal"/>
    <x v="0"/>
    <s v="4014006000"/>
    <s v="Awarded"/>
    <s v="15011731"/>
    <n v="1"/>
    <n v="933019"/>
    <m/>
    <m/>
    <n v="1"/>
    <n v="933019"/>
  </r>
  <r>
    <x v="0"/>
    <s v="7"/>
    <s v="1/28/2015"/>
    <s v="2015"/>
    <s v="4"/>
    <s v="41040000"/>
    <x v="2"/>
    <x v="0"/>
    <s v="SRI International"/>
    <s v="Federal"/>
    <x v="0"/>
    <s v="4018009000"/>
    <s v="Pending"/>
    <s v="15076869"/>
    <m/>
    <m/>
    <n v="1"/>
    <n v="1100000"/>
    <n v="1"/>
    <n v="1100000"/>
  </r>
  <r>
    <x v="0"/>
    <s v="7"/>
    <s v="1/28/2015"/>
    <s v="2015"/>
    <s v="4"/>
    <s v="41040000"/>
    <x v="2"/>
    <x v="0"/>
    <s v="AIR FORCE OFFICE OF SCIENTIFIC RESEARCH"/>
    <s v="Federal"/>
    <x v="0"/>
    <s v="4027002000"/>
    <s v="Awarded"/>
    <s v="15011731"/>
    <n v="0"/>
    <n v="0"/>
    <m/>
    <m/>
    <n v="0"/>
    <n v="0"/>
  </r>
  <r>
    <x v="0"/>
    <s v="7"/>
    <s v="1/30/2015"/>
    <s v="2015"/>
    <s v="4"/>
    <s v="41040000"/>
    <x v="2"/>
    <x v="0"/>
    <s v="UNIVERSITY OF FLORIDA"/>
    <s v="Institution of Higher Education"/>
    <x v="0"/>
    <s v="4014017000"/>
    <s v="Pending"/>
    <s v="15076530"/>
    <m/>
    <m/>
    <n v="1"/>
    <n v="99087"/>
    <n v="1"/>
    <n v="99087"/>
  </r>
  <r>
    <x v="0"/>
    <s v="8"/>
    <s v="2/5/2015"/>
    <s v="2015"/>
    <s v="5"/>
    <s v="41040000"/>
    <x v="2"/>
    <x v="0"/>
    <s v="IBM"/>
    <s v="Private Profit"/>
    <x v="0"/>
    <s v="4018009000"/>
    <s v="Not Funded"/>
    <s v="15087115"/>
    <m/>
    <m/>
    <n v="1"/>
    <n v="1598922"/>
    <n v="1"/>
    <n v="1598922"/>
  </r>
  <r>
    <x v="0"/>
    <s v="8"/>
    <s v="2/6/2015"/>
    <s v="2015"/>
    <s v="5"/>
    <s v="41040000"/>
    <x v="2"/>
    <x v="0"/>
    <s v="PENNSYLVANIA STATE UNIVERSITY"/>
    <s v="Institution of Higher Education"/>
    <x v="0"/>
    <s v="4018009000"/>
    <s v="Pending"/>
    <s v="15087201"/>
    <m/>
    <m/>
    <n v="1"/>
    <n v="885064"/>
    <n v="1"/>
    <n v="885064"/>
  </r>
  <r>
    <x v="0"/>
    <s v="8"/>
    <s v="2/10/2015"/>
    <s v="2015"/>
    <s v="5"/>
    <s v="41040000"/>
    <x v="2"/>
    <x v="0"/>
    <s v="ULTRAMET"/>
    <s v="Private Profit"/>
    <x v="0"/>
    <s v="4014003000"/>
    <s v="Awarded"/>
    <s v="15087304"/>
    <m/>
    <m/>
    <n v="1"/>
    <n v="4793"/>
    <n v="1"/>
    <n v="4793"/>
  </r>
  <r>
    <x v="0"/>
    <s v="8"/>
    <s v="2/11/2015"/>
    <s v="2015"/>
    <s v="5"/>
    <s v="41040000"/>
    <x v="2"/>
    <x v="0"/>
    <s v="George Washington University"/>
    <s v="Institution of Higher Education"/>
    <x v="0"/>
    <s v="4012006000"/>
    <s v="Pending"/>
    <s v="15087296"/>
    <n v="0.3"/>
    <n v="750000"/>
    <m/>
    <m/>
    <n v="0.3"/>
    <n v="750000"/>
  </r>
  <r>
    <x v="0"/>
    <s v="8"/>
    <s v="2/11/2015"/>
    <s v="2015"/>
    <s v="5"/>
    <s v="41040000"/>
    <x v="2"/>
    <x v="0"/>
    <s v="George Washington University"/>
    <s v="Institution of Higher Education"/>
    <x v="0"/>
    <s v="4014001000"/>
    <s v="Pending"/>
    <s v="15087296"/>
    <n v="0"/>
    <n v="0"/>
    <m/>
    <m/>
    <n v="0"/>
    <n v="0"/>
  </r>
  <r>
    <x v="0"/>
    <s v="8"/>
    <s v="2/11/2015"/>
    <s v="2015"/>
    <s v="5"/>
    <s v="41040000"/>
    <x v="2"/>
    <x v="0"/>
    <s v="George Washington University"/>
    <s v="Institution of Higher Education"/>
    <x v="0"/>
    <s v="4014003000"/>
    <s v="Pending"/>
    <s v="15087296"/>
    <n v="0.2"/>
    <n v="500000"/>
    <m/>
    <m/>
    <n v="0.2"/>
    <n v="500000"/>
  </r>
  <r>
    <x v="0"/>
    <s v="8"/>
    <s v="2/11/2015"/>
    <s v="2015"/>
    <s v="5"/>
    <s v="41040000"/>
    <x v="2"/>
    <x v="0"/>
    <s v="George Washington University"/>
    <s v="Institution of Higher Education"/>
    <x v="0"/>
    <s v="4014006000"/>
    <s v="Pending"/>
    <s v="15087296"/>
    <n v="0.5"/>
    <n v="1250000"/>
    <m/>
    <m/>
    <n v="0.5"/>
    <n v="1250000"/>
  </r>
  <r>
    <x v="0"/>
    <s v="8"/>
    <s v="2/11/2015"/>
    <s v="2015"/>
    <s v="5"/>
    <s v="41040000"/>
    <x v="2"/>
    <x v="0"/>
    <s v="George Washington University"/>
    <s v="Institution of Higher Education"/>
    <x v="0"/>
    <s v="4027002000"/>
    <s v="Pending"/>
    <s v="15087296"/>
    <n v="0"/>
    <n v="0"/>
    <m/>
    <m/>
    <n v="0"/>
    <n v="0"/>
  </r>
  <r>
    <x v="0"/>
    <s v="8"/>
    <s v="2/12/2015"/>
    <s v="2015"/>
    <s v="5"/>
    <s v="41040000"/>
    <x v="2"/>
    <x v="0"/>
    <s v="University of Colorado at Boulder"/>
    <s v="Institution of Higher Education"/>
    <x v="0"/>
    <s v="4014003000"/>
    <s v="Pending"/>
    <s v="15087373"/>
    <m/>
    <m/>
    <n v="1"/>
    <n v="130598"/>
    <n v="1"/>
    <n v="130598"/>
  </r>
  <r>
    <x v="0"/>
    <s v="8"/>
    <s v="2/13/2015"/>
    <s v="2015"/>
    <s v="5"/>
    <s v="41040000"/>
    <x v="2"/>
    <x v="0"/>
    <s v="a i solutions Inc"/>
    <s v="Private Profit"/>
    <x v="0"/>
    <s v="4014003000"/>
    <s v="Pending"/>
    <s v="15087450"/>
    <m/>
    <m/>
    <n v="1"/>
    <n v="12000"/>
    <n v="1"/>
    <n v="12000"/>
  </r>
  <r>
    <x v="0"/>
    <s v="8"/>
    <s v="2/15/2015"/>
    <s v="2015"/>
    <s v="5"/>
    <s v="41040000"/>
    <x v="2"/>
    <x v="0"/>
    <s v="DYNSAN, LLC"/>
    <s v="Federal"/>
    <x v="0"/>
    <s v="4019030000"/>
    <s v="Pending"/>
    <s v="15087442"/>
    <m/>
    <m/>
    <n v="1"/>
    <n v="41698"/>
    <n v="1"/>
    <n v="41698"/>
  </r>
  <r>
    <x v="0"/>
    <s v="8"/>
    <s v="2/16/2015"/>
    <s v="2015"/>
    <s v="5"/>
    <s v="41040000"/>
    <x v="2"/>
    <x v="0"/>
    <s v="MEMtronics Corporation"/>
    <s v="Private Profit"/>
    <x v="0"/>
    <s v="4014006000"/>
    <s v="Pending"/>
    <s v="15087468"/>
    <n v="1"/>
    <n v="49801"/>
    <m/>
    <m/>
    <n v="1"/>
    <n v="49801"/>
  </r>
  <r>
    <x v="0"/>
    <s v="8"/>
    <s v="2/16/2015"/>
    <s v="2015"/>
    <s v="5"/>
    <s v="41040000"/>
    <x v="2"/>
    <x v="0"/>
    <s v="Foresite, Inc"/>
    <s v="Private Profit"/>
    <x v="0"/>
    <s v="4014010000"/>
    <s v="Awarded"/>
    <s v="15087458"/>
    <m/>
    <m/>
    <n v="1"/>
    <n v="40000"/>
    <n v="1"/>
    <n v="40000"/>
  </r>
  <r>
    <x v="0"/>
    <s v="8"/>
    <s v="2/16/2015"/>
    <s v="2015"/>
    <s v="5"/>
    <s v="41040000"/>
    <x v="2"/>
    <x v="0"/>
    <s v="MEMtronics Corporation"/>
    <s v="Private Profit"/>
    <x v="0"/>
    <s v="4027002000"/>
    <s v="Pending"/>
    <s v="15087468"/>
    <n v="0"/>
    <n v="0"/>
    <m/>
    <m/>
    <n v="0"/>
    <n v="0"/>
  </r>
  <r>
    <x v="0"/>
    <s v="8"/>
    <s v="2/17/2015"/>
    <s v="2015"/>
    <s v="5"/>
    <s v="41040000"/>
    <x v="2"/>
    <x v="0"/>
    <s v="Weidlinger Associates Inc"/>
    <s v="Private Profit"/>
    <x v="0"/>
    <s v="4014009000"/>
    <s v="Pending"/>
    <s v="15087464"/>
    <m/>
    <m/>
    <n v="1"/>
    <n v="55913"/>
    <n v="1"/>
    <n v="55913"/>
  </r>
  <r>
    <x v="0"/>
    <s v="8"/>
    <s v="2/19/2015"/>
    <s v="2015"/>
    <s v="5"/>
    <s v="41040000"/>
    <x v="2"/>
    <x v="0"/>
    <s v="Xanalytix Systems LLC"/>
    <s v="Private Profit"/>
    <x v="0"/>
    <s v="4014003000"/>
    <s v="Pending"/>
    <s v="15087596"/>
    <m/>
    <m/>
    <n v="1"/>
    <n v="45000"/>
    <n v="1"/>
    <n v="45000"/>
  </r>
  <r>
    <x v="0"/>
    <s v="8"/>
    <s v="2/20/2015"/>
    <s v="2015"/>
    <s v="5"/>
    <s v="41040000"/>
    <x v="2"/>
    <x v="0"/>
    <s v="ADA Technologies Inc"/>
    <s v="Private Profit"/>
    <x v="0"/>
    <s v="4014003000"/>
    <s v="Pending"/>
    <s v="15087636"/>
    <m/>
    <m/>
    <n v="1"/>
    <n v="50000"/>
    <n v="1"/>
    <n v="50000"/>
  </r>
  <r>
    <x v="0"/>
    <s v="8"/>
    <s v="2/20/2015"/>
    <s v="2015"/>
    <s v="5"/>
    <s v="41040000"/>
    <x v="2"/>
    <x v="0"/>
    <s v="Intelligent Fiber Optic System"/>
    <s v="Private Profit"/>
    <x v="0"/>
    <s v="4014003000"/>
    <s v="Pending"/>
    <s v="15087668"/>
    <m/>
    <m/>
    <n v="1"/>
    <n v="50000"/>
    <n v="1"/>
    <n v="50000"/>
  </r>
  <r>
    <x v="0"/>
    <s v="8"/>
    <s v="2/20/2015"/>
    <s v="2015"/>
    <s v="5"/>
    <s v="41040000"/>
    <x v="2"/>
    <x v="0"/>
    <s v="Spectral Energies, LLC"/>
    <s v="Private Profit"/>
    <x v="0"/>
    <s v="4014009000"/>
    <s v="Pending"/>
    <s v="15087648"/>
    <m/>
    <m/>
    <n v="1"/>
    <n v="46000"/>
    <n v="1"/>
    <n v="46000"/>
  </r>
  <r>
    <x v="0"/>
    <s v="8"/>
    <s v="2/23/2015"/>
    <s v="2015"/>
    <s v="5"/>
    <s v="41040000"/>
    <x v="2"/>
    <x v="0"/>
    <s v="Spectral Energies, LLC"/>
    <s v="Private Profit"/>
    <x v="0"/>
    <s v="4014009000"/>
    <s v="Pending"/>
    <s v="15087711"/>
    <m/>
    <m/>
    <n v="1"/>
    <n v="42000"/>
    <n v="1"/>
    <n v="42000"/>
  </r>
  <r>
    <x v="0"/>
    <s v="8"/>
    <s v="2/24/2015"/>
    <s v="2015"/>
    <s v="5"/>
    <s v="41040000"/>
    <x v="2"/>
    <x v="0"/>
    <s v="Giner Electrochemical System LLC"/>
    <s v="Private Profit"/>
    <x v="0"/>
    <s v="4014003000"/>
    <s v="Pending"/>
    <s v="15087754"/>
    <m/>
    <m/>
    <n v="1"/>
    <n v="44000"/>
    <n v="1"/>
    <n v="44000"/>
  </r>
  <r>
    <x v="0"/>
    <s v="8"/>
    <s v="2/24/2015"/>
    <s v="2015"/>
    <s v="5"/>
    <s v="41040000"/>
    <x v="2"/>
    <x v="0"/>
    <s v="CFD Research Corporation"/>
    <s v="Private Profit"/>
    <x v="0"/>
    <s v="4014003000"/>
    <s v="Pending"/>
    <s v="15087759"/>
    <m/>
    <m/>
    <n v="1"/>
    <n v="52000"/>
    <n v="1"/>
    <n v="52000"/>
  </r>
  <r>
    <x v="0"/>
    <s v="8"/>
    <s v="2/24/2015"/>
    <s v="2015"/>
    <s v="5"/>
    <s v="41040000"/>
    <x v="2"/>
    <x v="0"/>
    <s v="InSpace, LLC"/>
    <s v="Private Profit"/>
    <x v="0"/>
    <s v="4014003000"/>
    <s v="Pending"/>
    <s v="15087776"/>
    <m/>
    <m/>
    <n v="1"/>
    <n v="20000"/>
    <n v="1"/>
    <n v="20000"/>
  </r>
  <r>
    <x v="0"/>
    <s v="8"/>
    <s v="2/24/2015"/>
    <s v="2015"/>
    <s v="5"/>
    <s v="41040000"/>
    <x v="2"/>
    <x v="0"/>
    <s v="Nova Photonics Inc"/>
    <s v="Private Profit"/>
    <x v="0"/>
    <s v="4014009000"/>
    <s v="Pending"/>
    <s v="15087749"/>
    <m/>
    <m/>
    <n v="1"/>
    <n v="50000"/>
    <n v="1"/>
    <n v="50000"/>
  </r>
  <r>
    <x v="0"/>
    <s v="8"/>
    <s v="2/24/2015"/>
    <s v="2015"/>
    <s v="5"/>
    <s v="41040000"/>
    <x v="2"/>
    <x v="0"/>
    <s v="OFFICE OF NAVAL RESEARCH"/>
    <s v="Federal"/>
    <x v="0"/>
    <s v="4018010000"/>
    <s v="Awarded"/>
    <s v="15087765"/>
    <m/>
    <m/>
    <n v="1"/>
    <n v="349995"/>
    <n v="1"/>
    <n v="349995"/>
  </r>
  <r>
    <x v="0"/>
    <s v="8"/>
    <s v="2/25/2015"/>
    <s v="2015"/>
    <s v="5"/>
    <s v="41040000"/>
    <x v="2"/>
    <x v="0"/>
    <s v="DEFENSE ADVANCED RES PROJECTS AGENCY"/>
    <s v="Federal"/>
    <x v="0"/>
    <s v="4011006000"/>
    <s v="Pending"/>
    <s v="15087814"/>
    <m/>
    <m/>
    <n v="0.15"/>
    <n v="960133.95"/>
    <n v="0.15"/>
    <n v="960133.95"/>
  </r>
  <r>
    <x v="0"/>
    <s v="8"/>
    <s v="2/25/2015"/>
    <s v="2015"/>
    <s v="5"/>
    <s v="41040000"/>
    <x v="2"/>
    <x v="0"/>
    <s v="Galiana Technology"/>
    <s v="Private Profit"/>
    <x v="0"/>
    <s v="4011006000"/>
    <s v="Not Funded"/>
    <s v="15087786"/>
    <n v="0.75"/>
    <n v="552825"/>
    <m/>
    <m/>
    <n v="0.75"/>
    <n v="552825"/>
  </r>
  <r>
    <x v="0"/>
    <s v="8"/>
    <s v="2/25/2015"/>
    <s v="2015"/>
    <s v="5"/>
    <s v="41040000"/>
    <x v="2"/>
    <x v="0"/>
    <s v="DEFENSE ADVANCED RES PROJECTS AGENCY"/>
    <s v="Federal"/>
    <x v="0"/>
    <s v="4012006000"/>
    <s v="Pending"/>
    <s v="15087814"/>
    <m/>
    <m/>
    <n v="0.15"/>
    <n v="960133.95"/>
    <n v="0.15"/>
    <n v="960133.95"/>
  </r>
  <r>
    <x v="0"/>
    <s v="8"/>
    <s v="2/25/2015"/>
    <s v="2015"/>
    <s v="5"/>
    <s v="41040000"/>
    <x v="2"/>
    <x v="0"/>
    <s v="DEFENSE ADVANCED RES PROJECTS AGENCY"/>
    <s v="Federal"/>
    <x v="0"/>
    <s v="4013011000"/>
    <s v="Pending"/>
    <s v="15087814"/>
    <m/>
    <m/>
    <n v="0.25"/>
    <n v="1600223.25"/>
    <n v="0.25"/>
    <n v="1600223.25"/>
  </r>
  <r>
    <x v="0"/>
    <s v="8"/>
    <s v="2/25/2015"/>
    <s v="2015"/>
    <s v="5"/>
    <s v="41040000"/>
    <x v="2"/>
    <x v="0"/>
    <s v="DEFENSE ADVANCED RES PROJECTS AGENCY"/>
    <s v="Federal"/>
    <x v="0"/>
    <s v="4014017000"/>
    <s v="Pending"/>
    <s v="15087814"/>
    <m/>
    <m/>
    <n v="0.45"/>
    <n v="2880401.85"/>
    <n v="0.45"/>
    <n v="2880401.85"/>
  </r>
  <r>
    <x v="0"/>
    <s v="8"/>
    <s v="2/25/2015"/>
    <s v="2015"/>
    <s v="5"/>
    <s v="41040000"/>
    <x v="2"/>
    <x v="0"/>
    <s v="Galiana Technology"/>
    <s v="Private Profit"/>
    <x v="0"/>
    <s v="4014017000"/>
    <s v="Not Funded"/>
    <s v="15087786"/>
    <n v="0.25"/>
    <n v="184275"/>
    <m/>
    <m/>
    <n v="0.25"/>
    <n v="184275"/>
  </r>
  <r>
    <x v="0"/>
    <s v="8"/>
    <s v="2/25/2015"/>
    <s v="2015"/>
    <s v="5"/>
    <s v="41040000"/>
    <x v="2"/>
    <x v="0"/>
    <s v="NEW JERSEY INSTITUTE OF TECHNOLOGY"/>
    <s v="Foundation"/>
    <x v="0"/>
    <s v="4025001005"/>
    <s v="Awarded"/>
    <s v="15087731"/>
    <m/>
    <m/>
    <n v="1"/>
    <n v="387564"/>
    <n v="1"/>
    <n v="387564"/>
  </r>
  <r>
    <x v="0"/>
    <s v="8"/>
    <s v="2/25/2015"/>
    <s v="2015"/>
    <s v="5"/>
    <s v="41040000"/>
    <x v="2"/>
    <x v="0"/>
    <s v="Galiana Technology"/>
    <s v="Private Profit"/>
    <x v="0"/>
    <s v="4027002000"/>
    <s v="Not Funded"/>
    <s v="15087786"/>
    <n v="0"/>
    <n v="0"/>
    <m/>
    <m/>
    <n v="0"/>
    <n v="0"/>
  </r>
  <r>
    <x v="0"/>
    <s v="8"/>
    <s v="2/25/2015"/>
    <s v="2015"/>
    <s v="5"/>
    <s v="41040000"/>
    <x v="2"/>
    <x v="0"/>
    <s v="Galiana Technology"/>
    <s v="Private Profit"/>
    <x v="0"/>
    <s v="4027003000"/>
    <s v="Not Funded"/>
    <s v="15087786"/>
    <n v="0"/>
    <n v="0"/>
    <m/>
    <m/>
    <n v="0"/>
    <n v="0"/>
  </r>
  <r>
    <x v="0"/>
    <s v="8"/>
    <s v="2/26/2015"/>
    <s v="2015"/>
    <s v="5"/>
    <s v="41040000"/>
    <x v="2"/>
    <x v="0"/>
    <s v="CORVID Technologies"/>
    <s v="Private Profit"/>
    <x v="0"/>
    <s v="4014003000"/>
    <s v="Awarded"/>
    <s v="15087823"/>
    <m/>
    <m/>
    <n v="0.67"/>
    <n v="33500"/>
    <n v="0.67"/>
    <n v="33500"/>
  </r>
  <r>
    <x v="0"/>
    <s v="8"/>
    <s v="2/26/2015"/>
    <s v="2015"/>
    <s v="5"/>
    <s v="41040000"/>
    <x v="2"/>
    <x v="0"/>
    <s v="OFFICE OF NAVAL RESEARCH"/>
    <s v="Federal"/>
    <x v="0"/>
    <s v="4014009000"/>
    <s v="Not Funded"/>
    <s v="15087874"/>
    <m/>
    <m/>
    <n v="0.5"/>
    <n v="319078.5"/>
    <n v="0.5"/>
    <n v="319078.5"/>
  </r>
  <r>
    <x v="0"/>
    <s v="8"/>
    <s v="2/26/2015"/>
    <s v="2015"/>
    <s v="5"/>
    <s v="41040000"/>
    <x v="2"/>
    <x v="0"/>
    <s v="CORVID Technologies"/>
    <s v="Private Profit"/>
    <x v="0"/>
    <s v="4014010000"/>
    <s v="Awarded"/>
    <s v="15087823"/>
    <m/>
    <m/>
    <n v="0.33"/>
    <n v="16500"/>
    <n v="0.33"/>
    <n v="16500"/>
  </r>
  <r>
    <x v="0"/>
    <s v="8"/>
    <s v="2/26/2015"/>
    <s v="2015"/>
    <s v="5"/>
    <s v="41040000"/>
    <x v="2"/>
    <x v="0"/>
    <s v="OFFICE OF NAVAL RESEARCH"/>
    <s v="Federal"/>
    <x v="0"/>
    <s v="4018004000"/>
    <s v="Not Funded"/>
    <s v="15087874"/>
    <m/>
    <m/>
    <n v="0.5"/>
    <n v="319078.5"/>
    <n v="0.5"/>
    <n v="319078.5"/>
  </r>
  <r>
    <x v="0"/>
    <s v="9"/>
    <s v="3/2/2015"/>
    <s v="2015"/>
    <s v="6"/>
    <s v="41040000"/>
    <x v="2"/>
    <x v="0"/>
    <s v="NATIONAL SECURITY AGENCY"/>
    <s v="Federal"/>
    <x v="0"/>
    <s v="4018006000"/>
    <s v="Awarded"/>
    <s v="14044449"/>
    <m/>
    <m/>
    <n v="1"/>
    <n v="40000"/>
    <n v="1"/>
    <n v="40000"/>
  </r>
  <r>
    <x v="0"/>
    <s v="9"/>
    <s v="3/2/2015"/>
    <s v="2015"/>
    <s v="6"/>
    <s v="41040000"/>
    <x v="2"/>
    <x v="0"/>
    <s v="OFFICE OF NAVAL RESEARCH"/>
    <s v="Federal"/>
    <x v="0"/>
    <s v="4018007000"/>
    <s v="Pending"/>
    <s v="15097948"/>
    <m/>
    <m/>
    <n v="1"/>
    <n v="509633"/>
    <n v="1"/>
    <n v="509633"/>
  </r>
  <r>
    <x v="0"/>
    <s v="9"/>
    <s v="3/3/2015"/>
    <s v="2015"/>
    <s v="6"/>
    <s v="41040000"/>
    <x v="2"/>
    <x v="0"/>
    <s v="TEXAS TECH UNIVERSITY"/>
    <s v="Institution of Higher Education"/>
    <x v="0"/>
    <s v="4011009000"/>
    <s v="Pending"/>
    <s v="15087437"/>
    <m/>
    <m/>
    <n v="0.35"/>
    <n v="589058.05000000005"/>
    <n v="0.35"/>
    <n v="589058.05000000005"/>
  </r>
  <r>
    <x v="0"/>
    <s v="9"/>
    <s v="3/3/2015"/>
    <s v="2015"/>
    <s v="6"/>
    <s v="41040000"/>
    <x v="2"/>
    <x v="0"/>
    <s v="TEXAS TECH UNIVERSITY"/>
    <s v="Institution of Higher Education"/>
    <x v="0"/>
    <s v="4013011000"/>
    <s v="Pending"/>
    <s v="15087437"/>
    <m/>
    <m/>
    <n v="0.65"/>
    <n v="1093964.95"/>
    <n v="0.65"/>
    <n v="1093964.95"/>
  </r>
  <r>
    <x v="0"/>
    <s v="9"/>
    <s v="3/3/2015"/>
    <s v="2015"/>
    <s v="6"/>
    <s v="41040000"/>
    <x v="2"/>
    <x v="0"/>
    <s v="Technology Service Corporation"/>
    <s v="Private Profit"/>
    <x v="0"/>
    <s v="4014004000"/>
    <s v="Pending"/>
    <s v="15087809"/>
    <n v="1"/>
    <n v="25002"/>
    <m/>
    <m/>
    <n v="1"/>
    <n v="25002"/>
  </r>
  <r>
    <x v="0"/>
    <s v="9"/>
    <s v="3/3/2015"/>
    <s v="2015"/>
    <s v="6"/>
    <s v="41040000"/>
    <x v="2"/>
    <x v="0"/>
    <s v="OFFICE OF NAVAL RESEARCH"/>
    <s v="Federal"/>
    <x v="0"/>
    <s v="4014009000"/>
    <s v="Not Funded"/>
    <s v="15087885"/>
    <m/>
    <m/>
    <n v="1"/>
    <n v="499799"/>
    <n v="1"/>
    <n v="499799"/>
  </r>
  <r>
    <x v="0"/>
    <s v="9"/>
    <s v="3/3/2015"/>
    <s v="2015"/>
    <s v="6"/>
    <s v="41040000"/>
    <x v="2"/>
    <x v="0"/>
    <s v="OFFICE OF NAVAL RESEARCH"/>
    <s v="Federal"/>
    <x v="0"/>
    <s v="4014009000"/>
    <s v="Not Funded"/>
    <s v="15098004"/>
    <n v="1"/>
    <n v="457055"/>
    <m/>
    <m/>
    <n v="1"/>
    <n v="457055"/>
  </r>
  <r>
    <x v="0"/>
    <s v="9"/>
    <s v="3/3/2015"/>
    <s v="2015"/>
    <s v="6"/>
    <s v="41040000"/>
    <x v="2"/>
    <x v="0"/>
    <s v="UES INC."/>
    <s v="Private Profit"/>
    <x v="0"/>
    <s v="4019010000"/>
    <s v="Awarded"/>
    <s v="15087788"/>
    <m/>
    <m/>
    <n v="1"/>
    <n v="85000"/>
    <n v="1"/>
    <n v="85000"/>
  </r>
  <r>
    <x v="0"/>
    <s v="9"/>
    <s v="3/3/2015"/>
    <s v="2015"/>
    <s v="6"/>
    <s v="41040000"/>
    <x v="2"/>
    <x v="0"/>
    <s v="OFFICE OF NAVAL RESEARCH"/>
    <s v="Federal"/>
    <x v="0"/>
    <s v="4027002000"/>
    <s v="Not Funded"/>
    <s v="15098004"/>
    <n v="0"/>
    <n v="0"/>
    <m/>
    <m/>
    <n v="0"/>
    <n v="0"/>
  </r>
  <r>
    <x v="0"/>
    <s v="9"/>
    <s v="3/3/2015"/>
    <s v="2015"/>
    <s v="6"/>
    <s v="41040000"/>
    <x v="2"/>
    <x v="0"/>
    <s v="Technology Service Corporation"/>
    <s v="Private Profit"/>
    <x v="0"/>
    <s v="4027005000"/>
    <s v="Pending"/>
    <s v="15087809"/>
    <n v="0"/>
    <n v="0"/>
    <m/>
    <m/>
    <n v="0"/>
    <n v="0"/>
  </r>
  <r>
    <x v="0"/>
    <s v="9"/>
    <s v="3/4/2015"/>
    <s v="2015"/>
    <s v="6"/>
    <s v="41040000"/>
    <x v="2"/>
    <x v="0"/>
    <s v="OFFICE OF NAVAL RESEARCH"/>
    <s v="Federal"/>
    <x v="0"/>
    <s v="4014009000"/>
    <s v="Not Funded"/>
    <s v="15087880"/>
    <m/>
    <m/>
    <n v="1"/>
    <n v="505296"/>
    <n v="1"/>
    <n v="505296"/>
  </r>
  <r>
    <x v="0"/>
    <s v="9"/>
    <s v="3/4/2015"/>
    <s v="2015"/>
    <s v="6"/>
    <s v="41040000"/>
    <x v="2"/>
    <x v="0"/>
    <s v="OFFICE OF NAVAL RESEARCH"/>
    <s v="Federal"/>
    <x v="0"/>
    <s v="4014009000"/>
    <s v="Not Funded"/>
    <s v="15098062"/>
    <m/>
    <m/>
    <n v="1"/>
    <n v="534000"/>
    <n v="1"/>
    <n v="534000"/>
  </r>
  <r>
    <x v="0"/>
    <s v="9"/>
    <s v="3/4/2015"/>
    <s v="2015"/>
    <s v="6"/>
    <s v="41040000"/>
    <x v="2"/>
    <x v="0"/>
    <s v="OFFICE OF NAVAL RESEARCH"/>
    <s v="Federal"/>
    <x v="0"/>
    <s v="4014011000"/>
    <s v="Pending"/>
    <s v="15098019"/>
    <m/>
    <m/>
    <n v="1"/>
    <n v="510000"/>
    <n v="1"/>
    <n v="510000"/>
  </r>
  <r>
    <x v="0"/>
    <s v="9"/>
    <s v="3/5/2015"/>
    <s v="2015"/>
    <s v="6"/>
    <s v="41040000"/>
    <x v="2"/>
    <x v="0"/>
    <s v="UNIVERSITY OF MICHIGAN"/>
    <s v="Institution of Higher Education"/>
    <x v="0"/>
    <s v="4014011000"/>
    <s v="Pending"/>
    <s v="15087909"/>
    <m/>
    <m/>
    <n v="1"/>
    <n v="450000"/>
    <n v="1"/>
    <n v="450000"/>
  </r>
  <r>
    <x v="0"/>
    <s v="9"/>
    <s v="3/6/2015"/>
    <s v="2015"/>
    <s v="6"/>
    <s v="41040000"/>
    <x v="2"/>
    <x v="0"/>
    <s v="Missile Defense Agency"/>
    <s v="Federal"/>
    <x v="0"/>
    <s v="4014003000"/>
    <s v="Pending"/>
    <s v="15065751"/>
    <m/>
    <m/>
    <n v="0.65"/>
    <n v="423372.95"/>
    <n v="0.65"/>
    <n v="423372.95"/>
  </r>
  <r>
    <x v="0"/>
    <s v="9"/>
    <s v="3/6/2015"/>
    <s v="2015"/>
    <s v="6"/>
    <s v="41040000"/>
    <x v="2"/>
    <x v="0"/>
    <s v="DEFENSE ADVANCED RES PROJECTS AGENCY"/>
    <s v="Federal"/>
    <x v="0"/>
    <s v="4014006000"/>
    <s v="Pending"/>
    <s v="15098127"/>
    <m/>
    <m/>
    <n v="1"/>
    <n v="1"/>
    <n v="1"/>
    <n v="1"/>
  </r>
  <r>
    <x v="0"/>
    <s v="9"/>
    <s v="3/6/2015"/>
    <s v="2015"/>
    <s v="6"/>
    <s v="41040000"/>
    <x v="2"/>
    <x v="0"/>
    <s v="DEFENSE ADVANCED RES PROJECTS AGENCY"/>
    <s v="Federal"/>
    <x v="0"/>
    <s v="4014006000"/>
    <s v="Pending"/>
    <s v="15098128"/>
    <m/>
    <m/>
    <n v="1"/>
    <n v="2282702"/>
    <n v="1"/>
    <n v="2282702"/>
  </r>
  <r>
    <x v="0"/>
    <s v="9"/>
    <s v="3/6/2015"/>
    <s v="2015"/>
    <s v="6"/>
    <s v="41040000"/>
    <x v="2"/>
    <x v="0"/>
    <s v="Missile Defense Agency"/>
    <s v="Federal"/>
    <x v="0"/>
    <s v="4018004000"/>
    <s v="Pending"/>
    <s v="15065751"/>
    <m/>
    <m/>
    <n v="0.35"/>
    <n v="227970.05"/>
    <n v="0.35"/>
    <n v="227970.05"/>
  </r>
  <r>
    <x v="0"/>
    <s v="9"/>
    <s v="3/10/2015"/>
    <s v="2015"/>
    <s v="6"/>
    <s v="41040000"/>
    <x v="2"/>
    <x v="0"/>
    <s v="UNIVERSITY OF CALIFORNIA-LOS ANGELES"/>
    <s v="Institution of Higher Education"/>
    <x v="0"/>
    <s v="4014003000"/>
    <s v="Pending"/>
    <s v="15098206"/>
    <m/>
    <m/>
    <n v="0.8"/>
    <n v="354600"/>
    <n v="0.8"/>
    <n v="354600"/>
  </r>
  <r>
    <x v="0"/>
    <s v="9"/>
    <s v="3/10/2015"/>
    <s v="2015"/>
    <s v="6"/>
    <s v="41040000"/>
    <x v="2"/>
    <x v="0"/>
    <s v="DEFENSE ADVANCED RES PROJECTS AGENCY"/>
    <s v="Federal"/>
    <x v="0"/>
    <s v="4014003000"/>
    <s v="Not Funded"/>
    <s v="15098163"/>
    <m/>
    <m/>
    <n v="0.3"/>
    <n v="1358473.5"/>
    <n v="0.3"/>
    <n v="1358473.5"/>
  </r>
  <r>
    <x v="0"/>
    <s v="9"/>
    <s v="3/10/2015"/>
    <s v="2015"/>
    <s v="6"/>
    <s v="41040000"/>
    <x v="2"/>
    <x v="0"/>
    <s v="UNIVERSITY OF CALIFORNIA-LOS ANGELES"/>
    <s v="Institution of Higher Education"/>
    <x v="0"/>
    <s v="4014009000"/>
    <s v="Pending"/>
    <s v="15098206"/>
    <m/>
    <m/>
    <n v="0.2"/>
    <n v="88650"/>
    <n v="0.2"/>
    <n v="88650"/>
  </r>
  <r>
    <x v="0"/>
    <s v="9"/>
    <s v="3/10/2015"/>
    <s v="2015"/>
    <s v="6"/>
    <s v="41040000"/>
    <x v="2"/>
    <x v="0"/>
    <s v="DEFENSE ADVANCED RES PROJECTS AGENCY"/>
    <s v="Federal"/>
    <x v="0"/>
    <s v="4014009000"/>
    <s v="Not Funded"/>
    <s v="15098163"/>
    <m/>
    <m/>
    <n v="0.125"/>
    <n v="566030.63"/>
    <n v="0.125"/>
    <n v="566030.63"/>
  </r>
  <r>
    <x v="0"/>
    <s v="9"/>
    <s v="3/10/2015"/>
    <s v="2015"/>
    <s v="6"/>
    <s v="41040000"/>
    <x v="2"/>
    <x v="0"/>
    <s v="DEFENSE ADVANCED RES PROJECTS AGENCY"/>
    <s v="Federal"/>
    <x v="0"/>
    <s v="4014009000"/>
    <s v="Not Funded"/>
    <s v="15098168"/>
    <m/>
    <m/>
    <n v="0.625"/>
    <n v="1277003.75"/>
    <n v="0.625"/>
    <n v="1277003.75"/>
  </r>
  <r>
    <x v="0"/>
    <s v="9"/>
    <s v="3/10/2015"/>
    <s v="2015"/>
    <s v="6"/>
    <s v="41040000"/>
    <x v="2"/>
    <x v="0"/>
    <s v="DEFENSE ADVANCED RES PROJECTS AGENCY"/>
    <s v="Federal"/>
    <x v="0"/>
    <s v="4014010000"/>
    <s v="Not Funded"/>
    <s v="15098168"/>
    <m/>
    <m/>
    <n v="0.125"/>
    <n v="255400.75"/>
    <n v="0.125"/>
    <n v="255400.75"/>
  </r>
  <r>
    <x v="0"/>
    <s v="9"/>
    <s v="3/10/2015"/>
    <s v="2015"/>
    <s v="6"/>
    <s v="41040000"/>
    <x v="2"/>
    <x v="0"/>
    <s v="DEFENSE ADVANCED RES PROJECTS AGENCY"/>
    <s v="Federal"/>
    <x v="0"/>
    <s v="4018006000"/>
    <s v="Not Funded"/>
    <s v="15098163"/>
    <m/>
    <m/>
    <n v="0.375"/>
    <n v="1698091.88"/>
    <n v="0.375"/>
    <n v="1698091.88"/>
  </r>
  <r>
    <x v="0"/>
    <s v="9"/>
    <s v="3/10/2015"/>
    <s v="2015"/>
    <s v="6"/>
    <s v="41040000"/>
    <x v="2"/>
    <x v="0"/>
    <s v="DEFENSE ADVANCED RES PROJECTS AGENCY"/>
    <s v="Federal"/>
    <x v="0"/>
    <s v="4018006000"/>
    <s v="Not Funded"/>
    <s v="15098168"/>
    <m/>
    <m/>
    <n v="0.25"/>
    <n v="510801.5"/>
    <n v="0.25"/>
    <n v="510801.5"/>
  </r>
  <r>
    <x v="0"/>
    <s v="9"/>
    <s v="3/10/2015"/>
    <s v="2015"/>
    <s v="6"/>
    <s v="41040000"/>
    <x v="2"/>
    <x v="0"/>
    <s v="DEFENSE ADVANCED RES PROJECTS AGENCY"/>
    <s v="Federal"/>
    <x v="0"/>
    <s v="4018009000"/>
    <s v="Not Funded"/>
    <s v="15098163"/>
    <m/>
    <m/>
    <n v="0.15"/>
    <n v="679236.75"/>
    <n v="0.15"/>
    <n v="679236.75"/>
  </r>
  <r>
    <x v="0"/>
    <s v="9"/>
    <s v="3/10/2015"/>
    <s v="2015"/>
    <s v="6"/>
    <s v="41040000"/>
    <x v="2"/>
    <x v="0"/>
    <s v="DEFENSE ADVANCED RES PROJECTS AGENCY"/>
    <s v="Federal"/>
    <x v="0"/>
    <s v="4018010000"/>
    <s v="Not Funded"/>
    <s v="15098163"/>
    <m/>
    <m/>
    <n v="0.05"/>
    <n v="226412.25"/>
    <n v="0.05"/>
    <n v="226412.25"/>
  </r>
  <r>
    <x v="0"/>
    <s v="9"/>
    <s v="3/11/2015"/>
    <s v="2015"/>
    <s v="6"/>
    <s v="41040000"/>
    <x v="2"/>
    <x v="0"/>
    <s v="NATIONAL SECURITY AGENCY"/>
    <s v="Federal"/>
    <x v="0"/>
    <s v="4018009000"/>
    <s v="Awarded"/>
    <s v="14033913"/>
    <n v="1"/>
    <n v="39999"/>
    <m/>
    <m/>
    <n v="1"/>
    <n v="39999"/>
  </r>
  <r>
    <x v="0"/>
    <s v="9"/>
    <s v="3/11/2015"/>
    <s v="2015"/>
    <s v="6"/>
    <s v="41040000"/>
    <x v="2"/>
    <x v="0"/>
    <s v="NATIONAL SECURITY AGENCY"/>
    <s v="Federal"/>
    <x v="0"/>
    <s v="4027001000"/>
    <s v="Awarded"/>
    <s v="14033913"/>
    <n v="0"/>
    <n v="0"/>
    <m/>
    <m/>
    <n v="0"/>
    <n v="0"/>
  </r>
  <r>
    <x v="0"/>
    <s v="9"/>
    <s v="3/11/2015"/>
    <s v="2015"/>
    <s v="6"/>
    <s v="41040000"/>
    <x v="2"/>
    <x v="0"/>
    <s v="NATIONAL SECURITY AGENCY"/>
    <s v="Federal"/>
    <x v="0"/>
    <s v="4027001025"/>
    <s v="Awarded"/>
    <s v="14033913"/>
    <n v="0"/>
    <n v="0"/>
    <m/>
    <m/>
    <n v="0"/>
    <n v="0"/>
  </r>
  <r>
    <x v="0"/>
    <s v="9"/>
    <s v="3/17/2015"/>
    <s v="2015"/>
    <s v="6"/>
    <s v="41040000"/>
    <x v="2"/>
    <x v="0"/>
    <s v="Mechanical Solutions Inc"/>
    <s v="Private Profit"/>
    <x v="0"/>
    <s v="4014009000"/>
    <s v="Pending"/>
    <s v="15098434"/>
    <m/>
    <m/>
    <n v="1"/>
    <n v="30000"/>
    <n v="1"/>
    <n v="30000"/>
  </r>
  <r>
    <x v="0"/>
    <s v="9"/>
    <s v="3/20/2015"/>
    <s v="2015"/>
    <s v="6"/>
    <s v="41040000"/>
    <x v="2"/>
    <x v="0"/>
    <s v="JOHNS HOPKINS UNIVERSITY APPLIED PHYSICS"/>
    <s v="Institution of Higher Education"/>
    <x v="0"/>
    <s v="4014006000"/>
    <s v="Pending"/>
    <s v="15098496"/>
    <n v="1"/>
    <n v="210000"/>
    <m/>
    <m/>
    <n v="1"/>
    <n v="210000"/>
  </r>
  <r>
    <x v="0"/>
    <s v="9"/>
    <s v="3/20/2015"/>
    <s v="2015"/>
    <s v="6"/>
    <s v="41040000"/>
    <x v="2"/>
    <x v="0"/>
    <s v="JOHNS HOPKINS UNIVERSITY APPLIED PHYSICS"/>
    <s v="Institution of Higher Education"/>
    <x v="0"/>
    <s v="4027002000"/>
    <s v="Pending"/>
    <s v="15098496"/>
    <n v="0"/>
    <n v="0"/>
    <m/>
    <m/>
    <n v="0"/>
    <n v="0"/>
  </r>
  <r>
    <x v="0"/>
    <s v="9"/>
    <s v="3/20/2015"/>
    <s v="2015"/>
    <s v="6"/>
    <s v="41040000"/>
    <x v="2"/>
    <x v="0"/>
    <s v="JOHNS HOPKINS UNIVERSITY APPLIED PHYSICS"/>
    <s v="Institution of Higher Education"/>
    <x v="0"/>
    <s v="4027016000"/>
    <s v="Pending"/>
    <s v="15098496"/>
    <n v="0"/>
    <n v="0"/>
    <m/>
    <m/>
    <n v="0"/>
    <n v="0"/>
  </r>
  <r>
    <x v="0"/>
    <s v="9"/>
    <s v="3/23/2015"/>
    <s v="2015"/>
    <s v="6"/>
    <s v="41040000"/>
    <x v="2"/>
    <x v="0"/>
    <s v="OFFICE OF NAVAL RESEARCH"/>
    <s v="Federal"/>
    <x v="0"/>
    <s v="4013011000"/>
    <s v="Not Funded"/>
    <s v="15098491"/>
    <m/>
    <m/>
    <n v="0.33"/>
    <n v="2025159.51"/>
    <n v="0.33"/>
    <n v="2025159.51"/>
  </r>
  <r>
    <x v="0"/>
    <s v="9"/>
    <s v="3/23/2015"/>
    <s v="2015"/>
    <s v="6"/>
    <s v="41040000"/>
    <x v="2"/>
    <x v="0"/>
    <s v="OFFICE OF NAVAL RESEARCH"/>
    <s v="Federal"/>
    <x v="0"/>
    <s v="4014006000"/>
    <s v="Not Funded"/>
    <s v="15098491"/>
    <m/>
    <m/>
    <n v="0.67"/>
    <n v="4111687.49"/>
    <n v="0.67"/>
    <n v="4111687.49"/>
  </r>
  <r>
    <x v="0"/>
    <s v="9"/>
    <s v="3/27/2015"/>
    <s v="2015"/>
    <s v="6"/>
    <s v="41040000"/>
    <x v="2"/>
    <x v="0"/>
    <s v="AIR FORCE OFFICE OF SCIENTIFIC RESEARCH"/>
    <s v="Federal"/>
    <x v="0"/>
    <s v="4014004000"/>
    <s v="Pending"/>
    <s v="15098686"/>
    <m/>
    <m/>
    <n v="1"/>
    <n v="598637"/>
    <n v="1"/>
    <n v="598637"/>
  </r>
  <r>
    <x v="0"/>
    <s v="9"/>
    <s v="3/31/2015"/>
    <s v="2015"/>
    <s v="6"/>
    <s v="41040000"/>
    <x v="2"/>
    <x v="0"/>
    <s v="ERC, INC."/>
    <s v="Private Profit"/>
    <x v="0"/>
    <s v="4014003000"/>
    <s v="Awarded"/>
    <s v="15098505"/>
    <m/>
    <m/>
    <n v="1"/>
    <n v="60000"/>
    <n v="1"/>
    <n v="60000"/>
  </r>
  <r>
    <x v="0"/>
    <s v="9"/>
    <s v="3/31/2015"/>
    <s v="2015"/>
    <s v="6"/>
    <s v="41040000"/>
    <x v="2"/>
    <x v="0"/>
    <s v="DEFENSE ADVANCED RES PROJECTS AGENCY"/>
    <s v="Federal"/>
    <x v="0"/>
    <s v="4018009000"/>
    <s v="Awarded"/>
    <s v="15098533"/>
    <m/>
    <m/>
    <n v="1"/>
    <n v="280592"/>
    <n v="1"/>
    <n v="280592"/>
  </r>
  <r>
    <x v="0"/>
    <s v="10"/>
    <s v="4/2/2015"/>
    <s v="2015"/>
    <s v="7"/>
    <s v="41040000"/>
    <x v="2"/>
    <x v="0"/>
    <s v="DEFENSE ADVANCED RES PROJECTS AGENCY"/>
    <s v="Federal"/>
    <x v="0"/>
    <s v="4014006000"/>
    <s v="Pending"/>
    <s v="15108894"/>
    <n v="0.5"/>
    <n v="505474"/>
    <m/>
    <m/>
    <n v="0.5"/>
    <n v="505474"/>
  </r>
  <r>
    <x v="0"/>
    <s v="10"/>
    <s v="4/2/2015"/>
    <s v="2015"/>
    <s v="7"/>
    <s v="41040000"/>
    <x v="2"/>
    <x v="0"/>
    <s v="UI Labs"/>
    <s v="Institution of Higher Education"/>
    <x v="0"/>
    <s v="4014009000"/>
    <s v="Pending"/>
    <s v="15098570"/>
    <m/>
    <m/>
    <n v="1"/>
    <n v="200000"/>
    <n v="1"/>
    <n v="200000"/>
  </r>
  <r>
    <x v="0"/>
    <s v="10"/>
    <s v="4/2/2015"/>
    <s v="2015"/>
    <s v="7"/>
    <s v="41040000"/>
    <x v="2"/>
    <x v="0"/>
    <s v="DEFENSE ADVANCED RES PROJECTS AGENCY"/>
    <s v="Federal"/>
    <x v="0"/>
    <s v="4014009000"/>
    <s v="Pending"/>
    <s v="15108894"/>
    <n v="0.5"/>
    <n v="505474"/>
    <m/>
    <m/>
    <n v="0.5"/>
    <n v="505474"/>
  </r>
  <r>
    <x v="0"/>
    <s v="10"/>
    <s v="4/2/2015"/>
    <s v="2015"/>
    <s v="7"/>
    <s v="41040000"/>
    <x v="2"/>
    <x v="0"/>
    <s v="DEFENSE ADVANCED RES PROJECTS AGENCY"/>
    <s v="Federal"/>
    <x v="0"/>
    <s v="4027002000"/>
    <s v="Pending"/>
    <s v="15108894"/>
    <n v="0"/>
    <n v="0"/>
    <m/>
    <m/>
    <n v="0"/>
    <n v="0"/>
  </r>
  <r>
    <x v="0"/>
    <s v="10"/>
    <s v="4/6/2015"/>
    <s v="2015"/>
    <s v="7"/>
    <s v="41040000"/>
    <x v="2"/>
    <x v="0"/>
    <s v="AIR FORCE OFFICE OF SCIENTIFIC RESEARCH"/>
    <s v="Federal"/>
    <x v="0"/>
    <s v="4014006000"/>
    <s v="Pending"/>
    <s v="15108942"/>
    <n v="1"/>
    <n v="300000"/>
    <m/>
    <m/>
    <n v="1"/>
    <n v="300000"/>
  </r>
  <r>
    <x v="0"/>
    <s v="10"/>
    <s v="4/6/2015"/>
    <s v="2015"/>
    <s v="7"/>
    <s v="41040000"/>
    <x v="2"/>
    <x v="0"/>
    <s v="AIR FORCE OFFICE OF SCIENTIFIC RESEARCH"/>
    <s v="Federal"/>
    <x v="0"/>
    <s v="4027002000"/>
    <s v="Pending"/>
    <s v="15108942"/>
    <n v="0"/>
    <n v="0"/>
    <m/>
    <m/>
    <n v="0"/>
    <n v="0"/>
  </r>
  <r>
    <x v="0"/>
    <s v="10"/>
    <s v="4/7/2015"/>
    <s v="2015"/>
    <s v="7"/>
    <s v="41040000"/>
    <x v="2"/>
    <x v="0"/>
    <s v="RAYTHEON"/>
    <s v="Private Profit"/>
    <x v="0"/>
    <s v="4014006000"/>
    <s v="Pending"/>
    <s v="15108970"/>
    <m/>
    <m/>
    <n v="1"/>
    <n v="205606"/>
    <n v="1"/>
    <n v="205606"/>
  </r>
  <r>
    <x v="0"/>
    <s v="10"/>
    <s v="4/8/2015"/>
    <s v="2015"/>
    <s v="7"/>
    <s v="41040000"/>
    <x v="2"/>
    <x v="0"/>
    <s v="DEFENSE ADVANCED RES PROJECTS AGENCY"/>
    <s v="Federal"/>
    <x v="0"/>
    <s v="4014006000"/>
    <s v="Not Funded"/>
    <s v="15108992"/>
    <m/>
    <m/>
    <n v="1"/>
    <n v="2623702"/>
    <n v="1"/>
    <n v="2623702"/>
  </r>
  <r>
    <x v="0"/>
    <s v="10"/>
    <s v="4/9/2015"/>
    <s v="2015"/>
    <s v="7"/>
    <s v="41040000"/>
    <x v="2"/>
    <x v="0"/>
    <s v="DEFENSE ADVANCED RES PROJECTS AGENCY"/>
    <s v="Federal"/>
    <x v="0"/>
    <s v="4014006000"/>
    <s v="Pending"/>
    <s v="15109061"/>
    <m/>
    <m/>
    <n v="0.25"/>
    <n v="202397.5"/>
    <n v="0.25"/>
    <n v="202397.5"/>
  </r>
  <r>
    <x v="0"/>
    <s v="10"/>
    <s v="4/9/2015"/>
    <s v="2015"/>
    <s v="7"/>
    <s v="41040000"/>
    <x v="2"/>
    <x v="0"/>
    <s v="DEFENSE ADVANCED RES PROJECTS AGENCY"/>
    <s v="Federal"/>
    <x v="0"/>
    <s v="4014017000"/>
    <s v="Pending"/>
    <s v="15109061"/>
    <m/>
    <m/>
    <n v="0.75"/>
    <n v="607192.5"/>
    <n v="0.75"/>
    <n v="607192.5"/>
  </r>
  <r>
    <x v="0"/>
    <s v="10"/>
    <s v="4/10/2015"/>
    <s v="2015"/>
    <s v="7"/>
    <s v="41040000"/>
    <x v="2"/>
    <x v="0"/>
    <s v="DEFENSE ADVANCED RES PROJECTS AGENCY"/>
    <s v="Federal"/>
    <x v="0"/>
    <s v="4018010000"/>
    <s v="Pending"/>
    <s v="15109105"/>
    <m/>
    <m/>
    <n v="1"/>
    <n v="414562"/>
    <n v="1"/>
    <n v="414562"/>
  </r>
  <r>
    <x v="0"/>
    <s v="10"/>
    <s v="4/13/2015"/>
    <s v="2015"/>
    <s v="7"/>
    <s v="41040000"/>
    <x v="2"/>
    <x v="0"/>
    <s v="AIR FORCE RESEARCH LABORATORY"/>
    <s v="Federal"/>
    <x v="0"/>
    <s v="4014003000"/>
    <s v="Pending"/>
    <s v="15109135"/>
    <m/>
    <m/>
    <n v="0.67"/>
    <n v="127677.88"/>
    <n v="0.67"/>
    <n v="127677.88"/>
  </r>
  <r>
    <x v="0"/>
    <s v="10"/>
    <s v="4/13/2015"/>
    <s v="2015"/>
    <s v="7"/>
    <s v="41040000"/>
    <x v="2"/>
    <x v="0"/>
    <s v="DEFENSE ADVANCED RES PROJECTS AGENCY"/>
    <s v="Federal"/>
    <x v="0"/>
    <s v="4014006000"/>
    <s v="Pending"/>
    <s v="15109118"/>
    <n v="1"/>
    <n v="990590"/>
    <m/>
    <m/>
    <n v="1"/>
    <n v="990590"/>
  </r>
  <r>
    <x v="0"/>
    <s v="10"/>
    <s v="4/13/2015"/>
    <s v="2015"/>
    <s v="7"/>
    <s v="41040000"/>
    <x v="2"/>
    <x v="0"/>
    <s v="DEFENSE ADVANCED RES PROJECTS AGENCY"/>
    <s v="Federal"/>
    <x v="0"/>
    <s v="4014006000"/>
    <s v="Pending"/>
    <s v="15109131"/>
    <m/>
    <m/>
    <n v="1"/>
    <n v="642457"/>
    <n v="1"/>
    <n v="642457"/>
  </r>
  <r>
    <x v="0"/>
    <s v="10"/>
    <s v="4/13/2015"/>
    <s v="2015"/>
    <s v="7"/>
    <s v="41040000"/>
    <x v="2"/>
    <x v="0"/>
    <s v="CORNELL UNIVERSITY"/>
    <s v="Institution of Higher Education"/>
    <x v="0"/>
    <s v="4014006000"/>
    <s v="Awarded"/>
    <s v="15109146"/>
    <n v="1"/>
    <n v="111715"/>
    <m/>
    <m/>
    <n v="1"/>
    <n v="111715"/>
  </r>
  <r>
    <x v="0"/>
    <s v="10"/>
    <s v="4/13/2015"/>
    <s v="2015"/>
    <s v="7"/>
    <s v="41040000"/>
    <x v="2"/>
    <x v="0"/>
    <s v="DEFENSE ADVANCED RES PROJECTS AGENCY"/>
    <s v="Federal"/>
    <x v="0"/>
    <s v="4014009000"/>
    <s v="Pending"/>
    <s v="15109154"/>
    <m/>
    <m/>
    <n v="1"/>
    <n v="674569"/>
    <n v="1"/>
    <n v="674569"/>
  </r>
  <r>
    <x v="0"/>
    <s v="10"/>
    <s v="4/13/2015"/>
    <s v="2015"/>
    <s v="7"/>
    <s v="41040000"/>
    <x v="2"/>
    <x v="0"/>
    <s v="AIR FORCE RESEARCH LABORATORY"/>
    <s v="Federal"/>
    <x v="0"/>
    <s v="4014010000"/>
    <s v="Pending"/>
    <s v="15109135"/>
    <m/>
    <m/>
    <n v="0.33"/>
    <n v="62886.12"/>
    <n v="0.33"/>
    <n v="62886.12"/>
  </r>
  <r>
    <x v="0"/>
    <s v="10"/>
    <s v="4/13/2015"/>
    <s v="2015"/>
    <s v="7"/>
    <s v="41040000"/>
    <x v="2"/>
    <x v="0"/>
    <s v="DEFENSE ADVANCED RES PROJECTS AGENCY"/>
    <s v="Federal"/>
    <x v="0"/>
    <s v="4014017000"/>
    <s v="Pending"/>
    <s v="15109117"/>
    <m/>
    <m/>
    <n v="1"/>
    <n v="1000000"/>
    <n v="1"/>
    <n v="1000000"/>
  </r>
  <r>
    <x v="0"/>
    <s v="10"/>
    <s v="4/13/2015"/>
    <s v="2015"/>
    <s v="7"/>
    <s v="41040000"/>
    <x v="2"/>
    <x v="0"/>
    <s v="DEFENSE ADVANCED RES PROJECTS AGENCY"/>
    <s v="Federal"/>
    <x v="0"/>
    <s v="4019010000"/>
    <s v="Pending"/>
    <s v="15109162"/>
    <m/>
    <m/>
    <n v="1"/>
    <n v="497548"/>
    <n v="1"/>
    <n v="497548"/>
  </r>
  <r>
    <x v="0"/>
    <s v="10"/>
    <s v="4/13/2015"/>
    <s v="2015"/>
    <s v="7"/>
    <s v="41040000"/>
    <x v="2"/>
    <x v="0"/>
    <s v="CORNELL UNIVERSITY"/>
    <s v="Institution of Higher Education"/>
    <x v="0"/>
    <s v="4027002000"/>
    <s v="Awarded"/>
    <s v="15109146"/>
    <n v="0"/>
    <n v="0"/>
    <m/>
    <m/>
    <n v="0"/>
    <n v="0"/>
  </r>
  <r>
    <x v="0"/>
    <s v="10"/>
    <s v="4/13/2015"/>
    <s v="2015"/>
    <s v="7"/>
    <s v="41040000"/>
    <x v="2"/>
    <x v="0"/>
    <s v="DEFENSE ADVANCED RES PROJECTS AGENCY"/>
    <s v="Federal"/>
    <x v="0"/>
    <s v="4027003000"/>
    <s v="Pending"/>
    <s v="15109118"/>
    <n v="0"/>
    <n v="0"/>
    <m/>
    <m/>
    <n v="0"/>
    <n v="0"/>
  </r>
  <r>
    <x v="0"/>
    <s v="10"/>
    <s v="4/14/2015"/>
    <s v="2015"/>
    <s v="7"/>
    <s v="41040000"/>
    <x v="2"/>
    <x v="0"/>
    <s v="Spectral Energies, LLC"/>
    <s v="Private Profit"/>
    <x v="0"/>
    <s v="4014009000"/>
    <s v="Awarded"/>
    <s v="15109173"/>
    <m/>
    <m/>
    <n v="1"/>
    <n v="100247"/>
    <n v="1"/>
    <n v="100247"/>
  </r>
  <r>
    <x v="0"/>
    <s v="10"/>
    <s v="4/15/2015"/>
    <s v="2015"/>
    <s v="7"/>
    <s v="41040000"/>
    <x v="2"/>
    <x v="0"/>
    <s v="JOHNS HOPKINS UNIVERSITY APPLIED PHYSICS"/>
    <s v="Institution of Higher Education"/>
    <x v="0"/>
    <s v="4014003000"/>
    <s v="Awarded"/>
    <s v="15109295"/>
    <m/>
    <m/>
    <n v="1"/>
    <n v="9507"/>
    <n v="1"/>
    <n v="9507"/>
  </r>
  <r>
    <x v="0"/>
    <s v="10"/>
    <s v="4/16/2015"/>
    <s v="2015"/>
    <s v="7"/>
    <s v="41040000"/>
    <x v="2"/>
    <x v="0"/>
    <s v="OFFICE OF NAVAL RESEARCH"/>
    <s v="Federal"/>
    <x v="0"/>
    <s v="4014017000"/>
    <s v="Pending"/>
    <s v="15109311"/>
    <m/>
    <m/>
    <n v="1"/>
    <n v="800000"/>
    <n v="1"/>
    <n v="800000"/>
  </r>
  <r>
    <x v="0"/>
    <s v="10"/>
    <s v="4/17/2015"/>
    <s v="2015"/>
    <s v="7"/>
    <s v="41040000"/>
    <x v="2"/>
    <x v="0"/>
    <s v="BATTELLE MEMORIAL INSTITUTE"/>
    <s v="Private Non-Profit"/>
    <x v="0"/>
    <s v="4020003000"/>
    <s v="Pending"/>
    <s v="15108998"/>
    <m/>
    <m/>
    <n v="1"/>
    <n v="5251188"/>
    <n v="1"/>
    <n v="5251188"/>
  </r>
  <r>
    <x v="0"/>
    <s v="10"/>
    <s v="4/20/2015"/>
    <s v="2015"/>
    <s v="7"/>
    <s v="41040000"/>
    <x v="2"/>
    <x v="0"/>
    <s v="UNIVERSITY OF PENNSYLVANIA"/>
    <s v="Institution of Higher Education"/>
    <x v="0"/>
    <s v="4014006000"/>
    <s v="Awarded"/>
    <s v="15109385"/>
    <n v="1"/>
    <n v="13075"/>
    <m/>
    <m/>
    <n v="1"/>
    <n v="13075"/>
  </r>
  <r>
    <x v="0"/>
    <s v="10"/>
    <s v="4/20/2015"/>
    <s v="2015"/>
    <s v="7"/>
    <s v="41040000"/>
    <x v="2"/>
    <x v="0"/>
    <s v="UNIVERSITY OF PENNSYLVANIA"/>
    <s v="Institution of Higher Education"/>
    <x v="0"/>
    <s v="4027002000"/>
    <s v="Awarded"/>
    <s v="15109385"/>
    <n v="0"/>
    <n v="0"/>
    <m/>
    <m/>
    <n v="0"/>
    <n v="0"/>
  </r>
  <r>
    <x v="0"/>
    <s v="10"/>
    <s v="4/22/2015"/>
    <s v="2015"/>
    <s v="7"/>
    <s v="41040000"/>
    <x v="2"/>
    <x v="0"/>
    <s v="DEFENSE, U.S. DEPARTMENT OF"/>
    <s v="Federal"/>
    <x v="0"/>
    <s v="4012003000"/>
    <s v="Pending"/>
    <s v="15109369"/>
    <m/>
    <m/>
    <n v="1"/>
    <n v="1140157"/>
    <n v="1"/>
    <n v="1140157"/>
  </r>
  <r>
    <x v="0"/>
    <s v="10"/>
    <s v="4/23/2015"/>
    <s v="2015"/>
    <s v="7"/>
    <s v="41040000"/>
    <x v="2"/>
    <x v="0"/>
    <s v="IBC Materials and Tech Inc"/>
    <s v="Private Profit"/>
    <x v="0"/>
    <s v="4014010000"/>
    <s v="Pending"/>
    <s v="15109496"/>
    <m/>
    <m/>
    <n v="1"/>
    <n v="20000"/>
    <n v="1"/>
    <n v="20000"/>
  </r>
  <r>
    <x v="0"/>
    <s v="10"/>
    <s v="4/24/2015"/>
    <s v="2015"/>
    <s v="7"/>
    <s v="41040000"/>
    <x v="2"/>
    <x v="0"/>
    <s v="US Army ACC APG Adelphi Div"/>
    <s v="Federal"/>
    <x v="0"/>
    <s v="4014003000"/>
    <s v="Awarded"/>
    <s v="14066212"/>
    <m/>
    <m/>
    <n v="0.25"/>
    <n v="92292.5"/>
    <n v="0.25"/>
    <n v="92292.5"/>
  </r>
  <r>
    <x v="0"/>
    <s v="10"/>
    <s v="4/24/2015"/>
    <s v="2015"/>
    <s v="7"/>
    <s v="41040000"/>
    <x v="2"/>
    <x v="0"/>
    <s v="UNIVERSITY OF CHICAGO"/>
    <s v="Institution of Higher Education"/>
    <x v="0"/>
    <s v="4014006000"/>
    <s v="Awarded"/>
    <s v="15109542"/>
    <n v="1"/>
    <n v="1126000"/>
    <m/>
    <m/>
    <n v="1"/>
    <n v="1126000"/>
  </r>
  <r>
    <x v="0"/>
    <s v="10"/>
    <s v="4/24/2015"/>
    <s v="2015"/>
    <s v="7"/>
    <s v="41040000"/>
    <x v="2"/>
    <x v="0"/>
    <s v="US Army ACC APG Adelphi Div"/>
    <s v="Federal"/>
    <x v="0"/>
    <s v="4014009000"/>
    <s v="Awarded"/>
    <s v="14066212"/>
    <m/>
    <m/>
    <n v="0.5"/>
    <n v="184585"/>
    <n v="0.5"/>
    <n v="184585"/>
  </r>
  <r>
    <x v="0"/>
    <s v="10"/>
    <s v="4/24/2015"/>
    <s v="2015"/>
    <s v="7"/>
    <s v="41040000"/>
    <x v="2"/>
    <x v="0"/>
    <s v="US Army ACC APG Adelphi Div"/>
    <s v="Federal"/>
    <x v="0"/>
    <s v="4018004000"/>
    <s v="Awarded"/>
    <s v="14066212"/>
    <m/>
    <m/>
    <n v="0.25"/>
    <n v="92292.5"/>
    <n v="0.25"/>
    <n v="92292.5"/>
  </r>
  <r>
    <x v="0"/>
    <s v="10"/>
    <s v="4/24/2015"/>
    <s v="2015"/>
    <s v="7"/>
    <s v="41040000"/>
    <x v="2"/>
    <x v="0"/>
    <s v="UNIVERSITY OF CHICAGO"/>
    <s v="Institution of Higher Education"/>
    <x v="0"/>
    <s v="4027002000"/>
    <s v="Awarded"/>
    <s v="15109542"/>
    <n v="0"/>
    <n v="0"/>
    <m/>
    <m/>
    <n v="0"/>
    <n v="0"/>
  </r>
  <r>
    <x v="0"/>
    <s v="10"/>
    <s v="4/27/2015"/>
    <s v="2015"/>
    <s v="7"/>
    <s v="41040000"/>
    <x v="2"/>
    <x v="0"/>
    <s v="ARMY RESEARCH OFFICE"/>
    <s v="Federal"/>
    <x v="0"/>
    <s v="4014006000"/>
    <s v="Pending"/>
    <s v="15109487"/>
    <m/>
    <m/>
    <n v="1"/>
    <n v="1000000"/>
    <n v="1"/>
    <n v="1000000"/>
  </r>
  <r>
    <x v="0"/>
    <s v="10"/>
    <s v="4/28/2015"/>
    <s v="2015"/>
    <s v="7"/>
    <s v="41040000"/>
    <x v="2"/>
    <x v="0"/>
    <s v="High Performance Imaging"/>
    <s v="Private Profit"/>
    <x v="0"/>
    <s v="4014006000"/>
    <s v="Pending"/>
    <s v="15109520"/>
    <m/>
    <m/>
    <n v="0.91664999999999996"/>
    <n v="265828.5"/>
    <n v="0.91664999999999996"/>
    <n v="265828.5"/>
  </r>
  <r>
    <x v="0"/>
    <s v="10"/>
    <s v="4/28/2015"/>
    <s v="2015"/>
    <s v="7"/>
    <s v="41040000"/>
    <x v="2"/>
    <x v="0"/>
    <s v="High Performance Imaging"/>
    <s v="Private Profit"/>
    <x v="0"/>
    <s v="4014017000"/>
    <s v="Pending"/>
    <s v="15109520"/>
    <m/>
    <m/>
    <n v="8.3349999999999994E-2"/>
    <n v="24171.5"/>
    <n v="8.3349999999999994E-2"/>
    <n v="24171.5"/>
  </r>
  <r>
    <x v="0"/>
    <s v="10"/>
    <s v="4/29/2015"/>
    <s v="2015"/>
    <s v="7"/>
    <s v="41040000"/>
    <x v="2"/>
    <x v="0"/>
    <s v="INDIANA UNIVERSITY"/>
    <s v="Institution of Higher Education"/>
    <x v="0"/>
    <s v="4013011000"/>
    <s v="Pending"/>
    <s v="15109651"/>
    <m/>
    <m/>
    <n v="0.4"/>
    <n v="599905.6"/>
    <n v="0.4"/>
    <n v="599905.6"/>
  </r>
  <r>
    <x v="0"/>
    <s v="10"/>
    <s v="4/29/2015"/>
    <s v="2015"/>
    <s v="7"/>
    <s v="41040000"/>
    <x v="2"/>
    <x v="0"/>
    <s v="INDIANA UNIVERSITY"/>
    <s v="Institution of Higher Education"/>
    <x v="0"/>
    <s v="4018009000"/>
    <s v="Pending"/>
    <s v="15109651"/>
    <m/>
    <m/>
    <n v="0.6"/>
    <n v="899858.4"/>
    <n v="0.6"/>
    <n v="899858.4"/>
  </r>
  <r>
    <x v="0"/>
    <s v="10"/>
    <s v="4/29/2015"/>
    <s v="2015"/>
    <s v="7"/>
    <s v="41040000"/>
    <x v="2"/>
    <x v="0"/>
    <s v="DEFENSE ADVANCED RES PROJECTS AGENCY"/>
    <s v="Federal"/>
    <x v="0"/>
    <s v="4018009000"/>
    <s v="Not Funded"/>
    <s v="15109664"/>
    <m/>
    <m/>
    <n v="1"/>
    <n v="5054043"/>
    <n v="1"/>
    <n v="5054043"/>
  </r>
  <r>
    <x v="0"/>
    <s v="10"/>
    <s v="4/29/2015"/>
    <s v="2015"/>
    <s v="7"/>
    <s v="41040000"/>
    <x v="2"/>
    <x v="0"/>
    <s v="DEFENSE ADVANCED RES PROJECTS AGENCY"/>
    <s v="Federal"/>
    <x v="0"/>
    <s v="4018009000"/>
    <s v="Not Funded"/>
    <s v="15109668"/>
    <n v="1"/>
    <n v="2101015"/>
    <m/>
    <m/>
    <n v="1"/>
    <n v="2101015"/>
  </r>
  <r>
    <x v="0"/>
    <s v="10"/>
    <s v="4/29/2015"/>
    <s v="2015"/>
    <s v="7"/>
    <s v="41040000"/>
    <x v="2"/>
    <x v="0"/>
    <s v="DEFENSE ADVANCED RES PROJECTS AGENCY"/>
    <s v="Federal"/>
    <x v="0"/>
    <s v="4027012000"/>
    <s v="Not Funded"/>
    <s v="15109668"/>
    <n v="0"/>
    <n v="0"/>
    <m/>
    <m/>
    <n v="0"/>
    <n v="0"/>
  </r>
  <r>
    <x v="0"/>
    <s v="10"/>
    <s v="4/30/2015"/>
    <s v="2015"/>
    <s v="7"/>
    <s v="41040000"/>
    <x v="2"/>
    <x v="0"/>
    <s v="AIR FORCE OFFICE OF SCIENTIFIC RESEARCH"/>
    <s v="Federal"/>
    <x v="0"/>
    <s v="4014009000"/>
    <s v="Pending"/>
    <s v="15109772"/>
    <m/>
    <m/>
    <n v="1"/>
    <n v="458360"/>
    <n v="1"/>
    <n v="458360"/>
  </r>
  <r>
    <x v="0"/>
    <s v="11"/>
    <s v="5/1/2015"/>
    <s v="2015"/>
    <s v="8"/>
    <s v="41040000"/>
    <x v="2"/>
    <x v="0"/>
    <s v="Helicon Chemical Company"/>
    <s v="Private Profit"/>
    <x v="0"/>
    <s v="4014003000"/>
    <s v="Pending"/>
    <s v="15109773"/>
    <m/>
    <m/>
    <n v="0.6"/>
    <n v="122100"/>
    <n v="0.6"/>
    <n v="122100"/>
  </r>
  <r>
    <x v="0"/>
    <s v="11"/>
    <s v="5/1/2015"/>
    <s v="2015"/>
    <s v="8"/>
    <s v="41040000"/>
    <x v="2"/>
    <x v="0"/>
    <s v="InSpace, LLC"/>
    <s v="Private Profit"/>
    <x v="0"/>
    <s v="4014003000"/>
    <s v="Awarded"/>
    <s v="15119798"/>
    <m/>
    <m/>
    <n v="1"/>
    <n v="32800"/>
    <n v="1"/>
    <n v="32800"/>
  </r>
  <r>
    <x v="0"/>
    <s v="11"/>
    <s v="5/1/2015"/>
    <s v="2015"/>
    <s v="8"/>
    <s v="41040000"/>
    <x v="2"/>
    <x v="0"/>
    <s v="BAE SYSTEMS ADVANCED TECHNOLOGIES, INC."/>
    <s v="Private Profit"/>
    <x v="0"/>
    <s v="4014006000"/>
    <s v="Pending"/>
    <s v="15119802"/>
    <n v="1"/>
    <n v="43576"/>
    <m/>
    <m/>
    <n v="1"/>
    <n v="43576"/>
  </r>
  <r>
    <x v="0"/>
    <s v="11"/>
    <s v="5/1/2015"/>
    <s v="2015"/>
    <s v="8"/>
    <s v="41040000"/>
    <x v="2"/>
    <x v="0"/>
    <s v="Helicon Chemical Company"/>
    <s v="Private Profit"/>
    <x v="0"/>
    <s v="4014009000"/>
    <s v="Pending"/>
    <s v="15109773"/>
    <m/>
    <m/>
    <n v="0.4"/>
    <n v="81400"/>
    <n v="0.4"/>
    <n v="81400"/>
  </r>
  <r>
    <x v="0"/>
    <s v="11"/>
    <s v="5/1/2015"/>
    <s v="2015"/>
    <s v="8"/>
    <s v="41040000"/>
    <x v="2"/>
    <x v="0"/>
    <s v="NORTHROP GRUMMAN CORPORATION"/>
    <s v="Private Profit"/>
    <x v="0"/>
    <s v="4018009000"/>
    <s v="Pending"/>
    <s v="15109563"/>
    <m/>
    <m/>
    <n v="1"/>
    <n v="1733944.01"/>
    <n v="1"/>
    <n v="1733944.01"/>
  </r>
  <r>
    <x v="0"/>
    <s v="11"/>
    <s v="5/1/2015"/>
    <s v="2015"/>
    <s v="8"/>
    <s v="41040000"/>
    <x v="2"/>
    <x v="0"/>
    <s v="BAE SYSTEMS ADVANCED TECHNOLOGIES, INC."/>
    <s v="Private Profit"/>
    <x v="0"/>
    <s v="4027002000"/>
    <s v="Pending"/>
    <s v="15119802"/>
    <n v="0"/>
    <n v="0"/>
    <m/>
    <m/>
    <n v="0"/>
    <n v="0"/>
  </r>
  <r>
    <x v="0"/>
    <s v="11"/>
    <s v="5/5/2015"/>
    <s v="2015"/>
    <s v="8"/>
    <s v="41040000"/>
    <x v="2"/>
    <x v="0"/>
    <s v="CUBRC Inc"/>
    <s v="Private Profit"/>
    <x v="0"/>
    <s v="4014003000"/>
    <s v="Awarded"/>
    <s v="15119906"/>
    <m/>
    <m/>
    <n v="1"/>
    <n v="85000"/>
    <n v="1"/>
    <n v="85000"/>
  </r>
  <r>
    <x v="0"/>
    <s v="11"/>
    <s v="5/7/2015"/>
    <s v="2015"/>
    <s v="8"/>
    <s v="41040000"/>
    <x v="2"/>
    <x v="0"/>
    <s v="AIR FORCE OFFICE OF SCIENTIFIC RESEARCH"/>
    <s v="Federal"/>
    <x v="0"/>
    <s v="4018007000"/>
    <s v="Awarded"/>
    <s v="15055291"/>
    <n v="1"/>
    <n v="82953"/>
    <m/>
    <m/>
    <n v="1"/>
    <n v="82953"/>
  </r>
  <r>
    <x v="0"/>
    <s v="11"/>
    <s v="5/7/2015"/>
    <s v="2015"/>
    <s v="8"/>
    <s v="41040000"/>
    <x v="2"/>
    <x v="0"/>
    <s v="UNIVERSITY OF CALIFORNIA-IRVINE"/>
    <s v="Institution of Higher Education"/>
    <x v="0"/>
    <s v="4018009000"/>
    <s v="Pending"/>
    <s v="15119990"/>
    <m/>
    <m/>
    <n v="1"/>
    <n v="977883"/>
    <n v="1"/>
    <n v="977883"/>
  </r>
  <r>
    <x v="0"/>
    <s v="11"/>
    <s v="5/7/2015"/>
    <s v="2015"/>
    <s v="8"/>
    <s v="41040000"/>
    <x v="2"/>
    <x v="0"/>
    <s v="AIR FORCE OFFICE OF SCIENTIFIC RESEARCH"/>
    <s v="Federal"/>
    <x v="0"/>
    <s v="4027002000"/>
    <s v="Awarded"/>
    <s v="15055291"/>
    <n v="0"/>
    <n v="0"/>
    <m/>
    <m/>
    <n v="0"/>
    <n v="0"/>
  </r>
  <r>
    <x v="0"/>
    <s v="11"/>
    <s v="5/8/2015"/>
    <s v="2015"/>
    <s v="8"/>
    <s v="41040000"/>
    <x v="2"/>
    <x v="0"/>
    <s v="OFFICE OF NAVAL RESEARCH"/>
    <s v="Federal"/>
    <x v="0"/>
    <s v="4012003000"/>
    <s v="Pending"/>
    <s v="15110045"/>
    <n v="0"/>
    <n v="0"/>
    <m/>
    <m/>
    <n v="0"/>
    <n v="0"/>
  </r>
  <r>
    <x v="0"/>
    <s v="11"/>
    <s v="5/8/2015"/>
    <s v="2015"/>
    <s v="8"/>
    <s v="41040000"/>
    <x v="2"/>
    <x v="0"/>
    <s v="Applied Research Associates, Inc"/>
    <s v="Private Profit"/>
    <x v="0"/>
    <s v="4014006000"/>
    <s v="Pending"/>
    <s v="15110009"/>
    <m/>
    <m/>
    <n v="1"/>
    <n v="24750"/>
    <n v="1"/>
    <n v="24750"/>
  </r>
  <r>
    <x v="0"/>
    <s v="11"/>
    <s v="5/8/2015"/>
    <s v="2015"/>
    <s v="8"/>
    <s v="41040000"/>
    <x v="2"/>
    <x v="0"/>
    <s v="OFFICE OF NAVAL RESEARCH"/>
    <s v="Federal"/>
    <x v="0"/>
    <s v="4018003000"/>
    <s v="Pending"/>
    <s v="15110045"/>
    <n v="0.45"/>
    <n v="269609.40000000002"/>
    <m/>
    <m/>
    <n v="0.45"/>
    <n v="269609.40000000002"/>
  </r>
  <r>
    <x v="0"/>
    <s v="11"/>
    <s v="5/8/2015"/>
    <s v="2015"/>
    <s v="8"/>
    <s v="41040000"/>
    <x v="2"/>
    <x v="0"/>
    <s v="OFFICE OF NAVAL RESEARCH"/>
    <s v="Federal"/>
    <x v="0"/>
    <s v="4019006000"/>
    <s v="Pending"/>
    <s v="15110045"/>
    <n v="0.1"/>
    <n v="59913.2"/>
    <m/>
    <m/>
    <n v="0.1"/>
    <n v="59913.2"/>
  </r>
  <r>
    <x v="0"/>
    <s v="11"/>
    <s v="5/8/2015"/>
    <s v="2015"/>
    <s v="8"/>
    <s v="41040000"/>
    <x v="2"/>
    <x v="0"/>
    <s v="OFFICE OF NAVAL RESEARCH"/>
    <s v="Federal"/>
    <x v="0"/>
    <s v="4019010000"/>
    <s v="Pending"/>
    <s v="15110045"/>
    <n v="0.45"/>
    <n v="269609.40000000002"/>
    <m/>
    <m/>
    <n v="0.45"/>
    <n v="269609.40000000002"/>
  </r>
  <r>
    <x v="0"/>
    <s v="11"/>
    <s v="5/8/2015"/>
    <s v="2015"/>
    <s v="8"/>
    <s v="41040000"/>
    <x v="2"/>
    <x v="0"/>
    <s v="OFFICE OF NAVAL RESEARCH"/>
    <s v="Federal"/>
    <x v="0"/>
    <s v="4027008000"/>
    <s v="Pending"/>
    <s v="15110045"/>
    <n v="0"/>
    <n v="0"/>
    <m/>
    <m/>
    <n v="0"/>
    <n v="0"/>
  </r>
  <r>
    <x v="0"/>
    <s v="11"/>
    <s v="5/8/2015"/>
    <s v="2015"/>
    <s v="8"/>
    <s v="41040000"/>
    <x v="2"/>
    <x v="0"/>
    <s v="OFFICE OF NAVAL RESEARCH"/>
    <s v="Federal"/>
    <x v="0"/>
    <s v="4027010000"/>
    <s v="Pending"/>
    <s v="15110045"/>
    <n v="0"/>
    <n v="0"/>
    <m/>
    <m/>
    <n v="0"/>
    <n v="0"/>
  </r>
  <r>
    <x v="0"/>
    <s v="11"/>
    <s v="5/11/2015"/>
    <s v="2015"/>
    <s v="8"/>
    <s v="41040000"/>
    <x v="2"/>
    <x v="0"/>
    <s v="United States Military Academy"/>
    <s v="Federal"/>
    <x v="0"/>
    <s v="4017007000"/>
    <s v="Awarded"/>
    <s v="15098053"/>
    <m/>
    <m/>
    <n v="1"/>
    <n v="134992"/>
    <n v="1"/>
    <n v="134992"/>
  </r>
  <r>
    <x v="0"/>
    <s v="11"/>
    <s v="5/12/2015"/>
    <s v="2015"/>
    <s v="8"/>
    <s v="41040000"/>
    <x v="2"/>
    <x v="0"/>
    <s v="GEORGIA INSTITUTE OF TECHNOLOGY"/>
    <s v="Institution of Higher Education"/>
    <x v="0"/>
    <s v="4014003000"/>
    <s v="Pending"/>
    <s v="15109538"/>
    <m/>
    <m/>
    <n v="0.8"/>
    <n v="1672720"/>
    <n v="0.8"/>
    <n v="1672720"/>
  </r>
  <r>
    <x v="0"/>
    <s v="11"/>
    <s v="5/12/2015"/>
    <s v="2015"/>
    <s v="8"/>
    <s v="41040000"/>
    <x v="2"/>
    <x v="0"/>
    <s v="GEORGIA INSTITUTE OF TECHNOLOGY"/>
    <s v="Institution of Higher Education"/>
    <x v="0"/>
    <s v="4014009000"/>
    <s v="Pending"/>
    <s v="15109538"/>
    <m/>
    <m/>
    <n v="0.2"/>
    <n v="418180"/>
    <n v="0.2"/>
    <n v="418180"/>
  </r>
  <r>
    <x v="0"/>
    <s v="11"/>
    <s v="5/14/2015"/>
    <s v="2015"/>
    <s v="8"/>
    <s v="41040000"/>
    <x v="2"/>
    <x v="0"/>
    <s v="UNIVERSITY OF MICHIGAN"/>
    <s v="Institution of Higher Education"/>
    <x v="0"/>
    <s v="4011005000"/>
    <s v="Pending"/>
    <s v="15110172"/>
    <m/>
    <m/>
    <n v="0"/>
    <n v="0"/>
    <n v="0"/>
    <n v="0"/>
  </r>
  <r>
    <x v="0"/>
    <s v="11"/>
    <s v="5/14/2015"/>
    <s v="2015"/>
    <s v="8"/>
    <s v="41040000"/>
    <x v="2"/>
    <x v="0"/>
    <s v="UNIVERSITY OF MICHIGAN"/>
    <s v="Institution of Higher Education"/>
    <x v="0"/>
    <s v="4025001000"/>
    <s v="Pending"/>
    <s v="15110172"/>
    <m/>
    <m/>
    <n v="0"/>
    <n v="0"/>
    <n v="0"/>
    <n v="0"/>
  </r>
  <r>
    <x v="0"/>
    <s v="11"/>
    <s v="5/14/2015"/>
    <s v="2015"/>
    <s v="8"/>
    <s v="41040000"/>
    <x v="2"/>
    <x v="0"/>
    <s v="UNIVERSITY OF MICHIGAN"/>
    <s v="Institution of Higher Education"/>
    <x v="0"/>
    <s v="4025001005"/>
    <s v="Pending"/>
    <s v="15110172"/>
    <m/>
    <m/>
    <n v="0.75"/>
    <n v="37758"/>
    <n v="0.75"/>
    <n v="37758"/>
  </r>
  <r>
    <x v="0"/>
    <s v="11"/>
    <s v="5/14/2015"/>
    <s v="2015"/>
    <s v="8"/>
    <s v="41040000"/>
    <x v="2"/>
    <x v="0"/>
    <s v="UNIVERSITY OF MICHIGAN"/>
    <s v="Institution of Higher Education"/>
    <x v="0"/>
    <s v="4025003000"/>
    <s v="Pending"/>
    <s v="15110172"/>
    <m/>
    <m/>
    <n v="0.25"/>
    <n v="12586"/>
    <n v="0.25"/>
    <n v="12586"/>
  </r>
  <r>
    <x v="0"/>
    <s v="11"/>
    <s v="5/20/2015"/>
    <s v="2015"/>
    <s v="8"/>
    <s v="41040000"/>
    <x v="2"/>
    <x v="0"/>
    <s v="Giner Electrochemical System LLC"/>
    <s v="Private Profit"/>
    <x v="0"/>
    <s v="4014003000"/>
    <s v="Awarded"/>
    <s v="15110324"/>
    <m/>
    <m/>
    <n v="1"/>
    <n v="28369"/>
    <n v="1"/>
    <n v="28369"/>
  </r>
  <r>
    <x v="0"/>
    <s v="11"/>
    <s v="5/20/2015"/>
    <s v="2015"/>
    <s v="8"/>
    <s v="41040000"/>
    <x v="2"/>
    <x v="0"/>
    <s v="DEFENSE ADVANCED RES PROJECTS AGENCY"/>
    <s v="Federal"/>
    <x v="0"/>
    <s v="4014006000"/>
    <s v="Pending"/>
    <s v="15110303"/>
    <m/>
    <m/>
    <n v="1"/>
    <n v="253851"/>
    <n v="1"/>
    <n v="253851"/>
  </r>
  <r>
    <x v="0"/>
    <s v="11"/>
    <s v="5/20/2015"/>
    <s v="2015"/>
    <s v="8"/>
    <s v="41040000"/>
    <x v="2"/>
    <x v="0"/>
    <s v="Norfolk State University"/>
    <s v="Institution of Higher Education"/>
    <x v="0"/>
    <s v="4014006000"/>
    <s v="Awarded"/>
    <s v="15110328"/>
    <n v="1"/>
    <n v="56403"/>
    <m/>
    <m/>
    <n v="1"/>
    <n v="56403"/>
  </r>
  <r>
    <x v="0"/>
    <s v="11"/>
    <s v="5/20/2015"/>
    <s v="2015"/>
    <s v="8"/>
    <s v="41040000"/>
    <x v="2"/>
    <x v="0"/>
    <s v="Norfolk State University"/>
    <s v="Institution of Higher Education"/>
    <x v="0"/>
    <s v="4027002000"/>
    <s v="Awarded"/>
    <s v="15110328"/>
    <n v="0"/>
    <n v="0"/>
    <m/>
    <m/>
    <n v="0"/>
    <n v="0"/>
  </r>
  <r>
    <x v="0"/>
    <s v="11"/>
    <s v="5/28/2015"/>
    <s v="2015"/>
    <s v="8"/>
    <s v="41040000"/>
    <x v="2"/>
    <x v="0"/>
    <s v="Cornerstone Research Group"/>
    <s v="Private Profit"/>
    <x v="0"/>
    <s v="4014009000"/>
    <s v="Awarded"/>
    <s v="15110479"/>
    <m/>
    <m/>
    <n v="1"/>
    <n v="8970"/>
    <n v="1"/>
    <n v="8970"/>
  </r>
  <r>
    <x v="0"/>
    <s v="11"/>
    <s v="5/29/2015"/>
    <s v="2015"/>
    <s v="8"/>
    <s v="41040000"/>
    <x v="2"/>
    <x v="0"/>
    <s v="AIR FORCE OFFICE OF SCIENTIFIC RESEARCH"/>
    <s v="Federal"/>
    <x v="0"/>
    <s v="4014009000"/>
    <s v="Pending"/>
    <s v="15110475"/>
    <m/>
    <m/>
    <n v="1"/>
    <n v="216317"/>
    <n v="1"/>
    <n v="216317"/>
  </r>
  <r>
    <x v="0"/>
    <s v="11"/>
    <s v="5/29/2015"/>
    <s v="2015"/>
    <s v="8"/>
    <s v="41040000"/>
    <x v="2"/>
    <x v="0"/>
    <s v="AIR FORCE OFFICE OF SCIENTIFIC RESEARCH"/>
    <s v="Federal"/>
    <x v="0"/>
    <s v="4014009000"/>
    <s v="Pending"/>
    <s v="15110556"/>
    <m/>
    <m/>
    <n v="1"/>
    <n v="366975"/>
    <n v="1"/>
    <n v="366975"/>
  </r>
  <r>
    <x v="0"/>
    <s v="12"/>
    <s v="6/1/2015"/>
    <s v="2015"/>
    <s v="9"/>
    <s v="41040000"/>
    <x v="2"/>
    <x v="0"/>
    <s v="Missile Defense Agency"/>
    <s v="Federal"/>
    <x v="0"/>
    <s v="4014003000"/>
    <s v="Pending"/>
    <s v="15110515"/>
    <m/>
    <m/>
    <n v="0.7"/>
    <n v="1086112.3"/>
    <n v="0.7"/>
    <n v="1086112.3"/>
  </r>
  <r>
    <x v="0"/>
    <s v="12"/>
    <s v="6/1/2015"/>
    <s v="2015"/>
    <s v="9"/>
    <s v="41040000"/>
    <x v="2"/>
    <x v="0"/>
    <s v="VANDERBILT UNIVERSITY"/>
    <s v="Institution of Higher Education"/>
    <x v="0"/>
    <s v="4014003000"/>
    <s v="Pending"/>
    <s v="15120596"/>
    <m/>
    <m/>
    <n v="0.5"/>
    <n v="7500"/>
    <n v="0.5"/>
    <n v="7500"/>
  </r>
  <r>
    <x v="0"/>
    <s v="12"/>
    <s v="6/1/2015"/>
    <s v="2015"/>
    <s v="9"/>
    <s v="41040000"/>
    <x v="2"/>
    <x v="0"/>
    <s v="OFFICE OF NAVAL RESEARCH"/>
    <s v="Federal"/>
    <x v="0"/>
    <s v="4014006000"/>
    <s v="Pending"/>
    <s v="15110143"/>
    <m/>
    <m/>
    <n v="1"/>
    <n v="512793"/>
    <n v="1"/>
    <n v="512793"/>
  </r>
  <r>
    <x v="0"/>
    <s v="12"/>
    <s v="6/1/2015"/>
    <s v="2015"/>
    <s v="9"/>
    <s v="41040000"/>
    <x v="2"/>
    <x v="0"/>
    <s v="DEFENSE ADVANCED RES PROJECTS AGENCY"/>
    <s v="Federal"/>
    <x v="0"/>
    <s v="4014006000"/>
    <s v="Pending"/>
    <s v="15110367"/>
    <m/>
    <m/>
    <n v="0.33339999999999997"/>
    <n v="714913.62"/>
    <n v="0.33339999999999997"/>
    <n v="714913.62"/>
  </r>
  <r>
    <x v="0"/>
    <s v="12"/>
    <s v="6/1/2015"/>
    <s v="2015"/>
    <s v="9"/>
    <s v="41040000"/>
    <x v="2"/>
    <x v="0"/>
    <s v="Missile Defense Agency"/>
    <s v="Federal"/>
    <x v="0"/>
    <s v="4014006000"/>
    <s v="Pending"/>
    <s v="15110515"/>
    <m/>
    <m/>
    <n v="0.3"/>
    <n v="465476.7"/>
    <n v="0.3"/>
    <n v="465476.7"/>
  </r>
  <r>
    <x v="0"/>
    <s v="12"/>
    <s v="6/1/2015"/>
    <s v="2015"/>
    <s v="9"/>
    <s v="41040000"/>
    <x v="2"/>
    <x v="0"/>
    <s v="VANDERBILT UNIVERSITY"/>
    <s v="Institution of Higher Education"/>
    <x v="0"/>
    <s v="4014009000"/>
    <s v="Pending"/>
    <s v="15120596"/>
    <m/>
    <m/>
    <n v="0.5"/>
    <n v="7500"/>
    <n v="0.5"/>
    <n v="7500"/>
  </r>
  <r>
    <x v="0"/>
    <s v="12"/>
    <s v="6/1/2015"/>
    <s v="2015"/>
    <s v="9"/>
    <s v="41040000"/>
    <x v="2"/>
    <x v="0"/>
    <s v="DEFENSE ADVANCED RES PROJECTS AGENCY"/>
    <s v="Federal"/>
    <x v="0"/>
    <s v="4018009000"/>
    <s v="Pending"/>
    <s v="15110367"/>
    <m/>
    <m/>
    <n v="0.66659999999999997"/>
    <n v="1429398.38"/>
    <n v="0.66659999999999997"/>
    <n v="1429398.38"/>
  </r>
  <r>
    <x v="0"/>
    <s v="12"/>
    <s v="6/3/2015"/>
    <s v="2015"/>
    <s v="9"/>
    <s v="41040000"/>
    <x v="2"/>
    <x v="0"/>
    <s v="AIR FORCE OFFICE OF SCIENTIFIC RESEARCH"/>
    <s v="Federal"/>
    <x v="0"/>
    <s v="4014003000"/>
    <s v="Pending"/>
    <s v="15087230"/>
    <m/>
    <m/>
    <n v="1"/>
    <n v="780000"/>
    <n v="1"/>
    <n v="780000"/>
  </r>
  <r>
    <x v="0"/>
    <s v="12"/>
    <s v="6/4/2015"/>
    <s v="2015"/>
    <s v="9"/>
    <s v="41040000"/>
    <x v="2"/>
    <x v="0"/>
    <s v="HOMELAND SECURITY, U.S. DEPARTMENT OF"/>
    <s v="Federal"/>
    <x v="0"/>
    <s v="4014011000"/>
    <s v="Pending"/>
    <s v="15120750"/>
    <m/>
    <m/>
    <n v="1"/>
    <n v="762545"/>
    <n v="1"/>
    <n v="762545"/>
  </r>
  <r>
    <x v="0"/>
    <s v="12"/>
    <s v="6/9/2015"/>
    <s v="2015"/>
    <s v="9"/>
    <s v="41040000"/>
    <x v="2"/>
    <x v="0"/>
    <s v="AIR FORCE OFFICE OF SCIENTIFIC RESEARCH"/>
    <s v="Federal"/>
    <x v="0"/>
    <s v="4014010000"/>
    <s v="Pending"/>
    <s v="15120838"/>
    <m/>
    <m/>
    <n v="1"/>
    <n v="35811"/>
    <n v="1"/>
    <n v="35811"/>
  </r>
  <r>
    <x v="0"/>
    <s v="12"/>
    <s v="6/10/2015"/>
    <s v="2015"/>
    <s v="9"/>
    <s v="41040000"/>
    <x v="2"/>
    <x v="0"/>
    <s v="AIR FORCE OFFICE OF SCIENTIFIC RESEARCH"/>
    <s v="Federal"/>
    <x v="0"/>
    <s v="4014006000"/>
    <s v="Pending"/>
    <s v="15055116"/>
    <n v="1"/>
    <n v="318623"/>
    <m/>
    <m/>
    <n v="1"/>
    <n v="318623"/>
  </r>
  <r>
    <x v="0"/>
    <s v="12"/>
    <s v="6/10/2015"/>
    <s v="2015"/>
    <s v="9"/>
    <s v="41040000"/>
    <x v="2"/>
    <x v="0"/>
    <s v="AIR FORCE OFFICE OF SCIENTIFIC RESEARCH"/>
    <s v="Federal"/>
    <x v="0"/>
    <s v="4027002000"/>
    <s v="Pending"/>
    <s v="15055116"/>
    <n v="0"/>
    <n v="0"/>
    <m/>
    <m/>
    <n v="0"/>
    <n v="0"/>
  </r>
  <r>
    <x v="0"/>
    <s v="12"/>
    <s v="6/11/2015"/>
    <s v="2015"/>
    <s v="9"/>
    <s v="41040000"/>
    <x v="2"/>
    <x v="0"/>
    <s v="HOMELAND SECURITY, U.S. DEPARTMENT OF"/>
    <s v="Federal"/>
    <x v="0"/>
    <s v="4014011000"/>
    <s v="Pending"/>
    <s v="15120943"/>
    <m/>
    <m/>
    <n v="1"/>
    <n v="450040"/>
    <n v="1"/>
    <n v="450040"/>
  </r>
  <r>
    <x v="0"/>
    <s v="12"/>
    <s v="6/11/2015"/>
    <s v="2015"/>
    <s v="9"/>
    <s v="41040000"/>
    <x v="2"/>
    <x v="0"/>
    <s v="HOMELAND SECURITY, U.S. DEPARTMENT OF"/>
    <s v="Federal"/>
    <x v="0"/>
    <s v="4014011000"/>
    <s v="Pending"/>
    <s v="15120978"/>
    <m/>
    <m/>
    <n v="1"/>
    <n v="449203"/>
    <n v="1"/>
    <n v="449203"/>
  </r>
  <r>
    <x v="0"/>
    <s v="12"/>
    <s v="6/12/2015"/>
    <s v="2015"/>
    <s v="9"/>
    <s v="41040000"/>
    <x v="2"/>
    <x v="0"/>
    <s v="AIR FORCE OFFICE OF SCIENTIFIC RESEARCH"/>
    <s v="Federal"/>
    <x v="0"/>
    <s v="4014006000"/>
    <s v="Pending"/>
    <s v="15120937"/>
    <m/>
    <m/>
    <n v="0.5"/>
    <n v="265408.5"/>
    <n v="0.5"/>
    <n v="265408.5"/>
  </r>
  <r>
    <x v="0"/>
    <s v="12"/>
    <s v="6/12/2015"/>
    <s v="2015"/>
    <s v="9"/>
    <s v="41040000"/>
    <x v="2"/>
    <x v="0"/>
    <s v="Exquadrum Inc"/>
    <s v="Private Profit"/>
    <x v="0"/>
    <s v="4014006000"/>
    <s v="Pending"/>
    <s v="15120987"/>
    <m/>
    <m/>
    <n v="1"/>
    <n v="45000"/>
    <n v="1"/>
    <n v="45000"/>
  </r>
  <r>
    <x v="0"/>
    <s v="12"/>
    <s v="6/12/2015"/>
    <s v="2015"/>
    <s v="9"/>
    <s v="41040000"/>
    <x v="2"/>
    <x v="0"/>
    <s v="AIR FORCE OFFICE OF SCIENTIFIC RESEARCH"/>
    <s v="Federal"/>
    <x v="0"/>
    <s v="4014009000"/>
    <s v="Pending"/>
    <s v="15120937"/>
    <m/>
    <m/>
    <n v="0.5"/>
    <n v="265408.5"/>
    <n v="0.5"/>
    <n v="265408.5"/>
  </r>
  <r>
    <x v="0"/>
    <s v="12"/>
    <s v="6/18/2015"/>
    <s v="2015"/>
    <s v="9"/>
    <s v="41040000"/>
    <x v="2"/>
    <x v="0"/>
    <s v="Optimal Synthesis Inc"/>
    <s v="Private Profit"/>
    <x v="0"/>
    <s v="4014003000"/>
    <s v="Pending"/>
    <s v="15120730"/>
    <m/>
    <m/>
    <n v="1"/>
    <n v="200000"/>
    <n v="1"/>
    <n v="200000"/>
  </r>
  <r>
    <x v="0"/>
    <s v="12"/>
    <s v="6/19/2015"/>
    <s v="2015"/>
    <s v="9"/>
    <s v="41040000"/>
    <x v="2"/>
    <x v="0"/>
    <s v="OFFICE OF NAVAL RESEARCH"/>
    <s v="Federal"/>
    <x v="0"/>
    <s v="4007001000"/>
    <s v="Pending"/>
    <s v="15121220"/>
    <n v="4.4999999999999998E-2"/>
    <n v="90000"/>
    <m/>
    <m/>
    <n v="4.4999999999999998E-2"/>
    <n v="90000"/>
  </r>
  <r>
    <x v="0"/>
    <s v="12"/>
    <s v="6/19/2015"/>
    <s v="2015"/>
    <s v="9"/>
    <s v="41040000"/>
    <x v="2"/>
    <x v="0"/>
    <s v="OFFICE OF NAVAL RESEARCH"/>
    <s v="Federal"/>
    <x v="0"/>
    <s v="4012003000"/>
    <s v="Pending"/>
    <s v="15121220"/>
    <n v="0"/>
    <n v="0"/>
    <m/>
    <m/>
    <n v="0"/>
    <n v="0"/>
  </r>
  <r>
    <x v="0"/>
    <s v="12"/>
    <s v="6/19/2015"/>
    <s v="2015"/>
    <s v="9"/>
    <s v="41040000"/>
    <x v="2"/>
    <x v="0"/>
    <s v="OFFICE OF NAVAL RESEARCH"/>
    <s v="Federal"/>
    <x v="0"/>
    <s v="4014003000"/>
    <s v="Pending"/>
    <s v="15121220"/>
    <n v="0.05"/>
    <n v="100000"/>
    <m/>
    <m/>
    <n v="0.05"/>
    <n v="100000"/>
  </r>
  <r>
    <x v="0"/>
    <s v="12"/>
    <s v="6/19/2015"/>
    <s v="2015"/>
    <s v="9"/>
    <s v="41040000"/>
    <x v="2"/>
    <x v="0"/>
    <s v="OFFICE OF NAVAL RESEARCH"/>
    <s v="Federal"/>
    <x v="0"/>
    <s v="4014004000"/>
    <s v="Pending"/>
    <s v="15121220"/>
    <n v="0.1"/>
    <n v="200000"/>
    <m/>
    <m/>
    <n v="0.1"/>
    <n v="200000"/>
  </r>
  <r>
    <x v="0"/>
    <s v="12"/>
    <s v="6/19/2015"/>
    <s v="2015"/>
    <s v="9"/>
    <s v="41040000"/>
    <x v="2"/>
    <x v="0"/>
    <s v="OFFICE OF NAVAL RESEARCH"/>
    <s v="Federal"/>
    <x v="0"/>
    <s v="4014006000"/>
    <s v="Pending"/>
    <s v="15121220"/>
    <n v="0.1"/>
    <n v="200000"/>
    <m/>
    <m/>
    <n v="0.1"/>
    <n v="200000"/>
  </r>
  <r>
    <x v="0"/>
    <s v="12"/>
    <s v="6/19/2015"/>
    <s v="2015"/>
    <s v="9"/>
    <s v="41040000"/>
    <x v="2"/>
    <x v="0"/>
    <s v="OFFICE OF NAVAL RESEARCH"/>
    <s v="Federal"/>
    <x v="0"/>
    <s v="4014009000"/>
    <s v="Pending"/>
    <s v="15121220"/>
    <n v="5.5E-2"/>
    <n v="110000"/>
    <m/>
    <m/>
    <n v="5.5E-2"/>
    <n v="110000"/>
  </r>
  <r>
    <x v="0"/>
    <s v="12"/>
    <s v="6/19/2015"/>
    <s v="2015"/>
    <s v="9"/>
    <s v="41040000"/>
    <x v="2"/>
    <x v="0"/>
    <s v="OFFICE OF NAVAL RESEARCH"/>
    <s v="Federal"/>
    <x v="0"/>
    <s v="4014010000"/>
    <s v="Pending"/>
    <s v="15121220"/>
    <n v="0.15"/>
    <n v="300000"/>
    <m/>
    <m/>
    <n v="0.15"/>
    <n v="300000"/>
  </r>
  <r>
    <x v="0"/>
    <s v="12"/>
    <s v="6/19/2015"/>
    <s v="2015"/>
    <s v="9"/>
    <s v="41040000"/>
    <x v="2"/>
    <x v="0"/>
    <s v="OFFICE OF NAVAL RESEARCH"/>
    <s v="Federal"/>
    <x v="0"/>
    <s v="4018003000"/>
    <s v="Pending"/>
    <s v="15121220"/>
    <n v="0.2"/>
    <n v="400000"/>
    <m/>
    <m/>
    <n v="0.2"/>
    <n v="400000"/>
  </r>
  <r>
    <x v="0"/>
    <s v="12"/>
    <s v="6/19/2015"/>
    <s v="2015"/>
    <s v="9"/>
    <s v="41040000"/>
    <x v="2"/>
    <x v="0"/>
    <s v="OFFICE OF NAVAL RESEARCH"/>
    <s v="Federal"/>
    <x v="0"/>
    <s v="4018004000"/>
    <s v="Pending"/>
    <s v="15121220"/>
    <n v="0.05"/>
    <n v="100000"/>
    <m/>
    <m/>
    <n v="0.05"/>
    <n v="100000"/>
  </r>
  <r>
    <x v="0"/>
    <s v="12"/>
    <s v="6/19/2015"/>
    <s v="2015"/>
    <s v="9"/>
    <s v="41040000"/>
    <x v="2"/>
    <x v="0"/>
    <s v="OFFICE OF NAVAL RESEARCH"/>
    <s v="Federal"/>
    <x v="0"/>
    <s v="4018009000"/>
    <s v="Pending"/>
    <s v="15121220"/>
    <n v="0.1"/>
    <n v="200000"/>
    <m/>
    <m/>
    <n v="0.1"/>
    <n v="200000"/>
  </r>
  <r>
    <x v="0"/>
    <s v="12"/>
    <s v="6/19/2015"/>
    <s v="2015"/>
    <s v="9"/>
    <s v="41040000"/>
    <x v="2"/>
    <x v="0"/>
    <s v="OFFICE OF NAVAL RESEARCH"/>
    <s v="Federal"/>
    <x v="0"/>
    <s v="4019003000"/>
    <s v="Pending"/>
    <s v="15121220"/>
    <n v="0.05"/>
    <n v="100000"/>
    <m/>
    <m/>
    <n v="0.05"/>
    <n v="100000"/>
  </r>
  <r>
    <x v="0"/>
    <s v="12"/>
    <s v="6/19/2015"/>
    <s v="2015"/>
    <s v="9"/>
    <s v="41040000"/>
    <x v="2"/>
    <x v="0"/>
    <s v="OFFICE OF NAVAL RESEARCH"/>
    <s v="Federal"/>
    <x v="0"/>
    <s v="4019006000"/>
    <s v="Pending"/>
    <s v="15121220"/>
    <n v="0.05"/>
    <n v="100000"/>
    <m/>
    <m/>
    <n v="0.05"/>
    <n v="100000"/>
  </r>
  <r>
    <x v="0"/>
    <s v="12"/>
    <s v="6/19/2015"/>
    <s v="2015"/>
    <s v="9"/>
    <s v="41040000"/>
    <x v="2"/>
    <x v="0"/>
    <s v="OFFICE OF NAVAL RESEARCH"/>
    <s v="Federal"/>
    <x v="0"/>
    <s v="4019010000"/>
    <s v="Pending"/>
    <s v="15121220"/>
    <n v="0.05"/>
    <n v="100000"/>
    <m/>
    <m/>
    <n v="0.05"/>
    <n v="100000"/>
  </r>
  <r>
    <x v="0"/>
    <s v="12"/>
    <s v="6/19/2015"/>
    <s v="2015"/>
    <s v="9"/>
    <s v="41040000"/>
    <x v="2"/>
    <x v="0"/>
    <s v="OFFICE OF NAVAL RESEARCH"/>
    <s v="Federal"/>
    <x v="0"/>
    <s v="4027001000"/>
    <s v="Pending"/>
    <s v="15121220"/>
    <n v="0"/>
    <n v="0"/>
    <m/>
    <m/>
    <n v="0"/>
    <n v="0"/>
  </r>
  <r>
    <x v="0"/>
    <s v="12"/>
    <s v="6/19/2015"/>
    <s v="2015"/>
    <s v="9"/>
    <s v="41040000"/>
    <x v="2"/>
    <x v="0"/>
    <s v="OFFICE OF NAVAL RESEARCH"/>
    <s v="Federal"/>
    <x v="0"/>
    <s v="4027005000"/>
    <s v="Pending"/>
    <s v="15121220"/>
    <n v="0"/>
    <n v="0"/>
    <m/>
    <m/>
    <n v="0"/>
    <n v="0"/>
  </r>
  <r>
    <x v="0"/>
    <s v="12"/>
    <s v="6/19/2015"/>
    <s v="2015"/>
    <s v="9"/>
    <s v="41040000"/>
    <x v="2"/>
    <x v="0"/>
    <s v="OFFICE OF NAVAL RESEARCH"/>
    <s v="Federal"/>
    <x v="0"/>
    <s v="4027008000"/>
    <s v="Pending"/>
    <s v="15121220"/>
    <n v="0"/>
    <n v="0"/>
    <m/>
    <m/>
    <n v="0"/>
    <n v="0"/>
  </r>
  <r>
    <x v="0"/>
    <s v="12"/>
    <s v="6/19/2015"/>
    <s v="2015"/>
    <s v="9"/>
    <s v="41040000"/>
    <x v="2"/>
    <x v="0"/>
    <s v="OFFICE OF NAVAL RESEARCH"/>
    <s v="Federal"/>
    <x v="0"/>
    <s v="4027010000"/>
    <s v="Pending"/>
    <s v="15121220"/>
    <n v="0"/>
    <n v="0"/>
    <m/>
    <m/>
    <n v="0"/>
    <n v="0"/>
  </r>
  <r>
    <x v="0"/>
    <s v="12"/>
    <s v="6/23/2015"/>
    <s v="2015"/>
    <s v="9"/>
    <s v="41040000"/>
    <x v="2"/>
    <x v="0"/>
    <s v="Leidos"/>
    <s v="Private Profit"/>
    <x v="0"/>
    <s v="4014003000"/>
    <s v="Pending"/>
    <s v="15121267"/>
    <m/>
    <m/>
    <n v="1"/>
    <n v="360000"/>
    <n v="1"/>
    <n v="360000"/>
  </r>
  <r>
    <x v="0"/>
    <s v="12"/>
    <s v="6/23/2015"/>
    <s v="2015"/>
    <s v="9"/>
    <s v="41040000"/>
    <x v="2"/>
    <x v="0"/>
    <s v="Spectral Energies, LLC"/>
    <s v="Private Profit"/>
    <x v="0"/>
    <s v="4014003000"/>
    <s v="Pending"/>
    <s v="15121276"/>
    <m/>
    <m/>
    <n v="1"/>
    <n v="26000.1"/>
    <n v="1"/>
    <n v="26000.1"/>
  </r>
  <r>
    <x v="0"/>
    <s v="12"/>
    <s v="6/23/2015"/>
    <s v="2015"/>
    <s v="9"/>
    <s v="41040000"/>
    <x v="2"/>
    <x v="0"/>
    <s v="Wyle Laboratories"/>
    <s v="Private Profit"/>
    <x v="0"/>
    <s v="4014006000"/>
    <s v="Pending"/>
    <s v="15121259"/>
    <n v="1"/>
    <n v="68500"/>
    <m/>
    <m/>
    <n v="1"/>
    <n v="68500"/>
  </r>
  <r>
    <x v="0"/>
    <s v="12"/>
    <s v="6/23/2015"/>
    <s v="2015"/>
    <s v="9"/>
    <s v="41040000"/>
    <x v="2"/>
    <x v="0"/>
    <s v="DEFENSE ADVANCED RES PROJECTS AGENCY"/>
    <s v="Federal"/>
    <x v="0"/>
    <s v="4014011000"/>
    <s v="Pending"/>
    <s v="15121278"/>
    <m/>
    <m/>
    <n v="1"/>
    <n v="500000"/>
    <n v="1"/>
    <n v="500000"/>
  </r>
  <r>
    <x v="0"/>
    <s v="12"/>
    <s v="6/23/2015"/>
    <s v="2015"/>
    <s v="9"/>
    <s v="41040000"/>
    <x v="2"/>
    <x v="0"/>
    <s v="DEFENSE ADVANCED RES PROJECTS AGENCY"/>
    <s v="Federal"/>
    <x v="0"/>
    <s v="4014011000"/>
    <s v="Pending"/>
    <s v="15121279"/>
    <m/>
    <m/>
    <n v="1"/>
    <n v="500000"/>
    <n v="1"/>
    <n v="500000"/>
  </r>
  <r>
    <x v="0"/>
    <s v="12"/>
    <s v="6/23/2015"/>
    <s v="2015"/>
    <s v="9"/>
    <s v="41040000"/>
    <x v="2"/>
    <x v="0"/>
    <s v="DEFENSE ADVANCED RES PROJECTS AGENCY"/>
    <s v="Federal"/>
    <x v="0"/>
    <s v="4014011000"/>
    <s v="Pending"/>
    <s v="15121280"/>
    <m/>
    <m/>
    <n v="1"/>
    <n v="496842"/>
    <n v="1"/>
    <n v="496842"/>
  </r>
  <r>
    <x v="0"/>
    <s v="12"/>
    <s v="6/23/2015"/>
    <s v="2015"/>
    <s v="9"/>
    <s v="41040000"/>
    <x v="2"/>
    <x v="0"/>
    <s v="Wyle Laboratories"/>
    <s v="Private Profit"/>
    <x v="0"/>
    <s v="4027002000"/>
    <s v="Pending"/>
    <s v="15121259"/>
    <n v="0"/>
    <n v="0"/>
    <m/>
    <m/>
    <n v="0"/>
    <n v="0"/>
  </r>
  <r>
    <x v="0"/>
    <s v="12"/>
    <s v="6/24/2015"/>
    <s v="2015"/>
    <s v="9"/>
    <s v="41040000"/>
    <x v="2"/>
    <x v="0"/>
    <s v="HOMELAND SECURITY, U.S. DEPARTMENT OF"/>
    <s v="Federal"/>
    <x v="0"/>
    <s v="4014011000"/>
    <s v="Pending"/>
    <s v="15121318"/>
    <m/>
    <m/>
    <n v="1"/>
    <n v="189005"/>
    <n v="1"/>
    <n v="189005"/>
  </r>
  <r>
    <x v="0"/>
    <s v="12"/>
    <s v="6/25/2015"/>
    <s v="2015"/>
    <s v="9"/>
    <s v="41040000"/>
    <x v="2"/>
    <x v="0"/>
    <s v="AIR FORCE RESEARCH LABORATORY"/>
    <s v="Federal"/>
    <x v="0"/>
    <s v="4014003000"/>
    <s v="Pending"/>
    <s v="15121342"/>
    <m/>
    <m/>
    <n v="1"/>
    <n v="66000"/>
    <n v="1"/>
    <n v="66000"/>
  </r>
  <r>
    <x v="0"/>
    <s v="12"/>
    <s v="6/29/2015"/>
    <s v="2015"/>
    <s v="9"/>
    <s v="41040000"/>
    <x v="2"/>
    <x v="0"/>
    <s v="DEFENSE ADVANCED RES PROJECTS AGENCY"/>
    <s v="Federal"/>
    <x v="0"/>
    <s v="4012006000"/>
    <s v="Pending"/>
    <s v="15121514"/>
    <m/>
    <m/>
    <n v="0.15"/>
    <n v="812247"/>
    <n v="0.15"/>
    <n v="812247"/>
  </r>
  <r>
    <x v="0"/>
    <s v="12"/>
    <s v="6/29/2015"/>
    <s v="2015"/>
    <s v="9"/>
    <s v="41040000"/>
    <x v="2"/>
    <x v="0"/>
    <s v="DEFENSE ADVANCED RES PROJECTS AGENCY"/>
    <s v="Federal"/>
    <x v="0"/>
    <s v="4013011000"/>
    <s v="Pending"/>
    <s v="15121514"/>
    <m/>
    <m/>
    <n v="0.3"/>
    <n v="1624494"/>
    <n v="0.3"/>
    <n v="1624494"/>
  </r>
  <r>
    <x v="0"/>
    <s v="12"/>
    <s v="6/29/2015"/>
    <s v="2015"/>
    <s v="9"/>
    <s v="41040000"/>
    <x v="2"/>
    <x v="0"/>
    <s v="DEFENSE ADVANCED RES PROJECTS AGENCY"/>
    <s v="Federal"/>
    <x v="0"/>
    <s v="4014017000"/>
    <s v="Pending"/>
    <s v="15121514"/>
    <m/>
    <m/>
    <n v="0.55000000000000004"/>
    <n v="2978239"/>
    <n v="0.55000000000000004"/>
    <n v="2978239"/>
  </r>
  <r>
    <x v="1"/>
    <s v="1"/>
    <s v="7/1/2013"/>
    <s v="2013"/>
    <s v="10"/>
    <s v="41040000"/>
    <x v="2"/>
    <x v="0"/>
    <s v="AIR FORCE OFFICE OF SCIENTIFIC RESEARCH"/>
    <s v="Federal"/>
    <x v="0"/>
    <s v="4014009000"/>
    <s v="Pending"/>
    <s v="13121021"/>
    <m/>
    <m/>
    <n v="0.5"/>
    <n v="300000"/>
    <n v="0.5"/>
    <n v="300000"/>
  </r>
  <r>
    <x v="1"/>
    <s v="1"/>
    <s v="7/1/2013"/>
    <s v="2013"/>
    <s v="10"/>
    <s v="41040000"/>
    <x v="2"/>
    <x v="0"/>
    <s v="AIR FORCE OFFICE OF SCIENTIFIC RESEARCH"/>
    <s v="Federal"/>
    <x v="0"/>
    <s v="4018004000"/>
    <s v="Pending"/>
    <s v="13121021"/>
    <m/>
    <m/>
    <n v="0.5"/>
    <n v="300000"/>
    <n v="0.5"/>
    <n v="300000"/>
  </r>
  <r>
    <x v="1"/>
    <s v="1"/>
    <s v="7/2/2013"/>
    <s v="2013"/>
    <s v="10"/>
    <s v="41040000"/>
    <x v="2"/>
    <x v="0"/>
    <s v="AIR FORCE RESEARCH LABORATORY"/>
    <s v="Federal"/>
    <x v="0"/>
    <s v="4014003000"/>
    <s v="Awarded"/>
    <s v="13120988"/>
    <m/>
    <m/>
    <n v="0.67"/>
    <n v="201000"/>
    <n v="0.67"/>
    <n v="201000"/>
  </r>
  <r>
    <x v="1"/>
    <s v="1"/>
    <s v="7/2/2013"/>
    <s v="2013"/>
    <s v="10"/>
    <s v="41040000"/>
    <x v="2"/>
    <x v="0"/>
    <s v="AIR FORCE RESEARCH LABORATORY"/>
    <s v="Federal"/>
    <x v="0"/>
    <s v="4014010000"/>
    <s v="Awarded"/>
    <s v="13120988"/>
    <m/>
    <m/>
    <n v="0.33"/>
    <n v="99000"/>
    <n v="0.33"/>
    <n v="99000"/>
  </r>
  <r>
    <x v="1"/>
    <s v="1"/>
    <s v="7/10/2013"/>
    <s v="2013"/>
    <s v="10"/>
    <s v="41040000"/>
    <x v="2"/>
    <x v="0"/>
    <s v="SIKORSKY AIRCRAFT"/>
    <s v="Private Profit"/>
    <x v="0"/>
    <s v="4014003000"/>
    <s v="Pending"/>
    <s v="14011281"/>
    <n v="0.25"/>
    <n v="66446.25"/>
    <m/>
    <m/>
    <n v="0.25"/>
    <n v="66446.25"/>
  </r>
  <r>
    <x v="1"/>
    <s v="1"/>
    <s v="7/10/2013"/>
    <s v="2013"/>
    <s v="10"/>
    <s v="41040000"/>
    <x v="2"/>
    <x v="0"/>
    <s v="SIKORSKY AIRCRAFT"/>
    <s v="Private Profit"/>
    <x v="0"/>
    <s v="4014004000"/>
    <s v="Pending"/>
    <s v="14011281"/>
    <n v="0.25"/>
    <n v="66446.25"/>
    <m/>
    <m/>
    <n v="0.25"/>
    <n v="66446.25"/>
  </r>
  <r>
    <x v="1"/>
    <s v="1"/>
    <s v="7/10/2013"/>
    <s v="2013"/>
    <s v="10"/>
    <s v="41040000"/>
    <x v="2"/>
    <x v="0"/>
    <s v="SIKORSKY AIRCRAFT"/>
    <s v="Private Profit"/>
    <x v="0"/>
    <s v="4014010000"/>
    <s v="Pending"/>
    <s v="14011281"/>
    <n v="0.5"/>
    <n v="132892.5"/>
    <m/>
    <m/>
    <n v="0.5"/>
    <n v="132892.5"/>
  </r>
  <r>
    <x v="1"/>
    <s v="1"/>
    <s v="7/10/2013"/>
    <s v="2013"/>
    <s v="10"/>
    <s v="41040000"/>
    <x v="2"/>
    <x v="0"/>
    <s v="SIKORSKY AIRCRAFT"/>
    <s v="Private Profit"/>
    <x v="0"/>
    <s v="4027014000"/>
    <s v="Pending"/>
    <s v="14011281"/>
    <n v="0"/>
    <n v="0"/>
    <m/>
    <m/>
    <n v="0"/>
    <n v="0"/>
  </r>
  <r>
    <x v="1"/>
    <s v="1"/>
    <s v="7/11/2013"/>
    <s v="2013"/>
    <s v="10"/>
    <s v="41040000"/>
    <x v="2"/>
    <x v="0"/>
    <s v="DEFENSE, U.S. DEPARTMENT OF"/>
    <s v="Federal"/>
    <x v="0"/>
    <s v="4012003000"/>
    <s v="Pending"/>
    <s v="14011323"/>
    <m/>
    <m/>
    <n v="0.6"/>
    <n v="359626.8"/>
    <n v="0.6"/>
    <n v="359626.8"/>
  </r>
  <r>
    <x v="1"/>
    <s v="1"/>
    <s v="7/11/2013"/>
    <s v="2013"/>
    <s v="10"/>
    <s v="41040000"/>
    <x v="2"/>
    <x v="0"/>
    <s v="DEFENSE, U.S. DEPARTMENT OF"/>
    <s v="Federal"/>
    <x v="0"/>
    <s v="4012006000"/>
    <s v="Pending"/>
    <s v="14011323"/>
    <m/>
    <m/>
    <n v="0.4"/>
    <n v="239751.2"/>
    <n v="0.4"/>
    <n v="239751.2"/>
  </r>
  <r>
    <x v="1"/>
    <s v="1"/>
    <s v="7/12/2013"/>
    <s v="2013"/>
    <s v="10"/>
    <s v="41040000"/>
    <x v="2"/>
    <x v="0"/>
    <s v="ARMY MEDICAL RESEARCH ACQUISITION ACTIV"/>
    <s v="Federal"/>
    <x v="0"/>
    <s v="4014017000"/>
    <s v="Pending"/>
    <s v="14011273"/>
    <m/>
    <m/>
    <n v="1"/>
    <n v="154000"/>
    <n v="1"/>
    <n v="154000"/>
  </r>
  <r>
    <x v="1"/>
    <s v="1"/>
    <s v="7/15/2013"/>
    <s v="2013"/>
    <s v="10"/>
    <s v="41040000"/>
    <x v="2"/>
    <x v="0"/>
    <s v="OFFICE OF NAVAL RESEARCH"/>
    <s v="Federal"/>
    <x v="0"/>
    <s v="4014006000"/>
    <s v="Not Funded"/>
    <s v="14011427"/>
    <m/>
    <m/>
    <n v="1"/>
    <n v="500000"/>
    <n v="1"/>
    <n v="500000"/>
  </r>
  <r>
    <x v="1"/>
    <s v="1"/>
    <s v="7/17/2013"/>
    <s v="2013"/>
    <s v="10"/>
    <s v="41040000"/>
    <x v="2"/>
    <x v="0"/>
    <s v="NORTHWESTERN UNIVERSITY"/>
    <s v="Institution of Higher Education"/>
    <x v="0"/>
    <s v="4013009000"/>
    <s v="Awarded"/>
    <s v="13022041"/>
    <m/>
    <m/>
    <n v="1"/>
    <n v="24111"/>
    <n v="1"/>
    <n v="24111"/>
  </r>
  <r>
    <x v="1"/>
    <s v="1"/>
    <s v="7/19/2013"/>
    <s v="2013"/>
    <s v="10"/>
    <s v="41040000"/>
    <x v="2"/>
    <x v="0"/>
    <s v="DEFENSE ADVANCED RES PROJECTS AGENCY"/>
    <s v="Federal"/>
    <x v="0"/>
    <s v="4018009000"/>
    <s v="Awarded"/>
    <s v="14011107"/>
    <m/>
    <m/>
    <n v="1"/>
    <n v="490978"/>
    <n v="1"/>
    <n v="490978"/>
  </r>
  <r>
    <x v="1"/>
    <s v="1"/>
    <s v="7/23/2013"/>
    <s v="2013"/>
    <s v="10"/>
    <s v="41040000"/>
    <x v="2"/>
    <x v="0"/>
    <s v="DEFENSE, U.S. DEPARTMENT OF"/>
    <s v="Federal"/>
    <x v="0"/>
    <s v="4007003000"/>
    <s v="Pending"/>
    <s v="14011708"/>
    <m/>
    <m/>
    <n v="0.48"/>
    <n v="55440"/>
    <n v="0.48"/>
    <n v="55440"/>
  </r>
  <r>
    <x v="1"/>
    <s v="1"/>
    <s v="7/23/2013"/>
    <s v="2013"/>
    <s v="10"/>
    <s v="41040000"/>
    <x v="2"/>
    <x v="0"/>
    <s v="ARMY MEDICAL RESEARCH ACQUISITION ACTIV"/>
    <s v="Federal"/>
    <x v="0"/>
    <s v="4007003000"/>
    <s v="Awarded"/>
    <s v="13011685"/>
    <m/>
    <m/>
    <n v="0.24"/>
    <n v="134173.20000000001"/>
    <n v="0.24"/>
    <n v="134173.20000000001"/>
  </r>
  <r>
    <x v="1"/>
    <s v="1"/>
    <s v="7/23/2013"/>
    <s v="2013"/>
    <s v="10"/>
    <s v="41040000"/>
    <x v="2"/>
    <x v="0"/>
    <s v="ARMY MEDICAL RESEARCH ACQUISITION ACTIV"/>
    <s v="Federal"/>
    <x v="0"/>
    <s v="4012003000"/>
    <s v="Awarded"/>
    <s v="13011685"/>
    <m/>
    <m/>
    <n v="0.25"/>
    <n v="139763.75"/>
    <n v="0.25"/>
    <n v="139763.75"/>
  </r>
  <r>
    <x v="1"/>
    <s v="1"/>
    <s v="7/23/2013"/>
    <s v="2013"/>
    <s v="10"/>
    <s v="41040000"/>
    <x v="2"/>
    <x v="0"/>
    <s v="ARMY MEDICAL RESEARCH ACQUISITION ACTIV"/>
    <s v="Federal"/>
    <x v="0"/>
    <s v="4012007000"/>
    <s v="Awarded"/>
    <s v="13011685"/>
    <m/>
    <m/>
    <n v="0.25"/>
    <n v="139763.75"/>
    <n v="0.25"/>
    <n v="139763.75"/>
  </r>
  <r>
    <x v="1"/>
    <s v="1"/>
    <s v="7/23/2013"/>
    <s v="2013"/>
    <s v="10"/>
    <s v="41040000"/>
    <x v="2"/>
    <x v="0"/>
    <s v="DEFENSE, U.S. DEPARTMENT OF"/>
    <s v="Federal"/>
    <x v="0"/>
    <s v="4016003000"/>
    <s v="Pending"/>
    <s v="14011708"/>
    <m/>
    <m/>
    <n v="0.52"/>
    <n v="60060"/>
    <n v="0.52"/>
    <n v="60060"/>
  </r>
  <r>
    <x v="1"/>
    <s v="1"/>
    <s v="7/23/2013"/>
    <s v="2013"/>
    <s v="10"/>
    <s v="41040000"/>
    <x v="2"/>
    <x v="0"/>
    <s v="ARMY MEDICAL RESEARCH ACQUISITION ACTIV"/>
    <s v="Federal"/>
    <x v="0"/>
    <s v="4016003000"/>
    <s v="Awarded"/>
    <s v="13011685"/>
    <m/>
    <m/>
    <n v="0.26"/>
    <n v="145354.29999999999"/>
    <n v="0.26"/>
    <n v="145354.29999999999"/>
  </r>
  <r>
    <x v="1"/>
    <s v="1"/>
    <s v="7/25/2013"/>
    <s v="2013"/>
    <s v="10"/>
    <s v="41040000"/>
    <x v="2"/>
    <x v="0"/>
    <s v="ARMY RESEARCH LABORATORY"/>
    <s v="Federal"/>
    <x v="0"/>
    <s v="4018001000"/>
    <s v="Not Funded"/>
    <s v="14011760"/>
    <n v="0"/>
    <n v="0"/>
    <m/>
    <m/>
    <n v="0"/>
    <n v="0"/>
  </r>
  <r>
    <x v="1"/>
    <s v="1"/>
    <s v="7/25/2013"/>
    <s v="2013"/>
    <s v="10"/>
    <s v="41040000"/>
    <x v="2"/>
    <x v="0"/>
    <s v="ARMY RESEARCH LABORATORY"/>
    <s v="Federal"/>
    <x v="0"/>
    <s v="4018009000"/>
    <s v="Not Funded"/>
    <s v="14011760"/>
    <n v="0.8"/>
    <n v="18560000"/>
    <m/>
    <m/>
    <n v="0.8"/>
    <n v="18560000"/>
  </r>
  <r>
    <x v="1"/>
    <s v="1"/>
    <s v="7/25/2013"/>
    <s v="2013"/>
    <s v="10"/>
    <s v="41040000"/>
    <x v="2"/>
    <x v="0"/>
    <s v="ARMY RESEARCH LABORATORY"/>
    <s v="Federal"/>
    <x v="0"/>
    <s v="4018010000"/>
    <s v="Not Funded"/>
    <s v="14011760"/>
    <n v="0.1"/>
    <n v="2320000"/>
    <m/>
    <m/>
    <n v="0.1"/>
    <n v="2320000"/>
  </r>
  <r>
    <x v="1"/>
    <s v="1"/>
    <s v="7/25/2013"/>
    <s v="2013"/>
    <s v="10"/>
    <s v="41040000"/>
    <x v="2"/>
    <x v="0"/>
    <s v="ARMY RESEARCH LABORATORY"/>
    <s v="Federal"/>
    <x v="0"/>
    <s v="4019010000"/>
    <s v="Not Funded"/>
    <s v="14011760"/>
    <n v="0.1"/>
    <n v="2320000"/>
    <m/>
    <m/>
    <n v="0.1"/>
    <n v="2320000"/>
  </r>
  <r>
    <x v="1"/>
    <s v="1"/>
    <s v="7/25/2013"/>
    <s v="2013"/>
    <s v="10"/>
    <s v="41040000"/>
    <x v="2"/>
    <x v="0"/>
    <s v="ARMY RESEARCH LABORATORY"/>
    <s v="Federal"/>
    <x v="0"/>
    <s v="4027012000"/>
    <s v="Not Funded"/>
    <s v="14011760"/>
    <n v="0"/>
    <n v="0"/>
    <m/>
    <m/>
    <n v="0"/>
    <n v="0"/>
  </r>
  <r>
    <x v="1"/>
    <s v="1"/>
    <s v="7/30/2013"/>
    <s v="2013"/>
    <s v="10"/>
    <s v="41040000"/>
    <x v="2"/>
    <x v="0"/>
    <s v="U.S. ARMY MEDICAL RES ACQUISITION ACTIV"/>
    <s v="Federal"/>
    <x v="0"/>
    <s v="4011010000"/>
    <s v="Pending"/>
    <s v="14012078"/>
    <m/>
    <m/>
    <n v="0.5"/>
    <n v="54980"/>
    <n v="0.5"/>
    <n v="54980"/>
  </r>
  <r>
    <x v="1"/>
    <s v="1"/>
    <s v="7/30/2013"/>
    <s v="2013"/>
    <s v="10"/>
    <s v="41040000"/>
    <x v="2"/>
    <x v="0"/>
    <s v="U.S. ARMY MEDICAL RES ACQUISITION ACTIV"/>
    <s v="Federal"/>
    <x v="0"/>
    <s v="4012003000"/>
    <s v="Pending"/>
    <s v="14012078"/>
    <m/>
    <m/>
    <n v="0.5"/>
    <n v="54980"/>
    <n v="0.5"/>
    <n v="54980"/>
  </r>
  <r>
    <x v="1"/>
    <s v="1"/>
    <s v="7/31/2013"/>
    <s v="2013"/>
    <s v="10"/>
    <s v="41040000"/>
    <x v="2"/>
    <x v="0"/>
    <s v="DEFENSE, U.S. DEPARTMENT OF"/>
    <s v="Federal"/>
    <x v="0"/>
    <s v="4007003000"/>
    <s v="Pending"/>
    <s v="14012214"/>
    <m/>
    <m/>
    <n v="0.19500000000000001"/>
    <n v="21442.2"/>
    <n v="0.19500000000000001"/>
    <n v="21442.2"/>
  </r>
  <r>
    <x v="1"/>
    <s v="1"/>
    <s v="7/31/2013"/>
    <s v="2013"/>
    <s v="10"/>
    <s v="41040000"/>
    <x v="2"/>
    <x v="0"/>
    <s v="DEFENSE, U.S. DEPARTMENT OF"/>
    <s v="Federal"/>
    <x v="0"/>
    <s v="4012003000"/>
    <s v="Pending"/>
    <s v="14012214"/>
    <m/>
    <m/>
    <n v="0.80500000000000005"/>
    <n v="88517.8"/>
    <n v="0.80500000000000005"/>
    <n v="88517.8"/>
  </r>
  <r>
    <x v="1"/>
    <s v="2"/>
    <s v="8/2/2013"/>
    <s v="2013"/>
    <s v="11"/>
    <s v="41040000"/>
    <x v="2"/>
    <x v="0"/>
    <s v="Adaptive Micro-Ware, Inc."/>
    <s v="Private Profit"/>
    <x v="0"/>
    <s v="2004038000"/>
    <s v="Awarded"/>
    <s v="13098242"/>
    <m/>
    <m/>
    <n v="0.75"/>
    <n v="35418"/>
    <n v="0.75"/>
    <n v="35418"/>
  </r>
  <r>
    <x v="1"/>
    <s v="2"/>
    <s v="8/2/2013"/>
    <s v="2013"/>
    <s v="11"/>
    <s v="41040000"/>
    <x v="2"/>
    <x v="0"/>
    <s v="Adaptive Micro-Ware, Inc."/>
    <s v="Private Profit"/>
    <x v="0"/>
    <s v="2004044000"/>
    <s v="Awarded"/>
    <s v="13098242"/>
    <m/>
    <m/>
    <n v="0.25"/>
    <n v="11806"/>
    <n v="0.25"/>
    <n v="11806"/>
  </r>
  <r>
    <x v="1"/>
    <s v="2"/>
    <s v="8/6/2013"/>
    <s v="2013"/>
    <s v="11"/>
    <s v="41040000"/>
    <x v="2"/>
    <x v="0"/>
    <s v="DEFENSE, U.S. DEPARTMENT OF"/>
    <s v="Federal"/>
    <x v="0"/>
    <s v="4014004000"/>
    <s v="Not Funded"/>
    <s v="14022370"/>
    <m/>
    <m/>
    <n v="1"/>
    <n v="181419"/>
    <n v="1"/>
    <n v="181419"/>
  </r>
  <r>
    <x v="1"/>
    <s v="2"/>
    <s v="8/6/2013"/>
    <s v="2013"/>
    <s v="11"/>
    <s v="41040000"/>
    <x v="2"/>
    <x v="0"/>
    <s v="SPECIAL METALS CORP."/>
    <s v="Private Profit"/>
    <x v="0"/>
    <s v="4014010000"/>
    <s v="Awarded"/>
    <s v="14022349"/>
    <m/>
    <m/>
    <n v="1"/>
    <n v="85569"/>
    <n v="1"/>
    <n v="85569"/>
  </r>
  <r>
    <x v="1"/>
    <s v="2"/>
    <s v="8/9/2013"/>
    <s v="2013"/>
    <s v="11"/>
    <s v="41040000"/>
    <x v="2"/>
    <x v="0"/>
    <s v="Leidos"/>
    <s v="Private Profit"/>
    <x v="0"/>
    <s v="4016003000"/>
    <s v="Awarded"/>
    <s v="13044583"/>
    <m/>
    <m/>
    <n v="1"/>
    <n v="254000"/>
    <n v="1"/>
    <n v="254000"/>
  </r>
  <r>
    <x v="1"/>
    <s v="2"/>
    <s v="8/14/2013"/>
    <s v="2013"/>
    <s v="11"/>
    <s v="41040000"/>
    <x v="2"/>
    <x v="0"/>
    <s v="OFFICE OF SECRETARY OF DEFENSE"/>
    <s v="Federal"/>
    <x v="0"/>
    <s v="4014001000"/>
    <s v="Not Funded"/>
    <s v="14022795"/>
    <n v="0"/>
    <n v="0"/>
    <m/>
    <m/>
    <n v="0"/>
    <n v="0"/>
  </r>
  <r>
    <x v="1"/>
    <s v="2"/>
    <s v="8/14/2013"/>
    <s v="2013"/>
    <s v="11"/>
    <s v="41040000"/>
    <x v="2"/>
    <x v="0"/>
    <s v="OFFICE OF SECRETARY OF DEFENSE"/>
    <s v="Federal"/>
    <x v="0"/>
    <s v="4014004000"/>
    <s v="Not Funded"/>
    <s v="14022795"/>
    <n v="0.5"/>
    <n v="500000"/>
    <m/>
    <m/>
    <n v="0.5"/>
    <n v="500000"/>
  </r>
  <r>
    <x v="1"/>
    <s v="2"/>
    <s v="8/14/2013"/>
    <s v="2013"/>
    <s v="11"/>
    <s v="41040000"/>
    <x v="2"/>
    <x v="0"/>
    <s v="OFFICE OF SECRETARY OF DEFENSE"/>
    <s v="Federal"/>
    <x v="0"/>
    <s v="4019010000"/>
    <s v="Not Funded"/>
    <s v="14022795"/>
    <n v="0.25"/>
    <n v="250000"/>
    <m/>
    <m/>
    <n v="0.25"/>
    <n v="250000"/>
  </r>
  <r>
    <x v="1"/>
    <s v="2"/>
    <s v="8/14/2013"/>
    <s v="2013"/>
    <s v="11"/>
    <s v="41040000"/>
    <x v="2"/>
    <x v="0"/>
    <s v="OFFICE OF SECRETARY OF DEFENSE"/>
    <s v="Federal"/>
    <x v="0"/>
    <s v="4025001000"/>
    <s v="Not Funded"/>
    <s v="14022795"/>
    <n v="0.25"/>
    <n v="250000"/>
    <m/>
    <m/>
    <n v="0.25"/>
    <n v="250000"/>
  </r>
  <r>
    <x v="1"/>
    <s v="2"/>
    <s v="8/14/2013"/>
    <s v="2013"/>
    <s v="11"/>
    <s v="41040000"/>
    <x v="2"/>
    <x v="0"/>
    <s v="OFFICE OF SECRETARY OF DEFENSE"/>
    <s v="Federal"/>
    <x v="0"/>
    <s v="4027005000"/>
    <s v="Not Funded"/>
    <s v="14022795"/>
    <n v="0"/>
    <n v="0"/>
    <m/>
    <m/>
    <n v="0"/>
    <n v="0"/>
  </r>
  <r>
    <x v="1"/>
    <s v="2"/>
    <s v="8/15/2013"/>
    <s v="2013"/>
    <s v="11"/>
    <s v="41040000"/>
    <x v="2"/>
    <x v="0"/>
    <s v="INDIANA UNIVERSITY"/>
    <s v="Institution of Higher Education"/>
    <x v="0"/>
    <s v="4014008000"/>
    <s v="Not Funded"/>
    <s v="14022588"/>
    <m/>
    <m/>
    <n v="1"/>
    <n v="340512"/>
    <n v="1"/>
    <n v="340512"/>
  </r>
  <r>
    <x v="1"/>
    <s v="2"/>
    <s v="8/20/2013"/>
    <s v="2013"/>
    <s v="11"/>
    <s v="41040000"/>
    <x v="2"/>
    <x v="0"/>
    <s v="Johns Hopkins University"/>
    <s v="Institution of Higher Education"/>
    <x v="0"/>
    <s v="4014017000"/>
    <s v="Awarded"/>
    <s v="14022794"/>
    <m/>
    <m/>
    <n v="1"/>
    <n v="3631"/>
    <n v="1"/>
    <n v="3631"/>
  </r>
  <r>
    <x v="1"/>
    <s v="2"/>
    <s v="8/21/2013"/>
    <s v="2013"/>
    <s v="11"/>
    <s v="41040000"/>
    <x v="2"/>
    <x v="0"/>
    <s v="NORTH CAROLINA STATE UNIVERSITY"/>
    <s v="Institution of Higher Education"/>
    <x v="0"/>
    <s v="4013011000"/>
    <s v="Awarded"/>
    <s v="14022822"/>
    <m/>
    <m/>
    <n v="0.49"/>
    <n v="45874.78"/>
    <n v="0.49"/>
    <n v="45874.78"/>
  </r>
  <r>
    <x v="1"/>
    <s v="2"/>
    <s v="8/21/2013"/>
    <s v="2013"/>
    <s v="11"/>
    <s v="41040000"/>
    <x v="2"/>
    <x v="0"/>
    <s v="NORTH CAROLINA STATE UNIVERSITY"/>
    <s v="Institution of Higher Education"/>
    <x v="0"/>
    <s v="4018009000"/>
    <s v="Awarded"/>
    <s v="14022822"/>
    <m/>
    <m/>
    <n v="0.51"/>
    <n v="47747.22"/>
    <n v="0.51"/>
    <n v="47747.22"/>
  </r>
  <r>
    <x v="1"/>
    <s v="2"/>
    <s v="8/21/2013"/>
    <s v="2013"/>
    <s v="11"/>
    <s v="41040000"/>
    <x v="2"/>
    <x v="0"/>
    <s v="OFFICE OF NAVAL RESEARCH"/>
    <s v="Federal"/>
    <x v="0"/>
    <s v="4018009000"/>
    <s v="Awarded"/>
    <s v="14022861"/>
    <m/>
    <m/>
    <n v="1"/>
    <n v="600000"/>
    <n v="1"/>
    <n v="600000"/>
  </r>
  <r>
    <x v="1"/>
    <s v="2"/>
    <s v="8/23/2013"/>
    <s v="2013"/>
    <s v="11"/>
    <s v="41040000"/>
    <x v="2"/>
    <x v="0"/>
    <s v="US Army Res Dev and Engineering Command"/>
    <s v="Federal"/>
    <x v="0"/>
    <s v="4014010000"/>
    <s v="Awarded"/>
    <s v="13011617"/>
    <m/>
    <m/>
    <n v="1"/>
    <n v="340000"/>
    <n v="1"/>
    <n v="340000"/>
  </r>
  <r>
    <x v="1"/>
    <s v="2"/>
    <s v="8/28/2013"/>
    <s v="2013"/>
    <s v="11"/>
    <s v="41040000"/>
    <x v="2"/>
    <x v="0"/>
    <s v="Asian Office of Aerospace Res &amp; Dev"/>
    <s v="Federal"/>
    <x v="0"/>
    <s v="4014003000"/>
    <s v="Pending"/>
    <s v="14022923"/>
    <m/>
    <m/>
    <n v="1"/>
    <n v="175000"/>
    <n v="1"/>
    <n v="175000"/>
  </r>
  <r>
    <x v="1"/>
    <s v="2"/>
    <s v="8/28/2013"/>
    <s v="2013"/>
    <s v="11"/>
    <s v="41040000"/>
    <x v="2"/>
    <x v="0"/>
    <s v="AIR FORCE RESEARCH LABORATORY"/>
    <s v="Federal"/>
    <x v="0"/>
    <s v="4014006000"/>
    <s v="Awarded"/>
    <s v="14022986"/>
    <m/>
    <m/>
    <n v="1"/>
    <n v="15000"/>
    <n v="1"/>
    <n v="15000"/>
  </r>
  <r>
    <x v="1"/>
    <s v="2"/>
    <s v="8/28/2013"/>
    <s v="2013"/>
    <s v="11"/>
    <s v="41040000"/>
    <x v="2"/>
    <x v="0"/>
    <s v="Defense Threat Reduction Agency"/>
    <s v="Federal"/>
    <x v="0"/>
    <s v="4014009000"/>
    <s v="Awarded"/>
    <s v="14023047"/>
    <m/>
    <m/>
    <n v="0.5"/>
    <n v="2750"/>
    <n v="0.5"/>
    <n v="2750"/>
  </r>
  <r>
    <x v="1"/>
    <s v="2"/>
    <s v="8/28/2013"/>
    <s v="2013"/>
    <s v="11"/>
    <s v="41040000"/>
    <x v="2"/>
    <x v="0"/>
    <s v="Defense Threat Reduction Agency"/>
    <s v="Federal"/>
    <x v="0"/>
    <s v="4014010000"/>
    <s v="Awarded"/>
    <s v="14023047"/>
    <m/>
    <m/>
    <n v="0.5"/>
    <n v="2750"/>
    <n v="0.5"/>
    <n v="2750"/>
  </r>
  <r>
    <x v="1"/>
    <s v="3"/>
    <s v="9/3/2013"/>
    <s v="2013"/>
    <s v="12"/>
    <s v="41040000"/>
    <x v="2"/>
    <x v="0"/>
    <s v="UNIFORMED SERV. UNIV OF THE HEALTH SCI."/>
    <s v="Federal"/>
    <x v="0"/>
    <s v="4013006000"/>
    <s v="Not Funded"/>
    <s v="14023141"/>
    <m/>
    <m/>
    <n v="1"/>
    <n v="655600"/>
    <n v="1"/>
    <n v="655600"/>
  </r>
  <r>
    <x v="1"/>
    <s v="3"/>
    <s v="9/4/2013"/>
    <s v="2013"/>
    <s v="12"/>
    <s v="41040000"/>
    <x v="2"/>
    <x v="0"/>
    <s v="University of Sydney"/>
    <s v="Foreign Institution of Higher Education"/>
    <x v="0"/>
    <s v="4018007000"/>
    <s v="Pending"/>
    <s v="14023144"/>
    <n v="1"/>
    <n v="569623"/>
    <m/>
    <m/>
    <n v="1"/>
    <n v="569623"/>
  </r>
  <r>
    <x v="1"/>
    <s v="3"/>
    <s v="9/4/2013"/>
    <s v="2013"/>
    <s v="12"/>
    <s v="41040000"/>
    <x v="2"/>
    <x v="0"/>
    <s v="University of Sydney"/>
    <s v="Foreign Institution of Higher Education"/>
    <x v="0"/>
    <s v="4027002000"/>
    <s v="Pending"/>
    <s v="14023144"/>
    <n v="0"/>
    <n v="0"/>
    <m/>
    <m/>
    <n v="0"/>
    <n v="0"/>
  </r>
  <r>
    <x v="1"/>
    <s v="3"/>
    <s v="9/5/2013"/>
    <s v="2013"/>
    <s v="12"/>
    <s v="41040000"/>
    <x v="2"/>
    <x v="0"/>
    <s v="AMERICAN SOCIETY FOR ENGINEERING EDUC"/>
    <s v="Foundation"/>
    <x v="0"/>
    <s v="4023001000"/>
    <s v="Awarded"/>
    <s v="14033234"/>
    <m/>
    <m/>
    <n v="1"/>
    <n v="224573"/>
    <n v="1"/>
    <n v="224573"/>
  </r>
  <r>
    <x v="1"/>
    <s v="3"/>
    <s v="9/6/2013"/>
    <s v="2013"/>
    <s v="12"/>
    <s v="41040000"/>
    <x v="2"/>
    <x v="0"/>
    <s v="UNIVERSITY OF MARYLAND"/>
    <s v="Institution of Higher Education"/>
    <x v="0"/>
    <s v="4013011000"/>
    <s v="Pending"/>
    <s v="14033303"/>
    <m/>
    <m/>
    <n v="1"/>
    <n v="109961"/>
    <n v="1"/>
    <n v="109961"/>
  </r>
  <r>
    <x v="1"/>
    <s v="3"/>
    <s v="9/16/2013"/>
    <s v="2013"/>
    <s v="12"/>
    <s v="41040000"/>
    <x v="2"/>
    <x v="0"/>
    <s v="AIR FORCE OFFICE OF SCIENTIFIC RESEARCH"/>
    <s v="Federal"/>
    <x v="0"/>
    <s v="4014003000"/>
    <s v="Pending"/>
    <s v="14033587"/>
    <m/>
    <m/>
    <n v="1"/>
    <n v="351675"/>
    <n v="1"/>
    <n v="351675"/>
  </r>
  <r>
    <x v="1"/>
    <s v="3"/>
    <s v="9/16/2013"/>
    <s v="2013"/>
    <s v="12"/>
    <s v="41040000"/>
    <x v="2"/>
    <x v="0"/>
    <s v="AIR FORCE OFFICE OF SCIENTIFIC RESEARCH"/>
    <s v="Federal"/>
    <x v="0"/>
    <s v="4014009000"/>
    <s v="Not Funded"/>
    <s v="14033602"/>
    <m/>
    <m/>
    <n v="1"/>
    <n v="360000"/>
    <n v="1"/>
    <n v="360000"/>
  </r>
  <r>
    <x v="1"/>
    <s v="3"/>
    <s v="9/16/2013"/>
    <s v="2013"/>
    <s v="12"/>
    <s v="41040000"/>
    <x v="2"/>
    <x v="0"/>
    <s v="AIR FORCE OFFICE OF SCIENTIFIC RESEARCH"/>
    <s v="Federal"/>
    <x v="0"/>
    <s v="4018009000"/>
    <s v="Pending"/>
    <s v="14033498"/>
    <m/>
    <m/>
    <n v="1"/>
    <n v="370724"/>
    <n v="1"/>
    <n v="370724"/>
  </r>
  <r>
    <x v="1"/>
    <s v="3"/>
    <s v="9/17/2013"/>
    <s v="2013"/>
    <s v="12"/>
    <s v="41040000"/>
    <x v="2"/>
    <x v="0"/>
    <s v="MEMtronics Corporation"/>
    <s v="Private Profit"/>
    <x v="0"/>
    <s v="4014006000"/>
    <s v="Awarded"/>
    <s v="13076884"/>
    <n v="1"/>
    <n v="137000"/>
    <m/>
    <m/>
    <n v="1"/>
    <n v="137000"/>
  </r>
  <r>
    <x v="1"/>
    <s v="3"/>
    <s v="9/17/2013"/>
    <s v="2013"/>
    <s v="12"/>
    <s v="41040000"/>
    <x v="2"/>
    <x v="0"/>
    <s v="Johns Hopkins University"/>
    <s v="Institution of Higher Education"/>
    <x v="0"/>
    <s v="4014017000"/>
    <s v="Awarded"/>
    <s v="14033653"/>
    <m/>
    <m/>
    <n v="1"/>
    <n v="15375"/>
    <n v="1"/>
    <n v="15375"/>
  </r>
  <r>
    <x v="1"/>
    <s v="3"/>
    <s v="9/17/2013"/>
    <s v="2013"/>
    <s v="12"/>
    <s v="41040000"/>
    <x v="2"/>
    <x v="0"/>
    <s v="MEMtronics Corporation"/>
    <s v="Private Profit"/>
    <x v="0"/>
    <s v="4027002000"/>
    <s v="Awarded"/>
    <s v="13076884"/>
    <n v="0"/>
    <n v="0"/>
    <m/>
    <m/>
    <n v="0"/>
    <n v="0"/>
  </r>
  <r>
    <x v="1"/>
    <s v="3"/>
    <s v="9/18/2013"/>
    <s v="2013"/>
    <s v="12"/>
    <s v="41040000"/>
    <x v="2"/>
    <x v="0"/>
    <s v="AIR FORCE OFFICE OF SCIENTIFIC RESEARCH"/>
    <s v="Federal"/>
    <x v="0"/>
    <s v="4014003000"/>
    <s v="Pending"/>
    <s v="14033647"/>
    <m/>
    <m/>
    <n v="1"/>
    <n v="360000"/>
    <n v="1"/>
    <n v="360000"/>
  </r>
  <r>
    <x v="1"/>
    <s v="3"/>
    <s v="9/20/2013"/>
    <s v="2013"/>
    <s v="12"/>
    <s v="41040000"/>
    <x v="2"/>
    <x v="0"/>
    <s v="Goldbelt Glacier Hlth Serv"/>
    <s v="Private Profit"/>
    <x v="0"/>
    <s v="4013006000"/>
    <s v="Awarded"/>
    <s v="14034000"/>
    <m/>
    <m/>
    <n v="1"/>
    <n v="439661"/>
    <n v="1"/>
    <n v="439661"/>
  </r>
  <r>
    <x v="1"/>
    <s v="3"/>
    <s v="9/20/2013"/>
    <s v="2013"/>
    <s v="12"/>
    <s v="41040000"/>
    <x v="2"/>
    <x v="0"/>
    <s v="FLORIDA STATE UNIVERSITY"/>
    <s v="Institution of Higher Education"/>
    <x v="0"/>
    <s v="4014006000"/>
    <s v="Awarded"/>
    <s v="13044018"/>
    <m/>
    <m/>
    <n v="1"/>
    <n v="317000"/>
    <n v="1"/>
    <n v="317000"/>
  </r>
  <r>
    <x v="1"/>
    <s v="3"/>
    <s v="9/23/2013"/>
    <s v="2013"/>
    <s v="12"/>
    <s v="41040000"/>
    <x v="2"/>
    <x v="0"/>
    <s v="Archarithms Inc"/>
    <s v="Private Profit"/>
    <x v="0"/>
    <s v="4014003000"/>
    <s v="Pending"/>
    <s v="14033819"/>
    <m/>
    <m/>
    <n v="1"/>
    <n v="30000"/>
    <n v="1"/>
    <n v="30000"/>
  </r>
  <r>
    <x v="1"/>
    <s v="3"/>
    <s v="9/23/2013"/>
    <s v="2013"/>
    <s v="12"/>
    <s v="41040000"/>
    <x v="2"/>
    <x v="0"/>
    <s v="DEFENSE, U.S. DEPARTMENT OF"/>
    <s v="Federal"/>
    <x v="0"/>
    <s v="4016003000"/>
    <s v="Not Funded"/>
    <s v="14033845"/>
    <m/>
    <m/>
    <n v="1"/>
    <n v="538996"/>
    <n v="1"/>
    <n v="538996"/>
  </r>
  <r>
    <x v="1"/>
    <s v="3"/>
    <s v="9/24/2013"/>
    <s v="2013"/>
    <s v="12"/>
    <s v="41040000"/>
    <x v="2"/>
    <x v="0"/>
    <s v="InSpace, LLC"/>
    <s v="Private Profit"/>
    <x v="0"/>
    <s v="4014003000"/>
    <s v="Pending"/>
    <s v="14033905"/>
    <m/>
    <m/>
    <n v="1"/>
    <n v="52327"/>
    <n v="1"/>
    <n v="52327"/>
  </r>
  <r>
    <x v="1"/>
    <s v="3"/>
    <s v="9/25/2013"/>
    <s v="2013"/>
    <s v="12"/>
    <s v="41040000"/>
    <x v="2"/>
    <x v="0"/>
    <s v="DEFENSE, U.S. DEPARTMENT OF"/>
    <s v="Federal"/>
    <x v="0"/>
    <s v="4011009000"/>
    <s v="Pending"/>
    <s v="14033823"/>
    <m/>
    <m/>
    <n v="1"/>
    <n v="521968.16"/>
    <n v="1"/>
    <n v="521968.16"/>
  </r>
  <r>
    <x v="1"/>
    <s v="3"/>
    <s v="9/25/2013"/>
    <s v="2013"/>
    <s v="12"/>
    <s v="41040000"/>
    <x v="2"/>
    <x v="0"/>
    <s v="DEFENSE, U.S. DEPARTMENT OF"/>
    <s v="Federal"/>
    <x v="0"/>
    <s v="4011009000"/>
    <s v="Pending"/>
    <s v="14033843"/>
    <n v="0.1"/>
    <n v="103921.7"/>
    <m/>
    <m/>
    <n v="0.1"/>
    <n v="103921.7"/>
  </r>
  <r>
    <x v="1"/>
    <s v="3"/>
    <s v="9/25/2013"/>
    <s v="2013"/>
    <s v="12"/>
    <s v="41040000"/>
    <x v="2"/>
    <x v="0"/>
    <s v="DEFENSE, U.S. DEPARTMENT OF"/>
    <s v="Federal"/>
    <x v="0"/>
    <s v="4012006000"/>
    <s v="Pending"/>
    <s v="14033841"/>
    <n v="0.9"/>
    <n v="470140.2"/>
    <m/>
    <m/>
    <n v="0.9"/>
    <n v="470140.2"/>
  </r>
  <r>
    <x v="1"/>
    <s v="3"/>
    <s v="9/25/2013"/>
    <s v="2013"/>
    <s v="12"/>
    <s v="41040000"/>
    <x v="2"/>
    <x v="0"/>
    <s v="DEFENSE, U.S. DEPARTMENT OF"/>
    <s v="Federal"/>
    <x v="0"/>
    <s v="4013004000"/>
    <s v="Pending"/>
    <s v="14033843"/>
    <n v="0.6"/>
    <n v="623530.19999999995"/>
    <m/>
    <m/>
    <n v="0.6"/>
    <n v="623530.19999999995"/>
  </r>
  <r>
    <x v="1"/>
    <s v="3"/>
    <s v="9/25/2013"/>
    <s v="2013"/>
    <s v="12"/>
    <s v="41040000"/>
    <x v="2"/>
    <x v="0"/>
    <s v="DEFENSE, U.S. DEPARTMENT OF"/>
    <s v="Federal"/>
    <x v="0"/>
    <s v="4013008000"/>
    <s v="Pending"/>
    <s v="14033843"/>
    <n v="0.1"/>
    <n v="103921.7"/>
    <m/>
    <m/>
    <n v="0.1"/>
    <n v="103921.7"/>
  </r>
  <r>
    <x v="1"/>
    <s v="3"/>
    <s v="9/25/2013"/>
    <s v="2013"/>
    <s v="12"/>
    <s v="41040000"/>
    <x v="2"/>
    <x v="0"/>
    <s v="DEFENSE, U.S. DEPARTMENT OF"/>
    <s v="Federal"/>
    <x v="0"/>
    <s v="4018003000"/>
    <s v="Pending"/>
    <s v="14033843"/>
    <n v="0.1"/>
    <n v="103921.7"/>
    <m/>
    <m/>
    <n v="0.1"/>
    <n v="103921.7"/>
  </r>
  <r>
    <x v="1"/>
    <s v="3"/>
    <s v="9/25/2013"/>
    <s v="2013"/>
    <s v="12"/>
    <s v="41040000"/>
    <x v="2"/>
    <x v="0"/>
    <s v="DEFENSE, U.S. DEPARTMENT OF"/>
    <s v="Federal"/>
    <x v="0"/>
    <s v="4018010000"/>
    <s v="Pending"/>
    <s v="14033841"/>
    <n v="0.1"/>
    <n v="52237.8"/>
    <m/>
    <m/>
    <n v="0.1"/>
    <n v="52237.8"/>
  </r>
  <r>
    <x v="1"/>
    <s v="3"/>
    <s v="9/25/2013"/>
    <s v="2013"/>
    <s v="12"/>
    <s v="41040000"/>
    <x v="2"/>
    <x v="0"/>
    <s v="DEFENSE, U.S. DEPARTMENT OF"/>
    <s v="Federal"/>
    <x v="0"/>
    <s v="4018010000"/>
    <s v="Pending"/>
    <s v="14033843"/>
    <n v="0.1"/>
    <n v="103921.7"/>
    <m/>
    <m/>
    <n v="0.1"/>
    <n v="103921.7"/>
  </r>
  <r>
    <x v="1"/>
    <s v="3"/>
    <s v="9/25/2013"/>
    <s v="2013"/>
    <s v="12"/>
    <s v="41040000"/>
    <x v="2"/>
    <x v="0"/>
    <s v="DEFENSE, U.S. DEPARTMENT OF"/>
    <s v="Federal"/>
    <x v="0"/>
    <s v="4027003000"/>
    <s v="Pending"/>
    <s v="14033841"/>
    <n v="0"/>
    <n v="0"/>
    <m/>
    <m/>
    <n v="0"/>
    <n v="0"/>
  </r>
  <r>
    <x v="1"/>
    <s v="3"/>
    <s v="9/25/2013"/>
    <s v="2013"/>
    <s v="12"/>
    <s v="41040000"/>
    <x v="2"/>
    <x v="0"/>
    <s v="DEFENSE, U.S. DEPARTMENT OF"/>
    <s v="Federal"/>
    <x v="0"/>
    <s v="4027009000"/>
    <s v="Pending"/>
    <s v="14033843"/>
    <n v="0"/>
    <n v="0"/>
    <m/>
    <m/>
    <n v="0"/>
    <n v="0"/>
  </r>
  <r>
    <x v="1"/>
    <s v="3"/>
    <s v="9/26/2013"/>
    <s v="2013"/>
    <s v="12"/>
    <s v="41040000"/>
    <x v="2"/>
    <x v="0"/>
    <s v="STEVENS INSTITUTE OF TECHNOLOGY"/>
    <s v="Institution of Higher Education"/>
    <x v="0"/>
    <s v="4014003000"/>
    <s v="Awarded"/>
    <s v="14033290"/>
    <m/>
    <m/>
    <n v="1"/>
    <n v="59998"/>
    <n v="1"/>
    <n v="59998"/>
  </r>
  <r>
    <x v="1"/>
    <s v="3"/>
    <s v="9/30/2013"/>
    <s v="2013"/>
    <s v="12"/>
    <s v="41040000"/>
    <x v="2"/>
    <x v="0"/>
    <s v="ARMY MEDICAL RESEARCH ACQUISITION ACTIV"/>
    <s v="Federal"/>
    <x v="0"/>
    <s v="4007003000"/>
    <s v="Pending"/>
    <s v="14033712"/>
    <m/>
    <m/>
    <n v="0.30599999999999999"/>
    <n v="160823.81"/>
    <n v="0.30599999999999999"/>
    <n v="160823.81"/>
  </r>
  <r>
    <x v="1"/>
    <s v="3"/>
    <s v="9/30/2013"/>
    <s v="2013"/>
    <s v="12"/>
    <s v="41040000"/>
    <x v="2"/>
    <x v="0"/>
    <s v="ARMY MEDICAL RESEARCH ACQUISITION ACTIV"/>
    <s v="Federal"/>
    <x v="0"/>
    <s v="4016003000"/>
    <s v="Pending"/>
    <s v="14033712"/>
    <m/>
    <m/>
    <n v="0.05"/>
    <n v="26278.400000000001"/>
    <n v="0.05"/>
    <n v="26278.400000000001"/>
  </r>
  <r>
    <x v="1"/>
    <s v="3"/>
    <s v="9/30/2013"/>
    <s v="2013"/>
    <s v="12"/>
    <s v="41040000"/>
    <x v="2"/>
    <x v="0"/>
    <s v="ARMY MEDICAL RESEARCH ACQUISITION ACTIV"/>
    <s v="Federal"/>
    <x v="0"/>
    <s v="4018004000"/>
    <s v="Pending"/>
    <s v="14033712"/>
    <m/>
    <m/>
    <n v="0.59399999999999997"/>
    <n v="312187.39"/>
    <n v="0.59399999999999997"/>
    <n v="312187.39"/>
  </r>
  <r>
    <x v="1"/>
    <s v="3"/>
    <s v="9/30/2013"/>
    <s v="2013"/>
    <s v="12"/>
    <s v="41040000"/>
    <x v="2"/>
    <x v="0"/>
    <s v="ARMY MEDICAL RESEARCH ACQUISITION ACTIV"/>
    <s v="Federal"/>
    <x v="0"/>
    <s v="4018010000"/>
    <s v="Pending"/>
    <s v="14033712"/>
    <m/>
    <m/>
    <n v="0.05"/>
    <n v="26278.400000000001"/>
    <n v="0.05"/>
    <n v="26278.400000000001"/>
  </r>
  <r>
    <x v="1"/>
    <s v="4"/>
    <s v="10/1/2013"/>
    <s v="2014"/>
    <s v="1"/>
    <s v="41040000"/>
    <x v="2"/>
    <x v="0"/>
    <s v="SCRA Applied R and D"/>
    <s v="Private Profit"/>
    <x v="0"/>
    <s v="4019008000"/>
    <s v="Pending"/>
    <s v="14034034"/>
    <m/>
    <m/>
    <n v="1"/>
    <n v="282340"/>
    <n v="1"/>
    <n v="282340"/>
  </r>
  <r>
    <x v="1"/>
    <s v="4"/>
    <s v="10/2/2013"/>
    <s v="2014"/>
    <s v="1"/>
    <s v="41040000"/>
    <x v="2"/>
    <x v="0"/>
    <s v="DEFENSE, U.S. DEPARTMENT OF"/>
    <s v="Federal"/>
    <x v="0"/>
    <s v="4007003000"/>
    <s v="Pending"/>
    <s v="14044243"/>
    <m/>
    <m/>
    <n v="0.13"/>
    <n v="72914.27"/>
    <n v="0.13"/>
    <n v="72914.27"/>
  </r>
  <r>
    <x v="1"/>
    <s v="4"/>
    <s v="10/2/2013"/>
    <s v="2014"/>
    <s v="1"/>
    <s v="41040000"/>
    <x v="2"/>
    <x v="0"/>
    <s v="ARMY MEDICAL RESEARCH ACQUISITION ACTIV"/>
    <s v="Federal"/>
    <x v="0"/>
    <s v="4011010000"/>
    <s v="Pending"/>
    <s v="14034007"/>
    <m/>
    <m/>
    <n v="0.25"/>
    <n v="144375"/>
    <n v="0.25"/>
    <n v="144375"/>
  </r>
  <r>
    <x v="1"/>
    <s v="4"/>
    <s v="10/2/2013"/>
    <s v="2014"/>
    <s v="1"/>
    <s v="41040000"/>
    <x v="2"/>
    <x v="0"/>
    <s v="ARMY MEDICAL RESEARCH ACQUISITION ACTIV"/>
    <s v="Federal"/>
    <x v="0"/>
    <s v="4012003000"/>
    <s v="Pending"/>
    <s v="14034007"/>
    <m/>
    <m/>
    <n v="0.25"/>
    <n v="144375"/>
    <n v="0.25"/>
    <n v="144375"/>
  </r>
  <r>
    <x v="1"/>
    <s v="4"/>
    <s v="10/2/2013"/>
    <s v="2014"/>
    <s v="1"/>
    <s v="41040000"/>
    <x v="2"/>
    <x v="0"/>
    <s v="DEFENSE, U.S. DEPARTMENT OF"/>
    <s v="Federal"/>
    <x v="0"/>
    <s v="4012003000"/>
    <s v="Pending"/>
    <s v="14044243"/>
    <m/>
    <m/>
    <n v="0.67"/>
    <n v="375788.93"/>
    <n v="0.67"/>
    <n v="375788.93"/>
  </r>
  <r>
    <x v="1"/>
    <s v="4"/>
    <s v="10/2/2013"/>
    <s v="2014"/>
    <s v="1"/>
    <s v="41040000"/>
    <x v="2"/>
    <x v="0"/>
    <s v="DEFENSE, U.S. DEPARTMENT OF"/>
    <s v="Federal"/>
    <x v="0"/>
    <s v="4013004000"/>
    <s v="Pending"/>
    <s v="14044243"/>
    <m/>
    <m/>
    <n v="0.1"/>
    <n v="56087.9"/>
    <n v="0.1"/>
    <n v="56087.9"/>
  </r>
  <r>
    <x v="1"/>
    <s v="4"/>
    <s v="10/2/2013"/>
    <s v="2014"/>
    <s v="1"/>
    <s v="41040000"/>
    <x v="2"/>
    <x v="0"/>
    <s v="ARMY MEDICAL RESEARCH ACQUISITION ACTIV"/>
    <s v="Federal"/>
    <x v="0"/>
    <s v="4014017000"/>
    <s v="Pending"/>
    <s v="14034007"/>
    <m/>
    <m/>
    <n v="0.5"/>
    <n v="288750"/>
    <n v="0.5"/>
    <n v="288750"/>
  </r>
  <r>
    <x v="1"/>
    <s v="4"/>
    <s v="10/2/2013"/>
    <s v="2014"/>
    <s v="1"/>
    <s v="41040000"/>
    <x v="2"/>
    <x v="0"/>
    <s v="DEFENSE, U.S. DEPARTMENT OF"/>
    <s v="Federal"/>
    <x v="0"/>
    <s v="4018003000"/>
    <s v="Pending"/>
    <s v="14044243"/>
    <m/>
    <m/>
    <n v="0.1"/>
    <n v="56087.9"/>
    <n v="0.1"/>
    <n v="56087.9"/>
  </r>
  <r>
    <x v="1"/>
    <s v="4"/>
    <s v="10/7/2013"/>
    <s v="2014"/>
    <s v="1"/>
    <s v="41040000"/>
    <x v="2"/>
    <x v="0"/>
    <s v="DEFENSE, U.S. DEPARTMENT OF"/>
    <s v="Federal"/>
    <x v="0"/>
    <s v="4007003000"/>
    <s v="Pending"/>
    <s v="14033920"/>
    <n v="0.42749999999999999"/>
    <n v="246881.25"/>
    <m/>
    <m/>
    <n v="0.42749999999999999"/>
    <n v="246881.25"/>
  </r>
  <r>
    <x v="1"/>
    <s v="4"/>
    <s v="10/7/2013"/>
    <s v="2014"/>
    <s v="1"/>
    <s v="41040000"/>
    <x v="2"/>
    <x v="0"/>
    <s v="DEFENSE, U.S. DEPARTMENT OF"/>
    <s v="Federal"/>
    <x v="0"/>
    <s v="4011010000"/>
    <s v="Pending"/>
    <s v="14033920"/>
    <n v="0.52249999999999996"/>
    <n v="301743.75"/>
    <m/>
    <m/>
    <n v="0.52249999999999996"/>
    <n v="301743.75"/>
  </r>
  <r>
    <x v="1"/>
    <s v="4"/>
    <s v="10/7/2013"/>
    <s v="2014"/>
    <s v="1"/>
    <s v="41040000"/>
    <x v="2"/>
    <x v="0"/>
    <s v="U.S. ARMY MEDICAL RES ACQUISITION ACTIV"/>
    <s v="Federal"/>
    <x v="0"/>
    <s v="4014004000"/>
    <s v="Awarded"/>
    <s v="13022491"/>
    <m/>
    <m/>
    <n v="1"/>
    <n v="145336"/>
    <n v="1"/>
    <n v="145336"/>
  </r>
  <r>
    <x v="1"/>
    <s v="4"/>
    <s v="10/7/2013"/>
    <s v="2014"/>
    <s v="1"/>
    <s v="41040000"/>
    <x v="2"/>
    <x v="0"/>
    <s v="DEFENSE, U.S. DEPARTMENT OF"/>
    <s v="Federal"/>
    <x v="0"/>
    <s v="4018010000"/>
    <s v="Pending"/>
    <s v="14033920"/>
    <n v="0.05"/>
    <n v="28875"/>
    <m/>
    <m/>
    <n v="0.05"/>
    <n v="28875"/>
  </r>
  <r>
    <x v="1"/>
    <s v="4"/>
    <s v="10/7/2013"/>
    <s v="2014"/>
    <s v="1"/>
    <s v="41040000"/>
    <x v="2"/>
    <x v="0"/>
    <s v="DEFENSE, U.S. DEPARTMENT OF"/>
    <s v="Federal"/>
    <x v="0"/>
    <s v="4027009000"/>
    <s v="Pending"/>
    <s v="14033920"/>
    <n v="0"/>
    <n v="0"/>
    <m/>
    <m/>
    <n v="0"/>
    <n v="0"/>
  </r>
  <r>
    <x v="1"/>
    <s v="4"/>
    <s v="10/8/2013"/>
    <s v="2014"/>
    <s v="1"/>
    <s v="41040000"/>
    <x v="2"/>
    <x v="0"/>
    <s v="DEFENSE, U.S. DEPARTMENT OF"/>
    <s v="Federal"/>
    <x v="0"/>
    <s v="4011010000"/>
    <s v="Not Funded"/>
    <s v="14044360"/>
    <m/>
    <m/>
    <n v="0.5"/>
    <n v="677377"/>
    <n v="0.5"/>
    <n v="677377"/>
  </r>
  <r>
    <x v="1"/>
    <s v="4"/>
    <s v="10/8/2013"/>
    <s v="2014"/>
    <s v="1"/>
    <s v="41040000"/>
    <x v="2"/>
    <x v="0"/>
    <s v="DEFENSE, U.S. DEPARTMENT OF"/>
    <s v="Federal"/>
    <x v="0"/>
    <s v="4012003000"/>
    <s v="Pending"/>
    <s v="14044382"/>
    <m/>
    <m/>
    <n v="1"/>
    <n v="500500"/>
    <n v="1"/>
    <n v="500500"/>
  </r>
  <r>
    <x v="1"/>
    <s v="4"/>
    <s v="10/8/2013"/>
    <s v="2014"/>
    <s v="1"/>
    <s v="41040000"/>
    <x v="2"/>
    <x v="0"/>
    <s v="DEFENSE, U.S. DEPARTMENT OF"/>
    <s v="Federal"/>
    <x v="0"/>
    <s v="4014004000"/>
    <s v="Not Funded"/>
    <s v="14044360"/>
    <m/>
    <m/>
    <n v="0.5"/>
    <n v="677377"/>
    <n v="0.5"/>
    <n v="677377"/>
  </r>
  <r>
    <x v="1"/>
    <s v="4"/>
    <s v="10/8/2013"/>
    <s v="2014"/>
    <s v="1"/>
    <s v="41040000"/>
    <x v="2"/>
    <x v="0"/>
    <s v="NATIONAL INSTITUTES OF HEALTH"/>
    <s v="Federal"/>
    <x v="0"/>
    <s v="4014008000"/>
    <s v="Pending"/>
    <s v="14033923"/>
    <m/>
    <m/>
    <n v="0.7"/>
    <n v="735000"/>
    <n v="0.7"/>
    <n v="735000"/>
  </r>
  <r>
    <x v="1"/>
    <s v="4"/>
    <s v="10/8/2013"/>
    <s v="2014"/>
    <s v="1"/>
    <s v="41040000"/>
    <x v="2"/>
    <x v="0"/>
    <s v="DEFENSE, U.S. DEPARTMENT OF"/>
    <s v="Federal"/>
    <x v="0"/>
    <s v="4014009000"/>
    <s v="Pending"/>
    <s v="14023147"/>
    <m/>
    <m/>
    <n v="1"/>
    <n v="886042"/>
    <n v="1"/>
    <n v="886042"/>
  </r>
  <r>
    <x v="1"/>
    <s v="4"/>
    <s v="10/8/2013"/>
    <s v="2014"/>
    <s v="1"/>
    <s v="41040000"/>
    <x v="2"/>
    <x v="0"/>
    <s v="DEFENSE, U.S. DEPARTMENT OF"/>
    <s v="Federal"/>
    <x v="0"/>
    <s v="4014017000"/>
    <s v="Not Funded"/>
    <s v="14044379"/>
    <m/>
    <m/>
    <n v="0.2"/>
    <n v="126940"/>
    <n v="0.2"/>
    <n v="126940"/>
  </r>
  <r>
    <x v="1"/>
    <s v="4"/>
    <s v="10/8/2013"/>
    <s v="2014"/>
    <s v="1"/>
    <s v="41040000"/>
    <x v="2"/>
    <x v="0"/>
    <s v="DEFENSE, U.S. DEPARTMENT OF"/>
    <s v="Federal"/>
    <x v="0"/>
    <s v="4016005000"/>
    <s v="Not Funded"/>
    <s v="14044379"/>
    <m/>
    <m/>
    <n v="0.8"/>
    <n v="507760"/>
    <n v="0.8"/>
    <n v="507760"/>
  </r>
  <r>
    <x v="1"/>
    <s v="4"/>
    <s v="10/8/2013"/>
    <s v="2014"/>
    <s v="1"/>
    <s v="41040000"/>
    <x v="2"/>
    <x v="0"/>
    <s v="UNIVERSITY OF KENTUCKY"/>
    <s v="Institution of Higher Education"/>
    <x v="0"/>
    <s v="4018003000"/>
    <s v="Pending"/>
    <s v="14044371"/>
    <m/>
    <m/>
    <n v="1"/>
    <n v="556768"/>
    <n v="1"/>
    <n v="556768"/>
  </r>
  <r>
    <x v="1"/>
    <s v="4"/>
    <s v="10/8/2013"/>
    <s v="2014"/>
    <s v="1"/>
    <s v="41040000"/>
    <x v="2"/>
    <x v="0"/>
    <s v="NATIONAL INSTITUTES OF HEALTH"/>
    <s v="Federal"/>
    <x v="0"/>
    <s v="4018009000"/>
    <s v="Pending"/>
    <s v="14033923"/>
    <m/>
    <m/>
    <n v="0.3"/>
    <n v="315000"/>
    <n v="0.3"/>
    <n v="315000"/>
  </r>
  <r>
    <x v="1"/>
    <s v="4"/>
    <s v="10/9/2013"/>
    <s v="2014"/>
    <s v="1"/>
    <s v="41040000"/>
    <x v="2"/>
    <x v="0"/>
    <s v="AIR FORCE OFFICE OF SCIENTIFIC RESEARCH"/>
    <s v="Federal"/>
    <x v="0"/>
    <s v="4014006000"/>
    <s v="Pending"/>
    <s v="14044404"/>
    <n v="1"/>
    <n v="299000"/>
    <m/>
    <m/>
    <n v="1"/>
    <n v="299000"/>
  </r>
  <r>
    <x v="1"/>
    <s v="4"/>
    <s v="10/9/2013"/>
    <s v="2014"/>
    <s v="1"/>
    <s v="41040000"/>
    <x v="2"/>
    <x v="0"/>
    <s v="UNIVERSITY OF MICHIGAN"/>
    <s v="Institution of Higher Education"/>
    <x v="0"/>
    <s v="4014009000"/>
    <s v="Awarded"/>
    <s v="14044414"/>
    <m/>
    <m/>
    <n v="1"/>
    <n v="850000"/>
    <n v="1"/>
    <n v="850000"/>
  </r>
  <r>
    <x v="1"/>
    <s v="4"/>
    <s v="10/9/2013"/>
    <s v="2014"/>
    <s v="1"/>
    <s v="41040000"/>
    <x v="2"/>
    <x v="0"/>
    <s v="NATIONAL SECURITY AGENCY"/>
    <s v="Federal"/>
    <x v="0"/>
    <s v="4018006000"/>
    <s v="Pending"/>
    <s v="14044295"/>
    <m/>
    <m/>
    <n v="1"/>
    <n v="33222"/>
    <n v="1"/>
    <n v="33222"/>
  </r>
  <r>
    <x v="1"/>
    <s v="4"/>
    <s v="10/9/2013"/>
    <s v="2014"/>
    <s v="1"/>
    <s v="41040000"/>
    <x v="2"/>
    <x v="0"/>
    <s v="AIR FORCE OFFICE OF SCIENTIFIC RESEARCH"/>
    <s v="Federal"/>
    <x v="0"/>
    <s v="4027002000"/>
    <s v="Pending"/>
    <s v="14044404"/>
    <n v="0"/>
    <n v="0"/>
    <m/>
    <m/>
    <n v="0"/>
    <n v="0"/>
  </r>
  <r>
    <x v="1"/>
    <s v="4"/>
    <s v="10/10/2013"/>
    <s v="2014"/>
    <s v="1"/>
    <s v="41040000"/>
    <x v="2"/>
    <x v="0"/>
    <s v="ARMY, DEPT OF THE"/>
    <s v="Federal"/>
    <x v="0"/>
    <s v="4011017000"/>
    <s v="Awarded"/>
    <s v="14044313"/>
    <m/>
    <m/>
    <n v="1"/>
    <n v="89650"/>
    <n v="1"/>
    <n v="89650"/>
  </r>
  <r>
    <x v="1"/>
    <s v="4"/>
    <s v="10/10/2013"/>
    <s v="2014"/>
    <s v="1"/>
    <s v="41040000"/>
    <x v="2"/>
    <x v="0"/>
    <s v="ARMY RESEARCH OFFICE"/>
    <s v="Federal"/>
    <x v="0"/>
    <s v="4014006000"/>
    <s v="Pending"/>
    <s v="14044363"/>
    <n v="1"/>
    <n v="240616"/>
    <m/>
    <m/>
    <n v="1"/>
    <n v="240616"/>
  </r>
  <r>
    <x v="1"/>
    <s v="4"/>
    <s v="10/10/2013"/>
    <s v="2014"/>
    <s v="1"/>
    <s v="41040000"/>
    <x v="2"/>
    <x v="0"/>
    <s v="ARMY RESEARCH OFFICE"/>
    <s v="Federal"/>
    <x v="0"/>
    <s v="4027002000"/>
    <s v="Pending"/>
    <s v="14044363"/>
    <n v="0"/>
    <n v="0"/>
    <m/>
    <m/>
    <n v="0"/>
    <n v="0"/>
  </r>
  <r>
    <x v="1"/>
    <s v="4"/>
    <s v="10/14/2013"/>
    <s v="2014"/>
    <s v="1"/>
    <s v="41040000"/>
    <x v="2"/>
    <x v="0"/>
    <s v="GEORGIA INSTITUTE OF TECHNOLOGY"/>
    <s v="Institution of Higher Education"/>
    <x v="0"/>
    <s v="4014003000"/>
    <s v="Awarded"/>
    <s v="14044484"/>
    <m/>
    <m/>
    <n v="1"/>
    <n v="126244"/>
    <n v="1"/>
    <n v="126244"/>
  </r>
  <r>
    <x v="1"/>
    <s v="4"/>
    <s v="10/15/2013"/>
    <s v="2014"/>
    <s v="1"/>
    <s v="41040000"/>
    <x v="2"/>
    <x v="0"/>
    <s v="UNIVERSITY OF CALIFORNIA-IRVINE"/>
    <s v="Institution of Higher Education"/>
    <x v="0"/>
    <s v="4008006000"/>
    <s v="Not Funded"/>
    <s v="14044274"/>
    <m/>
    <m/>
    <n v="1"/>
    <n v="214572"/>
    <n v="1"/>
    <n v="214572"/>
  </r>
  <r>
    <x v="1"/>
    <s v="4"/>
    <s v="10/17/2013"/>
    <s v="2014"/>
    <s v="1"/>
    <s v="41040000"/>
    <x v="2"/>
    <x v="0"/>
    <s v="OFFICE OF NAVAL RESEARCH"/>
    <s v="Federal"/>
    <x v="0"/>
    <s v="4014003000"/>
    <s v="Not Funded"/>
    <s v="14044520"/>
    <m/>
    <m/>
    <n v="1"/>
    <n v="2320830"/>
    <n v="1"/>
    <n v="2320830"/>
  </r>
  <r>
    <x v="1"/>
    <s v="4"/>
    <s v="10/17/2013"/>
    <s v="2014"/>
    <s v="1"/>
    <s v="41040000"/>
    <x v="2"/>
    <x v="0"/>
    <s v="NAVAL POSTGRADUATE SCHOOL"/>
    <s v="Federal"/>
    <x v="0"/>
    <s v="4014008000"/>
    <s v="Pending"/>
    <s v="14044642"/>
    <m/>
    <m/>
    <n v="0.9"/>
    <n v="128889"/>
    <n v="0.9"/>
    <n v="128889"/>
  </r>
  <r>
    <x v="1"/>
    <s v="4"/>
    <s v="10/17/2013"/>
    <s v="2014"/>
    <s v="1"/>
    <s v="41040000"/>
    <x v="2"/>
    <x v="0"/>
    <s v="Johns Hopkins University"/>
    <s v="Institution of Higher Education"/>
    <x v="0"/>
    <s v="4014017000"/>
    <s v="Awarded"/>
    <s v="14044615"/>
    <m/>
    <m/>
    <n v="1"/>
    <n v="141217"/>
    <n v="1"/>
    <n v="141217"/>
  </r>
  <r>
    <x v="1"/>
    <s v="4"/>
    <s v="10/17/2013"/>
    <s v="2014"/>
    <s v="1"/>
    <s v="41040000"/>
    <x v="2"/>
    <x v="0"/>
    <s v="NAVAL POSTGRADUATE SCHOOL"/>
    <s v="Federal"/>
    <x v="0"/>
    <s v="4018010000"/>
    <s v="Pending"/>
    <s v="14044642"/>
    <m/>
    <m/>
    <n v="0.1"/>
    <n v="14321"/>
    <n v="0.1"/>
    <n v="14321"/>
  </r>
  <r>
    <x v="1"/>
    <s v="4"/>
    <s v="10/18/2013"/>
    <s v="2014"/>
    <s v="1"/>
    <s v="41040000"/>
    <x v="2"/>
    <x v="0"/>
    <s v="OFFICE OF NAVAL RESEARCH"/>
    <s v="Federal"/>
    <x v="0"/>
    <s v="4014009000"/>
    <s v="Pending"/>
    <s v="14044581"/>
    <m/>
    <m/>
    <n v="1"/>
    <n v="215127"/>
    <n v="1"/>
    <n v="215127"/>
  </r>
  <r>
    <x v="1"/>
    <s v="4"/>
    <s v="10/21/2013"/>
    <s v="2014"/>
    <s v="1"/>
    <s v="41040000"/>
    <x v="2"/>
    <x v="0"/>
    <s v="OFFICE OF NAVAL RESEARCH"/>
    <s v="Federal"/>
    <x v="0"/>
    <s v="4018004000"/>
    <s v="Pending"/>
    <s v="14044650"/>
    <m/>
    <m/>
    <n v="0.6"/>
    <n v="168000"/>
    <n v="0.6"/>
    <n v="168000"/>
  </r>
  <r>
    <x v="1"/>
    <s v="4"/>
    <s v="10/21/2013"/>
    <s v="2014"/>
    <s v="1"/>
    <s v="41040000"/>
    <x v="2"/>
    <x v="0"/>
    <s v="OFFICE OF NAVAL RESEARCH"/>
    <s v="Federal"/>
    <x v="0"/>
    <s v="4018006000"/>
    <s v="Pending"/>
    <s v="14044650"/>
    <m/>
    <m/>
    <n v="0.4"/>
    <n v="112000"/>
    <n v="0.4"/>
    <n v="112000"/>
  </r>
  <r>
    <x v="1"/>
    <s v="4"/>
    <s v="10/22/2013"/>
    <s v="2014"/>
    <s v="1"/>
    <s v="41040000"/>
    <x v="2"/>
    <x v="0"/>
    <s v="AMERICAN SOCIETY FOR ENGINEERING EDUC"/>
    <s v="Foundation"/>
    <x v="0"/>
    <s v="4023001000"/>
    <s v="Awarded"/>
    <s v="14044702"/>
    <m/>
    <m/>
    <n v="1"/>
    <n v="119875"/>
    <n v="1"/>
    <n v="119875"/>
  </r>
  <r>
    <x v="1"/>
    <s v="4"/>
    <s v="10/23/2013"/>
    <s v="2014"/>
    <s v="1"/>
    <s v="41040000"/>
    <x v="2"/>
    <x v="0"/>
    <s v="AIR FORCE OFFICE OF SCIENTIFIC RESEARCH"/>
    <s v="Federal"/>
    <x v="0"/>
    <s v="4014009000"/>
    <s v="Pending"/>
    <s v="14044679"/>
    <m/>
    <m/>
    <n v="0.5"/>
    <n v="249723"/>
    <n v="0.5"/>
    <n v="249723"/>
  </r>
  <r>
    <x v="1"/>
    <s v="4"/>
    <s v="10/23/2013"/>
    <s v="2014"/>
    <s v="1"/>
    <s v="41040000"/>
    <x v="2"/>
    <x v="0"/>
    <s v="AIR FORCE OFFICE OF SCIENTIFIC RESEARCH"/>
    <s v="Federal"/>
    <x v="0"/>
    <s v="4014009000"/>
    <s v="Pending"/>
    <s v="14044681"/>
    <m/>
    <m/>
    <n v="0.5"/>
    <n v="249723"/>
    <n v="0.5"/>
    <n v="249723"/>
  </r>
  <r>
    <x v="1"/>
    <s v="4"/>
    <s v="10/23/2013"/>
    <s v="2014"/>
    <s v="1"/>
    <s v="41040000"/>
    <x v="2"/>
    <x v="0"/>
    <s v="AIR FORCE OFFICE OF SCIENTIFIC RESEARCH"/>
    <s v="Federal"/>
    <x v="0"/>
    <s v="4014010000"/>
    <s v="Pending"/>
    <s v="14044679"/>
    <m/>
    <m/>
    <n v="0.5"/>
    <n v="249723"/>
    <n v="0.5"/>
    <n v="249723"/>
  </r>
  <r>
    <x v="1"/>
    <s v="4"/>
    <s v="10/23/2013"/>
    <s v="2014"/>
    <s v="1"/>
    <s v="41040000"/>
    <x v="2"/>
    <x v="0"/>
    <s v="AIR FORCE OFFICE OF SCIENTIFIC RESEARCH"/>
    <s v="Federal"/>
    <x v="0"/>
    <s v="4014010000"/>
    <s v="Pending"/>
    <s v="14044681"/>
    <m/>
    <m/>
    <n v="0.5"/>
    <n v="249723"/>
    <n v="0.5"/>
    <n v="249723"/>
  </r>
  <r>
    <x v="1"/>
    <s v="4"/>
    <s v="10/28/2013"/>
    <s v="2014"/>
    <s v="1"/>
    <s v="41040000"/>
    <x v="2"/>
    <x v="0"/>
    <s v="AIR FORCE OFFICE OF SCIENTIFIC RESEARCH"/>
    <s v="Federal"/>
    <x v="0"/>
    <s v="4018007000"/>
    <s v="Pending"/>
    <s v="14044775"/>
    <m/>
    <m/>
    <n v="1"/>
    <n v="389061"/>
    <n v="1"/>
    <n v="389061"/>
  </r>
  <r>
    <x v="1"/>
    <s v="4"/>
    <s v="10/31/2013"/>
    <s v="2014"/>
    <s v="1"/>
    <s v="41040000"/>
    <x v="2"/>
    <x v="0"/>
    <s v="IllinoisRocstar LLC"/>
    <s v="Private Profit"/>
    <x v="0"/>
    <s v="4014005000"/>
    <s v="Not Funded"/>
    <s v="14044846"/>
    <m/>
    <m/>
    <n v="1"/>
    <n v="360000"/>
    <n v="1"/>
    <n v="360000"/>
  </r>
  <r>
    <x v="1"/>
    <s v="4"/>
    <s v="10/31/2013"/>
    <s v="2014"/>
    <s v="1"/>
    <s v="41040000"/>
    <x v="2"/>
    <x v="0"/>
    <s v="RAYTHEON"/>
    <s v="Private Profit"/>
    <x v="0"/>
    <s v="4014006000"/>
    <s v="Pending"/>
    <s v="14044720"/>
    <m/>
    <m/>
    <n v="1"/>
    <n v="120000"/>
    <n v="1"/>
    <n v="120000"/>
  </r>
  <r>
    <x v="1"/>
    <s v="5"/>
    <s v="11/1/2013"/>
    <s v="2014"/>
    <s v="2"/>
    <s v="41040000"/>
    <x v="2"/>
    <x v="0"/>
    <s v="ROLLS-ROYCE CORPORATION"/>
    <s v="Private Profit"/>
    <x v="0"/>
    <s v="4014009000"/>
    <s v="Pending"/>
    <s v="14044942"/>
    <m/>
    <m/>
    <n v="1"/>
    <n v="275000"/>
    <n v="1"/>
    <n v="275000"/>
  </r>
  <r>
    <x v="1"/>
    <s v="5"/>
    <s v="11/1/2013"/>
    <s v="2014"/>
    <s v="2"/>
    <s v="41040000"/>
    <x v="2"/>
    <x v="0"/>
    <s v="VANDERBILT UNIVERSITY"/>
    <s v="Institution of Higher Education"/>
    <x v="0"/>
    <s v="4014009000"/>
    <s v="Pending"/>
    <s v="14054951"/>
    <m/>
    <m/>
    <n v="1"/>
    <n v="16716"/>
    <n v="1"/>
    <n v="16716"/>
  </r>
  <r>
    <x v="1"/>
    <s v="5"/>
    <s v="11/1/2013"/>
    <s v="2014"/>
    <s v="2"/>
    <s v="41040000"/>
    <x v="2"/>
    <x v="0"/>
    <s v="AIR FORCE OFFICE OF SCIENTIFIC RESEARCH"/>
    <s v="Federal"/>
    <x v="0"/>
    <s v="4014009000"/>
    <s v="Awarded"/>
    <s v="12087467"/>
    <m/>
    <m/>
    <n v="0.2"/>
    <n v="180000"/>
    <n v="0.2"/>
    <n v="180000"/>
  </r>
  <r>
    <x v="1"/>
    <s v="5"/>
    <s v="11/1/2013"/>
    <s v="2014"/>
    <s v="2"/>
    <s v="41040000"/>
    <x v="2"/>
    <x v="0"/>
    <s v="AIR FORCE OFFICE OF SCIENTIFIC RESEARCH"/>
    <s v="Federal"/>
    <x v="0"/>
    <s v="4015003000"/>
    <s v="Awarded"/>
    <s v="12087467"/>
    <m/>
    <m/>
    <n v="0.6"/>
    <n v="540000.01"/>
    <n v="0.6"/>
    <n v="540000.01"/>
  </r>
  <r>
    <x v="1"/>
    <s v="5"/>
    <s v="11/1/2013"/>
    <s v="2014"/>
    <s v="2"/>
    <s v="41040000"/>
    <x v="2"/>
    <x v="0"/>
    <s v="AIR FORCE OFFICE OF SCIENTIFIC RESEARCH"/>
    <s v="Federal"/>
    <x v="0"/>
    <s v="4018006000"/>
    <s v="Pending"/>
    <s v="14044921"/>
    <m/>
    <m/>
    <n v="1"/>
    <n v="330773"/>
    <n v="1"/>
    <n v="330773"/>
  </r>
  <r>
    <x v="1"/>
    <s v="5"/>
    <s v="11/1/2013"/>
    <s v="2014"/>
    <s v="2"/>
    <s v="41040000"/>
    <x v="2"/>
    <x v="0"/>
    <s v="AIR FORCE OFFICE OF SCIENTIFIC RESEARCH"/>
    <s v="Federal"/>
    <x v="0"/>
    <s v="4018009000"/>
    <s v="Awarded"/>
    <s v="12087467"/>
    <m/>
    <m/>
    <n v="0.2"/>
    <n v="180000"/>
    <n v="0.2"/>
    <n v="180000"/>
  </r>
  <r>
    <x v="1"/>
    <s v="5"/>
    <s v="11/7/2013"/>
    <s v="2014"/>
    <s v="2"/>
    <s v="41040000"/>
    <x v="2"/>
    <x v="0"/>
    <s v="AIR FORCE RESEARCH LABORATORY"/>
    <s v="Federal"/>
    <x v="0"/>
    <s v="4014001000"/>
    <s v="Awarded"/>
    <s v="13022376"/>
    <n v="0"/>
    <n v="0"/>
    <m/>
    <m/>
    <n v="0"/>
    <n v="0"/>
  </r>
  <r>
    <x v="1"/>
    <s v="5"/>
    <s v="11/7/2013"/>
    <s v="2014"/>
    <s v="2"/>
    <s v="41040000"/>
    <x v="2"/>
    <x v="0"/>
    <s v="AIR FORCE RESEARCH LABORATORY"/>
    <s v="Federal"/>
    <x v="0"/>
    <s v="4014003000"/>
    <s v="Awarded"/>
    <s v="13022376"/>
    <n v="0.6"/>
    <n v="899332.2"/>
    <m/>
    <m/>
    <n v="0.6"/>
    <n v="899332.2"/>
  </r>
  <r>
    <x v="1"/>
    <s v="5"/>
    <s v="11/7/2013"/>
    <s v="2014"/>
    <s v="2"/>
    <s v="41040000"/>
    <x v="2"/>
    <x v="0"/>
    <s v="AIR FORCE RESEARCH LABORATORY"/>
    <s v="Federal"/>
    <x v="0"/>
    <s v="4014009000"/>
    <s v="Awarded"/>
    <s v="13022376"/>
    <n v="0.4"/>
    <n v="599554.80000000005"/>
    <m/>
    <m/>
    <n v="0.4"/>
    <n v="599554.80000000005"/>
  </r>
  <r>
    <x v="1"/>
    <s v="5"/>
    <s v="11/7/2013"/>
    <s v="2014"/>
    <s v="2"/>
    <s v="41040000"/>
    <x v="2"/>
    <x v="0"/>
    <s v="AIR FORCE RESEARCH LABORATORY"/>
    <s v="Federal"/>
    <x v="0"/>
    <s v="4027002000"/>
    <s v="Awarded"/>
    <s v="13022376"/>
    <n v="0"/>
    <n v="0"/>
    <m/>
    <m/>
    <n v="0"/>
    <n v="0"/>
  </r>
  <r>
    <x v="1"/>
    <s v="5"/>
    <s v="11/8/2013"/>
    <s v="2014"/>
    <s v="2"/>
    <s v="41040000"/>
    <x v="2"/>
    <x v="0"/>
    <s v="Quantum Research Intnl"/>
    <s v="Private Profit"/>
    <x v="0"/>
    <s v="4014009000"/>
    <s v="Awarded"/>
    <s v="14055154"/>
    <m/>
    <m/>
    <n v="1"/>
    <n v="83000"/>
    <n v="1"/>
    <n v="83000"/>
  </r>
  <r>
    <x v="1"/>
    <s v="5"/>
    <s v="11/14/2013"/>
    <s v="2014"/>
    <s v="2"/>
    <s v="41040000"/>
    <x v="2"/>
    <x v="0"/>
    <s v="OFFICE OF NAVAL RESEARCH"/>
    <s v="Federal"/>
    <x v="0"/>
    <s v="4014006000"/>
    <s v="Not Funded"/>
    <s v="14055336"/>
    <m/>
    <m/>
    <n v="1"/>
    <n v="598686"/>
    <n v="1"/>
    <n v="598686"/>
  </r>
  <r>
    <x v="1"/>
    <s v="5"/>
    <s v="11/19/2013"/>
    <s v="2014"/>
    <s v="2"/>
    <s v="41040000"/>
    <x v="2"/>
    <x v="0"/>
    <s v="NORTH CAROLINA STATE UNIVERSITY"/>
    <s v="Institution of Higher Education"/>
    <x v="0"/>
    <s v="4013011000"/>
    <s v="Awarded"/>
    <s v="14055461"/>
    <m/>
    <m/>
    <n v="0.5"/>
    <n v="224993.88"/>
    <n v="0.5"/>
    <n v="224993.88"/>
  </r>
  <r>
    <x v="1"/>
    <s v="5"/>
    <s v="11/19/2013"/>
    <s v="2014"/>
    <s v="2"/>
    <s v="41040000"/>
    <x v="2"/>
    <x v="0"/>
    <s v="NORTH CAROLINA STATE UNIVERSITY"/>
    <s v="Institution of Higher Education"/>
    <x v="0"/>
    <s v="4018009000"/>
    <s v="Awarded"/>
    <s v="14055461"/>
    <m/>
    <m/>
    <n v="0.5"/>
    <n v="224993.88"/>
    <n v="0.5"/>
    <n v="224993.88"/>
  </r>
  <r>
    <x v="1"/>
    <s v="5"/>
    <s v="11/22/2013"/>
    <s v="2014"/>
    <s v="2"/>
    <s v="41040000"/>
    <x v="2"/>
    <x v="0"/>
    <s v="OHIO AEROSPACE INSTITUTE"/>
    <s v="Private Non-Profit"/>
    <x v="0"/>
    <s v="4014010000"/>
    <s v="Awarded"/>
    <s v="14055562"/>
    <m/>
    <m/>
    <n v="1"/>
    <n v="10000"/>
    <n v="1"/>
    <n v="10000"/>
  </r>
  <r>
    <x v="1"/>
    <s v="5"/>
    <s v="11/26/2013"/>
    <s v="2014"/>
    <s v="2"/>
    <s v="41040000"/>
    <x v="2"/>
    <x v="0"/>
    <s v="AIR FORCE OFFICE OF SCIENTIFIC RESEARCH"/>
    <s v="Federal"/>
    <x v="0"/>
    <s v="4014003000"/>
    <s v="Awarded"/>
    <s v="13065553"/>
    <m/>
    <m/>
    <n v="0.75"/>
    <n v="138750"/>
    <n v="0.75"/>
    <n v="138750"/>
  </r>
  <r>
    <x v="1"/>
    <s v="5"/>
    <s v="11/26/2013"/>
    <s v="2014"/>
    <s v="2"/>
    <s v="41040000"/>
    <x v="2"/>
    <x v="0"/>
    <s v="AIR FORCE OFFICE OF SCIENTIFIC RESEARCH"/>
    <s v="Federal"/>
    <x v="0"/>
    <s v="4014009000"/>
    <s v="Awarded"/>
    <s v="13065553"/>
    <m/>
    <m/>
    <n v="0.25"/>
    <n v="46250"/>
    <n v="0.25"/>
    <n v="46250"/>
  </r>
  <r>
    <x v="1"/>
    <s v="6"/>
    <s v="12/2/2013"/>
    <s v="2014"/>
    <s v="3"/>
    <s v="41040000"/>
    <x v="2"/>
    <x v="0"/>
    <s v="HARVARD UNIVERSITY"/>
    <s v="Institution of Higher Education"/>
    <x v="0"/>
    <s v="4014001000"/>
    <s v="Pending"/>
    <s v="14065731"/>
    <n v="0"/>
    <n v="0"/>
    <m/>
    <m/>
    <n v="0"/>
    <n v="0"/>
  </r>
  <r>
    <x v="1"/>
    <s v="6"/>
    <s v="12/2/2013"/>
    <s v="2014"/>
    <s v="3"/>
    <s v="41040000"/>
    <x v="2"/>
    <x v="0"/>
    <s v="HARVARD UNIVERSITY"/>
    <s v="Institution of Higher Education"/>
    <x v="0"/>
    <s v="4014006000"/>
    <s v="Pending"/>
    <s v="14065731"/>
    <n v="1"/>
    <n v="1651172"/>
    <m/>
    <m/>
    <n v="1"/>
    <n v="1651172"/>
  </r>
  <r>
    <x v="1"/>
    <s v="6"/>
    <s v="12/2/2013"/>
    <s v="2014"/>
    <s v="3"/>
    <s v="41040000"/>
    <x v="2"/>
    <x v="0"/>
    <s v="HARVARD UNIVERSITY"/>
    <s v="Institution of Higher Education"/>
    <x v="0"/>
    <s v="4027002000"/>
    <s v="Pending"/>
    <s v="14065731"/>
    <n v="0"/>
    <n v="0"/>
    <m/>
    <m/>
    <n v="0"/>
    <n v="0"/>
  </r>
  <r>
    <x v="1"/>
    <s v="6"/>
    <s v="12/3/2013"/>
    <s v="2014"/>
    <s v="3"/>
    <s v="41040000"/>
    <x v="2"/>
    <x v="0"/>
    <s v="UNIVERSITY OF CALIFORNIA-RIVERSIDE"/>
    <s v="Institution of Higher Education"/>
    <x v="0"/>
    <s v="4014006000"/>
    <s v="Not Funded"/>
    <s v="14065728"/>
    <n v="0.1"/>
    <n v="71900"/>
    <m/>
    <m/>
    <n v="0.1"/>
    <n v="71900"/>
  </r>
  <r>
    <x v="1"/>
    <s v="6"/>
    <s v="12/3/2013"/>
    <s v="2014"/>
    <s v="3"/>
    <s v="41040000"/>
    <x v="2"/>
    <x v="0"/>
    <s v="UNIVERSITY OF CALIFORNIA-RIVERSIDE"/>
    <s v="Institution of Higher Education"/>
    <x v="0"/>
    <s v="4014010000"/>
    <s v="Not Funded"/>
    <s v="14065728"/>
    <n v="0.15"/>
    <n v="107850"/>
    <m/>
    <m/>
    <n v="0.15"/>
    <n v="107850"/>
  </r>
  <r>
    <x v="1"/>
    <s v="6"/>
    <s v="12/3/2013"/>
    <s v="2014"/>
    <s v="3"/>
    <s v="41040000"/>
    <x v="2"/>
    <x v="0"/>
    <s v="UNIVERSITY OF CALIFORNIA-RIVERSIDE"/>
    <s v="Institution of Higher Education"/>
    <x v="0"/>
    <s v="4018007000"/>
    <s v="Not Funded"/>
    <s v="14065728"/>
    <n v="0.75"/>
    <n v="539250"/>
    <m/>
    <m/>
    <n v="0.75"/>
    <n v="539250"/>
  </r>
  <r>
    <x v="1"/>
    <s v="6"/>
    <s v="12/3/2013"/>
    <s v="2014"/>
    <s v="3"/>
    <s v="41040000"/>
    <x v="2"/>
    <x v="0"/>
    <s v="UNIVERSITY OF CALIFORNIA-RIVERSIDE"/>
    <s v="Institution of Higher Education"/>
    <x v="0"/>
    <s v="4027002000"/>
    <s v="Not Funded"/>
    <s v="14065728"/>
    <n v="0"/>
    <n v="0"/>
    <m/>
    <m/>
    <n v="0"/>
    <n v="0"/>
  </r>
  <r>
    <x v="1"/>
    <s v="6"/>
    <s v="12/4/2013"/>
    <s v="2014"/>
    <s v="3"/>
    <s v="41040000"/>
    <x v="2"/>
    <x v="0"/>
    <s v="Defense Threat Reduction Agency"/>
    <s v="Federal"/>
    <x v="0"/>
    <s v="4014006000"/>
    <s v="Pending"/>
    <s v="14065786"/>
    <n v="1"/>
    <n v="100000"/>
    <m/>
    <m/>
    <n v="1"/>
    <n v="100000"/>
  </r>
  <r>
    <x v="1"/>
    <s v="6"/>
    <s v="12/4/2013"/>
    <s v="2014"/>
    <s v="3"/>
    <s v="41040000"/>
    <x v="2"/>
    <x v="0"/>
    <s v="Defense Threat Reduction Agency"/>
    <s v="Federal"/>
    <x v="0"/>
    <s v="4027002000"/>
    <s v="Pending"/>
    <s v="14065786"/>
    <n v="0"/>
    <n v="0"/>
    <m/>
    <m/>
    <n v="0"/>
    <n v="0"/>
  </r>
  <r>
    <x v="1"/>
    <s v="6"/>
    <s v="12/10/2013"/>
    <s v="2014"/>
    <s v="3"/>
    <s v="41040000"/>
    <x v="2"/>
    <x v="0"/>
    <s v="Giner Electrochemical System LLC"/>
    <s v="Private Profit"/>
    <x v="0"/>
    <s v="4014003000"/>
    <s v="Pending"/>
    <s v="14065841"/>
    <m/>
    <m/>
    <n v="1"/>
    <n v="318802"/>
    <n v="1"/>
    <n v="318802"/>
  </r>
  <r>
    <x v="1"/>
    <s v="6"/>
    <s v="12/10/2013"/>
    <s v="2014"/>
    <s v="3"/>
    <s v="41040000"/>
    <x v="2"/>
    <x v="0"/>
    <s v="OFFICE OF NAVAL RESEARCH"/>
    <s v="Federal"/>
    <x v="0"/>
    <s v="4018007000"/>
    <s v="Not Funded"/>
    <s v="14065943"/>
    <m/>
    <m/>
    <n v="1"/>
    <n v="2909716"/>
    <n v="1"/>
    <n v="2909716"/>
  </r>
  <r>
    <x v="1"/>
    <s v="6"/>
    <s v="12/11/2013"/>
    <s v="2014"/>
    <s v="3"/>
    <s v="41040000"/>
    <x v="2"/>
    <x v="0"/>
    <s v="OFFICE OF NAVAL RESEARCH"/>
    <s v="Federal"/>
    <x v="0"/>
    <s v="4014006000"/>
    <s v="Awarded"/>
    <s v="14044754"/>
    <m/>
    <m/>
    <n v="1"/>
    <n v="1249777"/>
    <n v="1"/>
    <n v="1249777"/>
  </r>
  <r>
    <x v="1"/>
    <s v="6"/>
    <s v="12/12/2013"/>
    <s v="2014"/>
    <s v="3"/>
    <s v="41040000"/>
    <x v="2"/>
    <x v="0"/>
    <s v="UNIVERSITY OF CALIFORNIA-RIVERSIDE"/>
    <s v="Institution of Higher Education"/>
    <x v="0"/>
    <s v="4014005000"/>
    <s v="Pending"/>
    <s v="14066018"/>
    <m/>
    <m/>
    <n v="1"/>
    <n v="1050000"/>
    <n v="1"/>
    <n v="1050000"/>
  </r>
  <r>
    <x v="1"/>
    <s v="6"/>
    <s v="12/12/2013"/>
    <s v="2014"/>
    <s v="3"/>
    <s v="41040000"/>
    <x v="2"/>
    <x v="0"/>
    <s v="Univ of Illinois at Champaign-Urbana"/>
    <s v="Institution of Higher Education"/>
    <x v="0"/>
    <s v="4018006000"/>
    <s v="Not Funded"/>
    <s v="14066031"/>
    <m/>
    <m/>
    <n v="0.29699999999999999"/>
    <n v="963766.78"/>
    <n v="0.29699999999999999"/>
    <n v="963766.78"/>
  </r>
  <r>
    <x v="1"/>
    <s v="6"/>
    <s v="12/12/2013"/>
    <s v="2014"/>
    <s v="3"/>
    <s v="41040000"/>
    <x v="2"/>
    <x v="0"/>
    <s v="Univ of Illinois at Champaign-Urbana"/>
    <s v="Institution of Higher Education"/>
    <x v="0"/>
    <s v="4018009000"/>
    <s v="Not Funded"/>
    <s v="14066031"/>
    <m/>
    <m/>
    <n v="0.70299999999999996"/>
    <n v="2281239.2200000002"/>
    <n v="0.70299999999999996"/>
    <n v="2281239.2200000002"/>
  </r>
  <r>
    <x v="1"/>
    <s v="6"/>
    <s v="12/13/2013"/>
    <s v="2014"/>
    <s v="3"/>
    <s v="41040000"/>
    <x v="2"/>
    <x v="0"/>
    <s v="Johns Hopkins University"/>
    <s v="Institution of Higher Education"/>
    <x v="0"/>
    <s v="4014017000"/>
    <s v="Awarded"/>
    <s v="14066084"/>
    <m/>
    <m/>
    <n v="1"/>
    <n v="27170"/>
    <n v="1"/>
    <n v="27170"/>
  </r>
  <r>
    <x v="1"/>
    <s v="6"/>
    <s v="12/16/2013"/>
    <s v="2014"/>
    <s v="3"/>
    <s v="41040000"/>
    <x v="2"/>
    <x v="0"/>
    <s v="GEORGIA INSTITUTE OF TECHNOLOGY"/>
    <s v="Institution of Higher Education"/>
    <x v="0"/>
    <s v="4013011000"/>
    <s v="Awarded"/>
    <s v="14066104"/>
    <m/>
    <m/>
    <n v="1"/>
    <n v="50000"/>
    <n v="1"/>
    <n v="50000"/>
  </r>
  <r>
    <x v="1"/>
    <s v="6"/>
    <s v="12/17/2013"/>
    <s v="2014"/>
    <s v="3"/>
    <s v="41040000"/>
    <x v="2"/>
    <x v="0"/>
    <s v="OFFICE OF NAVAL RESEARCH"/>
    <s v="Federal"/>
    <x v="0"/>
    <s v="4014006000"/>
    <s v="Pending"/>
    <s v="14065968"/>
    <m/>
    <m/>
    <n v="1"/>
    <n v="749743"/>
    <n v="1"/>
    <n v="749743"/>
  </r>
  <r>
    <x v="1"/>
    <s v="6"/>
    <s v="12/20/2013"/>
    <s v="2014"/>
    <s v="3"/>
    <s v="41040000"/>
    <x v="2"/>
    <x v="0"/>
    <s v="OFFICE OF NAVAL RESEARCH"/>
    <s v="Federal"/>
    <x v="0"/>
    <s v="4014003000"/>
    <s v="Not Funded"/>
    <s v="14066012"/>
    <m/>
    <m/>
    <n v="1"/>
    <n v="7500000"/>
    <n v="1"/>
    <n v="7500000"/>
  </r>
  <r>
    <x v="1"/>
    <s v="6"/>
    <s v="12/23/2013"/>
    <s v="2014"/>
    <s v="3"/>
    <s v="41040000"/>
    <x v="2"/>
    <x v="0"/>
    <s v="STEVENS INSTITUTE OF TECHNOLOGY"/>
    <s v="Institution of Higher Education"/>
    <x v="0"/>
    <s v="4014003000"/>
    <s v="Awarded"/>
    <s v="14066139"/>
    <m/>
    <m/>
    <n v="1"/>
    <n v="190574"/>
    <n v="1"/>
    <n v="190574"/>
  </r>
  <r>
    <x v="1"/>
    <s v="6"/>
    <s v="12/23/2013"/>
    <s v="2014"/>
    <s v="3"/>
    <s v="41040000"/>
    <x v="2"/>
    <x v="0"/>
    <s v="CASE WESTERN RESERVE UNIVERSITY"/>
    <s v="Institution of Higher Education"/>
    <x v="0"/>
    <s v="4014006000"/>
    <s v="Pending"/>
    <s v="14066159"/>
    <m/>
    <m/>
    <n v="1"/>
    <n v="1499360"/>
    <n v="1"/>
    <n v="1499360"/>
  </r>
  <r>
    <x v="1"/>
    <s v="6"/>
    <s v="12/23/2013"/>
    <s v="2014"/>
    <s v="3"/>
    <s v="41040000"/>
    <x v="2"/>
    <x v="0"/>
    <s v="BAE SYSTEMS ADVANCED TECHNOLOGIES, INC."/>
    <s v="Private Profit"/>
    <x v="0"/>
    <s v="4014006000"/>
    <s v="Not Funded"/>
    <s v="14065948"/>
    <m/>
    <m/>
    <n v="1"/>
    <n v="1529484"/>
    <n v="1"/>
    <n v="1529484"/>
  </r>
  <r>
    <x v="1"/>
    <s v="6"/>
    <s v="12/23/2013"/>
    <s v="2014"/>
    <s v="3"/>
    <s v="41040000"/>
    <x v="2"/>
    <x v="0"/>
    <s v="NEI Corporation"/>
    <s v="Private Profit"/>
    <x v="0"/>
    <s v="4014009000"/>
    <s v="Awarded"/>
    <s v="14065966"/>
    <m/>
    <m/>
    <n v="1"/>
    <n v="30000"/>
    <n v="1"/>
    <n v="30000"/>
  </r>
  <r>
    <x v="1"/>
    <s v="7"/>
    <s v="1/3/2014"/>
    <s v="2014"/>
    <s v="4"/>
    <s v="41040000"/>
    <x v="2"/>
    <x v="0"/>
    <s v="Omm Scientific, Inc"/>
    <s v="Private Profit"/>
    <x v="0"/>
    <s v="4016005000"/>
    <s v="Pending"/>
    <s v="14076410"/>
    <m/>
    <m/>
    <n v="1"/>
    <n v="105000"/>
    <n v="1"/>
    <n v="105000"/>
  </r>
  <r>
    <x v="1"/>
    <s v="7"/>
    <s v="1/8/2014"/>
    <s v="2014"/>
    <s v="4"/>
    <s v="41040000"/>
    <x v="2"/>
    <x v="0"/>
    <s v="InSpace, LLC"/>
    <s v="Private Profit"/>
    <x v="0"/>
    <s v="4014003000"/>
    <s v="Awarded"/>
    <s v="14066292"/>
    <m/>
    <m/>
    <n v="1"/>
    <n v="30000"/>
    <n v="1"/>
    <n v="30000"/>
  </r>
  <r>
    <x v="1"/>
    <s v="7"/>
    <s v="1/8/2014"/>
    <s v="2014"/>
    <s v="4"/>
    <s v="41040000"/>
    <x v="2"/>
    <x v="0"/>
    <s v="Vencore Labs Inc"/>
    <s v="Private Profit"/>
    <x v="0"/>
    <s v="4018009000"/>
    <s v="Pending"/>
    <s v="14076458"/>
    <m/>
    <m/>
    <n v="1"/>
    <n v="300000"/>
    <n v="1"/>
    <n v="300000"/>
  </r>
  <r>
    <x v="1"/>
    <s v="7"/>
    <s v="1/10/2014"/>
    <s v="2014"/>
    <s v="4"/>
    <s v="41040000"/>
    <x v="2"/>
    <x v="0"/>
    <s v="ARMY MEDICAL RESEARCH ACQUISITION ACTIV"/>
    <s v="Federal"/>
    <x v="0"/>
    <s v="4014008000"/>
    <s v="Awarded"/>
    <s v="13098209"/>
    <m/>
    <m/>
    <n v="0.7"/>
    <n v="1200231.8999999999"/>
    <n v="0.7"/>
    <n v="1200231.8999999999"/>
  </r>
  <r>
    <x v="1"/>
    <s v="7"/>
    <s v="1/10/2014"/>
    <s v="2014"/>
    <s v="4"/>
    <s v="41040000"/>
    <x v="2"/>
    <x v="0"/>
    <s v="DEFENSE, U.S. DEPARTMENT OF"/>
    <s v="Federal"/>
    <x v="0"/>
    <s v="4016003000"/>
    <s v="Pending"/>
    <s v="14076509"/>
    <m/>
    <m/>
    <n v="1"/>
    <n v="566419"/>
    <n v="1"/>
    <n v="566419"/>
  </r>
  <r>
    <x v="1"/>
    <s v="7"/>
    <s v="1/10/2014"/>
    <s v="2014"/>
    <s v="4"/>
    <s v="41040000"/>
    <x v="2"/>
    <x v="0"/>
    <s v="ARMY MEDICAL RESEARCH ACQUISITION ACTIV"/>
    <s v="Federal"/>
    <x v="0"/>
    <s v="4018009000"/>
    <s v="Awarded"/>
    <s v="13098209"/>
    <m/>
    <m/>
    <n v="0.3"/>
    <n v="514385.1"/>
    <n v="0.3"/>
    <n v="514385.1"/>
  </r>
  <r>
    <x v="1"/>
    <s v="7"/>
    <s v="1/14/2014"/>
    <s v="2014"/>
    <s v="4"/>
    <s v="41040000"/>
    <x v="2"/>
    <x v="0"/>
    <s v="DEFENSE ADVANCED RES PROJECTS AGENCY"/>
    <s v="Federal"/>
    <x v="0"/>
    <s v="4014003000"/>
    <s v="Not Funded"/>
    <s v="14076439"/>
    <m/>
    <m/>
    <n v="1"/>
    <n v="740165"/>
    <n v="1"/>
    <n v="740165"/>
  </r>
  <r>
    <x v="1"/>
    <s v="7"/>
    <s v="1/14/2014"/>
    <s v="2014"/>
    <s v="4"/>
    <s v="41040000"/>
    <x v="2"/>
    <x v="0"/>
    <s v="OFFICE OF NAVAL RESEARCH"/>
    <s v="Federal"/>
    <x v="0"/>
    <s v="4014009000"/>
    <s v="Pending"/>
    <s v="14066346"/>
    <m/>
    <m/>
    <n v="1"/>
    <n v="510000"/>
    <n v="1"/>
    <n v="510000"/>
  </r>
  <r>
    <x v="1"/>
    <s v="7"/>
    <s v="1/15/2014"/>
    <s v="2014"/>
    <s v="4"/>
    <s v="41040000"/>
    <x v="2"/>
    <x v="0"/>
    <s v="US Army ACC APG Adelphi Div"/>
    <s v="Federal"/>
    <x v="0"/>
    <s v="4014003000"/>
    <s v="Pending"/>
    <s v="14066212"/>
    <m/>
    <m/>
    <n v="0.25"/>
    <n v="92292.5"/>
    <n v="0.25"/>
    <n v="92292.5"/>
  </r>
  <r>
    <x v="1"/>
    <s v="7"/>
    <s v="1/15/2014"/>
    <s v="2014"/>
    <s v="4"/>
    <s v="41040000"/>
    <x v="2"/>
    <x v="0"/>
    <s v="SPACE AND NAVAL WARFARE SYSTEMS CENTER"/>
    <s v="Federal"/>
    <x v="0"/>
    <s v="4014003000"/>
    <s v="Pending"/>
    <s v="14076440"/>
    <m/>
    <m/>
    <n v="1"/>
    <n v="1000000"/>
    <n v="1"/>
    <n v="1000000"/>
  </r>
  <r>
    <x v="1"/>
    <s v="7"/>
    <s v="1/15/2014"/>
    <s v="2014"/>
    <s v="4"/>
    <s v="41040000"/>
    <x v="2"/>
    <x v="0"/>
    <s v="OFFICE OF NAVAL RESEARCH"/>
    <s v="Federal"/>
    <x v="0"/>
    <s v="4014003000"/>
    <s v="Awarded"/>
    <s v="14076422"/>
    <m/>
    <m/>
    <n v="1"/>
    <n v="510000"/>
    <n v="1"/>
    <n v="510000"/>
  </r>
  <r>
    <x v="1"/>
    <s v="7"/>
    <s v="1/15/2014"/>
    <s v="2014"/>
    <s v="4"/>
    <s v="41040000"/>
    <x v="2"/>
    <x v="0"/>
    <s v="OFFICE OF NAVAL RESEARCH"/>
    <s v="Federal"/>
    <x v="0"/>
    <s v="4014004000"/>
    <s v="Not Funded"/>
    <s v="14076396"/>
    <m/>
    <m/>
    <n v="1"/>
    <n v="510000"/>
    <n v="1"/>
    <n v="510000"/>
  </r>
  <r>
    <x v="1"/>
    <s v="7"/>
    <s v="1/15/2014"/>
    <s v="2014"/>
    <s v="4"/>
    <s v="41040000"/>
    <x v="2"/>
    <x v="0"/>
    <s v="OFFICE OF NAVAL RESEARCH"/>
    <s v="Federal"/>
    <x v="0"/>
    <s v="4014004000"/>
    <s v="Not Funded"/>
    <s v="14076429"/>
    <m/>
    <m/>
    <n v="1"/>
    <n v="510000"/>
    <n v="1"/>
    <n v="510000"/>
  </r>
  <r>
    <x v="1"/>
    <s v="7"/>
    <s v="1/15/2014"/>
    <s v="2014"/>
    <s v="4"/>
    <s v="41040000"/>
    <x v="2"/>
    <x v="0"/>
    <s v="DEFENSE ADVANCED RES PROJECTS AGENCY"/>
    <s v="Federal"/>
    <x v="0"/>
    <s v="4014008000"/>
    <s v="Pending"/>
    <s v="14076435"/>
    <m/>
    <m/>
    <n v="1"/>
    <n v="543681"/>
    <n v="1"/>
    <n v="543681"/>
  </r>
  <r>
    <x v="1"/>
    <s v="7"/>
    <s v="1/15/2014"/>
    <s v="2014"/>
    <s v="4"/>
    <s v="41040000"/>
    <x v="2"/>
    <x v="0"/>
    <s v="US Army ACC APG Adelphi Div"/>
    <s v="Federal"/>
    <x v="0"/>
    <s v="4014009000"/>
    <s v="Pending"/>
    <s v="14066212"/>
    <m/>
    <m/>
    <n v="0.5"/>
    <n v="184585"/>
    <n v="0.5"/>
    <n v="184585"/>
  </r>
  <r>
    <x v="1"/>
    <s v="7"/>
    <s v="1/15/2014"/>
    <s v="2014"/>
    <s v="4"/>
    <s v="41040000"/>
    <x v="2"/>
    <x v="0"/>
    <s v="OFFICE OF NAVAL RESEARCH"/>
    <s v="Federal"/>
    <x v="0"/>
    <s v="4014009000"/>
    <s v="Not Funded"/>
    <s v="14076430"/>
    <m/>
    <m/>
    <n v="1"/>
    <n v="508926"/>
    <n v="1"/>
    <n v="508926"/>
  </r>
  <r>
    <x v="1"/>
    <s v="7"/>
    <s v="1/15/2014"/>
    <s v="2014"/>
    <s v="4"/>
    <s v="41040000"/>
    <x v="2"/>
    <x v="0"/>
    <s v="OFFICE OF NAVAL RESEARCH"/>
    <s v="Federal"/>
    <x v="0"/>
    <s v="4014011000"/>
    <s v="Pending"/>
    <s v="14076423"/>
    <m/>
    <m/>
    <n v="1"/>
    <n v="507709"/>
    <n v="1"/>
    <n v="507709"/>
  </r>
  <r>
    <x v="1"/>
    <s v="7"/>
    <s v="1/15/2014"/>
    <s v="2014"/>
    <s v="4"/>
    <s v="41040000"/>
    <x v="2"/>
    <x v="0"/>
    <s v="DEFENSE ADVANCED RES PROJECTS AGENCY"/>
    <s v="Federal"/>
    <x v="0"/>
    <s v="4014017000"/>
    <s v="Not Funded"/>
    <s v="14076441"/>
    <m/>
    <m/>
    <n v="1"/>
    <n v="1000000"/>
    <n v="1"/>
    <n v="1000000"/>
  </r>
  <r>
    <x v="1"/>
    <s v="7"/>
    <s v="1/15/2014"/>
    <s v="2014"/>
    <s v="4"/>
    <s v="41040000"/>
    <x v="2"/>
    <x v="0"/>
    <s v="DEFENSE, U.S. DEPARTMENT OF"/>
    <s v="Federal"/>
    <x v="0"/>
    <s v="4016003000"/>
    <s v="Pending"/>
    <s v="14076657"/>
    <m/>
    <m/>
    <n v="1"/>
    <n v="522379"/>
    <n v="1"/>
    <n v="522379"/>
  </r>
  <r>
    <x v="1"/>
    <s v="7"/>
    <s v="1/15/2014"/>
    <s v="2014"/>
    <s v="4"/>
    <s v="41040000"/>
    <x v="2"/>
    <x v="0"/>
    <s v="US Army ACC APG Adelphi Div"/>
    <s v="Federal"/>
    <x v="0"/>
    <s v="4018004000"/>
    <s v="Pending"/>
    <s v="14066212"/>
    <m/>
    <m/>
    <n v="0.25"/>
    <n v="92292.5"/>
    <n v="0.25"/>
    <n v="92292.5"/>
  </r>
  <r>
    <x v="1"/>
    <s v="7"/>
    <s v="1/16/2014"/>
    <s v="2014"/>
    <s v="4"/>
    <s v="41040000"/>
    <x v="2"/>
    <x v="0"/>
    <s v="Lynntech Inc"/>
    <s v="Private Profit"/>
    <x v="0"/>
    <s v="4018004000"/>
    <s v="Pending"/>
    <s v="14076684"/>
    <m/>
    <m/>
    <n v="1"/>
    <n v="30000"/>
    <n v="1"/>
    <n v="30000"/>
  </r>
  <r>
    <x v="1"/>
    <s v="7"/>
    <s v="1/17/2014"/>
    <s v="2014"/>
    <s v="4"/>
    <s v="41040000"/>
    <x v="2"/>
    <x v="0"/>
    <s v="DEFENSE ADVANCED RES PROJECTS AGENCY"/>
    <s v="Federal"/>
    <x v="0"/>
    <s v="4014017000"/>
    <s v="Not Funded"/>
    <s v="14076436"/>
    <m/>
    <m/>
    <n v="1"/>
    <n v="1000000"/>
    <n v="1"/>
    <n v="1000000"/>
  </r>
  <r>
    <x v="1"/>
    <s v="7"/>
    <s v="1/22/2014"/>
    <s v="2014"/>
    <s v="4"/>
    <s v="41040000"/>
    <x v="2"/>
    <x v="0"/>
    <s v="OFFICE OF NAVAL RESEARCH"/>
    <s v="Federal"/>
    <x v="0"/>
    <s v="4014009000"/>
    <s v="Pending"/>
    <s v="14076431"/>
    <m/>
    <m/>
    <n v="1"/>
    <n v="510000"/>
    <n v="1"/>
    <n v="510000"/>
  </r>
  <r>
    <x v="1"/>
    <s v="7"/>
    <s v="1/23/2014"/>
    <s v="2014"/>
    <s v="4"/>
    <s v="41040000"/>
    <x v="2"/>
    <x v="0"/>
    <s v="Endurica LLC"/>
    <s v="Private Profit"/>
    <x v="0"/>
    <s v="4014004000"/>
    <s v="Pending"/>
    <s v="14076801"/>
    <m/>
    <m/>
    <n v="1"/>
    <n v="48521"/>
    <n v="1"/>
    <n v="48521"/>
  </r>
  <r>
    <x v="1"/>
    <s v="7"/>
    <s v="1/27/2014"/>
    <s v="2014"/>
    <s v="4"/>
    <s v="41040000"/>
    <x v="2"/>
    <x v="0"/>
    <s v="UNIVERSITY OF ARKANSAS"/>
    <s v="Institution of Higher Education"/>
    <x v="0"/>
    <s v="4014003000"/>
    <s v="Pending"/>
    <s v="14044286"/>
    <m/>
    <m/>
    <n v="1"/>
    <n v="139941"/>
    <n v="1"/>
    <n v="139941"/>
  </r>
  <r>
    <x v="1"/>
    <s v="7"/>
    <s v="1/27/2014"/>
    <s v="2014"/>
    <s v="4"/>
    <s v="41040000"/>
    <x v="2"/>
    <x v="0"/>
    <s v="Scientific Forming Tech Corp"/>
    <s v="Private Profit"/>
    <x v="0"/>
    <s v="4014003000"/>
    <s v="Pending"/>
    <s v="14076755"/>
    <m/>
    <m/>
    <n v="1"/>
    <n v="29360"/>
    <n v="1"/>
    <n v="29360"/>
  </r>
  <r>
    <x v="1"/>
    <s v="7"/>
    <s v="1/27/2014"/>
    <s v="2014"/>
    <s v="4"/>
    <s v="41040000"/>
    <x v="2"/>
    <x v="0"/>
    <s v="AIR FORCE OFFICE OF SCIENTIFIC RESEARCH"/>
    <s v="Federal"/>
    <x v="0"/>
    <s v="4014006000"/>
    <s v="Pending"/>
    <s v="14076497"/>
    <m/>
    <m/>
    <n v="1"/>
    <n v="199795"/>
    <n v="1"/>
    <n v="199795"/>
  </r>
  <r>
    <x v="1"/>
    <s v="7"/>
    <s v="1/27/2014"/>
    <s v="2014"/>
    <s v="4"/>
    <s v="41040000"/>
    <x v="2"/>
    <x v="0"/>
    <s v="UNIVERSITY OF MINNESOTA"/>
    <s v="Institution of Higher Education"/>
    <x v="0"/>
    <s v="4014006000"/>
    <s v="Pending"/>
    <s v="14076789"/>
    <m/>
    <m/>
    <n v="1"/>
    <n v="40000"/>
    <n v="1"/>
    <n v="40000"/>
  </r>
  <r>
    <x v="1"/>
    <s v="7"/>
    <s v="1/30/2014"/>
    <s v="2014"/>
    <s v="4"/>
    <s v="41040000"/>
    <x v="2"/>
    <x v="0"/>
    <s v="Nanohmics Inc"/>
    <s v="Private Profit"/>
    <x v="0"/>
    <s v="4014009000"/>
    <s v="Awarded"/>
    <s v="14066187"/>
    <m/>
    <m/>
    <n v="1"/>
    <n v="390000"/>
    <n v="1"/>
    <n v="390000"/>
  </r>
  <r>
    <x v="1"/>
    <s v="7"/>
    <s v="1/31/2014"/>
    <s v="2014"/>
    <s v="4"/>
    <s v="41040000"/>
    <x v="2"/>
    <x v="0"/>
    <s v="InSpace, LLC"/>
    <s v="Private Profit"/>
    <x v="0"/>
    <s v="4014003000"/>
    <s v="Awarded"/>
    <s v="14077081"/>
    <m/>
    <m/>
    <n v="1"/>
    <n v="45000"/>
    <n v="1"/>
    <n v="45000"/>
  </r>
  <r>
    <x v="1"/>
    <s v="7"/>
    <s v="1/31/2014"/>
    <s v="2014"/>
    <s v="4"/>
    <s v="41040000"/>
    <x v="2"/>
    <x v="0"/>
    <s v="Sagamore/Adams Laboratories LLC"/>
    <s v="Private Profit"/>
    <x v="0"/>
    <s v="4014011000"/>
    <s v="Pending"/>
    <s v="14076942"/>
    <m/>
    <m/>
    <n v="1"/>
    <n v="449801"/>
    <n v="1"/>
    <n v="449801"/>
  </r>
  <r>
    <x v="1"/>
    <s v="8"/>
    <s v="2/3/2014"/>
    <s v="2014"/>
    <s v="5"/>
    <s v="41040000"/>
    <x v="2"/>
    <x v="0"/>
    <s v="DEFENSE ADVANCED RES PROJECTS AGENCY"/>
    <s v="Federal"/>
    <x v="0"/>
    <s v="4014006000"/>
    <s v="Not Funded"/>
    <s v="14077098"/>
    <n v="0.42"/>
    <n v="3963618.96"/>
    <m/>
    <m/>
    <n v="0.42"/>
    <n v="3963618.96"/>
  </r>
  <r>
    <x v="1"/>
    <s v="8"/>
    <s v="2/3/2014"/>
    <s v="2014"/>
    <s v="5"/>
    <s v="41040000"/>
    <x v="2"/>
    <x v="0"/>
    <s v="DEFENSE ADVANCED RES PROJECTS AGENCY"/>
    <s v="Federal"/>
    <x v="0"/>
    <s v="4014011000"/>
    <s v="Not Funded"/>
    <s v="14077098"/>
    <n v="0.14000000000000001"/>
    <n v="1321206.32"/>
    <m/>
    <m/>
    <n v="0.14000000000000001"/>
    <n v="1321206.32"/>
  </r>
  <r>
    <x v="1"/>
    <s v="8"/>
    <s v="2/3/2014"/>
    <s v="2014"/>
    <s v="5"/>
    <s v="41040000"/>
    <x v="2"/>
    <x v="0"/>
    <s v="DEFENSE ADVANCED RES PROJECTS AGENCY"/>
    <s v="Federal"/>
    <x v="0"/>
    <s v="4018001000"/>
    <s v="Not Funded"/>
    <s v="14077098"/>
    <n v="0"/>
    <n v="0"/>
    <m/>
    <m/>
    <n v="0"/>
    <n v="0"/>
  </r>
  <r>
    <x v="1"/>
    <s v="8"/>
    <s v="2/3/2014"/>
    <s v="2014"/>
    <s v="5"/>
    <s v="41040000"/>
    <x v="2"/>
    <x v="0"/>
    <s v="DEFENSE ADVANCED RES PROJECTS AGENCY"/>
    <s v="Federal"/>
    <x v="0"/>
    <s v="4018007000"/>
    <s v="Not Funded"/>
    <s v="14077098"/>
    <n v="0.44"/>
    <n v="4152362.72"/>
    <m/>
    <m/>
    <n v="0.44"/>
    <n v="4152362.72"/>
  </r>
  <r>
    <x v="1"/>
    <s v="8"/>
    <s v="2/3/2014"/>
    <s v="2014"/>
    <s v="5"/>
    <s v="41040000"/>
    <x v="2"/>
    <x v="0"/>
    <s v="DEFENSE ADVANCED RES PROJECTS AGENCY"/>
    <s v="Federal"/>
    <x v="0"/>
    <s v="4027002000"/>
    <s v="Not Funded"/>
    <s v="14077098"/>
    <n v="0"/>
    <n v="0"/>
    <m/>
    <m/>
    <n v="0"/>
    <n v="0"/>
  </r>
  <r>
    <x v="1"/>
    <s v="8"/>
    <s v="2/7/2014"/>
    <s v="2014"/>
    <s v="5"/>
    <s v="41040000"/>
    <x v="2"/>
    <x v="0"/>
    <s v="Norfolk State University"/>
    <s v="Institution of Higher Education"/>
    <x v="0"/>
    <s v="4014006000"/>
    <s v="Pending"/>
    <s v="13055094"/>
    <n v="1"/>
    <n v="240000"/>
    <m/>
    <m/>
    <n v="1"/>
    <n v="240000"/>
  </r>
  <r>
    <x v="1"/>
    <s v="8"/>
    <s v="2/7/2014"/>
    <s v="2014"/>
    <s v="5"/>
    <s v="41040000"/>
    <x v="2"/>
    <x v="0"/>
    <s v="Norfolk State University"/>
    <s v="Institution of Higher Education"/>
    <x v="0"/>
    <s v="4027002000"/>
    <s v="Pending"/>
    <s v="13055094"/>
    <n v="0"/>
    <n v="0"/>
    <m/>
    <m/>
    <n v="0"/>
    <n v="0"/>
  </r>
  <r>
    <x v="1"/>
    <s v="8"/>
    <s v="2/11/2014"/>
    <s v="2014"/>
    <s v="5"/>
    <s v="41040000"/>
    <x v="2"/>
    <x v="0"/>
    <s v="UNIVERSITY OF MASSACHUSETTS"/>
    <s v="Institution of Higher Education"/>
    <x v="0"/>
    <s v="4014006000"/>
    <s v="Pending"/>
    <s v="14087363"/>
    <n v="1"/>
    <n v="183126"/>
    <m/>
    <m/>
    <n v="1"/>
    <n v="183126"/>
  </r>
  <r>
    <x v="1"/>
    <s v="8"/>
    <s v="2/11/2014"/>
    <s v="2014"/>
    <s v="5"/>
    <s v="41040000"/>
    <x v="2"/>
    <x v="0"/>
    <s v="UNIVERSITY OF MASSACHUSETTS"/>
    <s v="Institution of Higher Education"/>
    <x v="0"/>
    <s v="4027002000"/>
    <s v="Pending"/>
    <s v="14087363"/>
    <n v="0"/>
    <n v="0"/>
    <m/>
    <m/>
    <n v="0"/>
    <n v="0"/>
  </r>
  <r>
    <x v="1"/>
    <s v="8"/>
    <s v="2/12/2014"/>
    <s v="2014"/>
    <s v="5"/>
    <s v="41040000"/>
    <x v="2"/>
    <x v="0"/>
    <s v="Defense Life Sciences, LLC"/>
    <s v="Private Profit"/>
    <x v="0"/>
    <s v="4011006000"/>
    <s v="Pending"/>
    <s v="14087395"/>
    <m/>
    <m/>
    <n v="0.46"/>
    <n v="91319.66"/>
    <n v="0.46"/>
    <n v="91319.66"/>
  </r>
  <r>
    <x v="1"/>
    <s v="8"/>
    <s v="2/12/2014"/>
    <s v="2014"/>
    <s v="5"/>
    <s v="41040000"/>
    <x v="2"/>
    <x v="0"/>
    <s v="Defense Life Sciences, LLC"/>
    <s v="Private Profit"/>
    <x v="0"/>
    <s v="4014016000"/>
    <s v="Pending"/>
    <s v="14087395"/>
    <m/>
    <m/>
    <n v="0.5"/>
    <n v="99260.5"/>
    <n v="0.5"/>
    <n v="99260.5"/>
  </r>
  <r>
    <x v="1"/>
    <s v="8"/>
    <s v="2/12/2014"/>
    <s v="2014"/>
    <s v="5"/>
    <s v="41040000"/>
    <x v="2"/>
    <x v="0"/>
    <s v="Defense Life Sciences, LLC"/>
    <s v="Private Profit"/>
    <x v="0"/>
    <s v="4014017000"/>
    <s v="Pending"/>
    <s v="14087395"/>
    <m/>
    <m/>
    <n v="0.04"/>
    <n v="7940.84"/>
    <n v="0.04"/>
    <n v="7940.84"/>
  </r>
  <r>
    <x v="1"/>
    <s v="8"/>
    <s v="2/13/2014"/>
    <s v="2014"/>
    <s v="5"/>
    <s v="41040000"/>
    <x v="2"/>
    <x v="0"/>
    <s v="UTAH STATE UNIVERSITY"/>
    <s v="Institution of Higher Education"/>
    <x v="0"/>
    <s v="4014003000"/>
    <s v="Pending"/>
    <s v="14087484"/>
    <m/>
    <m/>
    <n v="1"/>
    <n v="406116"/>
    <n v="1"/>
    <n v="406116"/>
  </r>
  <r>
    <x v="1"/>
    <s v="8"/>
    <s v="2/19/2014"/>
    <s v="2014"/>
    <s v="5"/>
    <s v="41040000"/>
    <x v="2"/>
    <x v="0"/>
    <s v="ARMY CORPS OF ENGINEERS"/>
    <s v="Federal"/>
    <x v="0"/>
    <s v="4011008000"/>
    <s v="Pending"/>
    <s v="13097959"/>
    <n v="0.9"/>
    <n v="763268.4"/>
    <m/>
    <m/>
    <n v="0.9"/>
    <n v="763268.4"/>
  </r>
  <r>
    <x v="1"/>
    <s v="8"/>
    <s v="2/19/2014"/>
    <s v="2014"/>
    <s v="5"/>
    <s v="41040000"/>
    <x v="2"/>
    <x v="0"/>
    <s v="ARMY CORPS OF ENGINEERS"/>
    <s v="Federal"/>
    <x v="0"/>
    <s v="4014005000"/>
    <s v="Pending"/>
    <s v="13097959"/>
    <n v="0.1"/>
    <n v="84807.6"/>
    <m/>
    <m/>
    <n v="0.1"/>
    <n v="84807.6"/>
  </r>
  <r>
    <x v="1"/>
    <s v="8"/>
    <s v="2/19/2014"/>
    <s v="2014"/>
    <s v="5"/>
    <s v="41040000"/>
    <x v="2"/>
    <x v="0"/>
    <s v="ARMY CORPS OF ENGINEERS"/>
    <s v="Federal"/>
    <x v="0"/>
    <s v="4027011000"/>
    <s v="Pending"/>
    <s v="13097959"/>
    <n v="0"/>
    <n v="0"/>
    <m/>
    <m/>
    <n v="0"/>
    <n v="0"/>
  </r>
  <r>
    <x v="1"/>
    <s v="8"/>
    <s v="2/26/2014"/>
    <s v="2014"/>
    <s v="5"/>
    <s v="41040000"/>
    <x v="2"/>
    <x v="0"/>
    <s v="UNIVERSITY OF MARYLAND"/>
    <s v="Institution of Higher Education"/>
    <x v="0"/>
    <s v="4018007000"/>
    <s v="Awarded"/>
    <s v="14087944"/>
    <m/>
    <m/>
    <n v="1"/>
    <n v="78132"/>
    <n v="1"/>
    <n v="78132"/>
  </r>
  <r>
    <x v="1"/>
    <s v="8"/>
    <s v="2/27/2014"/>
    <s v="2014"/>
    <s v="5"/>
    <s v="41040000"/>
    <x v="2"/>
    <x v="0"/>
    <s v="ARMY, DEPT OF THE"/>
    <s v="Federal"/>
    <x v="0"/>
    <s v="4014003000"/>
    <s v="Pending"/>
    <s v="14087913"/>
    <m/>
    <m/>
    <n v="0.67"/>
    <n v="678978"/>
    <n v="0.67"/>
    <n v="678978"/>
  </r>
  <r>
    <x v="1"/>
    <s v="8"/>
    <s v="2/27/2014"/>
    <s v="2014"/>
    <s v="5"/>
    <s v="41040000"/>
    <x v="2"/>
    <x v="0"/>
    <s v="ARMY, DEPT OF THE"/>
    <s v="Federal"/>
    <x v="0"/>
    <s v="4014010000"/>
    <s v="Pending"/>
    <s v="14087913"/>
    <m/>
    <m/>
    <n v="0.33"/>
    <n v="334422"/>
    <n v="0.33"/>
    <n v="334422"/>
  </r>
  <r>
    <x v="1"/>
    <s v="8"/>
    <s v="2/28/2014"/>
    <s v="2014"/>
    <s v="5"/>
    <s v="41040000"/>
    <x v="2"/>
    <x v="0"/>
    <s v="OFFICE OF NAVAL RESEARCH"/>
    <s v="Federal"/>
    <x v="0"/>
    <s v="4014003000"/>
    <s v="Not Funded"/>
    <s v="14088004"/>
    <m/>
    <m/>
    <n v="1"/>
    <n v="366689"/>
    <n v="1"/>
    <n v="366689"/>
  </r>
  <r>
    <x v="1"/>
    <s v="9"/>
    <s v="3/3/2014"/>
    <s v="2014"/>
    <s v="6"/>
    <s v="41040000"/>
    <x v="2"/>
    <x v="0"/>
    <s v="US Army ACC APG Adelphi Div"/>
    <s v="Federal"/>
    <x v="0"/>
    <s v="4014006000"/>
    <s v="Pending"/>
    <s v="14088018"/>
    <n v="1"/>
    <n v="418615"/>
    <m/>
    <m/>
    <n v="1"/>
    <n v="418615"/>
  </r>
  <r>
    <x v="1"/>
    <s v="9"/>
    <s v="3/3/2014"/>
    <s v="2014"/>
    <s v="6"/>
    <s v="41040000"/>
    <x v="2"/>
    <x v="0"/>
    <s v="US Army ACC APG Adelphi Div"/>
    <s v="Federal"/>
    <x v="0"/>
    <s v="4027002000"/>
    <s v="Pending"/>
    <s v="14088018"/>
    <n v="0"/>
    <n v="0"/>
    <m/>
    <m/>
    <n v="0"/>
    <n v="0"/>
  </r>
  <r>
    <x v="1"/>
    <s v="9"/>
    <s v="3/4/2014"/>
    <s v="2014"/>
    <s v="6"/>
    <s v="41040000"/>
    <x v="2"/>
    <x v="0"/>
    <s v="UNIVERSITY OF MICHIGAN"/>
    <s v="Institution of Higher Education"/>
    <x v="0"/>
    <s v="4011005000"/>
    <s v="Pending"/>
    <s v="14033579"/>
    <m/>
    <m/>
    <n v="0"/>
    <n v="0"/>
    <n v="0"/>
    <n v="0"/>
  </r>
  <r>
    <x v="1"/>
    <s v="9"/>
    <s v="3/4/2014"/>
    <s v="2014"/>
    <s v="6"/>
    <s v="41040000"/>
    <x v="2"/>
    <x v="0"/>
    <s v="UNIVERSITY OF MICHIGAN"/>
    <s v="Institution of Higher Education"/>
    <x v="0"/>
    <s v="4025001000"/>
    <s v="Pending"/>
    <s v="14033579"/>
    <m/>
    <m/>
    <n v="0"/>
    <n v="0"/>
    <n v="0"/>
    <n v="0"/>
  </r>
  <r>
    <x v="1"/>
    <s v="9"/>
    <s v="3/4/2014"/>
    <s v="2014"/>
    <s v="6"/>
    <s v="41040000"/>
    <x v="2"/>
    <x v="0"/>
    <s v="UNIVERSITY OF MICHIGAN"/>
    <s v="Institution of Higher Education"/>
    <x v="0"/>
    <s v="4025001005"/>
    <s v="Pending"/>
    <s v="14033579"/>
    <m/>
    <m/>
    <n v="0.75"/>
    <n v="431250"/>
    <n v="0.75"/>
    <n v="431250"/>
  </r>
  <r>
    <x v="1"/>
    <s v="9"/>
    <s v="3/4/2014"/>
    <s v="2014"/>
    <s v="6"/>
    <s v="41040000"/>
    <x v="2"/>
    <x v="0"/>
    <s v="UNIVERSITY OF MICHIGAN"/>
    <s v="Institution of Higher Education"/>
    <x v="0"/>
    <s v="4025003000"/>
    <s v="Pending"/>
    <s v="14033579"/>
    <m/>
    <m/>
    <n v="0.25"/>
    <n v="143750"/>
    <n v="0.25"/>
    <n v="143750"/>
  </r>
  <r>
    <x v="1"/>
    <s v="9"/>
    <s v="3/11/2014"/>
    <s v="2014"/>
    <s v="6"/>
    <s v="41040000"/>
    <x v="2"/>
    <x v="0"/>
    <s v="CORVID Technologies"/>
    <s v="Private Profit"/>
    <x v="0"/>
    <s v="4014003000"/>
    <s v="Awarded"/>
    <s v="14098318"/>
    <m/>
    <m/>
    <n v="0.67"/>
    <n v="8005.83"/>
    <n v="0.67"/>
    <n v="8005.83"/>
  </r>
  <r>
    <x v="1"/>
    <s v="9"/>
    <s v="3/11/2014"/>
    <s v="2014"/>
    <s v="6"/>
    <s v="41040000"/>
    <x v="2"/>
    <x v="0"/>
    <s v="CORVID Technologies"/>
    <s v="Private Profit"/>
    <x v="0"/>
    <s v="4014003000"/>
    <s v="Awarded"/>
    <s v="14098319"/>
    <m/>
    <m/>
    <n v="0.67"/>
    <n v="2669.28"/>
    <n v="0.67"/>
    <n v="2669.28"/>
  </r>
  <r>
    <x v="1"/>
    <s v="9"/>
    <s v="3/11/2014"/>
    <s v="2014"/>
    <s v="6"/>
    <s v="41040000"/>
    <x v="2"/>
    <x v="0"/>
    <s v="CORVID Technologies"/>
    <s v="Private Profit"/>
    <x v="0"/>
    <s v="4014003000"/>
    <s v="Awarded"/>
    <s v="14098320"/>
    <m/>
    <m/>
    <n v="0.67"/>
    <n v="13343.05"/>
    <n v="0.67"/>
    <n v="13343.05"/>
  </r>
  <r>
    <x v="1"/>
    <s v="9"/>
    <s v="3/11/2014"/>
    <s v="2014"/>
    <s v="6"/>
    <s v="41040000"/>
    <x v="2"/>
    <x v="0"/>
    <s v="CORVID Technologies"/>
    <s v="Private Profit"/>
    <x v="0"/>
    <s v="4014010000"/>
    <s v="Awarded"/>
    <s v="14098318"/>
    <m/>
    <m/>
    <n v="0.33"/>
    <n v="3943.17"/>
    <n v="0.33"/>
    <n v="3943.17"/>
  </r>
  <r>
    <x v="1"/>
    <s v="9"/>
    <s v="3/11/2014"/>
    <s v="2014"/>
    <s v="6"/>
    <s v="41040000"/>
    <x v="2"/>
    <x v="0"/>
    <s v="CORVID Technologies"/>
    <s v="Private Profit"/>
    <x v="0"/>
    <s v="4014010000"/>
    <s v="Awarded"/>
    <s v="14098319"/>
    <m/>
    <m/>
    <n v="0.33"/>
    <n v="1314.72"/>
    <n v="0.33"/>
    <n v="1314.72"/>
  </r>
  <r>
    <x v="1"/>
    <s v="9"/>
    <s v="3/11/2014"/>
    <s v="2014"/>
    <s v="6"/>
    <s v="41040000"/>
    <x v="2"/>
    <x v="0"/>
    <s v="CORVID Technologies"/>
    <s v="Private Profit"/>
    <x v="0"/>
    <s v="4014010000"/>
    <s v="Awarded"/>
    <s v="14098320"/>
    <m/>
    <m/>
    <n v="0.33"/>
    <n v="6571.95"/>
    <n v="0.33"/>
    <n v="6571.95"/>
  </r>
  <r>
    <x v="1"/>
    <s v="9"/>
    <s v="3/13/2014"/>
    <s v="2014"/>
    <s v="6"/>
    <s v="41040000"/>
    <x v="2"/>
    <x v="0"/>
    <s v="NAVSEA/NSWC CRANE"/>
    <s v="Federal"/>
    <x v="0"/>
    <s v="4014011000"/>
    <s v="Awarded"/>
    <s v="14098386"/>
    <m/>
    <m/>
    <n v="1"/>
    <n v="10000"/>
    <n v="1"/>
    <n v="10000"/>
  </r>
  <r>
    <x v="1"/>
    <s v="9"/>
    <s v="3/17/2014"/>
    <s v="2014"/>
    <s v="6"/>
    <s v="41040000"/>
    <x v="2"/>
    <x v="0"/>
    <s v="Scitor Corporation"/>
    <s v="Private Profit"/>
    <x v="0"/>
    <s v="4019001000"/>
    <s v="Awarded"/>
    <s v="14055183"/>
    <m/>
    <m/>
    <n v="0"/>
    <n v="0"/>
    <n v="0"/>
    <n v="0"/>
  </r>
  <r>
    <x v="1"/>
    <s v="9"/>
    <s v="3/17/2014"/>
    <s v="2014"/>
    <s v="6"/>
    <s v="41040000"/>
    <x v="2"/>
    <x v="0"/>
    <s v="Scitor Corporation"/>
    <s v="Private Profit"/>
    <x v="0"/>
    <s v="4019006000"/>
    <s v="Awarded"/>
    <s v="14055183"/>
    <m/>
    <m/>
    <n v="1"/>
    <n v="31290"/>
    <n v="1"/>
    <n v="31290"/>
  </r>
  <r>
    <x v="1"/>
    <s v="9"/>
    <s v="3/18/2014"/>
    <s v="2014"/>
    <s v="6"/>
    <s v="41040000"/>
    <x v="2"/>
    <x v="0"/>
    <s v="AIR FORCE RESEARCH LABORATORY"/>
    <s v="Federal"/>
    <x v="0"/>
    <s v="4014003000"/>
    <s v="Awarded"/>
    <s v="14098159"/>
    <m/>
    <m/>
    <n v="1"/>
    <n v="160000"/>
    <n v="1"/>
    <n v="160000"/>
  </r>
  <r>
    <x v="1"/>
    <s v="9"/>
    <s v="3/18/2014"/>
    <s v="2014"/>
    <s v="6"/>
    <s v="41040000"/>
    <x v="2"/>
    <x v="0"/>
    <s v="Asian Office of Aerospace Res &amp; Dev"/>
    <s v="Federal"/>
    <x v="0"/>
    <s v="4018004000"/>
    <s v="Awarded"/>
    <s v="14098498"/>
    <m/>
    <m/>
    <n v="1"/>
    <n v="60000"/>
    <n v="1"/>
    <n v="60000"/>
  </r>
  <r>
    <x v="1"/>
    <s v="9"/>
    <s v="3/18/2014"/>
    <s v="2014"/>
    <s v="6"/>
    <s v="41040000"/>
    <x v="2"/>
    <x v="0"/>
    <s v="OFFICE OF NAVAL RESEARCH"/>
    <s v="Federal"/>
    <x v="0"/>
    <s v="4018007000"/>
    <s v="Awarded"/>
    <s v="14098431"/>
    <m/>
    <m/>
    <n v="1"/>
    <n v="624331"/>
    <n v="1"/>
    <n v="624331"/>
  </r>
  <r>
    <x v="1"/>
    <s v="9"/>
    <s v="3/19/2014"/>
    <s v="2014"/>
    <s v="6"/>
    <s v="41040000"/>
    <x v="2"/>
    <x v="0"/>
    <s v="OFFICE OF NAVAL RESEARCH"/>
    <s v="Federal"/>
    <x v="0"/>
    <s v="4014009000"/>
    <s v="Not Funded"/>
    <s v="14098380"/>
    <n v="1"/>
    <n v="446040"/>
    <m/>
    <m/>
    <n v="1"/>
    <n v="446040"/>
  </r>
  <r>
    <x v="1"/>
    <s v="9"/>
    <s v="3/19/2014"/>
    <s v="2014"/>
    <s v="6"/>
    <s v="41040000"/>
    <x v="2"/>
    <x v="0"/>
    <s v="OFFICE OF NAVAL RESEARCH"/>
    <s v="Federal"/>
    <x v="0"/>
    <s v="4027002000"/>
    <s v="Not Funded"/>
    <s v="14098380"/>
    <n v="0"/>
    <n v="0"/>
    <m/>
    <m/>
    <n v="0"/>
    <n v="0"/>
  </r>
  <r>
    <x v="1"/>
    <s v="9"/>
    <s v="3/24/2014"/>
    <s v="2014"/>
    <s v="6"/>
    <s v="41040000"/>
    <x v="2"/>
    <x v="0"/>
    <s v="Lehigh University"/>
    <s v="Institution of Higher Education"/>
    <x v="0"/>
    <s v="4014001000"/>
    <s v="Pending"/>
    <s v="14098655"/>
    <n v="0"/>
    <n v="0"/>
    <m/>
    <m/>
    <n v="0"/>
    <n v="0"/>
  </r>
  <r>
    <x v="1"/>
    <s v="9"/>
    <s v="3/24/2014"/>
    <s v="2014"/>
    <s v="6"/>
    <s v="41040000"/>
    <x v="2"/>
    <x v="0"/>
    <s v="Lehigh University"/>
    <s v="Institution of Higher Education"/>
    <x v="0"/>
    <s v="4014006000"/>
    <s v="Pending"/>
    <s v="14098655"/>
    <n v="1"/>
    <n v="1000000"/>
    <m/>
    <m/>
    <n v="1"/>
    <n v="1000000"/>
  </r>
  <r>
    <x v="1"/>
    <s v="9"/>
    <s v="3/24/2014"/>
    <s v="2014"/>
    <s v="6"/>
    <s v="41040000"/>
    <x v="2"/>
    <x v="0"/>
    <s v="Lehigh University"/>
    <s v="Institution of Higher Education"/>
    <x v="0"/>
    <s v="4027002000"/>
    <s v="Pending"/>
    <s v="14098655"/>
    <n v="0"/>
    <n v="0"/>
    <m/>
    <m/>
    <n v="0"/>
    <n v="0"/>
  </r>
  <r>
    <x v="1"/>
    <s v="9"/>
    <s v="3/26/2014"/>
    <s v="2014"/>
    <s v="6"/>
    <s v="41040000"/>
    <x v="2"/>
    <x v="0"/>
    <s v="UES INC."/>
    <s v="Private Profit"/>
    <x v="0"/>
    <s v="4014006000"/>
    <s v="Awarded"/>
    <s v="14098695"/>
    <m/>
    <m/>
    <n v="0.75"/>
    <n v="22500"/>
    <n v="0.75"/>
    <n v="22500"/>
  </r>
  <r>
    <x v="1"/>
    <s v="9"/>
    <s v="3/26/2014"/>
    <s v="2014"/>
    <s v="6"/>
    <s v="41040000"/>
    <x v="2"/>
    <x v="0"/>
    <s v="UES INC."/>
    <s v="Private Profit"/>
    <x v="0"/>
    <s v="4014017000"/>
    <s v="Awarded"/>
    <s v="14098695"/>
    <m/>
    <m/>
    <n v="0.25"/>
    <n v="7500"/>
    <n v="0.25"/>
    <n v="7500"/>
  </r>
  <r>
    <x v="1"/>
    <s v="9"/>
    <s v="3/26/2014"/>
    <s v="2014"/>
    <s v="6"/>
    <s v="41040000"/>
    <x v="2"/>
    <x v="0"/>
    <s v="Vencore Labs Inc"/>
    <s v="Private Profit"/>
    <x v="0"/>
    <s v="4018009000"/>
    <s v="Pending"/>
    <s v="14098769"/>
    <m/>
    <m/>
    <n v="1"/>
    <n v="575722"/>
    <n v="1"/>
    <n v="575722"/>
  </r>
  <r>
    <x v="1"/>
    <s v="10"/>
    <s v="4/1/2014"/>
    <s v="2014"/>
    <s v="7"/>
    <s v="41040000"/>
    <x v="2"/>
    <x v="0"/>
    <s v="ENERGY, U.S. DEPARTMENT OF"/>
    <s v="Federal"/>
    <x v="0"/>
    <s v="4014001000"/>
    <s v="Pending"/>
    <s v="14098658"/>
    <n v="0"/>
    <n v="0"/>
    <m/>
    <m/>
    <n v="0"/>
    <n v="0"/>
  </r>
  <r>
    <x v="1"/>
    <s v="10"/>
    <s v="4/1/2014"/>
    <s v="2014"/>
    <s v="7"/>
    <s v="41040000"/>
    <x v="2"/>
    <x v="0"/>
    <s v="ENERGY, U.S. DEPARTMENT OF"/>
    <s v="Federal"/>
    <x v="0"/>
    <s v="4014004000"/>
    <s v="Pending"/>
    <s v="14098658"/>
    <n v="0.5"/>
    <n v="750000"/>
    <m/>
    <m/>
    <n v="0.5"/>
    <n v="750000"/>
  </r>
  <r>
    <x v="1"/>
    <s v="10"/>
    <s v="4/1/2014"/>
    <s v="2014"/>
    <s v="7"/>
    <s v="41040000"/>
    <x v="2"/>
    <x v="0"/>
    <s v="Global Power Device Company"/>
    <s v="Private Profit"/>
    <x v="0"/>
    <s v="4014006000"/>
    <s v="Pending"/>
    <s v="14098385"/>
    <n v="1"/>
    <n v="235948"/>
    <m/>
    <m/>
    <n v="1"/>
    <n v="235948"/>
  </r>
  <r>
    <x v="1"/>
    <s v="10"/>
    <s v="4/1/2014"/>
    <s v="2014"/>
    <s v="7"/>
    <s v="41040000"/>
    <x v="2"/>
    <x v="0"/>
    <s v="ENERGY, U.S. DEPARTMENT OF"/>
    <s v="Federal"/>
    <x v="0"/>
    <s v="4014006000"/>
    <s v="Pending"/>
    <s v="14098658"/>
    <n v="0.5"/>
    <n v="750000"/>
    <m/>
    <m/>
    <n v="0.5"/>
    <n v="750000"/>
  </r>
  <r>
    <x v="1"/>
    <s v="10"/>
    <s v="4/1/2014"/>
    <s v="2014"/>
    <s v="7"/>
    <s v="41040000"/>
    <x v="2"/>
    <x v="0"/>
    <s v="Global Power Device Company"/>
    <s v="Private Profit"/>
    <x v="0"/>
    <s v="4027002000"/>
    <s v="Pending"/>
    <s v="14098385"/>
    <n v="0"/>
    <n v="0"/>
    <m/>
    <m/>
    <n v="0"/>
    <n v="0"/>
  </r>
  <r>
    <x v="1"/>
    <s v="10"/>
    <s v="4/1/2014"/>
    <s v="2014"/>
    <s v="7"/>
    <s v="41040000"/>
    <x v="2"/>
    <x v="0"/>
    <s v="ENERGY, U.S. DEPARTMENT OF"/>
    <s v="Federal"/>
    <x v="0"/>
    <s v="4027002000"/>
    <s v="Pending"/>
    <s v="14098658"/>
    <n v="0"/>
    <n v="0"/>
    <m/>
    <m/>
    <n v="0"/>
    <n v="0"/>
  </r>
  <r>
    <x v="1"/>
    <s v="10"/>
    <s v="4/1/2014"/>
    <s v="2014"/>
    <s v="7"/>
    <s v="41040000"/>
    <x v="2"/>
    <x v="0"/>
    <s v="ENERGY, U.S. DEPARTMENT OF"/>
    <s v="Federal"/>
    <x v="0"/>
    <s v="4027010000"/>
    <s v="Pending"/>
    <s v="14098658"/>
    <n v="0"/>
    <n v="0"/>
    <m/>
    <m/>
    <n v="0"/>
    <n v="0"/>
  </r>
  <r>
    <x v="1"/>
    <s v="10"/>
    <s v="4/2/2014"/>
    <s v="2014"/>
    <s v="7"/>
    <s v="41040000"/>
    <x v="2"/>
    <x v="0"/>
    <s v="SANDIA NATIONAL LABORATORIES"/>
    <s v="Federal"/>
    <x v="0"/>
    <s v="4014010000"/>
    <s v="Pending"/>
    <s v="14108980"/>
    <m/>
    <m/>
    <n v="1"/>
    <n v="14951"/>
    <n v="1"/>
    <n v="14951"/>
  </r>
  <r>
    <x v="1"/>
    <s v="10"/>
    <s v="4/7/2014"/>
    <s v="2014"/>
    <s v="7"/>
    <s v="41040000"/>
    <x v="2"/>
    <x v="0"/>
    <s v="AIR FORCE RESEARCH LABORATORY"/>
    <s v="Federal"/>
    <x v="0"/>
    <s v="4014003000"/>
    <s v="Pending"/>
    <s v="14109086"/>
    <m/>
    <m/>
    <n v="0.9"/>
    <n v="898458.3"/>
    <n v="0.9"/>
    <n v="898458.3"/>
  </r>
  <r>
    <x v="1"/>
    <s v="10"/>
    <s v="4/7/2014"/>
    <s v="2014"/>
    <s v="7"/>
    <s v="41040000"/>
    <x v="2"/>
    <x v="0"/>
    <s v="AIR FORCE RESEARCH LABORATORY"/>
    <s v="Federal"/>
    <x v="0"/>
    <s v="4014004000"/>
    <s v="Pending"/>
    <s v="14109086"/>
    <m/>
    <m/>
    <n v="0.1"/>
    <n v="99828.7"/>
    <n v="0.1"/>
    <n v="99828.7"/>
  </r>
  <r>
    <x v="1"/>
    <s v="10"/>
    <s v="4/7/2014"/>
    <s v="2014"/>
    <s v="7"/>
    <s v="41040000"/>
    <x v="2"/>
    <x v="0"/>
    <s v="University of California-Merced"/>
    <s v="Institution of Higher Education"/>
    <x v="0"/>
    <s v="4014010000"/>
    <s v="Pending"/>
    <s v="14109007"/>
    <m/>
    <m/>
    <n v="1"/>
    <n v="223750"/>
    <n v="1"/>
    <n v="223750"/>
  </r>
  <r>
    <x v="1"/>
    <s v="10"/>
    <s v="4/10/2014"/>
    <s v="2014"/>
    <s v="7"/>
    <s v="41040000"/>
    <x v="2"/>
    <x v="0"/>
    <s v="UES INC."/>
    <s v="Private Profit"/>
    <x v="0"/>
    <s v="4014003000"/>
    <s v="Pending"/>
    <s v="14109212"/>
    <m/>
    <m/>
    <n v="1"/>
    <n v="14525"/>
    <n v="1"/>
    <n v="14525"/>
  </r>
  <r>
    <x v="1"/>
    <s v="10"/>
    <s v="4/10/2014"/>
    <s v="2014"/>
    <s v="7"/>
    <s v="41040000"/>
    <x v="2"/>
    <x v="0"/>
    <s v="OFFICE OF NAVAL RESEARCH"/>
    <s v="Federal"/>
    <x v="0"/>
    <s v="4018009000"/>
    <s v="Awarded"/>
    <s v="14109202"/>
    <m/>
    <m/>
    <n v="1"/>
    <n v="750000"/>
    <n v="1"/>
    <n v="750000"/>
  </r>
  <r>
    <x v="1"/>
    <s v="10"/>
    <s v="4/14/2014"/>
    <s v="2014"/>
    <s v="7"/>
    <s v="41040000"/>
    <x v="2"/>
    <x v="0"/>
    <s v="Siege Technologies"/>
    <s v="Private Profit"/>
    <x v="0"/>
    <s v="4018009000"/>
    <s v="Pending"/>
    <s v="14109305"/>
    <m/>
    <m/>
    <n v="1"/>
    <n v="242050"/>
    <n v="1"/>
    <n v="242050"/>
  </r>
  <r>
    <x v="1"/>
    <s v="10"/>
    <s v="4/15/2014"/>
    <s v="2014"/>
    <s v="7"/>
    <s v="41040000"/>
    <x v="2"/>
    <x v="0"/>
    <s v="AIR FORCE RESEARCH LABORATORY"/>
    <s v="Federal"/>
    <x v="0"/>
    <s v="4014003000"/>
    <s v="Pending"/>
    <s v="14109390"/>
    <m/>
    <m/>
    <n v="1"/>
    <n v="232235"/>
    <n v="1"/>
    <n v="232235"/>
  </r>
  <r>
    <x v="1"/>
    <s v="10"/>
    <s v="4/15/2014"/>
    <s v="2014"/>
    <s v="7"/>
    <s v="41040000"/>
    <x v="2"/>
    <x v="0"/>
    <s v="OFFICE OF NAVAL RESEARCH"/>
    <s v="Federal"/>
    <x v="0"/>
    <s v="4018010000"/>
    <s v="Pending"/>
    <s v="14109393"/>
    <m/>
    <m/>
    <n v="1"/>
    <n v="53180"/>
    <n v="1"/>
    <n v="53180"/>
  </r>
  <r>
    <x v="1"/>
    <s v="10"/>
    <s v="4/16/2014"/>
    <s v="2014"/>
    <s v="7"/>
    <s v="41040000"/>
    <x v="2"/>
    <x v="0"/>
    <s v="Combustion Sci and Engr Inc"/>
    <s v="Private Profit"/>
    <x v="0"/>
    <s v="4014009000"/>
    <s v="Pending"/>
    <s v="13098250"/>
    <m/>
    <m/>
    <n v="1"/>
    <n v="70000"/>
    <n v="1"/>
    <n v="70000"/>
  </r>
  <r>
    <x v="1"/>
    <s v="10"/>
    <s v="4/16/2014"/>
    <s v="2014"/>
    <s v="7"/>
    <s v="41040000"/>
    <x v="2"/>
    <x v="0"/>
    <s v="Defense Threat Reduction Agency"/>
    <s v="Federal"/>
    <x v="0"/>
    <s v="4014009000"/>
    <s v="Pending"/>
    <s v="14109395"/>
    <m/>
    <m/>
    <n v="1"/>
    <n v="1203353"/>
    <n v="1"/>
    <n v="1203353"/>
  </r>
  <r>
    <x v="1"/>
    <s v="10"/>
    <s v="4/16/2014"/>
    <s v="2014"/>
    <s v="7"/>
    <s v="41040000"/>
    <x v="2"/>
    <x v="0"/>
    <s v="Defense Threat Reduction Agency"/>
    <s v="Federal"/>
    <x v="0"/>
    <s v="4014011000"/>
    <s v="Pending"/>
    <s v="14109313"/>
    <m/>
    <m/>
    <n v="1"/>
    <n v="750000"/>
    <n v="1"/>
    <n v="750000"/>
  </r>
  <r>
    <x v="1"/>
    <s v="10"/>
    <s v="4/18/2014"/>
    <s v="2014"/>
    <s v="7"/>
    <s v="41040000"/>
    <x v="2"/>
    <x v="0"/>
    <s v="CUBRC Inc"/>
    <s v="Private Profit"/>
    <x v="0"/>
    <s v="4014003000"/>
    <s v="Awarded"/>
    <s v="14109469"/>
    <m/>
    <m/>
    <n v="1"/>
    <n v="105000"/>
    <n v="1"/>
    <n v="105000"/>
  </r>
  <r>
    <x v="1"/>
    <s v="10"/>
    <s v="4/22/2014"/>
    <s v="2014"/>
    <s v="7"/>
    <s v="41040000"/>
    <x v="2"/>
    <x v="0"/>
    <s v="DEFENSE ADVANCED RES PROJECTS AGENCY"/>
    <s v="Federal"/>
    <x v="0"/>
    <s v="4014003000"/>
    <s v="Pending"/>
    <s v="14109630"/>
    <m/>
    <m/>
    <n v="0.8"/>
    <n v="500000"/>
    <n v="0.8"/>
    <n v="500000"/>
  </r>
  <r>
    <x v="1"/>
    <s v="10"/>
    <s v="4/22/2014"/>
    <s v="2014"/>
    <s v="7"/>
    <s v="41040000"/>
    <x v="2"/>
    <x v="0"/>
    <s v="DEFENSE ADVANCED RES PROJECTS AGENCY"/>
    <s v="Federal"/>
    <x v="0"/>
    <s v="4014004000"/>
    <s v="Pending"/>
    <s v="14109630"/>
    <m/>
    <m/>
    <n v="0.2"/>
    <n v="125000"/>
    <n v="0.2"/>
    <n v="125000"/>
  </r>
  <r>
    <x v="1"/>
    <s v="10"/>
    <s v="4/28/2014"/>
    <s v="2014"/>
    <s v="7"/>
    <s v="41040000"/>
    <x v="2"/>
    <x v="0"/>
    <s v="Optimal Synthesis Inc"/>
    <s v="Private Profit"/>
    <x v="0"/>
    <s v="4014003000"/>
    <s v="Awarded"/>
    <s v="14109799"/>
    <m/>
    <m/>
    <n v="1"/>
    <n v="45000"/>
    <n v="1"/>
    <n v="45000"/>
  </r>
  <r>
    <x v="1"/>
    <s v="10"/>
    <s v="4/28/2014"/>
    <s v="2014"/>
    <s v="7"/>
    <s v="41040000"/>
    <x v="2"/>
    <x v="0"/>
    <s v="NORTH CAROLINA STATE UNIVERSITY"/>
    <s v="Institution of Higher Education"/>
    <x v="0"/>
    <s v="4014009000"/>
    <s v="Pending"/>
    <s v="14109781"/>
    <m/>
    <m/>
    <n v="1"/>
    <n v="629446"/>
    <n v="1"/>
    <n v="629446"/>
  </r>
  <r>
    <x v="1"/>
    <s v="10"/>
    <s v="4/29/2014"/>
    <s v="2014"/>
    <s v="7"/>
    <s v="41040000"/>
    <x v="2"/>
    <x v="0"/>
    <s v="Giner Electrochemical System LLC"/>
    <s v="Private Profit"/>
    <x v="0"/>
    <s v="4014003000"/>
    <s v="Pending"/>
    <s v="14109846"/>
    <m/>
    <m/>
    <n v="1"/>
    <n v="1173"/>
    <n v="1"/>
    <n v="1173"/>
  </r>
  <r>
    <x v="1"/>
    <s v="10"/>
    <s v="4/30/2014"/>
    <s v="2014"/>
    <s v="7"/>
    <s v="41040000"/>
    <x v="2"/>
    <x v="0"/>
    <s v="OFFICE OF NAVAL RESEARCH"/>
    <s v="Federal"/>
    <x v="0"/>
    <s v="4014003000"/>
    <s v="Awarded"/>
    <s v="14109793"/>
    <m/>
    <m/>
    <n v="1"/>
    <n v="300000"/>
    <n v="1"/>
    <n v="300000"/>
  </r>
  <r>
    <x v="1"/>
    <s v="11"/>
    <s v="5/1/2014"/>
    <s v="2014"/>
    <s v="8"/>
    <s v="41040000"/>
    <x v="2"/>
    <x v="0"/>
    <s v="WASK Engineering"/>
    <s v="Private Profit"/>
    <x v="0"/>
    <s v="4014003000"/>
    <s v="Pending"/>
    <s v="14109864"/>
    <m/>
    <m/>
    <n v="1"/>
    <n v="400000"/>
    <n v="1"/>
    <n v="400000"/>
  </r>
  <r>
    <x v="1"/>
    <s v="11"/>
    <s v="5/2/2014"/>
    <s v="2014"/>
    <s v="8"/>
    <s v="41040000"/>
    <x v="2"/>
    <x v="0"/>
    <s v="Alion Science and Technology"/>
    <s v="Private Profit"/>
    <x v="0"/>
    <s v="4014011000"/>
    <s v="Pending"/>
    <s v="14119965"/>
    <m/>
    <m/>
    <n v="1"/>
    <n v="30000"/>
    <n v="1"/>
    <n v="30000"/>
  </r>
  <r>
    <x v="1"/>
    <s v="11"/>
    <s v="5/5/2014"/>
    <s v="2014"/>
    <s v="8"/>
    <s v="41040000"/>
    <x v="2"/>
    <x v="0"/>
    <s v="BERKELEY, LAWRENCE LABORATORY"/>
    <s v="Federal"/>
    <x v="0"/>
    <s v="4014004000"/>
    <s v="Pending"/>
    <s v="14110016"/>
    <m/>
    <m/>
    <n v="0.25"/>
    <n v="6250"/>
    <n v="0.25"/>
    <n v="6250"/>
  </r>
  <r>
    <x v="1"/>
    <s v="11"/>
    <s v="5/5/2014"/>
    <s v="2014"/>
    <s v="8"/>
    <s v="41040000"/>
    <x v="2"/>
    <x v="0"/>
    <s v="BERKELEY, LAWRENCE LABORATORY"/>
    <s v="Federal"/>
    <x v="0"/>
    <s v="4014010000"/>
    <s v="Pending"/>
    <s v="14110016"/>
    <m/>
    <m/>
    <n v="0.75"/>
    <n v="18750"/>
    <n v="0.75"/>
    <n v="18750"/>
  </r>
  <r>
    <x v="1"/>
    <s v="11"/>
    <s v="5/5/2014"/>
    <s v="2014"/>
    <s v="8"/>
    <s v="41040000"/>
    <x v="2"/>
    <x v="0"/>
    <s v="Texas Biomedical Research Inst"/>
    <s v="Private Non-Profit"/>
    <x v="0"/>
    <s v="4016005000"/>
    <s v="Pending"/>
    <s v="14119982"/>
    <m/>
    <m/>
    <n v="1"/>
    <n v="1101357"/>
    <n v="1"/>
    <n v="1101357"/>
  </r>
  <r>
    <x v="1"/>
    <s v="11"/>
    <s v="5/15/2014"/>
    <s v="2014"/>
    <s v="8"/>
    <s v="41040000"/>
    <x v="2"/>
    <x v="0"/>
    <s v="BAE SYSTEMS ADVANCED TECHNOLOGIES, INC."/>
    <s v="Private Profit"/>
    <x v="0"/>
    <s v="4014006000"/>
    <s v="Pending"/>
    <s v="14110280"/>
    <n v="1"/>
    <n v="671992"/>
    <m/>
    <m/>
    <n v="1"/>
    <n v="671992"/>
  </r>
  <r>
    <x v="1"/>
    <s v="11"/>
    <s v="5/15/2014"/>
    <s v="2014"/>
    <s v="8"/>
    <s v="41040000"/>
    <x v="2"/>
    <x v="0"/>
    <s v="BAE SYSTEMS ADVANCED TECHNOLOGIES, INC."/>
    <s v="Private Profit"/>
    <x v="0"/>
    <s v="4027002000"/>
    <s v="Pending"/>
    <s v="14110280"/>
    <n v="0"/>
    <n v="0"/>
    <m/>
    <m/>
    <n v="0"/>
    <n v="0"/>
  </r>
  <r>
    <x v="1"/>
    <s v="11"/>
    <s v="5/19/2014"/>
    <s v="2014"/>
    <s v="8"/>
    <s v="41040000"/>
    <x v="2"/>
    <x v="0"/>
    <s v="NAVY, DEPARTMENT OF THE"/>
    <s v="Federal"/>
    <x v="0"/>
    <s v="4011015000"/>
    <s v="Pending"/>
    <s v="14087989"/>
    <m/>
    <m/>
    <n v="1"/>
    <n v="502689"/>
    <n v="1"/>
    <n v="502689"/>
  </r>
  <r>
    <x v="1"/>
    <s v="11"/>
    <s v="5/19/2014"/>
    <s v="2014"/>
    <s v="8"/>
    <s v="41040000"/>
    <x v="2"/>
    <x v="0"/>
    <s v="OFFICE OF NAVAL RESEARCH"/>
    <s v="Federal"/>
    <x v="0"/>
    <s v="4014006000"/>
    <s v="Pending"/>
    <s v="14110529"/>
    <m/>
    <m/>
    <n v="1"/>
    <n v="788829"/>
    <n v="1"/>
    <n v="788829"/>
  </r>
  <r>
    <x v="1"/>
    <s v="11"/>
    <s v="5/20/2014"/>
    <s v="2014"/>
    <s v="8"/>
    <s v="41040000"/>
    <x v="2"/>
    <x v="0"/>
    <s v="ENERGY, U.S. DEPARTMENT OF"/>
    <s v="Federal"/>
    <x v="0"/>
    <s v="4018007000"/>
    <s v="Pending"/>
    <s v="13065747"/>
    <m/>
    <m/>
    <n v="1"/>
    <n v="313503"/>
    <n v="1"/>
    <n v="313503"/>
  </r>
  <r>
    <x v="1"/>
    <s v="11"/>
    <s v="5/21/2014"/>
    <s v="2014"/>
    <s v="8"/>
    <s v="41040000"/>
    <x v="2"/>
    <x v="0"/>
    <s v="NAVY ENGINEERING LOGISTICS OFFICE"/>
    <s v="Federal"/>
    <x v="0"/>
    <s v="4014004000"/>
    <s v="Pending"/>
    <s v="14033943"/>
    <m/>
    <m/>
    <n v="1"/>
    <n v="632731"/>
    <n v="1"/>
    <n v="632731"/>
  </r>
  <r>
    <x v="1"/>
    <s v="11"/>
    <s v="5/22/2014"/>
    <s v="2014"/>
    <s v="8"/>
    <s v="41040000"/>
    <x v="2"/>
    <x v="0"/>
    <s v="ERC, INC."/>
    <s v="Private Profit"/>
    <x v="0"/>
    <s v="4014004000"/>
    <s v="Awarded"/>
    <s v="14109772"/>
    <m/>
    <m/>
    <n v="1"/>
    <n v="100000"/>
    <n v="1"/>
    <n v="100000"/>
  </r>
  <r>
    <x v="1"/>
    <s v="11"/>
    <s v="5/22/2014"/>
    <s v="2014"/>
    <s v="8"/>
    <s v="41040000"/>
    <x v="2"/>
    <x v="0"/>
    <s v="Defense Threat Reduction Agency"/>
    <s v="Federal"/>
    <x v="0"/>
    <s v="4014006000"/>
    <s v="Awarded"/>
    <s v="13108581"/>
    <n v="1"/>
    <n v="750000"/>
    <m/>
    <m/>
    <n v="1"/>
    <n v="750000"/>
  </r>
  <r>
    <x v="1"/>
    <s v="11"/>
    <s v="5/22/2014"/>
    <s v="2014"/>
    <s v="8"/>
    <s v="41040000"/>
    <x v="2"/>
    <x v="0"/>
    <s v="NAVSEA/NSWC CRANE"/>
    <s v="Federal"/>
    <x v="0"/>
    <s v="4018007000"/>
    <s v="Pending"/>
    <s v="14110638"/>
    <n v="1"/>
    <n v="40000"/>
    <m/>
    <m/>
    <n v="1"/>
    <n v="40000"/>
  </r>
  <r>
    <x v="1"/>
    <s v="11"/>
    <s v="5/22/2014"/>
    <s v="2014"/>
    <s v="8"/>
    <s v="41040000"/>
    <x v="2"/>
    <x v="0"/>
    <s v="Defense Threat Reduction Agency"/>
    <s v="Federal"/>
    <x v="0"/>
    <s v="4027002000"/>
    <s v="Awarded"/>
    <s v="13108581"/>
    <n v="0"/>
    <n v="0"/>
    <m/>
    <m/>
    <n v="0"/>
    <n v="0"/>
  </r>
  <r>
    <x v="1"/>
    <s v="11"/>
    <s v="5/22/2014"/>
    <s v="2014"/>
    <s v="8"/>
    <s v="41040000"/>
    <x v="2"/>
    <x v="0"/>
    <s v="NAVSEA/NSWC CRANE"/>
    <s v="Federal"/>
    <x v="0"/>
    <s v="4027005000"/>
    <s v="Pending"/>
    <s v="14110638"/>
    <n v="0"/>
    <n v="0"/>
    <m/>
    <m/>
    <n v="0"/>
    <n v="0"/>
  </r>
  <r>
    <x v="1"/>
    <s v="11"/>
    <s v="5/28/2014"/>
    <s v="2014"/>
    <s v="8"/>
    <s v="41040000"/>
    <x v="2"/>
    <x v="0"/>
    <s v="DEFENSE, U.S. DEPARTMENT OF"/>
    <s v="Federal"/>
    <x v="0"/>
    <s v="4011001000"/>
    <s v="Pending"/>
    <s v="14110752"/>
    <m/>
    <m/>
    <n v="0.25"/>
    <n v="131018.5"/>
    <n v="0.25"/>
    <n v="131018.5"/>
  </r>
  <r>
    <x v="1"/>
    <s v="11"/>
    <s v="5/28/2014"/>
    <s v="2014"/>
    <s v="8"/>
    <s v="41040000"/>
    <x v="2"/>
    <x v="0"/>
    <s v="DEFENSE, U.S. DEPARTMENT OF"/>
    <s v="Federal"/>
    <x v="0"/>
    <s v="4011009000"/>
    <s v="Pending"/>
    <s v="14110752"/>
    <m/>
    <m/>
    <n v="0.75"/>
    <n v="393055.5"/>
    <n v="0.75"/>
    <n v="393055.5"/>
  </r>
  <r>
    <x v="1"/>
    <s v="11"/>
    <s v="5/28/2014"/>
    <s v="2014"/>
    <s v="8"/>
    <s v="41040000"/>
    <x v="2"/>
    <x v="0"/>
    <s v="CASE WESTERN RESERVE UNIVERSITY"/>
    <s v="Institution of Higher Education"/>
    <x v="0"/>
    <s v="4014006000"/>
    <s v="Pending"/>
    <s v="14110795"/>
    <m/>
    <m/>
    <n v="1"/>
    <n v="448826"/>
    <n v="1"/>
    <n v="448826"/>
  </r>
  <r>
    <x v="1"/>
    <s v="11"/>
    <s v="5/28/2014"/>
    <s v="2014"/>
    <s v="8"/>
    <s v="41040000"/>
    <x v="2"/>
    <x v="0"/>
    <s v="DEFENSE, U.S. DEPARTMENT OF"/>
    <s v="Federal"/>
    <x v="0"/>
    <s v="4016001000"/>
    <s v="Pending"/>
    <s v="14110757"/>
    <m/>
    <m/>
    <n v="0.2"/>
    <n v="184699.6"/>
    <n v="0.2"/>
    <n v="184699.6"/>
  </r>
  <r>
    <x v="1"/>
    <s v="11"/>
    <s v="5/28/2014"/>
    <s v="2014"/>
    <s v="8"/>
    <s v="41040000"/>
    <x v="2"/>
    <x v="0"/>
    <s v="DEFENSE, U.S. DEPARTMENT OF"/>
    <s v="Federal"/>
    <x v="0"/>
    <s v="4016003000"/>
    <s v="Pending"/>
    <s v="14110699"/>
    <m/>
    <m/>
    <n v="1"/>
    <n v="271250"/>
    <n v="1"/>
    <n v="271250"/>
  </r>
  <r>
    <x v="1"/>
    <s v="11"/>
    <s v="5/28/2014"/>
    <s v="2014"/>
    <s v="8"/>
    <s v="41040000"/>
    <x v="2"/>
    <x v="0"/>
    <s v="DEFENSE, U.S. DEPARTMENT OF"/>
    <s v="Federal"/>
    <x v="0"/>
    <s v="4016003000"/>
    <s v="Pending"/>
    <s v="14110701"/>
    <m/>
    <m/>
    <n v="1"/>
    <n v="259818"/>
    <n v="1"/>
    <n v="259818"/>
  </r>
  <r>
    <x v="1"/>
    <s v="11"/>
    <s v="5/28/2014"/>
    <s v="2014"/>
    <s v="8"/>
    <s v="41040000"/>
    <x v="2"/>
    <x v="0"/>
    <s v="DEFENSE, U.S. DEPARTMENT OF"/>
    <s v="Federal"/>
    <x v="0"/>
    <s v="4016005000"/>
    <s v="Pending"/>
    <s v="14110757"/>
    <m/>
    <m/>
    <n v="0.8"/>
    <n v="738798.4"/>
    <n v="0.8"/>
    <n v="738798.4"/>
  </r>
  <r>
    <x v="1"/>
    <s v="12"/>
    <s v="6/1/2014"/>
    <s v="2014"/>
    <s v="9"/>
    <s v="41040000"/>
    <x v="2"/>
    <x v="0"/>
    <s v="ARMY RESEARCH OFFICE"/>
    <s v="Federal"/>
    <x v="0"/>
    <s v="4014003000"/>
    <s v="Pending"/>
    <s v="14109273"/>
    <m/>
    <m/>
    <n v="1"/>
    <n v="50000"/>
    <n v="1"/>
    <n v="50000"/>
  </r>
  <r>
    <x v="1"/>
    <s v="12"/>
    <s v="6/1/2014"/>
    <s v="2014"/>
    <s v="9"/>
    <s v="41040000"/>
    <x v="2"/>
    <x v="0"/>
    <s v="Defense Threat Reduction Agency"/>
    <s v="Federal"/>
    <x v="0"/>
    <s v="4014003000"/>
    <s v="Pending"/>
    <s v="14109300"/>
    <m/>
    <m/>
    <n v="0.67"/>
    <n v="837500"/>
    <n v="0.67"/>
    <n v="837500"/>
  </r>
  <r>
    <x v="1"/>
    <s v="12"/>
    <s v="6/1/2014"/>
    <s v="2014"/>
    <s v="9"/>
    <s v="41040000"/>
    <x v="2"/>
    <x v="0"/>
    <s v="US Army ACC APG Adelphi Div"/>
    <s v="Federal"/>
    <x v="0"/>
    <s v="4014006000"/>
    <s v="Pending"/>
    <s v="14109716"/>
    <m/>
    <m/>
    <n v="1"/>
    <n v="50000"/>
    <n v="1"/>
    <n v="50000"/>
  </r>
  <r>
    <x v="1"/>
    <s v="12"/>
    <s v="6/1/2014"/>
    <s v="2014"/>
    <s v="9"/>
    <s v="41040000"/>
    <x v="2"/>
    <x v="0"/>
    <s v="Defense Threat Reduction Agency"/>
    <s v="Federal"/>
    <x v="0"/>
    <s v="4014010000"/>
    <s v="Pending"/>
    <s v="14109300"/>
    <m/>
    <m/>
    <n v="0.33"/>
    <n v="412500"/>
    <n v="0.33"/>
    <n v="412500"/>
  </r>
  <r>
    <x v="1"/>
    <s v="12"/>
    <s v="6/2/2014"/>
    <s v="2014"/>
    <s v="9"/>
    <s v="41040000"/>
    <x v="2"/>
    <x v="0"/>
    <s v="ENERGY, U.S. DEPARTMENT OF"/>
    <s v="Federal"/>
    <x v="0"/>
    <s v="1010002000"/>
    <s v="Pending"/>
    <s v="14110756"/>
    <n v="0"/>
    <n v="0"/>
    <m/>
    <m/>
    <n v="0"/>
    <n v="0"/>
  </r>
  <r>
    <x v="1"/>
    <s v="12"/>
    <s v="6/2/2014"/>
    <s v="2014"/>
    <s v="9"/>
    <s v="41040000"/>
    <x v="2"/>
    <x v="0"/>
    <s v="ENERGY, U.S. DEPARTMENT OF"/>
    <s v="Federal"/>
    <x v="0"/>
    <s v="1019001006"/>
    <s v="Pending"/>
    <s v="14110756"/>
    <n v="0.25"/>
    <n v="124847.5"/>
    <m/>
    <m/>
    <n v="0.25"/>
    <n v="124847.5"/>
  </r>
  <r>
    <x v="1"/>
    <s v="12"/>
    <s v="6/2/2014"/>
    <s v="2014"/>
    <s v="9"/>
    <s v="41040000"/>
    <x v="2"/>
    <x v="0"/>
    <s v="DEFENSE, U.S. DEPARTMENT OF"/>
    <s v="Federal"/>
    <x v="0"/>
    <s v="4013004000"/>
    <s v="Pending"/>
    <s v="14110769"/>
    <m/>
    <m/>
    <n v="1"/>
    <n v="464841"/>
    <n v="1"/>
    <n v="464841"/>
  </r>
  <r>
    <x v="1"/>
    <s v="12"/>
    <s v="6/2/2014"/>
    <s v="2014"/>
    <s v="9"/>
    <s v="41040000"/>
    <x v="2"/>
    <x v="0"/>
    <s v="ENERGY, U.S. DEPARTMENT OF"/>
    <s v="Federal"/>
    <x v="0"/>
    <s v="4014001000"/>
    <s v="Pending"/>
    <s v="14110756"/>
    <n v="0"/>
    <n v="0"/>
    <m/>
    <m/>
    <n v="0"/>
    <n v="0"/>
  </r>
  <r>
    <x v="1"/>
    <s v="12"/>
    <s v="6/2/2014"/>
    <s v="2014"/>
    <s v="9"/>
    <s v="41040000"/>
    <x v="2"/>
    <x v="0"/>
    <s v="ENERGY, U.S. DEPARTMENT OF"/>
    <s v="Federal"/>
    <x v="0"/>
    <s v="4014006000"/>
    <s v="Pending"/>
    <s v="14110756"/>
    <n v="0.5"/>
    <n v="249695"/>
    <m/>
    <m/>
    <n v="0.5"/>
    <n v="249695"/>
  </r>
  <r>
    <x v="1"/>
    <s v="12"/>
    <s v="6/2/2014"/>
    <s v="2014"/>
    <s v="9"/>
    <s v="41040000"/>
    <x v="2"/>
    <x v="0"/>
    <s v="OHIO STATE UNIVERSITY"/>
    <s v="Institution of Higher Education"/>
    <x v="0"/>
    <s v="4014006000"/>
    <s v="Pending"/>
    <s v="14120894"/>
    <m/>
    <m/>
    <n v="1"/>
    <n v="140655"/>
    <n v="1"/>
    <n v="140655"/>
  </r>
  <r>
    <x v="1"/>
    <s v="12"/>
    <s v="6/2/2014"/>
    <s v="2014"/>
    <s v="9"/>
    <s v="41040000"/>
    <x v="2"/>
    <x v="0"/>
    <s v="ENERGY, U.S. DEPARTMENT OF"/>
    <s v="Federal"/>
    <x v="0"/>
    <s v="4014009000"/>
    <s v="Pending"/>
    <s v="14110756"/>
    <n v="0.25"/>
    <n v="124847.5"/>
    <m/>
    <m/>
    <n v="0.25"/>
    <n v="124847.5"/>
  </r>
  <r>
    <x v="1"/>
    <s v="12"/>
    <s v="6/2/2014"/>
    <s v="2014"/>
    <s v="9"/>
    <s v="41040000"/>
    <x v="2"/>
    <x v="0"/>
    <s v="ENERGY, U.S. DEPARTMENT OF"/>
    <s v="Federal"/>
    <x v="0"/>
    <s v="4027002000"/>
    <s v="Pending"/>
    <s v="14110756"/>
    <n v="0"/>
    <n v="0"/>
    <m/>
    <m/>
    <n v="0"/>
    <n v="0"/>
  </r>
  <r>
    <x v="1"/>
    <s v="12"/>
    <s v="6/4/2014"/>
    <s v="2014"/>
    <s v="9"/>
    <s v="41040000"/>
    <x v="2"/>
    <x v="0"/>
    <s v="ARMY RESEARCH OFFICE"/>
    <s v="Federal"/>
    <x v="0"/>
    <s v="4014008000"/>
    <s v="Pending"/>
    <s v="14120944"/>
    <m/>
    <m/>
    <n v="0.5"/>
    <n v="170849.5"/>
    <n v="0.5"/>
    <n v="170849.5"/>
  </r>
  <r>
    <x v="1"/>
    <s v="12"/>
    <s v="6/4/2014"/>
    <s v="2014"/>
    <s v="9"/>
    <s v="41040000"/>
    <x v="2"/>
    <x v="0"/>
    <s v="ARMY RESEARCH OFFICE"/>
    <s v="Federal"/>
    <x v="0"/>
    <s v="4014010000"/>
    <s v="Pending"/>
    <s v="14120944"/>
    <m/>
    <m/>
    <n v="0.5"/>
    <n v="170849.5"/>
    <n v="0.5"/>
    <n v="170849.5"/>
  </r>
  <r>
    <x v="1"/>
    <s v="12"/>
    <s v="6/5/2014"/>
    <s v="2014"/>
    <s v="9"/>
    <s v="41040000"/>
    <x v="2"/>
    <x v="0"/>
    <s v="DEFENSE ADVANCED RES PROJECTS AGENCY"/>
    <s v="Federal"/>
    <x v="0"/>
    <s v="4014001000"/>
    <s v="Pending"/>
    <s v="14110864"/>
    <n v="0"/>
    <n v="0"/>
    <m/>
    <m/>
    <n v="0"/>
    <n v="0"/>
  </r>
  <r>
    <x v="1"/>
    <s v="12"/>
    <s v="6/5/2014"/>
    <s v="2014"/>
    <s v="9"/>
    <s v="41040000"/>
    <x v="2"/>
    <x v="0"/>
    <s v="DEFENSE ADVANCED RES PROJECTS AGENCY"/>
    <s v="Federal"/>
    <x v="0"/>
    <s v="4014006000"/>
    <s v="Pending"/>
    <s v="14110864"/>
    <n v="0.5"/>
    <n v="639865"/>
    <m/>
    <m/>
    <n v="0.5"/>
    <n v="639865"/>
  </r>
  <r>
    <x v="1"/>
    <s v="12"/>
    <s v="6/5/2014"/>
    <s v="2014"/>
    <s v="9"/>
    <s v="41040000"/>
    <x v="2"/>
    <x v="0"/>
    <s v="DEFENSE ADVANCED RES PROJECTS AGENCY"/>
    <s v="Federal"/>
    <x v="0"/>
    <s v="4014009000"/>
    <s v="Pending"/>
    <s v="14110864"/>
    <n v="0.5"/>
    <n v="639865"/>
    <m/>
    <m/>
    <n v="0.5"/>
    <n v="639865"/>
  </r>
  <r>
    <x v="1"/>
    <s v="12"/>
    <s v="6/5/2014"/>
    <s v="2014"/>
    <s v="9"/>
    <s v="41040000"/>
    <x v="2"/>
    <x v="0"/>
    <s v="DEFENSE ADVANCED RES PROJECTS AGENCY"/>
    <s v="Federal"/>
    <x v="0"/>
    <s v="4027002000"/>
    <s v="Pending"/>
    <s v="14110864"/>
    <n v="0"/>
    <n v="0"/>
    <m/>
    <m/>
    <n v="0"/>
    <n v="0"/>
  </r>
  <r>
    <x v="1"/>
    <s v="12"/>
    <s v="6/10/2014"/>
    <s v="2014"/>
    <s v="9"/>
    <s v="41040000"/>
    <x v="2"/>
    <x v="0"/>
    <s v="UNIVERSAL TECHNOLOGY CORPORATION"/>
    <s v="Private Profit"/>
    <x v="0"/>
    <s v="4014009000"/>
    <s v="Pending"/>
    <s v="14121049"/>
    <n v="1"/>
    <n v="120000"/>
    <m/>
    <m/>
    <n v="1"/>
    <n v="120000"/>
  </r>
  <r>
    <x v="1"/>
    <s v="12"/>
    <s v="6/10/2014"/>
    <s v="2014"/>
    <s v="9"/>
    <s v="41040000"/>
    <x v="2"/>
    <x v="0"/>
    <s v="UNIVERSAL TECHNOLOGY CORPORATION"/>
    <s v="Private Profit"/>
    <x v="0"/>
    <s v="4027002000"/>
    <s v="Pending"/>
    <s v="14121049"/>
    <n v="0"/>
    <n v="0"/>
    <m/>
    <m/>
    <n v="0"/>
    <n v="0"/>
  </r>
  <r>
    <x v="1"/>
    <s v="12"/>
    <s v="6/11/2014"/>
    <s v="2014"/>
    <s v="9"/>
    <s v="41040000"/>
    <x v="2"/>
    <x v="0"/>
    <s v="ULTRAMET"/>
    <s v="Private Profit"/>
    <x v="0"/>
    <s v="4014009000"/>
    <s v="Pending"/>
    <s v="14121217"/>
    <m/>
    <m/>
    <n v="1"/>
    <n v="52610"/>
    <n v="1"/>
    <n v="52610"/>
  </r>
  <r>
    <x v="1"/>
    <s v="12"/>
    <s v="6/11/2014"/>
    <s v="2014"/>
    <s v="9"/>
    <s v="41040000"/>
    <x v="2"/>
    <x v="0"/>
    <s v="HOMELAND SECURITY, U.S. DEPARTMENT OF"/>
    <s v="Federal"/>
    <x v="0"/>
    <s v="4014011000"/>
    <s v="Pending"/>
    <s v="14121218"/>
    <m/>
    <m/>
    <n v="1"/>
    <n v="440522"/>
    <n v="1"/>
    <n v="440522"/>
  </r>
  <r>
    <x v="1"/>
    <s v="12"/>
    <s v="6/12/2014"/>
    <s v="2014"/>
    <s v="9"/>
    <s v="41040000"/>
    <x v="2"/>
    <x v="0"/>
    <s v="U.S. ARMY MEDICAL RES ACQUISITION ACTIV"/>
    <s v="Federal"/>
    <x v="0"/>
    <s v="4013006000"/>
    <s v="Pending"/>
    <s v="13109061"/>
    <m/>
    <m/>
    <n v="1"/>
    <n v="3547933"/>
    <n v="1"/>
    <n v="3547933"/>
  </r>
  <r>
    <x v="1"/>
    <s v="12"/>
    <s v="6/12/2014"/>
    <s v="2014"/>
    <s v="9"/>
    <s v="41040000"/>
    <x v="2"/>
    <x v="0"/>
    <s v="Rehabilitation Inst of Chicago"/>
    <s v="Private Non-Profit"/>
    <x v="0"/>
    <s v="4014001000"/>
    <s v="Pending"/>
    <s v="14121261"/>
    <m/>
    <m/>
    <n v="0"/>
    <n v="0"/>
    <n v="0"/>
    <n v="0"/>
  </r>
  <r>
    <x v="1"/>
    <s v="12"/>
    <s v="6/12/2014"/>
    <s v="2014"/>
    <s v="9"/>
    <s v="41040000"/>
    <x v="2"/>
    <x v="0"/>
    <s v="S Ram Dynamics"/>
    <s v="Private Profit"/>
    <x v="0"/>
    <s v="4014009000"/>
    <s v="Pending"/>
    <s v="14121338"/>
    <m/>
    <m/>
    <n v="1"/>
    <n v="20000"/>
    <n v="1"/>
    <n v="20000"/>
  </r>
  <r>
    <x v="1"/>
    <s v="12"/>
    <s v="6/12/2014"/>
    <s v="2014"/>
    <s v="9"/>
    <s v="41040000"/>
    <x v="2"/>
    <x v="0"/>
    <s v="Rehabilitation Inst of Chicago"/>
    <s v="Private Non-Profit"/>
    <x v="0"/>
    <s v="4014017000"/>
    <s v="Pending"/>
    <s v="14121261"/>
    <m/>
    <m/>
    <n v="1"/>
    <n v="2328560"/>
    <n v="1"/>
    <n v="2328560"/>
  </r>
  <r>
    <x v="1"/>
    <s v="12"/>
    <s v="6/13/2014"/>
    <s v="2014"/>
    <s v="9"/>
    <s v="41040000"/>
    <x v="2"/>
    <x v="0"/>
    <s v="Missile Defense Agency"/>
    <s v="Federal"/>
    <x v="0"/>
    <s v="4014003000"/>
    <s v="Pending"/>
    <s v="14121287"/>
    <m/>
    <m/>
    <n v="0.8"/>
    <n v="160000.79999999999"/>
    <n v="0.8"/>
    <n v="160000.79999999999"/>
  </r>
  <r>
    <x v="1"/>
    <s v="12"/>
    <s v="6/13/2014"/>
    <s v="2014"/>
    <s v="9"/>
    <s v="41040000"/>
    <x v="2"/>
    <x v="0"/>
    <s v="NAVSEA/NSWC CRANE"/>
    <s v="Federal"/>
    <x v="0"/>
    <s v="4014004000"/>
    <s v="Pending"/>
    <s v="14121337"/>
    <n v="0"/>
    <n v="0"/>
    <m/>
    <m/>
    <n v="0"/>
    <n v="0"/>
  </r>
  <r>
    <x v="1"/>
    <s v="12"/>
    <s v="6/13/2014"/>
    <s v="2014"/>
    <s v="9"/>
    <s v="41040000"/>
    <x v="2"/>
    <x v="0"/>
    <s v="Missile Defense Agency"/>
    <s v="Federal"/>
    <x v="0"/>
    <s v="4014006000"/>
    <s v="Pending"/>
    <s v="14121287"/>
    <m/>
    <m/>
    <n v="0.2"/>
    <n v="40000.199999999997"/>
    <n v="0.2"/>
    <n v="40000.199999999997"/>
  </r>
  <r>
    <x v="1"/>
    <s v="12"/>
    <s v="6/13/2014"/>
    <s v="2014"/>
    <s v="9"/>
    <s v="41040000"/>
    <x v="2"/>
    <x v="0"/>
    <s v="HOMELAND SECURITY, U.S. DEPARTMENT OF"/>
    <s v="Federal"/>
    <x v="0"/>
    <s v="4014011000"/>
    <s v="Pending"/>
    <s v="14121302"/>
    <m/>
    <m/>
    <n v="1"/>
    <n v="965888"/>
    <n v="1"/>
    <n v="965888"/>
  </r>
  <r>
    <x v="1"/>
    <s v="12"/>
    <s v="6/13/2014"/>
    <s v="2014"/>
    <s v="9"/>
    <s v="41040000"/>
    <x v="2"/>
    <x v="0"/>
    <s v="NAVSEA/NSWC CRANE"/>
    <s v="Federal"/>
    <x v="0"/>
    <s v="4019010000"/>
    <s v="Pending"/>
    <s v="14121337"/>
    <n v="1"/>
    <n v="40000"/>
    <m/>
    <m/>
    <n v="1"/>
    <n v="40000"/>
  </r>
  <r>
    <x v="1"/>
    <s v="12"/>
    <s v="6/13/2014"/>
    <s v="2014"/>
    <s v="9"/>
    <s v="41040000"/>
    <x v="2"/>
    <x v="0"/>
    <s v="NAVSEA/NSWC CRANE"/>
    <s v="Federal"/>
    <x v="0"/>
    <s v="4027005000"/>
    <s v="Pending"/>
    <s v="14121337"/>
    <n v="0"/>
    <n v="0"/>
    <m/>
    <m/>
    <n v="0"/>
    <n v="0"/>
  </r>
  <r>
    <x v="1"/>
    <s v="12"/>
    <s v="6/16/2014"/>
    <s v="2014"/>
    <s v="9"/>
    <s v="41040000"/>
    <x v="2"/>
    <x v="0"/>
    <s v="Technology Service Corporation"/>
    <s v="Private Profit"/>
    <x v="0"/>
    <s v="4019005000"/>
    <s v="Pending"/>
    <s v="14121383"/>
    <m/>
    <m/>
    <n v="1"/>
    <n v="20000"/>
    <n v="1"/>
    <n v="20000"/>
  </r>
  <r>
    <x v="1"/>
    <s v="12"/>
    <s v="6/17/2014"/>
    <s v="2014"/>
    <s v="9"/>
    <s v="41040000"/>
    <x v="2"/>
    <x v="0"/>
    <s v="JOHNS HOPKINS UNIVERSITY APPLIED PHYSICS"/>
    <s v="Institution of Higher Education"/>
    <x v="0"/>
    <s v="4014003000"/>
    <s v="Pending"/>
    <s v="14121038"/>
    <m/>
    <m/>
    <n v="1"/>
    <n v="41526"/>
    <n v="1"/>
    <n v="41526"/>
  </r>
  <r>
    <x v="1"/>
    <s v="12"/>
    <s v="6/17/2014"/>
    <s v="2014"/>
    <s v="9"/>
    <s v="41040000"/>
    <x v="2"/>
    <x v="0"/>
    <s v="Applied Research Associates, Inc"/>
    <s v="Private Profit"/>
    <x v="0"/>
    <s v="4014006000"/>
    <s v="Pending"/>
    <s v="14121385"/>
    <m/>
    <m/>
    <n v="1"/>
    <n v="237936"/>
    <n v="1"/>
    <n v="237936"/>
  </r>
  <r>
    <x v="1"/>
    <s v="12"/>
    <s v="6/18/2014"/>
    <s v="2014"/>
    <s v="9"/>
    <s v="41040000"/>
    <x v="2"/>
    <x v="0"/>
    <s v="OAK RIDGE NATIONAL LABORATORY"/>
    <s v="Federal"/>
    <x v="0"/>
    <s v="4014003000"/>
    <s v="Pending"/>
    <s v="14109420"/>
    <n v="0.25"/>
    <n v="18242.75"/>
    <m/>
    <m/>
    <n v="0.25"/>
    <n v="18242.75"/>
  </r>
  <r>
    <x v="1"/>
    <s v="12"/>
    <s v="6/18/2014"/>
    <s v="2014"/>
    <s v="9"/>
    <s v="41040000"/>
    <x v="2"/>
    <x v="0"/>
    <s v="DEFENSE ADVANCED RES PROJECTS AGENCY"/>
    <s v="Federal"/>
    <x v="0"/>
    <s v="4014003000"/>
    <s v="Pending"/>
    <s v="14121315"/>
    <m/>
    <m/>
    <n v="0.67"/>
    <n v="767869.58"/>
    <n v="0.67"/>
    <n v="767869.58"/>
  </r>
  <r>
    <x v="1"/>
    <s v="12"/>
    <s v="6/18/2014"/>
    <s v="2014"/>
    <s v="9"/>
    <s v="41040000"/>
    <x v="2"/>
    <x v="0"/>
    <s v="VANDERBILT UNIVERSITY"/>
    <s v="Institution of Higher Education"/>
    <x v="0"/>
    <s v="4014003000"/>
    <s v="Pending"/>
    <s v="14121493"/>
    <m/>
    <m/>
    <n v="0.5"/>
    <n v="173517"/>
    <n v="0.5"/>
    <n v="173517"/>
  </r>
  <r>
    <x v="1"/>
    <s v="12"/>
    <s v="6/18/2014"/>
    <s v="2014"/>
    <s v="9"/>
    <s v="41040000"/>
    <x v="2"/>
    <x v="0"/>
    <s v="OAK RIDGE NATIONAL LABORATORY"/>
    <s v="Federal"/>
    <x v="0"/>
    <s v="4014004000"/>
    <s v="Pending"/>
    <s v="14109420"/>
    <n v="0.25"/>
    <n v="18242.75"/>
    <m/>
    <m/>
    <n v="0.25"/>
    <n v="18242.75"/>
  </r>
  <r>
    <x v="1"/>
    <s v="12"/>
    <s v="6/18/2014"/>
    <s v="2014"/>
    <s v="9"/>
    <s v="41040000"/>
    <x v="2"/>
    <x v="0"/>
    <s v="DEFENSE ADVANCED RES PROJECTS AGENCY"/>
    <s v="Federal"/>
    <x v="0"/>
    <s v="4014004000"/>
    <s v="Pending"/>
    <s v="14121315"/>
    <m/>
    <m/>
    <n v="0.33"/>
    <n v="378204.42"/>
    <n v="0.33"/>
    <n v="378204.42"/>
  </r>
  <r>
    <x v="1"/>
    <s v="12"/>
    <s v="6/18/2014"/>
    <s v="2014"/>
    <s v="9"/>
    <s v="41040000"/>
    <x v="2"/>
    <x v="0"/>
    <s v="DEFENSE ADVANCED RES PROJECTS AGENCY"/>
    <s v="Federal"/>
    <x v="0"/>
    <s v="4014004000"/>
    <s v="Pending"/>
    <s v="14121484"/>
    <m/>
    <m/>
    <n v="0.66"/>
    <n v="495000"/>
    <n v="0.66"/>
    <n v="495000"/>
  </r>
  <r>
    <x v="1"/>
    <s v="12"/>
    <s v="6/18/2014"/>
    <s v="2014"/>
    <s v="9"/>
    <s v="41040000"/>
    <x v="2"/>
    <x v="0"/>
    <s v="DEFENSE ADVANCED RES PROJECTS AGENCY"/>
    <s v="Federal"/>
    <x v="0"/>
    <s v="4014006000"/>
    <s v="Pending"/>
    <s v="14011931"/>
    <m/>
    <m/>
    <n v="1"/>
    <n v="847132"/>
    <n v="1"/>
    <n v="847132"/>
  </r>
  <r>
    <x v="1"/>
    <s v="12"/>
    <s v="6/18/2014"/>
    <s v="2014"/>
    <s v="9"/>
    <s v="41040000"/>
    <x v="2"/>
    <x v="0"/>
    <s v="VANDERBILT UNIVERSITY"/>
    <s v="Institution of Higher Education"/>
    <x v="0"/>
    <s v="4014009000"/>
    <s v="Pending"/>
    <s v="14121493"/>
    <m/>
    <m/>
    <n v="0.5"/>
    <n v="173517"/>
    <n v="0.5"/>
    <n v="173517"/>
  </r>
  <r>
    <x v="1"/>
    <s v="12"/>
    <s v="6/18/2014"/>
    <s v="2014"/>
    <s v="9"/>
    <s v="41040000"/>
    <x v="2"/>
    <x v="0"/>
    <s v="OAK RIDGE NATIONAL LABORATORY"/>
    <s v="Federal"/>
    <x v="0"/>
    <s v="4014010000"/>
    <s v="Pending"/>
    <s v="14109420"/>
    <n v="0.5"/>
    <n v="36485.5"/>
    <m/>
    <m/>
    <n v="0.5"/>
    <n v="36485.5"/>
  </r>
  <r>
    <x v="1"/>
    <s v="12"/>
    <s v="6/18/2014"/>
    <s v="2014"/>
    <s v="9"/>
    <s v="41040000"/>
    <x v="2"/>
    <x v="0"/>
    <s v="DEFENSE ADVANCED RES PROJECTS AGENCY"/>
    <s v="Federal"/>
    <x v="0"/>
    <s v="4014010000"/>
    <s v="Pending"/>
    <s v="14121484"/>
    <m/>
    <m/>
    <n v="0.34"/>
    <n v="255000"/>
    <n v="0.34"/>
    <n v="255000"/>
  </r>
  <r>
    <x v="1"/>
    <s v="12"/>
    <s v="6/18/2014"/>
    <s v="2014"/>
    <s v="9"/>
    <s v="41040000"/>
    <x v="2"/>
    <x v="0"/>
    <s v="Johns Hopkins University"/>
    <s v="Institution of Higher Education"/>
    <x v="0"/>
    <s v="4014017000"/>
    <s v="Pending"/>
    <s v="14121471"/>
    <m/>
    <m/>
    <n v="1"/>
    <n v="76302"/>
    <n v="1"/>
    <n v="76302"/>
  </r>
  <r>
    <x v="1"/>
    <s v="12"/>
    <s v="6/18/2014"/>
    <s v="2014"/>
    <s v="9"/>
    <s v="41040000"/>
    <x v="2"/>
    <x v="0"/>
    <s v="OAK RIDGE NATIONAL LABORATORY"/>
    <s v="Federal"/>
    <x v="0"/>
    <s v="4027014000"/>
    <s v="Pending"/>
    <s v="14109420"/>
    <n v="0"/>
    <n v="0"/>
    <m/>
    <m/>
    <n v="0"/>
    <n v="0"/>
  </r>
  <r>
    <x v="1"/>
    <s v="12"/>
    <s v="6/19/2014"/>
    <s v="2014"/>
    <s v="9"/>
    <s v="41040000"/>
    <x v="2"/>
    <x v="0"/>
    <s v="ARMY, DEPT OF THE"/>
    <s v="Federal"/>
    <x v="0"/>
    <s v="4018003000"/>
    <s v="Pending"/>
    <s v="14121535"/>
    <m/>
    <m/>
    <n v="1"/>
    <n v="28170"/>
    <n v="1"/>
    <n v="28170"/>
  </r>
  <r>
    <x v="1"/>
    <s v="12"/>
    <s v="6/25/2014"/>
    <s v="2014"/>
    <s v="9"/>
    <s v="41040000"/>
    <x v="2"/>
    <x v="0"/>
    <s v="ARMY RESEARCH LABORATORY"/>
    <s v="Federal"/>
    <x v="0"/>
    <s v="4014003000"/>
    <s v="Pending"/>
    <s v="14121418"/>
    <m/>
    <m/>
    <n v="0.5"/>
    <n v="23745.5"/>
    <n v="0.5"/>
    <n v="23745.5"/>
  </r>
  <r>
    <x v="1"/>
    <s v="12"/>
    <s v="6/25/2014"/>
    <s v="2014"/>
    <s v="9"/>
    <s v="41040000"/>
    <x v="2"/>
    <x v="0"/>
    <s v="DEFENSE ADVANCED RES PROJECTS AGENCY"/>
    <s v="Federal"/>
    <x v="0"/>
    <s v="4014003000"/>
    <s v="Pending"/>
    <s v="14121733"/>
    <m/>
    <m/>
    <n v="0.75"/>
    <n v="375000"/>
    <n v="0.75"/>
    <n v="375000"/>
  </r>
  <r>
    <x v="1"/>
    <s v="12"/>
    <s v="6/25/2014"/>
    <s v="2014"/>
    <s v="9"/>
    <s v="41040000"/>
    <x v="2"/>
    <x v="0"/>
    <s v="DEFENSE ADVANCED RES PROJECTS AGENCY"/>
    <s v="Federal"/>
    <x v="0"/>
    <s v="4014003000"/>
    <s v="Pending"/>
    <s v="14121813"/>
    <n v="0.25"/>
    <n v="38044"/>
    <m/>
    <m/>
    <n v="0.25"/>
    <n v="38044"/>
  </r>
  <r>
    <x v="1"/>
    <s v="12"/>
    <s v="6/25/2014"/>
    <s v="2014"/>
    <s v="9"/>
    <s v="41040000"/>
    <x v="2"/>
    <x v="0"/>
    <s v="DEFENSE ADVANCED RES PROJECTS AGENCY"/>
    <s v="Federal"/>
    <x v="0"/>
    <s v="4014004000"/>
    <s v="Pending"/>
    <s v="14121733"/>
    <m/>
    <m/>
    <n v="0.25"/>
    <n v="125000"/>
    <n v="0.25"/>
    <n v="125000"/>
  </r>
  <r>
    <x v="1"/>
    <s v="12"/>
    <s v="6/25/2014"/>
    <s v="2014"/>
    <s v="9"/>
    <s v="41040000"/>
    <x v="2"/>
    <x v="0"/>
    <s v="DEFENSE ADVANCED RES PROJECTS AGENCY"/>
    <s v="Federal"/>
    <x v="0"/>
    <s v="4014004000"/>
    <s v="Pending"/>
    <s v="14121813"/>
    <n v="0.25"/>
    <n v="38044"/>
    <m/>
    <m/>
    <n v="0.25"/>
    <n v="38044"/>
  </r>
  <r>
    <x v="1"/>
    <s v="12"/>
    <s v="6/25/2014"/>
    <s v="2014"/>
    <s v="9"/>
    <s v="41040000"/>
    <x v="2"/>
    <x v="0"/>
    <s v="ARMY RESEARCH LABORATORY"/>
    <s v="Federal"/>
    <x v="0"/>
    <s v="4014009000"/>
    <s v="Pending"/>
    <s v="14121418"/>
    <m/>
    <m/>
    <n v="0.5"/>
    <n v="23745.5"/>
    <n v="0.5"/>
    <n v="23745.5"/>
  </r>
  <r>
    <x v="1"/>
    <s v="12"/>
    <s v="6/25/2014"/>
    <s v="2014"/>
    <s v="9"/>
    <s v="41040000"/>
    <x v="2"/>
    <x v="0"/>
    <s v="DEFENSE ADVANCED RES PROJECTS AGENCY"/>
    <s v="Federal"/>
    <x v="0"/>
    <s v="4014010000"/>
    <s v="Pending"/>
    <s v="14121813"/>
    <n v="0.5"/>
    <n v="76088"/>
    <m/>
    <m/>
    <n v="0.5"/>
    <n v="76088"/>
  </r>
  <r>
    <x v="1"/>
    <s v="12"/>
    <s v="6/25/2014"/>
    <s v="2014"/>
    <s v="9"/>
    <s v="41040000"/>
    <x v="2"/>
    <x v="0"/>
    <s v="DEFENSE ADVANCED RES PROJECTS AGENCY"/>
    <s v="Federal"/>
    <x v="0"/>
    <s v="4027014000"/>
    <s v="Pending"/>
    <s v="14121813"/>
    <n v="0"/>
    <n v="0"/>
    <m/>
    <m/>
    <n v="0"/>
    <n v="0"/>
  </r>
  <r>
    <x v="1"/>
    <s v="12"/>
    <s v="6/26/2014"/>
    <s v="2014"/>
    <s v="9"/>
    <s v="41040000"/>
    <x v="2"/>
    <x v="0"/>
    <s v="NATIONAL RENEWABLE ENERGY LABORATORY"/>
    <s v="Federal"/>
    <x v="0"/>
    <s v="4014006000"/>
    <s v="Pending"/>
    <s v="14121705"/>
    <m/>
    <m/>
    <n v="1"/>
    <n v="122874"/>
    <n v="1"/>
    <n v="122874"/>
  </r>
  <r>
    <x v="1"/>
    <s v="12"/>
    <s v="6/30/2014"/>
    <s v="2014"/>
    <s v="9"/>
    <s v="41040000"/>
    <x v="2"/>
    <x v="0"/>
    <s v="AIR FORCE OFFICE OF SCIENTIFIC RESEARCH"/>
    <s v="Federal"/>
    <x v="0"/>
    <s v="4014003000"/>
    <s v="Pending"/>
    <s v="14121918"/>
    <m/>
    <m/>
    <n v="0.13400000000000001"/>
    <n v="201000"/>
    <n v="0.13400000000000001"/>
    <n v="201000"/>
  </r>
  <r>
    <x v="1"/>
    <s v="12"/>
    <s v="6/30/2014"/>
    <s v="2014"/>
    <s v="9"/>
    <s v="41040000"/>
    <x v="2"/>
    <x v="0"/>
    <s v="DEFENSE, U.S. DEPARTMENT OF"/>
    <s v="Federal"/>
    <x v="0"/>
    <s v="4014005000"/>
    <s v="Pending"/>
    <s v="14098291"/>
    <m/>
    <m/>
    <n v="1"/>
    <n v="600000"/>
    <n v="1"/>
    <n v="600000"/>
  </r>
  <r>
    <x v="1"/>
    <s v="12"/>
    <s v="6/30/2014"/>
    <s v="2014"/>
    <s v="9"/>
    <s v="41040000"/>
    <x v="2"/>
    <x v="0"/>
    <s v="AIR FORCE OFFICE OF SCIENTIFIC RESEARCH"/>
    <s v="Federal"/>
    <x v="0"/>
    <s v="4014009000"/>
    <s v="Pending"/>
    <s v="14121918"/>
    <m/>
    <m/>
    <n v="0.8"/>
    <n v="1200000"/>
    <n v="0.8"/>
    <n v="1200000"/>
  </r>
  <r>
    <x v="1"/>
    <s v="12"/>
    <s v="6/30/2014"/>
    <s v="2014"/>
    <s v="9"/>
    <s v="41040000"/>
    <x v="2"/>
    <x v="0"/>
    <s v="AIR FORCE OFFICE OF SCIENTIFIC RESEARCH"/>
    <s v="Federal"/>
    <x v="0"/>
    <s v="4014010000"/>
    <s v="Pending"/>
    <s v="14121918"/>
    <m/>
    <m/>
    <n v="6.6000000000000003E-2"/>
    <n v="99000"/>
    <n v="6.6000000000000003E-2"/>
    <n v="99000"/>
  </r>
  <r>
    <x v="2"/>
    <s v="1"/>
    <s v="7/6/2015"/>
    <s v="2015"/>
    <s v="10"/>
    <s v="41040000"/>
    <x v="2"/>
    <x v="0"/>
    <s v="P. C. KRAUSE AND ASSOCIATES, INC."/>
    <s v="Private Profit"/>
    <x v="0"/>
    <s v="4014006000"/>
    <s v="Not Funded"/>
    <s v="16011778"/>
    <m/>
    <m/>
    <n v="1"/>
    <n v="116122"/>
    <n v="1"/>
    <n v="116122"/>
  </r>
  <r>
    <x v="2"/>
    <s v="1"/>
    <s v="7/8/2015"/>
    <s v="2015"/>
    <s v="10"/>
    <s v="41040000"/>
    <x v="2"/>
    <x v="0"/>
    <s v="CHARLES STARK DRAPER LABORATORY, INC."/>
    <s v="Private Profit"/>
    <x v="0"/>
    <s v="4014010000"/>
    <s v="Awarded"/>
    <s v="16011832"/>
    <m/>
    <m/>
    <n v="1"/>
    <n v="90000"/>
    <n v="1"/>
    <n v="90000"/>
  </r>
  <r>
    <x v="2"/>
    <s v="1"/>
    <s v="7/9/2015"/>
    <s v="2015"/>
    <s v="10"/>
    <s v="41040000"/>
    <x v="2"/>
    <x v="0"/>
    <s v="U.S. ARMY MEDICAL RES ACQUISITION ACTIV"/>
    <s v="Federal"/>
    <x v="0"/>
    <s v="4012006000"/>
    <s v="Not Funded"/>
    <s v="16011800"/>
    <m/>
    <m/>
    <n v="0.75"/>
    <n v="226133.25"/>
    <n v="0.75"/>
    <n v="226133.25"/>
  </r>
  <r>
    <x v="2"/>
    <s v="1"/>
    <s v="7/9/2015"/>
    <s v="2015"/>
    <s v="10"/>
    <s v="41040000"/>
    <x v="2"/>
    <x v="0"/>
    <s v="DEFENSE, U.S. DEPARTMENT OF"/>
    <s v="Federal"/>
    <x v="0"/>
    <s v="4013009000"/>
    <s v="Not Funded"/>
    <s v="16011810"/>
    <n v="1"/>
    <n v="301480"/>
    <m/>
    <m/>
    <n v="1"/>
    <n v="301480"/>
  </r>
  <r>
    <x v="2"/>
    <s v="1"/>
    <s v="7/9/2015"/>
    <s v="2015"/>
    <s v="10"/>
    <s v="41040000"/>
    <x v="2"/>
    <x v="0"/>
    <s v="U.S. ARMY MEDICAL RES ACQUISITION ACTIV"/>
    <s v="Federal"/>
    <x v="0"/>
    <s v="4013009000"/>
    <s v="Not Funded"/>
    <s v="16011841"/>
    <m/>
    <m/>
    <n v="0.5"/>
    <n v="146535.5"/>
    <n v="0.5"/>
    <n v="146535.5"/>
  </r>
  <r>
    <x v="2"/>
    <s v="1"/>
    <s v="7/9/2015"/>
    <s v="2015"/>
    <s v="10"/>
    <s v="41040000"/>
    <x v="2"/>
    <x v="0"/>
    <s v="U.S. ARMY MEDICAL RES ACQUISITION ACTIV"/>
    <s v="Federal"/>
    <x v="0"/>
    <s v="4014004000"/>
    <s v="Not Funded"/>
    <s v="16011841"/>
    <m/>
    <m/>
    <n v="0.5"/>
    <n v="146535.5"/>
    <n v="0.5"/>
    <n v="146535.5"/>
  </r>
  <r>
    <x v="2"/>
    <s v="1"/>
    <s v="7/9/2015"/>
    <s v="2015"/>
    <s v="10"/>
    <s v="41040000"/>
    <x v="2"/>
    <x v="0"/>
    <s v="U.S. ARMY MEDICAL RES ACQUISITION ACTIV"/>
    <s v="Federal"/>
    <x v="0"/>
    <s v="4014017000"/>
    <s v="Not Funded"/>
    <s v="16011800"/>
    <m/>
    <m/>
    <n v="0.25"/>
    <n v="75377.75"/>
    <n v="0.25"/>
    <n v="75377.75"/>
  </r>
  <r>
    <x v="2"/>
    <s v="1"/>
    <s v="7/9/2015"/>
    <s v="2015"/>
    <s v="10"/>
    <s v="41040000"/>
    <x v="2"/>
    <x v="0"/>
    <s v="DEFENSE, U.S. DEPARTMENT OF"/>
    <s v="Federal"/>
    <x v="0"/>
    <s v="4027008005"/>
    <s v="Not Funded"/>
    <s v="16011810"/>
    <n v="0"/>
    <n v="0"/>
    <m/>
    <m/>
    <n v="0"/>
    <n v="0"/>
  </r>
  <r>
    <x v="2"/>
    <s v="1"/>
    <s v="7/9/2015"/>
    <s v="2015"/>
    <s v="10"/>
    <s v="41040000"/>
    <x v="2"/>
    <x v="0"/>
    <s v="DEFENSE, U.S. DEPARTMENT OF"/>
    <s v="Federal"/>
    <x v="0"/>
    <s v="4027011000"/>
    <s v="Not Funded"/>
    <s v="16011810"/>
    <n v="0"/>
    <n v="0"/>
    <m/>
    <m/>
    <n v="0"/>
    <n v="0"/>
  </r>
  <r>
    <x v="2"/>
    <s v="1"/>
    <s v="7/9/2015"/>
    <s v="2015"/>
    <s v="10"/>
    <s v="41040000"/>
    <x v="2"/>
    <x v="0"/>
    <s v="U.S. ARMY MEDICAL RES ACQUISITION ACTIV"/>
    <s v="Federal"/>
    <x v="0"/>
    <s v="4039001000"/>
    <s v="Not Funded"/>
    <s v="16011800"/>
    <m/>
    <m/>
    <n v="0"/>
    <n v="0"/>
    <n v="0"/>
    <n v="0"/>
  </r>
  <r>
    <x v="2"/>
    <s v="1"/>
    <s v="7/10/2015"/>
    <s v="2015"/>
    <s v="10"/>
    <s v="41040000"/>
    <x v="2"/>
    <x v="0"/>
    <s v="ARMY RESEARCH OFFICE"/>
    <s v="Federal"/>
    <x v="0"/>
    <s v="4014006000"/>
    <s v="Awarded"/>
    <s v="15109487"/>
    <m/>
    <m/>
    <n v="1"/>
    <n v="550000"/>
    <n v="1"/>
    <n v="550000"/>
  </r>
  <r>
    <x v="2"/>
    <s v="1"/>
    <s v="7/13/2015"/>
    <s v="2015"/>
    <s v="10"/>
    <s v="41040000"/>
    <x v="2"/>
    <x v="0"/>
    <s v="Sonrisa Research Inc"/>
    <s v="Private Non-Profit"/>
    <x v="0"/>
    <s v="4014006000"/>
    <s v="Awarded"/>
    <s v="16011871"/>
    <n v="1"/>
    <n v="705825"/>
    <m/>
    <m/>
    <n v="1"/>
    <n v="705825"/>
  </r>
  <r>
    <x v="2"/>
    <s v="1"/>
    <s v="7/13/2015"/>
    <s v="2015"/>
    <s v="10"/>
    <s v="41040000"/>
    <x v="2"/>
    <x v="0"/>
    <s v="Helicon Chemical Company"/>
    <s v="Private Profit"/>
    <x v="0"/>
    <s v="4014009000"/>
    <s v="Pending"/>
    <s v="16011982"/>
    <m/>
    <m/>
    <n v="1"/>
    <n v="126933"/>
    <n v="1"/>
    <n v="126933"/>
  </r>
  <r>
    <x v="2"/>
    <s v="1"/>
    <s v="7/13/2015"/>
    <s v="2015"/>
    <s v="10"/>
    <s v="41040000"/>
    <x v="2"/>
    <x v="0"/>
    <s v="Sonrisa Research Inc"/>
    <s v="Private Non-Profit"/>
    <x v="0"/>
    <s v="4027002000"/>
    <s v="Awarded"/>
    <s v="16011871"/>
    <n v="0"/>
    <n v="0"/>
    <m/>
    <m/>
    <n v="0"/>
    <n v="0"/>
  </r>
  <r>
    <x v="2"/>
    <s v="1"/>
    <s v="7/15/2015"/>
    <s v="2015"/>
    <s v="10"/>
    <s v="41040000"/>
    <x v="2"/>
    <x v="0"/>
    <s v="OFFICE OF NAVAL RESEARCH"/>
    <s v="Federal"/>
    <x v="0"/>
    <s v="4014008000"/>
    <s v="Awarded"/>
    <s v="16012096"/>
    <m/>
    <m/>
    <n v="1"/>
    <n v="347464"/>
    <n v="1"/>
    <n v="347464"/>
  </r>
  <r>
    <x v="2"/>
    <s v="1"/>
    <s v="7/15/2015"/>
    <s v="2015"/>
    <s v="10"/>
    <s v="41040000"/>
    <x v="2"/>
    <x v="0"/>
    <s v="Bollinger Shipyards Lockport LLC"/>
    <s v="Private Profit"/>
    <x v="0"/>
    <s v="4019008000"/>
    <s v="Awarded"/>
    <s v="16012019"/>
    <m/>
    <m/>
    <n v="1"/>
    <n v="8064"/>
    <n v="1"/>
    <n v="8064"/>
  </r>
  <r>
    <x v="2"/>
    <s v="1"/>
    <s v="7/21/2015"/>
    <s v="2015"/>
    <s v="10"/>
    <s v="41040000"/>
    <x v="2"/>
    <x v="0"/>
    <s v="AIR FORCE RESEARCH LABORATORY"/>
    <s v="Federal"/>
    <x v="0"/>
    <s v="4014003000"/>
    <s v="Awarded"/>
    <s v="16011970"/>
    <m/>
    <m/>
    <n v="1"/>
    <n v="99000"/>
    <n v="1"/>
    <n v="99000"/>
  </r>
  <r>
    <x v="2"/>
    <s v="1"/>
    <s v="7/21/2015"/>
    <s v="2015"/>
    <s v="10"/>
    <s v="41040000"/>
    <x v="2"/>
    <x v="0"/>
    <s v="GE Aviation"/>
    <s v="Private Profit"/>
    <x v="0"/>
    <s v="4014010000"/>
    <s v="Awarded"/>
    <s v="16012305"/>
    <m/>
    <m/>
    <n v="1"/>
    <n v="145000"/>
    <n v="1"/>
    <n v="145000"/>
  </r>
  <r>
    <x v="2"/>
    <s v="1"/>
    <s v="7/23/2015"/>
    <s v="2015"/>
    <s v="10"/>
    <s v="41040000"/>
    <x v="2"/>
    <x v="0"/>
    <s v="CORNELL UNIVERSITY"/>
    <s v="Institution of Higher Education"/>
    <x v="0"/>
    <s v="4014006000"/>
    <s v="Pending"/>
    <s v="16012442"/>
    <n v="1"/>
    <n v="34610"/>
    <m/>
    <m/>
    <n v="1"/>
    <n v="34610"/>
  </r>
  <r>
    <x v="2"/>
    <s v="1"/>
    <s v="7/23/2015"/>
    <s v="2015"/>
    <s v="10"/>
    <s v="41040000"/>
    <x v="2"/>
    <x v="0"/>
    <s v="CORNELL UNIVERSITY"/>
    <s v="Institution of Higher Education"/>
    <x v="0"/>
    <s v="4027002000"/>
    <s v="Pending"/>
    <s v="16012442"/>
    <n v="0"/>
    <n v="0"/>
    <m/>
    <m/>
    <n v="0"/>
    <n v="0"/>
  </r>
  <r>
    <x v="2"/>
    <s v="1"/>
    <s v="7/30/2015"/>
    <s v="2015"/>
    <s v="10"/>
    <s v="41040000"/>
    <x v="2"/>
    <x v="0"/>
    <s v="Helicon Chemical Company"/>
    <s v="Private Profit"/>
    <x v="0"/>
    <s v="4014009000"/>
    <s v="Pending"/>
    <s v="16011983"/>
    <m/>
    <m/>
    <n v="1"/>
    <n v="225689"/>
    <n v="1"/>
    <n v="225689"/>
  </r>
  <r>
    <x v="2"/>
    <s v="2"/>
    <s v="8/3/2015"/>
    <s v="2015"/>
    <s v="11"/>
    <s v="41040000"/>
    <x v="2"/>
    <x v="0"/>
    <s v="NAVAL SURFACE WARFARE CTR INDIAN HD DIV"/>
    <s v="Federal"/>
    <x v="0"/>
    <s v="4014009000"/>
    <s v="Awarded"/>
    <s v="16022676"/>
    <m/>
    <m/>
    <n v="1"/>
    <n v="438289"/>
    <n v="1"/>
    <n v="438289"/>
  </r>
  <r>
    <x v="2"/>
    <s v="2"/>
    <s v="8/3/2015"/>
    <s v="2015"/>
    <s v="11"/>
    <s v="41040000"/>
    <x v="2"/>
    <x v="0"/>
    <s v="AIR FORCE RESEARCH LABORATORY"/>
    <s v="Federal"/>
    <x v="0"/>
    <s v="4014010000"/>
    <s v="Awarded"/>
    <s v="16012624"/>
    <n v="1"/>
    <n v="100000"/>
    <m/>
    <m/>
    <n v="1"/>
    <n v="100000"/>
  </r>
  <r>
    <x v="2"/>
    <s v="2"/>
    <s v="8/3/2015"/>
    <s v="2015"/>
    <s v="11"/>
    <s v="41040000"/>
    <x v="2"/>
    <x v="0"/>
    <s v="AIR FORCE RESEARCH LABORATORY"/>
    <s v="Federal"/>
    <x v="0"/>
    <s v="4027002000"/>
    <s v="Awarded"/>
    <s v="16012624"/>
    <n v="0"/>
    <n v="0"/>
    <m/>
    <m/>
    <n v="0"/>
    <n v="0"/>
  </r>
  <r>
    <x v="2"/>
    <s v="2"/>
    <s v="8/3/2015"/>
    <s v="2015"/>
    <s v="11"/>
    <s v="41040000"/>
    <x v="2"/>
    <x v="0"/>
    <s v="AIR FORCE RESEARCH LABORATORY"/>
    <s v="Federal"/>
    <x v="0"/>
    <s v="4027016000"/>
    <s v="Awarded"/>
    <s v="16012624"/>
    <n v="0"/>
    <n v="0"/>
    <m/>
    <m/>
    <n v="0"/>
    <n v="0"/>
  </r>
  <r>
    <x v="2"/>
    <s v="2"/>
    <s v="8/4/2015"/>
    <s v="2015"/>
    <s v="11"/>
    <s v="41040000"/>
    <x v="2"/>
    <x v="0"/>
    <s v="United States Military Academy"/>
    <s v="Federal"/>
    <x v="0"/>
    <s v="4014004000"/>
    <s v="Awarded"/>
    <s v="16012630"/>
    <n v="0.5"/>
    <n v="35135.5"/>
    <m/>
    <m/>
    <n v="0.5"/>
    <n v="35135.5"/>
  </r>
  <r>
    <x v="2"/>
    <s v="2"/>
    <s v="8/4/2015"/>
    <s v="2015"/>
    <s v="11"/>
    <s v="41040000"/>
    <x v="2"/>
    <x v="0"/>
    <s v="United States Military Academy"/>
    <s v="Federal"/>
    <x v="0"/>
    <s v="4019010000"/>
    <s v="Awarded"/>
    <s v="16012630"/>
    <n v="0.5"/>
    <n v="35135.5"/>
    <m/>
    <m/>
    <n v="0.5"/>
    <n v="35135.5"/>
  </r>
  <r>
    <x v="2"/>
    <s v="2"/>
    <s v="8/4/2015"/>
    <s v="2015"/>
    <s v="11"/>
    <s v="41040000"/>
    <x v="2"/>
    <x v="0"/>
    <s v="United States Military Academy"/>
    <s v="Federal"/>
    <x v="0"/>
    <s v="4027001019"/>
    <s v="Awarded"/>
    <s v="16012630"/>
    <n v="0"/>
    <n v="0"/>
    <m/>
    <m/>
    <n v="0"/>
    <n v="0"/>
  </r>
  <r>
    <x v="2"/>
    <s v="2"/>
    <s v="8/4/2015"/>
    <s v="2015"/>
    <s v="11"/>
    <s v="41040000"/>
    <x v="2"/>
    <x v="0"/>
    <s v="United States Military Academy"/>
    <s v="Federal"/>
    <x v="0"/>
    <s v="4027005000"/>
    <s v="Awarded"/>
    <s v="16012630"/>
    <n v="0"/>
    <n v="0"/>
    <m/>
    <m/>
    <n v="0"/>
    <n v="0"/>
  </r>
  <r>
    <x v="2"/>
    <s v="2"/>
    <s v="8/5/2015"/>
    <s v="2015"/>
    <s v="11"/>
    <s v="41040000"/>
    <x v="2"/>
    <x v="0"/>
    <s v="DEFENSE ADVANCED RES PROJECTS AGENCY"/>
    <s v="Federal"/>
    <x v="0"/>
    <s v="4014006000"/>
    <s v="Awarded"/>
    <s v="15108894"/>
    <n v="0.5"/>
    <n v="505474"/>
    <m/>
    <m/>
    <n v="0.5"/>
    <n v="505474"/>
  </r>
  <r>
    <x v="2"/>
    <s v="2"/>
    <s v="8/5/2015"/>
    <s v="2015"/>
    <s v="11"/>
    <s v="41040000"/>
    <x v="2"/>
    <x v="0"/>
    <s v="DEFENSE ADVANCED RES PROJECTS AGENCY"/>
    <s v="Federal"/>
    <x v="0"/>
    <s v="4014009000"/>
    <s v="Awarded"/>
    <s v="15108894"/>
    <n v="0.5"/>
    <n v="505474"/>
    <m/>
    <m/>
    <n v="0.5"/>
    <n v="505474"/>
  </r>
  <r>
    <x v="2"/>
    <s v="2"/>
    <s v="8/5/2015"/>
    <s v="2015"/>
    <s v="11"/>
    <s v="41040000"/>
    <x v="2"/>
    <x v="0"/>
    <s v="DEFENSE ADVANCED RES PROJECTS AGENCY"/>
    <s v="Federal"/>
    <x v="0"/>
    <s v="4014009000"/>
    <s v="Awarded"/>
    <s v="16022767"/>
    <m/>
    <m/>
    <n v="1"/>
    <n v="214117"/>
    <n v="1"/>
    <n v="214117"/>
  </r>
  <r>
    <x v="2"/>
    <s v="2"/>
    <s v="8/5/2015"/>
    <s v="2015"/>
    <s v="11"/>
    <s v="41040000"/>
    <x v="2"/>
    <x v="0"/>
    <s v="DEFENSE ADVANCED RES PROJECTS AGENCY"/>
    <s v="Federal"/>
    <x v="0"/>
    <s v="4027002000"/>
    <s v="Awarded"/>
    <s v="15108894"/>
    <n v="0"/>
    <n v="0"/>
    <m/>
    <m/>
    <n v="0"/>
    <n v="0"/>
  </r>
  <r>
    <x v="2"/>
    <s v="2"/>
    <s v="8/7/2015"/>
    <s v="2015"/>
    <s v="11"/>
    <s v="41040000"/>
    <x v="2"/>
    <x v="0"/>
    <s v="DEFENSE, U.S. DEPARTMENT OF"/>
    <s v="Federal"/>
    <x v="0"/>
    <s v="4013006000"/>
    <s v="Pending"/>
    <s v="16022698"/>
    <m/>
    <m/>
    <n v="1"/>
    <n v="2500000"/>
    <n v="1"/>
    <n v="2500000"/>
  </r>
  <r>
    <x v="2"/>
    <s v="2"/>
    <s v="8/11/2015"/>
    <s v="2015"/>
    <s v="11"/>
    <s v="41040000"/>
    <x v="2"/>
    <x v="0"/>
    <s v="DEFENSE, U.S. DEPARTMENT OF"/>
    <s v="Federal"/>
    <x v="0"/>
    <s v="4018003000"/>
    <s v="Pending"/>
    <s v="16022900"/>
    <m/>
    <m/>
    <n v="1"/>
    <n v="155000"/>
    <n v="1"/>
    <n v="155000"/>
  </r>
  <r>
    <x v="2"/>
    <s v="2"/>
    <s v="8/12/2015"/>
    <s v="2015"/>
    <s v="11"/>
    <s v="41040000"/>
    <x v="2"/>
    <x v="0"/>
    <s v="AIR FORCE RESEARCH LABORATORY"/>
    <s v="Federal"/>
    <x v="0"/>
    <s v="4014009000"/>
    <s v="Awarded"/>
    <s v="16022941"/>
    <m/>
    <m/>
    <n v="1"/>
    <n v="250000"/>
    <n v="1"/>
    <n v="250000"/>
  </r>
  <r>
    <x v="2"/>
    <s v="2"/>
    <s v="8/13/2015"/>
    <s v="2015"/>
    <s v="11"/>
    <s v="41040000"/>
    <x v="2"/>
    <x v="0"/>
    <s v="DEFENSE, U.S. DEPARTMENT OF"/>
    <s v="Federal"/>
    <x v="0"/>
    <s v="4019004000"/>
    <s v="Not Funded"/>
    <s v="16022973"/>
    <m/>
    <m/>
    <n v="0.1"/>
    <n v="844092.9"/>
    <n v="0.1"/>
    <n v="844092.9"/>
  </r>
  <r>
    <x v="2"/>
    <s v="2"/>
    <s v="8/13/2015"/>
    <s v="2015"/>
    <s v="11"/>
    <s v="41040000"/>
    <x v="2"/>
    <x v="0"/>
    <s v="DEFENSE, U.S. DEPARTMENT OF"/>
    <s v="Federal"/>
    <x v="0"/>
    <s v="4019030000"/>
    <s v="Not Funded"/>
    <s v="16022973"/>
    <m/>
    <m/>
    <n v="0.9"/>
    <n v="7596836.0999999996"/>
    <n v="0.9"/>
    <n v="7596836.0999999996"/>
  </r>
  <r>
    <x v="2"/>
    <s v="2"/>
    <s v="8/18/2015"/>
    <s v="2015"/>
    <s v="11"/>
    <s v="41040000"/>
    <x v="2"/>
    <x v="0"/>
    <s v="HyPerComp Inc"/>
    <s v="Private Profit"/>
    <x v="0"/>
    <s v="4014003000"/>
    <s v="Awarded"/>
    <s v="16023048"/>
    <m/>
    <m/>
    <n v="1"/>
    <n v="120000"/>
    <n v="1"/>
    <n v="120000"/>
  </r>
  <r>
    <x v="2"/>
    <s v="2"/>
    <s v="8/18/2015"/>
    <s v="2015"/>
    <s v="11"/>
    <s v="41040000"/>
    <x v="2"/>
    <x v="0"/>
    <s v="BAE SYSTEMS ADVANCED TECHNOLOGIES, INC."/>
    <s v="Private Profit"/>
    <x v="0"/>
    <s v="4014006000"/>
    <s v="Pending"/>
    <s v="16023087"/>
    <m/>
    <m/>
    <n v="1"/>
    <n v="840957"/>
    <n v="1"/>
    <n v="840957"/>
  </r>
  <r>
    <x v="2"/>
    <s v="2"/>
    <s v="8/20/2015"/>
    <s v="2015"/>
    <s v="11"/>
    <s v="41040000"/>
    <x v="2"/>
    <x v="0"/>
    <s v="U.S. ARMY MEDICAL RES ACQUISITION ACTIV"/>
    <s v="Federal"/>
    <x v="0"/>
    <s v="4012003000"/>
    <s v="Awarded"/>
    <s v="15065760"/>
    <m/>
    <m/>
    <n v="0.1"/>
    <n v="52512.800000000003"/>
    <n v="0.1"/>
    <n v="52512.800000000003"/>
  </r>
  <r>
    <x v="2"/>
    <s v="2"/>
    <s v="8/20/2015"/>
    <s v="2015"/>
    <s v="11"/>
    <s v="41040000"/>
    <x v="2"/>
    <x v="0"/>
    <s v="U.S. ARMY MEDICAL RES ACQUISITION ACTIV"/>
    <s v="Federal"/>
    <x v="0"/>
    <s v="4012006000"/>
    <s v="Awarded"/>
    <s v="15065760"/>
    <m/>
    <m/>
    <n v="0.9"/>
    <n v="472615.2"/>
    <n v="0.9"/>
    <n v="472615.2"/>
  </r>
  <r>
    <x v="2"/>
    <s v="2"/>
    <s v="8/21/2015"/>
    <s v="2015"/>
    <s v="11"/>
    <s v="41040000"/>
    <x v="2"/>
    <x v="0"/>
    <s v="OFFICE OF NAVAL RESEARCH"/>
    <s v="Federal"/>
    <x v="0"/>
    <s v="4014006000"/>
    <s v="Pending"/>
    <s v="16023085"/>
    <m/>
    <m/>
    <n v="1"/>
    <n v="896311"/>
    <n v="1"/>
    <n v="896311"/>
  </r>
  <r>
    <x v="2"/>
    <s v="2"/>
    <s v="8/21/2015"/>
    <s v="2015"/>
    <s v="11"/>
    <s v="41040000"/>
    <x v="2"/>
    <x v="0"/>
    <s v="BOEING COMPANY, THE"/>
    <s v="Private Profit"/>
    <x v="0"/>
    <s v="4014006000"/>
    <s v="Awarded"/>
    <s v="16023177"/>
    <m/>
    <m/>
    <n v="1"/>
    <n v="395430"/>
    <n v="1"/>
    <n v="395430"/>
  </r>
  <r>
    <x v="2"/>
    <s v="2"/>
    <s v="8/21/2015"/>
    <s v="2015"/>
    <s v="11"/>
    <s v="41040000"/>
    <x v="2"/>
    <x v="0"/>
    <s v="ARMY RESEARCH OFFICE"/>
    <s v="Federal"/>
    <x v="0"/>
    <s v="4014008000"/>
    <s v="Awarded"/>
    <s v="14120944"/>
    <m/>
    <m/>
    <n v="0.5"/>
    <n v="170849.5"/>
    <n v="0.5"/>
    <n v="170849.5"/>
  </r>
  <r>
    <x v="2"/>
    <s v="2"/>
    <s v="8/21/2015"/>
    <s v="2015"/>
    <s v="11"/>
    <s v="41040000"/>
    <x v="2"/>
    <x v="0"/>
    <s v="ARMY RESEARCH OFFICE"/>
    <s v="Federal"/>
    <x v="0"/>
    <s v="4014010000"/>
    <s v="Awarded"/>
    <s v="14120944"/>
    <m/>
    <m/>
    <n v="0.5"/>
    <n v="170849.5"/>
    <n v="0.5"/>
    <n v="170849.5"/>
  </r>
  <r>
    <x v="2"/>
    <s v="2"/>
    <s v="8/25/2015"/>
    <s v="2015"/>
    <s v="11"/>
    <s v="41040000"/>
    <x v="2"/>
    <x v="0"/>
    <s v="DEFENSE, U.S. DEPARTMENT OF"/>
    <s v="Federal"/>
    <x v="0"/>
    <s v="4013004000"/>
    <s v="Pending"/>
    <s v="16023223"/>
    <m/>
    <m/>
    <n v="1"/>
    <n v="540794"/>
    <n v="1"/>
    <n v="540794"/>
  </r>
  <r>
    <x v="2"/>
    <s v="2"/>
    <s v="8/26/2015"/>
    <s v="2015"/>
    <s v="11"/>
    <s v="41040000"/>
    <x v="2"/>
    <x v="0"/>
    <s v="InSpace, LLC"/>
    <s v="Private Profit"/>
    <x v="0"/>
    <s v="4014003000"/>
    <s v="Awarded"/>
    <s v="16023269"/>
    <m/>
    <m/>
    <n v="1"/>
    <n v="88920"/>
    <n v="1"/>
    <n v="88920"/>
  </r>
  <r>
    <x v="2"/>
    <s v="2"/>
    <s v="8/27/2015"/>
    <s v="2015"/>
    <s v="11"/>
    <s v="41040000"/>
    <x v="2"/>
    <x v="0"/>
    <s v="NAVY, DEPARTMENT OF THE"/>
    <s v="Federal"/>
    <x v="0"/>
    <s v="4011015000"/>
    <s v="Awarded"/>
    <s v="16023311"/>
    <m/>
    <m/>
    <n v="1"/>
    <n v="98219"/>
    <n v="1"/>
    <n v="98219"/>
  </r>
  <r>
    <x v="2"/>
    <s v="2"/>
    <s v="8/27/2015"/>
    <s v="2015"/>
    <s v="11"/>
    <s v="41040000"/>
    <x v="2"/>
    <x v="0"/>
    <s v="AIR FORCE OFFICE OF SCIENTIFIC RESEARCH"/>
    <s v="Federal"/>
    <x v="0"/>
    <s v="4013011000"/>
    <s v="Pending"/>
    <s v="16023326"/>
    <m/>
    <m/>
    <n v="1"/>
    <n v="884250"/>
    <n v="1"/>
    <n v="884250"/>
  </r>
  <r>
    <x v="2"/>
    <s v="2"/>
    <s v="8/31/2015"/>
    <s v="2015"/>
    <s v="11"/>
    <s v="41040000"/>
    <x v="2"/>
    <x v="0"/>
    <s v="NATIONAL SECURITY AGENCY"/>
    <s v="Federal"/>
    <x v="0"/>
    <s v="4019010000"/>
    <s v="Awarded"/>
    <s v="15109087"/>
    <m/>
    <m/>
    <n v="1"/>
    <n v="167000"/>
    <n v="1"/>
    <n v="167000"/>
  </r>
  <r>
    <x v="2"/>
    <s v="3"/>
    <s v="9/1/2015"/>
    <s v="2015"/>
    <s v="12"/>
    <s v="41040000"/>
    <x v="2"/>
    <x v="0"/>
    <s v="NAVAL POSTGRADUATE SCHOOL"/>
    <s v="Federal"/>
    <x v="0"/>
    <s v="4013011000"/>
    <s v="Awarded"/>
    <s v="16033411"/>
    <m/>
    <m/>
    <n v="0.5"/>
    <n v="59998"/>
    <n v="0.5"/>
    <n v="59998"/>
  </r>
  <r>
    <x v="2"/>
    <s v="3"/>
    <s v="9/1/2015"/>
    <s v="2015"/>
    <s v="12"/>
    <s v="41040000"/>
    <x v="2"/>
    <x v="0"/>
    <s v="NAVAL POSTGRADUATE SCHOOL"/>
    <s v="Federal"/>
    <x v="0"/>
    <s v="4014003000"/>
    <s v="Awarded"/>
    <s v="16033411"/>
    <m/>
    <m/>
    <n v="0.5"/>
    <n v="59998"/>
    <n v="0.5"/>
    <n v="59998"/>
  </r>
  <r>
    <x v="2"/>
    <s v="3"/>
    <s v="9/2/2015"/>
    <s v="2015"/>
    <s v="12"/>
    <s v="41040000"/>
    <x v="2"/>
    <x v="0"/>
    <s v="DEFENSE ADVANCED RES PROJECTS AGENCY"/>
    <s v="Federal"/>
    <x v="0"/>
    <s v="4014004000"/>
    <s v="Awarded"/>
    <s v="16033436"/>
    <n v="0.15"/>
    <n v="1239479.7"/>
    <m/>
    <m/>
    <n v="0.15"/>
    <n v="1239479.7"/>
  </r>
  <r>
    <x v="2"/>
    <s v="3"/>
    <s v="9/2/2015"/>
    <s v="2015"/>
    <s v="12"/>
    <s v="41040000"/>
    <x v="2"/>
    <x v="0"/>
    <s v="DEFENSE ADVANCED RES PROJECTS AGENCY"/>
    <s v="Federal"/>
    <x v="0"/>
    <s v="4016003000"/>
    <s v="Awarded"/>
    <s v="16033436"/>
    <n v="0.15"/>
    <n v="1239479.7"/>
    <m/>
    <m/>
    <n v="0.15"/>
    <n v="1239479.7"/>
  </r>
  <r>
    <x v="2"/>
    <s v="3"/>
    <s v="9/2/2015"/>
    <s v="2015"/>
    <s v="12"/>
    <s v="41040000"/>
    <x v="2"/>
    <x v="0"/>
    <s v="DEFENSE ADVANCED RES PROJECTS AGENCY"/>
    <s v="Federal"/>
    <x v="0"/>
    <s v="4018004000"/>
    <s v="Awarded"/>
    <s v="16033436"/>
    <n v="0.55000000000000004"/>
    <n v="4544758.9000000004"/>
    <m/>
    <m/>
    <n v="0.55000000000000004"/>
    <n v="4544758.9000000004"/>
  </r>
  <r>
    <x v="2"/>
    <s v="3"/>
    <s v="9/2/2015"/>
    <s v="2015"/>
    <s v="12"/>
    <s v="41040000"/>
    <x v="2"/>
    <x v="0"/>
    <s v="DEFENSE ADVANCED RES PROJECTS AGENCY"/>
    <s v="Federal"/>
    <x v="0"/>
    <s v="4018009000"/>
    <s v="Awarded"/>
    <s v="16033436"/>
    <n v="0.15"/>
    <n v="1239479.7"/>
    <m/>
    <m/>
    <n v="0.15"/>
    <n v="1239479.7"/>
  </r>
  <r>
    <x v="2"/>
    <s v="3"/>
    <s v="9/2/2015"/>
    <s v="2015"/>
    <s v="12"/>
    <s v="41040000"/>
    <x v="2"/>
    <x v="0"/>
    <s v="DEFENSE ADVANCED RES PROJECTS AGENCY"/>
    <s v="Federal"/>
    <x v="0"/>
    <s v="4027003000"/>
    <s v="Awarded"/>
    <s v="16033436"/>
    <n v="0"/>
    <n v="0"/>
    <m/>
    <m/>
    <n v="0"/>
    <n v="0"/>
  </r>
  <r>
    <x v="2"/>
    <s v="3"/>
    <s v="9/2/2015"/>
    <s v="2015"/>
    <s v="12"/>
    <s v="41040000"/>
    <x v="2"/>
    <x v="0"/>
    <s v="DEFENSE ADVANCED RES PROJECTS AGENCY"/>
    <s v="Federal"/>
    <x v="0"/>
    <s v="4027003005"/>
    <s v="Awarded"/>
    <s v="16033436"/>
    <n v="0"/>
    <n v="0"/>
    <m/>
    <m/>
    <n v="0"/>
    <n v="0"/>
  </r>
  <r>
    <x v="2"/>
    <s v="3"/>
    <s v="9/3/2015"/>
    <s v="2015"/>
    <s v="12"/>
    <s v="41040000"/>
    <x v="2"/>
    <x v="0"/>
    <s v="IBM"/>
    <s v="Private Profit"/>
    <x v="0"/>
    <s v="4018009000"/>
    <s v="Pending"/>
    <s v="16012290"/>
    <n v="1"/>
    <n v="992769"/>
    <m/>
    <m/>
    <n v="1"/>
    <n v="992769"/>
  </r>
  <r>
    <x v="2"/>
    <s v="3"/>
    <s v="9/3/2015"/>
    <s v="2015"/>
    <s v="12"/>
    <s v="41040000"/>
    <x v="2"/>
    <x v="0"/>
    <s v="IBM"/>
    <s v="Private Profit"/>
    <x v="0"/>
    <s v="4027012000"/>
    <s v="Pending"/>
    <s v="16012290"/>
    <n v="0"/>
    <n v="0"/>
    <m/>
    <m/>
    <n v="0"/>
    <n v="0"/>
  </r>
  <r>
    <x v="2"/>
    <s v="3"/>
    <s v="9/9/2015"/>
    <s v="2015"/>
    <s v="12"/>
    <s v="41040000"/>
    <x v="2"/>
    <x v="0"/>
    <s v="JOHNS HOPKINS UNIVERSITY APPLIED PHYSICS"/>
    <s v="Institution of Higher Education"/>
    <x v="0"/>
    <s v="4014006000"/>
    <s v="Awarded"/>
    <s v="15098496"/>
    <n v="1"/>
    <n v="181653"/>
    <m/>
    <m/>
    <n v="1"/>
    <n v="181653"/>
  </r>
  <r>
    <x v="2"/>
    <s v="3"/>
    <s v="9/9/2015"/>
    <s v="2015"/>
    <s v="12"/>
    <s v="41040000"/>
    <x v="2"/>
    <x v="0"/>
    <s v="CASE WESTERN RESERVE UNIVERSITY"/>
    <s v="Institution of Higher Education"/>
    <x v="0"/>
    <s v="4014009000"/>
    <s v="Awarded"/>
    <s v="16033568"/>
    <n v="1"/>
    <n v="461714"/>
    <m/>
    <m/>
    <n v="1"/>
    <n v="461714"/>
  </r>
  <r>
    <x v="2"/>
    <s v="3"/>
    <s v="9/9/2015"/>
    <s v="2015"/>
    <s v="12"/>
    <s v="41040000"/>
    <x v="2"/>
    <x v="0"/>
    <s v="JOHNS HOPKINS UNIVERSITY APPLIED PHYSICS"/>
    <s v="Institution of Higher Education"/>
    <x v="0"/>
    <s v="4027002000"/>
    <s v="Awarded"/>
    <s v="15098496"/>
    <n v="0"/>
    <n v="0"/>
    <m/>
    <m/>
    <n v="0"/>
    <n v="0"/>
  </r>
  <r>
    <x v="2"/>
    <s v="3"/>
    <s v="9/9/2015"/>
    <s v="2015"/>
    <s v="12"/>
    <s v="41040000"/>
    <x v="2"/>
    <x v="0"/>
    <s v="CASE WESTERN RESERVE UNIVERSITY"/>
    <s v="Institution of Higher Education"/>
    <x v="0"/>
    <s v="4027002000"/>
    <s v="Awarded"/>
    <s v="16033568"/>
    <n v="0"/>
    <n v="0"/>
    <m/>
    <m/>
    <n v="0"/>
    <n v="0"/>
  </r>
  <r>
    <x v="2"/>
    <s v="3"/>
    <s v="9/9/2015"/>
    <s v="2015"/>
    <s v="12"/>
    <s v="41040000"/>
    <x v="2"/>
    <x v="0"/>
    <s v="JOHNS HOPKINS UNIVERSITY APPLIED PHYSICS"/>
    <s v="Institution of Higher Education"/>
    <x v="0"/>
    <s v="4027016000"/>
    <s v="Awarded"/>
    <s v="15098496"/>
    <n v="0"/>
    <n v="0"/>
    <m/>
    <m/>
    <n v="0"/>
    <n v="0"/>
  </r>
  <r>
    <x v="2"/>
    <s v="3"/>
    <s v="9/10/2015"/>
    <s v="2015"/>
    <s v="12"/>
    <s v="41040000"/>
    <x v="2"/>
    <x v="0"/>
    <s v="UNIVERSITY OF MASSACHUSETTS"/>
    <s v="Institution of Higher Education"/>
    <x v="0"/>
    <s v="4014006000"/>
    <s v="Pending"/>
    <s v="16033578"/>
    <n v="1"/>
    <n v="304429"/>
    <m/>
    <m/>
    <n v="1"/>
    <n v="304429"/>
  </r>
  <r>
    <x v="2"/>
    <s v="3"/>
    <s v="9/10/2015"/>
    <s v="2015"/>
    <s v="12"/>
    <s v="41040000"/>
    <x v="2"/>
    <x v="0"/>
    <s v="UNIVERSITY OF MASSACHUSETTS"/>
    <s v="Institution of Higher Education"/>
    <x v="0"/>
    <s v="4027002000"/>
    <s v="Pending"/>
    <s v="16033578"/>
    <n v="0"/>
    <n v="0"/>
    <m/>
    <m/>
    <n v="0"/>
    <n v="0"/>
  </r>
  <r>
    <x v="2"/>
    <s v="3"/>
    <s v="9/11/2015"/>
    <s v="2015"/>
    <s v="12"/>
    <s v="41040000"/>
    <x v="2"/>
    <x v="0"/>
    <s v="Missile Defense Agency"/>
    <s v="Federal"/>
    <x v="0"/>
    <s v="4014003000"/>
    <s v="Awarded"/>
    <s v="15110515"/>
    <m/>
    <m/>
    <n v="0.7"/>
    <n v="1077584.2"/>
    <n v="0.7"/>
    <n v="1077584.2"/>
  </r>
  <r>
    <x v="2"/>
    <s v="3"/>
    <s v="9/11/2015"/>
    <s v="2015"/>
    <s v="12"/>
    <s v="41040000"/>
    <x v="2"/>
    <x v="0"/>
    <s v="Missile Defense Agency"/>
    <s v="Federal"/>
    <x v="0"/>
    <s v="4014006000"/>
    <s v="Awarded"/>
    <s v="15110515"/>
    <m/>
    <m/>
    <n v="0.3"/>
    <n v="461821.8"/>
    <n v="0.3"/>
    <n v="461821.8"/>
  </r>
  <r>
    <x v="2"/>
    <s v="3"/>
    <s v="9/16/2015"/>
    <s v="2015"/>
    <s v="12"/>
    <s v="41040000"/>
    <x v="2"/>
    <x v="0"/>
    <s v="NATIONAL SCIENCE FOUNDATION"/>
    <s v="Federal"/>
    <x v="0"/>
    <s v="4013011000"/>
    <s v="Not Funded"/>
    <s v="16033824"/>
    <m/>
    <m/>
    <n v="0.05"/>
    <n v="43707.6"/>
    <n v="0.05"/>
    <n v="43707.6"/>
  </r>
  <r>
    <x v="2"/>
    <s v="3"/>
    <s v="9/16/2015"/>
    <s v="2015"/>
    <s v="12"/>
    <s v="41040000"/>
    <x v="2"/>
    <x v="0"/>
    <s v="NATIONAL SCIENCE FOUNDATION"/>
    <s v="Federal"/>
    <x v="0"/>
    <s v="4014008000"/>
    <s v="Not Funded"/>
    <s v="16033824"/>
    <m/>
    <m/>
    <n v="0.8"/>
    <n v="699321.6"/>
    <n v="0.8"/>
    <n v="699321.6"/>
  </r>
  <r>
    <x v="2"/>
    <s v="3"/>
    <s v="9/16/2015"/>
    <s v="2015"/>
    <s v="12"/>
    <s v="41040000"/>
    <x v="2"/>
    <x v="0"/>
    <s v="NATIONAL SCIENCE FOUNDATION"/>
    <s v="Federal"/>
    <x v="0"/>
    <s v="4018009000"/>
    <s v="Not Funded"/>
    <s v="16033824"/>
    <m/>
    <m/>
    <n v="0.15"/>
    <n v="131122.79999999999"/>
    <n v="0.15"/>
    <n v="131122.79999999999"/>
  </r>
  <r>
    <x v="2"/>
    <s v="3"/>
    <s v="9/17/2015"/>
    <s v="2015"/>
    <s v="12"/>
    <s v="41040000"/>
    <x v="2"/>
    <x v="0"/>
    <s v="Alion Science and Technology"/>
    <s v="Private Profit"/>
    <x v="0"/>
    <s v="4014004000"/>
    <s v="Pending"/>
    <s v="16033832"/>
    <m/>
    <m/>
    <n v="1"/>
    <n v="403819"/>
    <n v="1"/>
    <n v="403819"/>
  </r>
  <r>
    <x v="2"/>
    <s v="3"/>
    <s v="9/18/2015"/>
    <s v="2015"/>
    <s v="12"/>
    <s v="41040000"/>
    <x v="2"/>
    <x v="0"/>
    <s v="UNIVERSITY OF TEXAS AT AUSTIN"/>
    <s v="Institution of Higher Education"/>
    <x v="0"/>
    <s v="4014009000"/>
    <s v="Pending"/>
    <s v="16033825"/>
    <n v="1"/>
    <n v="77500"/>
    <m/>
    <m/>
    <n v="1"/>
    <n v="77500"/>
  </r>
  <r>
    <x v="2"/>
    <s v="3"/>
    <s v="9/18/2015"/>
    <s v="2015"/>
    <s v="12"/>
    <s v="41040000"/>
    <x v="2"/>
    <x v="0"/>
    <s v="OFFICE OF NAVAL RESEARCH"/>
    <s v="Federal"/>
    <x v="0"/>
    <s v="4018004000"/>
    <s v="Pending"/>
    <s v="16033886"/>
    <m/>
    <m/>
    <n v="1"/>
    <n v="500000"/>
    <n v="1"/>
    <n v="500000"/>
  </r>
  <r>
    <x v="2"/>
    <s v="3"/>
    <s v="9/18/2015"/>
    <s v="2015"/>
    <s v="12"/>
    <s v="41040000"/>
    <x v="2"/>
    <x v="0"/>
    <s v="UNIVERSITY OF TEXAS AT AUSTIN"/>
    <s v="Institution of Higher Education"/>
    <x v="0"/>
    <s v="4027002000"/>
    <s v="Pending"/>
    <s v="16033825"/>
    <n v="0"/>
    <n v="0"/>
    <m/>
    <m/>
    <n v="0"/>
    <n v="0"/>
  </r>
  <r>
    <x v="2"/>
    <s v="3"/>
    <s v="9/22/2015"/>
    <s v="2015"/>
    <s v="12"/>
    <s v="41040000"/>
    <x v="2"/>
    <x v="0"/>
    <s v="RENSSELAER POLYTECHNIC INSTITUTE"/>
    <s v="Institution of Higher Education"/>
    <x v="0"/>
    <s v="2004044000"/>
    <s v="Awarded"/>
    <s v="16033929"/>
    <m/>
    <m/>
    <n v="1"/>
    <n v="25000"/>
    <n v="1"/>
    <n v="25000"/>
  </r>
  <r>
    <x v="2"/>
    <s v="3"/>
    <s v="9/22/2015"/>
    <s v="2015"/>
    <s v="12"/>
    <s v="41040000"/>
    <x v="2"/>
    <x v="0"/>
    <s v="UNIVERSITY OF NOTRE DAME"/>
    <s v="Institution of Higher Education"/>
    <x v="0"/>
    <s v="4014009000"/>
    <s v="Awarded"/>
    <s v="16033966"/>
    <m/>
    <m/>
    <n v="1"/>
    <n v="145912"/>
    <n v="1"/>
    <n v="145912"/>
  </r>
  <r>
    <x v="2"/>
    <s v="3"/>
    <s v="9/24/2015"/>
    <s v="2015"/>
    <s v="12"/>
    <s v="41040000"/>
    <x v="2"/>
    <x v="0"/>
    <s v="ARMY MEDICAL RESEARCH ACQUISITION ACTIV"/>
    <s v="Federal"/>
    <x v="0"/>
    <s v="4007003000"/>
    <s v="Pending"/>
    <s v="16034043"/>
    <m/>
    <m/>
    <n v="0.48"/>
    <n v="270741.12"/>
    <n v="0.48"/>
    <n v="270741.12"/>
  </r>
  <r>
    <x v="2"/>
    <s v="3"/>
    <s v="9/24/2015"/>
    <s v="2015"/>
    <s v="12"/>
    <s v="41040000"/>
    <x v="2"/>
    <x v="0"/>
    <s v="DEFENSE, U.S. DEPARTMENT OF"/>
    <s v="Federal"/>
    <x v="0"/>
    <s v="4007003000"/>
    <s v="Pending"/>
    <s v="16034133"/>
    <n v="0.19500000000000001"/>
    <n v="286853.78000000003"/>
    <m/>
    <m/>
    <n v="0.19500000000000001"/>
    <n v="286853.78000000003"/>
  </r>
  <r>
    <x v="2"/>
    <s v="3"/>
    <s v="9/24/2015"/>
    <s v="2015"/>
    <s v="12"/>
    <s v="41040000"/>
    <x v="2"/>
    <x v="0"/>
    <s v="DEFENSE, U.S. DEPARTMENT OF"/>
    <s v="Federal"/>
    <x v="0"/>
    <s v="4012003000"/>
    <s v="Pending"/>
    <s v="16034133"/>
    <n v="0.80500000000000005"/>
    <n v="1184191.23"/>
    <m/>
    <m/>
    <n v="0.80500000000000005"/>
    <n v="1184191.23"/>
  </r>
  <r>
    <x v="2"/>
    <s v="3"/>
    <s v="9/24/2015"/>
    <s v="2015"/>
    <s v="12"/>
    <s v="41040000"/>
    <x v="2"/>
    <x v="0"/>
    <s v="DEFENSE, U.S. DEPARTMENT OF"/>
    <s v="Federal"/>
    <x v="0"/>
    <s v="4014004000"/>
    <s v="Not Funded"/>
    <s v="16034049"/>
    <m/>
    <m/>
    <n v="1"/>
    <n v="546949.81999999995"/>
    <n v="1"/>
    <n v="546949.81999999995"/>
  </r>
  <r>
    <x v="2"/>
    <s v="3"/>
    <s v="9/24/2015"/>
    <s v="2015"/>
    <s v="12"/>
    <s v="41040000"/>
    <x v="2"/>
    <x v="0"/>
    <s v="Rehabilitation Inst of Chicago"/>
    <s v="Private Non-Profit"/>
    <x v="0"/>
    <s v="4014006000"/>
    <s v="Pending"/>
    <s v="16034075"/>
    <m/>
    <m/>
    <n v="0.1"/>
    <n v="10000"/>
    <n v="0.1"/>
    <n v="10000"/>
  </r>
  <r>
    <x v="2"/>
    <s v="3"/>
    <s v="9/24/2015"/>
    <s v="2015"/>
    <s v="12"/>
    <s v="41040000"/>
    <x v="2"/>
    <x v="0"/>
    <s v="DEFENSE, U.S. DEPARTMENT OF"/>
    <s v="Federal"/>
    <x v="0"/>
    <s v="4014006000"/>
    <s v="Pending"/>
    <s v="16034089"/>
    <m/>
    <m/>
    <n v="1"/>
    <n v="568508"/>
    <n v="1"/>
    <n v="568508"/>
  </r>
  <r>
    <x v="2"/>
    <s v="3"/>
    <s v="9/24/2015"/>
    <s v="2015"/>
    <s v="12"/>
    <s v="41040000"/>
    <x v="2"/>
    <x v="0"/>
    <s v="S Ram Dynamics"/>
    <s v="Private Profit"/>
    <x v="0"/>
    <s v="4014009000"/>
    <s v="Not Funded"/>
    <s v="16034091"/>
    <m/>
    <m/>
    <n v="1"/>
    <n v="159998"/>
    <n v="1"/>
    <n v="159998"/>
  </r>
  <r>
    <x v="2"/>
    <s v="3"/>
    <s v="9/24/2015"/>
    <s v="2015"/>
    <s v="12"/>
    <s v="41040000"/>
    <x v="2"/>
    <x v="0"/>
    <s v="AIR FORCE OFFICE OF SCIENTIFIC RESEARCH"/>
    <s v="Federal"/>
    <x v="0"/>
    <s v="4014010000"/>
    <s v="Pending"/>
    <s v="16034128"/>
    <m/>
    <m/>
    <n v="1"/>
    <n v="270909"/>
    <n v="1"/>
    <n v="270909"/>
  </r>
  <r>
    <x v="2"/>
    <s v="3"/>
    <s v="9/24/2015"/>
    <s v="2015"/>
    <s v="12"/>
    <s v="41040000"/>
    <x v="2"/>
    <x v="0"/>
    <s v="Rehabilitation Inst of Chicago"/>
    <s v="Private Non-Profit"/>
    <x v="0"/>
    <s v="4014017000"/>
    <s v="Pending"/>
    <s v="16034075"/>
    <m/>
    <m/>
    <n v="0.9"/>
    <n v="90000"/>
    <n v="0.9"/>
    <n v="90000"/>
  </r>
  <r>
    <x v="2"/>
    <s v="3"/>
    <s v="9/24/2015"/>
    <s v="2015"/>
    <s v="12"/>
    <s v="41040000"/>
    <x v="2"/>
    <x v="0"/>
    <s v="ARMY MEDICAL RESEARCH ACQUISITION ACTIV"/>
    <s v="Federal"/>
    <x v="0"/>
    <s v="4016003000"/>
    <s v="Pending"/>
    <s v="16034043"/>
    <m/>
    <m/>
    <n v="0.52"/>
    <n v="293302.88"/>
    <n v="0.52"/>
    <n v="293302.88"/>
  </r>
  <r>
    <x v="2"/>
    <s v="3"/>
    <s v="9/24/2015"/>
    <s v="2015"/>
    <s v="12"/>
    <s v="41040000"/>
    <x v="2"/>
    <x v="0"/>
    <s v="DEFENSE, U.S. DEPARTMENT OF"/>
    <s v="Federal"/>
    <x v="0"/>
    <s v="4018004000"/>
    <s v="Pending"/>
    <s v="16034135"/>
    <m/>
    <m/>
    <n v="1"/>
    <n v="1061249"/>
    <n v="1"/>
    <n v="1061249"/>
  </r>
  <r>
    <x v="2"/>
    <s v="3"/>
    <s v="9/24/2015"/>
    <s v="2015"/>
    <s v="12"/>
    <s v="41040000"/>
    <x v="2"/>
    <x v="0"/>
    <s v="DEFENSE, U.S. DEPARTMENT OF"/>
    <s v="Federal"/>
    <x v="0"/>
    <s v="4027003000"/>
    <s v="Pending"/>
    <s v="16034133"/>
    <n v="0"/>
    <n v="0"/>
    <m/>
    <m/>
    <n v="0"/>
    <n v="0"/>
  </r>
  <r>
    <x v="2"/>
    <s v="3"/>
    <s v="9/25/2015"/>
    <s v="2015"/>
    <s v="12"/>
    <s v="41040000"/>
    <x v="2"/>
    <x v="0"/>
    <s v="AIR FORCE OFFICE OF SCIENTIFIC RESEARCH"/>
    <s v="Federal"/>
    <x v="0"/>
    <s v="4014003000"/>
    <s v="Pending"/>
    <s v="16034042"/>
    <m/>
    <m/>
    <n v="0.875"/>
    <n v="112866.25"/>
    <n v="0.875"/>
    <n v="112866.25"/>
  </r>
  <r>
    <x v="2"/>
    <s v="3"/>
    <s v="9/25/2015"/>
    <s v="2015"/>
    <s v="12"/>
    <s v="41040000"/>
    <x v="2"/>
    <x v="0"/>
    <s v="AIR FORCE OFFICE OF SCIENTIFIC RESEARCH"/>
    <s v="Federal"/>
    <x v="0"/>
    <s v="4014003000"/>
    <s v="Pending"/>
    <s v="16034162"/>
    <m/>
    <m/>
    <n v="1"/>
    <n v="231027"/>
    <n v="1"/>
    <n v="231027"/>
  </r>
  <r>
    <x v="2"/>
    <s v="3"/>
    <s v="9/25/2015"/>
    <s v="2015"/>
    <s v="12"/>
    <s v="41040000"/>
    <x v="2"/>
    <x v="0"/>
    <s v="ARMY RESEARCH OFFICE"/>
    <s v="Federal"/>
    <x v="0"/>
    <s v="4014006000"/>
    <s v="Pending"/>
    <s v="16034136"/>
    <m/>
    <m/>
    <n v="1"/>
    <n v="282413"/>
    <n v="1"/>
    <n v="282413"/>
  </r>
  <r>
    <x v="2"/>
    <s v="3"/>
    <s v="9/25/2015"/>
    <s v="2015"/>
    <s v="12"/>
    <s v="41040000"/>
    <x v="2"/>
    <x v="0"/>
    <s v="AIR FORCE OFFICE OF SCIENTIFIC RESEARCH"/>
    <s v="Federal"/>
    <x v="0"/>
    <s v="4014006000"/>
    <s v="Awarded"/>
    <s v="15055116"/>
    <n v="1"/>
    <n v="318623"/>
    <m/>
    <m/>
    <n v="1"/>
    <n v="318623"/>
  </r>
  <r>
    <x v="2"/>
    <s v="3"/>
    <s v="9/25/2015"/>
    <s v="2015"/>
    <s v="12"/>
    <s v="41040000"/>
    <x v="2"/>
    <x v="0"/>
    <s v="OFFICE OF NAVAL RESEARCH"/>
    <s v="Federal"/>
    <x v="0"/>
    <s v="4014006000"/>
    <s v="Awarded"/>
    <s v="16034119"/>
    <n v="1"/>
    <n v="278613"/>
    <m/>
    <m/>
    <n v="1"/>
    <n v="278613"/>
  </r>
  <r>
    <x v="2"/>
    <s v="3"/>
    <s v="9/25/2015"/>
    <s v="2015"/>
    <s v="12"/>
    <s v="41040000"/>
    <x v="2"/>
    <x v="0"/>
    <s v="AIR FORCE OFFICE OF SCIENTIFIC RESEARCH"/>
    <s v="Federal"/>
    <x v="0"/>
    <s v="4014009000"/>
    <s v="Pending"/>
    <s v="16034042"/>
    <m/>
    <m/>
    <n v="0.125"/>
    <n v="16123.75"/>
    <n v="0.125"/>
    <n v="16123.75"/>
  </r>
  <r>
    <x v="2"/>
    <s v="3"/>
    <s v="9/25/2015"/>
    <s v="2015"/>
    <s v="12"/>
    <s v="41040000"/>
    <x v="2"/>
    <x v="0"/>
    <s v="AIR FORCE OFFICE OF SCIENTIFIC RESEARCH"/>
    <s v="Federal"/>
    <x v="0"/>
    <s v="4014009000"/>
    <s v="Pending"/>
    <s v="16034114"/>
    <m/>
    <m/>
    <n v="1"/>
    <n v="1066540"/>
    <n v="1"/>
    <n v="1066540"/>
  </r>
  <r>
    <x v="2"/>
    <s v="3"/>
    <s v="9/25/2015"/>
    <s v="2015"/>
    <s v="12"/>
    <s v="41040000"/>
    <x v="2"/>
    <x v="0"/>
    <s v="OFFICE OF NAVAL RESEARCH"/>
    <s v="Federal"/>
    <x v="0"/>
    <s v="4014009000"/>
    <s v="Pending"/>
    <s v="16034163"/>
    <m/>
    <m/>
    <n v="1"/>
    <n v="329741"/>
    <n v="1"/>
    <n v="329741"/>
  </r>
  <r>
    <x v="2"/>
    <s v="3"/>
    <s v="9/25/2015"/>
    <s v="2015"/>
    <s v="12"/>
    <s v="41040000"/>
    <x v="2"/>
    <x v="0"/>
    <s v="AIR FORCE OFFICE OF SCIENTIFIC RESEARCH"/>
    <s v="Federal"/>
    <x v="0"/>
    <s v="4014009000"/>
    <s v="Pending"/>
    <s v="16034165"/>
    <m/>
    <m/>
    <n v="1"/>
    <n v="329741"/>
    <n v="1"/>
    <n v="329741"/>
  </r>
  <r>
    <x v="2"/>
    <s v="3"/>
    <s v="9/25/2015"/>
    <s v="2015"/>
    <s v="12"/>
    <s v="41040000"/>
    <x v="2"/>
    <x v="0"/>
    <s v="ARMY RESEARCH OFFICE"/>
    <s v="Federal"/>
    <x v="0"/>
    <s v="4018007000"/>
    <s v="Not Funded"/>
    <s v="16034155"/>
    <n v="1"/>
    <n v="156442"/>
    <m/>
    <m/>
    <n v="1"/>
    <n v="156442"/>
  </r>
  <r>
    <x v="2"/>
    <s v="3"/>
    <s v="9/25/2015"/>
    <s v="2015"/>
    <s v="12"/>
    <s v="41040000"/>
    <x v="2"/>
    <x v="0"/>
    <s v="AIR FORCE OFFICE OF SCIENTIFIC RESEARCH"/>
    <s v="Federal"/>
    <x v="0"/>
    <s v="4019030000"/>
    <s v="Pending"/>
    <s v="16034073"/>
    <m/>
    <m/>
    <n v="1"/>
    <n v="103210"/>
    <n v="1"/>
    <n v="103210"/>
  </r>
  <r>
    <x v="2"/>
    <s v="3"/>
    <s v="9/25/2015"/>
    <s v="2015"/>
    <s v="12"/>
    <s v="41040000"/>
    <x v="2"/>
    <x v="0"/>
    <s v="OFFICE OF NAVAL RESEARCH"/>
    <s v="Federal"/>
    <x v="0"/>
    <s v="4019030000"/>
    <s v="Pending"/>
    <s v="16034074"/>
    <m/>
    <m/>
    <n v="1"/>
    <n v="103210"/>
    <n v="1"/>
    <n v="103210"/>
  </r>
  <r>
    <x v="2"/>
    <s v="3"/>
    <s v="9/25/2015"/>
    <s v="2015"/>
    <s v="12"/>
    <s v="41040000"/>
    <x v="2"/>
    <x v="0"/>
    <s v="AIR FORCE OFFICE OF SCIENTIFIC RESEARCH"/>
    <s v="Federal"/>
    <x v="0"/>
    <s v="4027002000"/>
    <s v="Awarded"/>
    <s v="15055116"/>
    <n v="0"/>
    <n v="0"/>
    <m/>
    <m/>
    <n v="0"/>
    <n v="0"/>
  </r>
  <r>
    <x v="2"/>
    <s v="3"/>
    <s v="9/25/2015"/>
    <s v="2015"/>
    <s v="12"/>
    <s v="41040000"/>
    <x v="2"/>
    <x v="0"/>
    <s v="OFFICE OF NAVAL RESEARCH"/>
    <s v="Federal"/>
    <x v="0"/>
    <s v="4027002000"/>
    <s v="Awarded"/>
    <s v="16034119"/>
    <n v="0"/>
    <n v="0"/>
    <m/>
    <m/>
    <n v="0"/>
    <n v="0"/>
  </r>
  <r>
    <x v="2"/>
    <s v="3"/>
    <s v="9/25/2015"/>
    <s v="2015"/>
    <s v="12"/>
    <s v="41040000"/>
    <x v="2"/>
    <x v="0"/>
    <s v="ARMY RESEARCH OFFICE"/>
    <s v="Federal"/>
    <x v="0"/>
    <s v="4027002000"/>
    <s v="Not Funded"/>
    <s v="16034155"/>
    <n v="0"/>
    <n v="0"/>
    <m/>
    <m/>
    <n v="0"/>
    <n v="0"/>
  </r>
  <r>
    <x v="2"/>
    <s v="3"/>
    <s v="9/28/2015"/>
    <s v="2015"/>
    <s v="12"/>
    <s v="41040000"/>
    <x v="2"/>
    <x v="0"/>
    <s v="UNIVERSITY OF SOUTHERN CALIFORNIA"/>
    <s v="Institution of Higher Education"/>
    <x v="0"/>
    <s v="4014006000"/>
    <s v="Awarded"/>
    <s v="16034205"/>
    <m/>
    <m/>
    <n v="1"/>
    <n v="70000"/>
    <n v="1"/>
    <n v="70000"/>
  </r>
  <r>
    <x v="2"/>
    <s v="3"/>
    <s v="9/29/2015"/>
    <s v="2015"/>
    <s v="12"/>
    <s v="41040000"/>
    <x v="2"/>
    <x v="0"/>
    <s v="ARMY RESEARCH OFFICE"/>
    <s v="Federal"/>
    <x v="0"/>
    <s v="4014004000"/>
    <s v="Not Funded"/>
    <s v="16034295"/>
    <m/>
    <m/>
    <n v="1"/>
    <n v="240000"/>
    <n v="1"/>
    <n v="240000"/>
  </r>
  <r>
    <x v="2"/>
    <s v="3"/>
    <s v="9/30/2015"/>
    <s v="2015"/>
    <s v="12"/>
    <s v="41040000"/>
    <x v="2"/>
    <x v="0"/>
    <s v="NAVSEA/NSWC CRANE"/>
    <s v="Federal"/>
    <x v="0"/>
    <s v="4014017000"/>
    <s v="Pending"/>
    <s v="16034257"/>
    <m/>
    <m/>
    <n v="1"/>
    <n v="80000"/>
    <n v="1"/>
    <n v="80000"/>
  </r>
  <r>
    <x v="2"/>
    <s v="3"/>
    <s v="9/30/2015"/>
    <s v="2015"/>
    <s v="12"/>
    <s v="41040000"/>
    <x v="2"/>
    <x v="0"/>
    <s v="NAVSEA/NSWC CRANE"/>
    <s v="Federal"/>
    <x v="0"/>
    <s v="4018007000"/>
    <s v="Pending"/>
    <s v="16034345"/>
    <m/>
    <m/>
    <n v="1"/>
    <n v="80000"/>
    <n v="1"/>
    <n v="80000"/>
  </r>
  <r>
    <x v="2"/>
    <s v="4"/>
    <s v="10/1/2015"/>
    <s v="2016"/>
    <s v="1"/>
    <s v="41040000"/>
    <x v="2"/>
    <x v="0"/>
    <s v="UNIVERSITY OF CALIFORNIA - SANTA BARBARA"/>
    <s v="Institution of Higher Education"/>
    <x v="0"/>
    <s v="4014004000"/>
    <s v="Awarded"/>
    <s v="16034287"/>
    <m/>
    <m/>
    <n v="1"/>
    <n v="435000"/>
    <n v="1"/>
    <n v="435000"/>
  </r>
  <r>
    <x v="2"/>
    <s v="4"/>
    <s v="10/1/2015"/>
    <s v="2016"/>
    <s v="1"/>
    <s v="41040000"/>
    <x v="2"/>
    <x v="0"/>
    <s v="UNIVERSITY OF TEXAS"/>
    <s v="Institution of Higher Education"/>
    <x v="0"/>
    <s v="4014004000"/>
    <s v="Awarded"/>
    <s v="16034338"/>
    <m/>
    <m/>
    <n v="1"/>
    <n v="45356"/>
    <n v="1"/>
    <n v="45356"/>
  </r>
  <r>
    <x v="2"/>
    <s v="4"/>
    <s v="10/2/2015"/>
    <s v="2016"/>
    <s v="1"/>
    <s v="41040000"/>
    <x v="2"/>
    <x v="0"/>
    <s v="Rehabilitation Inst of Chicago"/>
    <s v="Private Non-Profit"/>
    <x v="0"/>
    <s v="4014006000"/>
    <s v="Pending"/>
    <s v="16034132"/>
    <m/>
    <m/>
    <n v="0.1"/>
    <n v="48516.6"/>
    <n v="0.1"/>
    <n v="48516.6"/>
  </r>
  <r>
    <x v="2"/>
    <s v="4"/>
    <s v="10/2/2015"/>
    <s v="2016"/>
    <s v="1"/>
    <s v="41040000"/>
    <x v="2"/>
    <x v="0"/>
    <s v="UNIVERSITY OF FLORIDA"/>
    <s v="Institution of Higher Education"/>
    <x v="0"/>
    <s v="4014006000"/>
    <s v="Pending"/>
    <s v="16044446"/>
    <m/>
    <m/>
    <n v="1"/>
    <n v="750000"/>
    <n v="1"/>
    <n v="750000"/>
  </r>
  <r>
    <x v="2"/>
    <s v="4"/>
    <s v="10/2/2015"/>
    <s v="2016"/>
    <s v="1"/>
    <s v="41040000"/>
    <x v="2"/>
    <x v="0"/>
    <s v="Rehabilitation Inst of Chicago"/>
    <s v="Private Non-Profit"/>
    <x v="0"/>
    <s v="4014017000"/>
    <s v="Pending"/>
    <s v="16034132"/>
    <m/>
    <m/>
    <n v="0.9"/>
    <n v="436649.4"/>
    <n v="0.9"/>
    <n v="436649.4"/>
  </r>
  <r>
    <x v="2"/>
    <s v="4"/>
    <s v="10/5/2015"/>
    <s v="2016"/>
    <s v="1"/>
    <s v="41040000"/>
    <x v="2"/>
    <x v="0"/>
    <s v="Atlas Energy Systems"/>
    <s v="Private Profit"/>
    <x v="0"/>
    <s v="4014011000"/>
    <s v="Pending"/>
    <s v="16044555"/>
    <m/>
    <m/>
    <n v="0.5"/>
    <n v="7500"/>
    <n v="0.5"/>
    <n v="7500"/>
  </r>
  <r>
    <x v="2"/>
    <s v="4"/>
    <s v="10/5/2015"/>
    <s v="2016"/>
    <s v="1"/>
    <s v="41040000"/>
    <x v="2"/>
    <x v="0"/>
    <s v="Atlas Energy Systems"/>
    <s v="Private Profit"/>
    <x v="0"/>
    <s v="4018007000"/>
    <s v="Pending"/>
    <s v="16044555"/>
    <m/>
    <m/>
    <n v="0.5"/>
    <n v="7500"/>
    <n v="0.5"/>
    <n v="7500"/>
  </r>
  <r>
    <x v="2"/>
    <s v="4"/>
    <s v="10/6/2015"/>
    <s v="2016"/>
    <s v="1"/>
    <s v="41040000"/>
    <x v="2"/>
    <x v="0"/>
    <s v="AIR FORCE OFFICE OF SCIENTIFIC RESEARCH"/>
    <s v="Federal"/>
    <x v="0"/>
    <s v="4014004000"/>
    <s v="Not Funded"/>
    <s v="16044645"/>
    <n v="1"/>
    <n v="360000"/>
    <m/>
    <m/>
    <n v="1"/>
    <n v="360000"/>
  </r>
  <r>
    <x v="2"/>
    <s v="4"/>
    <s v="10/6/2015"/>
    <s v="2016"/>
    <s v="1"/>
    <s v="41040000"/>
    <x v="2"/>
    <x v="0"/>
    <s v="AIR FORCE OFFICE OF SCIENTIFIC RESEARCH"/>
    <s v="Federal"/>
    <x v="0"/>
    <s v="4027002000"/>
    <s v="Not Funded"/>
    <s v="16044645"/>
    <n v="0"/>
    <n v="0"/>
    <m/>
    <m/>
    <n v="0"/>
    <n v="0"/>
  </r>
  <r>
    <x v="2"/>
    <s v="4"/>
    <s v="10/8/2015"/>
    <s v="2016"/>
    <s v="1"/>
    <s v="41040000"/>
    <x v="2"/>
    <x v="0"/>
    <s v="AIR FORCE OFFICE OF SCIENTIFIC RESEARCH"/>
    <s v="Federal"/>
    <x v="0"/>
    <s v="4014003000"/>
    <s v="Pending"/>
    <s v="16044672"/>
    <m/>
    <m/>
    <n v="1"/>
    <n v="359751"/>
    <n v="1"/>
    <n v="359751"/>
  </r>
  <r>
    <x v="2"/>
    <s v="4"/>
    <s v="10/8/2015"/>
    <s v="2016"/>
    <s v="1"/>
    <s v="41040000"/>
    <x v="2"/>
    <x v="0"/>
    <s v="Univ of Illinois at Champaign-Urbana"/>
    <s v="Institution of Higher Education"/>
    <x v="0"/>
    <s v="4014008000"/>
    <s v="Pending"/>
    <s v="16044587"/>
    <m/>
    <m/>
    <n v="1"/>
    <n v="248413"/>
    <n v="1"/>
    <n v="248413"/>
  </r>
  <r>
    <x v="2"/>
    <s v="4"/>
    <s v="10/9/2015"/>
    <s v="2016"/>
    <s v="1"/>
    <s v="41040000"/>
    <x v="2"/>
    <x v="0"/>
    <s v="AIR FORCE OFFICE OF SCIENTIFIC RESEARCH"/>
    <s v="Federal"/>
    <x v="0"/>
    <s v="2004044000"/>
    <s v="Pending"/>
    <s v="16044673"/>
    <m/>
    <m/>
    <n v="1"/>
    <n v="359998"/>
    <n v="1"/>
    <n v="359998"/>
  </r>
  <r>
    <x v="2"/>
    <s v="4"/>
    <s v="10/9/2015"/>
    <s v="2016"/>
    <s v="1"/>
    <s v="41040000"/>
    <x v="2"/>
    <x v="0"/>
    <s v="NATIONAL INSTITUTES OF HEALTH"/>
    <s v="Federal"/>
    <x v="0"/>
    <s v="4013011000"/>
    <s v="Pending"/>
    <s v="16034199"/>
    <m/>
    <m/>
    <n v="0.05"/>
    <n v="59226.5"/>
    <n v="0.05"/>
    <n v="59226.5"/>
  </r>
  <r>
    <x v="2"/>
    <s v="4"/>
    <s v="10/9/2015"/>
    <s v="2016"/>
    <s v="1"/>
    <s v="41040000"/>
    <x v="2"/>
    <x v="0"/>
    <s v="AIR FORCE OFFICE OF SCIENTIFIC RESEARCH"/>
    <s v="Federal"/>
    <x v="0"/>
    <s v="4014003000"/>
    <s v="Pending"/>
    <s v="16044682"/>
    <m/>
    <m/>
    <n v="1"/>
    <n v="360000"/>
    <n v="1"/>
    <n v="360000"/>
  </r>
  <r>
    <x v="2"/>
    <s v="4"/>
    <s v="10/9/2015"/>
    <s v="2016"/>
    <s v="1"/>
    <s v="41040000"/>
    <x v="2"/>
    <x v="0"/>
    <s v="AIR FORCE OFFICE OF SCIENTIFIC RESEARCH"/>
    <s v="Federal"/>
    <x v="0"/>
    <s v="4014006000"/>
    <s v="Not Funded"/>
    <s v="16044689"/>
    <n v="1"/>
    <n v="359687"/>
    <m/>
    <m/>
    <n v="1"/>
    <n v="359687"/>
  </r>
  <r>
    <x v="2"/>
    <s v="4"/>
    <s v="10/9/2015"/>
    <s v="2016"/>
    <s v="1"/>
    <s v="41040000"/>
    <x v="2"/>
    <x v="0"/>
    <s v="NATIONAL INSTITUTES OF HEALTH"/>
    <s v="Federal"/>
    <x v="0"/>
    <s v="4014008000"/>
    <s v="Pending"/>
    <s v="16034199"/>
    <m/>
    <m/>
    <n v="0.8"/>
    <n v="947624"/>
    <n v="0.8"/>
    <n v="947624"/>
  </r>
  <r>
    <x v="2"/>
    <s v="4"/>
    <s v="10/9/2015"/>
    <s v="2016"/>
    <s v="1"/>
    <s v="41040000"/>
    <x v="2"/>
    <x v="0"/>
    <s v="AIR FORCE OFFICE OF SCIENTIFIC RESEARCH"/>
    <s v="Federal"/>
    <x v="0"/>
    <s v="4014008000"/>
    <s v="Pending"/>
    <s v="16044681"/>
    <m/>
    <m/>
    <n v="1"/>
    <n v="334321"/>
    <n v="1"/>
    <n v="334321"/>
  </r>
  <r>
    <x v="2"/>
    <s v="4"/>
    <s v="10/9/2015"/>
    <s v="2016"/>
    <s v="1"/>
    <s v="41040000"/>
    <x v="2"/>
    <x v="0"/>
    <s v="NATIONAL INSTITUTES OF HEALTH"/>
    <s v="Federal"/>
    <x v="0"/>
    <s v="4018009000"/>
    <s v="Pending"/>
    <s v="16034199"/>
    <m/>
    <m/>
    <n v="0.15"/>
    <n v="177679.5"/>
    <n v="0.15"/>
    <n v="177679.5"/>
  </r>
  <r>
    <x v="2"/>
    <s v="4"/>
    <s v="10/9/2015"/>
    <s v="2016"/>
    <s v="1"/>
    <s v="41040000"/>
    <x v="2"/>
    <x v="0"/>
    <s v="AIR FORCE OFFICE OF SCIENTIFIC RESEARCH"/>
    <s v="Federal"/>
    <x v="0"/>
    <s v="4027002000"/>
    <s v="Not Funded"/>
    <s v="16044689"/>
    <n v="0"/>
    <n v="0"/>
    <m/>
    <m/>
    <n v="0"/>
    <n v="0"/>
  </r>
  <r>
    <x v="2"/>
    <s v="4"/>
    <s v="10/13/2015"/>
    <s v="2016"/>
    <s v="1"/>
    <s v="41040000"/>
    <x v="2"/>
    <x v="0"/>
    <s v="DEFENSE ADVANCED RES PROJECTS AGENCY"/>
    <s v="Federal"/>
    <x v="0"/>
    <s v="4014006000"/>
    <s v="Not Funded"/>
    <s v="16044784"/>
    <m/>
    <m/>
    <n v="1"/>
    <n v="1804165"/>
    <n v="1"/>
    <n v="1804165"/>
  </r>
  <r>
    <x v="2"/>
    <s v="4"/>
    <s v="10/14/2015"/>
    <s v="2016"/>
    <s v="1"/>
    <s v="41040000"/>
    <x v="2"/>
    <x v="0"/>
    <s v="DEFENSE, U.S. DEPARTMENT OF"/>
    <s v="Federal"/>
    <x v="0"/>
    <s v="4008006000"/>
    <s v="Not Funded"/>
    <s v="16044763"/>
    <n v="0.2"/>
    <n v="144690"/>
    <m/>
    <m/>
    <n v="0.2"/>
    <n v="144690"/>
  </r>
  <r>
    <x v="2"/>
    <s v="4"/>
    <s v="10/14/2015"/>
    <s v="2016"/>
    <s v="1"/>
    <s v="41040000"/>
    <x v="2"/>
    <x v="0"/>
    <s v="DEFENSE, U.S. DEPARTMENT OF"/>
    <s v="Federal"/>
    <x v="0"/>
    <s v="4014008000"/>
    <s v="Not Funded"/>
    <s v="16044763"/>
    <n v="0.4"/>
    <n v="289380"/>
    <m/>
    <m/>
    <n v="0.4"/>
    <n v="289380"/>
  </r>
  <r>
    <x v="2"/>
    <s v="4"/>
    <s v="10/14/2015"/>
    <s v="2016"/>
    <s v="1"/>
    <s v="41040000"/>
    <x v="2"/>
    <x v="0"/>
    <s v="DEFENSE, U.S. DEPARTMENT OF"/>
    <s v="Federal"/>
    <x v="0"/>
    <s v="4014009000"/>
    <s v="Not Funded"/>
    <s v="16044763"/>
    <n v="0.2"/>
    <n v="144690"/>
    <m/>
    <m/>
    <n v="0.2"/>
    <n v="144690"/>
  </r>
  <r>
    <x v="2"/>
    <s v="4"/>
    <s v="10/14/2015"/>
    <s v="2016"/>
    <s v="1"/>
    <s v="41040000"/>
    <x v="2"/>
    <x v="0"/>
    <s v="DEFENSE, U.S. DEPARTMENT OF"/>
    <s v="Federal"/>
    <x v="0"/>
    <s v="4014017000"/>
    <s v="Not Funded"/>
    <s v="16044763"/>
    <n v="0.2"/>
    <n v="144690"/>
    <m/>
    <m/>
    <n v="0.2"/>
    <n v="144690"/>
  </r>
  <r>
    <x v="2"/>
    <s v="4"/>
    <s v="10/14/2015"/>
    <s v="2016"/>
    <s v="1"/>
    <s v="41040000"/>
    <x v="2"/>
    <x v="0"/>
    <s v="DEFENSE, U.S. DEPARTMENT OF"/>
    <s v="Federal"/>
    <x v="0"/>
    <s v="4027006000"/>
    <s v="Not Funded"/>
    <s v="16044763"/>
    <n v="0"/>
    <n v="0"/>
    <m/>
    <m/>
    <n v="0"/>
    <n v="0"/>
  </r>
  <r>
    <x v="2"/>
    <s v="4"/>
    <s v="10/14/2015"/>
    <s v="2016"/>
    <s v="1"/>
    <s v="41040000"/>
    <x v="2"/>
    <x v="0"/>
    <s v="DEFENSE, U.S. DEPARTMENT OF"/>
    <s v="Federal"/>
    <x v="0"/>
    <s v="4027015000"/>
    <s v="Not Funded"/>
    <s v="16044763"/>
    <n v="0"/>
    <n v="0"/>
    <m/>
    <m/>
    <n v="0"/>
    <n v="0"/>
  </r>
  <r>
    <x v="2"/>
    <s v="4"/>
    <s v="10/15/2015"/>
    <s v="2016"/>
    <s v="1"/>
    <s v="41040000"/>
    <x v="2"/>
    <x v="0"/>
    <s v="DEFENSE, U.S. DEPARTMENT OF"/>
    <s v="Federal"/>
    <x v="0"/>
    <s v="4012006000"/>
    <s v="Pending"/>
    <s v="16044882"/>
    <m/>
    <m/>
    <n v="1"/>
    <n v="1560578"/>
    <n v="1"/>
    <n v="1560578"/>
  </r>
  <r>
    <x v="2"/>
    <s v="4"/>
    <s v="10/15/2015"/>
    <s v="2016"/>
    <s v="1"/>
    <s v="41040000"/>
    <x v="2"/>
    <x v="0"/>
    <s v="Foresite, Inc"/>
    <s v="Private Profit"/>
    <x v="0"/>
    <s v="4014010000"/>
    <s v="Awarded"/>
    <s v="16044891"/>
    <m/>
    <m/>
    <n v="1"/>
    <n v="64405"/>
    <n v="1"/>
    <n v="64405"/>
  </r>
  <r>
    <x v="2"/>
    <s v="4"/>
    <s v="10/20/2015"/>
    <s v="2016"/>
    <s v="1"/>
    <s v="41040000"/>
    <x v="2"/>
    <x v="0"/>
    <s v="AIR FORCE OFFICE OF SCIENTIFIC RESEARCH"/>
    <s v="Federal"/>
    <x v="0"/>
    <s v="4014008000"/>
    <s v="Pending"/>
    <s v="16044705"/>
    <m/>
    <m/>
    <n v="1"/>
    <n v="360000"/>
    <n v="1"/>
    <n v="360000"/>
  </r>
  <r>
    <x v="2"/>
    <s v="4"/>
    <s v="10/22/2015"/>
    <s v="2016"/>
    <s v="1"/>
    <s v="41040000"/>
    <x v="2"/>
    <x v="0"/>
    <s v="DEFENSE, U.S. DEPARTMENT OF"/>
    <s v="Federal"/>
    <x v="0"/>
    <s v="4016004000"/>
    <s v="Pending"/>
    <s v="16045111"/>
    <m/>
    <m/>
    <n v="1"/>
    <n v="2592064"/>
    <n v="1"/>
    <n v="2592064"/>
  </r>
  <r>
    <x v="2"/>
    <s v="4"/>
    <s v="10/22/2015"/>
    <s v="2016"/>
    <s v="1"/>
    <s v="41040000"/>
    <x v="2"/>
    <x v="0"/>
    <s v="NATIONAL SECURITY AGENCY"/>
    <s v="Federal"/>
    <x v="0"/>
    <s v="4018006000"/>
    <s v="Pending"/>
    <s v="16045107"/>
    <m/>
    <m/>
    <n v="1"/>
    <n v="40000"/>
    <n v="1"/>
    <n v="40000"/>
  </r>
  <r>
    <x v="2"/>
    <s v="4"/>
    <s v="10/23/2015"/>
    <s v="2016"/>
    <s v="1"/>
    <s v="41040000"/>
    <x v="2"/>
    <x v="0"/>
    <s v="American Lightweight Materials MF Inst"/>
    <s v="Private Non-Profit"/>
    <x v="0"/>
    <s v="4014004000"/>
    <s v="Awarded"/>
    <s v="16045184"/>
    <m/>
    <m/>
    <n v="1"/>
    <n v="250000"/>
    <n v="1"/>
    <n v="250000"/>
  </r>
  <r>
    <x v="2"/>
    <s v="4"/>
    <s v="10/23/2015"/>
    <s v="2016"/>
    <s v="1"/>
    <s v="41040000"/>
    <x v="2"/>
    <x v="0"/>
    <s v="SPECIAL METALS CORP."/>
    <s v="Private Profit"/>
    <x v="0"/>
    <s v="4014010000"/>
    <s v="Awarded"/>
    <s v="16045165"/>
    <m/>
    <m/>
    <n v="1"/>
    <n v="13270"/>
    <n v="1"/>
    <n v="13270"/>
  </r>
  <r>
    <x v="2"/>
    <s v="4"/>
    <s v="10/29/2015"/>
    <s v="2016"/>
    <s v="1"/>
    <s v="41040000"/>
    <x v="2"/>
    <x v="0"/>
    <s v="SANDIA NATIONAL LABORATORIES"/>
    <s v="Federal"/>
    <x v="0"/>
    <s v="4014003000"/>
    <s v="Pending"/>
    <s v="16045302"/>
    <m/>
    <m/>
    <n v="0.75"/>
    <n v="407580.75"/>
    <n v="0.75"/>
    <n v="407580.75"/>
  </r>
  <r>
    <x v="2"/>
    <s v="4"/>
    <s v="10/29/2015"/>
    <s v="2016"/>
    <s v="1"/>
    <s v="41040000"/>
    <x v="2"/>
    <x v="0"/>
    <s v="SANDIA NATIONAL LABORATORIES"/>
    <s v="Federal"/>
    <x v="0"/>
    <s v="4014009000"/>
    <s v="Pending"/>
    <s v="16045302"/>
    <m/>
    <m/>
    <n v="0.1"/>
    <n v="54344.1"/>
    <n v="0.1"/>
    <n v="54344.1"/>
  </r>
  <r>
    <x v="2"/>
    <s v="4"/>
    <s v="10/29/2015"/>
    <s v="2016"/>
    <s v="1"/>
    <s v="41040000"/>
    <x v="2"/>
    <x v="0"/>
    <s v="SANDIA NATIONAL LABORATORIES"/>
    <s v="Federal"/>
    <x v="0"/>
    <s v="4014010000"/>
    <s v="Pending"/>
    <s v="16045302"/>
    <m/>
    <m/>
    <n v="0.15"/>
    <n v="81516.149999999994"/>
    <n v="0.15"/>
    <n v="81516.149999999994"/>
  </r>
  <r>
    <x v="2"/>
    <s v="5"/>
    <s v="11/3/2015"/>
    <s v="2016"/>
    <s v="2"/>
    <s v="41040000"/>
    <x v="2"/>
    <x v="0"/>
    <s v="OFFICE OF NAVAL RESEARCH"/>
    <s v="Federal"/>
    <x v="0"/>
    <s v="4018004000"/>
    <s v="Awarded"/>
    <s v="16034201"/>
    <m/>
    <m/>
    <n v="1"/>
    <n v="500000"/>
    <n v="1"/>
    <n v="500000"/>
  </r>
  <r>
    <x v="2"/>
    <s v="5"/>
    <s v="11/5/2015"/>
    <s v="2016"/>
    <s v="2"/>
    <s v="41040000"/>
    <x v="2"/>
    <x v="0"/>
    <s v="OFFICE OF NAVAL RESEARCH"/>
    <s v="Federal"/>
    <x v="0"/>
    <s v="4014006000"/>
    <s v="Pending"/>
    <s v="16034290"/>
    <n v="1"/>
    <n v="703560"/>
    <m/>
    <m/>
    <n v="1"/>
    <n v="703560"/>
  </r>
  <r>
    <x v="2"/>
    <s v="5"/>
    <s v="11/5/2015"/>
    <s v="2016"/>
    <s v="2"/>
    <s v="41040000"/>
    <x v="2"/>
    <x v="0"/>
    <s v="OFFICE OF NAVAL RESEARCH"/>
    <s v="Federal"/>
    <x v="0"/>
    <s v="4027002000"/>
    <s v="Pending"/>
    <s v="16034290"/>
    <n v="0"/>
    <n v="0"/>
    <m/>
    <m/>
    <n v="0"/>
    <n v="0"/>
  </r>
  <r>
    <x v="2"/>
    <s v="5"/>
    <s v="11/9/2015"/>
    <s v="2016"/>
    <s v="2"/>
    <s v="41040000"/>
    <x v="2"/>
    <x v="0"/>
    <s v="UES INC."/>
    <s v="Private Profit"/>
    <x v="0"/>
    <s v="4014006000"/>
    <s v="Awarded"/>
    <s v="16055693"/>
    <m/>
    <m/>
    <n v="0.75"/>
    <n v="120000"/>
    <n v="0.75"/>
    <n v="120000"/>
  </r>
  <r>
    <x v="2"/>
    <s v="5"/>
    <s v="11/9/2015"/>
    <s v="2016"/>
    <s v="2"/>
    <s v="41040000"/>
    <x v="2"/>
    <x v="0"/>
    <s v="UES INC."/>
    <s v="Private Profit"/>
    <x v="0"/>
    <s v="4014017000"/>
    <s v="Awarded"/>
    <s v="16055693"/>
    <m/>
    <m/>
    <n v="0.25"/>
    <n v="40000"/>
    <n v="0.25"/>
    <n v="40000"/>
  </r>
  <r>
    <x v="2"/>
    <s v="5"/>
    <s v="11/11/2015"/>
    <s v="2016"/>
    <s v="2"/>
    <s v="41040000"/>
    <x v="2"/>
    <x v="0"/>
    <s v="BATTELLE MEMORIAL INSTITUTE"/>
    <s v="Private Non-Profit"/>
    <x v="0"/>
    <s v="4020003000"/>
    <s v="Awarded"/>
    <s v="15108998"/>
    <m/>
    <m/>
    <n v="1"/>
    <n v="5376189"/>
    <n v="1"/>
    <n v="5376189"/>
  </r>
  <r>
    <x v="2"/>
    <s v="5"/>
    <s v="11/12/2015"/>
    <s v="2016"/>
    <s v="2"/>
    <s v="41040000"/>
    <x v="2"/>
    <x v="0"/>
    <s v="CHARLES STARK DRAPER LABORATORY, INC."/>
    <s v="Private Profit"/>
    <x v="0"/>
    <s v="4014003000"/>
    <s v="Awarded"/>
    <s v="16055776"/>
    <m/>
    <m/>
    <n v="0.65"/>
    <n v="130000"/>
    <n v="0.65"/>
    <n v="130000"/>
  </r>
  <r>
    <x v="2"/>
    <s v="5"/>
    <s v="11/12/2015"/>
    <s v="2016"/>
    <s v="2"/>
    <s v="41040000"/>
    <x v="2"/>
    <x v="0"/>
    <s v="CHARLES STARK DRAPER LABORATORY, INC."/>
    <s v="Private Profit"/>
    <x v="0"/>
    <s v="4014008000"/>
    <s v="Awarded"/>
    <s v="16055776"/>
    <m/>
    <m/>
    <n v="0.1"/>
    <n v="20000"/>
    <n v="0.1"/>
    <n v="20000"/>
  </r>
  <r>
    <x v="2"/>
    <s v="5"/>
    <s v="11/12/2015"/>
    <s v="2016"/>
    <s v="2"/>
    <s v="41040000"/>
    <x v="2"/>
    <x v="0"/>
    <s v="CHARLES STARK DRAPER LABORATORY, INC."/>
    <s v="Private Profit"/>
    <x v="0"/>
    <s v="4019008000"/>
    <s v="Awarded"/>
    <s v="16055776"/>
    <m/>
    <m/>
    <n v="0.25"/>
    <n v="50000"/>
    <n v="0.25"/>
    <n v="50000"/>
  </r>
  <r>
    <x v="2"/>
    <s v="5"/>
    <s v="11/16/2015"/>
    <s v="2016"/>
    <s v="2"/>
    <s v="41040000"/>
    <x v="2"/>
    <x v="0"/>
    <s v="ENERGY, U.S. DEPARTMENT OF"/>
    <s v="Federal"/>
    <x v="0"/>
    <s v="4018006000"/>
    <s v="Not Funded"/>
    <s v="16055886"/>
    <m/>
    <m/>
    <n v="1"/>
    <n v="744085"/>
    <n v="1"/>
    <n v="744085"/>
  </r>
  <r>
    <x v="2"/>
    <s v="5"/>
    <s v="11/18/2015"/>
    <s v="2016"/>
    <s v="2"/>
    <s v="41040000"/>
    <x v="2"/>
    <x v="0"/>
    <s v="AIR FORCE RESEARCH LABORATORY"/>
    <s v="Federal"/>
    <x v="0"/>
    <s v="4014006000"/>
    <s v="Not Funded"/>
    <s v="16056131"/>
    <n v="0.63"/>
    <n v="6289574.1299999999"/>
    <m/>
    <m/>
    <n v="0.63"/>
    <n v="6289574.1299999999"/>
  </r>
  <r>
    <x v="2"/>
    <s v="5"/>
    <s v="11/18/2015"/>
    <s v="2016"/>
    <s v="2"/>
    <s v="41040000"/>
    <x v="2"/>
    <x v="0"/>
    <s v="AIR FORCE RESEARCH LABORATORY"/>
    <s v="Federal"/>
    <x v="0"/>
    <s v="4014009000"/>
    <s v="Not Funded"/>
    <s v="16056131"/>
    <n v="0.27"/>
    <n v="2695531.77"/>
    <m/>
    <m/>
    <n v="0.27"/>
    <n v="2695531.77"/>
  </r>
  <r>
    <x v="2"/>
    <s v="5"/>
    <s v="11/18/2015"/>
    <s v="2016"/>
    <s v="2"/>
    <s v="41040000"/>
    <x v="2"/>
    <x v="0"/>
    <s v="AIR FORCE RESEARCH LABORATORY"/>
    <s v="Federal"/>
    <x v="0"/>
    <s v="4018001000"/>
    <s v="Not Funded"/>
    <s v="16056131"/>
    <n v="0"/>
    <n v="0"/>
    <m/>
    <m/>
    <n v="0"/>
    <n v="0"/>
  </r>
  <r>
    <x v="2"/>
    <s v="5"/>
    <s v="11/18/2015"/>
    <s v="2016"/>
    <s v="2"/>
    <s v="41040000"/>
    <x v="2"/>
    <x v="0"/>
    <s v="AIR FORCE RESEARCH LABORATORY"/>
    <s v="Federal"/>
    <x v="0"/>
    <s v="4018007000"/>
    <s v="Not Funded"/>
    <s v="16056131"/>
    <n v="0.1"/>
    <n v="998345.1"/>
    <m/>
    <m/>
    <n v="0.1"/>
    <n v="998345.1"/>
  </r>
  <r>
    <x v="2"/>
    <s v="5"/>
    <s v="11/18/2015"/>
    <s v="2016"/>
    <s v="2"/>
    <s v="41040000"/>
    <x v="2"/>
    <x v="0"/>
    <s v="AIR FORCE RESEARCH LABORATORY"/>
    <s v="Federal"/>
    <x v="0"/>
    <s v="4027002000"/>
    <s v="Not Funded"/>
    <s v="16056131"/>
    <n v="0"/>
    <n v="0"/>
    <m/>
    <m/>
    <n v="0"/>
    <n v="0"/>
  </r>
  <r>
    <x v="2"/>
    <s v="5"/>
    <s v="11/19/2015"/>
    <s v="2016"/>
    <s v="2"/>
    <s v="41040000"/>
    <x v="2"/>
    <x v="0"/>
    <s v="Missile Defense Agency"/>
    <s v="Federal"/>
    <x v="0"/>
    <s v="4014003000"/>
    <s v="Awarded"/>
    <s v="16011912"/>
    <m/>
    <m/>
    <n v="1"/>
    <n v="596053"/>
    <n v="1"/>
    <n v="596053"/>
  </r>
  <r>
    <x v="2"/>
    <s v="5"/>
    <s v="11/19/2015"/>
    <s v="2016"/>
    <s v="2"/>
    <s v="41040000"/>
    <x v="2"/>
    <x v="0"/>
    <s v="STEVENS INSTITUTE OF TECHNOLOGY"/>
    <s v="Institution of Higher Education"/>
    <x v="0"/>
    <s v="4014003000"/>
    <s v="Awarded"/>
    <s v="16055977"/>
    <m/>
    <m/>
    <n v="1"/>
    <n v="187617"/>
    <n v="1"/>
    <n v="187617"/>
  </r>
  <r>
    <x v="2"/>
    <s v="5"/>
    <s v="11/19/2015"/>
    <s v="2016"/>
    <s v="2"/>
    <s v="41040000"/>
    <x v="2"/>
    <x v="0"/>
    <s v="Missile Defense Agency"/>
    <s v="Federal"/>
    <x v="0"/>
    <s v="4014009000"/>
    <s v="Awarded"/>
    <s v="16034316"/>
    <m/>
    <m/>
    <n v="0.33329999999999999"/>
    <n v="499658.36"/>
    <n v="0.33329999999999999"/>
    <n v="499658.36"/>
  </r>
  <r>
    <x v="2"/>
    <s v="5"/>
    <s v="11/19/2015"/>
    <s v="2016"/>
    <s v="2"/>
    <s v="41040000"/>
    <x v="2"/>
    <x v="0"/>
    <s v="Missile Defense Agency"/>
    <s v="Federal"/>
    <x v="0"/>
    <s v="4014010000"/>
    <s v="Awarded"/>
    <s v="16034316"/>
    <m/>
    <m/>
    <n v="0.66669999999999996"/>
    <n v="999466.64"/>
    <n v="0.66669999999999996"/>
    <n v="999466.64"/>
  </r>
  <r>
    <x v="2"/>
    <s v="5"/>
    <s v="11/20/2015"/>
    <s v="2016"/>
    <s v="2"/>
    <s v="41040000"/>
    <x v="2"/>
    <x v="0"/>
    <s v="George Washington University"/>
    <s v="Institution of Higher Education"/>
    <x v="0"/>
    <s v="4014006000"/>
    <s v="Pending"/>
    <s v="16055976"/>
    <n v="1"/>
    <n v="2000000"/>
    <m/>
    <m/>
    <n v="1"/>
    <n v="2000000"/>
  </r>
  <r>
    <x v="2"/>
    <s v="5"/>
    <s v="11/20/2015"/>
    <s v="2016"/>
    <s v="2"/>
    <s v="41040000"/>
    <x v="2"/>
    <x v="0"/>
    <s v="George Washington University"/>
    <s v="Institution of Higher Education"/>
    <x v="0"/>
    <s v="4027002000"/>
    <s v="Pending"/>
    <s v="16055976"/>
    <n v="0"/>
    <n v="0"/>
    <m/>
    <m/>
    <n v="0"/>
    <n v="0"/>
  </r>
  <r>
    <x v="2"/>
    <s v="5"/>
    <s v="11/23/2015"/>
    <s v="2016"/>
    <s v="2"/>
    <s v="41040000"/>
    <x v="2"/>
    <x v="0"/>
    <s v="OFFICE OF NAVAL RESEARCH"/>
    <s v="Federal"/>
    <x v="0"/>
    <s v="4018007000"/>
    <s v="Awarded"/>
    <s v="16056102"/>
    <m/>
    <m/>
    <n v="1"/>
    <n v="50293"/>
    <n v="1"/>
    <n v="50293"/>
  </r>
  <r>
    <x v="2"/>
    <s v="5"/>
    <s v="11/25/2015"/>
    <s v="2016"/>
    <s v="2"/>
    <s v="41040000"/>
    <x v="2"/>
    <x v="0"/>
    <s v="NATIONAL RENEWABLE ENERGY LABORATORY"/>
    <s v="Federal"/>
    <x v="0"/>
    <s v="4014006000"/>
    <s v="Pending"/>
    <s v="16056172"/>
    <n v="1"/>
    <n v="17333"/>
    <m/>
    <m/>
    <n v="1"/>
    <n v="17333"/>
  </r>
  <r>
    <x v="2"/>
    <s v="5"/>
    <s v="11/25/2015"/>
    <s v="2016"/>
    <s v="2"/>
    <s v="41040000"/>
    <x v="2"/>
    <x v="0"/>
    <s v="NATIONAL RENEWABLE ENERGY LABORATORY"/>
    <s v="Federal"/>
    <x v="0"/>
    <s v="4027002000"/>
    <s v="Pending"/>
    <s v="16056172"/>
    <n v="0"/>
    <n v="0"/>
    <m/>
    <m/>
    <n v="0"/>
    <n v="0"/>
  </r>
  <r>
    <x v="2"/>
    <s v="5"/>
    <s v="11/30/2015"/>
    <s v="2016"/>
    <s v="2"/>
    <s v="41040000"/>
    <x v="2"/>
    <x v="0"/>
    <s v="NAVAL POSTGRADUATE SCHOOL"/>
    <s v="Federal"/>
    <x v="0"/>
    <s v="4014008000"/>
    <s v="Not Funded"/>
    <s v="16056272"/>
    <m/>
    <m/>
    <n v="1"/>
    <n v="395700"/>
    <n v="1"/>
    <n v="395700"/>
  </r>
  <r>
    <x v="2"/>
    <s v="5"/>
    <s v="11/30/2015"/>
    <s v="2016"/>
    <s v="2"/>
    <s v="41040000"/>
    <x v="2"/>
    <x v="0"/>
    <s v="OFFICE OF NAVAL RESEARCH"/>
    <s v="Federal"/>
    <x v="0"/>
    <s v="4014009000"/>
    <s v="Pending"/>
    <s v="16056120"/>
    <m/>
    <m/>
    <n v="1"/>
    <n v="509996"/>
    <n v="1"/>
    <n v="509996"/>
  </r>
  <r>
    <x v="2"/>
    <s v="6"/>
    <s v="12/1/2015"/>
    <s v="2016"/>
    <s v="3"/>
    <s v="41040000"/>
    <x v="2"/>
    <x v="0"/>
    <s v="OFFICE OF NAVAL RESEARCH"/>
    <s v="Federal"/>
    <x v="0"/>
    <s v="4014003000"/>
    <s v="Pending"/>
    <s v="16056180"/>
    <m/>
    <m/>
    <n v="1"/>
    <n v="638989"/>
    <n v="1"/>
    <n v="638989"/>
  </r>
  <r>
    <x v="2"/>
    <s v="6"/>
    <s v="12/1/2015"/>
    <s v="2016"/>
    <s v="3"/>
    <s v="41040000"/>
    <x v="2"/>
    <x v="0"/>
    <s v="OFFICE OF NAVAL RESEARCH"/>
    <s v="Federal"/>
    <x v="0"/>
    <s v="4014004000"/>
    <s v="Pending"/>
    <s v="16066309"/>
    <m/>
    <m/>
    <n v="1"/>
    <n v="510000"/>
    <n v="1"/>
    <n v="510000"/>
  </r>
  <r>
    <x v="2"/>
    <s v="6"/>
    <s v="12/1/2015"/>
    <s v="2016"/>
    <s v="3"/>
    <s v="41040000"/>
    <x v="2"/>
    <x v="0"/>
    <s v="OFFICE OF NAVAL RESEARCH"/>
    <s v="Federal"/>
    <x v="0"/>
    <s v="4014008000"/>
    <s v="Pending"/>
    <s v="16066298"/>
    <n v="1"/>
    <n v="458376"/>
    <m/>
    <m/>
    <n v="1"/>
    <n v="458376"/>
  </r>
  <r>
    <x v="2"/>
    <s v="6"/>
    <s v="12/1/2015"/>
    <s v="2016"/>
    <s v="3"/>
    <s v="41040000"/>
    <x v="2"/>
    <x v="0"/>
    <s v="OFFICE OF NAVAL RESEARCH"/>
    <s v="Federal"/>
    <x v="0"/>
    <s v="4014009000"/>
    <s v="Pending"/>
    <s v="16056052"/>
    <m/>
    <m/>
    <n v="1"/>
    <n v="507696"/>
    <n v="1"/>
    <n v="507696"/>
  </r>
  <r>
    <x v="2"/>
    <s v="6"/>
    <s v="12/1/2015"/>
    <s v="2016"/>
    <s v="3"/>
    <s v="41040000"/>
    <x v="2"/>
    <x v="0"/>
    <s v="AIR FORCE OFFICE OF SCIENTIFIC RESEARCH"/>
    <s v="Federal"/>
    <x v="0"/>
    <s v="4014009000"/>
    <s v="Pending"/>
    <s v="16066299"/>
    <m/>
    <m/>
    <n v="1"/>
    <n v="501793"/>
    <n v="1"/>
    <n v="501793"/>
  </r>
  <r>
    <x v="2"/>
    <s v="6"/>
    <s v="12/1/2015"/>
    <s v="2016"/>
    <s v="3"/>
    <s v="41040000"/>
    <x v="2"/>
    <x v="0"/>
    <s v="OFFICE OF NAVAL RESEARCH"/>
    <s v="Federal"/>
    <x v="0"/>
    <s v="4014010000"/>
    <s v="Awarded"/>
    <s v="16066292"/>
    <m/>
    <m/>
    <n v="1"/>
    <n v="509353"/>
    <n v="1"/>
    <n v="509353"/>
  </r>
  <r>
    <x v="2"/>
    <s v="6"/>
    <s v="12/1/2015"/>
    <s v="2016"/>
    <s v="3"/>
    <s v="41040000"/>
    <x v="2"/>
    <x v="0"/>
    <s v="OFFICE OF NAVAL RESEARCH"/>
    <s v="Federal"/>
    <x v="0"/>
    <s v="4014011000"/>
    <s v="Pending"/>
    <s v="16056242"/>
    <m/>
    <m/>
    <n v="1"/>
    <n v="510000"/>
    <n v="1"/>
    <n v="510000"/>
  </r>
  <r>
    <x v="2"/>
    <s v="6"/>
    <s v="12/1/2015"/>
    <s v="2016"/>
    <s v="3"/>
    <s v="41040000"/>
    <x v="2"/>
    <x v="0"/>
    <s v="OFFICE OF NAVAL RESEARCH"/>
    <s v="Federal"/>
    <x v="0"/>
    <s v="4018004000"/>
    <s v="Awarded"/>
    <s v="16056266"/>
    <m/>
    <m/>
    <n v="1"/>
    <n v="510000"/>
    <n v="1"/>
    <n v="510000"/>
  </r>
  <r>
    <x v="2"/>
    <s v="6"/>
    <s v="12/1/2015"/>
    <s v="2016"/>
    <s v="3"/>
    <s v="41040000"/>
    <x v="2"/>
    <x v="0"/>
    <s v="OFFICE OF NAVAL RESEARCH"/>
    <s v="Federal"/>
    <x v="0"/>
    <s v="4027012000"/>
    <s v="Pending"/>
    <s v="16066298"/>
    <n v="0"/>
    <n v="0"/>
    <m/>
    <m/>
    <n v="0"/>
    <n v="0"/>
  </r>
  <r>
    <x v="2"/>
    <s v="6"/>
    <s v="12/2/2015"/>
    <s v="2016"/>
    <s v="3"/>
    <s v="41040000"/>
    <x v="2"/>
    <x v="0"/>
    <s v="OFFICE OF NAVAL RESEARCH"/>
    <s v="Federal"/>
    <x v="0"/>
    <s v="4014009000"/>
    <s v="Awarded"/>
    <s v="16066302"/>
    <m/>
    <m/>
    <n v="1"/>
    <n v="589010"/>
    <n v="1"/>
    <n v="589010"/>
  </r>
  <r>
    <x v="2"/>
    <s v="6"/>
    <s v="12/3/2015"/>
    <s v="2016"/>
    <s v="3"/>
    <s v="41040000"/>
    <x v="2"/>
    <x v="0"/>
    <s v="SIDNEY KIMMEL FND FOR CANCER RESEARCH"/>
    <s v="Foundation"/>
    <x v="0"/>
    <s v="4018004000"/>
    <s v="Pending"/>
    <s v="16066352"/>
    <m/>
    <m/>
    <n v="1"/>
    <n v="200000"/>
    <n v="1"/>
    <n v="200000"/>
  </r>
  <r>
    <x v="2"/>
    <s v="6"/>
    <s v="12/4/2015"/>
    <s v="2016"/>
    <s v="3"/>
    <s v="41040000"/>
    <x v="2"/>
    <x v="0"/>
    <s v="OFFICE OF NAVAL RESEARCH"/>
    <s v="Federal"/>
    <x v="0"/>
    <s v="4014003000"/>
    <s v="Awarded"/>
    <s v="16066322"/>
    <m/>
    <m/>
    <n v="1"/>
    <n v="653489"/>
    <n v="1"/>
    <n v="653489"/>
  </r>
  <r>
    <x v="2"/>
    <s v="6"/>
    <s v="12/4/2015"/>
    <s v="2016"/>
    <s v="3"/>
    <s v="41040000"/>
    <x v="2"/>
    <x v="0"/>
    <s v="OFFICE OF NAVAL RESEARCH"/>
    <s v="Federal"/>
    <x v="0"/>
    <s v="4014003000"/>
    <s v="Awarded"/>
    <s v="16066329"/>
    <m/>
    <m/>
    <n v="1"/>
    <n v="830189"/>
    <n v="1"/>
    <n v="830189"/>
  </r>
  <r>
    <x v="2"/>
    <s v="6"/>
    <s v="12/7/2015"/>
    <s v="2016"/>
    <s v="3"/>
    <s v="41040000"/>
    <x v="2"/>
    <x v="0"/>
    <s v="OFFICE OF NAVAL RESEARCH"/>
    <s v="Federal"/>
    <x v="0"/>
    <s v="4014003000"/>
    <s v="Awarded"/>
    <s v="16066426"/>
    <n v="0.2"/>
    <n v="1488060"/>
    <m/>
    <m/>
    <n v="0.2"/>
    <n v="1488060"/>
  </r>
  <r>
    <x v="2"/>
    <s v="6"/>
    <s v="12/7/2015"/>
    <s v="2016"/>
    <s v="3"/>
    <s v="41040000"/>
    <x v="2"/>
    <x v="0"/>
    <s v="ARMY RESEARCH LABORATORY"/>
    <s v="Federal"/>
    <x v="0"/>
    <s v="4014003000"/>
    <s v="Not Funded"/>
    <s v="16066430"/>
    <m/>
    <m/>
    <n v="0.16"/>
    <n v="1000172.8"/>
    <n v="0.16"/>
    <n v="1000172.8"/>
  </r>
  <r>
    <x v="2"/>
    <s v="6"/>
    <s v="12/7/2015"/>
    <s v="2016"/>
    <s v="3"/>
    <s v="41040000"/>
    <x v="2"/>
    <x v="0"/>
    <s v="OFFICE OF NAVAL RESEARCH"/>
    <s v="Federal"/>
    <x v="0"/>
    <s v="4014004000"/>
    <s v="Pending"/>
    <s v="16066431"/>
    <m/>
    <m/>
    <n v="0.28000000000000003"/>
    <n v="1970203.76"/>
    <n v="0.28000000000000003"/>
    <n v="1970203.76"/>
  </r>
  <r>
    <x v="2"/>
    <s v="6"/>
    <s v="12/7/2015"/>
    <s v="2016"/>
    <s v="3"/>
    <s v="41040000"/>
    <x v="2"/>
    <x v="0"/>
    <s v="OFFICE OF NAVAL RESEARCH"/>
    <s v="Federal"/>
    <x v="0"/>
    <s v="4014009000"/>
    <s v="Pending"/>
    <s v="16066431"/>
    <m/>
    <m/>
    <n v="0.72"/>
    <n v="5066238.24"/>
    <n v="0.72"/>
    <n v="5066238.24"/>
  </r>
  <r>
    <x v="2"/>
    <s v="6"/>
    <s v="12/7/2015"/>
    <s v="2016"/>
    <s v="3"/>
    <s v="41040000"/>
    <x v="2"/>
    <x v="0"/>
    <s v="OFFICE OF NAVAL RESEARCH"/>
    <s v="Federal"/>
    <x v="0"/>
    <s v="4014009000"/>
    <s v="Awarded"/>
    <s v="16066426"/>
    <n v="0.4"/>
    <n v="2976120"/>
    <m/>
    <m/>
    <n v="0.4"/>
    <n v="2976120"/>
  </r>
  <r>
    <x v="2"/>
    <s v="6"/>
    <s v="12/7/2015"/>
    <s v="2016"/>
    <s v="3"/>
    <s v="41040000"/>
    <x v="2"/>
    <x v="0"/>
    <s v="ARMY RESEARCH LABORATORY"/>
    <s v="Federal"/>
    <x v="0"/>
    <s v="4014009000"/>
    <s v="Not Funded"/>
    <s v="16066430"/>
    <m/>
    <m/>
    <n v="0.36"/>
    <n v="2250388.7999999998"/>
    <n v="0.36"/>
    <n v="2250388.7999999998"/>
  </r>
  <r>
    <x v="2"/>
    <s v="6"/>
    <s v="12/7/2015"/>
    <s v="2016"/>
    <s v="3"/>
    <s v="41040000"/>
    <x v="2"/>
    <x v="0"/>
    <s v="OFFICE OF NAVAL RESEARCH"/>
    <s v="Federal"/>
    <x v="0"/>
    <s v="4014010000"/>
    <s v="Awarded"/>
    <s v="16066426"/>
    <n v="0.4"/>
    <n v="2976120"/>
    <m/>
    <m/>
    <n v="0.4"/>
    <n v="2976120"/>
  </r>
  <r>
    <x v="2"/>
    <s v="6"/>
    <s v="12/7/2015"/>
    <s v="2016"/>
    <s v="3"/>
    <s v="41040000"/>
    <x v="2"/>
    <x v="0"/>
    <s v="ARMY RESEARCH LABORATORY"/>
    <s v="Federal"/>
    <x v="0"/>
    <s v="4014010000"/>
    <s v="Not Funded"/>
    <s v="16066430"/>
    <m/>
    <m/>
    <n v="0.32"/>
    <n v="2000345.6"/>
    <n v="0.32"/>
    <n v="2000345.6"/>
  </r>
  <r>
    <x v="2"/>
    <s v="6"/>
    <s v="12/7/2015"/>
    <s v="2016"/>
    <s v="3"/>
    <s v="41040000"/>
    <x v="2"/>
    <x v="0"/>
    <s v="ARMY RESEARCH LABORATORY"/>
    <s v="Federal"/>
    <x v="0"/>
    <s v="4018004000"/>
    <s v="Not Funded"/>
    <s v="16066430"/>
    <m/>
    <m/>
    <n v="0.16"/>
    <n v="1000172.8"/>
    <n v="0.16"/>
    <n v="1000172.8"/>
  </r>
  <r>
    <x v="2"/>
    <s v="6"/>
    <s v="12/7/2015"/>
    <s v="2016"/>
    <s v="3"/>
    <s v="41040000"/>
    <x v="2"/>
    <x v="0"/>
    <s v="OFFICE OF NAVAL RESEARCH"/>
    <s v="Federal"/>
    <x v="0"/>
    <s v="4027002000"/>
    <s v="Awarded"/>
    <s v="16066426"/>
    <n v="0"/>
    <n v="0"/>
    <m/>
    <m/>
    <n v="0"/>
    <n v="0"/>
  </r>
  <r>
    <x v="2"/>
    <s v="6"/>
    <s v="12/8/2015"/>
    <s v="2016"/>
    <s v="3"/>
    <s v="41040000"/>
    <x v="2"/>
    <x v="0"/>
    <s v="Georgia Tech"/>
    <s v="Institution of Higher Education"/>
    <x v="0"/>
    <s v="4014010000"/>
    <s v="Awarded"/>
    <s v="16066421"/>
    <m/>
    <m/>
    <n v="1"/>
    <n v="50000"/>
    <n v="1"/>
    <n v="50000"/>
  </r>
  <r>
    <x v="2"/>
    <s v="6"/>
    <s v="12/9/2015"/>
    <s v="2016"/>
    <s v="3"/>
    <s v="41040000"/>
    <x v="2"/>
    <x v="0"/>
    <s v="AIR FORCE OFFICE OF SCIENTIFIC RESEARCH"/>
    <s v="Federal"/>
    <x v="0"/>
    <s v="4014010000"/>
    <s v="Awarded"/>
    <s v="16066457"/>
    <m/>
    <m/>
    <n v="1"/>
    <n v="460924"/>
    <n v="1"/>
    <n v="460924"/>
  </r>
  <r>
    <x v="2"/>
    <s v="6"/>
    <s v="12/9/2015"/>
    <s v="2016"/>
    <s v="3"/>
    <s v="41040000"/>
    <x v="2"/>
    <x v="0"/>
    <s v="General Dynamics Information Tech Inc"/>
    <s v="Private Profit"/>
    <x v="0"/>
    <s v="4019010000"/>
    <s v="Pending"/>
    <s v="16066553"/>
    <n v="1"/>
    <n v="85000"/>
    <m/>
    <m/>
    <n v="1"/>
    <n v="85000"/>
  </r>
  <r>
    <x v="2"/>
    <s v="6"/>
    <s v="12/9/2015"/>
    <s v="2016"/>
    <s v="3"/>
    <s v="41040000"/>
    <x v="2"/>
    <x v="0"/>
    <s v="General Dynamics Information Tech Inc"/>
    <s v="Private Profit"/>
    <x v="0"/>
    <s v="4027001000"/>
    <s v="Pending"/>
    <s v="16066553"/>
    <n v="0"/>
    <n v="0"/>
    <m/>
    <m/>
    <n v="0"/>
    <n v="0"/>
  </r>
  <r>
    <x v="2"/>
    <s v="6"/>
    <s v="12/9/2015"/>
    <s v="2016"/>
    <s v="3"/>
    <s v="41040000"/>
    <x v="2"/>
    <x v="0"/>
    <s v="General Dynamics Information Tech Inc"/>
    <s v="Private Profit"/>
    <x v="0"/>
    <s v="4027005000"/>
    <s v="Pending"/>
    <s v="16066553"/>
    <n v="0"/>
    <n v="0"/>
    <m/>
    <m/>
    <n v="0"/>
    <n v="0"/>
  </r>
  <r>
    <x v="2"/>
    <s v="6"/>
    <s v="12/16/2015"/>
    <s v="2016"/>
    <s v="3"/>
    <s v="41040000"/>
    <x v="2"/>
    <x v="0"/>
    <s v="Technology Student Association"/>
    <s v="Private Non-Profit"/>
    <x v="0"/>
    <s v="4014004000"/>
    <s v="Pending"/>
    <s v="16066673"/>
    <m/>
    <m/>
    <n v="0.7"/>
    <n v="30887.5"/>
    <n v="0.7"/>
    <n v="30887.5"/>
  </r>
  <r>
    <x v="2"/>
    <s v="6"/>
    <s v="12/16/2015"/>
    <s v="2016"/>
    <s v="3"/>
    <s v="41040000"/>
    <x v="2"/>
    <x v="0"/>
    <s v="OFFICE OF NAVAL RESEARCH"/>
    <s v="Federal"/>
    <x v="0"/>
    <s v="4014009000"/>
    <s v="Pending"/>
    <s v="16066654"/>
    <m/>
    <m/>
    <n v="1"/>
    <n v="291995"/>
    <n v="1"/>
    <n v="291995"/>
  </r>
  <r>
    <x v="2"/>
    <s v="6"/>
    <s v="12/16/2015"/>
    <s v="2016"/>
    <s v="3"/>
    <s v="41040000"/>
    <x v="2"/>
    <x v="0"/>
    <s v="UES INC."/>
    <s v="Private Profit"/>
    <x v="0"/>
    <s v="4014010000"/>
    <s v="Awarded"/>
    <s v="16066657"/>
    <m/>
    <m/>
    <n v="1"/>
    <n v="10000"/>
    <n v="1"/>
    <n v="10000"/>
  </r>
  <r>
    <x v="2"/>
    <s v="6"/>
    <s v="12/16/2015"/>
    <s v="2016"/>
    <s v="3"/>
    <s v="41040000"/>
    <x v="2"/>
    <x v="0"/>
    <s v="Technology Student Association"/>
    <s v="Private Non-Profit"/>
    <x v="0"/>
    <s v="4025001000"/>
    <s v="Pending"/>
    <s v="16066673"/>
    <m/>
    <m/>
    <n v="0.3"/>
    <n v="13237.5"/>
    <n v="0.3"/>
    <n v="13237.5"/>
  </r>
  <r>
    <x v="2"/>
    <s v="6"/>
    <s v="12/18/2015"/>
    <s v="2016"/>
    <s v="3"/>
    <s v="41040000"/>
    <x v="2"/>
    <x v="0"/>
    <s v="ARMY RESEARCH OFFICE"/>
    <s v="Federal"/>
    <x v="0"/>
    <s v="4014006000"/>
    <s v="Pending"/>
    <s v="16066786"/>
    <m/>
    <m/>
    <n v="1"/>
    <n v="49768"/>
    <n v="1"/>
    <n v="49768"/>
  </r>
  <r>
    <x v="2"/>
    <s v="6"/>
    <s v="12/18/2015"/>
    <s v="2016"/>
    <s v="3"/>
    <s v="41040000"/>
    <x v="2"/>
    <x v="0"/>
    <s v="ARMY RESEARCH OFFICE"/>
    <s v="Federal"/>
    <x v="0"/>
    <s v="4014010000"/>
    <s v="Awarded"/>
    <s v="16034226"/>
    <m/>
    <m/>
    <n v="1"/>
    <n v="258056"/>
    <n v="1"/>
    <n v="258056"/>
  </r>
  <r>
    <x v="2"/>
    <s v="6"/>
    <s v="12/21/2015"/>
    <s v="2016"/>
    <s v="3"/>
    <s v="41040000"/>
    <x v="2"/>
    <x v="0"/>
    <s v="NATIONAL SECURITY AGENCY"/>
    <s v="Federal"/>
    <x v="0"/>
    <s v="1011003000"/>
    <s v="Awarded"/>
    <s v="16066760"/>
    <m/>
    <m/>
    <n v="1"/>
    <n v="88208"/>
    <n v="1"/>
    <n v="88208"/>
  </r>
  <r>
    <x v="2"/>
    <s v="6"/>
    <s v="12/21/2015"/>
    <s v="2016"/>
    <s v="3"/>
    <s v="41040000"/>
    <x v="2"/>
    <x v="0"/>
    <s v="NAVY, DEPARTMENT OF THE"/>
    <s v="Federal"/>
    <x v="0"/>
    <s v="4014020000"/>
    <s v="Awarded"/>
    <s v="16055895"/>
    <m/>
    <m/>
    <n v="1"/>
    <n v="25000"/>
    <n v="1"/>
    <n v="25000"/>
  </r>
  <r>
    <x v="2"/>
    <s v="6"/>
    <s v="12/22/2015"/>
    <s v="2016"/>
    <s v="3"/>
    <s v="41040000"/>
    <x v="2"/>
    <x v="0"/>
    <s v="ERC, INC."/>
    <s v="Private Profit"/>
    <x v="0"/>
    <s v="4014003000"/>
    <s v="Awarded"/>
    <s v="16066838"/>
    <m/>
    <m/>
    <n v="1"/>
    <n v="90000"/>
    <n v="1"/>
    <n v="90000"/>
  </r>
  <r>
    <x v="2"/>
    <s v="6"/>
    <s v="12/22/2015"/>
    <s v="2016"/>
    <s v="3"/>
    <s v="41040000"/>
    <x v="2"/>
    <x v="0"/>
    <s v="ARMY RESEARCH OFFICE"/>
    <s v="Federal"/>
    <x v="0"/>
    <s v="4018010000"/>
    <s v="Pending"/>
    <s v="16066844"/>
    <m/>
    <m/>
    <n v="1"/>
    <n v="420350"/>
    <n v="1"/>
    <n v="420350"/>
  </r>
  <r>
    <x v="2"/>
    <s v="7"/>
    <s v="1/5/2016"/>
    <s v="2016"/>
    <s v="4"/>
    <s v="41040000"/>
    <x v="2"/>
    <x v="0"/>
    <s v="UNIVERSITY OF HAWAII"/>
    <s v="Institution of Higher Education"/>
    <x v="0"/>
    <s v="4014003000"/>
    <s v="Pending"/>
    <s v="16076917"/>
    <m/>
    <m/>
    <n v="1"/>
    <n v="250000"/>
    <n v="1"/>
    <n v="250000"/>
  </r>
  <r>
    <x v="2"/>
    <s v="7"/>
    <s v="1/14/2016"/>
    <s v="2016"/>
    <s v="4"/>
    <s v="41040000"/>
    <x v="2"/>
    <x v="0"/>
    <s v="HRL LABORATORIES, LLC"/>
    <s v="Private Profit"/>
    <x v="0"/>
    <s v="4014006000"/>
    <s v="Awarded"/>
    <s v="16077253"/>
    <n v="1"/>
    <n v="33728"/>
    <m/>
    <m/>
    <n v="1"/>
    <n v="33728"/>
  </r>
  <r>
    <x v="2"/>
    <s v="7"/>
    <s v="1/14/2016"/>
    <s v="2016"/>
    <s v="4"/>
    <s v="41040000"/>
    <x v="2"/>
    <x v="0"/>
    <s v="HRL LABORATORIES, LLC"/>
    <s v="Private Profit"/>
    <x v="0"/>
    <s v="4027002000"/>
    <s v="Awarded"/>
    <s v="16077253"/>
    <n v="0"/>
    <n v="0"/>
    <m/>
    <m/>
    <n v="0"/>
    <n v="0"/>
  </r>
  <r>
    <x v="2"/>
    <s v="7"/>
    <s v="1/15/2016"/>
    <s v="2016"/>
    <s v="4"/>
    <s v="41040000"/>
    <x v="2"/>
    <x v="0"/>
    <s v="FEDERAL EMERGENCY MANAGEMENT AGENCY"/>
    <s v="Federal"/>
    <x v="0"/>
    <s v="4022009000"/>
    <s v="Pending"/>
    <s v="16088570"/>
    <m/>
    <m/>
    <n v="1"/>
    <n v="121746"/>
    <n v="1"/>
    <n v="121746"/>
  </r>
  <r>
    <x v="2"/>
    <s v="7"/>
    <s v="1/18/2016"/>
    <s v="2016"/>
    <s v="4"/>
    <s v="41040000"/>
    <x v="2"/>
    <x v="0"/>
    <s v="ARMY RESEARCH OFFICE"/>
    <s v="Federal"/>
    <x v="0"/>
    <s v="4018007000"/>
    <s v="Pending"/>
    <s v="16077314"/>
    <n v="1"/>
    <n v="6242492"/>
    <m/>
    <m/>
    <n v="1"/>
    <n v="6242492"/>
  </r>
  <r>
    <x v="2"/>
    <s v="7"/>
    <s v="1/18/2016"/>
    <s v="2016"/>
    <s v="4"/>
    <s v="41040000"/>
    <x v="2"/>
    <x v="0"/>
    <s v="ARMY RESEARCH OFFICE"/>
    <s v="Federal"/>
    <x v="0"/>
    <s v="4027002000"/>
    <s v="Pending"/>
    <s v="16077314"/>
    <n v="0"/>
    <n v="0"/>
    <m/>
    <m/>
    <n v="0"/>
    <n v="0"/>
  </r>
  <r>
    <x v="2"/>
    <s v="7"/>
    <s v="1/20/2016"/>
    <s v="2016"/>
    <s v="4"/>
    <s v="41040000"/>
    <x v="2"/>
    <x v="0"/>
    <s v="OFFICE OF NAVAL RESEARCH"/>
    <s v="Federal"/>
    <x v="0"/>
    <s v="4014010000"/>
    <s v="Awarded"/>
    <s v="16077255"/>
    <m/>
    <m/>
    <n v="1"/>
    <n v="493903"/>
    <n v="1"/>
    <n v="493903"/>
  </r>
  <r>
    <x v="2"/>
    <s v="7"/>
    <s v="1/20/2016"/>
    <s v="2016"/>
    <s v="4"/>
    <s v="41040000"/>
    <x v="2"/>
    <x v="0"/>
    <s v="NATIONAL SECURITY AGENCY"/>
    <s v="Federal"/>
    <x v="0"/>
    <s v="4019010000"/>
    <s v="Awarded"/>
    <s v="16077211"/>
    <m/>
    <m/>
    <n v="1"/>
    <n v="86555"/>
    <n v="1"/>
    <n v="86555"/>
  </r>
  <r>
    <x v="2"/>
    <s v="7"/>
    <s v="1/25/2016"/>
    <s v="2016"/>
    <s v="4"/>
    <s v="41040000"/>
    <x v="2"/>
    <x v="0"/>
    <s v="AIR FORCE OFFICE OF SCIENTIFIC RESEARCH"/>
    <s v="Federal"/>
    <x v="0"/>
    <s v="4014003000"/>
    <s v="Pending"/>
    <s v="16077492"/>
    <m/>
    <m/>
    <n v="1"/>
    <n v="240000"/>
    <n v="1"/>
    <n v="240000"/>
  </r>
  <r>
    <x v="2"/>
    <s v="7"/>
    <s v="1/25/2016"/>
    <s v="2016"/>
    <s v="4"/>
    <s v="41040000"/>
    <x v="2"/>
    <x v="0"/>
    <s v="UNIVERSITY OF MICHIGAN"/>
    <s v="Institution of Higher Education"/>
    <x v="0"/>
    <s v="4025001005"/>
    <s v="Pending"/>
    <s v="16077467"/>
    <m/>
    <m/>
    <n v="0.25"/>
    <n v="317135"/>
    <n v="0.25"/>
    <n v="317135"/>
  </r>
  <r>
    <x v="2"/>
    <s v="7"/>
    <s v="1/25/2016"/>
    <s v="2016"/>
    <s v="4"/>
    <s v="41040000"/>
    <x v="2"/>
    <x v="0"/>
    <s v="UNIVERSITY OF MICHIGAN"/>
    <s v="Institution of Higher Education"/>
    <x v="0"/>
    <s v="4025003000"/>
    <s v="Pending"/>
    <s v="16077467"/>
    <m/>
    <m/>
    <n v="0.75"/>
    <n v="951405"/>
    <n v="0.75"/>
    <n v="951405"/>
  </r>
  <r>
    <x v="2"/>
    <s v="7"/>
    <s v="1/26/2016"/>
    <s v="2016"/>
    <s v="4"/>
    <s v="41040000"/>
    <x v="2"/>
    <x v="0"/>
    <s v="PHYSICAL SCIENCES, INC."/>
    <s v="Private Profit"/>
    <x v="0"/>
    <s v="4014010000"/>
    <s v="Pending"/>
    <s v="16077583"/>
    <m/>
    <m/>
    <n v="1"/>
    <n v="35000"/>
    <n v="1"/>
    <n v="35000"/>
  </r>
  <r>
    <x v="2"/>
    <s v="8"/>
    <s v="2/5/2016"/>
    <s v="2016"/>
    <s v="5"/>
    <s v="41040000"/>
    <x v="2"/>
    <x v="0"/>
    <s v="UNIVERSITY OF DELAWARE"/>
    <s v="Institution of Higher Education"/>
    <x v="0"/>
    <s v="4014006000"/>
    <s v="Not Funded"/>
    <s v="16087933"/>
    <n v="1"/>
    <n v="968793"/>
    <m/>
    <m/>
    <n v="1"/>
    <n v="968793"/>
  </r>
  <r>
    <x v="2"/>
    <s v="8"/>
    <s v="2/5/2016"/>
    <s v="2016"/>
    <s v="5"/>
    <s v="41040000"/>
    <x v="2"/>
    <x v="0"/>
    <s v="UNIVERSITY OF DELAWARE"/>
    <s v="Institution of Higher Education"/>
    <x v="0"/>
    <s v="4027001014"/>
    <s v="Not Funded"/>
    <s v="16087933"/>
    <n v="0"/>
    <n v="0"/>
    <m/>
    <m/>
    <n v="0"/>
    <n v="0"/>
  </r>
  <r>
    <x v="2"/>
    <s v="8"/>
    <s v="2/8/2016"/>
    <s v="2016"/>
    <s v="5"/>
    <s v="41040000"/>
    <x v="2"/>
    <x v="0"/>
    <s v="LINCOLN LABORATORY"/>
    <s v="Private Non-Profit"/>
    <x v="0"/>
    <s v="4014006000"/>
    <s v="Awarded"/>
    <s v="16087871"/>
    <n v="1"/>
    <n v="125000"/>
    <m/>
    <m/>
    <n v="1"/>
    <n v="125000"/>
  </r>
  <r>
    <x v="2"/>
    <s v="8"/>
    <s v="2/8/2016"/>
    <s v="2016"/>
    <s v="5"/>
    <s v="41040000"/>
    <x v="2"/>
    <x v="0"/>
    <s v="LINCOLN LABORATORY"/>
    <s v="Private Non-Profit"/>
    <x v="0"/>
    <s v="4027002000"/>
    <s v="Awarded"/>
    <s v="16087871"/>
    <n v="0"/>
    <n v="0"/>
    <m/>
    <m/>
    <n v="0"/>
    <n v="0"/>
  </r>
  <r>
    <x v="2"/>
    <s v="8"/>
    <s v="2/9/2016"/>
    <s v="2016"/>
    <s v="5"/>
    <s v="41040000"/>
    <x v="2"/>
    <x v="0"/>
    <s v="AIR FORCE RESEARCH LABORATORY"/>
    <s v="Federal"/>
    <x v="0"/>
    <s v="4014003000"/>
    <s v="Awarded"/>
    <s v="15109135"/>
    <m/>
    <m/>
    <n v="0.67"/>
    <n v="126292.99"/>
    <n v="0.67"/>
    <n v="126292.99"/>
  </r>
  <r>
    <x v="2"/>
    <s v="8"/>
    <s v="2/9/2016"/>
    <s v="2016"/>
    <s v="5"/>
    <s v="41040000"/>
    <x v="2"/>
    <x v="0"/>
    <s v="AIR FORCE RESEARCH LABORATORY"/>
    <s v="Federal"/>
    <x v="0"/>
    <s v="4014010000"/>
    <s v="Awarded"/>
    <s v="15109135"/>
    <m/>
    <m/>
    <n v="0.33"/>
    <n v="62204.01"/>
    <n v="0.33"/>
    <n v="62204.01"/>
  </r>
  <r>
    <x v="2"/>
    <s v="8"/>
    <s v="2/10/2016"/>
    <s v="2016"/>
    <s v="5"/>
    <s v="41040000"/>
    <x v="2"/>
    <x v="0"/>
    <s v="Baylor University"/>
    <s v="Institution of Higher Education"/>
    <x v="0"/>
    <s v="4014006000"/>
    <s v="Awarded"/>
    <s v="16045201"/>
    <n v="1"/>
    <n v="607038"/>
    <m/>
    <m/>
    <n v="1"/>
    <n v="607038"/>
  </r>
  <r>
    <x v="2"/>
    <s v="8"/>
    <s v="2/10/2016"/>
    <s v="2016"/>
    <s v="5"/>
    <s v="41040000"/>
    <x v="2"/>
    <x v="0"/>
    <s v="Baylor University"/>
    <s v="Institution of Higher Education"/>
    <x v="0"/>
    <s v="4027002000"/>
    <s v="Awarded"/>
    <s v="16045201"/>
    <n v="0"/>
    <n v="0"/>
    <m/>
    <m/>
    <n v="0"/>
    <n v="0"/>
  </r>
  <r>
    <x v="2"/>
    <s v="8"/>
    <s v="2/11/2016"/>
    <s v="2016"/>
    <s v="5"/>
    <s v="41040000"/>
    <x v="2"/>
    <x v="0"/>
    <s v="Norfolk State University"/>
    <s v="Institution of Higher Education"/>
    <x v="0"/>
    <s v="4014006000"/>
    <s v="Awarded"/>
    <s v="16088064"/>
    <n v="1"/>
    <n v="8000"/>
    <m/>
    <m/>
    <n v="1"/>
    <n v="8000"/>
  </r>
  <r>
    <x v="2"/>
    <s v="8"/>
    <s v="2/11/2016"/>
    <s v="2016"/>
    <s v="5"/>
    <s v="41040000"/>
    <x v="2"/>
    <x v="0"/>
    <s v="AIR FORCE OFFICE OF SCIENTIFIC RESEARCH"/>
    <s v="Federal"/>
    <x v="0"/>
    <s v="4014009000"/>
    <s v="Awarded"/>
    <s v="16044724"/>
    <m/>
    <m/>
    <n v="1"/>
    <n v="362067"/>
    <n v="1"/>
    <n v="362067"/>
  </r>
  <r>
    <x v="2"/>
    <s v="8"/>
    <s v="2/11/2016"/>
    <s v="2016"/>
    <s v="5"/>
    <s v="41040000"/>
    <x v="2"/>
    <x v="0"/>
    <s v="Norfolk State University"/>
    <s v="Institution of Higher Education"/>
    <x v="0"/>
    <s v="4027002000"/>
    <s v="Awarded"/>
    <s v="16088064"/>
    <n v="0"/>
    <n v="0"/>
    <m/>
    <m/>
    <n v="0"/>
    <n v="0"/>
  </r>
  <r>
    <x v="2"/>
    <s v="8"/>
    <s v="2/12/2016"/>
    <s v="2016"/>
    <s v="5"/>
    <s v="41040000"/>
    <x v="2"/>
    <x v="0"/>
    <s v="OFFICE OF NAVAL RESEARCH"/>
    <s v="Federal"/>
    <x v="0"/>
    <s v="4014009000"/>
    <s v="Pending"/>
    <s v="16077730"/>
    <m/>
    <m/>
    <n v="1"/>
    <n v="529558"/>
    <n v="1"/>
    <n v="529558"/>
  </r>
  <r>
    <x v="2"/>
    <s v="8"/>
    <s v="2/12/2016"/>
    <s v="2016"/>
    <s v="5"/>
    <s v="41040000"/>
    <x v="2"/>
    <x v="0"/>
    <s v="FlexTech Alliance"/>
    <s v="Private Non-Profit"/>
    <x v="0"/>
    <s v="4027002000"/>
    <s v="Awarded"/>
    <s v="16088093"/>
    <n v="1"/>
    <n v="0"/>
    <m/>
    <m/>
    <n v="1"/>
    <n v="0"/>
  </r>
  <r>
    <x v="2"/>
    <s v="8"/>
    <s v="2/15/2016"/>
    <s v="2016"/>
    <s v="5"/>
    <s v="41040000"/>
    <x v="2"/>
    <x v="0"/>
    <s v="ARMY CORPS OF ENGINEERS"/>
    <s v="Federal"/>
    <x v="0"/>
    <s v="2004014000"/>
    <s v="Awarded"/>
    <s v="16088139"/>
    <m/>
    <m/>
    <n v="0"/>
    <n v="0"/>
    <n v="0"/>
    <n v="0"/>
  </r>
  <r>
    <x v="2"/>
    <s v="8"/>
    <s v="2/15/2016"/>
    <s v="2016"/>
    <s v="5"/>
    <s v="41040000"/>
    <x v="2"/>
    <x v="0"/>
    <s v="ARMY CORPS OF ENGINEERS"/>
    <s v="Federal"/>
    <x v="0"/>
    <s v="2004033000"/>
    <s v="Awarded"/>
    <s v="16088139"/>
    <m/>
    <m/>
    <n v="1"/>
    <n v="294242"/>
    <n v="1"/>
    <n v="294242"/>
  </r>
  <r>
    <x v="2"/>
    <s v="8"/>
    <s v="2/15/2016"/>
    <s v="2016"/>
    <s v="5"/>
    <s v="41040000"/>
    <x v="2"/>
    <x v="0"/>
    <s v="EN'URGA, INC."/>
    <s v="Private Profit"/>
    <x v="0"/>
    <s v="4014009000"/>
    <s v="Pending"/>
    <s v="16088186"/>
    <m/>
    <m/>
    <n v="1"/>
    <n v="45000"/>
    <n v="1"/>
    <n v="45000"/>
  </r>
  <r>
    <x v="2"/>
    <s v="8"/>
    <s v="2/15/2016"/>
    <s v="2016"/>
    <s v="5"/>
    <s v="41040000"/>
    <x v="2"/>
    <x v="0"/>
    <s v="OFFICE OF NAVAL RESEARCH"/>
    <s v="Federal"/>
    <x v="0"/>
    <s v="4014011000"/>
    <s v="Awarded"/>
    <s v="16088098"/>
    <m/>
    <m/>
    <n v="1"/>
    <n v="10000"/>
    <n v="1"/>
    <n v="10000"/>
  </r>
  <r>
    <x v="2"/>
    <s v="8"/>
    <s v="2/16/2016"/>
    <s v="2016"/>
    <s v="5"/>
    <s v="41040000"/>
    <x v="2"/>
    <x v="0"/>
    <s v="Adranos Energetics LLC"/>
    <s v="Private Profit"/>
    <x v="0"/>
    <s v="4014009000"/>
    <s v="Pending"/>
    <s v="16088195"/>
    <m/>
    <m/>
    <n v="1"/>
    <n v="59999.96"/>
    <n v="1"/>
    <n v="59999.96"/>
  </r>
  <r>
    <x v="2"/>
    <s v="8"/>
    <s v="2/16/2016"/>
    <s v="2016"/>
    <s v="5"/>
    <s v="41040000"/>
    <x v="2"/>
    <x v="0"/>
    <s v="Spectral Energies, LLC"/>
    <s v="Private Profit"/>
    <x v="0"/>
    <s v="4014009000"/>
    <s v="Pending"/>
    <s v="16088266"/>
    <m/>
    <m/>
    <n v="1"/>
    <n v="35605"/>
    <n v="1"/>
    <n v="35605"/>
  </r>
  <r>
    <x v="2"/>
    <s v="8"/>
    <s v="2/17/2016"/>
    <s v="2016"/>
    <s v="5"/>
    <s v="41040000"/>
    <x v="2"/>
    <x v="0"/>
    <s v="Cornerstone Research Group"/>
    <s v="Private Profit"/>
    <x v="0"/>
    <s v="4014009000"/>
    <s v="Pending"/>
    <s v="16088301"/>
    <m/>
    <m/>
    <n v="1"/>
    <n v="57000"/>
    <n v="1"/>
    <n v="57000"/>
  </r>
  <r>
    <x v="2"/>
    <s v="8"/>
    <s v="2/19/2016"/>
    <s v="2016"/>
    <s v="5"/>
    <s v="41040000"/>
    <x v="2"/>
    <x v="0"/>
    <s v="NextFlex"/>
    <s v="Private Profit"/>
    <x v="0"/>
    <s v="4014001000"/>
    <s v="Pending"/>
    <s v="16088525"/>
    <n v="0"/>
    <n v="0"/>
    <m/>
    <m/>
    <n v="0"/>
    <n v="0"/>
  </r>
  <r>
    <x v="2"/>
    <s v="8"/>
    <s v="2/19/2016"/>
    <s v="2016"/>
    <s v="5"/>
    <s v="41040000"/>
    <x v="2"/>
    <x v="0"/>
    <s v="HRL LABORATORIES, LLC"/>
    <s v="Private Profit"/>
    <x v="0"/>
    <s v="4014006000"/>
    <s v="Pending"/>
    <s v="16087913"/>
    <m/>
    <m/>
    <n v="1"/>
    <n v="1160000"/>
    <n v="1"/>
    <n v="1160000"/>
  </r>
  <r>
    <x v="2"/>
    <s v="8"/>
    <s v="2/19/2016"/>
    <s v="2016"/>
    <s v="5"/>
    <s v="41040000"/>
    <x v="2"/>
    <x v="0"/>
    <s v="NextFlex"/>
    <s v="Private Profit"/>
    <x v="0"/>
    <s v="4014006000"/>
    <s v="Pending"/>
    <s v="16088525"/>
    <n v="1"/>
    <n v="594198"/>
    <m/>
    <m/>
    <n v="1"/>
    <n v="594198"/>
  </r>
  <r>
    <x v="2"/>
    <s v="8"/>
    <s v="2/19/2016"/>
    <s v="2016"/>
    <s v="5"/>
    <s v="41040000"/>
    <x v="2"/>
    <x v="0"/>
    <s v="Other Lab"/>
    <s v="Private Profit"/>
    <x v="0"/>
    <s v="4014009000"/>
    <s v="Pending"/>
    <s v="16023185"/>
    <m/>
    <m/>
    <n v="1"/>
    <n v="44425.65"/>
    <n v="1"/>
    <n v="44425.65"/>
  </r>
  <r>
    <x v="2"/>
    <s v="8"/>
    <s v="2/19/2016"/>
    <s v="2016"/>
    <s v="5"/>
    <s v="41040000"/>
    <x v="2"/>
    <x v="0"/>
    <s v="NextFlex"/>
    <s v="Private Profit"/>
    <x v="0"/>
    <s v="4027002000"/>
    <s v="Pending"/>
    <s v="16088525"/>
    <n v="0"/>
    <n v="0"/>
    <m/>
    <m/>
    <n v="0"/>
    <n v="0"/>
  </r>
  <r>
    <x v="2"/>
    <s v="8"/>
    <s v="2/22/2016"/>
    <s v="2016"/>
    <s v="5"/>
    <s v="41040000"/>
    <x v="2"/>
    <x v="0"/>
    <s v="INDIANA UNIVERSITY"/>
    <s v="Institution of Higher Education"/>
    <x v="0"/>
    <s v="4018009000"/>
    <s v="Awarded"/>
    <s v="15055471"/>
    <m/>
    <m/>
    <n v="1"/>
    <n v="253000"/>
    <n v="1"/>
    <n v="253000"/>
  </r>
  <r>
    <x v="2"/>
    <s v="8"/>
    <s v="2/23/2016"/>
    <s v="2016"/>
    <s v="5"/>
    <s v="41040000"/>
    <x v="2"/>
    <x v="0"/>
    <s v="DEFENSE ADVANCED RES PROJECTS AGENCY"/>
    <s v="Federal"/>
    <x v="0"/>
    <s v="4012006000"/>
    <s v="Awarded"/>
    <s v="16066825"/>
    <m/>
    <m/>
    <n v="0.1"/>
    <n v="21550.400000000001"/>
    <n v="0.1"/>
    <n v="21550.400000000001"/>
  </r>
  <r>
    <x v="2"/>
    <s v="8"/>
    <s v="2/23/2016"/>
    <s v="2016"/>
    <s v="5"/>
    <s v="41040000"/>
    <x v="2"/>
    <x v="0"/>
    <s v="DEFENSE ADVANCED RES PROJECTS AGENCY"/>
    <s v="Federal"/>
    <x v="0"/>
    <s v="4013011000"/>
    <s v="Awarded"/>
    <s v="16066825"/>
    <m/>
    <m/>
    <n v="0.3"/>
    <n v="64651.199999999997"/>
    <n v="0.3"/>
    <n v="64651.199999999997"/>
  </r>
  <r>
    <x v="2"/>
    <s v="8"/>
    <s v="2/23/2016"/>
    <s v="2016"/>
    <s v="5"/>
    <s v="41040000"/>
    <x v="2"/>
    <x v="0"/>
    <s v="DEFENSE ADVANCED RES PROJECTS AGENCY"/>
    <s v="Federal"/>
    <x v="0"/>
    <s v="4014017000"/>
    <s v="Awarded"/>
    <s v="16066825"/>
    <m/>
    <m/>
    <n v="0.6"/>
    <n v="129302.39999999999"/>
    <n v="0.6"/>
    <n v="129302.39999999999"/>
  </r>
  <r>
    <x v="2"/>
    <s v="8"/>
    <s v="2/24/2016"/>
    <s v="2016"/>
    <s v="5"/>
    <s v="41040000"/>
    <x v="2"/>
    <x v="0"/>
    <s v="Spectral Energies, LLC"/>
    <s v="Private Profit"/>
    <x v="0"/>
    <s v="4014009000"/>
    <s v="Pending"/>
    <s v="16088157"/>
    <m/>
    <m/>
    <n v="1"/>
    <n v="45572"/>
    <n v="1"/>
    <n v="45572"/>
  </r>
  <r>
    <x v="2"/>
    <s v="8"/>
    <s v="2/24/2016"/>
    <s v="2016"/>
    <s v="5"/>
    <s v="41040000"/>
    <x v="2"/>
    <x v="0"/>
    <s v="NAVY, DEPARTMENT OF THE"/>
    <s v="Federal"/>
    <x v="0"/>
    <s v="4014020000"/>
    <s v="Awarded"/>
    <s v="16087948"/>
    <m/>
    <m/>
    <n v="1"/>
    <n v="25000"/>
    <n v="1"/>
    <n v="25000"/>
  </r>
  <r>
    <x v="2"/>
    <s v="8"/>
    <s v="2/24/2016"/>
    <s v="2016"/>
    <s v="5"/>
    <s v="41040000"/>
    <x v="2"/>
    <x v="0"/>
    <s v="ARMY RESEARCH OFFICE"/>
    <s v="Federal"/>
    <x v="0"/>
    <s v="4018006000"/>
    <s v="Pending"/>
    <s v="16088500"/>
    <m/>
    <m/>
    <n v="1"/>
    <n v="405000"/>
    <n v="1"/>
    <n v="405000"/>
  </r>
  <r>
    <x v="2"/>
    <s v="8"/>
    <s v="2/26/2016"/>
    <s v="2016"/>
    <s v="5"/>
    <s v="41040000"/>
    <x v="2"/>
    <x v="0"/>
    <s v="RENSSELAER POLYTECHNIC INSTITUTE"/>
    <s v="Institution of Higher Education"/>
    <x v="0"/>
    <s v="2004044000"/>
    <s v="Pending"/>
    <s v="16088468"/>
    <m/>
    <m/>
    <n v="1"/>
    <n v="170613"/>
    <n v="1"/>
    <n v="170613"/>
  </r>
  <r>
    <x v="2"/>
    <s v="8"/>
    <s v="2/29/2016"/>
    <s v="2016"/>
    <s v="5"/>
    <s v="41040000"/>
    <x v="2"/>
    <x v="0"/>
    <s v="NAVSEA/NSWC CRANE"/>
    <s v="Federal"/>
    <x v="0"/>
    <s v="4014003000"/>
    <s v="Pending"/>
    <s v="16088568"/>
    <m/>
    <m/>
    <n v="1"/>
    <n v="5000"/>
    <n v="1"/>
    <n v="5000"/>
  </r>
  <r>
    <x v="2"/>
    <s v="8"/>
    <s v="2/29/2016"/>
    <s v="2016"/>
    <s v="5"/>
    <s v="41040000"/>
    <x v="2"/>
    <x v="0"/>
    <s v="OFFICE OF NAVAL RESEARCH"/>
    <s v="Federal"/>
    <x v="0"/>
    <s v="4014010000"/>
    <s v="Awarded"/>
    <s v="16088561"/>
    <m/>
    <m/>
    <n v="1"/>
    <n v="270508"/>
    <n v="1"/>
    <n v="270508"/>
  </r>
  <r>
    <x v="2"/>
    <s v="8"/>
    <s v="2/29/2016"/>
    <s v="2016"/>
    <s v="5"/>
    <s v="41040000"/>
    <x v="2"/>
    <x v="0"/>
    <s v="OFFICE OF NAVAL RESEARCH"/>
    <s v="Federal"/>
    <x v="0"/>
    <s v="4014010000"/>
    <s v="Awarded"/>
    <s v="16088591"/>
    <m/>
    <m/>
    <n v="1"/>
    <n v="323498"/>
    <n v="1"/>
    <n v="323498"/>
  </r>
  <r>
    <x v="2"/>
    <s v="9"/>
    <s v="3/2/2016"/>
    <s v="2016"/>
    <s v="6"/>
    <s v="41040000"/>
    <x v="2"/>
    <x v="0"/>
    <s v="Leidos"/>
    <s v="Private Profit"/>
    <x v="0"/>
    <s v="4014003000"/>
    <s v="Pending"/>
    <s v="16098834"/>
    <m/>
    <m/>
    <n v="1"/>
    <n v="120477"/>
    <n v="1"/>
    <n v="120477"/>
  </r>
  <r>
    <x v="2"/>
    <s v="9"/>
    <s v="3/3/2016"/>
    <s v="2016"/>
    <s v="6"/>
    <s v="41040000"/>
    <x v="2"/>
    <x v="0"/>
    <s v="American Lightweight Materials MF Inst"/>
    <s v="Private Non-Profit"/>
    <x v="0"/>
    <s v="4014003000"/>
    <s v="Awarded"/>
    <s v="16088541"/>
    <m/>
    <m/>
    <n v="1"/>
    <n v="292500"/>
    <n v="1"/>
    <n v="292500"/>
  </r>
  <r>
    <x v="2"/>
    <s v="9"/>
    <s v="3/14/2016"/>
    <s v="2016"/>
    <s v="6"/>
    <s v="41040000"/>
    <x v="2"/>
    <x v="0"/>
    <s v="Spectral Energies, LLC"/>
    <s v="Private Profit"/>
    <x v="0"/>
    <s v="4014009000"/>
    <s v="Pending"/>
    <s v="16098994"/>
    <m/>
    <m/>
    <n v="1"/>
    <n v="224923"/>
    <n v="1"/>
    <n v="224923"/>
  </r>
  <r>
    <x v="2"/>
    <s v="9"/>
    <s v="3/15/2016"/>
    <s v="2016"/>
    <s v="6"/>
    <s v="41040000"/>
    <x v="2"/>
    <x v="0"/>
    <s v="OFFICE OF NAVAL RESEARCH"/>
    <s v="Federal"/>
    <x v="0"/>
    <s v="4014009000"/>
    <s v="Pending"/>
    <s v="16098954"/>
    <n v="1"/>
    <n v="516638"/>
    <m/>
    <m/>
    <n v="1"/>
    <n v="516638"/>
  </r>
  <r>
    <x v="2"/>
    <s v="9"/>
    <s v="3/15/2016"/>
    <s v="2016"/>
    <s v="6"/>
    <s v="41040000"/>
    <x v="2"/>
    <x v="0"/>
    <s v="OFFICE OF NAVAL RESEARCH"/>
    <s v="Federal"/>
    <x v="0"/>
    <s v="4027002000"/>
    <s v="Pending"/>
    <s v="16098954"/>
    <n v="0"/>
    <n v="0"/>
    <m/>
    <m/>
    <n v="0"/>
    <n v="0"/>
  </r>
  <r>
    <x v="2"/>
    <s v="9"/>
    <s v="3/15/2016"/>
    <s v="2016"/>
    <s v="6"/>
    <s v="41040000"/>
    <x v="2"/>
    <x v="0"/>
    <s v="OFFICE OF NAVAL RESEARCH"/>
    <s v="Federal"/>
    <x v="0"/>
    <s v="4027016000"/>
    <s v="Pending"/>
    <s v="16098954"/>
    <n v="0"/>
    <n v="0"/>
    <m/>
    <m/>
    <n v="0"/>
    <n v="0"/>
  </r>
  <r>
    <x v="2"/>
    <s v="9"/>
    <s v="3/16/2016"/>
    <s v="2016"/>
    <s v="6"/>
    <s v="41040000"/>
    <x v="2"/>
    <x v="0"/>
    <s v="HONEYWELL INC."/>
    <s v="Private Profit"/>
    <x v="0"/>
    <s v="4014003000"/>
    <s v="Pending"/>
    <s v="16098839"/>
    <m/>
    <m/>
    <n v="1"/>
    <n v="100000"/>
    <n v="1"/>
    <n v="100000"/>
  </r>
  <r>
    <x v="2"/>
    <s v="9"/>
    <s v="3/17/2016"/>
    <s v="2016"/>
    <s v="6"/>
    <s v="41040000"/>
    <x v="2"/>
    <x v="0"/>
    <s v="Georgia Tech"/>
    <s v="Institution of Higher Education"/>
    <x v="0"/>
    <s v="4014003000"/>
    <s v="Pending"/>
    <s v="16098938"/>
    <m/>
    <m/>
    <n v="1"/>
    <n v="190000"/>
    <n v="1"/>
    <n v="190000"/>
  </r>
  <r>
    <x v="2"/>
    <s v="9"/>
    <s v="3/18/2016"/>
    <s v="2016"/>
    <s v="6"/>
    <s v="41040000"/>
    <x v="2"/>
    <x v="0"/>
    <s v="Mechanical Solutions Inc"/>
    <s v="Private Profit"/>
    <x v="0"/>
    <s v="4014009000"/>
    <s v="Pending"/>
    <s v="16099118"/>
    <m/>
    <m/>
    <n v="1"/>
    <n v="198949"/>
    <n v="1"/>
    <n v="198949"/>
  </r>
  <r>
    <x v="2"/>
    <s v="9"/>
    <s v="3/21/2016"/>
    <s v="2016"/>
    <s v="6"/>
    <s v="41040000"/>
    <x v="2"/>
    <x v="0"/>
    <s v="YALE UNIVERSITY"/>
    <s v="Institution of Higher Education"/>
    <x v="0"/>
    <s v="4014006000"/>
    <s v="Pending"/>
    <s v="16099131"/>
    <n v="1"/>
    <n v="600000"/>
    <m/>
    <m/>
    <n v="1"/>
    <n v="600000"/>
  </r>
  <r>
    <x v="2"/>
    <s v="9"/>
    <s v="3/21/2016"/>
    <s v="2016"/>
    <s v="6"/>
    <s v="41040000"/>
    <x v="2"/>
    <x v="0"/>
    <s v="YALE UNIVERSITY"/>
    <s v="Institution of Higher Education"/>
    <x v="0"/>
    <s v="4027002000"/>
    <s v="Pending"/>
    <s v="16099131"/>
    <n v="0"/>
    <n v="0"/>
    <m/>
    <m/>
    <n v="0"/>
    <n v="0"/>
  </r>
  <r>
    <x v="2"/>
    <s v="9"/>
    <s v="3/23/2016"/>
    <s v="2016"/>
    <s v="6"/>
    <s v="41040000"/>
    <x v="2"/>
    <x v="0"/>
    <s v="CFD Research Corporation"/>
    <s v="Private Profit"/>
    <x v="0"/>
    <s v="4014003000"/>
    <s v="Pending"/>
    <s v="16099219"/>
    <m/>
    <m/>
    <n v="1"/>
    <n v="330262"/>
    <n v="1"/>
    <n v="330262"/>
  </r>
  <r>
    <x v="2"/>
    <s v="9"/>
    <s v="3/23/2016"/>
    <s v="2016"/>
    <s v="6"/>
    <s v="41040000"/>
    <x v="2"/>
    <x v="0"/>
    <s v="NATIONAL SECURITY AGENCY"/>
    <s v="Federal"/>
    <x v="0"/>
    <s v="4019010000"/>
    <s v="Awarded"/>
    <s v="16066799"/>
    <m/>
    <m/>
    <n v="1"/>
    <n v="97835"/>
    <n v="1"/>
    <n v="97835"/>
  </r>
  <r>
    <x v="2"/>
    <s v="9"/>
    <s v="3/24/2016"/>
    <s v="2016"/>
    <s v="6"/>
    <s v="41040000"/>
    <x v="2"/>
    <x v="0"/>
    <s v="ARMY, DEPT OF THE"/>
    <s v="Federal"/>
    <x v="0"/>
    <s v="4014003000"/>
    <s v="Pending"/>
    <s v="16077712"/>
    <m/>
    <m/>
    <n v="0.5"/>
    <n v="75339"/>
    <n v="0.5"/>
    <n v="75339"/>
  </r>
  <r>
    <x v="2"/>
    <s v="9"/>
    <s v="3/24/2016"/>
    <s v="2016"/>
    <s v="6"/>
    <s v="41040000"/>
    <x v="2"/>
    <x v="0"/>
    <s v="ARMY, DEPT OF THE"/>
    <s v="Federal"/>
    <x v="0"/>
    <s v="4014010000"/>
    <s v="Pending"/>
    <s v="16077712"/>
    <m/>
    <m/>
    <n v="0.5"/>
    <n v="75339"/>
    <n v="0.5"/>
    <n v="75339"/>
  </r>
  <r>
    <x v="2"/>
    <s v="9"/>
    <s v="3/28/2016"/>
    <s v="2016"/>
    <s v="6"/>
    <s v="41040000"/>
    <x v="2"/>
    <x v="0"/>
    <s v="Kord Technologies Inc"/>
    <s v="Private Profit"/>
    <x v="0"/>
    <s v="4014009000"/>
    <s v="Pending"/>
    <s v="16077251"/>
    <m/>
    <m/>
    <n v="1"/>
    <n v="300000"/>
    <n v="1"/>
    <n v="300000"/>
  </r>
  <r>
    <x v="2"/>
    <s v="9"/>
    <s v="3/28/2016"/>
    <s v="2016"/>
    <s v="6"/>
    <s v="41040000"/>
    <x v="2"/>
    <x v="0"/>
    <s v="Kord Technologies Inc"/>
    <s v="Private Profit"/>
    <x v="0"/>
    <s v="4014009000"/>
    <s v="Awarded"/>
    <s v="16099297"/>
    <m/>
    <m/>
    <n v="1"/>
    <n v="21000"/>
    <n v="1"/>
    <n v="21000"/>
  </r>
  <r>
    <x v="2"/>
    <s v="9"/>
    <s v="3/30/2016"/>
    <s v="2016"/>
    <s v="6"/>
    <s v="41040000"/>
    <x v="2"/>
    <x v="0"/>
    <s v="AIR FORCE OFFICE OF SCIENTIFIC RESEARCH"/>
    <s v="Federal"/>
    <x v="0"/>
    <s v="4014009000"/>
    <s v="Pending"/>
    <s v="16099345"/>
    <m/>
    <m/>
    <n v="1"/>
    <n v="516643"/>
    <n v="1"/>
    <n v="516643"/>
  </r>
  <r>
    <x v="2"/>
    <s v="10"/>
    <s v="4/1/2016"/>
    <s v="2016"/>
    <s v="7"/>
    <s v="41040000"/>
    <x v="2"/>
    <x v="0"/>
    <s v="Partners of the Americas Fdn"/>
    <s v="Foundation"/>
    <x v="0"/>
    <s v="4010015000"/>
    <s v="Pending"/>
    <s v="16109832"/>
    <m/>
    <m/>
    <n v="0.05"/>
    <n v="2500"/>
    <n v="0.05"/>
    <n v="2500"/>
  </r>
  <r>
    <x v="2"/>
    <s v="10"/>
    <s v="4/1/2016"/>
    <s v="2016"/>
    <s v="7"/>
    <s v="41040000"/>
    <x v="2"/>
    <x v="0"/>
    <s v="Partners of the Americas Fdn"/>
    <s v="Foundation"/>
    <x v="0"/>
    <s v="4014001000"/>
    <s v="Pending"/>
    <s v="16109832"/>
    <m/>
    <m/>
    <n v="0.05"/>
    <n v="2500"/>
    <n v="0.05"/>
    <n v="2500"/>
  </r>
  <r>
    <x v="2"/>
    <s v="10"/>
    <s v="4/1/2016"/>
    <s v="2016"/>
    <s v="7"/>
    <s v="41040000"/>
    <x v="2"/>
    <x v="0"/>
    <s v="Partners of the Americas Fdn"/>
    <s v="Foundation"/>
    <x v="0"/>
    <s v="4014006000"/>
    <s v="Pending"/>
    <s v="16109832"/>
    <m/>
    <m/>
    <n v="0"/>
    <n v="0"/>
    <n v="0"/>
    <n v="0"/>
  </r>
  <r>
    <x v="2"/>
    <s v="10"/>
    <s v="4/1/2016"/>
    <s v="2016"/>
    <s v="7"/>
    <s v="41040000"/>
    <x v="2"/>
    <x v="0"/>
    <s v="SPACE AND NAVAL WARFARE SYSTEMS CENTER"/>
    <s v="Federal"/>
    <x v="0"/>
    <s v="4014006000"/>
    <s v="Awarded"/>
    <s v="16033456"/>
    <m/>
    <m/>
    <n v="1"/>
    <n v="233000"/>
    <n v="1"/>
    <n v="233000"/>
  </r>
  <r>
    <x v="2"/>
    <s v="10"/>
    <s v="4/1/2016"/>
    <s v="2016"/>
    <s v="7"/>
    <s v="41040000"/>
    <x v="2"/>
    <x v="0"/>
    <s v="Partners of the Americas Fdn"/>
    <s v="Foundation"/>
    <x v="0"/>
    <s v="4014008000"/>
    <s v="Pending"/>
    <s v="16109832"/>
    <m/>
    <m/>
    <n v="0.05"/>
    <n v="2500"/>
    <n v="0.05"/>
    <n v="2500"/>
  </r>
  <r>
    <x v="2"/>
    <s v="10"/>
    <s v="4/1/2016"/>
    <s v="2016"/>
    <s v="7"/>
    <s v="41040000"/>
    <x v="2"/>
    <x v="0"/>
    <s v="Partners of the Americas Fdn"/>
    <s v="Foundation"/>
    <x v="0"/>
    <s v="4014009000"/>
    <s v="Pending"/>
    <s v="16109832"/>
    <m/>
    <m/>
    <n v="0.1"/>
    <n v="5000"/>
    <n v="0.1"/>
    <n v="5000"/>
  </r>
  <r>
    <x v="2"/>
    <s v="10"/>
    <s v="4/1/2016"/>
    <s v="2016"/>
    <s v="7"/>
    <s v="41040000"/>
    <x v="2"/>
    <x v="0"/>
    <s v="Partners of the Americas Fdn"/>
    <s v="Foundation"/>
    <x v="0"/>
    <s v="4014017000"/>
    <s v="Pending"/>
    <s v="16109832"/>
    <m/>
    <m/>
    <n v="0"/>
    <n v="0"/>
    <n v="0"/>
    <n v="0"/>
  </r>
  <r>
    <x v="2"/>
    <s v="10"/>
    <s v="4/1/2016"/>
    <s v="2016"/>
    <s v="7"/>
    <s v="41040000"/>
    <x v="2"/>
    <x v="0"/>
    <s v="Partners of the Americas Fdn"/>
    <s v="Foundation"/>
    <x v="0"/>
    <s v="4014020000"/>
    <s v="Pending"/>
    <s v="16109832"/>
    <m/>
    <m/>
    <n v="0.05"/>
    <n v="2500"/>
    <n v="0.05"/>
    <n v="2500"/>
  </r>
  <r>
    <x v="2"/>
    <s v="10"/>
    <s v="4/1/2016"/>
    <s v="2016"/>
    <s v="7"/>
    <s v="41040000"/>
    <x v="2"/>
    <x v="0"/>
    <s v="Partners of the Americas Fdn"/>
    <s v="Foundation"/>
    <x v="0"/>
    <s v="4014025000"/>
    <s v="Pending"/>
    <s v="16109832"/>
    <m/>
    <m/>
    <n v="0.65"/>
    <n v="32500"/>
    <n v="0.65"/>
    <n v="32500"/>
  </r>
  <r>
    <x v="2"/>
    <s v="10"/>
    <s v="4/1/2016"/>
    <s v="2016"/>
    <s v="7"/>
    <s v="41040000"/>
    <x v="2"/>
    <x v="0"/>
    <s v="Partners of the Americas Fdn"/>
    <s v="Foundation"/>
    <x v="0"/>
    <s v="4017008000"/>
    <s v="Pending"/>
    <s v="16109832"/>
    <m/>
    <m/>
    <n v="0.05"/>
    <n v="2500"/>
    <n v="0.05"/>
    <n v="2500"/>
  </r>
  <r>
    <x v="2"/>
    <s v="10"/>
    <s v="4/4/2016"/>
    <s v="2016"/>
    <s v="7"/>
    <s v="41040000"/>
    <x v="2"/>
    <x v="0"/>
    <s v="DEFENSE ADVANCED RES PROJECTS AGENCY"/>
    <s v="Federal"/>
    <x v="0"/>
    <s v="4014003000"/>
    <s v="Pending"/>
    <s v="16109447"/>
    <m/>
    <m/>
    <n v="1"/>
    <n v="250000"/>
    <n v="1"/>
    <n v="250000"/>
  </r>
  <r>
    <x v="2"/>
    <s v="10"/>
    <s v="4/4/2016"/>
    <s v="2016"/>
    <s v="7"/>
    <s v="41040000"/>
    <x v="2"/>
    <x v="0"/>
    <s v="TEXAS A&amp;M UNIVERSITY"/>
    <s v="Institution of Higher Education"/>
    <x v="0"/>
    <s v="4014003000"/>
    <s v="Pending"/>
    <s v="16109497"/>
    <m/>
    <m/>
    <n v="1"/>
    <n v="533938"/>
    <n v="1"/>
    <n v="533938"/>
  </r>
  <r>
    <x v="2"/>
    <s v="10"/>
    <s v="4/4/2016"/>
    <s v="2016"/>
    <s v="7"/>
    <s v="41040000"/>
    <x v="2"/>
    <x v="0"/>
    <s v="STEVENS INSTITUTE OF TECHNOLOGY"/>
    <s v="Institution of Higher Education"/>
    <x v="0"/>
    <s v="4014003000"/>
    <s v="Awarded"/>
    <s v="16109467"/>
    <m/>
    <m/>
    <n v="1"/>
    <n v="130569"/>
    <n v="1"/>
    <n v="130569"/>
  </r>
  <r>
    <x v="2"/>
    <s v="10"/>
    <s v="4/4/2016"/>
    <s v="2016"/>
    <s v="7"/>
    <s v="41040000"/>
    <x v="2"/>
    <x v="0"/>
    <s v="DEFENSE ADVANCED RES PROJECTS AGENCY"/>
    <s v="Federal"/>
    <x v="0"/>
    <s v="4014009000"/>
    <s v="Pending"/>
    <s v="16099366"/>
    <m/>
    <m/>
    <n v="1"/>
    <n v="750463"/>
    <n v="1"/>
    <n v="750463"/>
  </r>
  <r>
    <x v="2"/>
    <s v="10"/>
    <s v="4/4/2016"/>
    <s v="2016"/>
    <s v="7"/>
    <s v="41040000"/>
    <x v="2"/>
    <x v="0"/>
    <s v="S Ram Dynamics"/>
    <s v="Private Profit"/>
    <x v="0"/>
    <s v="4014009000"/>
    <s v="Awarded"/>
    <s v="16044615"/>
    <m/>
    <m/>
    <n v="1"/>
    <n v="100000"/>
    <n v="1"/>
    <n v="100000"/>
  </r>
  <r>
    <x v="2"/>
    <s v="10"/>
    <s v="4/5/2016"/>
    <s v="2016"/>
    <s v="7"/>
    <s v="41040000"/>
    <x v="2"/>
    <x v="0"/>
    <s v="DEFENSE ADVANCED RES PROJECTS AGENCY"/>
    <s v="Federal"/>
    <x v="0"/>
    <s v="4014006000"/>
    <s v="Not Funded"/>
    <s v="16109536"/>
    <m/>
    <m/>
    <n v="0.25"/>
    <n v="210028.25"/>
    <n v="0.25"/>
    <n v="210028.25"/>
  </r>
  <r>
    <x v="2"/>
    <s v="10"/>
    <s v="4/5/2016"/>
    <s v="2016"/>
    <s v="7"/>
    <s v="41040000"/>
    <x v="2"/>
    <x v="0"/>
    <s v="DEFENSE ADVANCED RES PROJECTS AGENCY"/>
    <s v="Federal"/>
    <x v="0"/>
    <s v="4014006000"/>
    <s v="Not Funded"/>
    <s v="16109546"/>
    <m/>
    <m/>
    <n v="1"/>
    <n v="897491"/>
    <n v="1"/>
    <n v="897491"/>
  </r>
  <r>
    <x v="2"/>
    <s v="10"/>
    <s v="4/5/2016"/>
    <s v="2016"/>
    <s v="7"/>
    <s v="41040000"/>
    <x v="2"/>
    <x v="0"/>
    <s v="DEFENSE ADVANCED RES PROJECTS AGENCY"/>
    <s v="Federal"/>
    <x v="0"/>
    <s v="4014008000"/>
    <s v="Not Funded"/>
    <s v="16109527"/>
    <m/>
    <m/>
    <n v="1"/>
    <n v="843538"/>
    <n v="1"/>
    <n v="843538"/>
  </r>
  <r>
    <x v="2"/>
    <s v="10"/>
    <s v="4/5/2016"/>
    <s v="2016"/>
    <s v="7"/>
    <s v="41040000"/>
    <x v="2"/>
    <x v="0"/>
    <s v="DEFENSE ADVANCED RES PROJECTS AGENCY"/>
    <s v="Federal"/>
    <x v="0"/>
    <s v="4014008000"/>
    <s v="Not Funded"/>
    <s v="16109549"/>
    <m/>
    <m/>
    <n v="1"/>
    <n v="988063"/>
    <n v="1"/>
    <n v="988063"/>
  </r>
  <r>
    <x v="2"/>
    <s v="10"/>
    <s v="4/5/2016"/>
    <s v="2016"/>
    <s v="7"/>
    <s v="41040000"/>
    <x v="2"/>
    <x v="0"/>
    <s v="OFFICE OF NAVAL RESEARCH"/>
    <s v="Federal"/>
    <x v="0"/>
    <s v="4014010000"/>
    <s v="Awarded"/>
    <s v="16109472"/>
    <m/>
    <m/>
    <n v="1"/>
    <n v="490389"/>
    <n v="1"/>
    <n v="490389"/>
  </r>
  <r>
    <x v="2"/>
    <s v="10"/>
    <s v="4/5/2016"/>
    <s v="2016"/>
    <s v="7"/>
    <s v="41040000"/>
    <x v="2"/>
    <x v="0"/>
    <s v="DEFENSE ADVANCED RES PROJECTS AGENCY"/>
    <s v="Federal"/>
    <x v="0"/>
    <s v="4014010000"/>
    <s v="Not Funded"/>
    <s v="16109619"/>
    <m/>
    <m/>
    <n v="1"/>
    <n v="953757"/>
    <n v="1"/>
    <n v="953757"/>
  </r>
  <r>
    <x v="2"/>
    <s v="10"/>
    <s v="4/5/2016"/>
    <s v="2016"/>
    <s v="7"/>
    <s v="41040000"/>
    <x v="2"/>
    <x v="0"/>
    <s v="INTERIOR, U.S. DEPARTMENT OF"/>
    <s v="Federal"/>
    <x v="0"/>
    <s v="4014017000"/>
    <s v="Pending"/>
    <s v="16109551"/>
    <m/>
    <m/>
    <n v="1"/>
    <n v="919402"/>
    <n v="1"/>
    <n v="919402"/>
  </r>
  <r>
    <x v="2"/>
    <s v="10"/>
    <s v="4/5/2016"/>
    <s v="2016"/>
    <s v="7"/>
    <s v="41040000"/>
    <x v="2"/>
    <x v="0"/>
    <s v="DEFENSE ADVANCED RES PROJECTS AGENCY"/>
    <s v="Federal"/>
    <x v="0"/>
    <s v="4014017000"/>
    <s v="Not Funded"/>
    <s v="16109536"/>
    <m/>
    <m/>
    <n v="0.75"/>
    <n v="630084.75"/>
    <n v="0.75"/>
    <n v="630084.75"/>
  </r>
  <r>
    <x v="2"/>
    <s v="10"/>
    <s v="4/5/2016"/>
    <s v="2016"/>
    <s v="7"/>
    <s v="41040000"/>
    <x v="2"/>
    <x v="0"/>
    <s v="DEFENSE ADVANCED RES PROJECTS AGENCY"/>
    <s v="Federal"/>
    <x v="0"/>
    <s v="4019010000"/>
    <s v="Not Funded"/>
    <s v="16109529"/>
    <m/>
    <m/>
    <n v="1"/>
    <n v="783161.38"/>
    <n v="1"/>
    <n v="783161.38"/>
  </r>
  <r>
    <x v="2"/>
    <s v="10"/>
    <s v="4/6/2016"/>
    <s v="2016"/>
    <s v="7"/>
    <s v="41040000"/>
    <x v="2"/>
    <x v="0"/>
    <s v="AIR FORCE OFFICE OF SCIENTIFIC RESEARCH"/>
    <s v="Federal"/>
    <x v="0"/>
    <s v="4014017000"/>
    <s v="Pending"/>
    <s v="16109508"/>
    <m/>
    <m/>
    <n v="1"/>
    <n v="110000"/>
    <n v="1"/>
    <n v="110000"/>
  </r>
  <r>
    <x v="2"/>
    <s v="10"/>
    <s v="4/8/2016"/>
    <s v="2016"/>
    <s v="7"/>
    <s v="41040000"/>
    <x v="2"/>
    <x v="0"/>
    <s v="Spectral Energies, LLC"/>
    <s v="Private Profit"/>
    <x v="0"/>
    <s v="4014009000"/>
    <s v="Awarded"/>
    <s v="15076355"/>
    <m/>
    <m/>
    <n v="1"/>
    <n v="489929"/>
    <n v="1"/>
    <n v="489929"/>
  </r>
  <r>
    <x v="2"/>
    <s v="10"/>
    <s v="4/8/2016"/>
    <s v="2016"/>
    <s v="7"/>
    <s v="41040000"/>
    <x v="2"/>
    <x v="0"/>
    <s v="RAYTHEON"/>
    <s v="Private Profit"/>
    <x v="0"/>
    <s v="4018009000"/>
    <s v="Awarded"/>
    <s v="16109488"/>
    <m/>
    <m/>
    <n v="1"/>
    <n v="46006"/>
    <n v="1"/>
    <n v="46006"/>
  </r>
  <r>
    <x v="2"/>
    <s v="10"/>
    <s v="4/11/2016"/>
    <s v="2016"/>
    <s v="7"/>
    <s v="41040000"/>
    <x v="2"/>
    <x v="0"/>
    <s v="Georgia Tech"/>
    <s v="Institution of Higher Education"/>
    <x v="0"/>
    <s v="4014003000"/>
    <s v="Pending"/>
    <s v="16099374"/>
    <m/>
    <m/>
    <n v="1"/>
    <n v="300000"/>
    <n v="1"/>
    <n v="300000"/>
  </r>
  <r>
    <x v="2"/>
    <s v="10"/>
    <s v="4/15/2016"/>
    <s v="2016"/>
    <s v="7"/>
    <s v="41040000"/>
    <x v="2"/>
    <x v="0"/>
    <s v="Galiana Technology"/>
    <s v="Private Profit"/>
    <x v="0"/>
    <s v="4011006000"/>
    <s v="Pending"/>
    <s v="16109707"/>
    <n v="0.75"/>
    <n v="170298"/>
    <m/>
    <m/>
    <n v="0.75"/>
    <n v="170298"/>
  </r>
  <r>
    <x v="2"/>
    <s v="10"/>
    <s v="4/15/2016"/>
    <s v="2016"/>
    <s v="7"/>
    <s v="41040000"/>
    <x v="2"/>
    <x v="0"/>
    <s v="Galiana Technology"/>
    <s v="Private Profit"/>
    <x v="0"/>
    <s v="4014017000"/>
    <s v="Pending"/>
    <s v="16109707"/>
    <n v="0.25"/>
    <n v="56766"/>
    <m/>
    <m/>
    <n v="0.25"/>
    <n v="56766"/>
  </r>
  <r>
    <x v="2"/>
    <s v="10"/>
    <s v="4/15/2016"/>
    <s v="2016"/>
    <s v="7"/>
    <s v="41040000"/>
    <x v="2"/>
    <x v="0"/>
    <s v="Galiana Technology"/>
    <s v="Private Profit"/>
    <x v="0"/>
    <s v="4027002000"/>
    <s v="Pending"/>
    <s v="16109707"/>
    <n v="0"/>
    <n v="0"/>
    <m/>
    <m/>
    <n v="0"/>
    <n v="0"/>
  </r>
  <r>
    <x v="2"/>
    <s v="10"/>
    <s v="4/15/2016"/>
    <s v="2016"/>
    <s v="7"/>
    <s v="41040000"/>
    <x v="2"/>
    <x v="0"/>
    <s v="Galiana Technology"/>
    <s v="Private Profit"/>
    <x v="0"/>
    <s v="4027003000"/>
    <s v="Pending"/>
    <s v="16109707"/>
    <n v="0"/>
    <n v="0"/>
    <m/>
    <m/>
    <n v="0"/>
    <n v="0"/>
  </r>
  <r>
    <x v="2"/>
    <s v="10"/>
    <s v="4/18/2016"/>
    <s v="2016"/>
    <s v="7"/>
    <s v="41040000"/>
    <x v="2"/>
    <x v="0"/>
    <s v="RENSSELAER POLYTECHNIC INSTITUTE"/>
    <s v="Institution of Higher Education"/>
    <x v="0"/>
    <s v="4014003000"/>
    <s v="Pending"/>
    <s v="16109831"/>
    <m/>
    <m/>
    <n v="0.5"/>
    <n v="198431.5"/>
    <n v="0.5"/>
    <n v="198431.5"/>
  </r>
  <r>
    <x v="2"/>
    <s v="10"/>
    <s v="4/18/2016"/>
    <s v="2016"/>
    <s v="7"/>
    <s v="41040000"/>
    <x v="2"/>
    <x v="0"/>
    <s v="NAVAL POSTGRADUATE SCHOOL"/>
    <s v="Federal"/>
    <x v="0"/>
    <s v="4014006000"/>
    <s v="Pending"/>
    <s v="16109843"/>
    <m/>
    <m/>
    <n v="0.375"/>
    <n v="37500"/>
    <n v="0.375"/>
    <n v="37500"/>
  </r>
  <r>
    <x v="2"/>
    <s v="10"/>
    <s v="4/18/2016"/>
    <s v="2016"/>
    <s v="7"/>
    <s v="41040000"/>
    <x v="2"/>
    <x v="0"/>
    <s v="NAVAL POSTGRADUATE SCHOOL"/>
    <s v="Federal"/>
    <x v="0"/>
    <s v="4014008000"/>
    <s v="Pending"/>
    <s v="16109843"/>
    <m/>
    <m/>
    <n v="0.5"/>
    <n v="50000"/>
    <n v="0.5"/>
    <n v="50000"/>
  </r>
  <r>
    <x v="2"/>
    <s v="10"/>
    <s v="4/18/2016"/>
    <s v="2016"/>
    <s v="7"/>
    <s v="41040000"/>
    <x v="2"/>
    <x v="0"/>
    <s v="RENSSELAER POLYTECHNIC INSTITUTE"/>
    <s v="Institution of Higher Education"/>
    <x v="0"/>
    <s v="4014009000"/>
    <s v="Pending"/>
    <s v="16109831"/>
    <m/>
    <m/>
    <n v="0.5"/>
    <n v="198431.5"/>
    <n v="0.5"/>
    <n v="198431.5"/>
  </r>
  <r>
    <x v="2"/>
    <s v="10"/>
    <s v="4/18/2016"/>
    <s v="2016"/>
    <s v="7"/>
    <s v="41040000"/>
    <x v="2"/>
    <x v="0"/>
    <s v="NAVAL POSTGRADUATE SCHOOL"/>
    <s v="Federal"/>
    <x v="0"/>
    <s v="4014017000"/>
    <s v="Pending"/>
    <s v="16109843"/>
    <m/>
    <m/>
    <n v="0.125"/>
    <n v="12500"/>
    <n v="0.125"/>
    <n v="12500"/>
  </r>
  <r>
    <x v="2"/>
    <s v="10"/>
    <s v="4/19/2016"/>
    <s v="2016"/>
    <s v="7"/>
    <s v="41040000"/>
    <x v="2"/>
    <x v="0"/>
    <s v="Massachusetts Inst of Tech Lincoln Lab"/>
    <s v="Institution of Higher Education"/>
    <x v="0"/>
    <s v="4018009000"/>
    <s v="Awarded"/>
    <s v="16109889"/>
    <m/>
    <m/>
    <n v="0.75"/>
    <n v="36771"/>
    <n v="0.75"/>
    <n v="36771"/>
  </r>
  <r>
    <x v="2"/>
    <s v="10"/>
    <s v="4/19/2016"/>
    <s v="2016"/>
    <s v="7"/>
    <s v="41040000"/>
    <x v="2"/>
    <x v="0"/>
    <s v="Massachusetts Inst of Tech Lincoln Lab"/>
    <s v="Institution of Higher Education"/>
    <x v="0"/>
    <s v="4018010000"/>
    <s v="Awarded"/>
    <s v="16109889"/>
    <m/>
    <m/>
    <n v="0.25"/>
    <n v="12257"/>
    <n v="0.25"/>
    <n v="12257"/>
  </r>
  <r>
    <x v="2"/>
    <s v="10"/>
    <s v="4/19/2016"/>
    <s v="2016"/>
    <s v="7"/>
    <s v="41040000"/>
    <x v="2"/>
    <x v="0"/>
    <s v="NEW JERSEY INSTITUTE OF TECHNOLOGY"/>
    <s v="Foundation"/>
    <x v="0"/>
    <s v="4025001005"/>
    <s v="Awarded"/>
    <s v="16109752"/>
    <m/>
    <m/>
    <n v="1"/>
    <n v="104880"/>
    <n v="1"/>
    <n v="104880"/>
  </r>
  <r>
    <x v="2"/>
    <s v="10"/>
    <s v="4/20/2016"/>
    <s v="2016"/>
    <s v="7"/>
    <s v="41040000"/>
    <x v="2"/>
    <x v="0"/>
    <s v="Mechanical Solutions Inc"/>
    <s v="Private Profit"/>
    <x v="0"/>
    <s v="4014003000"/>
    <s v="Awarded"/>
    <s v="15098434"/>
    <m/>
    <m/>
    <n v="0.5"/>
    <n v="10502"/>
    <n v="0.5"/>
    <n v="10502"/>
  </r>
  <r>
    <x v="2"/>
    <s v="10"/>
    <s v="4/20/2016"/>
    <s v="2016"/>
    <s v="7"/>
    <s v="41040000"/>
    <x v="2"/>
    <x v="0"/>
    <s v="Mechanical Solutions Inc"/>
    <s v="Private Profit"/>
    <x v="0"/>
    <s v="4014009000"/>
    <s v="Awarded"/>
    <s v="15098434"/>
    <m/>
    <m/>
    <n v="0.5"/>
    <n v="10502"/>
    <n v="0.5"/>
    <n v="10502"/>
  </r>
  <r>
    <x v="2"/>
    <s v="10"/>
    <s v="4/22/2016"/>
    <s v="2016"/>
    <s v="7"/>
    <s v="41040000"/>
    <x v="2"/>
    <x v="0"/>
    <s v="ARMY RESEARCH OFFICE"/>
    <s v="Federal"/>
    <x v="0"/>
    <s v="4014010000"/>
    <s v="Awarded"/>
    <s v="16034190"/>
    <m/>
    <m/>
    <n v="1"/>
    <n v="234763"/>
    <n v="1"/>
    <n v="234763"/>
  </r>
  <r>
    <x v="2"/>
    <s v="10"/>
    <s v="4/22/2016"/>
    <s v="2016"/>
    <s v="7"/>
    <s v="41040000"/>
    <x v="2"/>
    <x v="0"/>
    <s v="AIR FORCE OFFICE OF SCIENTIFIC RESEARCH"/>
    <s v="Federal"/>
    <x v="0"/>
    <s v="4014011000"/>
    <s v="Pending"/>
    <s v="16100010"/>
    <m/>
    <m/>
    <n v="1"/>
    <n v="765753"/>
    <n v="1"/>
    <n v="765753"/>
  </r>
  <r>
    <x v="2"/>
    <s v="10"/>
    <s v="4/25/2016"/>
    <s v="2016"/>
    <s v="7"/>
    <s v="41040000"/>
    <x v="2"/>
    <x v="0"/>
    <s v="Intelligent Automation Inc"/>
    <s v="Private Profit"/>
    <x v="0"/>
    <s v="4014003000"/>
    <s v="Pending"/>
    <s v="16109854"/>
    <m/>
    <m/>
    <n v="1"/>
    <n v="37500"/>
    <n v="1"/>
    <n v="37500"/>
  </r>
  <r>
    <x v="2"/>
    <s v="10"/>
    <s v="4/25/2016"/>
    <s v="2016"/>
    <s v="7"/>
    <s v="41040000"/>
    <x v="2"/>
    <x v="0"/>
    <s v="ENERGY, U.S. DEPARTMENT OF"/>
    <s v="Federal"/>
    <x v="0"/>
    <s v="4014004000"/>
    <s v="Pending"/>
    <s v="16100006"/>
    <m/>
    <m/>
    <n v="0.1"/>
    <n v="892905.3"/>
    <n v="0.1"/>
    <n v="892905.3"/>
  </r>
  <r>
    <x v="2"/>
    <s v="10"/>
    <s v="4/25/2016"/>
    <s v="2016"/>
    <s v="7"/>
    <s v="41040000"/>
    <x v="2"/>
    <x v="0"/>
    <s v="ENERGY, U.S. DEPARTMENT OF"/>
    <s v="Federal"/>
    <x v="0"/>
    <s v="4014010000"/>
    <s v="Pending"/>
    <s v="16100006"/>
    <m/>
    <m/>
    <n v="0.5"/>
    <n v="4464526.5"/>
    <n v="0.5"/>
    <n v="4464526.5"/>
  </r>
  <r>
    <x v="2"/>
    <s v="10"/>
    <s v="4/25/2016"/>
    <s v="2016"/>
    <s v="7"/>
    <s v="41040000"/>
    <x v="2"/>
    <x v="0"/>
    <s v="ENERGY, U.S. DEPARTMENT OF"/>
    <s v="Federal"/>
    <x v="0"/>
    <s v="4014011000"/>
    <s v="Pending"/>
    <s v="16100006"/>
    <m/>
    <m/>
    <n v="0.2"/>
    <n v="1785810.6"/>
    <n v="0.2"/>
    <n v="1785810.6"/>
  </r>
  <r>
    <x v="2"/>
    <s v="10"/>
    <s v="4/25/2016"/>
    <s v="2016"/>
    <s v="7"/>
    <s v="41040000"/>
    <x v="2"/>
    <x v="0"/>
    <s v="ENERGY, U.S. DEPARTMENT OF"/>
    <s v="Federal"/>
    <x v="0"/>
    <s v="4018006000"/>
    <s v="Pending"/>
    <s v="16100006"/>
    <m/>
    <m/>
    <n v="0.1"/>
    <n v="892905.3"/>
    <n v="0.1"/>
    <n v="892905.3"/>
  </r>
  <r>
    <x v="2"/>
    <s v="10"/>
    <s v="4/25/2016"/>
    <s v="2016"/>
    <s v="7"/>
    <s v="41040000"/>
    <x v="2"/>
    <x v="0"/>
    <s v="ENERGY, U.S. DEPARTMENT OF"/>
    <s v="Federal"/>
    <x v="0"/>
    <s v="4018009000"/>
    <s v="Pending"/>
    <s v="16100006"/>
    <m/>
    <m/>
    <n v="0.1"/>
    <n v="892905.3"/>
    <n v="0.1"/>
    <n v="892905.3"/>
  </r>
  <r>
    <x v="2"/>
    <s v="10"/>
    <s v="4/27/2016"/>
    <s v="2016"/>
    <s v="7"/>
    <s v="41040000"/>
    <x v="2"/>
    <x v="0"/>
    <s v="AIR FORCE OFFICE OF SCIENTIFIC RESEARCH"/>
    <s v="Federal"/>
    <x v="0"/>
    <s v="4014009000"/>
    <s v="Pending"/>
    <s v="16100086"/>
    <m/>
    <m/>
    <n v="1"/>
    <n v="453116"/>
    <n v="1"/>
    <n v="453116"/>
  </r>
  <r>
    <x v="2"/>
    <s v="10"/>
    <s v="4/28/2016"/>
    <s v="2016"/>
    <s v="7"/>
    <s v="41040000"/>
    <x v="2"/>
    <x v="0"/>
    <s v="DEFENSE ADVANCED RES PROJECTS AGENCY"/>
    <s v="Federal"/>
    <x v="0"/>
    <s v="4018009000"/>
    <s v="Pending"/>
    <s v="16109714"/>
    <m/>
    <m/>
    <n v="1"/>
    <n v="973021"/>
    <n v="1"/>
    <n v="973021"/>
  </r>
  <r>
    <x v="2"/>
    <s v="11"/>
    <s v="5/2/2016"/>
    <s v="2016"/>
    <s v="8"/>
    <s v="41040000"/>
    <x v="2"/>
    <x v="0"/>
    <s v="HOMELAND SECURITY, U.S. DEPARTMENT OF"/>
    <s v="Federal"/>
    <x v="0"/>
    <s v="4014011000"/>
    <s v="Pending"/>
    <s v="16110236"/>
    <m/>
    <m/>
    <n v="1"/>
    <n v="450000"/>
    <n v="1"/>
    <n v="450000"/>
  </r>
  <r>
    <x v="2"/>
    <s v="11"/>
    <s v="5/2/2016"/>
    <s v="2016"/>
    <s v="8"/>
    <s v="41040000"/>
    <x v="2"/>
    <x v="0"/>
    <s v="BOWLING GREEN STATE UNIVERSITY"/>
    <s v="Institution of Higher Education"/>
    <x v="0"/>
    <s v="4016003000"/>
    <s v="Pending"/>
    <s v="16100137"/>
    <m/>
    <m/>
    <n v="1"/>
    <n v="191315"/>
    <n v="1"/>
    <n v="191315"/>
  </r>
  <r>
    <x v="2"/>
    <s v="11"/>
    <s v="5/3/2016"/>
    <s v="2016"/>
    <s v="8"/>
    <s v="41040000"/>
    <x v="2"/>
    <x v="0"/>
    <s v="AIR FORCE OFFICE OF SCIENTIFIC RESEARCH"/>
    <s v="Federal"/>
    <x v="0"/>
    <s v="4014003000"/>
    <s v="Pending"/>
    <s v="16110257"/>
    <m/>
    <m/>
    <n v="1"/>
    <n v="1650000"/>
    <n v="1"/>
    <n v="1650000"/>
  </r>
  <r>
    <x v="2"/>
    <s v="11"/>
    <s v="5/3/2016"/>
    <s v="2016"/>
    <s v="8"/>
    <s v="41040000"/>
    <x v="2"/>
    <x v="0"/>
    <s v="UNIVERSITY OF MICHIGAN"/>
    <s v="Institution of Higher Education"/>
    <x v="0"/>
    <s v="4014003000"/>
    <s v="Pending"/>
    <s v="16110292"/>
    <m/>
    <m/>
    <n v="1"/>
    <n v="1319969"/>
    <n v="1"/>
    <n v="1319969"/>
  </r>
  <r>
    <x v="2"/>
    <s v="11"/>
    <s v="5/3/2016"/>
    <s v="2016"/>
    <s v="8"/>
    <s v="41040000"/>
    <x v="2"/>
    <x v="0"/>
    <s v="GEORGIA INSTITUTE OF TECHNOLOGY"/>
    <s v="Institution of Higher Education"/>
    <x v="0"/>
    <s v="4014003000"/>
    <s v="Awarded"/>
    <s v="16100211"/>
    <m/>
    <m/>
    <n v="1"/>
    <n v="62973"/>
    <n v="1"/>
    <n v="62973"/>
  </r>
  <r>
    <x v="2"/>
    <s v="11"/>
    <s v="5/5/2016"/>
    <s v="2016"/>
    <s v="8"/>
    <s v="41040000"/>
    <x v="2"/>
    <x v="0"/>
    <s v="DEFENSE, U.S. DEPARTMENT OF"/>
    <s v="Federal"/>
    <x v="0"/>
    <s v="4012006000"/>
    <s v="Pending"/>
    <s v="16110346"/>
    <n v="0.6"/>
    <n v="333091.20000000001"/>
    <m/>
    <m/>
    <n v="0.6"/>
    <n v="333091.20000000001"/>
  </r>
  <r>
    <x v="2"/>
    <s v="11"/>
    <s v="5/5/2016"/>
    <s v="2016"/>
    <s v="8"/>
    <s v="41040000"/>
    <x v="2"/>
    <x v="0"/>
    <s v="DEFENSE, U.S. DEPARTMENT OF"/>
    <s v="Federal"/>
    <x v="0"/>
    <s v="4013004000"/>
    <s v="Pending"/>
    <s v="16110270"/>
    <m/>
    <m/>
    <n v="1"/>
    <n v="581250"/>
    <n v="1"/>
    <n v="581250"/>
  </r>
  <r>
    <x v="2"/>
    <s v="11"/>
    <s v="5/5/2016"/>
    <s v="2016"/>
    <s v="8"/>
    <s v="41040000"/>
    <x v="2"/>
    <x v="0"/>
    <s v="DEFENSE, U.S. DEPARTMENT OF"/>
    <s v="Federal"/>
    <x v="0"/>
    <s v="4014006000"/>
    <s v="Pending"/>
    <s v="16110346"/>
    <n v="0.4"/>
    <n v="222060.79999999999"/>
    <m/>
    <m/>
    <n v="0.4"/>
    <n v="222060.79999999999"/>
  </r>
  <r>
    <x v="2"/>
    <s v="11"/>
    <s v="5/5/2016"/>
    <s v="2016"/>
    <s v="8"/>
    <s v="41040000"/>
    <x v="2"/>
    <x v="0"/>
    <s v="DEFENSE, U.S. DEPARTMENT OF"/>
    <s v="Federal"/>
    <x v="0"/>
    <s v="4027002000"/>
    <s v="Pending"/>
    <s v="16110346"/>
    <n v="0"/>
    <n v="0"/>
    <m/>
    <m/>
    <n v="0"/>
    <n v="0"/>
  </r>
  <r>
    <x v="2"/>
    <s v="11"/>
    <s v="5/6/2016"/>
    <s v="2016"/>
    <s v="8"/>
    <s v="41040000"/>
    <x v="2"/>
    <x v="0"/>
    <s v="Defense Threat Reduction Agency"/>
    <s v="Federal"/>
    <x v="0"/>
    <s v="4014006000"/>
    <s v="Pending"/>
    <s v="16110389"/>
    <n v="0.4375"/>
    <n v="196875"/>
    <m/>
    <m/>
    <n v="0.4375"/>
    <n v="196875"/>
  </r>
  <r>
    <x v="2"/>
    <s v="11"/>
    <s v="5/6/2016"/>
    <s v="2016"/>
    <s v="8"/>
    <s v="41040000"/>
    <x v="2"/>
    <x v="0"/>
    <s v="Defense Threat Reduction Agency"/>
    <s v="Federal"/>
    <x v="0"/>
    <s v="4014009000"/>
    <s v="Pending"/>
    <s v="16110397"/>
    <m/>
    <m/>
    <n v="1"/>
    <n v="495527"/>
    <n v="1"/>
    <n v="495527"/>
  </r>
  <r>
    <x v="2"/>
    <s v="11"/>
    <s v="5/6/2016"/>
    <s v="2016"/>
    <s v="8"/>
    <s v="41040000"/>
    <x v="2"/>
    <x v="0"/>
    <s v="Defense Threat Reduction Agency"/>
    <s v="Federal"/>
    <x v="0"/>
    <s v="4014011000"/>
    <s v="Pending"/>
    <s v="16110391"/>
    <m/>
    <m/>
    <n v="1"/>
    <n v="1049995"/>
    <n v="1"/>
    <n v="1049995"/>
  </r>
  <r>
    <x v="2"/>
    <s v="11"/>
    <s v="5/6/2016"/>
    <s v="2016"/>
    <s v="8"/>
    <s v="41040000"/>
    <x v="2"/>
    <x v="0"/>
    <s v="Defense Threat Reduction Agency"/>
    <s v="Federal"/>
    <x v="0"/>
    <s v="4018007000"/>
    <s v="Pending"/>
    <s v="16110389"/>
    <n v="0.5625"/>
    <n v="253125"/>
    <m/>
    <m/>
    <n v="0.5625"/>
    <n v="253125"/>
  </r>
  <r>
    <x v="2"/>
    <s v="11"/>
    <s v="5/6/2016"/>
    <s v="2016"/>
    <s v="8"/>
    <s v="41040000"/>
    <x v="2"/>
    <x v="0"/>
    <s v="ROLLS-ROYCE, INC."/>
    <s v="Private Profit"/>
    <x v="0"/>
    <s v="4019008000"/>
    <s v="Pending"/>
    <s v="15055064"/>
    <m/>
    <m/>
    <n v="1"/>
    <n v="336792"/>
    <n v="1"/>
    <n v="336792"/>
  </r>
  <r>
    <x v="2"/>
    <s v="11"/>
    <s v="5/6/2016"/>
    <s v="2016"/>
    <s v="8"/>
    <s v="41040000"/>
    <x v="2"/>
    <x v="0"/>
    <s v="Defense Threat Reduction Agency"/>
    <s v="Federal"/>
    <x v="0"/>
    <s v="4027002000"/>
    <s v="Pending"/>
    <s v="16110389"/>
    <n v="0"/>
    <n v="0"/>
    <m/>
    <m/>
    <n v="0"/>
    <n v="0"/>
  </r>
  <r>
    <x v="2"/>
    <s v="11"/>
    <s v="5/9/2016"/>
    <s v="2016"/>
    <s v="8"/>
    <s v="41040000"/>
    <x v="2"/>
    <x v="0"/>
    <s v="AIR FORCE RESEARCH LABORATORY"/>
    <s v="Federal"/>
    <x v="0"/>
    <s v="4014006000"/>
    <s v="Awarded"/>
    <s v="16056175"/>
    <m/>
    <m/>
    <n v="1"/>
    <n v="4045790"/>
    <n v="1"/>
    <n v="4045790"/>
  </r>
  <r>
    <x v="2"/>
    <s v="11"/>
    <s v="5/11/2016"/>
    <s v="2016"/>
    <s v="8"/>
    <s v="41040000"/>
    <x v="2"/>
    <x v="0"/>
    <s v="Aurora Flight Sciences Corporation"/>
    <s v="Private Profit"/>
    <x v="0"/>
    <s v="4014003000"/>
    <s v="Pending"/>
    <s v="16110474"/>
    <m/>
    <m/>
    <n v="1"/>
    <n v="65000"/>
    <n v="1"/>
    <n v="65000"/>
  </r>
  <r>
    <x v="2"/>
    <s v="11"/>
    <s v="5/11/2016"/>
    <s v="2016"/>
    <s v="8"/>
    <s v="41040000"/>
    <x v="2"/>
    <x v="0"/>
    <s v="OFFICE OF NAVAL RESEARCH"/>
    <s v="Federal"/>
    <x v="0"/>
    <s v="4018007000"/>
    <s v="Pending"/>
    <s v="16110622"/>
    <m/>
    <m/>
    <n v="1"/>
    <n v="50000"/>
    <n v="1"/>
    <n v="50000"/>
  </r>
  <r>
    <x v="2"/>
    <s v="11"/>
    <s v="5/12/2016"/>
    <s v="2016"/>
    <s v="8"/>
    <s v="41040000"/>
    <x v="2"/>
    <x v="0"/>
    <s v="DEFENSE ADVANCED RES PROJECTS AGENCY"/>
    <s v="Federal"/>
    <x v="0"/>
    <s v="4014006000"/>
    <s v="Pending"/>
    <s v="16110895"/>
    <n v="1"/>
    <n v="1707653"/>
    <m/>
    <m/>
    <n v="1"/>
    <n v="1707653"/>
  </r>
  <r>
    <x v="2"/>
    <s v="11"/>
    <s v="5/12/2016"/>
    <s v="2016"/>
    <s v="8"/>
    <s v="41040000"/>
    <x v="2"/>
    <x v="0"/>
    <s v="DEFENSE ADVANCED RES PROJECTS AGENCY"/>
    <s v="Federal"/>
    <x v="0"/>
    <s v="4027002000"/>
    <s v="Pending"/>
    <s v="16110895"/>
    <n v="0"/>
    <n v="0"/>
    <m/>
    <m/>
    <n v="0"/>
    <n v="0"/>
  </r>
  <r>
    <x v="2"/>
    <s v="11"/>
    <s v="5/13/2016"/>
    <s v="2016"/>
    <s v="8"/>
    <s v="41040000"/>
    <x v="2"/>
    <x v="0"/>
    <s v="3D Systems"/>
    <s v="Private Profit"/>
    <x v="0"/>
    <s v="4014004000"/>
    <s v="Pending"/>
    <s v="16110696"/>
    <m/>
    <m/>
    <n v="1"/>
    <n v="762151"/>
    <n v="1"/>
    <n v="762151"/>
  </r>
  <r>
    <x v="2"/>
    <s v="11"/>
    <s v="5/13/2016"/>
    <s v="2016"/>
    <s v="8"/>
    <s v="41040000"/>
    <x v="2"/>
    <x v="0"/>
    <s v="OFFICE OF NAVAL RESEARCH"/>
    <s v="Federal"/>
    <x v="0"/>
    <s v="4018007000"/>
    <s v="Pending"/>
    <s v="16110718"/>
    <m/>
    <m/>
    <n v="1"/>
    <n v="30000"/>
    <n v="1"/>
    <n v="30000"/>
  </r>
  <r>
    <x v="2"/>
    <s v="11"/>
    <s v="5/16/2016"/>
    <s v="2016"/>
    <s v="8"/>
    <s v="41040000"/>
    <x v="2"/>
    <x v="0"/>
    <s v="OFFICE OF NAVAL RESEARCH"/>
    <s v="Federal"/>
    <x v="0"/>
    <s v="4014009000"/>
    <s v="Pending"/>
    <s v="16110750"/>
    <n v="0.33"/>
    <n v="990000"/>
    <m/>
    <m/>
    <n v="0.33"/>
    <n v="990000"/>
  </r>
  <r>
    <x v="2"/>
    <s v="11"/>
    <s v="5/16/2016"/>
    <s v="2016"/>
    <s v="8"/>
    <s v="41040000"/>
    <x v="2"/>
    <x v="0"/>
    <s v="ARMY RESEARCH OFFICE"/>
    <s v="Federal"/>
    <x v="0"/>
    <s v="4014010000"/>
    <s v="Pending"/>
    <s v="16110649"/>
    <m/>
    <m/>
    <n v="1"/>
    <n v="390000"/>
    <n v="1"/>
    <n v="390000"/>
  </r>
  <r>
    <x v="2"/>
    <s v="11"/>
    <s v="5/16/2016"/>
    <s v="2016"/>
    <s v="8"/>
    <s v="41040000"/>
    <x v="2"/>
    <x v="0"/>
    <s v="OFFICE OF NAVAL RESEARCH"/>
    <s v="Federal"/>
    <x v="0"/>
    <s v="4018005000"/>
    <s v="Pending"/>
    <s v="16110750"/>
    <n v="0.17"/>
    <n v="510000"/>
    <m/>
    <m/>
    <n v="0.17"/>
    <n v="510000"/>
  </r>
  <r>
    <x v="2"/>
    <s v="11"/>
    <s v="5/16/2016"/>
    <s v="2016"/>
    <s v="8"/>
    <s v="41040000"/>
    <x v="2"/>
    <x v="0"/>
    <s v="OFFICE OF NAVAL RESEARCH"/>
    <s v="Federal"/>
    <x v="0"/>
    <s v="4018009000"/>
    <s v="Pending"/>
    <s v="16110750"/>
    <n v="0.5"/>
    <n v="1500000"/>
    <m/>
    <m/>
    <n v="0.5"/>
    <n v="1500000"/>
  </r>
  <r>
    <x v="2"/>
    <s v="11"/>
    <s v="5/16/2016"/>
    <s v="2016"/>
    <s v="8"/>
    <s v="41040000"/>
    <x v="2"/>
    <x v="0"/>
    <s v="OFFICE OF NAVAL RESEARCH"/>
    <s v="Federal"/>
    <x v="0"/>
    <s v="4027010000"/>
    <s v="Pending"/>
    <s v="16110750"/>
    <n v="0"/>
    <n v="0"/>
    <m/>
    <m/>
    <n v="0"/>
    <n v="0"/>
  </r>
  <r>
    <x v="2"/>
    <s v="11"/>
    <s v="5/17/2016"/>
    <s v="2016"/>
    <s v="8"/>
    <s v="41040000"/>
    <x v="2"/>
    <x v="0"/>
    <s v="Defense Threat Reduction Agency"/>
    <s v="Federal"/>
    <x v="0"/>
    <s v="4014003000"/>
    <s v="Pending"/>
    <s v="12108337"/>
    <m/>
    <m/>
    <n v="1"/>
    <n v="749832"/>
    <n v="1"/>
    <n v="749832"/>
  </r>
  <r>
    <x v="2"/>
    <s v="11"/>
    <s v="5/18/2016"/>
    <s v="2016"/>
    <s v="8"/>
    <s v="41040000"/>
    <x v="2"/>
    <x v="0"/>
    <s v="OFFICE OF NAVAL RESEARCH"/>
    <s v="Federal"/>
    <x v="0"/>
    <s v="4014006000"/>
    <s v="Pending"/>
    <s v="16110843"/>
    <n v="0.66"/>
    <n v="197992.74"/>
    <m/>
    <m/>
    <n v="0.66"/>
    <n v="197992.74"/>
  </r>
  <r>
    <x v="2"/>
    <s v="11"/>
    <s v="5/18/2016"/>
    <s v="2016"/>
    <s v="8"/>
    <s v="41040000"/>
    <x v="2"/>
    <x v="0"/>
    <s v="OFFICE OF NAVAL RESEARCH"/>
    <s v="Federal"/>
    <x v="0"/>
    <s v="4014010000"/>
    <s v="Pending"/>
    <s v="16110843"/>
    <n v="0.34"/>
    <n v="101996.26"/>
    <m/>
    <m/>
    <n v="0.34"/>
    <n v="101996.26"/>
  </r>
  <r>
    <x v="2"/>
    <s v="11"/>
    <s v="5/18/2016"/>
    <s v="2016"/>
    <s v="8"/>
    <s v="41040000"/>
    <x v="2"/>
    <x v="0"/>
    <s v="OFFICE OF NAVAL RESEARCH"/>
    <s v="Federal"/>
    <x v="0"/>
    <s v="4027002000"/>
    <s v="Pending"/>
    <s v="16110843"/>
    <n v="0"/>
    <n v="0"/>
    <m/>
    <m/>
    <n v="0"/>
    <n v="0"/>
  </r>
  <r>
    <x v="2"/>
    <s v="11"/>
    <s v="5/19/2016"/>
    <s v="2016"/>
    <s v="8"/>
    <s v="41040000"/>
    <x v="2"/>
    <x v="0"/>
    <s v="LOCKHEED MARTIN CORP."/>
    <s v="Private Profit"/>
    <x v="0"/>
    <s v="4007001000"/>
    <s v="Pending"/>
    <s v="16045029"/>
    <m/>
    <m/>
    <n v="0"/>
    <n v="0"/>
    <n v="0"/>
    <n v="0"/>
  </r>
  <r>
    <x v="2"/>
    <s v="11"/>
    <s v="5/19/2016"/>
    <s v="2016"/>
    <s v="8"/>
    <s v="41040000"/>
    <x v="2"/>
    <x v="0"/>
    <s v="LOCKHEED MARTIN CORP."/>
    <s v="Private Profit"/>
    <x v="0"/>
    <s v="4008001000"/>
    <s v="Pending"/>
    <s v="16045029"/>
    <m/>
    <m/>
    <n v="0"/>
    <n v="0"/>
    <n v="0"/>
    <n v="0"/>
  </r>
  <r>
    <x v="2"/>
    <s v="11"/>
    <s v="5/19/2016"/>
    <s v="2016"/>
    <s v="8"/>
    <s v="41040000"/>
    <x v="2"/>
    <x v="0"/>
    <s v="LOCKHEED MARTIN CORP."/>
    <s v="Private Profit"/>
    <x v="0"/>
    <s v="4014001000"/>
    <s v="Pending"/>
    <s v="16045029"/>
    <m/>
    <m/>
    <n v="0"/>
    <n v="0"/>
    <n v="0"/>
    <n v="0"/>
  </r>
  <r>
    <x v="2"/>
    <s v="11"/>
    <s v="5/19/2016"/>
    <s v="2016"/>
    <s v="8"/>
    <s v="41040000"/>
    <x v="2"/>
    <x v="0"/>
    <s v="LOCKHEED MARTIN CORP."/>
    <s v="Private Profit"/>
    <x v="0"/>
    <s v="4014003000"/>
    <s v="Pending"/>
    <s v="16045029"/>
    <m/>
    <m/>
    <n v="0.5"/>
    <n v="161708"/>
    <n v="0.5"/>
    <n v="161708"/>
  </r>
  <r>
    <x v="2"/>
    <s v="11"/>
    <s v="5/19/2016"/>
    <s v="2016"/>
    <s v="8"/>
    <s v="41040000"/>
    <x v="2"/>
    <x v="0"/>
    <s v="LOCKHEED MARTIN CORP."/>
    <s v="Private Profit"/>
    <x v="0"/>
    <s v="4019008000"/>
    <s v="Pending"/>
    <s v="16045029"/>
    <m/>
    <m/>
    <n v="0.5"/>
    <n v="161708"/>
    <n v="0.5"/>
    <n v="161708"/>
  </r>
  <r>
    <x v="2"/>
    <s v="11"/>
    <s v="5/23/2016"/>
    <s v="2016"/>
    <s v="8"/>
    <s v="41040000"/>
    <x v="2"/>
    <x v="0"/>
    <s v="Norfolk State University"/>
    <s v="Institution of Higher Education"/>
    <x v="0"/>
    <s v="4014006000"/>
    <s v="Awarded"/>
    <s v="16110990"/>
    <n v="1"/>
    <n v="48000"/>
    <m/>
    <m/>
    <n v="1"/>
    <n v="48000"/>
  </r>
  <r>
    <x v="2"/>
    <s v="11"/>
    <s v="5/23/2016"/>
    <s v="2016"/>
    <s v="8"/>
    <s v="41040000"/>
    <x v="2"/>
    <x v="0"/>
    <s v="Norfolk State University"/>
    <s v="Institution of Higher Education"/>
    <x v="0"/>
    <s v="4027002000"/>
    <s v="Awarded"/>
    <s v="16110990"/>
    <n v="0"/>
    <n v="0"/>
    <m/>
    <m/>
    <n v="0"/>
    <n v="0"/>
  </r>
  <r>
    <x v="2"/>
    <s v="11"/>
    <s v="5/24/2016"/>
    <s v="2016"/>
    <s v="8"/>
    <s v="41040000"/>
    <x v="2"/>
    <x v="0"/>
    <s v="VANDERBILT UNIVERSITY"/>
    <s v="Institution of Higher Education"/>
    <x v="0"/>
    <s v="4014003000"/>
    <s v="Pending"/>
    <s v="16109621"/>
    <m/>
    <m/>
    <n v="1"/>
    <n v="15000"/>
    <n v="1"/>
    <n v="15000"/>
  </r>
  <r>
    <x v="2"/>
    <s v="11"/>
    <s v="5/26/2016"/>
    <s v="2016"/>
    <s v="8"/>
    <s v="41040000"/>
    <x v="2"/>
    <x v="0"/>
    <s v="DEFENSE ADVANCED RES PROJECTS AGENCY"/>
    <s v="Federal"/>
    <x v="0"/>
    <s v="4014006000"/>
    <s v="Pending"/>
    <s v="16100187"/>
    <m/>
    <m/>
    <n v="1"/>
    <n v="1124418"/>
    <n v="1"/>
    <n v="1124418"/>
  </r>
  <r>
    <x v="2"/>
    <s v="11"/>
    <s v="5/26/2016"/>
    <s v="2016"/>
    <s v="8"/>
    <s v="41040000"/>
    <x v="2"/>
    <x v="0"/>
    <s v="AIR FORCE OFFICE OF SCIENTIFIC RESEARCH"/>
    <s v="Federal"/>
    <x v="0"/>
    <s v="4014009000"/>
    <s v="Pending"/>
    <s v="16111060"/>
    <m/>
    <m/>
    <n v="1"/>
    <n v="360000"/>
    <n v="1"/>
    <n v="360000"/>
  </r>
  <r>
    <x v="2"/>
    <s v="12"/>
    <s v="6/1/2016"/>
    <s v="2016"/>
    <s v="9"/>
    <s v="41040000"/>
    <x v="2"/>
    <x v="0"/>
    <s v="PHS-AHRQ Agency/Healthcare Res &amp; Quality"/>
    <s v="Federal"/>
    <x v="0"/>
    <s v="4013012000"/>
    <s v="Pending"/>
    <s v="16077582"/>
    <m/>
    <m/>
    <n v="0.1"/>
    <n v="74801.5"/>
    <n v="0.1"/>
    <n v="74801.5"/>
  </r>
  <r>
    <x v="2"/>
    <s v="12"/>
    <s v="6/1/2016"/>
    <s v="2016"/>
    <s v="9"/>
    <s v="41040000"/>
    <x v="2"/>
    <x v="0"/>
    <s v="AIR FORCE OFFICE OF SCIENTIFIC RESEARCH"/>
    <s v="Federal"/>
    <x v="0"/>
    <s v="4014003000"/>
    <s v="Pending"/>
    <s v="16111038"/>
    <m/>
    <m/>
    <n v="1"/>
    <n v="357663"/>
    <n v="1"/>
    <n v="357663"/>
  </r>
  <r>
    <x v="2"/>
    <s v="12"/>
    <s v="6/1/2016"/>
    <s v="2016"/>
    <s v="9"/>
    <s v="41040000"/>
    <x v="2"/>
    <x v="0"/>
    <s v="AIR FORCE OFFICE OF SCIENTIFIC RESEARCH"/>
    <s v="Federal"/>
    <x v="0"/>
    <s v="4014003000"/>
    <s v="Pending"/>
    <s v="16111156"/>
    <m/>
    <m/>
    <n v="1"/>
    <n v="298744"/>
    <n v="1"/>
    <n v="298744"/>
  </r>
  <r>
    <x v="2"/>
    <s v="12"/>
    <s v="6/1/2016"/>
    <s v="2016"/>
    <s v="9"/>
    <s v="41040000"/>
    <x v="2"/>
    <x v="0"/>
    <s v="OFFICE OF NAVAL RESEARCH"/>
    <s v="Federal"/>
    <x v="0"/>
    <s v="4014003000"/>
    <s v="Pending"/>
    <s v="16121741"/>
    <m/>
    <m/>
    <n v="1"/>
    <n v="932402"/>
    <n v="1"/>
    <n v="932402"/>
  </r>
  <r>
    <x v="2"/>
    <s v="12"/>
    <s v="6/1/2016"/>
    <s v="2016"/>
    <s v="9"/>
    <s v="41040000"/>
    <x v="2"/>
    <x v="0"/>
    <s v="HOWARD UNIVERSITY"/>
    <s v="Institution of Higher Education"/>
    <x v="0"/>
    <s v="4014006000"/>
    <s v="Pending"/>
    <s v="16111123"/>
    <n v="1"/>
    <n v="399997"/>
    <m/>
    <m/>
    <n v="1"/>
    <n v="399997"/>
  </r>
  <r>
    <x v="2"/>
    <s v="12"/>
    <s v="6/1/2016"/>
    <s v="2016"/>
    <s v="9"/>
    <s v="41040000"/>
    <x v="2"/>
    <x v="0"/>
    <s v="AIR FORCE OFFICE OF SCIENTIFIC RESEARCH"/>
    <s v="Federal"/>
    <x v="0"/>
    <s v="4014006000"/>
    <s v="Pending"/>
    <s v="16111145"/>
    <m/>
    <m/>
    <n v="1"/>
    <n v="358687.64"/>
    <n v="1"/>
    <n v="358687.64"/>
  </r>
  <r>
    <x v="2"/>
    <s v="12"/>
    <s v="6/1/2016"/>
    <s v="2016"/>
    <s v="9"/>
    <s v="41040000"/>
    <x v="2"/>
    <x v="0"/>
    <s v="PHS-AHRQ Agency/Healthcare Res &amp; Quality"/>
    <s v="Federal"/>
    <x v="0"/>
    <s v="4014008000"/>
    <s v="Pending"/>
    <s v="16077582"/>
    <m/>
    <m/>
    <n v="0.9"/>
    <n v="673213.5"/>
    <n v="0.9"/>
    <n v="673213.5"/>
  </r>
  <r>
    <x v="2"/>
    <s v="12"/>
    <s v="6/1/2016"/>
    <s v="2016"/>
    <s v="9"/>
    <s v="41040000"/>
    <x v="2"/>
    <x v="0"/>
    <s v="AIR FORCE OFFICE OF SCIENTIFIC RESEARCH"/>
    <s v="Federal"/>
    <x v="0"/>
    <s v="4014009000"/>
    <s v="Pending"/>
    <s v="16111181"/>
    <m/>
    <m/>
    <n v="1"/>
    <n v="360000"/>
    <n v="1"/>
    <n v="360000"/>
  </r>
  <r>
    <x v="2"/>
    <s v="12"/>
    <s v="6/1/2016"/>
    <s v="2016"/>
    <s v="9"/>
    <s v="41040000"/>
    <x v="2"/>
    <x v="0"/>
    <s v="AIR FORCE OFFICE OF SCIENTIFIC RESEARCH"/>
    <s v="Federal"/>
    <x v="0"/>
    <s v="4014009000"/>
    <s v="Pending"/>
    <s v="16121237"/>
    <m/>
    <m/>
    <n v="1"/>
    <n v="360000"/>
    <n v="1"/>
    <n v="360000"/>
  </r>
  <r>
    <x v="2"/>
    <s v="12"/>
    <s v="6/1/2016"/>
    <s v="2016"/>
    <s v="9"/>
    <s v="41040000"/>
    <x v="2"/>
    <x v="0"/>
    <s v="AIR FORCE OFFICE OF SCIENTIFIC RESEARCH"/>
    <s v="Federal"/>
    <x v="0"/>
    <s v="4014009000"/>
    <s v="Pending"/>
    <s v="16121242"/>
    <m/>
    <m/>
    <n v="1"/>
    <n v="353675"/>
    <n v="1"/>
    <n v="353675"/>
  </r>
  <r>
    <x v="2"/>
    <s v="12"/>
    <s v="6/1/2016"/>
    <s v="2016"/>
    <s v="9"/>
    <s v="41040000"/>
    <x v="2"/>
    <x v="0"/>
    <s v="AIR FORCE OFFICE OF SCIENTIFIC RESEARCH"/>
    <s v="Federal"/>
    <x v="0"/>
    <s v="4018006000"/>
    <s v="Pending"/>
    <s v="16121221"/>
    <m/>
    <m/>
    <n v="1"/>
    <n v="368481"/>
    <n v="1"/>
    <n v="368481"/>
  </r>
  <r>
    <x v="2"/>
    <s v="12"/>
    <s v="6/1/2016"/>
    <s v="2016"/>
    <s v="9"/>
    <s v="41040000"/>
    <x v="2"/>
    <x v="0"/>
    <s v="AIR FORCE OFFICE OF SCIENTIFIC RESEARCH"/>
    <s v="Federal"/>
    <x v="0"/>
    <s v="4018007000"/>
    <s v="Pending"/>
    <s v="16121205"/>
    <m/>
    <m/>
    <n v="1"/>
    <n v="359586"/>
    <n v="1"/>
    <n v="359586"/>
  </r>
  <r>
    <x v="2"/>
    <s v="12"/>
    <s v="6/1/2016"/>
    <s v="2016"/>
    <s v="9"/>
    <s v="41040000"/>
    <x v="2"/>
    <x v="0"/>
    <s v="AIR FORCE OFFICE OF SCIENTIFIC RESEARCH"/>
    <s v="Federal"/>
    <x v="0"/>
    <s v="4018007000"/>
    <s v="Pending"/>
    <s v="16121368"/>
    <m/>
    <m/>
    <n v="1"/>
    <n v="389939"/>
    <n v="1"/>
    <n v="389939"/>
  </r>
  <r>
    <x v="2"/>
    <s v="12"/>
    <s v="6/1/2016"/>
    <s v="2016"/>
    <s v="9"/>
    <s v="41040000"/>
    <x v="2"/>
    <x v="0"/>
    <s v="HOWARD UNIVERSITY"/>
    <s v="Institution of Higher Education"/>
    <x v="0"/>
    <s v="4027002000"/>
    <s v="Pending"/>
    <s v="16111123"/>
    <n v="0"/>
    <n v="0"/>
    <m/>
    <m/>
    <n v="0"/>
    <n v="0"/>
  </r>
  <r>
    <x v="2"/>
    <s v="12"/>
    <s v="6/2/2016"/>
    <s v="2016"/>
    <s v="9"/>
    <s v="41040000"/>
    <x v="2"/>
    <x v="0"/>
    <s v="CORVID Technologies"/>
    <s v="Private Profit"/>
    <x v="0"/>
    <s v="4014003000"/>
    <s v="Pending"/>
    <s v="16121268"/>
    <m/>
    <m/>
    <n v="1"/>
    <n v="100000"/>
    <n v="1"/>
    <n v="100000"/>
  </r>
  <r>
    <x v="2"/>
    <s v="12"/>
    <s v="6/7/2016"/>
    <s v="2016"/>
    <s v="9"/>
    <s v="41040000"/>
    <x v="2"/>
    <x v="0"/>
    <s v="ARMY RESEARCH OFFICE"/>
    <s v="Federal"/>
    <x v="0"/>
    <s v="4014006000"/>
    <s v="Awarded"/>
    <s v="16076949"/>
    <m/>
    <m/>
    <n v="1"/>
    <n v="400042"/>
    <n v="1"/>
    <n v="400042"/>
  </r>
  <r>
    <x v="2"/>
    <s v="12"/>
    <s v="6/9/2016"/>
    <s v="2016"/>
    <s v="9"/>
    <s v="41040000"/>
    <x v="2"/>
    <x v="0"/>
    <s v="GENERAL ELECTRIC COMPANY"/>
    <s v="Private Profit"/>
    <x v="0"/>
    <s v="4014006000"/>
    <s v="Pending"/>
    <s v="16121255"/>
    <m/>
    <m/>
    <n v="1"/>
    <n v="80000"/>
    <n v="1"/>
    <n v="80000"/>
  </r>
  <r>
    <x v="2"/>
    <s v="12"/>
    <s v="6/14/2016"/>
    <s v="2016"/>
    <s v="9"/>
    <s v="41040000"/>
    <x v="2"/>
    <x v="0"/>
    <s v="KCF Technologies Inc"/>
    <s v="Private Profit"/>
    <x v="0"/>
    <s v="4014009000"/>
    <s v="Awarded"/>
    <s v="15054914"/>
    <m/>
    <m/>
    <n v="1"/>
    <n v="70000"/>
    <n v="1"/>
    <n v="70000"/>
  </r>
  <r>
    <x v="2"/>
    <s v="12"/>
    <s v="6/15/2016"/>
    <s v="2016"/>
    <s v="9"/>
    <s v="41040000"/>
    <x v="2"/>
    <x v="0"/>
    <s v="OFFICE OF NAVAL RESEARCH"/>
    <s v="Federal"/>
    <x v="0"/>
    <s v="4018003000"/>
    <s v="Pending"/>
    <s v="16121677"/>
    <n v="0.5"/>
    <n v="1498500"/>
    <m/>
    <m/>
    <n v="0.5"/>
    <n v="1498500"/>
  </r>
  <r>
    <x v="2"/>
    <s v="12"/>
    <s v="6/15/2016"/>
    <s v="2016"/>
    <s v="9"/>
    <s v="41040000"/>
    <x v="2"/>
    <x v="0"/>
    <s v="OFFICE OF NAVAL RESEARCH"/>
    <s v="Federal"/>
    <x v="0"/>
    <s v="4019006000"/>
    <s v="Pending"/>
    <s v="16121677"/>
    <n v="0.1"/>
    <n v="299700"/>
    <m/>
    <m/>
    <n v="0.1"/>
    <n v="299700"/>
  </r>
  <r>
    <x v="2"/>
    <s v="12"/>
    <s v="6/15/2016"/>
    <s v="2016"/>
    <s v="9"/>
    <s v="41040000"/>
    <x v="2"/>
    <x v="0"/>
    <s v="OFFICE OF NAVAL RESEARCH"/>
    <s v="Federal"/>
    <x v="0"/>
    <s v="4019010000"/>
    <s v="Pending"/>
    <s v="16121677"/>
    <n v="0.4"/>
    <n v="1198800"/>
    <m/>
    <m/>
    <n v="0.4"/>
    <n v="1198800"/>
  </r>
  <r>
    <x v="2"/>
    <s v="12"/>
    <s v="6/15/2016"/>
    <s v="2016"/>
    <s v="9"/>
    <s v="41040000"/>
    <x v="2"/>
    <x v="0"/>
    <s v="OFFICE OF NAVAL RESEARCH"/>
    <s v="Federal"/>
    <x v="0"/>
    <s v="4027008000"/>
    <s v="Pending"/>
    <s v="16121677"/>
    <n v="0"/>
    <n v="0"/>
    <m/>
    <m/>
    <n v="0"/>
    <n v="0"/>
  </r>
  <r>
    <x v="2"/>
    <s v="12"/>
    <s v="6/15/2016"/>
    <s v="2016"/>
    <s v="9"/>
    <s v="41040000"/>
    <x v="2"/>
    <x v="0"/>
    <s v="OFFICE OF NAVAL RESEARCH"/>
    <s v="Federal"/>
    <x v="0"/>
    <s v="4027010000"/>
    <s v="Pending"/>
    <s v="16121677"/>
    <n v="0"/>
    <n v="0"/>
    <m/>
    <m/>
    <n v="0"/>
    <n v="0"/>
  </r>
  <r>
    <x v="2"/>
    <s v="12"/>
    <s v="6/16/2016"/>
    <s v="2016"/>
    <s v="9"/>
    <s v="41040000"/>
    <x v="2"/>
    <x v="0"/>
    <s v="Helicon Chemical Company"/>
    <s v="Private Profit"/>
    <x v="0"/>
    <s v="4014003000"/>
    <s v="Pending"/>
    <s v="15109773"/>
    <m/>
    <m/>
    <n v="0.6"/>
    <n v="109800"/>
    <n v="0.6"/>
    <n v="109800"/>
  </r>
  <r>
    <x v="2"/>
    <s v="12"/>
    <s v="6/16/2016"/>
    <s v="2016"/>
    <s v="9"/>
    <s v="41040000"/>
    <x v="2"/>
    <x v="0"/>
    <s v="Helicon Chemical Company"/>
    <s v="Private Profit"/>
    <x v="0"/>
    <s v="4014009000"/>
    <s v="Pending"/>
    <s v="15109773"/>
    <m/>
    <m/>
    <n v="0.4"/>
    <n v="73200"/>
    <n v="0.4"/>
    <n v="73200"/>
  </r>
  <r>
    <x v="2"/>
    <s v="12"/>
    <s v="6/20/2016"/>
    <s v="2016"/>
    <s v="9"/>
    <s v="41040000"/>
    <x v="2"/>
    <x v="0"/>
    <s v="NORTHEASTERN UNIVERSITY"/>
    <s v="Institution of Higher Education"/>
    <x v="0"/>
    <s v="4014009000"/>
    <s v="Pending"/>
    <s v="16121422"/>
    <m/>
    <m/>
    <n v="1"/>
    <n v="61691.25"/>
    <n v="1"/>
    <n v="61691.25"/>
  </r>
  <r>
    <x v="2"/>
    <s v="12"/>
    <s v="6/28/2016"/>
    <s v="2016"/>
    <s v="9"/>
    <s v="41040000"/>
    <x v="2"/>
    <x v="0"/>
    <s v="UNIVERSITY OF CALIFORNIA-LOS ANGELES"/>
    <s v="Institution of Higher Education"/>
    <x v="0"/>
    <s v="4018009000"/>
    <s v="Pending"/>
    <s v="16122139"/>
    <m/>
    <m/>
    <n v="1"/>
    <n v="125632"/>
    <n v="1"/>
    <n v="125632"/>
  </r>
  <r>
    <x v="2"/>
    <s v="12"/>
    <s v="6/30/2016"/>
    <s v="2016"/>
    <s v="9"/>
    <s v="41040000"/>
    <x v="2"/>
    <x v="0"/>
    <s v="OHIO AEROSPACE INSTITUTE"/>
    <s v="Private Non-Profit"/>
    <x v="0"/>
    <s v="4014009000"/>
    <s v="Pending"/>
    <s v="16122245"/>
    <m/>
    <m/>
    <n v="1"/>
    <n v="299999"/>
    <n v="1"/>
    <n v="299999"/>
  </r>
  <r>
    <x v="0"/>
    <s v="1"/>
    <s v="7/8/2014"/>
    <s v="2014"/>
    <s v="10"/>
    <s v="41050000"/>
    <x v="3"/>
    <x v="0"/>
    <s v="ENERGY, U.S. DEPARTMENT OF"/>
    <s v="Federal"/>
    <x v="0"/>
    <s v="4014009000"/>
    <s v="Awarded"/>
    <s v="13119731"/>
    <m/>
    <m/>
    <n v="1"/>
    <n v="360000"/>
    <n v="1"/>
    <n v="360000"/>
  </r>
  <r>
    <x v="0"/>
    <s v="1"/>
    <s v="7/8/2014"/>
    <s v="2014"/>
    <s v="10"/>
    <s v="41050000"/>
    <x v="3"/>
    <x v="0"/>
    <s v="Midwest Renewable Energy Assoc"/>
    <s v="Private Non-Profit"/>
    <x v="0"/>
    <s v="4019030000"/>
    <s v="Awarded"/>
    <s v="15011152"/>
    <m/>
    <m/>
    <n v="1"/>
    <n v="100000"/>
    <n v="1"/>
    <n v="100000"/>
  </r>
  <r>
    <x v="0"/>
    <s v="1"/>
    <s v="7/10/2014"/>
    <s v="2014"/>
    <s v="10"/>
    <s v="41050000"/>
    <x v="3"/>
    <x v="0"/>
    <s v="ARGONNE NATIONAL LABORATORY"/>
    <s v="Federal"/>
    <x v="0"/>
    <s v="4014004000"/>
    <s v="Awarded"/>
    <s v="15011185"/>
    <m/>
    <m/>
    <n v="1"/>
    <n v="13501"/>
    <n v="1"/>
    <n v="13501"/>
  </r>
  <r>
    <x v="0"/>
    <s v="1"/>
    <s v="7/11/2014"/>
    <s v="2014"/>
    <s v="10"/>
    <s v="41050000"/>
    <x v="3"/>
    <x v="0"/>
    <s v="ARGONNE NATIONAL LABORATORY"/>
    <s v="Federal"/>
    <x v="0"/>
    <s v="4014004000"/>
    <s v="Awarded"/>
    <s v="14066113"/>
    <m/>
    <m/>
    <n v="1"/>
    <n v="375000"/>
    <n v="1"/>
    <n v="375000"/>
  </r>
  <r>
    <x v="0"/>
    <s v="1"/>
    <s v="7/17/2014"/>
    <s v="2014"/>
    <s v="10"/>
    <s v="41050000"/>
    <x v="3"/>
    <x v="0"/>
    <s v="BERKELEY, LAWRENCE LABORATORY"/>
    <s v="Federal"/>
    <x v="0"/>
    <s v="4018007000"/>
    <s v="Awarded"/>
    <s v="14066276"/>
    <m/>
    <m/>
    <n v="1"/>
    <n v="560000"/>
    <n v="1"/>
    <n v="560000"/>
  </r>
  <r>
    <x v="0"/>
    <s v="1"/>
    <s v="7/23/2014"/>
    <s v="2014"/>
    <s v="10"/>
    <s v="41050000"/>
    <x v="3"/>
    <x v="0"/>
    <s v="ENERGY, U.S. DEPARTMENT OF"/>
    <s v="Federal"/>
    <x v="0"/>
    <s v="4018007000"/>
    <s v="Pending"/>
    <s v="15011579"/>
    <m/>
    <m/>
    <n v="1"/>
    <n v="300000"/>
    <n v="1"/>
    <n v="300000"/>
  </r>
  <r>
    <x v="0"/>
    <s v="1"/>
    <s v="7/25/2014"/>
    <s v="2014"/>
    <s v="10"/>
    <s v="41050000"/>
    <x v="3"/>
    <x v="0"/>
    <s v="BERKELEY, LAWRENCE LABORATORY"/>
    <s v="Federal"/>
    <x v="0"/>
    <s v="4014009000"/>
    <s v="Not Funded"/>
    <s v="15011648"/>
    <m/>
    <m/>
    <n v="1"/>
    <n v="20600"/>
    <n v="1"/>
    <n v="20600"/>
  </r>
  <r>
    <x v="0"/>
    <s v="1"/>
    <s v="7/25/2014"/>
    <s v="2014"/>
    <s v="10"/>
    <s v="41050000"/>
    <x v="3"/>
    <x v="0"/>
    <s v="SMITHSONIAN ASTROPHYSICAL OBSERVATORY"/>
    <s v="Private Non-Profit"/>
    <x v="0"/>
    <s v="4018007000"/>
    <s v="Awarded"/>
    <s v="15011649"/>
    <m/>
    <m/>
    <n v="1"/>
    <n v="7400"/>
    <n v="1"/>
    <n v="7400"/>
  </r>
  <r>
    <x v="0"/>
    <s v="1"/>
    <s v="7/29/2014"/>
    <s v="2014"/>
    <s v="10"/>
    <s v="41050000"/>
    <x v="3"/>
    <x v="0"/>
    <s v="SANDIA NATIONAL LABORATORIES"/>
    <s v="Federal"/>
    <x v="0"/>
    <s v="4014003000"/>
    <s v="Awarded"/>
    <s v="15011732"/>
    <m/>
    <m/>
    <n v="1"/>
    <n v="154728"/>
    <n v="1"/>
    <n v="154728"/>
  </r>
  <r>
    <x v="0"/>
    <s v="2"/>
    <s v="8/1/2014"/>
    <s v="2014"/>
    <s v="11"/>
    <s v="41050000"/>
    <x v="3"/>
    <x v="0"/>
    <s v="ENERGY, U.S. DEPARTMENT OF"/>
    <s v="Federal"/>
    <x v="0"/>
    <s v="4011006000"/>
    <s v="Awarded"/>
    <s v="14076448"/>
    <n v="0.11"/>
    <n v="1022890"/>
    <m/>
    <m/>
    <n v="0.11"/>
    <n v="1022890"/>
  </r>
  <r>
    <x v="0"/>
    <s v="2"/>
    <s v="8/1/2014"/>
    <s v="2014"/>
    <s v="11"/>
    <s v="41050000"/>
    <x v="3"/>
    <x v="0"/>
    <s v="ENERGY, U.S. DEPARTMENT OF"/>
    <s v="Federal"/>
    <x v="0"/>
    <s v="4011010000"/>
    <s v="Awarded"/>
    <s v="14076448"/>
    <n v="0.09"/>
    <n v="836910"/>
    <m/>
    <m/>
    <n v="0.09"/>
    <n v="836910"/>
  </r>
  <r>
    <x v="0"/>
    <s v="2"/>
    <s v="8/1/2014"/>
    <s v="2014"/>
    <s v="11"/>
    <s v="41050000"/>
    <x v="3"/>
    <x v="0"/>
    <s v="ENERGY, U.S. DEPARTMENT OF"/>
    <s v="Federal"/>
    <x v="0"/>
    <s v="4011012000"/>
    <s v="Awarded"/>
    <s v="14076448"/>
    <n v="0.09"/>
    <n v="836910"/>
    <m/>
    <m/>
    <n v="0.09"/>
    <n v="836910"/>
  </r>
  <r>
    <x v="0"/>
    <s v="2"/>
    <s v="8/1/2014"/>
    <s v="2014"/>
    <s v="11"/>
    <s v="41050000"/>
    <x v="3"/>
    <x v="0"/>
    <s v="ENERGY, U.S. DEPARTMENT OF"/>
    <s v="Federal"/>
    <x v="0"/>
    <s v="4011015000"/>
    <s v="Awarded"/>
    <s v="14076448"/>
    <n v="0.09"/>
    <n v="836910"/>
    <m/>
    <m/>
    <n v="0.09"/>
    <n v="836910"/>
  </r>
  <r>
    <x v="0"/>
    <s v="2"/>
    <s v="8/1/2014"/>
    <s v="2014"/>
    <s v="11"/>
    <s v="41050000"/>
    <x v="3"/>
    <x v="0"/>
    <s v="ENERGY, U.S. DEPARTMENT OF"/>
    <s v="Federal"/>
    <x v="0"/>
    <s v="4014004000"/>
    <s v="Awarded"/>
    <s v="14076448"/>
    <n v="0.28000000000000003"/>
    <n v="2603720"/>
    <m/>
    <m/>
    <n v="0.28000000000000003"/>
    <n v="2603720"/>
  </r>
  <r>
    <x v="0"/>
    <s v="2"/>
    <s v="8/1/2014"/>
    <s v="2014"/>
    <s v="11"/>
    <s v="41050000"/>
    <x v="3"/>
    <x v="0"/>
    <s v="ENERGY, U.S. DEPARTMENT OF"/>
    <s v="Federal"/>
    <x v="0"/>
    <s v="4018003000"/>
    <s v="Awarded"/>
    <s v="14076448"/>
    <n v="0.13"/>
    <n v="1208870"/>
    <m/>
    <m/>
    <n v="0.13"/>
    <n v="1208870"/>
  </r>
  <r>
    <x v="0"/>
    <s v="2"/>
    <s v="8/1/2014"/>
    <s v="2014"/>
    <s v="11"/>
    <s v="41050000"/>
    <x v="3"/>
    <x v="0"/>
    <s v="ENERGY, U.S. DEPARTMENT OF"/>
    <s v="Federal"/>
    <x v="0"/>
    <s v="4018004000"/>
    <s v="Awarded"/>
    <s v="14076448"/>
    <n v="0.21"/>
    <n v="1952790"/>
    <m/>
    <m/>
    <n v="0.21"/>
    <n v="1952790"/>
  </r>
  <r>
    <x v="0"/>
    <s v="2"/>
    <s v="8/1/2014"/>
    <s v="2014"/>
    <s v="11"/>
    <s v="41050000"/>
    <x v="3"/>
    <x v="0"/>
    <s v="ENERGY, U.S. DEPARTMENT OF"/>
    <s v="Federal"/>
    <x v="0"/>
    <s v="4027003000"/>
    <s v="Awarded"/>
    <s v="14076448"/>
    <n v="0"/>
    <n v="0"/>
    <m/>
    <m/>
    <n v="0"/>
    <n v="0"/>
  </r>
  <r>
    <x v="0"/>
    <s v="2"/>
    <s v="8/1/2014"/>
    <s v="2014"/>
    <s v="11"/>
    <s v="41050000"/>
    <x v="3"/>
    <x v="0"/>
    <s v="ENERGY, U.S. DEPARTMENT OF"/>
    <s v="Federal"/>
    <x v="0"/>
    <s v="4027010000"/>
    <s v="Awarded"/>
    <s v="14076448"/>
    <n v="0"/>
    <n v="0"/>
    <m/>
    <m/>
    <n v="0"/>
    <n v="0"/>
  </r>
  <r>
    <x v="0"/>
    <s v="2"/>
    <s v="8/5/2014"/>
    <s v="2014"/>
    <s v="11"/>
    <s v="41050000"/>
    <x v="3"/>
    <x v="0"/>
    <s v="ENVIRONMENTAL PROTECTION AGENCY"/>
    <s v="Federal"/>
    <x v="0"/>
    <s v="4011006000"/>
    <s v="Not Funded"/>
    <s v="15021932"/>
    <m/>
    <m/>
    <n v="0.70299999999999996"/>
    <n v="687164.93"/>
    <n v="0.70299999999999996"/>
    <n v="687164.93"/>
  </r>
  <r>
    <x v="0"/>
    <s v="2"/>
    <s v="8/5/2014"/>
    <s v="2014"/>
    <s v="11"/>
    <s v="41050000"/>
    <x v="3"/>
    <x v="0"/>
    <s v="ENVIRONMENTAL PROTECTION AGENCY"/>
    <s v="Federal"/>
    <x v="0"/>
    <s v="4018008000"/>
    <s v="Not Funded"/>
    <s v="15021932"/>
    <m/>
    <m/>
    <n v="0.29699999999999999"/>
    <n v="290310.08"/>
    <n v="0.29699999999999999"/>
    <n v="290310.08"/>
  </r>
  <r>
    <x v="0"/>
    <s v="2"/>
    <s v="8/12/2014"/>
    <s v="2014"/>
    <s v="11"/>
    <s v="41050000"/>
    <x v="3"/>
    <x v="0"/>
    <s v="Siemens Power Generation Inc"/>
    <s v="Private Profit"/>
    <x v="0"/>
    <s v="4014009000"/>
    <s v="Awarded"/>
    <s v="15022259"/>
    <m/>
    <m/>
    <n v="1"/>
    <n v="250000"/>
    <n v="1"/>
    <n v="250000"/>
  </r>
  <r>
    <x v="0"/>
    <s v="2"/>
    <s v="8/15/2014"/>
    <s v="2014"/>
    <s v="11"/>
    <s v="41050000"/>
    <x v="3"/>
    <x v="0"/>
    <s v="BECHTEL BETTIS, INC."/>
    <s v="Private Profit"/>
    <x v="0"/>
    <s v="4014011000"/>
    <s v="Awarded"/>
    <s v="15022448"/>
    <m/>
    <m/>
    <n v="1"/>
    <n v="311155"/>
    <n v="1"/>
    <n v="311155"/>
  </r>
  <r>
    <x v="0"/>
    <s v="2"/>
    <s v="8/22/2014"/>
    <s v="2014"/>
    <s v="11"/>
    <s v="41050000"/>
    <x v="3"/>
    <x v="0"/>
    <s v="PACIFIC NORTHWEST NATIONAL LABORATORY"/>
    <s v="Federal"/>
    <x v="0"/>
    <s v="4014011000"/>
    <s v="Awarded"/>
    <s v="15022500"/>
    <m/>
    <m/>
    <n v="1"/>
    <n v="29704"/>
    <n v="1"/>
    <n v="29704"/>
  </r>
  <r>
    <x v="0"/>
    <s v="2"/>
    <s v="8/27/2014"/>
    <s v="2014"/>
    <s v="11"/>
    <s v="41050000"/>
    <x v="3"/>
    <x v="0"/>
    <s v="BECHTEL BETTIS, INC."/>
    <s v="Private Profit"/>
    <x v="0"/>
    <s v="4014011000"/>
    <s v="Awarded"/>
    <s v="15022633"/>
    <m/>
    <m/>
    <n v="1"/>
    <n v="50000"/>
    <n v="1"/>
    <n v="50000"/>
  </r>
  <r>
    <x v="0"/>
    <s v="3"/>
    <s v="9/4/2014"/>
    <s v="2014"/>
    <s v="12"/>
    <s v="41050000"/>
    <x v="3"/>
    <x v="0"/>
    <s v="ENERGY, U.S. DEPARTMENT OF"/>
    <s v="Federal"/>
    <x v="0"/>
    <s v="4014011000"/>
    <s v="Not Funded"/>
    <s v="15032979"/>
    <m/>
    <m/>
    <n v="1"/>
    <n v="1050000"/>
    <n v="1"/>
    <n v="1050000"/>
  </r>
  <r>
    <x v="0"/>
    <s v="3"/>
    <s v="9/5/2014"/>
    <s v="2014"/>
    <s v="12"/>
    <s v="41050000"/>
    <x v="3"/>
    <x v="0"/>
    <s v="UNIVERSITY OF COLORADO"/>
    <s v="Institution of Higher Education"/>
    <x v="0"/>
    <s v="4014009000"/>
    <s v="Pending"/>
    <s v="15033002"/>
    <m/>
    <m/>
    <n v="1"/>
    <n v="746561"/>
    <n v="1"/>
    <n v="746561"/>
  </r>
  <r>
    <x v="0"/>
    <s v="3"/>
    <s v="9/10/2014"/>
    <s v="2014"/>
    <s v="12"/>
    <s v="41050000"/>
    <x v="3"/>
    <x v="0"/>
    <s v="LIVERMORE, LAWRENCE NATIONAL LABORATORY"/>
    <s v="Federal"/>
    <x v="0"/>
    <s v="4014011000"/>
    <s v="Awarded"/>
    <s v="15033113"/>
    <m/>
    <m/>
    <n v="1"/>
    <n v="62000"/>
    <n v="1"/>
    <n v="62000"/>
  </r>
  <r>
    <x v="0"/>
    <s v="3"/>
    <s v="9/11/2014"/>
    <s v="2014"/>
    <s v="12"/>
    <s v="41050000"/>
    <x v="3"/>
    <x v="0"/>
    <s v="BETTIS ATOMIC POWER LABORATORY"/>
    <s v="Private Profit"/>
    <x v="0"/>
    <s v="4014011000"/>
    <s v="Awarded"/>
    <s v="15033168"/>
    <m/>
    <m/>
    <n v="1"/>
    <n v="150685"/>
    <n v="1"/>
    <n v="150685"/>
  </r>
  <r>
    <x v="0"/>
    <s v="3"/>
    <s v="9/11/2014"/>
    <s v="2014"/>
    <s v="12"/>
    <s v="41050000"/>
    <x v="3"/>
    <x v="0"/>
    <s v="BETTIS ATOMIC POWER LABORATORY"/>
    <s v="Private Profit"/>
    <x v="0"/>
    <s v="4014011000"/>
    <s v="Awarded"/>
    <s v="15033177"/>
    <m/>
    <m/>
    <n v="1"/>
    <n v="270596"/>
    <n v="1"/>
    <n v="270596"/>
  </r>
  <r>
    <x v="0"/>
    <s v="3"/>
    <s v="9/22/2014"/>
    <s v="2014"/>
    <s v="12"/>
    <s v="41050000"/>
    <x v="3"/>
    <x v="0"/>
    <s v="NATIONAL RENEWABLE ENERGY LABORATORY"/>
    <s v="Federal"/>
    <x v="0"/>
    <s v="4014009000"/>
    <s v="Awarded"/>
    <s v="15033509"/>
    <m/>
    <m/>
    <n v="1"/>
    <n v="90319"/>
    <n v="1"/>
    <n v="90319"/>
  </r>
  <r>
    <x v="0"/>
    <s v="3"/>
    <s v="9/24/2014"/>
    <s v="2014"/>
    <s v="12"/>
    <s v="41050000"/>
    <x v="3"/>
    <x v="0"/>
    <s v="Mercurius Biorefining"/>
    <s v="Private Profit"/>
    <x v="0"/>
    <s v="4011006000"/>
    <s v="Awarded"/>
    <s v="15033660"/>
    <m/>
    <m/>
    <n v="0.25"/>
    <n v="13193.22"/>
    <n v="0.25"/>
    <n v="13193.22"/>
  </r>
  <r>
    <x v="0"/>
    <s v="3"/>
    <s v="9/24/2014"/>
    <s v="2014"/>
    <s v="12"/>
    <s v="41050000"/>
    <x v="3"/>
    <x v="0"/>
    <s v="LIVERMORE, LAWRENCE NATIONAL LABORATORY"/>
    <s v="Federal"/>
    <x v="0"/>
    <s v="4014006000"/>
    <s v="Awarded"/>
    <s v="15033640"/>
    <m/>
    <m/>
    <n v="1"/>
    <n v="51086"/>
    <n v="1"/>
    <n v="51086"/>
  </r>
  <r>
    <x v="0"/>
    <s v="3"/>
    <s v="9/24/2014"/>
    <s v="2014"/>
    <s v="12"/>
    <s v="41050000"/>
    <x v="3"/>
    <x v="0"/>
    <s v="LIVERMORE, LAWRENCE NATIONAL LABORATORY"/>
    <s v="Federal"/>
    <x v="0"/>
    <s v="4014006000"/>
    <s v="Awarded"/>
    <s v="15033641"/>
    <m/>
    <m/>
    <n v="1"/>
    <n v="51086"/>
    <n v="1"/>
    <n v="51086"/>
  </r>
  <r>
    <x v="0"/>
    <s v="3"/>
    <s v="9/24/2014"/>
    <s v="2014"/>
    <s v="12"/>
    <s v="41050000"/>
    <x v="3"/>
    <x v="0"/>
    <s v="Mercurius Biorefining"/>
    <s v="Private Profit"/>
    <x v="0"/>
    <s v="4014009000"/>
    <s v="Awarded"/>
    <s v="15033660"/>
    <m/>
    <m/>
    <n v="0.125"/>
    <n v="6596.61"/>
    <n v="0.125"/>
    <n v="6596.61"/>
  </r>
  <r>
    <x v="0"/>
    <s v="3"/>
    <s v="9/24/2014"/>
    <s v="2014"/>
    <s v="12"/>
    <s v="41050000"/>
    <x v="3"/>
    <x v="0"/>
    <s v="Mercurius Biorefining"/>
    <s v="Private Profit"/>
    <x v="0"/>
    <s v="4019003000"/>
    <s v="Awarded"/>
    <s v="15033660"/>
    <m/>
    <m/>
    <n v="0.625"/>
    <n v="32983.050000000003"/>
    <n v="0.625"/>
    <n v="32983.050000000003"/>
  </r>
  <r>
    <x v="0"/>
    <s v="3"/>
    <s v="9/30/2014"/>
    <s v="2014"/>
    <s v="12"/>
    <s v="41050000"/>
    <x v="3"/>
    <x v="0"/>
    <s v="OAK RIDGE NATIONAL LABORATORY"/>
    <s v="Federal"/>
    <x v="0"/>
    <s v="4014005000"/>
    <s v="Awarded"/>
    <s v="15033320"/>
    <m/>
    <m/>
    <n v="1"/>
    <n v="52840"/>
    <n v="1"/>
    <n v="52840"/>
  </r>
  <r>
    <x v="0"/>
    <s v="3"/>
    <s v="9/30/2014"/>
    <s v="2014"/>
    <s v="12"/>
    <s v="41050000"/>
    <x v="3"/>
    <x v="0"/>
    <s v="National Nuclear Security Admin"/>
    <s v="Federal"/>
    <x v="0"/>
    <s v="4014011000"/>
    <s v="Pending"/>
    <s v="15033859"/>
    <m/>
    <m/>
    <n v="1"/>
    <n v="600000"/>
    <n v="1"/>
    <n v="600000"/>
  </r>
  <r>
    <x v="0"/>
    <s v="4"/>
    <s v="10/1/2014"/>
    <s v="2015"/>
    <s v="1"/>
    <s v="41050000"/>
    <x v="3"/>
    <x v="0"/>
    <s v="ENERGY, U.S. DEPARTMENT OF"/>
    <s v="Federal"/>
    <x v="0"/>
    <s v="4014004000"/>
    <s v="Awarded"/>
    <s v="12065184"/>
    <m/>
    <m/>
    <n v="0.5"/>
    <n v="450000"/>
    <n v="0.5"/>
    <n v="450000"/>
  </r>
  <r>
    <x v="0"/>
    <s v="4"/>
    <s v="10/1/2014"/>
    <s v="2015"/>
    <s v="1"/>
    <s v="41050000"/>
    <x v="3"/>
    <x v="0"/>
    <s v="SANDIA NATIONAL LABORATORIES"/>
    <s v="Federal"/>
    <x v="0"/>
    <s v="4014004000"/>
    <s v="Awarded"/>
    <s v="15022843"/>
    <m/>
    <m/>
    <n v="1"/>
    <n v="81251"/>
    <n v="1"/>
    <n v="81251"/>
  </r>
  <r>
    <x v="0"/>
    <s v="4"/>
    <s v="10/1/2014"/>
    <s v="2015"/>
    <s v="1"/>
    <s v="41050000"/>
    <x v="3"/>
    <x v="0"/>
    <s v="LIVERMORE, LAWRENCE NATIONAL LABORATORY"/>
    <s v="Federal"/>
    <x v="0"/>
    <s v="4014010000"/>
    <s v="Awarded"/>
    <s v="15033862"/>
    <n v="1"/>
    <n v="62290"/>
    <m/>
    <m/>
    <n v="1"/>
    <n v="62290"/>
  </r>
  <r>
    <x v="0"/>
    <s v="4"/>
    <s v="10/1/2014"/>
    <s v="2015"/>
    <s v="1"/>
    <s v="41050000"/>
    <x v="3"/>
    <x v="0"/>
    <s v="National Nuclear Security Admin"/>
    <s v="Federal"/>
    <x v="0"/>
    <s v="4014011000"/>
    <s v="Pending"/>
    <s v="15033851"/>
    <m/>
    <m/>
    <n v="1"/>
    <n v="892830"/>
    <n v="1"/>
    <n v="892830"/>
  </r>
  <r>
    <x v="0"/>
    <s v="4"/>
    <s v="10/1/2014"/>
    <s v="2015"/>
    <s v="1"/>
    <s v="41050000"/>
    <x v="3"/>
    <x v="0"/>
    <s v="National Nuclear Security Admin"/>
    <s v="Federal"/>
    <x v="0"/>
    <s v="4014011000"/>
    <s v="Pending"/>
    <s v="15033867"/>
    <m/>
    <m/>
    <n v="1"/>
    <n v="741643"/>
    <n v="1"/>
    <n v="741643"/>
  </r>
  <r>
    <x v="0"/>
    <s v="4"/>
    <s v="10/1/2014"/>
    <s v="2015"/>
    <s v="1"/>
    <s v="41050000"/>
    <x v="3"/>
    <x v="0"/>
    <s v="ENERGY, U.S. DEPARTMENT OF"/>
    <s v="Federal"/>
    <x v="0"/>
    <s v="4015003000"/>
    <s v="Awarded"/>
    <s v="12065184"/>
    <m/>
    <m/>
    <n v="0.5"/>
    <n v="450000"/>
    <n v="0.5"/>
    <n v="450000"/>
  </r>
  <r>
    <x v="0"/>
    <s v="4"/>
    <s v="10/1/2014"/>
    <s v="2015"/>
    <s v="1"/>
    <s v="41050000"/>
    <x v="3"/>
    <x v="0"/>
    <s v="LIVERMORE, LAWRENCE NATIONAL LABORATORY"/>
    <s v="Federal"/>
    <x v="0"/>
    <s v="4027002000"/>
    <s v="Awarded"/>
    <s v="15033862"/>
    <n v="0"/>
    <n v="0"/>
    <m/>
    <m/>
    <n v="0"/>
    <n v="0"/>
  </r>
  <r>
    <x v="0"/>
    <s v="4"/>
    <s v="10/15/2014"/>
    <s v="2015"/>
    <s v="1"/>
    <s v="41050000"/>
    <x v="3"/>
    <x v="0"/>
    <s v="Battelle Energy Alliance LLC"/>
    <s v="Private Profit"/>
    <x v="0"/>
    <s v="4014011000"/>
    <s v="Awarded"/>
    <s v="15044264"/>
    <m/>
    <m/>
    <n v="1"/>
    <n v="75000"/>
    <n v="1"/>
    <n v="75000"/>
  </r>
  <r>
    <x v="0"/>
    <s v="4"/>
    <s v="10/15/2014"/>
    <s v="2015"/>
    <s v="1"/>
    <s v="41050000"/>
    <x v="3"/>
    <x v="0"/>
    <s v="ENERGY, U.S. DEPARTMENT OF"/>
    <s v="Federal"/>
    <x v="0"/>
    <s v="4018007000"/>
    <s v="Awarded"/>
    <s v="14109010"/>
    <m/>
    <m/>
    <n v="1"/>
    <n v="1650000"/>
    <n v="1"/>
    <n v="1650000"/>
  </r>
  <r>
    <x v="0"/>
    <s v="4"/>
    <s v="10/24/2014"/>
    <s v="2015"/>
    <s v="1"/>
    <s v="41050000"/>
    <x v="3"/>
    <x v="0"/>
    <s v="FERMI NATIONAL ACCELERATOR LABORATORY"/>
    <s v="Federal"/>
    <x v="0"/>
    <s v="1010008000"/>
    <s v="Awarded"/>
    <s v="15044128"/>
    <m/>
    <m/>
    <n v="1"/>
    <n v="42096"/>
    <n v="1"/>
    <n v="42096"/>
  </r>
  <r>
    <x v="0"/>
    <s v="4"/>
    <s v="10/27/2014"/>
    <s v="2015"/>
    <s v="1"/>
    <s v="41050000"/>
    <x v="3"/>
    <x v="0"/>
    <s v="National Nuclear Security Admin"/>
    <s v="Federal"/>
    <x v="0"/>
    <s v="4014003000"/>
    <s v="Not Funded"/>
    <s v="15044554"/>
    <m/>
    <m/>
    <n v="1"/>
    <n v="899897"/>
    <n v="1"/>
    <n v="899897"/>
  </r>
  <r>
    <x v="0"/>
    <s v="5"/>
    <s v="11/1/2014"/>
    <s v="2015"/>
    <s v="2"/>
    <s v="41050000"/>
    <x v="3"/>
    <x v="0"/>
    <s v="National Nuclear Security Admin"/>
    <s v="Federal"/>
    <x v="0"/>
    <s v="4014011000"/>
    <s v="Pending"/>
    <s v="15044544"/>
    <m/>
    <m/>
    <n v="1"/>
    <n v="891259"/>
    <n v="1"/>
    <n v="891259"/>
  </r>
  <r>
    <x v="0"/>
    <s v="5"/>
    <s v="11/4/2014"/>
    <s v="2015"/>
    <s v="2"/>
    <s v="41050000"/>
    <x v="3"/>
    <x v="0"/>
    <s v="PACIFIC NORTHWEST NATIONAL LABORATORY"/>
    <s v="Federal"/>
    <x v="0"/>
    <s v="4014009000"/>
    <s v="Awarded"/>
    <s v="15054777"/>
    <m/>
    <m/>
    <n v="0.25"/>
    <n v="17500"/>
    <n v="0.25"/>
    <n v="17500"/>
  </r>
  <r>
    <x v="0"/>
    <s v="5"/>
    <s v="11/4/2014"/>
    <s v="2015"/>
    <s v="2"/>
    <s v="41050000"/>
    <x v="3"/>
    <x v="0"/>
    <s v="PACIFIC NORTHWEST NATIONAL LABORATORY"/>
    <s v="Federal"/>
    <x v="0"/>
    <s v="4018006000"/>
    <s v="Awarded"/>
    <s v="15054777"/>
    <m/>
    <m/>
    <n v="0.75"/>
    <n v="52500"/>
    <n v="0.75"/>
    <n v="52500"/>
  </r>
  <r>
    <x v="0"/>
    <s v="5"/>
    <s v="11/11/2014"/>
    <s v="2015"/>
    <s v="2"/>
    <s v="41050000"/>
    <x v="3"/>
    <x v="0"/>
    <s v="STANFORD UNIVERSITY"/>
    <s v="Institution of Higher Education"/>
    <x v="0"/>
    <s v="4011005000"/>
    <s v="Awarded"/>
    <s v="15055011"/>
    <m/>
    <m/>
    <n v="1"/>
    <n v="161072"/>
    <n v="1"/>
    <n v="161072"/>
  </r>
  <r>
    <x v="0"/>
    <s v="5"/>
    <s v="11/12/2014"/>
    <s v="2015"/>
    <s v="2"/>
    <s v="41050000"/>
    <x v="3"/>
    <x v="0"/>
    <s v="Siemens Power Generation Inc"/>
    <s v="Private Profit"/>
    <x v="0"/>
    <s v="4014009000"/>
    <s v="Awarded"/>
    <s v="15055013"/>
    <m/>
    <m/>
    <n v="1"/>
    <n v="30000"/>
    <n v="1"/>
    <n v="30000"/>
  </r>
  <r>
    <x v="0"/>
    <s v="5"/>
    <s v="11/19/2014"/>
    <s v="2015"/>
    <s v="2"/>
    <s v="41050000"/>
    <x v="3"/>
    <x v="0"/>
    <s v="ENERGY, U.S. DEPARTMENT OF"/>
    <s v="Federal"/>
    <x v="0"/>
    <s v="4014003000"/>
    <s v="Not Funded"/>
    <s v="14055455"/>
    <m/>
    <m/>
    <n v="1"/>
    <n v="750000"/>
    <n v="1"/>
    <n v="750000"/>
  </r>
  <r>
    <x v="0"/>
    <s v="5"/>
    <s v="11/20/2014"/>
    <s v="2015"/>
    <s v="2"/>
    <s v="41050000"/>
    <x v="3"/>
    <x v="0"/>
    <s v="ENERGY, U.S. DEPARTMENT OF"/>
    <s v="Federal"/>
    <x v="0"/>
    <s v="4014004000"/>
    <s v="Not Funded"/>
    <s v="15055360"/>
    <m/>
    <m/>
    <n v="1"/>
    <n v="750000"/>
    <n v="1"/>
    <n v="750000"/>
  </r>
  <r>
    <x v="0"/>
    <s v="5"/>
    <s v="11/20/2014"/>
    <s v="2015"/>
    <s v="2"/>
    <s v="41050000"/>
    <x v="3"/>
    <x v="0"/>
    <s v="ENERGY, U.S. DEPARTMENT OF"/>
    <s v="Federal"/>
    <x v="0"/>
    <s v="4014006000"/>
    <s v="Not Funded"/>
    <s v="15055305"/>
    <n v="1"/>
    <n v="751668"/>
    <m/>
    <m/>
    <n v="1"/>
    <n v="751668"/>
  </r>
  <r>
    <x v="0"/>
    <s v="5"/>
    <s v="11/20/2014"/>
    <s v="2015"/>
    <s v="2"/>
    <s v="41050000"/>
    <x v="3"/>
    <x v="0"/>
    <s v="ENERGY, U.S. DEPARTMENT OF"/>
    <s v="Federal"/>
    <x v="0"/>
    <s v="4014010000"/>
    <s v="Not Funded"/>
    <s v="15055330"/>
    <m/>
    <m/>
    <n v="1"/>
    <n v="758676"/>
    <n v="1"/>
    <n v="758676"/>
  </r>
  <r>
    <x v="0"/>
    <s v="5"/>
    <s v="11/20/2014"/>
    <s v="2015"/>
    <s v="2"/>
    <s v="41050000"/>
    <x v="3"/>
    <x v="0"/>
    <s v="ENERGY, U.S. DEPARTMENT OF"/>
    <s v="Federal"/>
    <x v="0"/>
    <s v="4014011000"/>
    <s v="Not Funded"/>
    <s v="15055259"/>
    <m/>
    <m/>
    <n v="1"/>
    <n v="750000"/>
    <n v="1"/>
    <n v="750000"/>
  </r>
  <r>
    <x v="0"/>
    <s v="5"/>
    <s v="11/20/2014"/>
    <s v="2015"/>
    <s v="2"/>
    <s v="41050000"/>
    <x v="3"/>
    <x v="0"/>
    <s v="ENERGY, U.S. DEPARTMENT OF"/>
    <s v="Federal"/>
    <x v="0"/>
    <s v="4014011000"/>
    <s v="Not Funded"/>
    <s v="15055336"/>
    <m/>
    <m/>
    <n v="1"/>
    <n v="750000"/>
    <n v="1"/>
    <n v="750000"/>
  </r>
  <r>
    <x v="0"/>
    <s v="5"/>
    <s v="11/20/2014"/>
    <s v="2015"/>
    <s v="2"/>
    <s v="41050000"/>
    <x v="3"/>
    <x v="0"/>
    <s v="ENERGY, U.S. DEPARTMENT OF"/>
    <s v="Federal"/>
    <x v="0"/>
    <s v="4018004000"/>
    <s v="Pending"/>
    <s v="15055248"/>
    <m/>
    <m/>
    <n v="1"/>
    <n v="794635"/>
    <n v="1"/>
    <n v="794635"/>
  </r>
  <r>
    <x v="0"/>
    <s v="5"/>
    <s v="11/20/2014"/>
    <s v="2015"/>
    <s v="2"/>
    <s v="41050000"/>
    <x v="3"/>
    <x v="0"/>
    <s v="ENERGY, U.S. DEPARTMENT OF"/>
    <s v="Federal"/>
    <x v="0"/>
    <s v="4018007000"/>
    <s v="Not Funded"/>
    <s v="15055324"/>
    <m/>
    <m/>
    <n v="1"/>
    <n v="765624"/>
    <n v="1"/>
    <n v="765624"/>
  </r>
  <r>
    <x v="0"/>
    <s v="5"/>
    <s v="11/20/2014"/>
    <s v="2015"/>
    <s v="2"/>
    <s v="41050000"/>
    <x v="3"/>
    <x v="0"/>
    <s v="ENERGY, U.S. DEPARTMENT OF"/>
    <s v="Federal"/>
    <x v="0"/>
    <s v="4027002000"/>
    <s v="Not Funded"/>
    <s v="15055305"/>
    <n v="0"/>
    <n v="0"/>
    <m/>
    <m/>
    <n v="0"/>
    <n v="0"/>
  </r>
  <r>
    <x v="0"/>
    <s v="5"/>
    <s v="11/21/2014"/>
    <s v="2015"/>
    <s v="2"/>
    <s v="41050000"/>
    <x v="3"/>
    <x v="0"/>
    <s v="Chapman University"/>
    <s v="Institution of Higher Education"/>
    <x v="0"/>
    <s v="4011008000"/>
    <s v="Pending"/>
    <s v="15055376"/>
    <m/>
    <m/>
    <n v="0.25"/>
    <n v="104137.75"/>
    <n v="0.25"/>
    <n v="104137.75"/>
  </r>
  <r>
    <x v="0"/>
    <s v="5"/>
    <s v="11/21/2014"/>
    <s v="2015"/>
    <s v="2"/>
    <s v="41050000"/>
    <x v="3"/>
    <x v="0"/>
    <s v="ENERGY, U.S. DEPARTMENT OF"/>
    <s v="Federal"/>
    <x v="0"/>
    <s v="4018007000"/>
    <s v="Pending"/>
    <s v="15055387"/>
    <m/>
    <m/>
    <n v="1"/>
    <n v="92921"/>
    <n v="1"/>
    <n v="92921"/>
  </r>
  <r>
    <x v="0"/>
    <s v="5"/>
    <s v="11/21/2014"/>
    <s v="2015"/>
    <s v="2"/>
    <s v="41050000"/>
    <x v="3"/>
    <x v="0"/>
    <s v="Chapman University"/>
    <s v="Institution of Higher Education"/>
    <x v="0"/>
    <s v="4018008000"/>
    <s v="Pending"/>
    <s v="15055376"/>
    <m/>
    <m/>
    <n v="0.75"/>
    <n v="312413.25"/>
    <n v="0.75"/>
    <n v="312413.25"/>
  </r>
  <r>
    <x v="0"/>
    <s v="5"/>
    <s v="11/25/2014"/>
    <s v="2015"/>
    <s v="2"/>
    <s v="41050000"/>
    <x v="3"/>
    <x v="0"/>
    <s v="MARINE BIOLOGICAL LABORATORY"/>
    <s v="Federal"/>
    <x v="0"/>
    <s v="4011008000"/>
    <s v="Pending"/>
    <s v="15055437"/>
    <m/>
    <m/>
    <n v="0.25"/>
    <n v="50000"/>
    <n v="0.25"/>
    <n v="50000"/>
  </r>
  <r>
    <x v="0"/>
    <s v="5"/>
    <s v="11/25/2014"/>
    <s v="2015"/>
    <s v="2"/>
    <s v="41050000"/>
    <x v="3"/>
    <x v="0"/>
    <s v="MARINE BIOLOGICAL LABORATORY"/>
    <s v="Federal"/>
    <x v="0"/>
    <s v="4018008000"/>
    <s v="Pending"/>
    <s v="15055437"/>
    <m/>
    <m/>
    <n v="0.75"/>
    <n v="150000"/>
    <n v="0.75"/>
    <n v="150000"/>
  </r>
  <r>
    <x v="0"/>
    <s v="5"/>
    <s v="11/26/2014"/>
    <s v="2015"/>
    <s v="2"/>
    <s v="41050000"/>
    <x v="3"/>
    <x v="0"/>
    <s v="Spero Energy Inc"/>
    <s v="Private Profit"/>
    <x v="0"/>
    <s v="4014004000"/>
    <s v="Pending"/>
    <s v="15055457"/>
    <m/>
    <m/>
    <n v="0.25"/>
    <n v="25000"/>
    <n v="0.25"/>
    <n v="25000"/>
  </r>
  <r>
    <x v="0"/>
    <s v="5"/>
    <s v="11/26/2014"/>
    <s v="2015"/>
    <s v="2"/>
    <s v="41050000"/>
    <x v="3"/>
    <x v="0"/>
    <s v="Spero Energy Inc"/>
    <s v="Private Profit"/>
    <x v="0"/>
    <s v="4018004000"/>
    <s v="Pending"/>
    <s v="15055457"/>
    <m/>
    <m/>
    <n v="0.75"/>
    <n v="75000"/>
    <n v="0.75"/>
    <n v="75000"/>
  </r>
  <r>
    <x v="0"/>
    <s v="6"/>
    <s v="12/1/2014"/>
    <s v="2015"/>
    <s v="3"/>
    <s v="41050000"/>
    <x v="3"/>
    <x v="0"/>
    <s v="ENERGY, U.S. DEPARTMENT OF"/>
    <s v="Federal"/>
    <x v="0"/>
    <s v="4011008000"/>
    <s v="Not Funded"/>
    <s v="15055473"/>
    <m/>
    <m/>
    <n v="0.125"/>
    <n v="181026.13"/>
    <n v="0.125"/>
    <n v="181026.13"/>
  </r>
  <r>
    <x v="0"/>
    <s v="6"/>
    <s v="12/1/2014"/>
    <s v="2015"/>
    <s v="3"/>
    <s v="41050000"/>
    <x v="3"/>
    <x v="0"/>
    <s v="ENERGY, U.S. DEPARTMENT OF"/>
    <s v="Federal"/>
    <x v="0"/>
    <s v="4018008000"/>
    <s v="Not Funded"/>
    <s v="15055473"/>
    <m/>
    <m/>
    <n v="0.875"/>
    <n v="1267182.8799999999"/>
    <n v="0.875"/>
    <n v="1267182.8799999999"/>
  </r>
  <r>
    <x v="0"/>
    <s v="6"/>
    <s v="12/2/2014"/>
    <s v="2015"/>
    <s v="3"/>
    <s v="41050000"/>
    <x v="3"/>
    <x v="0"/>
    <s v="ENERGY, U.S. DEPARTMENT OF"/>
    <s v="Federal"/>
    <x v="0"/>
    <s v="4011015000"/>
    <s v="Not Funded"/>
    <s v="15065541"/>
    <n v="0.75"/>
    <n v="1044272.25"/>
    <m/>
    <m/>
    <n v="0.75"/>
    <n v="1044272.25"/>
  </r>
  <r>
    <x v="0"/>
    <s v="6"/>
    <s v="12/2/2014"/>
    <s v="2015"/>
    <s v="3"/>
    <s v="41050000"/>
    <x v="3"/>
    <x v="0"/>
    <s v="ENERGY, U.S. DEPARTMENT OF"/>
    <s v="Federal"/>
    <x v="0"/>
    <s v="4018003000"/>
    <s v="Not Funded"/>
    <s v="15065541"/>
    <n v="0.25"/>
    <n v="348090.75"/>
    <m/>
    <m/>
    <n v="0.25"/>
    <n v="348090.75"/>
  </r>
  <r>
    <x v="0"/>
    <s v="6"/>
    <s v="12/2/2014"/>
    <s v="2015"/>
    <s v="3"/>
    <s v="41050000"/>
    <x v="3"/>
    <x v="0"/>
    <s v="ENERGY, U.S. DEPARTMENT OF"/>
    <s v="Federal"/>
    <x v="0"/>
    <s v="4027013000"/>
    <s v="Not Funded"/>
    <s v="15065541"/>
    <n v="0"/>
    <n v="0"/>
    <m/>
    <m/>
    <n v="0"/>
    <n v="0"/>
  </r>
  <r>
    <x v="0"/>
    <s v="6"/>
    <s v="12/12/2014"/>
    <s v="2015"/>
    <s v="3"/>
    <s v="41050000"/>
    <x v="3"/>
    <x v="0"/>
    <s v="ENERGY, U.S. DEPARTMENT OF"/>
    <s v="Federal"/>
    <x v="0"/>
    <s v="4014003000"/>
    <s v="Awarded"/>
    <s v="15065895"/>
    <m/>
    <m/>
    <n v="0.8"/>
    <n v="240000"/>
    <n v="0.8"/>
    <n v="240000"/>
  </r>
  <r>
    <x v="0"/>
    <s v="6"/>
    <s v="12/12/2014"/>
    <s v="2015"/>
    <s v="3"/>
    <s v="41050000"/>
    <x v="3"/>
    <x v="0"/>
    <s v="STANFORD UNIVERSITY"/>
    <s v="Institution of Higher Education"/>
    <x v="0"/>
    <s v="4014006000"/>
    <s v="Pending"/>
    <s v="15065785"/>
    <n v="1"/>
    <n v="125000"/>
    <m/>
    <m/>
    <n v="1"/>
    <n v="125000"/>
  </r>
  <r>
    <x v="0"/>
    <s v="6"/>
    <s v="12/12/2014"/>
    <s v="2015"/>
    <s v="3"/>
    <s v="41050000"/>
    <x v="3"/>
    <x v="0"/>
    <s v="ENERGY, U.S. DEPARTMENT OF"/>
    <s v="Federal"/>
    <x v="0"/>
    <s v="4014009000"/>
    <s v="Awarded"/>
    <s v="15065895"/>
    <m/>
    <m/>
    <n v="0.2"/>
    <n v="60000"/>
    <n v="0.2"/>
    <n v="60000"/>
  </r>
  <r>
    <x v="0"/>
    <s v="6"/>
    <s v="12/12/2014"/>
    <s v="2015"/>
    <s v="3"/>
    <s v="41050000"/>
    <x v="3"/>
    <x v="0"/>
    <s v="STANFORD UNIVERSITY"/>
    <s v="Institution of Higher Education"/>
    <x v="0"/>
    <s v="4027002000"/>
    <s v="Pending"/>
    <s v="15065785"/>
    <n v="0"/>
    <n v="0"/>
    <m/>
    <m/>
    <n v="0"/>
    <n v="0"/>
  </r>
  <r>
    <x v="0"/>
    <s v="6"/>
    <s v="12/12/2014"/>
    <s v="2015"/>
    <s v="3"/>
    <s v="41050000"/>
    <x v="3"/>
    <x v="0"/>
    <s v="STANFORD UNIVERSITY"/>
    <s v="Institution of Higher Education"/>
    <x v="0"/>
    <s v="4027006000"/>
    <s v="Pending"/>
    <s v="15065785"/>
    <n v="0"/>
    <n v="0"/>
    <m/>
    <m/>
    <n v="0"/>
    <n v="0"/>
  </r>
  <r>
    <x v="0"/>
    <s v="6"/>
    <s v="12/15/2014"/>
    <s v="2015"/>
    <s v="3"/>
    <s v="41050000"/>
    <x v="3"/>
    <x v="0"/>
    <s v="UT-BATTELLE LLC"/>
    <s v="Private Profit"/>
    <x v="0"/>
    <s v="4014006000"/>
    <s v="Awarded"/>
    <s v="15065900"/>
    <m/>
    <m/>
    <n v="0.75"/>
    <n v="22500"/>
    <n v="0.75"/>
    <n v="22500"/>
  </r>
  <r>
    <x v="0"/>
    <s v="6"/>
    <s v="12/15/2014"/>
    <s v="2015"/>
    <s v="3"/>
    <s v="41050000"/>
    <x v="3"/>
    <x v="0"/>
    <s v="UT-BATTELLE LLC"/>
    <s v="Private Profit"/>
    <x v="0"/>
    <s v="4014017000"/>
    <s v="Awarded"/>
    <s v="15065900"/>
    <m/>
    <m/>
    <n v="0.25"/>
    <n v="7500"/>
    <n v="0.25"/>
    <n v="7500"/>
  </r>
  <r>
    <x v="0"/>
    <s v="6"/>
    <s v="12/18/2014"/>
    <s v="2015"/>
    <s v="3"/>
    <s v="41050000"/>
    <x v="3"/>
    <x v="0"/>
    <s v="ENERGY, U.S. DEPARTMENT OF"/>
    <s v="Federal"/>
    <x v="0"/>
    <s v="4011010000"/>
    <s v="Not Funded"/>
    <s v="15065946"/>
    <n v="0.45"/>
    <n v="1080000"/>
    <m/>
    <m/>
    <n v="0.45"/>
    <n v="1080000"/>
  </r>
  <r>
    <x v="0"/>
    <s v="6"/>
    <s v="12/18/2014"/>
    <s v="2015"/>
    <s v="3"/>
    <s v="41050000"/>
    <x v="3"/>
    <x v="0"/>
    <s v="ENERGY, U.S. DEPARTMENT OF"/>
    <s v="Federal"/>
    <x v="0"/>
    <s v="4011018000"/>
    <s v="Not Funded"/>
    <s v="15065946"/>
    <n v="0.05"/>
    <n v="120000"/>
    <m/>
    <m/>
    <n v="0.05"/>
    <n v="120000"/>
  </r>
  <r>
    <x v="0"/>
    <s v="6"/>
    <s v="12/18/2014"/>
    <s v="2015"/>
    <s v="3"/>
    <s v="41050000"/>
    <x v="3"/>
    <x v="0"/>
    <s v="ENERGY, U.S. DEPARTMENT OF"/>
    <s v="Federal"/>
    <x v="0"/>
    <s v="4014006000"/>
    <s v="Not Funded"/>
    <s v="15065946"/>
    <n v="0.1875"/>
    <n v="450000"/>
    <m/>
    <m/>
    <n v="0.1875"/>
    <n v="450000"/>
  </r>
  <r>
    <x v="0"/>
    <s v="6"/>
    <s v="12/18/2014"/>
    <s v="2015"/>
    <s v="3"/>
    <s v="41050000"/>
    <x v="3"/>
    <x v="0"/>
    <s v="ENERGY, U.S. DEPARTMENT OF"/>
    <s v="Federal"/>
    <x v="0"/>
    <s v="4014017000"/>
    <s v="Not Funded"/>
    <s v="15065946"/>
    <n v="0.1875"/>
    <n v="450000"/>
    <m/>
    <m/>
    <n v="0.1875"/>
    <n v="450000"/>
  </r>
  <r>
    <x v="0"/>
    <s v="6"/>
    <s v="12/18/2014"/>
    <s v="2015"/>
    <s v="3"/>
    <s v="41050000"/>
    <x v="3"/>
    <x v="0"/>
    <s v="ENERGY, U.S. DEPARTMENT OF"/>
    <s v="Federal"/>
    <x v="0"/>
    <s v="4018004000"/>
    <s v="Not Funded"/>
    <s v="15065946"/>
    <n v="6.25E-2"/>
    <n v="150000"/>
    <m/>
    <m/>
    <n v="6.25E-2"/>
    <n v="150000"/>
  </r>
  <r>
    <x v="0"/>
    <s v="6"/>
    <s v="12/18/2014"/>
    <s v="2015"/>
    <s v="3"/>
    <s v="41050000"/>
    <x v="3"/>
    <x v="0"/>
    <s v="ENERGY, U.S. DEPARTMENT OF"/>
    <s v="Federal"/>
    <x v="0"/>
    <s v="4018010000"/>
    <s v="Not Funded"/>
    <s v="15065946"/>
    <n v="6.25E-2"/>
    <n v="150000"/>
    <m/>
    <m/>
    <n v="6.25E-2"/>
    <n v="150000"/>
  </r>
  <r>
    <x v="0"/>
    <s v="6"/>
    <s v="12/18/2014"/>
    <s v="2015"/>
    <s v="3"/>
    <s v="41050000"/>
    <x v="3"/>
    <x v="0"/>
    <s v="ENERGY, U.S. DEPARTMENT OF"/>
    <s v="Federal"/>
    <x v="0"/>
    <s v="4027002000"/>
    <s v="Not Funded"/>
    <s v="15065946"/>
    <n v="0"/>
    <n v="0"/>
    <m/>
    <m/>
    <n v="0"/>
    <n v="0"/>
  </r>
  <r>
    <x v="0"/>
    <s v="7"/>
    <s v="1/7/2015"/>
    <s v="2015"/>
    <s v="4"/>
    <s v="41050000"/>
    <x v="3"/>
    <x v="0"/>
    <s v="ENERGY, U.S. DEPARTMENT OF"/>
    <s v="Federal"/>
    <x v="0"/>
    <s v="4014010000"/>
    <s v="Awarded"/>
    <s v="14109263"/>
    <n v="1"/>
    <n v="305000"/>
    <m/>
    <m/>
    <n v="1"/>
    <n v="305000"/>
  </r>
  <r>
    <x v="0"/>
    <s v="7"/>
    <s v="1/7/2015"/>
    <s v="2015"/>
    <s v="4"/>
    <s v="41050000"/>
    <x v="3"/>
    <x v="0"/>
    <s v="ENERGY, U.S. DEPARTMENT OF"/>
    <s v="Federal"/>
    <x v="0"/>
    <s v="4027002000"/>
    <s v="Awarded"/>
    <s v="14109263"/>
    <n v="0"/>
    <n v="0"/>
    <m/>
    <m/>
    <n v="0"/>
    <n v="0"/>
  </r>
  <r>
    <x v="0"/>
    <s v="7"/>
    <s v="1/8/2015"/>
    <s v="2015"/>
    <s v="4"/>
    <s v="41050000"/>
    <x v="3"/>
    <x v="0"/>
    <s v="ENERGY, U.S. DEPARTMENT OF"/>
    <s v="Federal"/>
    <x v="0"/>
    <s v="4018004000"/>
    <s v="Pending"/>
    <s v="15076272"/>
    <m/>
    <m/>
    <n v="1"/>
    <n v="480173"/>
    <n v="1"/>
    <n v="480173"/>
  </r>
  <r>
    <x v="0"/>
    <s v="7"/>
    <s v="1/9/2015"/>
    <s v="2015"/>
    <s v="4"/>
    <s v="41050000"/>
    <x v="3"/>
    <x v="0"/>
    <s v="LIVERMORE, LAWRENCE NATIONAL LABORATORY"/>
    <s v="Federal"/>
    <x v="0"/>
    <s v="4014006000"/>
    <s v="Awarded"/>
    <s v="15076363"/>
    <m/>
    <m/>
    <n v="1"/>
    <n v="64075"/>
    <n v="1"/>
    <n v="64075"/>
  </r>
  <r>
    <x v="0"/>
    <s v="7"/>
    <s v="1/12/2015"/>
    <s v="2015"/>
    <s v="4"/>
    <s v="41050000"/>
    <x v="3"/>
    <x v="0"/>
    <s v="ENERGY, U.S. DEPARTMENT OF"/>
    <s v="Federal"/>
    <x v="0"/>
    <s v="4014003000"/>
    <s v="Not Funded"/>
    <s v="15076386"/>
    <m/>
    <m/>
    <n v="0.25"/>
    <n v="208696.25"/>
    <n v="0.25"/>
    <n v="208696.25"/>
  </r>
  <r>
    <x v="0"/>
    <s v="7"/>
    <s v="1/12/2015"/>
    <s v="2015"/>
    <s v="4"/>
    <s v="41050000"/>
    <x v="3"/>
    <x v="0"/>
    <s v="ENERGY, U.S. DEPARTMENT OF"/>
    <s v="Federal"/>
    <x v="0"/>
    <s v="4014005000"/>
    <s v="Not Funded"/>
    <s v="15076386"/>
    <m/>
    <m/>
    <n v="0.25"/>
    <n v="208696.25"/>
    <n v="0.25"/>
    <n v="208696.25"/>
  </r>
  <r>
    <x v="0"/>
    <s v="7"/>
    <s v="1/12/2015"/>
    <s v="2015"/>
    <s v="4"/>
    <s v="41050000"/>
    <x v="3"/>
    <x v="0"/>
    <s v="Torad Engineering LLC"/>
    <s v="Private Profit"/>
    <x v="0"/>
    <s v="4014009000"/>
    <s v="Pending"/>
    <s v="15076370"/>
    <m/>
    <m/>
    <n v="1"/>
    <n v="298962"/>
    <n v="1"/>
    <n v="298962"/>
  </r>
  <r>
    <x v="0"/>
    <s v="7"/>
    <s v="1/12/2015"/>
    <s v="2015"/>
    <s v="4"/>
    <s v="41050000"/>
    <x v="3"/>
    <x v="0"/>
    <s v="Torad Engineering LLC"/>
    <s v="Private Profit"/>
    <x v="0"/>
    <s v="4014009000"/>
    <s v="Pending"/>
    <s v="15076374"/>
    <m/>
    <m/>
    <n v="1"/>
    <n v="298962"/>
    <n v="1"/>
    <n v="298962"/>
  </r>
  <r>
    <x v="0"/>
    <s v="7"/>
    <s v="1/12/2015"/>
    <s v="2015"/>
    <s v="4"/>
    <s v="41050000"/>
    <x v="3"/>
    <x v="0"/>
    <s v="ENERGY, U.S. DEPARTMENT OF"/>
    <s v="Federal"/>
    <x v="0"/>
    <s v="4014009000"/>
    <s v="Not Funded"/>
    <s v="15076386"/>
    <m/>
    <m/>
    <n v="0.5"/>
    <n v="417392.5"/>
    <n v="0.5"/>
    <n v="417392.5"/>
  </r>
  <r>
    <x v="0"/>
    <s v="7"/>
    <s v="1/14/2015"/>
    <s v="2015"/>
    <s v="4"/>
    <s v="41050000"/>
    <x v="3"/>
    <x v="0"/>
    <s v="ENERGY, U.S. DEPARTMENT OF"/>
    <s v="Federal"/>
    <x v="0"/>
    <s v="4011015000"/>
    <s v="Not Funded"/>
    <s v="15076467"/>
    <m/>
    <m/>
    <n v="0.95"/>
    <n v="473633.9"/>
    <n v="0.95"/>
    <n v="473633.9"/>
  </r>
  <r>
    <x v="0"/>
    <s v="7"/>
    <s v="1/14/2015"/>
    <s v="2015"/>
    <s v="4"/>
    <s v="41050000"/>
    <x v="3"/>
    <x v="0"/>
    <s v="ENERGY, U.S. DEPARTMENT OF"/>
    <s v="Federal"/>
    <x v="0"/>
    <s v="4019003000"/>
    <s v="Not Funded"/>
    <s v="15076467"/>
    <m/>
    <m/>
    <n v="0.05"/>
    <n v="24928.1"/>
    <n v="0.05"/>
    <n v="24928.1"/>
  </r>
  <r>
    <x v="0"/>
    <s v="7"/>
    <s v="1/15/2015"/>
    <s v="2015"/>
    <s v="4"/>
    <s v="41050000"/>
    <x v="3"/>
    <x v="0"/>
    <s v="DOE-ER-BASIC ENERGY SCIENCES CHEMISTRY"/>
    <s v="Federal"/>
    <x v="0"/>
    <s v="4018004000"/>
    <s v="Awarded"/>
    <s v="15076523"/>
    <m/>
    <m/>
    <n v="1"/>
    <n v="180000"/>
    <n v="1"/>
    <n v="180000"/>
  </r>
  <r>
    <x v="0"/>
    <s v="7"/>
    <s v="1/15/2015"/>
    <s v="2015"/>
    <s v="4"/>
    <s v="41050000"/>
    <x v="3"/>
    <x v="0"/>
    <s v="FERMI NATIONAL ACCELERATOR LABORATORY"/>
    <s v="Federal"/>
    <x v="0"/>
    <s v="4018007000"/>
    <s v="Awarded"/>
    <s v="15076565"/>
    <m/>
    <m/>
    <n v="1"/>
    <n v="191643"/>
    <n v="1"/>
    <n v="191643"/>
  </r>
  <r>
    <x v="0"/>
    <s v="7"/>
    <s v="1/16/2015"/>
    <s v="2015"/>
    <s v="4"/>
    <s v="41050000"/>
    <x v="3"/>
    <x v="0"/>
    <s v="ENERGY, U.S. DEPARTMENT OF"/>
    <s v="Federal"/>
    <x v="0"/>
    <s v="4011018000"/>
    <s v="Pending"/>
    <s v="15076562"/>
    <n v="1"/>
    <n v="7668223"/>
    <m/>
    <m/>
    <n v="1"/>
    <n v="7668223"/>
  </r>
  <r>
    <x v="0"/>
    <s v="7"/>
    <s v="1/16/2015"/>
    <s v="2015"/>
    <s v="4"/>
    <s v="41050000"/>
    <x v="3"/>
    <x v="0"/>
    <s v="ENERGY, U.S. DEPARTMENT OF"/>
    <s v="Federal"/>
    <x v="0"/>
    <s v="4027012000"/>
    <s v="Pending"/>
    <s v="15076562"/>
    <n v="0"/>
    <n v="0"/>
    <m/>
    <m/>
    <n v="0"/>
    <n v="0"/>
  </r>
  <r>
    <x v="0"/>
    <s v="7"/>
    <s v="1/20/2015"/>
    <s v="2015"/>
    <s v="4"/>
    <s v="41050000"/>
    <x v="3"/>
    <x v="0"/>
    <s v="Antares Group Inc"/>
    <s v="Private Profit"/>
    <x v="0"/>
    <s v="4011005000"/>
    <s v="Pending"/>
    <s v="15076584"/>
    <m/>
    <m/>
    <n v="1"/>
    <n v="355000"/>
    <n v="1"/>
    <n v="355000"/>
  </r>
  <r>
    <x v="0"/>
    <s v="7"/>
    <s v="1/26/2015"/>
    <s v="2015"/>
    <s v="4"/>
    <s v="41050000"/>
    <x v="3"/>
    <x v="0"/>
    <s v="ENERGY, U.S. DEPARTMENT OF"/>
    <s v="Federal"/>
    <x v="0"/>
    <s v="4011005000"/>
    <s v="Pending"/>
    <s v="15076806"/>
    <n v="0.16"/>
    <n v="1274108.1599999999"/>
    <m/>
    <m/>
    <n v="0.16"/>
    <n v="1274108.1599999999"/>
  </r>
  <r>
    <x v="0"/>
    <s v="7"/>
    <s v="1/26/2015"/>
    <s v="2015"/>
    <s v="4"/>
    <s v="41050000"/>
    <x v="3"/>
    <x v="0"/>
    <s v="ENERGY, U.S. DEPARTMENT OF"/>
    <s v="Federal"/>
    <x v="0"/>
    <s v="4011006000"/>
    <s v="Pending"/>
    <s v="15076806"/>
    <n v="0.48099999999999998"/>
    <n v="3830287.66"/>
    <m/>
    <m/>
    <n v="0.48099999999999998"/>
    <n v="3830287.66"/>
  </r>
  <r>
    <x v="0"/>
    <s v="7"/>
    <s v="1/26/2015"/>
    <s v="2015"/>
    <s v="4"/>
    <s v="41050000"/>
    <x v="3"/>
    <x v="0"/>
    <s v="ENERGY, U.S. DEPARTMENT OF"/>
    <s v="Federal"/>
    <x v="0"/>
    <s v="4011008000"/>
    <s v="Pending"/>
    <s v="15076806"/>
    <n v="0.16"/>
    <n v="1274108.1599999999"/>
    <m/>
    <m/>
    <n v="0.16"/>
    <n v="1274108.1599999999"/>
  </r>
  <r>
    <x v="0"/>
    <s v="7"/>
    <s v="1/26/2015"/>
    <s v="2015"/>
    <s v="4"/>
    <s v="41050000"/>
    <x v="3"/>
    <x v="0"/>
    <s v="ENERGY, U.S. DEPARTMENT OF"/>
    <s v="Federal"/>
    <x v="0"/>
    <s v="4011015000"/>
    <s v="Pending"/>
    <s v="15076806"/>
    <n v="0.16"/>
    <n v="1274108.1599999999"/>
    <m/>
    <m/>
    <n v="0.16"/>
    <n v="1274108.1599999999"/>
  </r>
  <r>
    <x v="0"/>
    <s v="7"/>
    <s v="1/26/2015"/>
    <s v="2015"/>
    <s v="4"/>
    <s v="41050000"/>
    <x v="3"/>
    <x v="0"/>
    <s v="ENERGY, U.S. DEPARTMENT OF"/>
    <s v="Federal"/>
    <x v="0"/>
    <s v="4014005000"/>
    <s v="Pending"/>
    <s v="15076806"/>
    <n v="1.2500000000000001E-2"/>
    <n v="99539.7"/>
    <m/>
    <m/>
    <n v="1.2500000000000001E-2"/>
    <n v="99539.7"/>
  </r>
  <r>
    <x v="0"/>
    <s v="7"/>
    <s v="1/26/2015"/>
    <s v="2015"/>
    <s v="4"/>
    <s v="41050000"/>
    <x v="3"/>
    <x v="0"/>
    <s v="ENERGY, U.S. DEPARTMENT OF"/>
    <s v="Federal"/>
    <x v="0"/>
    <s v="4014024000"/>
    <s v="Pending"/>
    <s v="15076806"/>
    <n v="1.2500000000000001E-2"/>
    <n v="99539.7"/>
    <m/>
    <m/>
    <n v="1.2500000000000001E-2"/>
    <n v="99539.7"/>
  </r>
  <r>
    <x v="0"/>
    <s v="7"/>
    <s v="1/26/2015"/>
    <s v="2015"/>
    <s v="4"/>
    <s v="41050000"/>
    <x v="3"/>
    <x v="0"/>
    <s v="ENERGY, U.S. DEPARTMENT OF"/>
    <s v="Federal"/>
    <x v="0"/>
    <s v="4018008000"/>
    <s v="Pending"/>
    <s v="15076806"/>
    <n v="1.4E-2"/>
    <n v="111484.46"/>
    <m/>
    <m/>
    <n v="1.4E-2"/>
    <n v="111484.46"/>
  </r>
  <r>
    <x v="0"/>
    <s v="7"/>
    <s v="1/26/2015"/>
    <s v="2015"/>
    <s v="4"/>
    <s v="41050000"/>
    <x v="3"/>
    <x v="0"/>
    <s v="ENERGY, U.S. DEPARTMENT OF"/>
    <s v="Federal"/>
    <x v="0"/>
    <s v="4027008005"/>
    <s v="Pending"/>
    <s v="15076806"/>
    <n v="0"/>
    <n v="0"/>
    <m/>
    <m/>
    <n v="0"/>
    <n v="0"/>
  </r>
  <r>
    <x v="0"/>
    <s v="7"/>
    <s v="1/26/2015"/>
    <s v="2015"/>
    <s v="4"/>
    <s v="41050000"/>
    <x v="3"/>
    <x v="0"/>
    <s v="ENERGY, U.S. DEPARTMENT OF"/>
    <s v="Federal"/>
    <x v="0"/>
    <s v="4027010000"/>
    <s v="Pending"/>
    <s v="15076806"/>
    <n v="0"/>
    <n v="0"/>
    <m/>
    <m/>
    <n v="0"/>
    <n v="0"/>
  </r>
  <r>
    <x v="0"/>
    <s v="7"/>
    <s v="1/26/2015"/>
    <s v="2015"/>
    <s v="4"/>
    <s v="41050000"/>
    <x v="3"/>
    <x v="0"/>
    <s v="ENERGY, U.S. DEPARTMENT OF"/>
    <s v="Federal"/>
    <x v="0"/>
    <s v="4027011000"/>
    <s v="Pending"/>
    <s v="15076806"/>
    <n v="0"/>
    <n v="0"/>
    <m/>
    <m/>
    <n v="0"/>
    <n v="0"/>
  </r>
  <r>
    <x v="0"/>
    <s v="8"/>
    <s v="2/2/2015"/>
    <s v="2015"/>
    <s v="5"/>
    <s v="41050000"/>
    <x v="3"/>
    <x v="0"/>
    <s v="ARGONNE NATIONAL LABORATORY"/>
    <s v="Federal"/>
    <x v="0"/>
    <s v="4014004000"/>
    <s v="Awarded"/>
    <s v="15076938"/>
    <m/>
    <m/>
    <n v="1"/>
    <n v="71331"/>
    <n v="1"/>
    <n v="71331"/>
  </r>
  <r>
    <x v="0"/>
    <s v="8"/>
    <s v="2/2/2015"/>
    <s v="2015"/>
    <s v="5"/>
    <s v="41050000"/>
    <x v="3"/>
    <x v="0"/>
    <s v="UNIVERSITY OF IDAHO"/>
    <s v="Institution of Higher Education"/>
    <x v="0"/>
    <s v="4014011000"/>
    <s v="Pending"/>
    <s v="15087123"/>
    <m/>
    <m/>
    <n v="1"/>
    <n v="140000"/>
    <n v="1"/>
    <n v="140000"/>
  </r>
  <r>
    <x v="0"/>
    <s v="8"/>
    <s v="2/3/2015"/>
    <s v="2015"/>
    <s v="5"/>
    <s v="41050000"/>
    <x v="3"/>
    <x v="0"/>
    <s v="BeulahWorks LLC"/>
    <s v="Private Profit"/>
    <x v="0"/>
    <s v="1010008000"/>
    <s v="Pending"/>
    <s v="15077003"/>
    <m/>
    <m/>
    <n v="0"/>
    <n v="0"/>
    <n v="0"/>
    <n v="0"/>
  </r>
  <r>
    <x v="0"/>
    <s v="8"/>
    <s v="2/3/2015"/>
    <s v="2015"/>
    <s v="5"/>
    <s v="41050000"/>
    <x v="3"/>
    <x v="0"/>
    <s v="BeulahWorks LLC"/>
    <s v="Private Profit"/>
    <x v="0"/>
    <s v="1019001004"/>
    <s v="Pending"/>
    <s v="15077003"/>
    <m/>
    <m/>
    <n v="1"/>
    <n v="25000"/>
    <n v="1"/>
    <n v="25000"/>
  </r>
  <r>
    <x v="0"/>
    <s v="8"/>
    <s v="2/9/2015"/>
    <s v="2015"/>
    <s v="5"/>
    <s v="41050000"/>
    <x v="3"/>
    <x v="0"/>
    <s v="UT-BATTELLE LLC"/>
    <s v="Private Profit"/>
    <x v="0"/>
    <s v="4014006000"/>
    <s v="Awarded"/>
    <s v="15087247"/>
    <m/>
    <m/>
    <n v="0.75"/>
    <n v="11250"/>
    <n v="0.75"/>
    <n v="11250"/>
  </r>
  <r>
    <x v="0"/>
    <s v="8"/>
    <s v="2/9/2015"/>
    <s v="2015"/>
    <s v="5"/>
    <s v="41050000"/>
    <x v="3"/>
    <x v="0"/>
    <s v="UT-BATTELLE LLC"/>
    <s v="Private Profit"/>
    <x v="0"/>
    <s v="4014017000"/>
    <s v="Awarded"/>
    <s v="15087247"/>
    <m/>
    <m/>
    <n v="0.25"/>
    <n v="3750"/>
    <n v="0.25"/>
    <n v="3750"/>
  </r>
  <r>
    <x v="0"/>
    <s v="8"/>
    <s v="2/10/2015"/>
    <s v="2015"/>
    <s v="5"/>
    <s v="41050000"/>
    <x v="3"/>
    <x v="0"/>
    <s v="UNIVERSITY OF IDAHO"/>
    <s v="Institution of Higher Education"/>
    <x v="0"/>
    <s v="4014011000"/>
    <s v="Pending"/>
    <s v="15087124"/>
    <m/>
    <m/>
    <n v="1"/>
    <n v="320000"/>
    <n v="1"/>
    <n v="320000"/>
  </r>
  <r>
    <x v="0"/>
    <s v="8"/>
    <s v="2/11/2015"/>
    <s v="2015"/>
    <s v="5"/>
    <s v="41050000"/>
    <x v="3"/>
    <x v="0"/>
    <s v="ENERGY, U.S. DEPARTMENT OF"/>
    <s v="Federal"/>
    <x v="0"/>
    <s v="4014006000"/>
    <s v="Pending"/>
    <s v="15087355"/>
    <n v="0.6"/>
    <n v="119659.8"/>
    <m/>
    <m/>
    <n v="0.6"/>
    <n v="119659.8"/>
  </r>
  <r>
    <x v="0"/>
    <s v="8"/>
    <s v="2/11/2015"/>
    <s v="2015"/>
    <s v="5"/>
    <s v="41050000"/>
    <x v="3"/>
    <x v="0"/>
    <s v="ENERGY, U.S. DEPARTMENT OF"/>
    <s v="Federal"/>
    <x v="0"/>
    <s v="4014009000"/>
    <s v="Not Funded"/>
    <s v="15087359"/>
    <m/>
    <m/>
    <n v="0.7"/>
    <n v="140000"/>
    <n v="0.7"/>
    <n v="140000"/>
  </r>
  <r>
    <x v="0"/>
    <s v="8"/>
    <s v="2/11/2015"/>
    <s v="2015"/>
    <s v="5"/>
    <s v="41050000"/>
    <x v="3"/>
    <x v="0"/>
    <s v="ENERGY, U.S. DEPARTMENT OF"/>
    <s v="Federal"/>
    <x v="0"/>
    <s v="4019030000"/>
    <s v="Pending"/>
    <s v="15087355"/>
    <n v="0.4"/>
    <n v="79773.2"/>
    <m/>
    <m/>
    <n v="0.4"/>
    <n v="79773.2"/>
  </r>
  <r>
    <x v="0"/>
    <s v="8"/>
    <s v="2/11/2015"/>
    <s v="2015"/>
    <s v="5"/>
    <s v="41050000"/>
    <x v="3"/>
    <x v="0"/>
    <s v="ENERGY, U.S. DEPARTMENT OF"/>
    <s v="Federal"/>
    <x v="0"/>
    <s v="4019030000"/>
    <s v="Not Funded"/>
    <s v="15087359"/>
    <m/>
    <m/>
    <n v="0.3"/>
    <n v="60000"/>
    <n v="0.3"/>
    <n v="60000"/>
  </r>
  <r>
    <x v="0"/>
    <s v="8"/>
    <s v="2/11/2015"/>
    <s v="2015"/>
    <s v="5"/>
    <s v="41050000"/>
    <x v="3"/>
    <x v="0"/>
    <s v="ENERGY, U.S. DEPARTMENT OF"/>
    <s v="Federal"/>
    <x v="0"/>
    <s v="4027002000"/>
    <s v="Pending"/>
    <s v="15087355"/>
    <n v="0"/>
    <n v="0"/>
    <m/>
    <m/>
    <n v="0"/>
    <n v="0"/>
  </r>
  <r>
    <x v="0"/>
    <s v="8"/>
    <s v="2/17/2015"/>
    <s v="2015"/>
    <s v="5"/>
    <s v="41050000"/>
    <x v="3"/>
    <x v="0"/>
    <s v="ENERGY, U.S. DEPARTMENT OF"/>
    <s v="Federal"/>
    <x v="0"/>
    <s v="4014011000"/>
    <s v="Pending"/>
    <s v="15087499"/>
    <m/>
    <m/>
    <n v="1"/>
    <n v="800000"/>
    <n v="1"/>
    <n v="800000"/>
  </r>
  <r>
    <x v="0"/>
    <s v="8"/>
    <s v="2/18/2015"/>
    <s v="2015"/>
    <s v="5"/>
    <s v="41050000"/>
    <x v="3"/>
    <x v="0"/>
    <s v="UNIVERSITY OF ILLINOIS"/>
    <s v="Institution of Higher Education"/>
    <x v="0"/>
    <s v="4014011000"/>
    <s v="Pending"/>
    <s v="15087567"/>
    <m/>
    <m/>
    <n v="1"/>
    <n v="125000"/>
    <n v="1"/>
    <n v="125000"/>
  </r>
  <r>
    <x v="0"/>
    <s v="8"/>
    <s v="2/19/2015"/>
    <s v="2015"/>
    <s v="5"/>
    <s v="41050000"/>
    <x v="3"/>
    <x v="0"/>
    <s v="DOE-ER-NUCLEAR ENERGY"/>
    <s v="Federal"/>
    <x v="0"/>
    <s v="4014011000"/>
    <s v="Pending"/>
    <s v="15087578"/>
    <m/>
    <m/>
    <n v="1"/>
    <n v="640000"/>
    <n v="1"/>
    <n v="640000"/>
  </r>
  <r>
    <x v="0"/>
    <s v="8"/>
    <s v="2/19/2015"/>
    <s v="2015"/>
    <s v="5"/>
    <s v="41050000"/>
    <x v="3"/>
    <x v="0"/>
    <s v="DOE-ER-NUCLEAR ENERGY"/>
    <s v="Federal"/>
    <x v="0"/>
    <s v="4014011000"/>
    <s v="Pending"/>
    <s v="15087579"/>
    <m/>
    <m/>
    <n v="1"/>
    <n v="639611"/>
    <n v="1"/>
    <n v="639611"/>
  </r>
  <r>
    <x v="0"/>
    <s v="8"/>
    <s v="2/19/2015"/>
    <s v="2015"/>
    <s v="5"/>
    <s v="41050000"/>
    <x v="3"/>
    <x v="0"/>
    <s v="DOE-ER-NUCLEAR ENERGY"/>
    <s v="Federal"/>
    <x v="0"/>
    <s v="4014011000"/>
    <s v="Pending"/>
    <s v="15087613"/>
    <m/>
    <m/>
    <n v="1"/>
    <n v="640000"/>
    <n v="1"/>
    <n v="640000"/>
  </r>
  <r>
    <x v="0"/>
    <s v="8"/>
    <s v="2/19/2015"/>
    <s v="2015"/>
    <s v="5"/>
    <s v="41050000"/>
    <x v="3"/>
    <x v="0"/>
    <s v="DOE-ER-NUCLEAR ENERGY"/>
    <s v="Federal"/>
    <x v="0"/>
    <s v="4014011000"/>
    <s v="Pending"/>
    <s v="15087614"/>
    <m/>
    <m/>
    <n v="1"/>
    <n v="793406"/>
    <n v="1"/>
    <n v="793406"/>
  </r>
  <r>
    <x v="0"/>
    <s v="8"/>
    <s v="2/23/2015"/>
    <s v="2015"/>
    <s v="5"/>
    <s v="41050000"/>
    <x v="3"/>
    <x v="0"/>
    <s v="ENERGY, U.S. DEPARTMENT OF"/>
    <s v="Federal"/>
    <x v="0"/>
    <s v="4014004000"/>
    <s v="Pending"/>
    <s v="15087715"/>
    <m/>
    <m/>
    <n v="1"/>
    <n v="800000"/>
    <n v="1"/>
    <n v="800000"/>
  </r>
  <r>
    <x v="0"/>
    <s v="8"/>
    <s v="2/23/2015"/>
    <s v="2015"/>
    <s v="5"/>
    <s v="41050000"/>
    <x v="3"/>
    <x v="0"/>
    <s v="DOE-ER-NUCLEAR ENERGY"/>
    <s v="Federal"/>
    <x v="0"/>
    <s v="4014011000"/>
    <s v="Pending"/>
    <s v="15087626"/>
    <m/>
    <m/>
    <n v="1"/>
    <n v="665000"/>
    <n v="1"/>
    <n v="665000"/>
  </r>
  <r>
    <x v="0"/>
    <s v="8"/>
    <s v="2/24/2015"/>
    <s v="2015"/>
    <s v="5"/>
    <s v="41050000"/>
    <x v="3"/>
    <x v="0"/>
    <s v="UNIVERSITY OF IDAHO"/>
    <s v="Institution of Higher Education"/>
    <x v="0"/>
    <s v="4014011000"/>
    <s v="Pending"/>
    <s v="15087773"/>
    <m/>
    <m/>
    <n v="1"/>
    <n v="45224"/>
    <n v="1"/>
    <n v="45224"/>
  </r>
  <r>
    <x v="0"/>
    <s v="8"/>
    <s v="2/26/2015"/>
    <s v="2015"/>
    <s v="5"/>
    <s v="41050000"/>
    <x v="3"/>
    <x v="0"/>
    <s v="PENNSYLVANIA STATE UNIVERSITY"/>
    <s v="Institution of Higher Education"/>
    <x v="0"/>
    <s v="4014005000"/>
    <s v="Awarded"/>
    <s v="15076631"/>
    <m/>
    <m/>
    <n v="0.75"/>
    <n v="537916.5"/>
    <n v="0.75"/>
    <n v="537916.5"/>
  </r>
  <r>
    <x v="0"/>
    <s v="8"/>
    <s v="2/26/2015"/>
    <s v="2015"/>
    <s v="5"/>
    <s v="41050000"/>
    <x v="3"/>
    <x v="0"/>
    <s v="PENNSYLVANIA STATE UNIVERSITY"/>
    <s v="Institution of Higher Education"/>
    <x v="0"/>
    <s v="4014009000"/>
    <s v="Awarded"/>
    <s v="15076631"/>
    <m/>
    <m/>
    <n v="0.25"/>
    <n v="179305.5"/>
    <n v="0.25"/>
    <n v="179305.5"/>
  </r>
  <r>
    <x v="0"/>
    <s v="8"/>
    <s v="2/26/2015"/>
    <s v="2015"/>
    <s v="5"/>
    <s v="41050000"/>
    <x v="3"/>
    <x v="0"/>
    <s v="BlackPak Inc"/>
    <s v="Private Profit"/>
    <x v="0"/>
    <s v="4014009000"/>
    <s v="Awarded"/>
    <s v="15087861"/>
    <m/>
    <m/>
    <n v="1"/>
    <n v="199725"/>
    <n v="1"/>
    <n v="199725"/>
  </r>
  <r>
    <x v="0"/>
    <s v="8"/>
    <s v="2/27/2015"/>
    <s v="2015"/>
    <s v="5"/>
    <s v="41050000"/>
    <x v="3"/>
    <x v="0"/>
    <s v="ENERGY, U.S. DEPARTMENT OF"/>
    <s v="Federal"/>
    <x v="0"/>
    <s v="4014011000"/>
    <s v="Pending"/>
    <s v="15087593"/>
    <m/>
    <m/>
    <n v="1"/>
    <n v="4000000"/>
    <n v="1"/>
    <n v="4000000"/>
  </r>
  <r>
    <x v="0"/>
    <s v="8"/>
    <s v="2/27/2015"/>
    <s v="2015"/>
    <s v="5"/>
    <s v="41050000"/>
    <x v="3"/>
    <x v="0"/>
    <s v="ARGONNE NATIONAL LABORATORY"/>
    <s v="Federal"/>
    <x v="0"/>
    <s v="4014011000"/>
    <s v="Awarded"/>
    <s v="15087832"/>
    <m/>
    <m/>
    <n v="1"/>
    <n v="100000"/>
    <n v="1"/>
    <n v="100000"/>
  </r>
  <r>
    <x v="0"/>
    <s v="9"/>
    <s v="3/10/2015"/>
    <s v="2015"/>
    <s v="6"/>
    <s v="41050000"/>
    <x v="3"/>
    <x v="0"/>
    <s v="NATIONAL RENEWABLE ENERGY LABORATORY"/>
    <s v="Federal"/>
    <x v="0"/>
    <s v="4014005000"/>
    <s v="Awarded"/>
    <s v="15098205"/>
    <m/>
    <m/>
    <n v="0.25"/>
    <n v="21380.5"/>
    <n v="0.25"/>
    <n v="21380.5"/>
  </r>
  <r>
    <x v="0"/>
    <s v="9"/>
    <s v="3/10/2015"/>
    <s v="2015"/>
    <s v="6"/>
    <s v="41050000"/>
    <x v="3"/>
    <x v="0"/>
    <s v="NATIONAL RENEWABLE ENERGY LABORATORY"/>
    <s v="Federal"/>
    <x v="0"/>
    <s v="4014009000"/>
    <s v="Awarded"/>
    <s v="15098205"/>
    <m/>
    <m/>
    <n v="0.75"/>
    <n v="64141.5"/>
    <n v="0.75"/>
    <n v="64141.5"/>
  </r>
  <r>
    <x v="0"/>
    <s v="9"/>
    <s v="3/11/2015"/>
    <s v="2015"/>
    <s v="6"/>
    <s v="41050000"/>
    <x v="3"/>
    <x v="0"/>
    <s v="DELAWARE STATE UNIVERSITY"/>
    <s v="Institution of Higher Education"/>
    <x v="0"/>
    <s v="4018009000"/>
    <s v="Pending"/>
    <s v="15098204"/>
    <n v="1"/>
    <n v="216764"/>
    <m/>
    <m/>
    <n v="1"/>
    <n v="216764"/>
  </r>
  <r>
    <x v="0"/>
    <s v="9"/>
    <s v="3/11/2015"/>
    <s v="2015"/>
    <s v="6"/>
    <s v="41050000"/>
    <x v="3"/>
    <x v="0"/>
    <s v="DELAWARE STATE UNIVERSITY"/>
    <s v="Institution of Higher Education"/>
    <x v="0"/>
    <s v="4027012000"/>
    <s v="Pending"/>
    <s v="15098204"/>
    <n v="0"/>
    <n v="0"/>
    <m/>
    <m/>
    <n v="0"/>
    <n v="0"/>
  </r>
  <r>
    <x v="0"/>
    <s v="9"/>
    <s v="3/12/2015"/>
    <s v="2015"/>
    <s v="6"/>
    <s v="41050000"/>
    <x v="3"/>
    <x v="0"/>
    <s v="ENERGY, U.S. DEPARTMENT OF"/>
    <s v="Federal"/>
    <x v="0"/>
    <s v="4014006000"/>
    <s v="Pending"/>
    <s v="15098272"/>
    <n v="1"/>
    <n v="1456362"/>
    <m/>
    <m/>
    <n v="1"/>
    <n v="1456362"/>
  </r>
  <r>
    <x v="0"/>
    <s v="9"/>
    <s v="3/12/2015"/>
    <s v="2015"/>
    <s v="6"/>
    <s v="41050000"/>
    <x v="3"/>
    <x v="0"/>
    <s v="ENERGY, U.S. DEPARTMENT OF"/>
    <s v="Federal"/>
    <x v="0"/>
    <s v="4027002000"/>
    <s v="Pending"/>
    <s v="15098272"/>
    <n v="0"/>
    <n v="0"/>
    <m/>
    <m/>
    <n v="0"/>
    <n v="0"/>
  </r>
  <r>
    <x v="0"/>
    <s v="9"/>
    <s v="3/13/2015"/>
    <s v="2015"/>
    <s v="6"/>
    <s v="41050000"/>
    <x v="3"/>
    <x v="0"/>
    <s v="FERMI NATIONAL ACCELERATOR LABORATORY"/>
    <s v="Federal"/>
    <x v="0"/>
    <s v="4018007000"/>
    <s v="Awarded"/>
    <s v="15098319"/>
    <m/>
    <m/>
    <n v="1"/>
    <n v="16200"/>
    <n v="1"/>
    <n v="16200"/>
  </r>
  <r>
    <x v="0"/>
    <s v="9"/>
    <s v="3/19/2015"/>
    <s v="2015"/>
    <s v="6"/>
    <s v="41050000"/>
    <x v="3"/>
    <x v="0"/>
    <s v="ENERGY, U.S. DEPARTMENT OF"/>
    <s v="Federal"/>
    <x v="0"/>
    <s v="4014003000"/>
    <s v="Not Funded"/>
    <s v="15098431"/>
    <m/>
    <m/>
    <n v="0.34"/>
    <n v="251544.58"/>
    <n v="0.34"/>
    <n v="251544.58"/>
  </r>
  <r>
    <x v="0"/>
    <s v="9"/>
    <s v="3/19/2015"/>
    <s v="2015"/>
    <s v="6"/>
    <s v="41050000"/>
    <x v="3"/>
    <x v="0"/>
    <s v="ENERGY, U.S. DEPARTMENT OF"/>
    <s v="Federal"/>
    <x v="0"/>
    <s v="4014009000"/>
    <s v="Not Funded"/>
    <s v="15098431"/>
    <m/>
    <m/>
    <n v="0.33"/>
    <n v="244146.21"/>
    <n v="0.33"/>
    <n v="244146.21"/>
  </r>
  <r>
    <x v="0"/>
    <s v="9"/>
    <s v="3/19/2015"/>
    <s v="2015"/>
    <s v="6"/>
    <s v="41050000"/>
    <x v="3"/>
    <x v="0"/>
    <s v="ENERGY, U.S. DEPARTMENT OF"/>
    <s v="Federal"/>
    <x v="0"/>
    <s v="4014011000"/>
    <s v="Not Funded"/>
    <s v="15098431"/>
    <m/>
    <m/>
    <n v="0.33"/>
    <n v="244146.21"/>
    <n v="0.33"/>
    <n v="244146.21"/>
  </r>
  <r>
    <x v="0"/>
    <s v="9"/>
    <s v="3/20/2015"/>
    <s v="2015"/>
    <s v="6"/>
    <s v="41050000"/>
    <x v="3"/>
    <x v="0"/>
    <s v="NATNL Energy Technology Laboratory"/>
    <s v="Federal"/>
    <x v="0"/>
    <s v="4014003000"/>
    <s v="Pending"/>
    <s v="15098432"/>
    <m/>
    <m/>
    <n v="0.375"/>
    <n v="298942.88"/>
    <n v="0.375"/>
    <n v="298942.88"/>
  </r>
  <r>
    <x v="0"/>
    <s v="9"/>
    <s v="3/20/2015"/>
    <s v="2015"/>
    <s v="6"/>
    <s v="41050000"/>
    <x v="3"/>
    <x v="0"/>
    <s v="NATNL Energy Technology Laboratory"/>
    <s v="Federal"/>
    <x v="0"/>
    <s v="4014009000"/>
    <s v="Pending"/>
    <s v="15098432"/>
    <m/>
    <m/>
    <n v="0.625"/>
    <n v="498238.13"/>
    <n v="0.625"/>
    <n v="498238.13"/>
  </r>
  <r>
    <x v="0"/>
    <s v="9"/>
    <s v="3/20/2015"/>
    <s v="2015"/>
    <s v="6"/>
    <s v="41050000"/>
    <x v="3"/>
    <x v="0"/>
    <s v="ENERGY, U.S. DEPARTMENT OF"/>
    <s v="Federal"/>
    <x v="0"/>
    <s v="4014009000"/>
    <s v="Not Funded"/>
    <s v="15109370"/>
    <m/>
    <m/>
    <n v="1"/>
    <n v="792213"/>
    <n v="1"/>
    <n v="792213"/>
  </r>
  <r>
    <x v="0"/>
    <s v="9"/>
    <s v="3/23/2015"/>
    <s v="2015"/>
    <s v="6"/>
    <s v="41050000"/>
    <x v="3"/>
    <x v="0"/>
    <s v="Advanced Res Projects Agency - Energy"/>
    <s v="Federal"/>
    <x v="0"/>
    <s v="4014005000"/>
    <s v="Not Funded"/>
    <s v="15098534"/>
    <m/>
    <m/>
    <n v="0.17499999999999999"/>
    <n v="501904.73"/>
    <n v="0.17499999999999999"/>
    <n v="501904.73"/>
  </r>
  <r>
    <x v="0"/>
    <s v="9"/>
    <s v="3/23/2015"/>
    <s v="2015"/>
    <s v="6"/>
    <s v="41050000"/>
    <x v="3"/>
    <x v="0"/>
    <s v="ARGONNE NATIONAL LABORATORY"/>
    <s v="Federal"/>
    <x v="0"/>
    <s v="4014009000"/>
    <s v="Pending"/>
    <s v="15098529"/>
    <m/>
    <m/>
    <n v="1"/>
    <n v="493155"/>
    <n v="1"/>
    <n v="493155"/>
  </r>
  <r>
    <x v="0"/>
    <s v="9"/>
    <s v="3/23/2015"/>
    <s v="2015"/>
    <s v="6"/>
    <s v="41050000"/>
    <x v="3"/>
    <x v="0"/>
    <s v="Advanced Res Projects Agency - Energy"/>
    <s v="Federal"/>
    <x v="0"/>
    <s v="4014009000"/>
    <s v="Not Funded"/>
    <s v="15098534"/>
    <m/>
    <m/>
    <n v="0.82499999999999996"/>
    <n v="2366122.2799999998"/>
    <n v="0.82499999999999996"/>
    <n v="2366122.2799999998"/>
  </r>
  <r>
    <x v="0"/>
    <s v="9"/>
    <s v="3/26/2015"/>
    <s v="2015"/>
    <s v="6"/>
    <s v="41050000"/>
    <x v="3"/>
    <x v="0"/>
    <s v="ENERGY, U.S. DEPARTMENT OF"/>
    <s v="Federal"/>
    <x v="0"/>
    <s v="4014005000"/>
    <s v="Pending"/>
    <s v="15098621"/>
    <m/>
    <m/>
    <n v="0.33"/>
    <n v="66000"/>
    <n v="0.33"/>
    <n v="66000"/>
  </r>
  <r>
    <x v="0"/>
    <s v="9"/>
    <s v="3/26/2015"/>
    <s v="2015"/>
    <s v="6"/>
    <s v="41050000"/>
    <x v="3"/>
    <x v="0"/>
    <s v="ENERGY, U.S. DEPARTMENT OF"/>
    <s v="Federal"/>
    <x v="0"/>
    <s v="4014006000"/>
    <s v="Pending"/>
    <s v="15098621"/>
    <m/>
    <m/>
    <n v="0.67"/>
    <n v="134000"/>
    <n v="0.67"/>
    <n v="134000"/>
  </r>
  <r>
    <x v="0"/>
    <s v="9"/>
    <s v="3/30/2015"/>
    <s v="2015"/>
    <s v="6"/>
    <s v="41050000"/>
    <x v="3"/>
    <x v="0"/>
    <s v="ENERGY, U.S. DEPARTMENT OF"/>
    <s v="Federal"/>
    <x v="0"/>
    <s v="4014003000"/>
    <s v="Pending"/>
    <s v="15098714"/>
    <m/>
    <m/>
    <n v="0.53600000000000003"/>
    <n v="495753.37"/>
    <n v="0.53600000000000003"/>
    <n v="495753.37"/>
  </r>
  <r>
    <x v="0"/>
    <s v="9"/>
    <s v="3/30/2015"/>
    <s v="2015"/>
    <s v="6"/>
    <s v="41050000"/>
    <x v="3"/>
    <x v="0"/>
    <s v="ENERGY, U.S. DEPARTMENT OF"/>
    <s v="Federal"/>
    <x v="0"/>
    <s v="4014009000"/>
    <s v="Pending"/>
    <s v="15098714"/>
    <m/>
    <m/>
    <n v="0.2"/>
    <n v="184982.6"/>
    <n v="0.2"/>
    <n v="184982.6"/>
  </r>
  <r>
    <x v="0"/>
    <s v="9"/>
    <s v="3/30/2015"/>
    <s v="2015"/>
    <s v="6"/>
    <s v="41050000"/>
    <x v="3"/>
    <x v="0"/>
    <s v="ENERGY, U.S. DEPARTMENT OF"/>
    <s v="Federal"/>
    <x v="0"/>
    <s v="4014010000"/>
    <s v="Pending"/>
    <s v="15098714"/>
    <m/>
    <m/>
    <n v="0.26400000000000001"/>
    <n v="244177.03"/>
    <n v="0.26400000000000001"/>
    <n v="244177.03"/>
  </r>
  <r>
    <x v="0"/>
    <s v="10"/>
    <s v="4/1/2015"/>
    <s v="2015"/>
    <s v="7"/>
    <s v="41050000"/>
    <x v="3"/>
    <x v="0"/>
    <s v="ENERGY, U.S. DEPARTMENT OF"/>
    <s v="Federal"/>
    <x v="0"/>
    <s v="4018007000"/>
    <s v="Pending"/>
    <s v="15033462"/>
    <m/>
    <m/>
    <n v="1"/>
    <n v="1845000"/>
    <n v="1"/>
    <n v="1845000"/>
  </r>
  <r>
    <x v="0"/>
    <s v="10"/>
    <s v="4/3/2015"/>
    <s v="2015"/>
    <s v="7"/>
    <s v="41050000"/>
    <x v="3"/>
    <x v="0"/>
    <s v="SANDIA NATIONAL LABORATORIES"/>
    <s v="Federal"/>
    <x v="0"/>
    <s v="4014006000"/>
    <s v="Pending"/>
    <s v="15108904"/>
    <m/>
    <m/>
    <n v="1"/>
    <n v="765000"/>
    <n v="1"/>
    <n v="765000"/>
  </r>
  <r>
    <x v="0"/>
    <s v="10"/>
    <s v="4/8/2015"/>
    <s v="2015"/>
    <s v="7"/>
    <s v="41050000"/>
    <x v="3"/>
    <x v="0"/>
    <s v="IOWA STATE UNIVERSITY"/>
    <s v="Institution of Higher Education"/>
    <x v="0"/>
    <s v="4018004000"/>
    <s v="Pending"/>
    <s v="15109032"/>
    <m/>
    <m/>
    <n v="1"/>
    <n v="1004309"/>
    <n v="1"/>
    <n v="1004309"/>
  </r>
  <r>
    <x v="0"/>
    <s v="10"/>
    <s v="4/17/2015"/>
    <s v="2015"/>
    <s v="7"/>
    <s v="41050000"/>
    <x v="3"/>
    <x v="0"/>
    <s v="ENERGY, U.S. DEPARTMENT OF"/>
    <s v="Federal"/>
    <x v="0"/>
    <s v="4014003000"/>
    <s v="Pending"/>
    <s v="15109258"/>
    <m/>
    <m/>
    <n v="0.18"/>
    <n v="1684259.82"/>
    <n v="0.18"/>
    <n v="1684259.82"/>
  </r>
  <r>
    <x v="0"/>
    <s v="10"/>
    <s v="4/17/2015"/>
    <s v="2015"/>
    <s v="7"/>
    <s v="41050000"/>
    <x v="3"/>
    <x v="0"/>
    <s v="ENERGY, U.S. DEPARTMENT OF"/>
    <s v="Federal"/>
    <x v="0"/>
    <s v="4014004000"/>
    <s v="Pending"/>
    <s v="15109258"/>
    <m/>
    <m/>
    <n v="0.18"/>
    <n v="1684259.82"/>
    <n v="0.18"/>
    <n v="1684259.82"/>
  </r>
  <r>
    <x v="0"/>
    <s v="10"/>
    <s v="4/17/2015"/>
    <s v="2015"/>
    <s v="7"/>
    <s v="41050000"/>
    <x v="3"/>
    <x v="0"/>
    <s v="ENERGY, U.S. DEPARTMENT OF"/>
    <s v="Federal"/>
    <x v="0"/>
    <s v="4014009000"/>
    <s v="Pending"/>
    <s v="15109258"/>
    <m/>
    <m/>
    <n v="0.18"/>
    <n v="1684259.82"/>
    <n v="0.18"/>
    <n v="1684259.82"/>
  </r>
  <r>
    <x v="0"/>
    <s v="10"/>
    <s v="4/17/2015"/>
    <s v="2015"/>
    <s v="7"/>
    <s v="41050000"/>
    <x v="3"/>
    <x v="0"/>
    <s v="ENERGY, U.S. DEPARTMENT OF"/>
    <s v="Federal"/>
    <x v="0"/>
    <s v="4014010000"/>
    <s v="Pending"/>
    <s v="15109258"/>
    <m/>
    <m/>
    <n v="0.26"/>
    <n v="2432819.7400000002"/>
    <n v="0.26"/>
    <n v="2432819.7400000002"/>
  </r>
  <r>
    <x v="0"/>
    <s v="10"/>
    <s v="4/17/2015"/>
    <s v="2015"/>
    <s v="7"/>
    <s v="41050000"/>
    <x v="3"/>
    <x v="0"/>
    <s v="ENERGY, U.S. DEPARTMENT OF"/>
    <s v="Federal"/>
    <x v="0"/>
    <s v="4018007000"/>
    <s v="Awarded"/>
    <s v="15033453"/>
    <m/>
    <m/>
    <n v="1"/>
    <n v="20000"/>
    <n v="1"/>
    <n v="20000"/>
  </r>
  <r>
    <x v="0"/>
    <s v="10"/>
    <s v="4/17/2015"/>
    <s v="2015"/>
    <s v="7"/>
    <s v="41050000"/>
    <x v="3"/>
    <x v="0"/>
    <s v="ENERGY, U.S. DEPARTMENT OF"/>
    <s v="Federal"/>
    <x v="0"/>
    <s v="4018009000"/>
    <s v="Pending"/>
    <s v="15109258"/>
    <m/>
    <m/>
    <n v="0.08"/>
    <n v="748559.92"/>
    <n v="0.08"/>
    <n v="748559.92"/>
  </r>
  <r>
    <x v="0"/>
    <s v="10"/>
    <s v="4/17/2015"/>
    <s v="2015"/>
    <s v="7"/>
    <s v="41050000"/>
    <x v="3"/>
    <x v="0"/>
    <s v="ENERGY, U.S. DEPARTMENT OF"/>
    <s v="Federal"/>
    <x v="0"/>
    <s v="4019008000"/>
    <s v="Pending"/>
    <s v="15109258"/>
    <m/>
    <m/>
    <n v="0.12"/>
    <n v="1122839.8799999999"/>
    <n v="0.12"/>
    <n v="1122839.8799999999"/>
  </r>
  <r>
    <x v="0"/>
    <s v="10"/>
    <s v="4/22/2015"/>
    <s v="2015"/>
    <s v="7"/>
    <s v="41050000"/>
    <x v="3"/>
    <x v="0"/>
    <s v="LOS ALAMOS NATIONAL LABORATORY"/>
    <s v="Federal"/>
    <x v="0"/>
    <s v="1010002000"/>
    <s v="Awarded"/>
    <s v="15109478"/>
    <m/>
    <m/>
    <n v="1"/>
    <n v="53058"/>
    <n v="1"/>
    <n v="53058"/>
  </r>
  <r>
    <x v="0"/>
    <s v="10"/>
    <s v="4/24/2015"/>
    <s v="2015"/>
    <s v="7"/>
    <s v="41050000"/>
    <x v="3"/>
    <x v="0"/>
    <s v="TEXAS A&amp;M UNIVERSITY"/>
    <s v="Institution of Higher Education"/>
    <x v="0"/>
    <s v="4018007000"/>
    <s v="Pending"/>
    <s v="15109546"/>
    <m/>
    <m/>
    <n v="1"/>
    <n v="220760"/>
    <n v="1"/>
    <n v="220760"/>
  </r>
  <r>
    <x v="0"/>
    <s v="11"/>
    <s v="5/4/2015"/>
    <s v="2015"/>
    <s v="8"/>
    <s v="41050000"/>
    <x v="3"/>
    <x v="0"/>
    <s v="ENERGY, U.S. DEPARTMENT OF"/>
    <s v="Federal"/>
    <x v="0"/>
    <s v="4014009000"/>
    <s v="Pending"/>
    <s v="15119840"/>
    <m/>
    <m/>
    <n v="1"/>
    <n v="346390"/>
    <n v="1"/>
    <n v="346390"/>
  </r>
  <r>
    <x v="0"/>
    <s v="11"/>
    <s v="5/7/2015"/>
    <s v="2015"/>
    <s v="8"/>
    <s v="41050000"/>
    <x v="3"/>
    <x v="0"/>
    <s v="Mercurius Biorefining"/>
    <s v="Private Profit"/>
    <x v="0"/>
    <s v="4011006000"/>
    <s v="Pending"/>
    <s v="15110004"/>
    <m/>
    <m/>
    <n v="0.25"/>
    <n v="22992.75"/>
    <n v="0.25"/>
    <n v="22992.75"/>
  </r>
  <r>
    <x v="0"/>
    <s v="11"/>
    <s v="5/7/2015"/>
    <s v="2015"/>
    <s v="8"/>
    <s v="41050000"/>
    <x v="3"/>
    <x v="0"/>
    <s v="Mercurius Biorefining"/>
    <s v="Private Profit"/>
    <x v="0"/>
    <s v="4019003000"/>
    <s v="Pending"/>
    <s v="15110004"/>
    <m/>
    <m/>
    <n v="0.75"/>
    <n v="68978.25"/>
    <n v="0.75"/>
    <n v="68978.25"/>
  </r>
  <r>
    <x v="0"/>
    <s v="11"/>
    <s v="5/12/2015"/>
    <s v="2015"/>
    <s v="8"/>
    <s v="41050000"/>
    <x v="3"/>
    <x v="0"/>
    <s v="ENERGY, U.S. DEPARTMENT OF"/>
    <s v="Federal"/>
    <x v="0"/>
    <s v="4014003000"/>
    <s v="Pending"/>
    <s v="14033995"/>
    <m/>
    <m/>
    <n v="1"/>
    <n v="276000"/>
    <n v="1"/>
    <n v="276000"/>
  </r>
  <r>
    <x v="0"/>
    <s v="11"/>
    <s v="5/13/2015"/>
    <s v="2015"/>
    <s v="8"/>
    <s v="41050000"/>
    <x v="3"/>
    <x v="0"/>
    <s v="Siemens Power Generation Inc"/>
    <s v="Private Profit"/>
    <x v="0"/>
    <s v="4014009000"/>
    <s v="Pending"/>
    <s v="15110129"/>
    <m/>
    <m/>
    <n v="1"/>
    <n v="70000"/>
    <n v="1"/>
    <n v="70000"/>
  </r>
  <r>
    <x v="0"/>
    <s v="11"/>
    <s v="5/15/2015"/>
    <s v="2015"/>
    <s v="8"/>
    <s v="41050000"/>
    <x v="3"/>
    <x v="0"/>
    <s v="SANDIA NATIONAL LABORATORIES"/>
    <s v="Federal"/>
    <x v="0"/>
    <s v="4014004000"/>
    <s v="Awarded"/>
    <s v="15110203"/>
    <m/>
    <m/>
    <n v="1"/>
    <n v="15000"/>
    <n v="1"/>
    <n v="15000"/>
  </r>
  <r>
    <x v="0"/>
    <s v="11"/>
    <s v="5/20/2015"/>
    <s v="2015"/>
    <s v="8"/>
    <s v="41050000"/>
    <x v="3"/>
    <x v="0"/>
    <s v="UNIVERSITY OF TENNESSEE (THE)"/>
    <s v="Institution of Higher Education"/>
    <x v="0"/>
    <s v="4014001000"/>
    <s v="Pending"/>
    <s v="15119985"/>
    <m/>
    <m/>
    <n v="0"/>
    <n v="0"/>
    <n v="0"/>
    <n v="0"/>
  </r>
  <r>
    <x v="0"/>
    <s v="11"/>
    <s v="5/20/2015"/>
    <s v="2015"/>
    <s v="8"/>
    <s v="41050000"/>
    <x v="3"/>
    <x v="0"/>
    <s v="UNIVERSITY OF TENNESSEE (THE)"/>
    <s v="Institution of Higher Education"/>
    <x v="0"/>
    <s v="4014003000"/>
    <s v="Pending"/>
    <s v="15119985"/>
    <m/>
    <m/>
    <n v="0.52500000000000002"/>
    <n v="696499.65"/>
    <n v="0.52500000000000002"/>
    <n v="696499.65"/>
  </r>
  <r>
    <x v="0"/>
    <s v="11"/>
    <s v="5/20/2015"/>
    <s v="2015"/>
    <s v="8"/>
    <s v="41050000"/>
    <x v="3"/>
    <x v="0"/>
    <s v="UNIVERSITY OF TENNESSEE (THE)"/>
    <s v="Institution of Higher Education"/>
    <x v="0"/>
    <s v="4014004000"/>
    <s v="Pending"/>
    <s v="15119985"/>
    <m/>
    <m/>
    <n v="8.5000000000000006E-2"/>
    <n v="112766.61"/>
    <n v="8.5000000000000006E-2"/>
    <n v="112766.61"/>
  </r>
  <r>
    <x v="0"/>
    <s v="11"/>
    <s v="5/20/2015"/>
    <s v="2015"/>
    <s v="8"/>
    <s v="41050000"/>
    <x v="3"/>
    <x v="0"/>
    <s v="UNIVERSITY OF TENNESSEE (THE)"/>
    <s v="Institution of Higher Education"/>
    <x v="0"/>
    <s v="4014010000"/>
    <s v="Pending"/>
    <s v="15119985"/>
    <m/>
    <m/>
    <n v="0.22"/>
    <n v="291866.52"/>
    <n v="0.22"/>
    <n v="291866.52"/>
  </r>
  <r>
    <x v="0"/>
    <s v="11"/>
    <s v="5/20/2015"/>
    <s v="2015"/>
    <s v="8"/>
    <s v="41050000"/>
    <x v="3"/>
    <x v="0"/>
    <s v="UNIVERSITY OF TENNESSEE (THE)"/>
    <s v="Institution of Higher Education"/>
    <x v="0"/>
    <s v="4019003000"/>
    <s v="Pending"/>
    <s v="15119985"/>
    <m/>
    <m/>
    <n v="0.17"/>
    <n v="225533.22"/>
    <n v="0.17"/>
    <n v="225533.22"/>
  </r>
  <r>
    <x v="0"/>
    <s v="11"/>
    <s v="5/21/2015"/>
    <s v="2015"/>
    <s v="8"/>
    <s v="41050000"/>
    <x v="3"/>
    <x v="0"/>
    <s v="ENERGY, U.S. DEPARTMENT OF"/>
    <s v="Federal"/>
    <x v="0"/>
    <s v="4014004000"/>
    <s v="Pending"/>
    <s v="15033817"/>
    <m/>
    <m/>
    <n v="1"/>
    <n v="460000"/>
    <n v="1"/>
    <n v="460000"/>
  </r>
  <r>
    <x v="0"/>
    <s v="11"/>
    <s v="5/28/2015"/>
    <s v="2015"/>
    <s v="8"/>
    <s v="41050000"/>
    <x v="3"/>
    <x v="0"/>
    <s v="Battelle Energy Alliance LLC"/>
    <s v="Private Profit"/>
    <x v="0"/>
    <s v="4014011000"/>
    <s v="Awarded"/>
    <s v="15110522"/>
    <m/>
    <m/>
    <n v="1"/>
    <n v="30000"/>
    <n v="1"/>
    <n v="30000"/>
  </r>
  <r>
    <x v="0"/>
    <s v="12"/>
    <s v="6/1/2015"/>
    <s v="2015"/>
    <s v="9"/>
    <s v="41050000"/>
    <x v="3"/>
    <x v="0"/>
    <s v="NATIONAL RENEWABLE ENERGY LABORATORY"/>
    <s v="Federal"/>
    <x v="0"/>
    <s v="4014006000"/>
    <s v="Pending"/>
    <s v="15098624"/>
    <m/>
    <m/>
    <n v="1"/>
    <n v="400000"/>
    <n v="1"/>
    <n v="400000"/>
  </r>
  <r>
    <x v="0"/>
    <s v="12"/>
    <s v="6/1/2015"/>
    <s v="2015"/>
    <s v="9"/>
    <s v="41050000"/>
    <x v="3"/>
    <x v="0"/>
    <s v="BROOKHAVEN NATIONAL LABORATORY"/>
    <s v="Federal"/>
    <x v="0"/>
    <s v="4014006000"/>
    <s v="Pending"/>
    <s v="15109377"/>
    <n v="1"/>
    <n v="240000"/>
    <m/>
    <m/>
    <n v="1"/>
    <n v="240000"/>
  </r>
  <r>
    <x v="0"/>
    <s v="12"/>
    <s v="6/1/2015"/>
    <s v="2015"/>
    <s v="9"/>
    <s v="41050000"/>
    <x v="3"/>
    <x v="0"/>
    <s v="BROOKHAVEN NATIONAL LABORATORY"/>
    <s v="Federal"/>
    <x v="0"/>
    <s v="4027002000"/>
    <s v="Pending"/>
    <s v="15109377"/>
    <n v="0"/>
    <n v="0"/>
    <m/>
    <m/>
    <n v="0"/>
    <n v="0"/>
  </r>
  <r>
    <x v="0"/>
    <s v="12"/>
    <s v="6/3/2015"/>
    <s v="2015"/>
    <s v="9"/>
    <s v="41050000"/>
    <x v="3"/>
    <x v="0"/>
    <s v="3M Pharmaceuticals"/>
    <s v="Private Profit"/>
    <x v="0"/>
    <s v="4014004000"/>
    <s v="Pending"/>
    <s v="15120685"/>
    <m/>
    <m/>
    <n v="1"/>
    <n v="367715"/>
    <n v="1"/>
    <n v="367715"/>
  </r>
  <r>
    <x v="0"/>
    <s v="12"/>
    <s v="6/3/2015"/>
    <s v="2015"/>
    <s v="9"/>
    <s v="41050000"/>
    <x v="3"/>
    <x v="0"/>
    <s v="Idaho National Laboratory"/>
    <s v="Federal"/>
    <x v="0"/>
    <s v="4014011000"/>
    <s v="Pending"/>
    <s v="15120720"/>
    <m/>
    <m/>
    <n v="1"/>
    <n v="85000"/>
    <n v="1"/>
    <n v="85000"/>
  </r>
  <r>
    <x v="0"/>
    <s v="12"/>
    <s v="6/8/2015"/>
    <s v="2015"/>
    <s v="9"/>
    <s v="41050000"/>
    <x v="3"/>
    <x v="0"/>
    <s v="SANDIA NATIONAL LABORATORIES"/>
    <s v="Federal"/>
    <x v="0"/>
    <s v="4014003000"/>
    <s v="Awarded"/>
    <s v="15120848"/>
    <m/>
    <m/>
    <n v="1"/>
    <n v="10000"/>
    <n v="1"/>
    <n v="10000"/>
  </r>
  <r>
    <x v="0"/>
    <s v="12"/>
    <s v="6/9/2015"/>
    <s v="2015"/>
    <s v="9"/>
    <s v="41050000"/>
    <x v="3"/>
    <x v="0"/>
    <s v="ENERGY, U.S. DEPARTMENT OF"/>
    <s v="Federal"/>
    <x v="0"/>
    <s v="4014009000"/>
    <s v="Pending"/>
    <s v="15120847"/>
    <m/>
    <m/>
    <n v="1"/>
    <n v="113098"/>
    <n v="1"/>
    <n v="113098"/>
  </r>
  <r>
    <x v="0"/>
    <s v="12"/>
    <s v="6/9/2015"/>
    <s v="2015"/>
    <s v="9"/>
    <s v="41050000"/>
    <x v="3"/>
    <x v="0"/>
    <s v="ENERGY, U.S. DEPARTMENT OF"/>
    <s v="Federal"/>
    <x v="0"/>
    <s v="4018007000"/>
    <s v="Pending"/>
    <s v="15076950"/>
    <m/>
    <m/>
    <n v="1"/>
    <n v="435000"/>
    <n v="1"/>
    <n v="435000"/>
  </r>
  <r>
    <x v="0"/>
    <s v="12"/>
    <s v="6/11/2015"/>
    <s v="2015"/>
    <s v="9"/>
    <s v="41050000"/>
    <x v="3"/>
    <x v="0"/>
    <s v="ENERGY, U.S. DEPARTMENT OF"/>
    <s v="Federal"/>
    <x v="0"/>
    <s v="4018007000"/>
    <s v="Pending"/>
    <s v="15098706"/>
    <n v="1"/>
    <n v="620000"/>
    <m/>
    <m/>
    <n v="1"/>
    <n v="620000"/>
  </r>
  <r>
    <x v="0"/>
    <s v="12"/>
    <s v="6/11/2015"/>
    <s v="2015"/>
    <s v="9"/>
    <s v="41050000"/>
    <x v="3"/>
    <x v="0"/>
    <s v="ENERGY, U.S. DEPARTMENT OF"/>
    <s v="Federal"/>
    <x v="0"/>
    <s v="4027002000"/>
    <s v="Pending"/>
    <s v="15098706"/>
    <n v="0"/>
    <n v="0"/>
    <m/>
    <m/>
    <n v="0"/>
    <n v="0"/>
  </r>
  <r>
    <x v="0"/>
    <s v="12"/>
    <s v="6/15/2015"/>
    <s v="2015"/>
    <s v="9"/>
    <s v="41050000"/>
    <x v="3"/>
    <x v="0"/>
    <s v="NATIONAL RENEWABLE ENERGY LABORATORY"/>
    <s v="Federal"/>
    <x v="0"/>
    <s v="4014004000"/>
    <s v="Pending"/>
    <s v="15121025"/>
    <m/>
    <m/>
    <n v="0.25"/>
    <n v="0"/>
    <n v="0.25"/>
    <n v="0"/>
  </r>
  <r>
    <x v="0"/>
    <s v="12"/>
    <s v="6/15/2015"/>
    <s v="2015"/>
    <s v="9"/>
    <s v="41050000"/>
    <x v="3"/>
    <x v="0"/>
    <s v="NATIONAL RENEWABLE ENERGY LABORATORY"/>
    <s v="Federal"/>
    <x v="0"/>
    <s v="4014006000"/>
    <s v="Pending"/>
    <s v="15121025"/>
    <m/>
    <m/>
    <n v="0.5"/>
    <n v="0"/>
    <n v="0.5"/>
    <n v="0"/>
  </r>
  <r>
    <x v="0"/>
    <s v="12"/>
    <s v="6/15/2015"/>
    <s v="2015"/>
    <s v="9"/>
    <s v="41050000"/>
    <x v="3"/>
    <x v="0"/>
    <s v="NATIONAL RENEWABLE ENERGY LABORATORY"/>
    <s v="Federal"/>
    <x v="0"/>
    <s v="4014009000"/>
    <s v="Pending"/>
    <s v="15121025"/>
    <m/>
    <m/>
    <n v="0.25"/>
    <n v="0"/>
    <n v="0.25"/>
    <n v="0"/>
  </r>
  <r>
    <x v="0"/>
    <s v="12"/>
    <s v="6/21/2015"/>
    <s v="2015"/>
    <s v="9"/>
    <s v="41050000"/>
    <x v="3"/>
    <x v="0"/>
    <s v="ENERGY, U.S. DEPARTMENT OF"/>
    <s v="Federal"/>
    <x v="0"/>
    <s v="4018004000"/>
    <s v="Pending"/>
    <s v="15044736"/>
    <m/>
    <m/>
    <n v="1"/>
    <n v="300000"/>
    <n v="1"/>
    <n v="300000"/>
  </r>
  <r>
    <x v="0"/>
    <s v="12"/>
    <s v="6/23/2015"/>
    <s v="2015"/>
    <s v="9"/>
    <s v="41050000"/>
    <x v="3"/>
    <x v="0"/>
    <s v="STANFORD UNIVERSITY"/>
    <s v="Institution of Higher Education"/>
    <x v="0"/>
    <s v="4014006000"/>
    <s v="Pending"/>
    <s v="15065783"/>
    <n v="1"/>
    <n v="91667"/>
    <m/>
    <m/>
    <n v="1"/>
    <n v="91667"/>
  </r>
  <r>
    <x v="0"/>
    <s v="12"/>
    <s v="6/23/2015"/>
    <s v="2015"/>
    <s v="9"/>
    <s v="41050000"/>
    <x v="3"/>
    <x v="0"/>
    <s v="STANFORD UNIVERSITY"/>
    <s v="Institution of Higher Education"/>
    <x v="0"/>
    <s v="4027002000"/>
    <s v="Pending"/>
    <s v="15065783"/>
    <n v="0"/>
    <n v="0"/>
    <m/>
    <m/>
    <n v="0"/>
    <n v="0"/>
  </r>
  <r>
    <x v="0"/>
    <s v="12"/>
    <s v="6/25/2015"/>
    <s v="2015"/>
    <s v="9"/>
    <s v="41050000"/>
    <x v="3"/>
    <x v="0"/>
    <s v="Advanced Res Projects Agency - Energy"/>
    <s v="Federal"/>
    <x v="0"/>
    <s v="4011006000"/>
    <s v="Pending"/>
    <s v="15097979"/>
    <n v="0.05"/>
    <n v="325000"/>
    <m/>
    <m/>
    <n v="0.05"/>
    <n v="325000"/>
  </r>
  <r>
    <x v="0"/>
    <s v="12"/>
    <s v="6/25/2015"/>
    <s v="2015"/>
    <s v="9"/>
    <s v="41050000"/>
    <x v="3"/>
    <x v="0"/>
    <s v="Advanced Res Projects Agency - Energy"/>
    <s v="Federal"/>
    <x v="0"/>
    <s v="4011008000"/>
    <s v="Pending"/>
    <s v="15097979"/>
    <n v="0.35"/>
    <n v="2275000"/>
    <m/>
    <m/>
    <n v="0.35"/>
    <n v="2275000"/>
  </r>
  <r>
    <x v="0"/>
    <s v="12"/>
    <s v="6/25/2015"/>
    <s v="2015"/>
    <s v="9"/>
    <s v="41050000"/>
    <x v="3"/>
    <x v="0"/>
    <s v="Advanced Res Projects Agency - Energy"/>
    <s v="Federal"/>
    <x v="0"/>
    <s v="4014005000"/>
    <s v="Pending"/>
    <s v="15097979"/>
    <n v="0.35"/>
    <n v="2275000"/>
    <m/>
    <m/>
    <n v="0.35"/>
    <n v="2275000"/>
  </r>
  <r>
    <x v="0"/>
    <s v="12"/>
    <s v="6/25/2015"/>
    <s v="2015"/>
    <s v="9"/>
    <s v="41050000"/>
    <x v="3"/>
    <x v="0"/>
    <s v="Advanced Res Projects Agency - Energy"/>
    <s v="Federal"/>
    <x v="0"/>
    <s v="4014006000"/>
    <s v="Pending"/>
    <s v="15097979"/>
    <n v="0.2"/>
    <n v="1300000"/>
    <m/>
    <m/>
    <n v="0.2"/>
    <n v="1300000"/>
  </r>
  <r>
    <x v="0"/>
    <s v="12"/>
    <s v="6/25/2015"/>
    <s v="2015"/>
    <s v="9"/>
    <s v="41050000"/>
    <x v="3"/>
    <x v="0"/>
    <s v="Advanced Res Projects Agency - Energy"/>
    <s v="Federal"/>
    <x v="0"/>
    <s v="4019003000"/>
    <s v="Pending"/>
    <s v="15097979"/>
    <n v="0.05"/>
    <n v="325000"/>
    <m/>
    <m/>
    <n v="0.05"/>
    <n v="325000"/>
  </r>
  <r>
    <x v="0"/>
    <s v="12"/>
    <s v="6/25/2015"/>
    <s v="2015"/>
    <s v="9"/>
    <s v="41050000"/>
    <x v="3"/>
    <x v="0"/>
    <s v="Advanced Res Projects Agency - Energy"/>
    <s v="Federal"/>
    <x v="0"/>
    <s v="4027008000"/>
    <s v="Pending"/>
    <s v="15097979"/>
    <n v="0"/>
    <n v="0"/>
    <m/>
    <m/>
    <n v="0"/>
    <n v="0"/>
  </r>
  <r>
    <x v="0"/>
    <s v="12"/>
    <s v="6/25/2015"/>
    <s v="2015"/>
    <s v="9"/>
    <s v="41050000"/>
    <x v="3"/>
    <x v="0"/>
    <s v="Advanced Res Projects Agency - Energy"/>
    <s v="Federal"/>
    <x v="0"/>
    <s v="4027008008"/>
    <s v="Pending"/>
    <s v="15097979"/>
    <n v="0"/>
    <n v="0"/>
    <m/>
    <m/>
    <n v="0"/>
    <n v="0"/>
  </r>
  <r>
    <x v="0"/>
    <s v="12"/>
    <s v="6/29/2015"/>
    <s v="2015"/>
    <s v="9"/>
    <s v="41050000"/>
    <x v="3"/>
    <x v="0"/>
    <s v="Advanced Res Projects Agency - Energy"/>
    <s v="Federal"/>
    <x v="0"/>
    <s v="4014003000"/>
    <s v="Pending"/>
    <s v="15121528"/>
    <n v="0.1125"/>
    <n v="538121.25"/>
    <m/>
    <m/>
    <n v="0.1125"/>
    <n v="538121.25"/>
  </r>
  <r>
    <x v="0"/>
    <s v="12"/>
    <s v="6/29/2015"/>
    <s v="2015"/>
    <s v="9"/>
    <s v="41050000"/>
    <x v="3"/>
    <x v="0"/>
    <s v="Advanced Res Projects Agency - Energy"/>
    <s v="Federal"/>
    <x v="0"/>
    <s v="4014006000"/>
    <s v="Pending"/>
    <s v="15121528"/>
    <n v="0.4"/>
    <n v="1913320"/>
    <m/>
    <m/>
    <n v="0.4"/>
    <n v="1913320"/>
  </r>
  <r>
    <x v="0"/>
    <s v="12"/>
    <s v="6/29/2015"/>
    <s v="2015"/>
    <s v="9"/>
    <s v="41050000"/>
    <x v="3"/>
    <x v="0"/>
    <s v="Siemens Power Generation Inc"/>
    <s v="Private Profit"/>
    <x v="0"/>
    <s v="4014009000"/>
    <s v="Pending"/>
    <s v="15121486"/>
    <m/>
    <m/>
    <n v="1"/>
    <n v="570000"/>
    <n v="1"/>
    <n v="570000"/>
  </r>
  <r>
    <x v="0"/>
    <s v="12"/>
    <s v="6/29/2015"/>
    <s v="2015"/>
    <s v="9"/>
    <s v="41050000"/>
    <x v="3"/>
    <x v="0"/>
    <s v="Advanced Res Projects Agency - Energy"/>
    <s v="Federal"/>
    <x v="0"/>
    <s v="4014009000"/>
    <s v="Pending"/>
    <s v="15121528"/>
    <n v="0.48749999999999999"/>
    <n v="2331858.75"/>
    <m/>
    <m/>
    <n v="0.48749999999999999"/>
    <n v="2331858.75"/>
  </r>
  <r>
    <x v="0"/>
    <s v="12"/>
    <s v="6/29/2015"/>
    <s v="2015"/>
    <s v="9"/>
    <s v="41050000"/>
    <x v="3"/>
    <x v="0"/>
    <s v="North Carolina Independent Colleges"/>
    <s v="Private Non-Profit"/>
    <x v="0"/>
    <s v="4018004000"/>
    <s v="Pending"/>
    <s v="15121541"/>
    <n v="0.66"/>
    <n v="146929.85999999999"/>
    <m/>
    <m/>
    <n v="0.66"/>
    <n v="146929.85999999999"/>
  </r>
  <r>
    <x v="0"/>
    <s v="12"/>
    <s v="6/29/2015"/>
    <s v="2015"/>
    <s v="9"/>
    <s v="41050000"/>
    <x v="3"/>
    <x v="0"/>
    <s v="North Carolina Independent Colleges"/>
    <s v="Private Non-Profit"/>
    <x v="0"/>
    <s v="4020001000"/>
    <s v="Pending"/>
    <s v="15121541"/>
    <n v="0.34"/>
    <n v="75691.14"/>
    <m/>
    <m/>
    <n v="0.34"/>
    <n v="75691.14"/>
  </r>
  <r>
    <x v="0"/>
    <s v="12"/>
    <s v="6/29/2015"/>
    <s v="2015"/>
    <s v="9"/>
    <s v="41050000"/>
    <x v="3"/>
    <x v="0"/>
    <s v="Advanced Res Projects Agency - Energy"/>
    <s v="Federal"/>
    <x v="0"/>
    <s v="4027002000"/>
    <s v="Pending"/>
    <s v="15121528"/>
    <n v="0"/>
    <n v="0"/>
    <m/>
    <m/>
    <n v="0"/>
    <n v="0"/>
  </r>
  <r>
    <x v="0"/>
    <s v="12"/>
    <s v="6/29/2015"/>
    <s v="2015"/>
    <s v="9"/>
    <s v="41050000"/>
    <x v="3"/>
    <x v="0"/>
    <s v="North Carolina Independent Colleges"/>
    <s v="Private Non-Profit"/>
    <x v="0"/>
    <s v="4027006000"/>
    <s v="Pending"/>
    <s v="15121541"/>
    <n v="0"/>
    <n v="0"/>
    <m/>
    <m/>
    <n v="0"/>
    <n v="0"/>
  </r>
  <r>
    <x v="0"/>
    <s v="12"/>
    <s v="6/30/2015"/>
    <s v="2015"/>
    <s v="9"/>
    <s v="41050000"/>
    <x v="3"/>
    <x v="0"/>
    <s v="ENERGY, U.S. DEPARTMENT OF"/>
    <s v="Federal"/>
    <x v="0"/>
    <s v="4014011000"/>
    <s v="Pending"/>
    <s v="15121460"/>
    <m/>
    <m/>
    <n v="1"/>
    <n v="953672"/>
    <n v="1"/>
    <n v="953672"/>
  </r>
  <r>
    <x v="1"/>
    <s v="1"/>
    <s v="7/8/2013"/>
    <s v="2013"/>
    <s v="10"/>
    <s v="41050000"/>
    <x v="3"/>
    <x v="0"/>
    <s v="SANDIA NATIONAL LABORATORIES"/>
    <s v="Federal"/>
    <x v="0"/>
    <s v="4013011000"/>
    <s v="Awarded"/>
    <s v="14011195"/>
    <m/>
    <m/>
    <n v="1"/>
    <n v="10000"/>
    <n v="1"/>
    <n v="10000"/>
  </r>
  <r>
    <x v="1"/>
    <s v="1"/>
    <s v="7/9/2013"/>
    <s v="2013"/>
    <s v="10"/>
    <s v="41050000"/>
    <x v="3"/>
    <x v="0"/>
    <s v="S Ram Dynamics"/>
    <s v="Private Profit"/>
    <x v="0"/>
    <s v="4014009000"/>
    <s v="Awarded"/>
    <s v="14011264"/>
    <m/>
    <m/>
    <n v="1"/>
    <n v="99020"/>
    <n v="1"/>
    <n v="99020"/>
  </r>
  <r>
    <x v="1"/>
    <s v="1"/>
    <s v="7/9/2013"/>
    <s v="2013"/>
    <s v="10"/>
    <s v="41050000"/>
    <x v="3"/>
    <x v="0"/>
    <s v="ENERGY, U.S. DEPARTMENT OF"/>
    <s v="Federal"/>
    <x v="0"/>
    <s v="4018008000"/>
    <s v="Not Funded"/>
    <s v="14011136"/>
    <m/>
    <m/>
    <n v="0.33"/>
    <n v="293951.78999999998"/>
    <n v="0.33"/>
    <n v="293951.78999999998"/>
  </r>
  <r>
    <x v="1"/>
    <s v="1"/>
    <s v="7/9/2013"/>
    <s v="2013"/>
    <s v="10"/>
    <s v="41050000"/>
    <x v="3"/>
    <x v="0"/>
    <s v="ENERGY, U.S. DEPARTMENT OF"/>
    <s v="Federal"/>
    <x v="0"/>
    <s v="4018009000"/>
    <s v="Not Funded"/>
    <s v="14011136"/>
    <m/>
    <m/>
    <n v="0.67"/>
    <n v="596811.21"/>
    <n v="0.67"/>
    <n v="596811.21"/>
  </r>
  <r>
    <x v="1"/>
    <s v="1"/>
    <s v="7/9/2013"/>
    <s v="2013"/>
    <s v="10"/>
    <s v="41050000"/>
    <x v="3"/>
    <x v="0"/>
    <s v="ENERGY, U.S. DEPARTMENT OF"/>
    <s v="Federal"/>
    <x v="0"/>
    <s v="4018009000"/>
    <s v="Not Funded"/>
    <s v="14011181"/>
    <m/>
    <m/>
    <n v="0.55000000000000004"/>
    <n v="454040.95"/>
    <n v="0.55000000000000004"/>
    <n v="454040.95"/>
  </r>
  <r>
    <x v="1"/>
    <s v="1"/>
    <s v="7/9/2013"/>
    <s v="2013"/>
    <s v="10"/>
    <s v="41050000"/>
    <x v="3"/>
    <x v="0"/>
    <s v="ENERGY, U.S. DEPARTMENT OF"/>
    <s v="Federal"/>
    <x v="0"/>
    <s v="4018010000"/>
    <s v="Not Funded"/>
    <s v="14011181"/>
    <m/>
    <m/>
    <n v="0.45"/>
    <n v="371488.05"/>
    <n v="0.45"/>
    <n v="371488.05"/>
  </r>
  <r>
    <x v="1"/>
    <s v="1"/>
    <s v="7/10/2013"/>
    <s v="2013"/>
    <s v="10"/>
    <s v="41050000"/>
    <x v="3"/>
    <x v="0"/>
    <s v="ARGONNE NATIONAL LABORATORY"/>
    <s v="Federal"/>
    <x v="0"/>
    <s v="4016005000"/>
    <s v="Awarded"/>
    <s v="14011242"/>
    <m/>
    <m/>
    <n v="1"/>
    <n v="24078"/>
    <n v="1"/>
    <n v="24078"/>
  </r>
  <r>
    <x v="1"/>
    <s v="1"/>
    <s v="7/29/2013"/>
    <s v="2013"/>
    <s v="10"/>
    <s v="41050000"/>
    <x v="3"/>
    <x v="0"/>
    <s v="FERMI NATIONAL ACCELERATOR LABORATORY"/>
    <s v="Federal"/>
    <x v="0"/>
    <s v="4018007000"/>
    <s v="Awarded"/>
    <s v="14012087"/>
    <m/>
    <m/>
    <n v="1"/>
    <n v="7500"/>
    <n v="1"/>
    <n v="7500"/>
  </r>
  <r>
    <x v="1"/>
    <s v="1"/>
    <s v="7/30/2013"/>
    <s v="2013"/>
    <s v="10"/>
    <s v="41050000"/>
    <x v="3"/>
    <x v="0"/>
    <s v="KRELL INSTITUTE"/>
    <s v="Foundation"/>
    <x v="0"/>
    <s v="4014010000"/>
    <s v="Awarded"/>
    <s v="14012060"/>
    <m/>
    <m/>
    <n v="1"/>
    <n v="115193"/>
    <n v="1"/>
    <n v="115193"/>
  </r>
  <r>
    <x v="1"/>
    <s v="2"/>
    <s v="8/1/2013"/>
    <s v="2013"/>
    <s v="11"/>
    <s v="41050000"/>
    <x v="3"/>
    <x v="0"/>
    <s v="SANDIA NATIONAL LABORATORIES"/>
    <s v="Federal"/>
    <x v="0"/>
    <s v="4018009000"/>
    <s v="Awarded"/>
    <s v="14012228"/>
    <m/>
    <m/>
    <n v="1"/>
    <n v="46220"/>
    <n v="1"/>
    <n v="46220"/>
  </r>
  <r>
    <x v="1"/>
    <s v="2"/>
    <s v="8/6/2013"/>
    <s v="2013"/>
    <s v="11"/>
    <s v="41050000"/>
    <x v="3"/>
    <x v="0"/>
    <s v="ENERGY, U.S. DEPARTMENT OF"/>
    <s v="Federal"/>
    <x v="0"/>
    <s v="4014003000"/>
    <s v="Awarded"/>
    <s v="13098312"/>
    <m/>
    <m/>
    <n v="0.4"/>
    <n v="200000"/>
    <n v="0.4"/>
    <n v="200000"/>
  </r>
  <r>
    <x v="1"/>
    <s v="2"/>
    <s v="8/6/2013"/>
    <s v="2013"/>
    <s v="11"/>
    <s v="41050000"/>
    <x v="3"/>
    <x v="0"/>
    <s v="ENERGY, U.S. DEPARTMENT OF"/>
    <s v="Federal"/>
    <x v="0"/>
    <s v="4014009000"/>
    <s v="Awarded"/>
    <s v="13098312"/>
    <m/>
    <m/>
    <n v="0.6"/>
    <n v="300000"/>
    <n v="0.6"/>
    <n v="300000"/>
  </r>
  <r>
    <x v="1"/>
    <s v="2"/>
    <s v="8/9/2013"/>
    <s v="2013"/>
    <s v="11"/>
    <s v="41050000"/>
    <x v="3"/>
    <x v="0"/>
    <s v="ENERGY, U.S. DEPARTMENT OF"/>
    <s v="Federal"/>
    <x v="0"/>
    <s v="4014009000"/>
    <s v="Not Funded"/>
    <s v="14022417"/>
    <m/>
    <m/>
    <n v="1"/>
    <n v="291159"/>
    <n v="1"/>
    <n v="291159"/>
  </r>
  <r>
    <x v="1"/>
    <s v="2"/>
    <s v="8/13/2013"/>
    <s v="2013"/>
    <s v="11"/>
    <s v="41050000"/>
    <x v="3"/>
    <x v="0"/>
    <s v="SANDIA NATIONAL LABORATORIES"/>
    <s v="Federal"/>
    <x v="0"/>
    <s v="4014001000"/>
    <s v="Awarded"/>
    <s v="14022590"/>
    <m/>
    <m/>
    <n v="1"/>
    <n v="40000"/>
    <n v="1"/>
    <n v="40000"/>
  </r>
  <r>
    <x v="1"/>
    <s v="2"/>
    <s v="8/13/2013"/>
    <s v="2013"/>
    <s v="11"/>
    <s v="41050000"/>
    <x v="3"/>
    <x v="0"/>
    <s v="SANDIA NATIONAL LABORATORIES"/>
    <s v="Federal"/>
    <x v="0"/>
    <s v="4014001000"/>
    <s v="Awarded"/>
    <s v="14022592"/>
    <m/>
    <m/>
    <n v="1"/>
    <n v="40000"/>
    <n v="1"/>
    <n v="40000"/>
  </r>
  <r>
    <x v="1"/>
    <s v="2"/>
    <s v="8/15/2013"/>
    <s v="2013"/>
    <s v="11"/>
    <s v="41050000"/>
    <x v="3"/>
    <x v="0"/>
    <s v="NORTH CAROLINA STATE UNIVERSITY"/>
    <s v="Institution of Higher Education"/>
    <x v="0"/>
    <s v="4014011000"/>
    <s v="Pending"/>
    <s v="14022715"/>
    <m/>
    <m/>
    <n v="1"/>
    <n v="1587000"/>
    <n v="1"/>
    <n v="1587000"/>
  </r>
  <r>
    <x v="1"/>
    <s v="2"/>
    <s v="8/19/2013"/>
    <s v="2013"/>
    <s v="11"/>
    <s v="41050000"/>
    <x v="3"/>
    <x v="0"/>
    <s v="ARGONNE NATIONAL LABORATORY"/>
    <s v="Federal"/>
    <x v="0"/>
    <s v="4014001000"/>
    <s v="Awarded"/>
    <s v="14022831"/>
    <n v="0"/>
    <n v="0"/>
    <m/>
    <m/>
    <n v="0"/>
    <n v="0"/>
  </r>
  <r>
    <x v="1"/>
    <s v="2"/>
    <s v="8/19/2013"/>
    <s v="2013"/>
    <s v="11"/>
    <s v="41050000"/>
    <x v="3"/>
    <x v="0"/>
    <s v="ARGONNE NATIONAL LABORATORY"/>
    <s v="Federal"/>
    <x v="0"/>
    <s v="4014004000"/>
    <s v="Awarded"/>
    <s v="14022831"/>
    <n v="1"/>
    <n v="629000"/>
    <m/>
    <m/>
    <n v="1"/>
    <n v="629000"/>
  </r>
  <r>
    <x v="1"/>
    <s v="2"/>
    <s v="8/19/2013"/>
    <s v="2013"/>
    <s v="11"/>
    <s v="41050000"/>
    <x v="3"/>
    <x v="0"/>
    <s v="ARGONNE NATIONAL LABORATORY"/>
    <s v="Federal"/>
    <x v="0"/>
    <s v="4027010000"/>
    <s v="Awarded"/>
    <s v="14022831"/>
    <n v="0"/>
    <n v="0"/>
    <m/>
    <m/>
    <n v="0"/>
    <n v="0"/>
  </r>
  <r>
    <x v="1"/>
    <s v="2"/>
    <s v="8/23/2013"/>
    <s v="2013"/>
    <s v="11"/>
    <s v="41050000"/>
    <x v="3"/>
    <x v="0"/>
    <s v="ARGONNE NATIONAL LABORATORY"/>
    <s v="Federal"/>
    <x v="0"/>
    <s v="4014004000"/>
    <s v="Awarded"/>
    <s v="14022851"/>
    <m/>
    <m/>
    <n v="1"/>
    <n v="120185"/>
    <n v="1"/>
    <n v="120185"/>
  </r>
  <r>
    <x v="1"/>
    <s v="2"/>
    <s v="8/23/2013"/>
    <s v="2013"/>
    <s v="11"/>
    <s v="41050000"/>
    <x v="3"/>
    <x v="0"/>
    <s v="WASHINGTON STATE UNIVERSITY"/>
    <s v="Institution of Higher Education"/>
    <x v="0"/>
    <s v="4014010000"/>
    <s v="Awarded"/>
    <s v="13076578"/>
    <m/>
    <m/>
    <n v="1"/>
    <n v="43429"/>
    <n v="1"/>
    <n v="43429"/>
  </r>
  <r>
    <x v="1"/>
    <s v="2"/>
    <s v="8/23/2013"/>
    <s v="2013"/>
    <s v="11"/>
    <s v="41050000"/>
    <x v="3"/>
    <x v="0"/>
    <s v="NORTHWESTERN UNIVERSITY"/>
    <s v="Institution of Higher Education"/>
    <x v="0"/>
    <s v="4014011000"/>
    <s v="Pending"/>
    <s v="14022909"/>
    <m/>
    <m/>
    <n v="1"/>
    <n v="1250000"/>
    <n v="1"/>
    <n v="1250000"/>
  </r>
  <r>
    <x v="1"/>
    <s v="2"/>
    <s v="8/23/2013"/>
    <s v="2013"/>
    <s v="11"/>
    <s v="41050000"/>
    <x v="3"/>
    <x v="0"/>
    <s v="ENERGY, U.S. DEPARTMENT OF"/>
    <s v="Federal"/>
    <x v="0"/>
    <s v="4014011000"/>
    <s v="Awarded"/>
    <s v="14022924"/>
    <m/>
    <m/>
    <n v="1"/>
    <n v="155000"/>
    <n v="1"/>
    <n v="155000"/>
  </r>
  <r>
    <x v="1"/>
    <s v="2"/>
    <s v="8/27/2013"/>
    <s v="2013"/>
    <s v="11"/>
    <s v="41050000"/>
    <x v="3"/>
    <x v="0"/>
    <s v="SANDIA NATIONAL LABORATORIES"/>
    <s v="Federal"/>
    <x v="0"/>
    <s v="4013011000"/>
    <s v="Awarded"/>
    <s v="14023000"/>
    <m/>
    <m/>
    <n v="1"/>
    <n v="10000"/>
    <n v="1"/>
    <n v="10000"/>
  </r>
  <r>
    <x v="1"/>
    <s v="2"/>
    <s v="8/28/2013"/>
    <s v="2013"/>
    <s v="11"/>
    <s v="41050000"/>
    <x v="3"/>
    <x v="0"/>
    <s v="ARGONNE NATIONAL LABORATORY"/>
    <s v="Federal"/>
    <x v="0"/>
    <s v="4014004000"/>
    <s v="Awarded"/>
    <s v="14022650"/>
    <m/>
    <m/>
    <n v="1"/>
    <n v="13500"/>
    <n v="1"/>
    <n v="13500"/>
  </r>
  <r>
    <x v="1"/>
    <s v="2"/>
    <s v="8/30/2013"/>
    <s v="2013"/>
    <s v="11"/>
    <s v="41050000"/>
    <x v="3"/>
    <x v="0"/>
    <s v="University of California - Berkeley"/>
    <s v="Institution of Higher Education"/>
    <x v="0"/>
    <s v="4018007000"/>
    <s v="Not Funded"/>
    <s v="14023142"/>
    <m/>
    <m/>
    <n v="1"/>
    <n v="396032"/>
    <n v="1"/>
    <n v="396032"/>
  </r>
  <r>
    <x v="1"/>
    <s v="2"/>
    <s v="8/30/2013"/>
    <s v="2013"/>
    <s v="11"/>
    <s v="41050000"/>
    <x v="3"/>
    <x v="0"/>
    <s v="ENERGY, U.S. DEPARTMENT OF"/>
    <s v="Federal"/>
    <x v="0"/>
    <s v="4018008000"/>
    <s v="Not Funded"/>
    <s v="14023139"/>
    <m/>
    <m/>
    <n v="1"/>
    <n v="2839289"/>
    <n v="1"/>
    <n v="2839289"/>
  </r>
  <r>
    <x v="1"/>
    <s v="3"/>
    <s v="9/3/2013"/>
    <s v="2013"/>
    <s v="12"/>
    <s v="41050000"/>
    <x v="3"/>
    <x v="0"/>
    <s v="SANDIA NATIONAL LABORATORIES"/>
    <s v="Federal"/>
    <x v="0"/>
    <s v="4014006000"/>
    <s v="Awarded"/>
    <s v="14022997"/>
    <m/>
    <m/>
    <n v="1"/>
    <n v="9500"/>
    <n v="1"/>
    <n v="9500"/>
  </r>
  <r>
    <x v="1"/>
    <s v="3"/>
    <s v="9/4/2013"/>
    <s v="2013"/>
    <s v="12"/>
    <s v="41050000"/>
    <x v="3"/>
    <x v="0"/>
    <s v="SIEMENS CORPORATE RESEARCH INC."/>
    <s v="Private Profit"/>
    <x v="0"/>
    <s v="4014009000"/>
    <s v="Awarded"/>
    <s v="14023113"/>
    <m/>
    <m/>
    <n v="1"/>
    <n v="50000"/>
    <n v="1"/>
    <n v="50000"/>
  </r>
  <r>
    <x v="1"/>
    <s v="3"/>
    <s v="9/10/2013"/>
    <s v="2013"/>
    <s v="12"/>
    <s v="41050000"/>
    <x v="3"/>
    <x v="0"/>
    <s v="ENERGY, U.S. DEPARTMENT OF"/>
    <s v="Federal"/>
    <x v="0"/>
    <s v="4018004000"/>
    <s v="Not Funded"/>
    <s v="14033281"/>
    <m/>
    <m/>
    <n v="1"/>
    <n v="594547"/>
    <n v="1"/>
    <n v="594547"/>
  </r>
  <r>
    <x v="1"/>
    <s v="3"/>
    <s v="9/10/2013"/>
    <s v="2013"/>
    <s v="12"/>
    <s v="41050000"/>
    <x v="3"/>
    <x v="0"/>
    <s v="ENERGY, U.S. DEPARTMENT OF"/>
    <s v="Federal"/>
    <x v="0"/>
    <s v="4018007000"/>
    <s v="Pending"/>
    <s v="14033332"/>
    <m/>
    <m/>
    <n v="1"/>
    <n v="527431"/>
    <n v="1"/>
    <n v="527431"/>
  </r>
  <r>
    <x v="1"/>
    <s v="3"/>
    <s v="9/10/2013"/>
    <s v="2013"/>
    <s v="12"/>
    <s v="41050000"/>
    <x v="3"/>
    <x v="0"/>
    <s v="ENERGY, U.S. DEPARTMENT OF"/>
    <s v="Federal"/>
    <x v="0"/>
    <s v="4018007000"/>
    <s v="Not Funded"/>
    <s v="14033301"/>
    <m/>
    <m/>
    <n v="1"/>
    <n v="267378"/>
    <n v="1"/>
    <n v="267378"/>
  </r>
  <r>
    <x v="1"/>
    <s v="3"/>
    <s v="9/12/2013"/>
    <s v="2013"/>
    <s v="12"/>
    <s v="41050000"/>
    <x v="3"/>
    <x v="0"/>
    <s v="ARGONNE NATIONAL LABORATORY"/>
    <s v="Federal"/>
    <x v="0"/>
    <s v="4018007000"/>
    <s v="Awarded"/>
    <s v="14033471"/>
    <n v="1"/>
    <n v="28580"/>
    <m/>
    <m/>
    <n v="1"/>
    <n v="28580"/>
  </r>
  <r>
    <x v="1"/>
    <s v="3"/>
    <s v="9/12/2013"/>
    <s v="2013"/>
    <s v="12"/>
    <s v="41050000"/>
    <x v="3"/>
    <x v="0"/>
    <s v="ARGONNE NATIONAL LABORATORY"/>
    <s v="Federal"/>
    <x v="0"/>
    <s v="4027002000"/>
    <s v="Awarded"/>
    <s v="14033471"/>
    <n v="0"/>
    <n v="0"/>
    <m/>
    <m/>
    <n v="0"/>
    <n v="0"/>
  </r>
  <r>
    <x v="1"/>
    <s v="3"/>
    <s v="9/17/2013"/>
    <s v="2013"/>
    <s v="12"/>
    <s v="41050000"/>
    <x v="3"/>
    <x v="0"/>
    <s v="National Nuclear Security Admin"/>
    <s v="Federal"/>
    <x v="0"/>
    <s v="4014011000"/>
    <s v="Pending"/>
    <s v="14023096"/>
    <m/>
    <m/>
    <n v="1"/>
    <n v="24997568"/>
    <n v="1"/>
    <n v="24997568"/>
  </r>
  <r>
    <x v="1"/>
    <s v="3"/>
    <s v="9/20/2013"/>
    <s v="2013"/>
    <s v="12"/>
    <s v="41050000"/>
    <x v="3"/>
    <x v="0"/>
    <s v="ENERGY, U.S. DEPARTMENT OF"/>
    <s v="Federal"/>
    <x v="0"/>
    <s v="4018009000"/>
    <s v="Not Funded"/>
    <s v="14033766"/>
    <m/>
    <m/>
    <n v="1"/>
    <n v="454529"/>
    <n v="1"/>
    <n v="454529"/>
  </r>
  <r>
    <x v="1"/>
    <s v="3"/>
    <s v="9/24/2013"/>
    <s v="2013"/>
    <s v="12"/>
    <s v="41050000"/>
    <x v="3"/>
    <x v="0"/>
    <s v="ENERGY, U.S. DEPARTMENT OF"/>
    <s v="Federal"/>
    <x v="0"/>
    <s v="4018004000"/>
    <s v="Not Funded"/>
    <s v="14033908"/>
    <m/>
    <m/>
    <n v="1"/>
    <n v="413395"/>
    <n v="1"/>
    <n v="413395"/>
  </r>
  <r>
    <x v="1"/>
    <s v="3"/>
    <s v="9/27/2013"/>
    <s v="2013"/>
    <s v="12"/>
    <s v="41050000"/>
    <x v="3"/>
    <x v="0"/>
    <s v="ENERGY, U.S. DEPARTMENT OF"/>
    <s v="Federal"/>
    <x v="0"/>
    <s v="4014003000"/>
    <s v="Pending"/>
    <s v="14033995"/>
    <m/>
    <m/>
    <n v="1"/>
    <n v="435850"/>
    <n v="1"/>
    <n v="435850"/>
  </r>
  <r>
    <x v="1"/>
    <s v="4"/>
    <s v="10/1/2013"/>
    <s v="2014"/>
    <s v="1"/>
    <s v="41050000"/>
    <x v="3"/>
    <x v="0"/>
    <s v="ENERGY, U.S. DEPARTMENT OF"/>
    <s v="Federal"/>
    <x v="0"/>
    <s v="4014009000"/>
    <s v="Pending"/>
    <s v="13119731"/>
    <m/>
    <m/>
    <n v="1"/>
    <n v="410000"/>
    <n v="1"/>
    <n v="410000"/>
  </r>
  <r>
    <x v="1"/>
    <s v="4"/>
    <s v="10/4/2013"/>
    <s v="2014"/>
    <s v="1"/>
    <s v="41050000"/>
    <x v="3"/>
    <x v="0"/>
    <s v="AMES LABORATORY"/>
    <s v="Federal"/>
    <x v="0"/>
    <s v="4014003000"/>
    <s v="Awarded"/>
    <s v="14034011"/>
    <m/>
    <m/>
    <n v="1"/>
    <n v="1875000"/>
    <n v="1"/>
    <n v="1875000"/>
  </r>
  <r>
    <x v="1"/>
    <s v="4"/>
    <s v="10/10/2013"/>
    <s v="2014"/>
    <s v="1"/>
    <s v="41050000"/>
    <x v="3"/>
    <x v="0"/>
    <s v="ENERGY, U.S. DEPARTMENT OF"/>
    <s v="Federal"/>
    <x v="0"/>
    <s v="4014011000"/>
    <s v="Not Funded"/>
    <s v="14044378"/>
    <m/>
    <m/>
    <n v="1"/>
    <n v="996702"/>
    <n v="1"/>
    <n v="996702"/>
  </r>
  <r>
    <x v="1"/>
    <s v="4"/>
    <s v="10/10/2013"/>
    <s v="2014"/>
    <s v="1"/>
    <s v="41050000"/>
    <x v="3"/>
    <x v="0"/>
    <s v="ENERGY, U.S. DEPARTMENT OF"/>
    <s v="Federal"/>
    <x v="0"/>
    <s v="4014011000"/>
    <s v="Not Funded"/>
    <s v="14044386"/>
    <m/>
    <m/>
    <n v="1"/>
    <n v="956840"/>
    <n v="1"/>
    <n v="956840"/>
  </r>
  <r>
    <x v="1"/>
    <s v="4"/>
    <s v="10/10/2013"/>
    <s v="2014"/>
    <s v="1"/>
    <s v="41050000"/>
    <x v="3"/>
    <x v="0"/>
    <s v="Spero Energy Inc"/>
    <s v="Private Profit"/>
    <x v="0"/>
    <s v="4018004000"/>
    <s v="Awarded"/>
    <s v="14044427"/>
    <m/>
    <m/>
    <n v="1"/>
    <n v="44000"/>
    <n v="1"/>
    <n v="44000"/>
  </r>
  <r>
    <x v="1"/>
    <s v="4"/>
    <s v="10/17/2013"/>
    <s v="2014"/>
    <s v="1"/>
    <s v="41050000"/>
    <x v="3"/>
    <x v="0"/>
    <s v="Nanohmics Inc"/>
    <s v="Private Profit"/>
    <x v="0"/>
    <s v="4014009000"/>
    <s v="Not Funded"/>
    <s v="14044529"/>
    <m/>
    <m/>
    <n v="1"/>
    <n v="802125"/>
    <n v="1"/>
    <n v="802125"/>
  </r>
  <r>
    <x v="1"/>
    <s v="4"/>
    <s v="10/18/2013"/>
    <s v="2014"/>
    <s v="1"/>
    <s v="41050000"/>
    <x v="3"/>
    <x v="0"/>
    <s v="DOE-ER-BASIC ENERGY SCIENCES CHEMISTRY"/>
    <s v="Federal"/>
    <x v="0"/>
    <s v="4018004000"/>
    <s v="Awarded"/>
    <s v="14044284"/>
    <m/>
    <m/>
    <n v="1"/>
    <n v="574773"/>
    <n v="1"/>
    <n v="574773"/>
  </r>
  <r>
    <x v="1"/>
    <s v="4"/>
    <s v="10/29/2013"/>
    <s v="2014"/>
    <s v="1"/>
    <s v="41050000"/>
    <x v="3"/>
    <x v="0"/>
    <s v="UNIVERSITY OF CALIFORNIA - DAVIS"/>
    <s v="Institution of Higher Education"/>
    <x v="0"/>
    <s v="4014006000"/>
    <s v="Not Funded"/>
    <s v="14044817"/>
    <n v="1"/>
    <n v="350382"/>
    <m/>
    <m/>
    <n v="1"/>
    <n v="350382"/>
  </r>
  <r>
    <x v="1"/>
    <s v="4"/>
    <s v="10/29/2013"/>
    <s v="2014"/>
    <s v="1"/>
    <s v="41050000"/>
    <x v="3"/>
    <x v="0"/>
    <s v="UNIVERSITY OF CALIFORNIA - DAVIS"/>
    <s v="Institution of Higher Education"/>
    <x v="0"/>
    <s v="4027002000"/>
    <s v="Not Funded"/>
    <s v="14044817"/>
    <n v="0"/>
    <n v="0"/>
    <m/>
    <m/>
    <n v="0"/>
    <n v="0"/>
  </r>
  <r>
    <x v="1"/>
    <s v="5"/>
    <s v="11/4/2013"/>
    <s v="2014"/>
    <s v="2"/>
    <s v="41050000"/>
    <x v="3"/>
    <x v="0"/>
    <s v="Advanced Res Projects Agency - Energy"/>
    <s v="Federal"/>
    <x v="0"/>
    <s v="4014003000"/>
    <s v="Not Funded"/>
    <s v="14054998"/>
    <n v="0.1275"/>
    <n v="419570.37"/>
    <m/>
    <m/>
    <n v="0.1275"/>
    <n v="419570.37"/>
  </r>
  <r>
    <x v="1"/>
    <s v="5"/>
    <s v="11/4/2013"/>
    <s v="2014"/>
    <s v="2"/>
    <s v="41050000"/>
    <x v="3"/>
    <x v="0"/>
    <s v="Advanced Res Projects Agency - Energy"/>
    <s v="Federal"/>
    <x v="0"/>
    <s v="4014006000"/>
    <s v="Not Funded"/>
    <s v="14054998"/>
    <n v="0.67"/>
    <n v="2204801.16"/>
    <m/>
    <m/>
    <n v="0.67"/>
    <n v="2204801.16"/>
  </r>
  <r>
    <x v="1"/>
    <s v="5"/>
    <s v="11/4/2013"/>
    <s v="2014"/>
    <s v="2"/>
    <s v="41050000"/>
    <x v="3"/>
    <x v="0"/>
    <s v="Advanced Res Projects Agency - Energy"/>
    <s v="Federal"/>
    <x v="0"/>
    <s v="4014009000"/>
    <s v="Not Funded"/>
    <s v="14054998"/>
    <n v="0.20250000000000001"/>
    <n v="666376.47"/>
    <m/>
    <m/>
    <n v="0.20250000000000001"/>
    <n v="666376.47"/>
  </r>
  <r>
    <x v="1"/>
    <s v="5"/>
    <s v="11/4/2013"/>
    <s v="2014"/>
    <s v="2"/>
    <s v="41050000"/>
    <x v="3"/>
    <x v="0"/>
    <s v="Advanced Res Projects Agency - Energy"/>
    <s v="Federal"/>
    <x v="0"/>
    <s v="4027002000"/>
    <s v="Not Funded"/>
    <s v="14054998"/>
    <n v="0"/>
    <n v="0"/>
    <m/>
    <m/>
    <n v="0"/>
    <n v="0"/>
  </r>
  <r>
    <x v="1"/>
    <s v="5"/>
    <s v="11/6/2013"/>
    <s v="2014"/>
    <s v="2"/>
    <s v="41050000"/>
    <x v="3"/>
    <x v="0"/>
    <s v="SIEMENS CORPORATE RESEARCH INC."/>
    <s v="Private Profit"/>
    <x v="0"/>
    <s v="4014009000"/>
    <s v="Awarded"/>
    <s v="14033884"/>
    <m/>
    <m/>
    <n v="1"/>
    <n v="245468"/>
    <n v="1"/>
    <n v="245468"/>
  </r>
  <r>
    <x v="1"/>
    <s v="5"/>
    <s v="11/11/2013"/>
    <s v="2014"/>
    <s v="2"/>
    <s v="41050000"/>
    <x v="3"/>
    <x v="0"/>
    <s v="ENERGY, U.S. DEPARTMENT OF"/>
    <s v="Federal"/>
    <x v="0"/>
    <s v="4014003000"/>
    <s v="Not Funded"/>
    <s v="14055208"/>
    <m/>
    <m/>
    <n v="1"/>
    <n v="750000"/>
    <n v="1"/>
    <n v="750000"/>
  </r>
  <r>
    <x v="1"/>
    <s v="5"/>
    <s v="11/11/2013"/>
    <s v="2014"/>
    <s v="2"/>
    <s v="41050000"/>
    <x v="3"/>
    <x v="0"/>
    <s v="SANDIA NATIONAL LABORATORIES"/>
    <s v="Federal"/>
    <x v="0"/>
    <s v="4014004000"/>
    <s v="Awarded"/>
    <s v="14055196"/>
    <m/>
    <m/>
    <n v="1"/>
    <n v="65000"/>
    <n v="1"/>
    <n v="65000"/>
  </r>
  <r>
    <x v="1"/>
    <s v="5"/>
    <s v="11/13/2013"/>
    <s v="2014"/>
    <s v="2"/>
    <s v="41050000"/>
    <x v="3"/>
    <x v="0"/>
    <s v="ENERGY, U.S. DEPARTMENT OF"/>
    <s v="Federal"/>
    <x v="0"/>
    <s v="4018007000"/>
    <s v="Awarded"/>
    <s v="14055185"/>
    <m/>
    <m/>
    <n v="1"/>
    <n v="651000"/>
    <n v="1"/>
    <n v="651000"/>
  </r>
  <r>
    <x v="1"/>
    <s v="5"/>
    <s v="11/15/2013"/>
    <s v="2014"/>
    <s v="2"/>
    <s v="41050000"/>
    <x v="3"/>
    <x v="0"/>
    <s v="SANDIA NATIONAL LABORATORIES"/>
    <s v="Federal"/>
    <x v="0"/>
    <s v="4014006000"/>
    <s v="Awarded"/>
    <s v="14011932"/>
    <m/>
    <m/>
    <n v="1"/>
    <n v="150000"/>
    <n v="1"/>
    <n v="150000"/>
  </r>
  <r>
    <x v="1"/>
    <s v="5"/>
    <s v="11/15/2013"/>
    <s v="2014"/>
    <s v="2"/>
    <s v="41050000"/>
    <x v="3"/>
    <x v="0"/>
    <s v="ENERGY, U.S. DEPARTMENT OF"/>
    <s v="Federal"/>
    <x v="0"/>
    <s v="4014011000"/>
    <s v="Awarded"/>
    <s v="13120491"/>
    <m/>
    <m/>
    <n v="1"/>
    <n v="440000"/>
    <n v="1"/>
    <n v="440000"/>
  </r>
  <r>
    <x v="1"/>
    <s v="5"/>
    <s v="11/19/2013"/>
    <s v="2014"/>
    <s v="2"/>
    <s v="41050000"/>
    <x v="3"/>
    <x v="0"/>
    <s v="SANDIA NATIONAL LABORATORIES"/>
    <s v="Federal"/>
    <x v="0"/>
    <s v="4013011000"/>
    <s v="Awarded"/>
    <s v="14055463"/>
    <m/>
    <m/>
    <n v="1"/>
    <n v="30000"/>
    <n v="1"/>
    <n v="30000"/>
  </r>
  <r>
    <x v="1"/>
    <s v="5"/>
    <s v="11/19/2013"/>
    <s v="2014"/>
    <s v="2"/>
    <s v="41050000"/>
    <x v="3"/>
    <x v="0"/>
    <s v="ENERGY, U.S. DEPARTMENT OF"/>
    <s v="Federal"/>
    <x v="0"/>
    <s v="4014003000"/>
    <s v="Not Funded"/>
    <s v="14055455"/>
    <m/>
    <m/>
    <n v="1"/>
    <n v="750000"/>
    <n v="1"/>
    <n v="750000"/>
  </r>
  <r>
    <x v="1"/>
    <s v="5"/>
    <s v="11/19/2013"/>
    <s v="2014"/>
    <s v="2"/>
    <s v="41050000"/>
    <x v="3"/>
    <x v="0"/>
    <s v="ENERGY, U.S. DEPARTMENT OF"/>
    <s v="Federal"/>
    <x v="0"/>
    <s v="4014004000"/>
    <s v="Not Funded"/>
    <s v="14055454"/>
    <m/>
    <m/>
    <n v="1"/>
    <n v="750000"/>
    <n v="1"/>
    <n v="750000"/>
  </r>
  <r>
    <x v="1"/>
    <s v="5"/>
    <s v="11/19/2013"/>
    <s v="2014"/>
    <s v="2"/>
    <s v="41050000"/>
    <x v="3"/>
    <x v="0"/>
    <s v="ENERGY, U.S. DEPARTMENT OF"/>
    <s v="Federal"/>
    <x v="0"/>
    <s v="4014004000"/>
    <s v="Not Funded"/>
    <s v="14055460"/>
    <m/>
    <m/>
    <n v="1"/>
    <n v="750000"/>
    <n v="1"/>
    <n v="750000"/>
  </r>
  <r>
    <x v="1"/>
    <s v="5"/>
    <s v="11/19/2013"/>
    <s v="2014"/>
    <s v="2"/>
    <s v="41050000"/>
    <x v="3"/>
    <x v="0"/>
    <s v="ENERGY, U.S. DEPARTMENT OF"/>
    <s v="Federal"/>
    <x v="0"/>
    <s v="4014010000"/>
    <s v="Not Funded"/>
    <s v="14055451"/>
    <m/>
    <m/>
    <n v="1"/>
    <n v="750000"/>
    <n v="1"/>
    <n v="750000"/>
  </r>
  <r>
    <x v="1"/>
    <s v="5"/>
    <s v="11/19/2013"/>
    <s v="2014"/>
    <s v="2"/>
    <s v="41050000"/>
    <x v="3"/>
    <x v="0"/>
    <s v="ENERGY, U.S. DEPARTMENT OF"/>
    <s v="Federal"/>
    <x v="0"/>
    <s v="4014010000"/>
    <s v="Not Funded"/>
    <s v="14055468"/>
    <m/>
    <m/>
    <n v="1"/>
    <n v="755138"/>
    <n v="1"/>
    <n v="755138"/>
  </r>
  <r>
    <x v="1"/>
    <s v="5"/>
    <s v="11/19/2013"/>
    <s v="2014"/>
    <s v="2"/>
    <s v="41050000"/>
    <x v="3"/>
    <x v="0"/>
    <s v="ENERGY, U.S. DEPARTMENT OF"/>
    <s v="Federal"/>
    <x v="0"/>
    <s v="4014010000"/>
    <s v="Not Funded"/>
    <s v="14055472"/>
    <m/>
    <m/>
    <n v="1"/>
    <n v="750000"/>
    <n v="1"/>
    <n v="750000"/>
  </r>
  <r>
    <x v="1"/>
    <s v="5"/>
    <s v="11/19/2013"/>
    <s v="2014"/>
    <s v="2"/>
    <s v="41050000"/>
    <x v="3"/>
    <x v="0"/>
    <s v="ENERGY, U.S. DEPARTMENT OF"/>
    <s v="Federal"/>
    <x v="0"/>
    <s v="4014011000"/>
    <s v="Not Funded"/>
    <s v="14055453"/>
    <m/>
    <m/>
    <n v="1"/>
    <n v="750961"/>
    <n v="1"/>
    <n v="750961"/>
  </r>
  <r>
    <x v="1"/>
    <s v="5"/>
    <s v="11/27/2013"/>
    <s v="2014"/>
    <s v="2"/>
    <s v="41050000"/>
    <x v="3"/>
    <x v="0"/>
    <s v="ENERGY, U.S. DEPARTMENT OF"/>
    <s v="Federal"/>
    <x v="0"/>
    <s v="4018003000"/>
    <s v="Pending"/>
    <s v="14055639"/>
    <m/>
    <m/>
    <n v="1"/>
    <n v="508955"/>
    <n v="1"/>
    <n v="508955"/>
  </r>
  <r>
    <x v="1"/>
    <s v="6"/>
    <s v="12/5/2013"/>
    <s v="2014"/>
    <s v="3"/>
    <s v="41050000"/>
    <x v="3"/>
    <x v="0"/>
    <s v="ARGONNE NATIONAL LABORATORY"/>
    <s v="Federal"/>
    <x v="0"/>
    <s v="4014004000"/>
    <s v="Awarded"/>
    <s v="14065839"/>
    <m/>
    <m/>
    <n v="1"/>
    <n v="48000"/>
    <n v="1"/>
    <n v="48000"/>
  </r>
  <r>
    <x v="1"/>
    <s v="6"/>
    <s v="12/9/2013"/>
    <s v="2014"/>
    <s v="3"/>
    <s v="41050000"/>
    <x v="3"/>
    <x v="0"/>
    <s v="UNIVERSITY OF CALIFORNIA - SANTA BARBARA"/>
    <s v="Institution of Higher Education"/>
    <x v="0"/>
    <s v="4014006000"/>
    <s v="Pending"/>
    <s v="14065886"/>
    <n v="1"/>
    <n v="750000"/>
    <m/>
    <m/>
    <n v="1"/>
    <n v="750000"/>
  </r>
  <r>
    <x v="1"/>
    <s v="6"/>
    <s v="12/9/2013"/>
    <s v="2014"/>
    <s v="3"/>
    <s v="41050000"/>
    <x v="3"/>
    <x v="0"/>
    <s v="UNIVERSITY OF CALIFORNIA - SANTA BARBARA"/>
    <s v="Institution of Higher Education"/>
    <x v="0"/>
    <s v="4027002000"/>
    <s v="Pending"/>
    <s v="14065886"/>
    <n v="0"/>
    <n v="0"/>
    <m/>
    <m/>
    <n v="0"/>
    <n v="0"/>
  </r>
  <r>
    <x v="1"/>
    <s v="6"/>
    <s v="12/10/2013"/>
    <s v="2014"/>
    <s v="3"/>
    <s v="41050000"/>
    <x v="3"/>
    <x v="0"/>
    <s v="Enchi (Mascoma) Corporation"/>
    <s v="Private Profit"/>
    <x v="0"/>
    <s v="4011006000"/>
    <s v="Pending"/>
    <s v="14055658"/>
    <m/>
    <m/>
    <n v="0.4"/>
    <n v="8686.7999999999993"/>
    <n v="0.4"/>
    <n v="8686.7999999999993"/>
  </r>
  <r>
    <x v="1"/>
    <s v="6"/>
    <s v="12/10/2013"/>
    <s v="2014"/>
    <s v="3"/>
    <s v="41050000"/>
    <x v="3"/>
    <x v="0"/>
    <s v="Enchi (Mascoma) Corporation"/>
    <s v="Private Profit"/>
    <x v="0"/>
    <s v="4011006000"/>
    <s v="Awarded"/>
    <s v="14011650"/>
    <m/>
    <m/>
    <n v="0.4"/>
    <n v="548.76"/>
    <n v="0.4"/>
    <n v="548.76"/>
  </r>
  <r>
    <x v="1"/>
    <s v="6"/>
    <s v="12/10/2013"/>
    <s v="2014"/>
    <s v="3"/>
    <s v="41050000"/>
    <x v="3"/>
    <x v="0"/>
    <s v="Enchi (Mascoma) Corporation"/>
    <s v="Private Profit"/>
    <x v="0"/>
    <s v="4014016000"/>
    <s v="Pending"/>
    <s v="14055658"/>
    <m/>
    <m/>
    <n v="0.5"/>
    <n v="10858.5"/>
    <n v="0.5"/>
    <n v="10858.5"/>
  </r>
  <r>
    <x v="1"/>
    <s v="6"/>
    <s v="12/10/2013"/>
    <s v="2014"/>
    <s v="3"/>
    <s v="41050000"/>
    <x v="3"/>
    <x v="0"/>
    <s v="Enchi (Mascoma) Corporation"/>
    <s v="Private Profit"/>
    <x v="0"/>
    <s v="4014016000"/>
    <s v="Awarded"/>
    <s v="14011650"/>
    <m/>
    <m/>
    <n v="0.5"/>
    <n v="685.95"/>
    <n v="0.5"/>
    <n v="685.95"/>
  </r>
  <r>
    <x v="1"/>
    <s v="6"/>
    <s v="12/10/2013"/>
    <s v="2014"/>
    <s v="3"/>
    <s v="41050000"/>
    <x v="3"/>
    <x v="0"/>
    <s v="Enchi (Mascoma) Corporation"/>
    <s v="Private Profit"/>
    <x v="0"/>
    <s v="4014017000"/>
    <s v="Pending"/>
    <s v="14055658"/>
    <m/>
    <m/>
    <n v="0.1"/>
    <n v="2171.6999999999998"/>
    <n v="0.1"/>
    <n v="2171.6999999999998"/>
  </r>
  <r>
    <x v="1"/>
    <s v="6"/>
    <s v="12/10/2013"/>
    <s v="2014"/>
    <s v="3"/>
    <s v="41050000"/>
    <x v="3"/>
    <x v="0"/>
    <s v="Enchi (Mascoma) Corporation"/>
    <s v="Private Profit"/>
    <x v="0"/>
    <s v="4014017000"/>
    <s v="Awarded"/>
    <s v="14011650"/>
    <m/>
    <m/>
    <n v="0.1"/>
    <n v="137.19"/>
    <n v="0.1"/>
    <n v="137.19"/>
  </r>
  <r>
    <x v="1"/>
    <s v="6"/>
    <s v="12/11/2013"/>
    <s v="2014"/>
    <s v="3"/>
    <s v="41050000"/>
    <x v="3"/>
    <x v="0"/>
    <s v="COLUMBIA UNIVERSITY"/>
    <s v="Institution of Higher Education"/>
    <x v="0"/>
    <s v="4014006000"/>
    <s v="Pending"/>
    <s v="14065907"/>
    <m/>
    <m/>
    <n v="1"/>
    <n v="687863"/>
    <n v="1"/>
    <n v="687863"/>
  </r>
  <r>
    <x v="1"/>
    <s v="6"/>
    <s v="12/13/2013"/>
    <s v="2014"/>
    <s v="3"/>
    <s v="41050000"/>
    <x v="3"/>
    <x v="0"/>
    <s v="Battelle Energy Alliance LLC"/>
    <s v="Private Profit"/>
    <x v="0"/>
    <s v="4018007000"/>
    <s v="Awarded"/>
    <s v="14066017"/>
    <m/>
    <m/>
    <n v="1"/>
    <n v="5520"/>
    <n v="1"/>
    <n v="5520"/>
  </r>
  <r>
    <x v="1"/>
    <s v="6"/>
    <s v="12/17/2013"/>
    <s v="2014"/>
    <s v="3"/>
    <s v="41050000"/>
    <x v="3"/>
    <x v="0"/>
    <s v="Mercurius Biorefining"/>
    <s v="Private Profit"/>
    <x v="0"/>
    <s v="4011006000"/>
    <s v="Awarded"/>
    <s v="13032921"/>
    <m/>
    <m/>
    <n v="0.25"/>
    <n v="53170"/>
    <n v="0.25"/>
    <n v="53170"/>
  </r>
  <r>
    <x v="1"/>
    <s v="6"/>
    <s v="12/17/2013"/>
    <s v="2014"/>
    <s v="3"/>
    <s v="41050000"/>
    <x v="3"/>
    <x v="0"/>
    <s v="Mercurius Biorefining"/>
    <s v="Private Profit"/>
    <x v="0"/>
    <s v="4014009000"/>
    <s v="Awarded"/>
    <s v="13032921"/>
    <m/>
    <m/>
    <n v="0.125"/>
    <n v="26585"/>
    <n v="0.125"/>
    <n v="26585"/>
  </r>
  <r>
    <x v="1"/>
    <s v="6"/>
    <s v="12/17/2013"/>
    <s v="2014"/>
    <s v="3"/>
    <s v="41050000"/>
    <x v="3"/>
    <x v="0"/>
    <s v="Mercurius Biorefining"/>
    <s v="Private Profit"/>
    <x v="0"/>
    <s v="4019003000"/>
    <s v="Awarded"/>
    <s v="13032921"/>
    <m/>
    <m/>
    <n v="0.375"/>
    <n v="79755"/>
    <n v="0.375"/>
    <n v="79755"/>
  </r>
  <r>
    <x v="1"/>
    <s v="6"/>
    <s v="12/17/2013"/>
    <s v="2014"/>
    <s v="3"/>
    <s v="41050000"/>
    <x v="3"/>
    <x v="0"/>
    <s v="Mercurius Biorefining"/>
    <s v="Private Profit"/>
    <x v="0"/>
    <s v="4019030000"/>
    <s v="Awarded"/>
    <s v="13032921"/>
    <m/>
    <m/>
    <n v="0.25"/>
    <n v="53170"/>
    <n v="0.25"/>
    <n v="53170"/>
  </r>
  <r>
    <x v="1"/>
    <s v="6"/>
    <s v="12/18/2013"/>
    <s v="2014"/>
    <s v="3"/>
    <s v="41050000"/>
    <x v="3"/>
    <x v="0"/>
    <s v="ARGONNE NATIONAL LABORATORY"/>
    <s v="Federal"/>
    <x v="0"/>
    <s v="4011006000"/>
    <s v="Pending"/>
    <s v="14065989"/>
    <m/>
    <m/>
    <n v="0.1"/>
    <n v="17016"/>
    <n v="0.1"/>
    <n v="17016"/>
  </r>
  <r>
    <x v="1"/>
    <s v="6"/>
    <s v="12/18/2013"/>
    <s v="2014"/>
    <s v="3"/>
    <s v="41050000"/>
    <x v="3"/>
    <x v="0"/>
    <s v="ARGONNE NATIONAL LABORATORY"/>
    <s v="Federal"/>
    <x v="0"/>
    <s v="4014006000"/>
    <s v="Pending"/>
    <s v="14065989"/>
    <m/>
    <m/>
    <n v="0.2"/>
    <n v="34032"/>
    <n v="0.2"/>
    <n v="34032"/>
  </r>
  <r>
    <x v="1"/>
    <s v="6"/>
    <s v="12/18/2013"/>
    <s v="2014"/>
    <s v="3"/>
    <s v="41050000"/>
    <x v="3"/>
    <x v="0"/>
    <s v="ARGONNE NATIONAL LABORATORY"/>
    <s v="Federal"/>
    <x v="0"/>
    <s v="4014009000"/>
    <s v="Pending"/>
    <s v="14065989"/>
    <m/>
    <m/>
    <n v="0.4"/>
    <n v="68064"/>
    <n v="0.4"/>
    <n v="68064"/>
  </r>
  <r>
    <x v="1"/>
    <s v="6"/>
    <s v="12/18/2013"/>
    <s v="2014"/>
    <s v="3"/>
    <s v="41050000"/>
    <x v="3"/>
    <x v="0"/>
    <s v="ARGONNE NATIONAL LABORATORY"/>
    <s v="Federal"/>
    <x v="0"/>
    <s v="4017015000"/>
    <s v="Pending"/>
    <s v="14065989"/>
    <m/>
    <m/>
    <n v="0.1"/>
    <n v="17016"/>
    <n v="0.1"/>
    <n v="17016"/>
  </r>
  <r>
    <x v="1"/>
    <s v="6"/>
    <s v="12/18/2013"/>
    <s v="2014"/>
    <s v="3"/>
    <s v="41050000"/>
    <x v="3"/>
    <x v="0"/>
    <s v="ARGONNE NATIONAL LABORATORY"/>
    <s v="Federal"/>
    <x v="0"/>
    <s v="4019010000"/>
    <s v="Pending"/>
    <s v="14065989"/>
    <m/>
    <m/>
    <n v="0.1"/>
    <n v="17016"/>
    <n v="0.1"/>
    <n v="17016"/>
  </r>
  <r>
    <x v="1"/>
    <s v="6"/>
    <s v="12/18/2013"/>
    <s v="2014"/>
    <s v="3"/>
    <s v="41050000"/>
    <x v="3"/>
    <x v="0"/>
    <s v="ARGONNE NATIONAL LABORATORY"/>
    <s v="Federal"/>
    <x v="0"/>
    <s v="4019030000"/>
    <s v="Pending"/>
    <s v="14065989"/>
    <m/>
    <m/>
    <n v="0.1"/>
    <n v="17016"/>
    <n v="0.1"/>
    <n v="17016"/>
  </r>
  <r>
    <x v="1"/>
    <s v="6"/>
    <s v="12/19/2013"/>
    <s v="2014"/>
    <s v="3"/>
    <s v="41050000"/>
    <x v="3"/>
    <x v="0"/>
    <s v="UNIVERSITY OF MARYLAND"/>
    <s v="Institution of Higher Education"/>
    <x v="0"/>
    <s v="4014001000"/>
    <s v="Pending"/>
    <s v="14066188"/>
    <n v="0"/>
    <n v="0"/>
    <m/>
    <m/>
    <n v="0"/>
    <n v="0"/>
  </r>
  <r>
    <x v="1"/>
    <s v="6"/>
    <s v="12/19/2013"/>
    <s v="2014"/>
    <s v="3"/>
    <s v="41050000"/>
    <x v="3"/>
    <x v="0"/>
    <s v="UNIVERSITY OF MARYLAND"/>
    <s v="Institution of Higher Education"/>
    <x v="0"/>
    <s v="4014006000"/>
    <s v="Pending"/>
    <s v="14066188"/>
    <n v="1"/>
    <n v="2575000"/>
    <m/>
    <m/>
    <n v="1"/>
    <n v="2575000"/>
  </r>
  <r>
    <x v="1"/>
    <s v="6"/>
    <s v="12/19/2013"/>
    <s v="2014"/>
    <s v="3"/>
    <s v="41050000"/>
    <x v="3"/>
    <x v="0"/>
    <s v="UNIVERSITY OF MARYLAND"/>
    <s v="Institution of Higher Education"/>
    <x v="0"/>
    <s v="4027002000"/>
    <s v="Pending"/>
    <s v="14066188"/>
    <n v="0"/>
    <n v="0"/>
    <m/>
    <m/>
    <n v="0"/>
    <n v="0"/>
  </r>
  <r>
    <x v="1"/>
    <s v="6"/>
    <s v="12/20/2013"/>
    <s v="2014"/>
    <s v="3"/>
    <s v="41050000"/>
    <x v="3"/>
    <x v="0"/>
    <s v="ARGONNE NATIONAL LABORATORY"/>
    <s v="Federal"/>
    <x v="0"/>
    <s v="4014004000"/>
    <s v="Pending"/>
    <s v="14065942"/>
    <n v="1"/>
    <n v="2650000"/>
    <m/>
    <m/>
    <n v="1"/>
    <n v="2650000"/>
  </r>
  <r>
    <x v="1"/>
    <s v="6"/>
    <s v="12/20/2013"/>
    <s v="2014"/>
    <s v="3"/>
    <s v="41050000"/>
    <x v="3"/>
    <x v="0"/>
    <s v="UNIVERSITY OF ROCHESTER"/>
    <s v="Institution of Higher Education"/>
    <x v="0"/>
    <s v="4018004000"/>
    <s v="Pending"/>
    <s v="14066251"/>
    <m/>
    <m/>
    <n v="1"/>
    <n v="605429"/>
    <n v="1"/>
    <n v="605429"/>
  </r>
  <r>
    <x v="1"/>
    <s v="6"/>
    <s v="12/20/2013"/>
    <s v="2014"/>
    <s v="3"/>
    <s v="41050000"/>
    <x v="3"/>
    <x v="0"/>
    <s v="ARGONNE NATIONAL LABORATORY"/>
    <s v="Federal"/>
    <x v="0"/>
    <s v="4027010000"/>
    <s v="Pending"/>
    <s v="14065942"/>
    <n v="0"/>
    <n v="0"/>
    <m/>
    <m/>
    <n v="0"/>
    <n v="0"/>
  </r>
  <r>
    <x v="1"/>
    <s v="6"/>
    <s v="12/23/2013"/>
    <s v="2014"/>
    <s v="3"/>
    <s v="41050000"/>
    <x v="3"/>
    <x v="0"/>
    <s v="ARGONNE NATIONAL LABORATORY"/>
    <s v="Federal"/>
    <x v="0"/>
    <s v="4014004000"/>
    <s v="Pending"/>
    <s v="14066113"/>
    <m/>
    <m/>
    <n v="1"/>
    <n v="475000"/>
    <n v="1"/>
    <n v="475000"/>
  </r>
  <r>
    <x v="1"/>
    <s v="6"/>
    <s v="12/23/2013"/>
    <s v="2014"/>
    <s v="3"/>
    <s v="41050000"/>
    <x v="3"/>
    <x v="0"/>
    <s v="UNIVERSITY OF DELAWARE"/>
    <s v="Institution of Higher Education"/>
    <x v="0"/>
    <s v="4014004000"/>
    <s v="Pending"/>
    <s v="14066234"/>
    <m/>
    <m/>
    <n v="1"/>
    <n v="1000000"/>
    <n v="1"/>
    <n v="1000000"/>
  </r>
  <r>
    <x v="1"/>
    <s v="6"/>
    <s v="12/23/2013"/>
    <s v="2014"/>
    <s v="3"/>
    <s v="41050000"/>
    <x v="3"/>
    <x v="0"/>
    <s v="University of Illinois at Chicago"/>
    <s v="Institution of Higher Education"/>
    <x v="0"/>
    <s v="4014011000"/>
    <s v="Pending"/>
    <s v="14066197"/>
    <m/>
    <m/>
    <n v="1"/>
    <n v="1000000"/>
    <n v="1"/>
    <n v="1000000"/>
  </r>
  <r>
    <x v="1"/>
    <s v="6"/>
    <s v="12/23/2013"/>
    <s v="2014"/>
    <s v="3"/>
    <s v="41050000"/>
    <x v="3"/>
    <x v="0"/>
    <s v="Idaho National Laboratory"/>
    <s v="Federal"/>
    <x v="0"/>
    <s v="4014011000"/>
    <s v="Pending"/>
    <s v="14066241"/>
    <m/>
    <m/>
    <n v="1"/>
    <n v="1375000"/>
    <n v="1"/>
    <n v="1375000"/>
  </r>
  <r>
    <x v="1"/>
    <s v="7"/>
    <s v="1/2/2014"/>
    <s v="2014"/>
    <s v="4"/>
    <s v="41050000"/>
    <x v="3"/>
    <x v="0"/>
    <s v="RENSSELAER POLYTECHNIC INSTITUTE"/>
    <s v="Institution of Higher Education"/>
    <x v="0"/>
    <s v="4014003000"/>
    <s v="Pending"/>
    <s v="14066364"/>
    <n v="0.3"/>
    <n v="510000"/>
    <m/>
    <m/>
    <n v="0.3"/>
    <n v="510000"/>
  </r>
  <r>
    <x v="1"/>
    <s v="7"/>
    <s v="1/2/2014"/>
    <s v="2014"/>
    <s v="4"/>
    <s v="41050000"/>
    <x v="3"/>
    <x v="0"/>
    <s v="RENSSELAER POLYTECHNIC INSTITUTE"/>
    <s v="Institution of Higher Education"/>
    <x v="0"/>
    <s v="4014006000"/>
    <s v="Pending"/>
    <s v="14066364"/>
    <n v="0.7"/>
    <n v="1190000"/>
    <m/>
    <m/>
    <n v="0.7"/>
    <n v="1190000"/>
  </r>
  <r>
    <x v="1"/>
    <s v="7"/>
    <s v="1/2/2014"/>
    <s v="2014"/>
    <s v="4"/>
    <s v="41050000"/>
    <x v="3"/>
    <x v="0"/>
    <s v="RENSSELAER POLYTECHNIC INSTITUTE"/>
    <s v="Institution of Higher Education"/>
    <x v="0"/>
    <s v="4027002000"/>
    <s v="Pending"/>
    <s v="14066364"/>
    <n v="0"/>
    <n v="0"/>
    <m/>
    <m/>
    <n v="0"/>
    <n v="0"/>
  </r>
  <r>
    <x v="1"/>
    <s v="7"/>
    <s v="1/9/2014"/>
    <s v="2014"/>
    <s v="4"/>
    <s v="41050000"/>
    <x v="3"/>
    <x v="0"/>
    <s v="ENERGY, U.S. DEPARTMENT OF"/>
    <s v="Federal"/>
    <x v="0"/>
    <s v="4011006000"/>
    <s v="Pending"/>
    <s v="14076448"/>
    <n v="0.1"/>
    <n v="1999729.7"/>
    <m/>
    <m/>
    <n v="0.1"/>
    <n v="1999729.7"/>
  </r>
  <r>
    <x v="1"/>
    <s v="7"/>
    <s v="1/9/2014"/>
    <s v="2014"/>
    <s v="4"/>
    <s v="41050000"/>
    <x v="3"/>
    <x v="0"/>
    <s v="ENERGY, U.S. DEPARTMENT OF"/>
    <s v="Federal"/>
    <x v="0"/>
    <s v="4011010000"/>
    <s v="Pending"/>
    <s v="14076448"/>
    <n v="7.0000000000000007E-2"/>
    <n v="1399810.79"/>
    <m/>
    <m/>
    <n v="7.0000000000000007E-2"/>
    <n v="1399810.79"/>
  </r>
  <r>
    <x v="1"/>
    <s v="7"/>
    <s v="1/9/2014"/>
    <s v="2014"/>
    <s v="4"/>
    <s v="41050000"/>
    <x v="3"/>
    <x v="0"/>
    <s v="ENERGY, U.S. DEPARTMENT OF"/>
    <s v="Federal"/>
    <x v="0"/>
    <s v="4011012000"/>
    <s v="Pending"/>
    <s v="14076448"/>
    <n v="7.0000000000000007E-2"/>
    <n v="1399810.79"/>
    <m/>
    <m/>
    <n v="7.0000000000000007E-2"/>
    <n v="1399810.79"/>
  </r>
  <r>
    <x v="1"/>
    <s v="7"/>
    <s v="1/9/2014"/>
    <s v="2014"/>
    <s v="4"/>
    <s v="41050000"/>
    <x v="3"/>
    <x v="0"/>
    <s v="ENERGY, U.S. DEPARTMENT OF"/>
    <s v="Federal"/>
    <x v="0"/>
    <s v="4011015000"/>
    <s v="Pending"/>
    <s v="14076448"/>
    <n v="7.0000000000000007E-2"/>
    <n v="1399810.79"/>
    <m/>
    <m/>
    <n v="7.0000000000000007E-2"/>
    <n v="1399810.79"/>
  </r>
  <r>
    <x v="1"/>
    <s v="7"/>
    <s v="1/9/2014"/>
    <s v="2014"/>
    <s v="4"/>
    <s v="41050000"/>
    <x v="3"/>
    <x v="0"/>
    <s v="ENERGY, U.S. DEPARTMENT OF"/>
    <s v="Federal"/>
    <x v="0"/>
    <s v="4014001000"/>
    <s v="Pending"/>
    <s v="14076462"/>
    <n v="0"/>
    <n v="0"/>
    <m/>
    <m/>
    <n v="0"/>
    <n v="0"/>
  </r>
  <r>
    <x v="1"/>
    <s v="7"/>
    <s v="1/9/2014"/>
    <s v="2014"/>
    <s v="4"/>
    <s v="41050000"/>
    <x v="3"/>
    <x v="0"/>
    <s v="ENERGY, U.S. DEPARTMENT OF"/>
    <s v="Federal"/>
    <x v="0"/>
    <s v="4014004000"/>
    <s v="Pending"/>
    <s v="14076448"/>
    <n v="0.21"/>
    <n v="4199432.37"/>
    <m/>
    <m/>
    <n v="0.21"/>
    <n v="4199432.37"/>
  </r>
  <r>
    <x v="1"/>
    <s v="7"/>
    <s v="1/9/2014"/>
    <s v="2014"/>
    <s v="4"/>
    <s v="41050000"/>
    <x v="3"/>
    <x v="0"/>
    <s v="ENERGY, U.S. DEPARTMENT OF"/>
    <s v="Federal"/>
    <x v="0"/>
    <s v="4014004000"/>
    <s v="Pending"/>
    <s v="14076462"/>
    <n v="0.3"/>
    <n v="5999919.5999999996"/>
    <m/>
    <m/>
    <n v="0.3"/>
    <n v="5999919.5999999996"/>
  </r>
  <r>
    <x v="1"/>
    <s v="7"/>
    <s v="1/9/2014"/>
    <s v="2014"/>
    <s v="4"/>
    <s v="41050000"/>
    <x v="3"/>
    <x v="0"/>
    <s v="ENERGY, U.S. DEPARTMENT OF"/>
    <s v="Federal"/>
    <x v="0"/>
    <s v="4014006000"/>
    <s v="Pending"/>
    <s v="14076462"/>
    <n v="0.5"/>
    <n v="9999866"/>
    <m/>
    <m/>
    <n v="0.5"/>
    <n v="9999866"/>
  </r>
  <r>
    <x v="1"/>
    <s v="7"/>
    <s v="1/9/2014"/>
    <s v="2014"/>
    <s v="4"/>
    <s v="41050000"/>
    <x v="3"/>
    <x v="0"/>
    <s v="ENERGY, U.S. DEPARTMENT OF"/>
    <s v="Federal"/>
    <x v="0"/>
    <s v="4014010000"/>
    <s v="Pending"/>
    <s v="14076462"/>
    <n v="0.1"/>
    <n v="1999973.2"/>
    <m/>
    <m/>
    <n v="0.1"/>
    <n v="1999973.2"/>
  </r>
  <r>
    <x v="1"/>
    <s v="7"/>
    <s v="1/9/2014"/>
    <s v="2014"/>
    <s v="4"/>
    <s v="41050000"/>
    <x v="3"/>
    <x v="0"/>
    <s v="ENERGY, U.S. DEPARTMENT OF"/>
    <s v="Federal"/>
    <x v="0"/>
    <s v="4018003000"/>
    <s v="Pending"/>
    <s v="14076448"/>
    <n v="0.17"/>
    <n v="3399540.49"/>
    <m/>
    <m/>
    <n v="0.17"/>
    <n v="3399540.49"/>
  </r>
  <r>
    <x v="1"/>
    <s v="7"/>
    <s v="1/9/2014"/>
    <s v="2014"/>
    <s v="4"/>
    <s v="41050000"/>
    <x v="3"/>
    <x v="0"/>
    <s v="ENERGY, U.S. DEPARTMENT OF"/>
    <s v="Federal"/>
    <x v="0"/>
    <s v="4018004000"/>
    <s v="Pending"/>
    <s v="14076448"/>
    <n v="0.24"/>
    <n v="4799351.28"/>
    <m/>
    <m/>
    <n v="0.24"/>
    <n v="4799351.28"/>
  </r>
  <r>
    <x v="1"/>
    <s v="7"/>
    <s v="1/9/2014"/>
    <s v="2014"/>
    <s v="4"/>
    <s v="41050000"/>
    <x v="3"/>
    <x v="0"/>
    <s v="ENERGY, U.S. DEPARTMENT OF"/>
    <s v="Federal"/>
    <x v="0"/>
    <s v="4018004000"/>
    <s v="Pending"/>
    <s v="14076462"/>
    <n v="0.1"/>
    <n v="1999973.2"/>
    <m/>
    <m/>
    <n v="0.1"/>
    <n v="1999973.2"/>
  </r>
  <r>
    <x v="1"/>
    <s v="7"/>
    <s v="1/9/2014"/>
    <s v="2014"/>
    <s v="4"/>
    <s v="41050000"/>
    <x v="3"/>
    <x v="0"/>
    <s v="ENERGY, U.S. DEPARTMENT OF"/>
    <s v="Federal"/>
    <x v="0"/>
    <s v="4019006000"/>
    <s v="Pending"/>
    <s v="14076448"/>
    <n v="7.0000000000000007E-2"/>
    <n v="1399810.79"/>
    <m/>
    <m/>
    <n v="7.0000000000000007E-2"/>
    <n v="1399810.79"/>
  </r>
  <r>
    <x v="1"/>
    <s v="7"/>
    <s v="1/9/2014"/>
    <s v="2014"/>
    <s v="4"/>
    <s v="41050000"/>
    <x v="3"/>
    <x v="0"/>
    <s v="ENERGY, U.S. DEPARTMENT OF"/>
    <s v="Federal"/>
    <x v="0"/>
    <s v="4027002000"/>
    <s v="Pending"/>
    <s v="14076462"/>
    <n v="0"/>
    <n v="0"/>
    <m/>
    <m/>
    <n v="0"/>
    <n v="0"/>
  </r>
  <r>
    <x v="1"/>
    <s v="7"/>
    <s v="1/9/2014"/>
    <s v="2014"/>
    <s v="4"/>
    <s v="41050000"/>
    <x v="3"/>
    <x v="0"/>
    <s v="ENERGY, U.S. DEPARTMENT OF"/>
    <s v="Federal"/>
    <x v="0"/>
    <s v="4027003000"/>
    <s v="Pending"/>
    <s v="14076448"/>
    <n v="0"/>
    <n v="0"/>
    <m/>
    <m/>
    <n v="0"/>
    <n v="0"/>
  </r>
  <r>
    <x v="1"/>
    <s v="7"/>
    <s v="1/9/2014"/>
    <s v="2014"/>
    <s v="4"/>
    <s v="41050000"/>
    <x v="3"/>
    <x v="0"/>
    <s v="ENERGY, U.S. DEPARTMENT OF"/>
    <s v="Federal"/>
    <x v="0"/>
    <s v="4027010000"/>
    <s v="Pending"/>
    <s v="14076448"/>
    <n v="0"/>
    <n v="0"/>
    <m/>
    <m/>
    <n v="0"/>
    <n v="0"/>
  </r>
  <r>
    <x v="1"/>
    <s v="7"/>
    <s v="1/9/2014"/>
    <s v="2014"/>
    <s v="4"/>
    <s v="41050000"/>
    <x v="3"/>
    <x v="0"/>
    <s v="ENERGY, U.S. DEPARTMENT OF"/>
    <s v="Federal"/>
    <x v="0"/>
    <s v="4027010000"/>
    <s v="Pending"/>
    <s v="14076462"/>
    <n v="0"/>
    <n v="0"/>
    <m/>
    <m/>
    <n v="0"/>
    <n v="0"/>
  </r>
  <r>
    <x v="1"/>
    <s v="7"/>
    <s v="1/14/2014"/>
    <s v="2014"/>
    <s v="4"/>
    <s v="41050000"/>
    <x v="3"/>
    <x v="0"/>
    <s v="URS COMPANY, INC."/>
    <s v="Private Profit"/>
    <x v="0"/>
    <s v="4014003000"/>
    <s v="Pending"/>
    <s v="14055707"/>
    <m/>
    <m/>
    <n v="0.5"/>
    <n v="1331154"/>
    <n v="0.5"/>
    <n v="1331154"/>
  </r>
  <r>
    <x v="1"/>
    <s v="7"/>
    <s v="1/14/2014"/>
    <s v="2014"/>
    <s v="4"/>
    <s v="41050000"/>
    <x v="3"/>
    <x v="0"/>
    <s v="SANDIA NATIONAL LABORATORIES"/>
    <s v="Federal"/>
    <x v="0"/>
    <s v="4014003000"/>
    <s v="Awarded"/>
    <s v="14066290"/>
    <m/>
    <m/>
    <n v="1"/>
    <n v="25000"/>
    <n v="1"/>
    <n v="25000"/>
  </r>
  <r>
    <x v="1"/>
    <s v="7"/>
    <s v="1/14/2014"/>
    <s v="2014"/>
    <s v="4"/>
    <s v="41050000"/>
    <x v="3"/>
    <x v="0"/>
    <s v="ENERGY, U.S. DEPARTMENT OF"/>
    <s v="Federal"/>
    <x v="0"/>
    <s v="4014004000"/>
    <s v="Pending"/>
    <s v="12065184"/>
    <m/>
    <m/>
    <n v="0.5"/>
    <n v="500000"/>
    <n v="0.5"/>
    <n v="500000"/>
  </r>
  <r>
    <x v="1"/>
    <s v="7"/>
    <s v="1/14/2014"/>
    <s v="2014"/>
    <s v="4"/>
    <s v="41050000"/>
    <x v="3"/>
    <x v="0"/>
    <s v="URS COMPANY, INC."/>
    <s v="Private Profit"/>
    <x v="0"/>
    <s v="4014009000"/>
    <s v="Pending"/>
    <s v="14055707"/>
    <m/>
    <m/>
    <n v="0.5"/>
    <n v="1331154"/>
    <n v="0.5"/>
    <n v="1331154"/>
  </r>
  <r>
    <x v="1"/>
    <s v="7"/>
    <s v="1/14/2014"/>
    <s v="2014"/>
    <s v="4"/>
    <s v="41050000"/>
    <x v="3"/>
    <x v="0"/>
    <s v="ENERGY, U.S. DEPARTMENT OF"/>
    <s v="Federal"/>
    <x v="0"/>
    <s v="4015003000"/>
    <s v="Pending"/>
    <s v="12065184"/>
    <m/>
    <m/>
    <n v="0.5"/>
    <n v="500000"/>
    <n v="0.5"/>
    <n v="500000"/>
  </r>
  <r>
    <x v="1"/>
    <s v="7"/>
    <s v="1/15/2014"/>
    <s v="2014"/>
    <s v="4"/>
    <s v="41050000"/>
    <x v="3"/>
    <x v="0"/>
    <s v="SANDIA NATIONAL LABORATORIES"/>
    <s v="Federal"/>
    <x v="0"/>
    <s v="4014003000"/>
    <s v="Pending"/>
    <s v="14076476"/>
    <m/>
    <m/>
    <n v="0.5"/>
    <n v="825000"/>
    <n v="0.5"/>
    <n v="825000"/>
  </r>
  <r>
    <x v="1"/>
    <s v="7"/>
    <s v="1/15/2014"/>
    <s v="2014"/>
    <s v="4"/>
    <s v="41050000"/>
    <x v="3"/>
    <x v="0"/>
    <s v="ENERGY, U.S. DEPARTMENT OF"/>
    <s v="Federal"/>
    <x v="0"/>
    <s v="4014003000"/>
    <s v="Pending"/>
    <s v="14076481"/>
    <m/>
    <m/>
    <n v="0.1"/>
    <n v="1957575.4"/>
    <n v="0.1"/>
    <n v="1957575.4"/>
  </r>
  <r>
    <x v="1"/>
    <s v="7"/>
    <s v="1/15/2014"/>
    <s v="2014"/>
    <s v="4"/>
    <s v="41050000"/>
    <x v="3"/>
    <x v="0"/>
    <s v="SANDIA NATIONAL LABORATORIES"/>
    <s v="Federal"/>
    <x v="0"/>
    <s v="4014009000"/>
    <s v="Pending"/>
    <s v="14076476"/>
    <m/>
    <m/>
    <n v="0.5"/>
    <n v="825000"/>
    <n v="0.5"/>
    <n v="825000"/>
  </r>
  <r>
    <x v="1"/>
    <s v="7"/>
    <s v="1/15/2014"/>
    <s v="2014"/>
    <s v="4"/>
    <s v="41050000"/>
    <x v="3"/>
    <x v="0"/>
    <s v="ENERGY, U.S. DEPARTMENT OF"/>
    <s v="Federal"/>
    <x v="0"/>
    <s v="4014009000"/>
    <s v="Pending"/>
    <s v="14076481"/>
    <m/>
    <m/>
    <n v="0.1"/>
    <n v="1957575.4"/>
    <n v="0.1"/>
    <n v="1957575.4"/>
  </r>
  <r>
    <x v="1"/>
    <s v="7"/>
    <s v="1/15/2014"/>
    <s v="2014"/>
    <s v="4"/>
    <s v="41050000"/>
    <x v="3"/>
    <x v="0"/>
    <s v="ENERGY, U.S. DEPARTMENT OF"/>
    <s v="Federal"/>
    <x v="0"/>
    <s v="4014010000"/>
    <s v="Pending"/>
    <s v="14076481"/>
    <m/>
    <m/>
    <n v="0.1"/>
    <n v="1957575.4"/>
    <n v="0.1"/>
    <n v="1957575.4"/>
  </r>
  <r>
    <x v="1"/>
    <s v="7"/>
    <s v="1/15/2014"/>
    <s v="2014"/>
    <s v="4"/>
    <s v="41050000"/>
    <x v="3"/>
    <x v="0"/>
    <s v="ENERGY, U.S. DEPARTMENT OF"/>
    <s v="Federal"/>
    <x v="0"/>
    <s v="4014011000"/>
    <s v="Pending"/>
    <s v="14076481"/>
    <m/>
    <m/>
    <n v="0.7"/>
    <n v="13703027.800000001"/>
    <n v="0.7"/>
    <n v="13703027.800000001"/>
  </r>
  <r>
    <x v="1"/>
    <s v="7"/>
    <s v="1/27/2014"/>
    <s v="2014"/>
    <s v="4"/>
    <s v="41050000"/>
    <x v="3"/>
    <x v="0"/>
    <s v="ENERGY, U.S. DEPARTMENT OF"/>
    <s v="Federal"/>
    <x v="0"/>
    <s v="4014011000"/>
    <s v="Awarded"/>
    <s v="14055583"/>
    <m/>
    <m/>
    <n v="1"/>
    <n v="950000"/>
    <n v="1"/>
    <n v="950000"/>
  </r>
  <r>
    <x v="1"/>
    <s v="7"/>
    <s v="1/28/2014"/>
    <s v="2014"/>
    <s v="4"/>
    <s v="41050000"/>
    <x v="3"/>
    <x v="0"/>
    <s v="SMITHSONIAN ASTROPHYSICAL OBSERVATORY"/>
    <s v="Private Non-Profit"/>
    <x v="0"/>
    <s v="4018007000"/>
    <s v="Awarded"/>
    <s v="14076742"/>
    <m/>
    <m/>
    <n v="1"/>
    <n v="4680"/>
    <n v="1"/>
    <n v="4680"/>
  </r>
  <r>
    <x v="1"/>
    <s v="7"/>
    <s v="1/31/2014"/>
    <s v="2014"/>
    <s v="4"/>
    <s v="41050000"/>
    <x v="3"/>
    <x v="0"/>
    <s v="ENERGY, U.S. DEPARTMENT OF"/>
    <s v="Federal"/>
    <x v="0"/>
    <s v="4014003000"/>
    <s v="Pending"/>
    <s v="14076971"/>
    <m/>
    <m/>
    <n v="1"/>
    <n v="664624"/>
    <n v="1"/>
    <n v="664624"/>
  </r>
  <r>
    <x v="1"/>
    <s v="8"/>
    <s v="2/3/2014"/>
    <s v="2014"/>
    <s v="5"/>
    <s v="41050000"/>
    <x v="3"/>
    <x v="0"/>
    <s v="LOS ALAMOS NATIONAL LABORATORY"/>
    <s v="Federal"/>
    <x v="0"/>
    <s v="1010002000"/>
    <s v="Awarded"/>
    <s v="14076902"/>
    <m/>
    <m/>
    <n v="1"/>
    <n v="66000"/>
    <n v="1"/>
    <n v="66000"/>
  </r>
  <r>
    <x v="1"/>
    <s v="8"/>
    <s v="2/3/2014"/>
    <s v="2014"/>
    <s v="5"/>
    <s v="41050000"/>
    <x v="3"/>
    <x v="0"/>
    <s v="Yardney Technical Products"/>
    <s v="Private Profit"/>
    <x v="0"/>
    <s v="4014004000"/>
    <s v="Pending"/>
    <s v="14077068"/>
    <m/>
    <m/>
    <n v="1"/>
    <n v="39000"/>
    <n v="1"/>
    <n v="39000"/>
  </r>
  <r>
    <x v="1"/>
    <s v="8"/>
    <s v="2/7/2014"/>
    <s v="2014"/>
    <s v="5"/>
    <s v="41050000"/>
    <x v="3"/>
    <x v="0"/>
    <s v="UNIVERSITY OF FLORIDA"/>
    <s v="Institution of Higher Education"/>
    <x v="0"/>
    <s v="4014005000"/>
    <s v="Pending"/>
    <s v="14077006"/>
    <m/>
    <m/>
    <n v="1"/>
    <n v="200000"/>
    <n v="1"/>
    <n v="200000"/>
  </r>
  <r>
    <x v="1"/>
    <s v="8"/>
    <s v="2/7/2014"/>
    <s v="2014"/>
    <s v="5"/>
    <s v="41050000"/>
    <x v="3"/>
    <x v="0"/>
    <s v="ARGONNE NATIONAL LABORATORY"/>
    <s v="Federal"/>
    <x v="0"/>
    <s v="4018006000"/>
    <s v="Awarded"/>
    <s v="14087262"/>
    <m/>
    <m/>
    <n v="1"/>
    <n v="53000"/>
    <n v="1"/>
    <n v="53000"/>
  </r>
  <r>
    <x v="1"/>
    <s v="8"/>
    <s v="2/10/2014"/>
    <s v="2014"/>
    <s v="5"/>
    <s v="41050000"/>
    <x v="3"/>
    <x v="0"/>
    <s v="SANDIA NATIONAL LABORATORIES"/>
    <s v="Federal"/>
    <x v="0"/>
    <s v="4014010000"/>
    <s v="Awarded"/>
    <s v="14087303"/>
    <m/>
    <m/>
    <n v="1"/>
    <n v="35345"/>
    <n v="1"/>
    <n v="35345"/>
  </r>
  <r>
    <x v="1"/>
    <s v="8"/>
    <s v="2/14/2014"/>
    <s v="2014"/>
    <s v="5"/>
    <s v="41050000"/>
    <x v="3"/>
    <x v="0"/>
    <s v="SANDIA NATIONAL LABORATORIES"/>
    <s v="Federal"/>
    <x v="0"/>
    <s v="4013011000"/>
    <s v="Awarded"/>
    <s v="14087503"/>
    <m/>
    <m/>
    <n v="1"/>
    <n v="40000"/>
    <n v="1"/>
    <n v="40000"/>
  </r>
  <r>
    <x v="1"/>
    <s v="8"/>
    <s v="2/19/2014"/>
    <s v="2014"/>
    <s v="5"/>
    <s v="41050000"/>
    <x v="3"/>
    <x v="0"/>
    <s v="Nanohmics Inc"/>
    <s v="Private Profit"/>
    <x v="0"/>
    <s v="4014009000"/>
    <s v="Pending"/>
    <s v="14087255"/>
    <m/>
    <m/>
    <n v="1"/>
    <n v="70000"/>
    <n v="1"/>
    <n v="70000"/>
  </r>
  <r>
    <x v="1"/>
    <s v="8"/>
    <s v="2/25/2014"/>
    <s v="2014"/>
    <s v="5"/>
    <s v="41050000"/>
    <x v="3"/>
    <x v="0"/>
    <s v="ENERGY, U.S. DEPARTMENT OF"/>
    <s v="Federal"/>
    <x v="0"/>
    <s v="4011012000"/>
    <s v="Awarded"/>
    <s v="14087801"/>
    <m/>
    <m/>
    <n v="1"/>
    <n v="30000"/>
    <n v="1"/>
    <n v="30000"/>
  </r>
  <r>
    <x v="1"/>
    <s v="8"/>
    <s v="2/25/2014"/>
    <s v="2014"/>
    <s v="5"/>
    <s v="41050000"/>
    <x v="3"/>
    <x v="0"/>
    <s v="ENERGY, U.S. DEPARTMENT OF"/>
    <s v="Federal"/>
    <x v="0"/>
    <s v="4011018000"/>
    <s v="Pending"/>
    <s v="14087877"/>
    <m/>
    <m/>
    <n v="1"/>
    <n v="1331246"/>
    <n v="1"/>
    <n v="1331246"/>
  </r>
  <r>
    <x v="1"/>
    <s v="8"/>
    <s v="2/28/2014"/>
    <s v="2014"/>
    <s v="5"/>
    <s v="41050000"/>
    <x v="3"/>
    <x v="0"/>
    <s v="ENERGY, U.S. DEPARTMENT OF"/>
    <s v="Federal"/>
    <x v="0"/>
    <s v="4018008000"/>
    <s v="Pending"/>
    <s v="14087955"/>
    <m/>
    <m/>
    <n v="1"/>
    <n v="150000"/>
    <n v="1"/>
    <n v="150000"/>
  </r>
  <r>
    <x v="1"/>
    <s v="9"/>
    <s v="3/3/2014"/>
    <s v="2014"/>
    <s v="6"/>
    <s v="41050000"/>
    <x v="3"/>
    <x v="0"/>
    <s v="YALE UNIVERSITY"/>
    <s v="Institution of Higher Education"/>
    <x v="0"/>
    <s v="4014006000"/>
    <s v="Pending"/>
    <s v="14088042"/>
    <n v="1"/>
    <n v="80000"/>
    <m/>
    <m/>
    <n v="1"/>
    <n v="80000"/>
  </r>
  <r>
    <x v="1"/>
    <s v="9"/>
    <s v="3/3/2014"/>
    <s v="2014"/>
    <s v="6"/>
    <s v="41050000"/>
    <x v="3"/>
    <x v="0"/>
    <s v="BOEING COMPANY, THE"/>
    <s v="Private Profit"/>
    <x v="0"/>
    <s v="4014008000"/>
    <s v="Pending"/>
    <s v="14087979"/>
    <m/>
    <m/>
    <n v="0.5"/>
    <n v="574743"/>
    <n v="0.5"/>
    <n v="574743"/>
  </r>
  <r>
    <x v="1"/>
    <s v="9"/>
    <s v="3/3/2014"/>
    <s v="2014"/>
    <s v="6"/>
    <s v="41050000"/>
    <x v="3"/>
    <x v="0"/>
    <s v="FERMI NATIONAL ACCELERATOR LABORATORY"/>
    <s v="Federal"/>
    <x v="0"/>
    <s v="4018007000"/>
    <s v="Awarded"/>
    <s v="14098104"/>
    <m/>
    <m/>
    <n v="1"/>
    <n v="322800"/>
    <n v="1"/>
    <n v="322800"/>
  </r>
  <r>
    <x v="1"/>
    <s v="9"/>
    <s v="3/3/2014"/>
    <s v="2014"/>
    <s v="6"/>
    <s v="41050000"/>
    <x v="3"/>
    <x v="0"/>
    <s v="BOEING COMPANY, THE"/>
    <s v="Private Profit"/>
    <x v="0"/>
    <s v="4019003000"/>
    <s v="Pending"/>
    <s v="14087979"/>
    <m/>
    <m/>
    <n v="0.5"/>
    <n v="574743"/>
    <n v="0.5"/>
    <n v="574743"/>
  </r>
  <r>
    <x v="1"/>
    <s v="9"/>
    <s v="3/3/2014"/>
    <s v="2014"/>
    <s v="6"/>
    <s v="41050000"/>
    <x v="3"/>
    <x v="0"/>
    <s v="YALE UNIVERSITY"/>
    <s v="Institution of Higher Education"/>
    <x v="0"/>
    <s v="4027002000"/>
    <s v="Pending"/>
    <s v="14088042"/>
    <n v="0"/>
    <n v="0"/>
    <m/>
    <m/>
    <n v="0"/>
    <n v="0"/>
  </r>
  <r>
    <x v="1"/>
    <s v="9"/>
    <s v="3/14/2014"/>
    <s v="2014"/>
    <s v="6"/>
    <s v="41050000"/>
    <x v="3"/>
    <x v="0"/>
    <s v="ENERGY, U.S. DEPARTMENT OF"/>
    <s v="Federal"/>
    <x v="0"/>
    <s v="4014004000"/>
    <s v="Pending"/>
    <s v="14098418"/>
    <m/>
    <m/>
    <n v="0.25"/>
    <n v="223154.75"/>
    <n v="0.25"/>
    <n v="223154.75"/>
  </r>
  <r>
    <x v="1"/>
    <s v="9"/>
    <s v="3/14/2014"/>
    <s v="2014"/>
    <s v="6"/>
    <s v="41050000"/>
    <x v="3"/>
    <x v="0"/>
    <s v="ENERGY, U.S. DEPARTMENT OF"/>
    <s v="Federal"/>
    <x v="0"/>
    <s v="4018003000"/>
    <s v="Pending"/>
    <s v="14098418"/>
    <m/>
    <m/>
    <n v="0.75"/>
    <n v="669464.25"/>
    <n v="0.75"/>
    <n v="669464.25"/>
  </r>
  <r>
    <x v="1"/>
    <s v="9"/>
    <s v="3/21/2014"/>
    <s v="2014"/>
    <s v="6"/>
    <s v="41050000"/>
    <x v="3"/>
    <x v="0"/>
    <s v="ENERGY, U.S. DEPARTMENT OF"/>
    <s v="Federal"/>
    <x v="0"/>
    <s v="4007001000"/>
    <s v="Not Funded"/>
    <s v="14098766"/>
    <n v="0"/>
    <n v="0"/>
    <m/>
    <m/>
    <n v="0"/>
    <n v="0"/>
  </r>
  <r>
    <x v="1"/>
    <s v="9"/>
    <s v="3/21/2014"/>
    <s v="2014"/>
    <s v="6"/>
    <s v="41050000"/>
    <x v="3"/>
    <x v="0"/>
    <s v="ENERGY, U.S. DEPARTMENT OF"/>
    <s v="Federal"/>
    <x v="0"/>
    <s v="4008006000"/>
    <s v="Not Funded"/>
    <s v="14098766"/>
    <n v="0.12"/>
    <n v="112305.48"/>
    <m/>
    <m/>
    <n v="0.12"/>
    <n v="112305.48"/>
  </r>
  <r>
    <x v="1"/>
    <s v="9"/>
    <s v="3/21/2014"/>
    <s v="2014"/>
    <s v="6"/>
    <s v="41050000"/>
    <x v="3"/>
    <x v="0"/>
    <s v="ENERGY, U.S. DEPARTMENT OF"/>
    <s v="Federal"/>
    <x v="0"/>
    <s v="4014004000"/>
    <s v="Not Funded"/>
    <s v="14098766"/>
    <n v="0.12"/>
    <n v="112305.48"/>
    <m/>
    <m/>
    <n v="0.12"/>
    <n v="112305.48"/>
  </r>
  <r>
    <x v="1"/>
    <s v="9"/>
    <s v="3/21/2014"/>
    <s v="2014"/>
    <s v="6"/>
    <s v="41050000"/>
    <x v="3"/>
    <x v="0"/>
    <s v="ENERGY, U.S. DEPARTMENT OF"/>
    <s v="Federal"/>
    <x v="0"/>
    <s v="4015003000"/>
    <s v="Not Funded"/>
    <s v="14098766"/>
    <n v="0.24"/>
    <n v="224610.96"/>
    <m/>
    <m/>
    <n v="0.24"/>
    <n v="224610.96"/>
  </r>
  <r>
    <x v="1"/>
    <s v="9"/>
    <s v="3/21/2014"/>
    <s v="2014"/>
    <s v="6"/>
    <s v="41050000"/>
    <x v="3"/>
    <x v="0"/>
    <s v="ENERGY, U.S. DEPARTMENT OF"/>
    <s v="Federal"/>
    <x v="0"/>
    <s v="4018001000"/>
    <s v="Not Funded"/>
    <s v="14098766"/>
    <n v="0"/>
    <n v="0"/>
    <m/>
    <m/>
    <n v="0"/>
    <n v="0"/>
  </r>
  <r>
    <x v="1"/>
    <s v="9"/>
    <s v="3/21/2014"/>
    <s v="2014"/>
    <s v="6"/>
    <s v="41050000"/>
    <x v="3"/>
    <x v="0"/>
    <s v="ENERGY, U.S. DEPARTMENT OF"/>
    <s v="Federal"/>
    <x v="0"/>
    <s v="4018003000"/>
    <s v="Not Funded"/>
    <s v="14098766"/>
    <n v="0.52"/>
    <n v="486657.08"/>
    <m/>
    <m/>
    <n v="0.52"/>
    <n v="486657.08"/>
  </r>
  <r>
    <x v="1"/>
    <s v="9"/>
    <s v="3/21/2014"/>
    <s v="2014"/>
    <s v="6"/>
    <s v="41050000"/>
    <x v="3"/>
    <x v="0"/>
    <s v="ENERGY, U.S. DEPARTMENT OF"/>
    <s v="Federal"/>
    <x v="0"/>
    <s v="4027005000"/>
    <s v="Not Funded"/>
    <s v="14098766"/>
    <n v="0"/>
    <n v="0"/>
    <m/>
    <m/>
    <n v="0"/>
    <n v="0"/>
  </r>
  <r>
    <x v="1"/>
    <s v="9"/>
    <s v="3/21/2014"/>
    <s v="2014"/>
    <s v="6"/>
    <s v="41050000"/>
    <x v="3"/>
    <x v="0"/>
    <s v="ENERGY, U.S. DEPARTMENT OF"/>
    <s v="Federal"/>
    <x v="0"/>
    <s v="4027008000"/>
    <s v="Not Funded"/>
    <s v="14098766"/>
    <n v="0"/>
    <n v="0"/>
    <m/>
    <m/>
    <n v="0"/>
    <n v="0"/>
  </r>
  <r>
    <x v="1"/>
    <s v="9"/>
    <s v="3/21/2014"/>
    <s v="2014"/>
    <s v="6"/>
    <s v="41050000"/>
    <x v="3"/>
    <x v="0"/>
    <s v="ENERGY, U.S. DEPARTMENT OF"/>
    <s v="Federal"/>
    <x v="0"/>
    <s v="4027010000"/>
    <s v="Not Funded"/>
    <s v="14098766"/>
    <n v="0"/>
    <n v="0"/>
    <m/>
    <m/>
    <n v="0"/>
    <n v="0"/>
  </r>
  <r>
    <x v="1"/>
    <s v="9"/>
    <s v="3/24/2014"/>
    <s v="2014"/>
    <s v="6"/>
    <s v="41050000"/>
    <x v="3"/>
    <x v="0"/>
    <s v="UNIVERSITY OF WYOMING"/>
    <s v="Institution of Higher Education"/>
    <x v="0"/>
    <s v="4014005000"/>
    <s v="Pending"/>
    <s v="14098647"/>
    <m/>
    <m/>
    <n v="1"/>
    <n v="300000"/>
    <n v="1"/>
    <n v="300000"/>
  </r>
  <r>
    <x v="1"/>
    <s v="9"/>
    <s v="3/25/2014"/>
    <s v="2014"/>
    <s v="6"/>
    <s v="41050000"/>
    <x v="3"/>
    <x v="0"/>
    <s v="PENNSYLVANIA STATE UNIVERSITY"/>
    <s v="Institution of Higher Education"/>
    <x v="0"/>
    <s v="4014003000"/>
    <s v="Pending"/>
    <s v="14098714"/>
    <m/>
    <m/>
    <n v="0.5"/>
    <n v="225000"/>
    <n v="0.5"/>
    <n v="225000"/>
  </r>
  <r>
    <x v="1"/>
    <s v="9"/>
    <s v="3/25/2014"/>
    <s v="2014"/>
    <s v="6"/>
    <s v="41050000"/>
    <x v="3"/>
    <x v="0"/>
    <s v="PENNSYLVANIA STATE UNIVERSITY"/>
    <s v="Institution of Higher Education"/>
    <x v="0"/>
    <s v="4014011000"/>
    <s v="Pending"/>
    <s v="14098714"/>
    <m/>
    <m/>
    <n v="0.5"/>
    <n v="225000"/>
    <n v="0.5"/>
    <n v="225000"/>
  </r>
  <r>
    <x v="1"/>
    <s v="10"/>
    <s v="4/1/2014"/>
    <s v="2014"/>
    <s v="7"/>
    <s v="41050000"/>
    <x v="3"/>
    <x v="0"/>
    <s v="TEXAS A&amp;M UNIVERSITY"/>
    <s v="Institution of Higher Education"/>
    <x v="0"/>
    <s v="4014004000"/>
    <s v="Pending"/>
    <s v="14098787"/>
    <m/>
    <m/>
    <n v="1"/>
    <n v="330000"/>
    <n v="1"/>
    <n v="330000"/>
  </r>
  <r>
    <x v="1"/>
    <s v="10"/>
    <s v="4/1/2014"/>
    <s v="2014"/>
    <s v="7"/>
    <s v="41050000"/>
    <x v="3"/>
    <x v="0"/>
    <s v="UNIVERSITY OF NOTRE DAME"/>
    <s v="Institution of Higher Education"/>
    <x v="0"/>
    <s v="4014004000"/>
    <s v="Pending"/>
    <s v="14098840"/>
    <m/>
    <m/>
    <n v="1"/>
    <n v="643178"/>
    <n v="1"/>
    <n v="643178"/>
  </r>
  <r>
    <x v="1"/>
    <s v="10"/>
    <s v="4/1/2014"/>
    <s v="2014"/>
    <s v="7"/>
    <s v="41050000"/>
    <x v="3"/>
    <x v="0"/>
    <s v="FLORIDA STATE UNIVERSITY"/>
    <s v="Institution of Higher Education"/>
    <x v="0"/>
    <s v="4014011000"/>
    <s v="Pending"/>
    <s v="14098860"/>
    <m/>
    <m/>
    <n v="1"/>
    <n v="210000"/>
    <n v="1"/>
    <n v="210000"/>
  </r>
  <r>
    <x v="1"/>
    <s v="10"/>
    <s v="4/1/2014"/>
    <s v="2014"/>
    <s v="7"/>
    <s v="41050000"/>
    <x v="3"/>
    <x v="0"/>
    <s v="ENERGY, U.S. DEPARTMENT OF"/>
    <s v="Federal"/>
    <x v="0"/>
    <s v="4014011000"/>
    <s v="Pending"/>
    <s v="14098869"/>
    <m/>
    <m/>
    <n v="1"/>
    <n v="230641"/>
    <n v="1"/>
    <n v="230641"/>
  </r>
  <r>
    <x v="1"/>
    <s v="10"/>
    <s v="4/2/2014"/>
    <s v="2014"/>
    <s v="7"/>
    <s v="41050000"/>
    <x v="3"/>
    <x v="0"/>
    <s v="ARGONNE NATIONAL LABORATORY"/>
    <s v="Federal"/>
    <x v="0"/>
    <s v="4014011000"/>
    <s v="Pending"/>
    <s v="14108965"/>
    <m/>
    <m/>
    <n v="1"/>
    <n v="300000"/>
    <n v="1"/>
    <n v="300000"/>
  </r>
  <r>
    <x v="1"/>
    <s v="10"/>
    <s v="4/2/2014"/>
    <s v="2014"/>
    <s v="7"/>
    <s v="41050000"/>
    <x v="3"/>
    <x v="0"/>
    <s v="DOE-ER-NUCLEAR ENERGY"/>
    <s v="Federal"/>
    <x v="0"/>
    <s v="4014011000"/>
    <s v="Pending"/>
    <s v="14108983"/>
    <m/>
    <m/>
    <n v="1"/>
    <n v="675000"/>
    <n v="1"/>
    <n v="675000"/>
  </r>
  <r>
    <x v="1"/>
    <s v="10"/>
    <s v="4/2/2014"/>
    <s v="2014"/>
    <s v="7"/>
    <s v="41050000"/>
    <x v="3"/>
    <x v="0"/>
    <s v="ENERGY, U.S. DEPARTMENT OF"/>
    <s v="Federal"/>
    <x v="0"/>
    <s v="4018009000"/>
    <s v="Pending"/>
    <s v="14098811"/>
    <m/>
    <m/>
    <n v="1"/>
    <n v="429374"/>
    <n v="1"/>
    <n v="429374"/>
  </r>
  <r>
    <x v="1"/>
    <s v="10"/>
    <s v="4/3/2014"/>
    <s v="2014"/>
    <s v="7"/>
    <s v="41050000"/>
    <x v="3"/>
    <x v="0"/>
    <s v="ENERGY, U.S. DEPARTMENT OF"/>
    <s v="Federal"/>
    <x v="0"/>
    <s v="4011008000"/>
    <s v="Pending"/>
    <s v="14098095"/>
    <m/>
    <m/>
    <n v="0.25"/>
    <n v="200000"/>
    <n v="0.25"/>
    <n v="200000"/>
  </r>
  <r>
    <x v="1"/>
    <s v="10"/>
    <s v="4/3/2014"/>
    <s v="2014"/>
    <s v="7"/>
    <s v="41050000"/>
    <x v="3"/>
    <x v="0"/>
    <s v="ENERGY, U.S. DEPARTMENT OF"/>
    <s v="Federal"/>
    <x v="0"/>
    <s v="4014003000"/>
    <s v="Not Funded"/>
    <s v="14108946"/>
    <m/>
    <m/>
    <n v="0.5"/>
    <n v="320000"/>
    <n v="0.5"/>
    <n v="320000"/>
  </r>
  <r>
    <x v="1"/>
    <s v="10"/>
    <s v="4/3/2014"/>
    <s v="2014"/>
    <s v="7"/>
    <s v="41050000"/>
    <x v="3"/>
    <x v="0"/>
    <s v="ENERGY, U.S. DEPARTMENT OF"/>
    <s v="Federal"/>
    <x v="0"/>
    <s v="4014005000"/>
    <s v="Pending"/>
    <s v="14108969"/>
    <m/>
    <m/>
    <n v="1"/>
    <n v="800000"/>
    <n v="1"/>
    <n v="800000"/>
  </r>
  <r>
    <x v="1"/>
    <s v="10"/>
    <s v="4/3/2014"/>
    <s v="2014"/>
    <s v="7"/>
    <s v="41050000"/>
    <x v="3"/>
    <x v="0"/>
    <s v="ENERGY, U.S. DEPARTMENT OF"/>
    <s v="Federal"/>
    <x v="0"/>
    <s v="4014011000"/>
    <s v="Pending"/>
    <s v="14108951"/>
    <m/>
    <m/>
    <n v="1"/>
    <n v="999010"/>
    <n v="1"/>
    <n v="999010"/>
  </r>
  <r>
    <x v="1"/>
    <s v="10"/>
    <s v="4/3/2014"/>
    <s v="2014"/>
    <s v="7"/>
    <s v="41050000"/>
    <x v="3"/>
    <x v="0"/>
    <s v="ENERGY, U.S. DEPARTMENT OF"/>
    <s v="Federal"/>
    <x v="0"/>
    <s v="4014011000"/>
    <s v="Pending"/>
    <s v="14108997"/>
    <m/>
    <m/>
    <n v="1"/>
    <n v="648608"/>
    <n v="1"/>
    <n v="648608"/>
  </r>
  <r>
    <x v="1"/>
    <s v="10"/>
    <s v="4/3/2014"/>
    <s v="2014"/>
    <s v="7"/>
    <s v="41050000"/>
    <x v="3"/>
    <x v="0"/>
    <s v="DOE-ER-NUCLEAR ENERGY"/>
    <s v="Federal"/>
    <x v="0"/>
    <s v="4014011000"/>
    <s v="Pending"/>
    <s v="14109000"/>
    <m/>
    <m/>
    <n v="1"/>
    <n v="640000"/>
    <n v="1"/>
    <n v="640000"/>
  </r>
  <r>
    <x v="1"/>
    <s v="10"/>
    <s v="4/3/2014"/>
    <s v="2014"/>
    <s v="7"/>
    <s v="41050000"/>
    <x v="3"/>
    <x v="0"/>
    <s v="ENERGY, U.S. DEPARTMENT OF"/>
    <s v="Federal"/>
    <x v="0"/>
    <s v="4014011000"/>
    <s v="Pending"/>
    <s v="14109002"/>
    <m/>
    <m/>
    <n v="1"/>
    <n v="800000"/>
    <n v="1"/>
    <n v="800000"/>
  </r>
  <r>
    <x v="1"/>
    <s v="10"/>
    <s v="4/3/2014"/>
    <s v="2014"/>
    <s v="7"/>
    <s v="41050000"/>
    <x v="3"/>
    <x v="0"/>
    <s v="ENERGY, U.S. DEPARTMENT OF"/>
    <s v="Federal"/>
    <x v="0"/>
    <s v="4014011000"/>
    <s v="Not Funded"/>
    <s v="14108946"/>
    <m/>
    <m/>
    <n v="0.5"/>
    <n v="320000"/>
    <n v="0.5"/>
    <n v="320000"/>
  </r>
  <r>
    <x v="1"/>
    <s v="10"/>
    <s v="4/3/2014"/>
    <s v="2014"/>
    <s v="7"/>
    <s v="41050000"/>
    <x v="3"/>
    <x v="0"/>
    <s v="ENERGY, U.S. DEPARTMENT OF"/>
    <s v="Federal"/>
    <x v="0"/>
    <s v="4018008000"/>
    <s v="Pending"/>
    <s v="14098095"/>
    <m/>
    <m/>
    <n v="0.75"/>
    <n v="600000"/>
    <n v="0.75"/>
    <n v="600000"/>
  </r>
  <r>
    <x v="1"/>
    <s v="10"/>
    <s v="4/4/2014"/>
    <s v="2014"/>
    <s v="7"/>
    <s v="41050000"/>
    <x v="3"/>
    <x v="0"/>
    <s v="PACIFIC NORTHWEST NATIONAL LABORATORY"/>
    <s v="Federal"/>
    <x v="0"/>
    <s v="4014003000"/>
    <s v="Pending"/>
    <s v="14098855"/>
    <m/>
    <m/>
    <n v="1"/>
    <n v="301196.84999999998"/>
    <n v="1"/>
    <n v="301196.84999999998"/>
  </r>
  <r>
    <x v="1"/>
    <s v="10"/>
    <s v="4/4/2014"/>
    <s v="2014"/>
    <s v="7"/>
    <s v="41050000"/>
    <x v="3"/>
    <x v="0"/>
    <s v="DEFENSE ADVANCED RES PROJECTS AGENCY"/>
    <s v="Federal"/>
    <x v="0"/>
    <s v="4014006000"/>
    <s v="Pending"/>
    <s v="14109186"/>
    <n v="1"/>
    <n v="993512"/>
    <m/>
    <m/>
    <n v="1"/>
    <n v="993512"/>
  </r>
  <r>
    <x v="1"/>
    <s v="10"/>
    <s v="4/4/2014"/>
    <s v="2014"/>
    <s v="7"/>
    <s v="41050000"/>
    <x v="3"/>
    <x v="0"/>
    <s v="DEFENSE ADVANCED RES PROJECTS AGENCY"/>
    <s v="Federal"/>
    <x v="0"/>
    <s v="4027002000"/>
    <s v="Pending"/>
    <s v="14109186"/>
    <n v="0"/>
    <n v="0"/>
    <m/>
    <m/>
    <n v="0"/>
    <n v="0"/>
  </r>
  <r>
    <x v="1"/>
    <s v="10"/>
    <s v="4/8/2014"/>
    <s v="2014"/>
    <s v="7"/>
    <s v="41050000"/>
    <x v="3"/>
    <x v="0"/>
    <s v="UNIVERSITY OF TEXAS"/>
    <s v="Institution of Higher Education"/>
    <x v="0"/>
    <s v="4014009000"/>
    <s v="Pending"/>
    <s v="14109145"/>
    <m/>
    <m/>
    <n v="1"/>
    <n v="187534"/>
    <n v="1"/>
    <n v="187534"/>
  </r>
  <r>
    <x v="1"/>
    <s v="10"/>
    <s v="4/8/2014"/>
    <s v="2014"/>
    <s v="7"/>
    <s v="41050000"/>
    <x v="3"/>
    <x v="0"/>
    <s v="UNIVERSITY OF NOTRE DAME"/>
    <s v="Institution of Higher Education"/>
    <x v="0"/>
    <s v="4014009000"/>
    <s v="Awarded"/>
    <s v="12120520"/>
    <m/>
    <m/>
    <n v="1"/>
    <n v="1285000"/>
    <n v="1"/>
    <n v="1285000"/>
  </r>
  <r>
    <x v="1"/>
    <s v="10"/>
    <s v="4/11/2014"/>
    <s v="2014"/>
    <s v="7"/>
    <s v="41050000"/>
    <x v="3"/>
    <x v="0"/>
    <s v="OAK RIDGE NATIONAL LABORATORY"/>
    <s v="Federal"/>
    <x v="0"/>
    <s v="4014003000"/>
    <s v="Awarded"/>
    <s v="14109240"/>
    <n v="0.25"/>
    <n v="64667.75"/>
    <m/>
    <m/>
    <n v="0.25"/>
    <n v="64667.75"/>
  </r>
  <r>
    <x v="1"/>
    <s v="10"/>
    <s v="4/11/2014"/>
    <s v="2014"/>
    <s v="7"/>
    <s v="41050000"/>
    <x v="3"/>
    <x v="0"/>
    <s v="SANDIA NATIONAL LABORATORIES"/>
    <s v="Federal"/>
    <x v="0"/>
    <s v="4014003000"/>
    <s v="Awarded"/>
    <s v="14109241"/>
    <m/>
    <m/>
    <n v="1"/>
    <n v="30000"/>
    <n v="1"/>
    <n v="30000"/>
  </r>
  <r>
    <x v="1"/>
    <s v="10"/>
    <s v="4/11/2014"/>
    <s v="2014"/>
    <s v="7"/>
    <s v="41050000"/>
    <x v="3"/>
    <x v="0"/>
    <s v="OAK RIDGE NATIONAL LABORATORY"/>
    <s v="Federal"/>
    <x v="0"/>
    <s v="4014004000"/>
    <s v="Awarded"/>
    <s v="14109240"/>
    <n v="0.25"/>
    <n v="64667.75"/>
    <m/>
    <m/>
    <n v="0.25"/>
    <n v="64667.75"/>
  </r>
  <r>
    <x v="1"/>
    <s v="10"/>
    <s v="4/11/2014"/>
    <s v="2014"/>
    <s v="7"/>
    <s v="41050000"/>
    <x v="3"/>
    <x v="0"/>
    <s v="OAK RIDGE NATIONAL LABORATORY"/>
    <s v="Federal"/>
    <x v="0"/>
    <s v="4014010000"/>
    <s v="Awarded"/>
    <s v="14109240"/>
    <n v="0.5"/>
    <n v="129335.5"/>
    <m/>
    <m/>
    <n v="0.5"/>
    <n v="129335.5"/>
  </r>
  <r>
    <x v="1"/>
    <s v="10"/>
    <s v="4/11/2014"/>
    <s v="2014"/>
    <s v="7"/>
    <s v="41050000"/>
    <x v="3"/>
    <x v="0"/>
    <s v="OAK RIDGE NATIONAL LABORATORY"/>
    <s v="Federal"/>
    <x v="0"/>
    <s v="4027014000"/>
    <s v="Awarded"/>
    <s v="14109240"/>
    <n v="0"/>
    <n v="0"/>
    <m/>
    <m/>
    <n v="0"/>
    <n v="0"/>
  </r>
  <r>
    <x v="1"/>
    <s v="10"/>
    <s v="4/15/2014"/>
    <s v="2014"/>
    <s v="7"/>
    <s v="41050000"/>
    <x v="3"/>
    <x v="0"/>
    <s v="ENERGY, U.S. DEPARTMENT OF"/>
    <s v="Federal"/>
    <x v="0"/>
    <s v="4018007000"/>
    <s v="Pending"/>
    <s v="14044438"/>
    <m/>
    <m/>
    <n v="1"/>
    <n v="90000"/>
    <n v="1"/>
    <n v="90000"/>
  </r>
  <r>
    <x v="1"/>
    <s v="10"/>
    <s v="4/15/2014"/>
    <s v="2014"/>
    <s v="7"/>
    <s v="41050000"/>
    <x v="3"/>
    <x v="0"/>
    <s v="ENERGY, U.S. DEPARTMENT OF"/>
    <s v="Federal"/>
    <x v="0"/>
    <s v="4018007000"/>
    <s v="Pending"/>
    <s v="14109175"/>
    <m/>
    <m/>
    <n v="1"/>
    <n v="971780"/>
    <n v="1"/>
    <n v="971780"/>
  </r>
  <r>
    <x v="1"/>
    <s v="10"/>
    <s v="4/16/2014"/>
    <s v="2014"/>
    <s v="7"/>
    <s v="41050000"/>
    <x v="3"/>
    <x v="0"/>
    <s v="ENERGY, U.S. DEPARTMENT OF"/>
    <s v="Federal"/>
    <x v="0"/>
    <s v="4018007000"/>
    <s v="Awarded"/>
    <s v="14109392"/>
    <m/>
    <m/>
    <n v="1"/>
    <n v="150000"/>
    <n v="1"/>
    <n v="150000"/>
  </r>
  <r>
    <x v="1"/>
    <s v="10"/>
    <s v="4/21/2014"/>
    <s v="2014"/>
    <s v="7"/>
    <s v="41050000"/>
    <x v="3"/>
    <x v="0"/>
    <s v="Idaho National Laboratory"/>
    <s v="Federal"/>
    <x v="0"/>
    <s v="4014011000"/>
    <s v="Awarded"/>
    <s v="14109489"/>
    <m/>
    <m/>
    <n v="1"/>
    <n v="20000"/>
    <n v="1"/>
    <n v="20000"/>
  </r>
  <r>
    <x v="1"/>
    <s v="10"/>
    <s v="4/21/2014"/>
    <s v="2014"/>
    <s v="7"/>
    <s v="41050000"/>
    <x v="3"/>
    <x v="0"/>
    <s v="ENERGY, U.S. DEPARTMENT OF"/>
    <s v="Federal"/>
    <x v="0"/>
    <s v="4018004000"/>
    <s v="Pending"/>
    <s v="14109515"/>
    <m/>
    <m/>
    <n v="0.25"/>
    <n v="589235.5"/>
    <n v="0.25"/>
    <n v="589235.5"/>
  </r>
  <r>
    <x v="1"/>
    <s v="10"/>
    <s v="4/21/2014"/>
    <s v="2014"/>
    <s v="7"/>
    <s v="41050000"/>
    <x v="3"/>
    <x v="0"/>
    <s v="ENERGY, U.S. DEPARTMENT OF"/>
    <s v="Federal"/>
    <x v="0"/>
    <s v="4018007000"/>
    <s v="Pending"/>
    <s v="14109515"/>
    <m/>
    <m/>
    <n v="0.75"/>
    <n v="1767706.5"/>
    <n v="0.75"/>
    <n v="1767706.5"/>
  </r>
  <r>
    <x v="1"/>
    <s v="10"/>
    <s v="4/23/2014"/>
    <s v="2014"/>
    <s v="7"/>
    <s v="41050000"/>
    <x v="3"/>
    <x v="0"/>
    <s v="ENERGY, U.S. DEPARTMENT OF"/>
    <s v="Federal"/>
    <x v="0"/>
    <s v="4014010000"/>
    <s v="Pending"/>
    <s v="14109263"/>
    <n v="1"/>
    <n v="307816"/>
    <m/>
    <m/>
    <n v="1"/>
    <n v="307816"/>
  </r>
  <r>
    <x v="1"/>
    <s v="10"/>
    <s v="4/23/2014"/>
    <s v="2014"/>
    <s v="7"/>
    <s v="41050000"/>
    <x v="3"/>
    <x v="0"/>
    <s v="ENERGY, U.S. DEPARTMENT OF"/>
    <s v="Federal"/>
    <x v="0"/>
    <s v="4027002000"/>
    <s v="Pending"/>
    <s v="14109263"/>
    <n v="0"/>
    <n v="0"/>
    <m/>
    <m/>
    <n v="0"/>
    <n v="0"/>
  </r>
  <r>
    <x v="1"/>
    <s v="10"/>
    <s v="4/24/2014"/>
    <s v="2014"/>
    <s v="7"/>
    <s v="41050000"/>
    <x v="3"/>
    <x v="0"/>
    <s v="ENERGY, U.S. DEPARTMENT OF"/>
    <s v="Federal"/>
    <x v="0"/>
    <s v="4018007000"/>
    <s v="Pending"/>
    <s v="14109010"/>
    <m/>
    <m/>
    <n v="1"/>
    <n v="1797000"/>
    <n v="1"/>
    <n v="1797000"/>
  </r>
  <r>
    <x v="1"/>
    <s v="10"/>
    <s v="4/29/2014"/>
    <s v="2014"/>
    <s v="7"/>
    <s v="41050000"/>
    <x v="3"/>
    <x v="0"/>
    <s v="BECHTEL BETTIS, INC."/>
    <s v="Private Profit"/>
    <x v="0"/>
    <s v="4014011000"/>
    <s v="Awarded"/>
    <s v="14076681"/>
    <m/>
    <m/>
    <n v="1"/>
    <n v="49706"/>
    <n v="1"/>
    <n v="49706"/>
  </r>
  <r>
    <x v="1"/>
    <s v="11"/>
    <s v="5/1/2014"/>
    <s v="2014"/>
    <s v="8"/>
    <s v="41050000"/>
    <x v="3"/>
    <x v="0"/>
    <s v="ENERGY, U.S. DEPARTMENT OF"/>
    <s v="Federal"/>
    <x v="0"/>
    <s v="4014005000"/>
    <s v="Awarded"/>
    <s v="14109896"/>
    <m/>
    <m/>
    <n v="1"/>
    <n v="159983"/>
    <n v="1"/>
    <n v="159983"/>
  </r>
  <r>
    <x v="1"/>
    <s v="11"/>
    <s v="5/1/2014"/>
    <s v="2014"/>
    <s v="8"/>
    <s v="41050000"/>
    <x v="3"/>
    <x v="0"/>
    <s v="DOE-ER-BASIC ENERGY SCIENCES CHEMISTRY"/>
    <s v="Federal"/>
    <x v="0"/>
    <s v="4018004000"/>
    <s v="Pending"/>
    <s v="14109831"/>
    <m/>
    <m/>
    <n v="1"/>
    <n v="360000"/>
    <n v="1"/>
    <n v="360000"/>
  </r>
  <r>
    <x v="1"/>
    <s v="11"/>
    <s v="5/1/2014"/>
    <s v="2014"/>
    <s v="8"/>
    <s v="41050000"/>
    <x v="3"/>
    <x v="0"/>
    <s v="ENERGY, U.S. DEPARTMENT OF"/>
    <s v="Federal"/>
    <x v="0"/>
    <s v="4018007000"/>
    <s v="Pending"/>
    <s v="14109776"/>
    <m/>
    <m/>
    <n v="1"/>
    <n v="506955"/>
    <n v="1"/>
    <n v="506955"/>
  </r>
  <r>
    <x v="1"/>
    <s v="11"/>
    <s v="5/6/2014"/>
    <s v="2014"/>
    <s v="8"/>
    <s v="41050000"/>
    <x v="3"/>
    <x v="0"/>
    <s v="ENERGY, U.S. DEPARTMENT OF"/>
    <s v="Federal"/>
    <x v="0"/>
    <s v="4018007000"/>
    <s v="Awarded"/>
    <s v="14076467"/>
    <n v="1"/>
    <n v="727000"/>
    <m/>
    <m/>
    <n v="1"/>
    <n v="727000"/>
  </r>
  <r>
    <x v="1"/>
    <s v="11"/>
    <s v="5/6/2014"/>
    <s v="2014"/>
    <s v="8"/>
    <s v="41050000"/>
    <x v="3"/>
    <x v="0"/>
    <s v="ENERGY, U.S. DEPARTMENT OF"/>
    <s v="Federal"/>
    <x v="0"/>
    <s v="4027002000"/>
    <s v="Awarded"/>
    <s v="14076467"/>
    <n v="0"/>
    <n v="0"/>
    <m/>
    <m/>
    <n v="0"/>
    <n v="0"/>
  </r>
  <r>
    <x v="1"/>
    <s v="11"/>
    <s v="5/8/2014"/>
    <s v="2014"/>
    <s v="8"/>
    <s v="41050000"/>
    <x v="3"/>
    <x v="0"/>
    <s v="ARGONNE NATIONAL LABORATORY"/>
    <s v="Federal"/>
    <x v="0"/>
    <s v="4014011000"/>
    <s v="Awarded"/>
    <s v="14110096"/>
    <m/>
    <m/>
    <n v="1"/>
    <n v="30000"/>
    <n v="1"/>
    <n v="30000"/>
  </r>
  <r>
    <x v="1"/>
    <s v="11"/>
    <s v="5/14/2014"/>
    <s v="2014"/>
    <s v="8"/>
    <s v="41050000"/>
    <x v="3"/>
    <x v="0"/>
    <s v="PENNSYLVANIA STATE UNIVERSITY"/>
    <s v="Institution of Higher Education"/>
    <x v="0"/>
    <s v="4014005000"/>
    <s v="Awarded"/>
    <s v="14110165"/>
    <n v="0.25"/>
    <n v="157500"/>
    <m/>
    <m/>
    <n v="0.25"/>
    <n v="157500"/>
  </r>
  <r>
    <x v="1"/>
    <s v="11"/>
    <s v="5/14/2014"/>
    <s v="2014"/>
    <s v="8"/>
    <s v="41050000"/>
    <x v="3"/>
    <x v="0"/>
    <s v="PENNSYLVANIA STATE UNIVERSITY"/>
    <s v="Institution of Higher Education"/>
    <x v="0"/>
    <s v="4014009000"/>
    <s v="Awarded"/>
    <s v="14110165"/>
    <n v="0.75"/>
    <n v="472500"/>
    <m/>
    <m/>
    <n v="0.75"/>
    <n v="472500"/>
  </r>
  <r>
    <x v="1"/>
    <s v="11"/>
    <s v="5/14/2014"/>
    <s v="2014"/>
    <s v="8"/>
    <s v="41050000"/>
    <x v="3"/>
    <x v="0"/>
    <s v="PENNSYLVANIA STATE UNIVERSITY"/>
    <s v="Institution of Higher Education"/>
    <x v="0"/>
    <s v="4027010000"/>
    <s v="Awarded"/>
    <s v="14110165"/>
    <n v="0"/>
    <n v="0"/>
    <m/>
    <m/>
    <n v="0"/>
    <n v="0"/>
  </r>
  <r>
    <x v="1"/>
    <s v="11"/>
    <s v="5/16/2014"/>
    <s v="2014"/>
    <s v="8"/>
    <s v="41050000"/>
    <x v="3"/>
    <x v="0"/>
    <s v="STANFORD UNIVERSITY"/>
    <s v="Institution of Higher Education"/>
    <x v="0"/>
    <s v="4018009000"/>
    <s v="Pending"/>
    <s v="14110474"/>
    <m/>
    <m/>
    <n v="1"/>
    <n v="1537673"/>
    <n v="1"/>
    <n v="1537673"/>
  </r>
  <r>
    <x v="1"/>
    <s v="11"/>
    <s v="5/20/2014"/>
    <s v="2014"/>
    <s v="8"/>
    <s v="41050000"/>
    <x v="3"/>
    <x v="0"/>
    <s v="UNIVERSITY OF TENNESSEE (THE)"/>
    <s v="Institution of Higher Education"/>
    <x v="0"/>
    <s v="4014004000"/>
    <s v="Pending"/>
    <s v="14110484"/>
    <n v="0.625"/>
    <n v="281250"/>
    <m/>
    <m/>
    <n v="0.625"/>
    <n v="281250"/>
  </r>
  <r>
    <x v="1"/>
    <s v="11"/>
    <s v="5/20/2014"/>
    <s v="2014"/>
    <s v="8"/>
    <s v="41050000"/>
    <x v="3"/>
    <x v="0"/>
    <s v="STANFORD UNIVERSITY"/>
    <s v="Institution of Higher Education"/>
    <x v="0"/>
    <s v="4014009000"/>
    <s v="Pending"/>
    <s v="14110556"/>
    <m/>
    <m/>
    <n v="1"/>
    <n v="101971"/>
    <n v="1"/>
    <n v="101971"/>
  </r>
  <r>
    <x v="1"/>
    <s v="11"/>
    <s v="5/20/2014"/>
    <s v="2014"/>
    <s v="8"/>
    <s v="41050000"/>
    <x v="3"/>
    <x v="0"/>
    <s v="UNIVERSITY OF TENNESSEE (THE)"/>
    <s v="Institution of Higher Education"/>
    <x v="0"/>
    <s v="4018004000"/>
    <s v="Pending"/>
    <s v="14110484"/>
    <n v="0.375"/>
    <n v="168750"/>
    <m/>
    <m/>
    <n v="0.375"/>
    <n v="168750"/>
  </r>
  <r>
    <x v="1"/>
    <s v="11"/>
    <s v="5/20/2014"/>
    <s v="2014"/>
    <s v="8"/>
    <s v="41050000"/>
    <x v="3"/>
    <x v="0"/>
    <s v="UNIVERSITY OF TENNESSEE (THE)"/>
    <s v="Institution of Higher Education"/>
    <x v="0"/>
    <s v="4027010000"/>
    <s v="Pending"/>
    <s v="14110484"/>
    <n v="0"/>
    <n v="0"/>
    <m/>
    <m/>
    <n v="0"/>
    <n v="0"/>
  </r>
  <r>
    <x v="1"/>
    <s v="11"/>
    <s v="5/21/2014"/>
    <s v="2014"/>
    <s v="8"/>
    <s v="41050000"/>
    <x v="3"/>
    <x v="0"/>
    <s v="Spero Energy Inc"/>
    <s v="Private Profit"/>
    <x v="0"/>
    <s v="4014004000"/>
    <s v="Pending"/>
    <s v="14110554"/>
    <m/>
    <m/>
    <n v="1"/>
    <n v="319971"/>
    <n v="1"/>
    <n v="319971"/>
  </r>
  <r>
    <x v="1"/>
    <s v="11"/>
    <s v="5/21/2014"/>
    <s v="2014"/>
    <s v="8"/>
    <s v="41050000"/>
    <x v="3"/>
    <x v="0"/>
    <s v="ENERGY, U.S. DEPARTMENT OF"/>
    <s v="Federal"/>
    <x v="0"/>
    <s v="4018007000"/>
    <s v="Pending"/>
    <s v="14110592"/>
    <m/>
    <m/>
    <n v="1"/>
    <n v="17053"/>
    <n v="1"/>
    <n v="17053"/>
  </r>
  <r>
    <x v="1"/>
    <s v="11"/>
    <s v="5/27/2014"/>
    <s v="2014"/>
    <s v="8"/>
    <s v="41050000"/>
    <x v="3"/>
    <x v="0"/>
    <s v="SANDIA NATIONAL LABORATORIES"/>
    <s v="Federal"/>
    <x v="0"/>
    <s v="4014001000"/>
    <s v="Pending"/>
    <s v="14110693"/>
    <m/>
    <m/>
    <n v="1"/>
    <n v="40000"/>
    <n v="1"/>
    <n v="40000"/>
  </r>
  <r>
    <x v="1"/>
    <s v="11"/>
    <s v="5/27/2014"/>
    <s v="2014"/>
    <s v="8"/>
    <s v="41050000"/>
    <x v="3"/>
    <x v="0"/>
    <s v="ENERGY, U.S. DEPARTMENT OF"/>
    <s v="Federal"/>
    <x v="0"/>
    <s v="4014009000"/>
    <s v="Pending"/>
    <s v="14110714"/>
    <m/>
    <m/>
    <n v="1"/>
    <n v="17017"/>
    <n v="1"/>
    <n v="17017"/>
  </r>
  <r>
    <x v="1"/>
    <s v="11"/>
    <s v="5/29/2014"/>
    <s v="2014"/>
    <s v="8"/>
    <s v="41050000"/>
    <x v="3"/>
    <x v="0"/>
    <s v="STANFORD UNIVERSITY"/>
    <s v="Institution of Higher Education"/>
    <x v="0"/>
    <s v="4014009000"/>
    <s v="Pending"/>
    <s v="14110796"/>
    <m/>
    <m/>
    <n v="1"/>
    <n v="40000"/>
    <n v="1"/>
    <n v="40000"/>
  </r>
  <r>
    <x v="1"/>
    <s v="12"/>
    <s v="6/1/2014"/>
    <s v="2014"/>
    <s v="9"/>
    <s v="41050000"/>
    <x v="3"/>
    <x v="0"/>
    <s v="ENERGY, U.S. DEPARTMENT OF"/>
    <s v="Federal"/>
    <x v="0"/>
    <s v="4014004000"/>
    <s v="Pending"/>
    <s v="14108958"/>
    <m/>
    <m/>
    <n v="1"/>
    <n v="900000"/>
    <n v="1"/>
    <n v="900000"/>
  </r>
  <r>
    <x v="1"/>
    <s v="12"/>
    <s v="6/1/2014"/>
    <s v="2014"/>
    <s v="9"/>
    <s v="41050000"/>
    <x v="3"/>
    <x v="0"/>
    <s v="OAK RIDGE NATIONAL LABORATORY"/>
    <s v="Federal"/>
    <x v="0"/>
    <s v="4014006000"/>
    <s v="Pending"/>
    <s v="14109872"/>
    <m/>
    <m/>
    <n v="0.875"/>
    <n v="341250"/>
    <n v="0.875"/>
    <n v="341250"/>
  </r>
  <r>
    <x v="1"/>
    <s v="12"/>
    <s v="6/1/2014"/>
    <s v="2014"/>
    <s v="9"/>
    <s v="41050000"/>
    <x v="3"/>
    <x v="0"/>
    <s v="OAK RIDGE NATIONAL LABORATORY"/>
    <s v="Federal"/>
    <x v="0"/>
    <s v="4014017000"/>
    <s v="Pending"/>
    <s v="14109872"/>
    <m/>
    <m/>
    <n v="0.125"/>
    <n v="48750"/>
    <n v="0.125"/>
    <n v="48750"/>
  </r>
  <r>
    <x v="1"/>
    <s v="12"/>
    <s v="6/4/2014"/>
    <s v="2014"/>
    <s v="9"/>
    <s v="41050000"/>
    <x v="3"/>
    <x v="0"/>
    <s v="ENERGY, U.S. DEPARTMENT OF"/>
    <s v="Federal"/>
    <x v="0"/>
    <s v="4014006000"/>
    <s v="Pending"/>
    <s v="14120883"/>
    <m/>
    <m/>
    <n v="1"/>
    <n v="500000"/>
    <n v="1"/>
    <n v="500000"/>
  </r>
  <r>
    <x v="1"/>
    <s v="12"/>
    <s v="6/4/2014"/>
    <s v="2014"/>
    <s v="9"/>
    <s v="41050000"/>
    <x v="3"/>
    <x v="0"/>
    <s v="ENERGY, U.S. DEPARTMENT OF"/>
    <s v="Federal"/>
    <x v="0"/>
    <s v="4018003000"/>
    <s v="Pending"/>
    <s v="14055540"/>
    <m/>
    <m/>
    <n v="1"/>
    <n v="350000"/>
    <n v="1"/>
    <n v="350000"/>
  </r>
  <r>
    <x v="1"/>
    <s v="12"/>
    <s v="6/6/2014"/>
    <s v="2014"/>
    <s v="9"/>
    <s v="41050000"/>
    <x v="3"/>
    <x v="0"/>
    <s v="Dehlsen Associates LLC"/>
    <s v="Private Profit"/>
    <x v="0"/>
    <s v="4011006000"/>
    <s v="Pending"/>
    <s v="14121073"/>
    <m/>
    <m/>
    <n v="0.5"/>
    <n v="639605.5"/>
    <n v="0.5"/>
    <n v="639605.5"/>
  </r>
  <r>
    <x v="1"/>
    <s v="12"/>
    <s v="6/6/2014"/>
    <s v="2014"/>
    <s v="9"/>
    <s v="41050000"/>
    <x v="3"/>
    <x v="0"/>
    <s v="Dehlsen Associates LLC"/>
    <s v="Private Profit"/>
    <x v="0"/>
    <s v="4014009000"/>
    <s v="Pending"/>
    <s v="14121073"/>
    <m/>
    <m/>
    <n v="0.5"/>
    <n v="639605.5"/>
    <n v="0.5"/>
    <n v="639605.5"/>
  </r>
  <r>
    <x v="1"/>
    <s v="12"/>
    <s v="6/10/2014"/>
    <s v="2014"/>
    <s v="9"/>
    <s v="41050000"/>
    <x v="3"/>
    <x v="0"/>
    <s v="FERMI NATIONAL ACCELERATOR LABORATORY"/>
    <s v="Federal"/>
    <x v="0"/>
    <s v="4018007000"/>
    <s v="Pending"/>
    <s v="14121066"/>
    <m/>
    <m/>
    <n v="1"/>
    <n v="56700"/>
    <n v="1"/>
    <n v="56700"/>
  </r>
  <r>
    <x v="1"/>
    <s v="12"/>
    <s v="6/12/2014"/>
    <s v="2014"/>
    <s v="9"/>
    <s v="41050000"/>
    <x v="3"/>
    <x v="0"/>
    <s v="ENERGY, U.S. DEPARTMENT OF"/>
    <s v="Federal"/>
    <x v="0"/>
    <s v="4018007000"/>
    <s v="Pending"/>
    <s v="14055594"/>
    <m/>
    <m/>
    <n v="1"/>
    <n v="330000"/>
    <n v="1"/>
    <n v="330000"/>
  </r>
  <r>
    <x v="1"/>
    <s v="12"/>
    <s v="6/16/2014"/>
    <s v="2014"/>
    <s v="9"/>
    <s v="41050000"/>
    <x v="3"/>
    <x v="0"/>
    <s v="ENERGY, U.S. DEPARTMENT OF"/>
    <s v="Federal"/>
    <x v="0"/>
    <s v="4018007000"/>
    <s v="Pending"/>
    <s v="14098097"/>
    <m/>
    <m/>
    <n v="1"/>
    <n v="360000"/>
    <n v="1"/>
    <n v="360000"/>
  </r>
  <r>
    <x v="1"/>
    <s v="12"/>
    <s v="6/18/2014"/>
    <s v="2014"/>
    <s v="9"/>
    <s v="41050000"/>
    <x v="3"/>
    <x v="0"/>
    <s v="UNIVERSITY OF TENNESSEE (THE)"/>
    <s v="Institution of Higher Education"/>
    <x v="0"/>
    <s v="4014003000"/>
    <s v="Pending"/>
    <s v="14121441"/>
    <n v="0.25"/>
    <n v="3500000"/>
    <m/>
    <m/>
    <n v="0.25"/>
    <n v="3500000"/>
  </r>
  <r>
    <x v="1"/>
    <s v="12"/>
    <s v="6/18/2014"/>
    <s v="2014"/>
    <s v="9"/>
    <s v="41050000"/>
    <x v="3"/>
    <x v="0"/>
    <s v="UNIVERSITY OF TENNESSEE (THE)"/>
    <s v="Institution of Higher Education"/>
    <x v="0"/>
    <s v="4014004000"/>
    <s v="Pending"/>
    <s v="14121441"/>
    <n v="0.25"/>
    <n v="3500000"/>
    <m/>
    <m/>
    <n v="0.25"/>
    <n v="3500000"/>
  </r>
  <r>
    <x v="1"/>
    <s v="12"/>
    <s v="6/18/2014"/>
    <s v="2014"/>
    <s v="9"/>
    <s v="41050000"/>
    <x v="3"/>
    <x v="0"/>
    <s v="UNIVERSITY OF TENNESSEE (THE)"/>
    <s v="Institution of Higher Education"/>
    <x v="0"/>
    <s v="4014010000"/>
    <s v="Pending"/>
    <s v="14121441"/>
    <n v="0.5"/>
    <n v="7000000"/>
    <m/>
    <m/>
    <n v="0.5"/>
    <n v="7000000"/>
  </r>
  <r>
    <x v="1"/>
    <s v="12"/>
    <s v="6/18/2014"/>
    <s v="2014"/>
    <s v="9"/>
    <s v="41050000"/>
    <x v="3"/>
    <x v="0"/>
    <s v="UNIVERSITY OF TENNESSEE (THE)"/>
    <s v="Institution of Higher Education"/>
    <x v="0"/>
    <s v="4027014000"/>
    <s v="Pending"/>
    <s v="14121441"/>
    <n v="0"/>
    <n v="0"/>
    <m/>
    <m/>
    <n v="0"/>
    <n v="0"/>
  </r>
  <r>
    <x v="1"/>
    <s v="12"/>
    <s v="6/19/2014"/>
    <s v="2014"/>
    <s v="9"/>
    <s v="41050000"/>
    <x v="3"/>
    <x v="0"/>
    <s v="ENERGY, U.S. DEPARTMENT OF"/>
    <s v="Federal"/>
    <x v="0"/>
    <s v="4014011000"/>
    <s v="Pending"/>
    <s v="14121444"/>
    <m/>
    <m/>
    <n v="1"/>
    <n v="827973"/>
    <n v="1"/>
    <n v="827973"/>
  </r>
  <r>
    <x v="1"/>
    <s v="12"/>
    <s v="6/19/2014"/>
    <s v="2014"/>
    <s v="9"/>
    <s v="41050000"/>
    <x v="3"/>
    <x v="0"/>
    <s v="ENERGY, U.S. DEPARTMENT OF"/>
    <s v="Federal"/>
    <x v="0"/>
    <s v="4014011000"/>
    <s v="Pending"/>
    <s v="14121511"/>
    <m/>
    <m/>
    <n v="1"/>
    <n v="809784"/>
    <n v="1"/>
    <n v="809784"/>
  </r>
  <r>
    <x v="1"/>
    <s v="12"/>
    <s v="6/23/2014"/>
    <s v="2014"/>
    <s v="9"/>
    <s v="41050000"/>
    <x v="3"/>
    <x v="0"/>
    <s v="Idaho National Laboratory"/>
    <s v="Federal"/>
    <x v="0"/>
    <s v="4014011000"/>
    <s v="Pending"/>
    <s v="14121610"/>
    <m/>
    <m/>
    <n v="1"/>
    <n v="9999"/>
    <n v="1"/>
    <n v="9999"/>
  </r>
  <r>
    <x v="1"/>
    <s v="12"/>
    <s v="6/30/2014"/>
    <s v="2014"/>
    <s v="9"/>
    <s v="41050000"/>
    <x v="3"/>
    <x v="0"/>
    <s v="Mercurius Biorefining"/>
    <s v="Private Profit"/>
    <x v="0"/>
    <s v="4011006000"/>
    <s v="Pending"/>
    <s v="14121965"/>
    <m/>
    <m/>
    <n v="0.25"/>
    <n v="4673.5"/>
    <n v="0.25"/>
    <n v="4673.5"/>
  </r>
  <r>
    <x v="1"/>
    <s v="12"/>
    <s v="6/30/2014"/>
    <s v="2014"/>
    <s v="9"/>
    <s v="41050000"/>
    <x v="3"/>
    <x v="0"/>
    <s v="Mercurius Biorefining"/>
    <s v="Private Profit"/>
    <x v="0"/>
    <s v="4014009000"/>
    <s v="Pending"/>
    <s v="14121965"/>
    <m/>
    <m/>
    <n v="0.125"/>
    <n v="2336.75"/>
    <n v="0.125"/>
    <n v="2336.75"/>
  </r>
  <r>
    <x v="1"/>
    <s v="12"/>
    <s v="6/30/2014"/>
    <s v="2014"/>
    <s v="9"/>
    <s v="41050000"/>
    <x v="3"/>
    <x v="0"/>
    <s v="Mercurius Biorefining"/>
    <s v="Private Profit"/>
    <x v="0"/>
    <s v="4019003000"/>
    <s v="Pending"/>
    <s v="14121965"/>
    <m/>
    <m/>
    <n v="0.375"/>
    <n v="7010.25"/>
    <n v="0.375"/>
    <n v="7010.25"/>
  </r>
  <r>
    <x v="1"/>
    <s v="12"/>
    <s v="6/30/2014"/>
    <s v="2014"/>
    <s v="9"/>
    <s v="41050000"/>
    <x v="3"/>
    <x v="0"/>
    <s v="Mercurius Biorefining"/>
    <s v="Private Profit"/>
    <x v="0"/>
    <s v="4019007000"/>
    <s v="Pending"/>
    <s v="14121965"/>
    <m/>
    <m/>
    <n v="0.25"/>
    <n v="4673.5"/>
    <n v="0.25"/>
    <n v="4673.5"/>
  </r>
  <r>
    <x v="2"/>
    <s v="1"/>
    <s v="7/8/2015"/>
    <s v="2015"/>
    <s v="10"/>
    <s v="41050000"/>
    <x v="3"/>
    <x v="0"/>
    <s v="OAK RIDGE INSTITUTE FOR SCIENCE &amp; EDUC."/>
    <s v="Federal"/>
    <x v="0"/>
    <s v="4014006000"/>
    <s v="Awarded"/>
    <s v="16011798"/>
    <m/>
    <m/>
    <n v="1"/>
    <n v="17000"/>
    <n v="1"/>
    <n v="17000"/>
  </r>
  <r>
    <x v="2"/>
    <s v="1"/>
    <s v="7/15/2015"/>
    <s v="2015"/>
    <s v="10"/>
    <s v="41050000"/>
    <x v="3"/>
    <x v="0"/>
    <s v="Spero Energy Inc"/>
    <s v="Private Profit"/>
    <x v="0"/>
    <s v="4011006000"/>
    <s v="Awarded"/>
    <s v="15055457"/>
    <m/>
    <m/>
    <n v="0.25"/>
    <n v="25000"/>
    <n v="0.25"/>
    <n v="25000"/>
  </r>
  <r>
    <x v="2"/>
    <s v="1"/>
    <s v="7/15/2015"/>
    <s v="2015"/>
    <s v="10"/>
    <s v="41050000"/>
    <x v="3"/>
    <x v="0"/>
    <s v="Spero Energy Inc"/>
    <s v="Private Profit"/>
    <x v="0"/>
    <s v="4014016000"/>
    <s v="Awarded"/>
    <s v="15055457"/>
    <m/>
    <m/>
    <n v="0.25"/>
    <n v="25000"/>
    <n v="0.25"/>
    <n v="25000"/>
  </r>
  <r>
    <x v="2"/>
    <s v="1"/>
    <s v="7/15/2015"/>
    <s v="2015"/>
    <s v="10"/>
    <s v="41050000"/>
    <x v="3"/>
    <x v="0"/>
    <s v="Spero Energy Inc"/>
    <s v="Private Profit"/>
    <x v="0"/>
    <s v="4018004000"/>
    <s v="Awarded"/>
    <s v="15055457"/>
    <m/>
    <m/>
    <n v="0.5"/>
    <n v="50000"/>
    <n v="0.5"/>
    <n v="50000"/>
  </r>
  <r>
    <x v="2"/>
    <s v="1"/>
    <s v="7/31/2015"/>
    <s v="2015"/>
    <s v="10"/>
    <s v="41050000"/>
    <x v="3"/>
    <x v="0"/>
    <s v="Advanced Res Projects Agency - Energy"/>
    <s v="Federal"/>
    <x v="0"/>
    <s v="4011006000"/>
    <s v="Awarded"/>
    <s v="15097979"/>
    <n v="0.05"/>
    <n v="325000"/>
    <m/>
    <m/>
    <n v="0.05"/>
    <n v="325000"/>
  </r>
  <r>
    <x v="2"/>
    <s v="1"/>
    <s v="7/31/2015"/>
    <s v="2015"/>
    <s v="10"/>
    <s v="41050000"/>
    <x v="3"/>
    <x v="0"/>
    <s v="Advanced Res Projects Agency - Energy"/>
    <s v="Federal"/>
    <x v="0"/>
    <s v="4011008000"/>
    <s v="Awarded"/>
    <s v="15097979"/>
    <n v="0.35"/>
    <n v="2275000"/>
    <m/>
    <m/>
    <n v="0.35"/>
    <n v="2275000"/>
  </r>
  <r>
    <x v="2"/>
    <s v="1"/>
    <s v="7/31/2015"/>
    <s v="2015"/>
    <s v="10"/>
    <s v="41050000"/>
    <x v="3"/>
    <x v="0"/>
    <s v="Advanced Res Projects Agency - Energy"/>
    <s v="Federal"/>
    <x v="0"/>
    <s v="4014005000"/>
    <s v="Awarded"/>
    <s v="15097979"/>
    <n v="0.35"/>
    <n v="2275000"/>
    <m/>
    <m/>
    <n v="0.35"/>
    <n v="2275000"/>
  </r>
  <r>
    <x v="2"/>
    <s v="1"/>
    <s v="7/31/2015"/>
    <s v="2015"/>
    <s v="10"/>
    <s v="41050000"/>
    <x v="3"/>
    <x v="0"/>
    <s v="Advanced Res Projects Agency - Energy"/>
    <s v="Federal"/>
    <x v="0"/>
    <s v="4014006000"/>
    <s v="Awarded"/>
    <s v="15097979"/>
    <n v="0.2"/>
    <n v="1300000"/>
    <m/>
    <m/>
    <n v="0.2"/>
    <n v="1300000"/>
  </r>
  <r>
    <x v="2"/>
    <s v="1"/>
    <s v="7/31/2015"/>
    <s v="2015"/>
    <s v="10"/>
    <s v="41050000"/>
    <x v="3"/>
    <x v="0"/>
    <s v="Advanced Res Projects Agency - Energy"/>
    <s v="Federal"/>
    <x v="0"/>
    <s v="4019003000"/>
    <s v="Awarded"/>
    <s v="15097979"/>
    <n v="0.05"/>
    <n v="325000"/>
    <m/>
    <m/>
    <n v="0.05"/>
    <n v="325000"/>
  </r>
  <r>
    <x v="2"/>
    <s v="1"/>
    <s v="7/31/2015"/>
    <s v="2015"/>
    <s v="10"/>
    <s v="41050000"/>
    <x v="3"/>
    <x v="0"/>
    <s v="Advanced Res Projects Agency - Energy"/>
    <s v="Federal"/>
    <x v="0"/>
    <s v="4027008000"/>
    <s v="Awarded"/>
    <s v="15097979"/>
    <n v="0"/>
    <n v="0"/>
    <m/>
    <m/>
    <n v="0"/>
    <n v="0"/>
  </r>
  <r>
    <x v="2"/>
    <s v="1"/>
    <s v="7/31/2015"/>
    <s v="2015"/>
    <s v="10"/>
    <s v="41050000"/>
    <x v="3"/>
    <x v="0"/>
    <s v="Advanced Res Projects Agency - Energy"/>
    <s v="Federal"/>
    <x v="0"/>
    <s v="4027008008"/>
    <s v="Awarded"/>
    <s v="15097979"/>
    <n v="0"/>
    <n v="0"/>
    <m/>
    <m/>
    <n v="0"/>
    <n v="0"/>
  </r>
  <r>
    <x v="2"/>
    <s v="2"/>
    <s v="8/3/2015"/>
    <s v="2015"/>
    <s v="11"/>
    <s v="41050000"/>
    <x v="3"/>
    <x v="0"/>
    <s v="ENERGY, U.S. DEPARTMENT OF"/>
    <s v="Federal"/>
    <x v="0"/>
    <s v="4014011000"/>
    <s v="Not Funded"/>
    <s v="16022683"/>
    <m/>
    <m/>
    <n v="1"/>
    <n v="1800000"/>
    <n v="1"/>
    <n v="1800000"/>
  </r>
  <r>
    <x v="2"/>
    <s v="2"/>
    <s v="8/7/2015"/>
    <s v="2015"/>
    <s v="11"/>
    <s v="41050000"/>
    <x v="3"/>
    <x v="0"/>
    <s v="Idaho National Laboratory"/>
    <s v="Federal"/>
    <x v="0"/>
    <s v="4014009000"/>
    <s v="Awarded"/>
    <s v="16022820"/>
    <m/>
    <m/>
    <n v="1"/>
    <n v="141448"/>
    <n v="1"/>
    <n v="141448"/>
  </r>
  <r>
    <x v="2"/>
    <s v="2"/>
    <s v="8/11/2015"/>
    <s v="2015"/>
    <s v="11"/>
    <s v="41050000"/>
    <x v="3"/>
    <x v="0"/>
    <s v="ENERGY, U.S. DEPARTMENT OF"/>
    <s v="Federal"/>
    <x v="0"/>
    <s v="4014010000"/>
    <s v="Awarded"/>
    <s v="16022905"/>
    <m/>
    <m/>
    <n v="1"/>
    <n v="3845079"/>
    <n v="1"/>
    <n v="3845079"/>
  </r>
  <r>
    <x v="2"/>
    <s v="2"/>
    <s v="8/20/2015"/>
    <s v="2015"/>
    <s v="11"/>
    <s v="41050000"/>
    <x v="3"/>
    <x v="0"/>
    <s v="UNIVERSITY OF SOUTH CAROLINA"/>
    <s v="Institution of Higher Education"/>
    <x v="0"/>
    <s v="4014011000"/>
    <s v="Pending"/>
    <s v="16023131"/>
    <m/>
    <m/>
    <n v="1"/>
    <n v="1000000"/>
    <n v="1"/>
    <n v="1000000"/>
  </r>
  <r>
    <x v="2"/>
    <s v="2"/>
    <s v="8/21/2015"/>
    <s v="2015"/>
    <s v="11"/>
    <s v="41050000"/>
    <x v="3"/>
    <x v="0"/>
    <s v="LIVERMORE, LAWRENCE NATIONAL LABORATORY"/>
    <s v="Federal"/>
    <x v="0"/>
    <s v="4014010000"/>
    <s v="Awarded"/>
    <s v="16023166"/>
    <n v="1"/>
    <n v="73633"/>
    <m/>
    <m/>
    <n v="1"/>
    <n v="73633"/>
  </r>
  <r>
    <x v="2"/>
    <s v="2"/>
    <s v="8/21/2015"/>
    <s v="2015"/>
    <s v="11"/>
    <s v="41050000"/>
    <x v="3"/>
    <x v="0"/>
    <s v="LIVERMORE, LAWRENCE NATIONAL LABORATORY"/>
    <s v="Federal"/>
    <x v="0"/>
    <s v="4027002000"/>
    <s v="Awarded"/>
    <s v="16023166"/>
    <n v="0"/>
    <n v="0"/>
    <m/>
    <m/>
    <n v="0"/>
    <n v="0"/>
  </r>
  <r>
    <x v="2"/>
    <s v="3"/>
    <s v="9/1/2015"/>
    <s v="2015"/>
    <s v="12"/>
    <s v="41050000"/>
    <x v="3"/>
    <x v="0"/>
    <s v="ARGONNE NATIONAL LABORATORY"/>
    <s v="Federal"/>
    <x v="0"/>
    <s v="4014004000"/>
    <s v="Awarded"/>
    <s v="14066113"/>
    <m/>
    <m/>
    <n v="1"/>
    <n v="136000"/>
    <n v="1"/>
    <n v="136000"/>
  </r>
  <r>
    <x v="2"/>
    <s v="3"/>
    <s v="9/1/2015"/>
    <s v="2015"/>
    <s v="12"/>
    <s v="41050000"/>
    <x v="3"/>
    <x v="0"/>
    <s v="ENERGY, U.S. DEPARTMENT OF"/>
    <s v="Federal"/>
    <x v="0"/>
    <s v="4014004000"/>
    <s v="Not Funded"/>
    <s v="16023394"/>
    <m/>
    <m/>
    <n v="1"/>
    <n v="750000"/>
    <n v="1"/>
    <n v="750000"/>
  </r>
  <r>
    <x v="2"/>
    <s v="3"/>
    <s v="9/1/2015"/>
    <s v="2015"/>
    <s v="12"/>
    <s v="41050000"/>
    <x v="3"/>
    <x v="0"/>
    <s v="National Nuclear Security Admin"/>
    <s v="Federal"/>
    <x v="0"/>
    <s v="4014006000"/>
    <s v="Not Funded"/>
    <s v="16023378"/>
    <m/>
    <m/>
    <n v="1.2500000000000001E-2"/>
    <n v="312500"/>
    <n v="1.2500000000000001E-2"/>
    <n v="312500"/>
  </r>
  <r>
    <x v="2"/>
    <s v="3"/>
    <s v="9/1/2015"/>
    <s v="2015"/>
    <s v="12"/>
    <s v="41050000"/>
    <x v="3"/>
    <x v="0"/>
    <s v="National Nuclear Security Admin"/>
    <s v="Federal"/>
    <x v="0"/>
    <s v="4014011000"/>
    <s v="Not Funded"/>
    <s v="16023378"/>
    <m/>
    <m/>
    <n v="0.95"/>
    <n v="23750000"/>
    <n v="0.95"/>
    <n v="23750000"/>
  </r>
  <r>
    <x v="2"/>
    <s v="3"/>
    <s v="9/1/2015"/>
    <s v="2015"/>
    <s v="12"/>
    <s v="41050000"/>
    <x v="3"/>
    <x v="0"/>
    <s v="National Nuclear Security Admin"/>
    <s v="Federal"/>
    <x v="0"/>
    <s v="4018007000"/>
    <s v="Not Funded"/>
    <s v="16023378"/>
    <m/>
    <m/>
    <n v="3.7499999999999999E-2"/>
    <n v="937500"/>
    <n v="3.7499999999999999E-2"/>
    <n v="937500"/>
  </r>
  <r>
    <x v="2"/>
    <s v="3"/>
    <s v="9/3/2015"/>
    <s v="2015"/>
    <s v="12"/>
    <s v="41050000"/>
    <x v="3"/>
    <x v="0"/>
    <s v="ENERGY, U.S. DEPARTMENT OF"/>
    <s v="Federal"/>
    <x v="0"/>
    <s v="1011005000"/>
    <s v="Not Funded"/>
    <s v="16033499"/>
    <m/>
    <m/>
    <n v="0.85"/>
    <n v="1966089.95"/>
    <n v="0.85"/>
    <n v="1966089.95"/>
  </r>
  <r>
    <x v="2"/>
    <s v="3"/>
    <s v="9/3/2015"/>
    <s v="2015"/>
    <s v="12"/>
    <s v="41050000"/>
    <x v="3"/>
    <x v="0"/>
    <s v="ENERGY, U.S. DEPARTMENT OF"/>
    <s v="Federal"/>
    <x v="0"/>
    <s v="4014006000"/>
    <s v="Not Funded"/>
    <s v="16033489"/>
    <n v="0.71499999999999997"/>
    <n v="1811239.45"/>
    <m/>
    <m/>
    <n v="0.71499999999999997"/>
    <n v="1811239.45"/>
  </r>
  <r>
    <x v="2"/>
    <s v="3"/>
    <s v="9/3/2015"/>
    <s v="2015"/>
    <s v="12"/>
    <s v="41050000"/>
    <x v="3"/>
    <x v="0"/>
    <s v="ENERGY, U.S. DEPARTMENT OF"/>
    <s v="Federal"/>
    <x v="0"/>
    <s v="4014009000"/>
    <s v="Not Funded"/>
    <s v="16033489"/>
    <n v="0.28499999999999998"/>
    <n v="721962.58"/>
    <m/>
    <m/>
    <n v="0.28499999999999998"/>
    <n v="721962.58"/>
  </r>
  <r>
    <x v="2"/>
    <s v="3"/>
    <s v="9/3/2015"/>
    <s v="2015"/>
    <s v="12"/>
    <s v="41050000"/>
    <x v="3"/>
    <x v="0"/>
    <s v="ENERGY, U.S. DEPARTMENT OF"/>
    <s v="Federal"/>
    <x v="0"/>
    <s v="4019030000"/>
    <s v="Not Funded"/>
    <s v="16033499"/>
    <m/>
    <m/>
    <n v="0.15"/>
    <n v="346957.05"/>
    <n v="0.15"/>
    <n v="346957.05"/>
  </r>
  <r>
    <x v="2"/>
    <s v="3"/>
    <s v="9/3/2015"/>
    <s v="2015"/>
    <s v="12"/>
    <s v="41050000"/>
    <x v="3"/>
    <x v="0"/>
    <s v="ENERGY, U.S. DEPARTMENT OF"/>
    <s v="Federal"/>
    <x v="0"/>
    <s v="4027002000"/>
    <s v="Not Funded"/>
    <s v="16033489"/>
    <n v="0"/>
    <n v="0"/>
    <m/>
    <m/>
    <n v="0"/>
    <n v="0"/>
  </r>
  <r>
    <x v="2"/>
    <s v="3"/>
    <s v="9/3/2015"/>
    <s v="2015"/>
    <s v="12"/>
    <s v="41050000"/>
    <x v="3"/>
    <x v="0"/>
    <s v="ENERGY, U.S. DEPARTMENT OF"/>
    <s v="Federal"/>
    <x v="0"/>
    <s v="4027006000"/>
    <s v="Not Funded"/>
    <s v="16033489"/>
    <n v="0"/>
    <n v="0"/>
    <m/>
    <m/>
    <n v="0"/>
    <n v="0"/>
  </r>
  <r>
    <x v="2"/>
    <s v="3"/>
    <s v="9/10/2015"/>
    <s v="2015"/>
    <s v="12"/>
    <s v="41050000"/>
    <x v="3"/>
    <x v="0"/>
    <s v="SANDIA NATIONAL LABORATORIES"/>
    <s v="Federal"/>
    <x v="0"/>
    <s v="4014006000"/>
    <s v="Pending"/>
    <s v="16033612"/>
    <m/>
    <m/>
    <n v="1"/>
    <n v="350000"/>
    <n v="1"/>
    <n v="350000"/>
  </r>
  <r>
    <x v="2"/>
    <s v="3"/>
    <s v="9/24/2015"/>
    <s v="2015"/>
    <s v="12"/>
    <s v="41050000"/>
    <x v="3"/>
    <x v="0"/>
    <s v="UT-BATTELLE LLC"/>
    <s v="Private Profit"/>
    <x v="0"/>
    <s v="4014006000"/>
    <s v="Awarded"/>
    <s v="16034040"/>
    <m/>
    <m/>
    <n v="0.75"/>
    <n v="67500"/>
    <n v="0.75"/>
    <n v="67500"/>
  </r>
  <r>
    <x v="2"/>
    <s v="3"/>
    <s v="9/24/2015"/>
    <s v="2015"/>
    <s v="12"/>
    <s v="41050000"/>
    <x v="3"/>
    <x v="0"/>
    <s v="UT-BATTELLE LLC"/>
    <s v="Private Profit"/>
    <x v="0"/>
    <s v="4014017000"/>
    <s v="Awarded"/>
    <s v="16034040"/>
    <m/>
    <m/>
    <n v="0.25"/>
    <n v="22500"/>
    <n v="0.25"/>
    <n v="22500"/>
  </r>
  <r>
    <x v="2"/>
    <s v="3"/>
    <s v="9/28/2015"/>
    <s v="2015"/>
    <s v="12"/>
    <s v="41050000"/>
    <x v="3"/>
    <x v="0"/>
    <s v="SANDIA NATIONAL LABORATORIES"/>
    <s v="Federal"/>
    <x v="0"/>
    <s v="4014004000"/>
    <s v="Awarded"/>
    <s v="16034247"/>
    <m/>
    <m/>
    <n v="1"/>
    <n v="82049"/>
    <n v="1"/>
    <n v="82049"/>
  </r>
  <r>
    <x v="2"/>
    <s v="3"/>
    <s v="9/30/2015"/>
    <s v="2015"/>
    <s v="12"/>
    <s v="41050000"/>
    <x v="3"/>
    <x v="0"/>
    <s v="ENERGY, U.S. DEPARTMENT OF"/>
    <s v="Federal"/>
    <x v="0"/>
    <s v="4014011000"/>
    <s v="Not Funded"/>
    <s v="16034219"/>
    <m/>
    <m/>
    <n v="1"/>
    <n v="1050930"/>
    <n v="1"/>
    <n v="1050930"/>
  </r>
  <r>
    <x v="2"/>
    <s v="4"/>
    <s v="10/2/2015"/>
    <s v="2016"/>
    <s v="1"/>
    <s v="41050000"/>
    <x v="3"/>
    <x v="0"/>
    <s v="LIVERMORE, LAWRENCE NATIONAL LABORATORY"/>
    <s v="Federal"/>
    <x v="0"/>
    <s v="1019001006"/>
    <s v="Awarded"/>
    <s v="16034370"/>
    <m/>
    <m/>
    <n v="1"/>
    <n v="124995"/>
    <n v="1"/>
    <n v="124995"/>
  </r>
  <r>
    <x v="2"/>
    <s v="4"/>
    <s v="10/9/2015"/>
    <s v="2016"/>
    <s v="1"/>
    <s v="41050000"/>
    <x v="3"/>
    <x v="0"/>
    <s v="AIR FORCE OFFICE OF SCIENTIFIC RESEARCH"/>
    <s v="Federal"/>
    <x v="0"/>
    <s v="4018006000"/>
    <s v="Not Funded"/>
    <s v="16044660"/>
    <m/>
    <m/>
    <n v="1"/>
    <n v="353085"/>
    <n v="1"/>
    <n v="353085"/>
  </r>
  <r>
    <x v="2"/>
    <s v="4"/>
    <s v="10/19/2015"/>
    <s v="2016"/>
    <s v="1"/>
    <s v="41050000"/>
    <x v="3"/>
    <x v="0"/>
    <s v="ENERGY, U.S. DEPARTMENT OF"/>
    <s v="Federal"/>
    <x v="0"/>
    <s v="4014001000"/>
    <s v="Not Funded"/>
    <s v="16045012"/>
    <n v="0"/>
    <n v="0"/>
    <m/>
    <m/>
    <n v="0"/>
    <n v="0"/>
  </r>
  <r>
    <x v="2"/>
    <s v="4"/>
    <s v="10/19/2015"/>
    <s v="2016"/>
    <s v="1"/>
    <s v="41050000"/>
    <x v="3"/>
    <x v="0"/>
    <s v="BIO Ultracapacitors Inc"/>
    <s v="Private Profit"/>
    <x v="0"/>
    <s v="4014004000"/>
    <s v="Pending"/>
    <s v="16044963"/>
    <n v="1"/>
    <n v="101250"/>
    <m/>
    <m/>
    <n v="1"/>
    <n v="101250"/>
  </r>
  <r>
    <x v="2"/>
    <s v="4"/>
    <s v="10/19/2015"/>
    <s v="2016"/>
    <s v="1"/>
    <s v="41050000"/>
    <x v="3"/>
    <x v="0"/>
    <s v="ENERGY, U.S. DEPARTMENT OF"/>
    <s v="Federal"/>
    <x v="0"/>
    <s v="4014006000"/>
    <s v="Not Funded"/>
    <s v="16045012"/>
    <n v="1"/>
    <n v="224702"/>
    <m/>
    <m/>
    <n v="1"/>
    <n v="224702"/>
  </r>
  <r>
    <x v="2"/>
    <s v="4"/>
    <s v="10/19/2015"/>
    <s v="2016"/>
    <s v="1"/>
    <s v="41050000"/>
    <x v="3"/>
    <x v="0"/>
    <s v="BIO Ultracapacitors Inc"/>
    <s v="Private Profit"/>
    <x v="0"/>
    <s v="4027002000"/>
    <s v="Pending"/>
    <s v="16044963"/>
    <n v="0"/>
    <n v="0"/>
    <m/>
    <m/>
    <n v="0"/>
    <n v="0"/>
  </r>
  <r>
    <x v="2"/>
    <s v="4"/>
    <s v="10/19/2015"/>
    <s v="2016"/>
    <s v="1"/>
    <s v="41050000"/>
    <x v="3"/>
    <x v="0"/>
    <s v="ENERGY, U.S. DEPARTMENT OF"/>
    <s v="Federal"/>
    <x v="0"/>
    <s v="4027002000"/>
    <s v="Not Funded"/>
    <s v="16045012"/>
    <n v="0"/>
    <n v="0"/>
    <m/>
    <m/>
    <n v="0"/>
    <n v="0"/>
  </r>
  <r>
    <x v="2"/>
    <s v="4"/>
    <s v="10/19/2015"/>
    <s v="2016"/>
    <s v="1"/>
    <s v="41050000"/>
    <x v="3"/>
    <x v="0"/>
    <s v="BIO Ultracapacitors Inc"/>
    <s v="Private Profit"/>
    <x v="0"/>
    <s v="4027010000"/>
    <s v="Pending"/>
    <s v="16044963"/>
    <n v="0"/>
    <n v="0"/>
    <m/>
    <m/>
    <n v="0"/>
    <n v="0"/>
  </r>
  <r>
    <x v="2"/>
    <s v="4"/>
    <s v="10/20/2015"/>
    <s v="2016"/>
    <s v="1"/>
    <s v="41050000"/>
    <x v="3"/>
    <x v="0"/>
    <s v="NATIONAL SCIENCE FOUNDATION"/>
    <s v="Federal"/>
    <x v="0"/>
    <s v="4014009000"/>
    <s v="Not Funded"/>
    <s v="16045046"/>
    <m/>
    <m/>
    <n v="1"/>
    <n v="299273"/>
    <n v="1"/>
    <n v="299273"/>
  </r>
  <r>
    <x v="2"/>
    <s v="4"/>
    <s v="10/21/2015"/>
    <s v="2016"/>
    <s v="1"/>
    <s v="41050000"/>
    <x v="3"/>
    <x v="0"/>
    <s v="Idaho National Laboratory"/>
    <s v="Federal"/>
    <x v="0"/>
    <s v="4014001000"/>
    <s v="Awarded"/>
    <s v="16045097"/>
    <m/>
    <m/>
    <n v="0.5"/>
    <n v="9216"/>
    <n v="0.5"/>
    <n v="9216"/>
  </r>
  <r>
    <x v="2"/>
    <s v="4"/>
    <s v="10/21/2015"/>
    <s v="2016"/>
    <s v="1"/>
    <s v="41050000"/>
    <x v="3"/>
    <x v="0"/>
    <s v="Idaho National Laboratory"/>
    <s v="Federal"/>
    <x v="0"/>
    <s v="4014007000"/>
    <s v="Awarded"/>
    <s v="16045097"/>
    <m/>
    <m/>
    <n v="0.5"/>
    <n v="9216"/>
    <n v="0.5"/>
    <n v="9216"/>
  </r>
  <r>
    <x v="2"/>
    <s v="5"/>
    <s v="11/2/2015"/>
    <s v="2016"/>
    <s v="2"/>
    <s v="41050000"/>
    <x v="3"/>
    <x v="0"/>
    <s v="Krylobyte LLC"/>
    <s v="Private Profit"/>
    <x v="0"/>
    <s v="4014009000"/>
    <s v="Pending"/>
    <s v="16044992"/>
    <m/>
    <m/>
    <n v="1"/>
    <n v="57264"/>
    <n v="1"/>
    <n v="57264"/>
  </r>
  <r>
    <x v="2"/>
    <s v="5"/>
    <s v="11/2/2015"/>
    <s v="2016"/>
    <s v="2"/>
    <s v="41050000"/>
    <x v="3"/>
    <x v="0"/>
    <s v="Krylobyte LLC"/>
    <s v="Private Profit"/>
    <x v="0"/>
    <s v="4014009000"/>
    <s v="Pending"/>
    <s v="16044994"/>
    <m/>
    <m/>
    <n v="1"/>
    <n v="57264"/>
    <n v="1"/>
    <n v="57264"/>
  </r>
  <r>
    <x v="2"/>
    <s v="5"/>
    <s v="11/2/2015"/>
    <s v="2016"/>
    <s v="2"/>
    <s v="41050000"/>
    <x v="3"/>
    <x v="0"/>
    <s v="NATIONAL SCIENCE FOUNDATION"/>
    <s v="Federal"/>
    <x v="0"/>
    <s v="4014009000"/>
    <s v="Pending"/>
    <s v="16055505"/>
    <m/>
    <m/>
    <n v="1"/>
    <n v="284155"/>
    <n v="1"/>
    <n v="284155"/>
  </r>
  <r>
    <x v="2"/>
    <s v="5"/>
    <s v="11/4/2015"/>
    <s v="2016"/>
    <s v="2"/>
    <s v="41050000"/>
    <x v="3"/>
    <x v="0"/>
    <s v="Battelle Energy Alliance LLC"/>
    <s v="Private Profit"/>
    <x v="0"/>
    <s v="4014010000"/>
    <s v="Awarded"/>
    <s v="16055543"/>
    <m/>
    <m/>
    <n v="1"/>
    <n v="103483"/>
    <n v="1"/>
    <n v="103483"/>
  </r>
  <r>
    <x v="2"/>
    <s v="5"/>
    <s v="11/5/2015"/>
    <s v="2016"/>
    <s v="2"/>
    <s v="41050000"/>
    <x v="3"/>
    <x v="0"/>
    <s v="ENERGY, U.S. DEPARTMENT OF"/>
    <s v="Federal"/>
    <x v="0"/>
    <s v="4014010000"/>
    <s v="Not Funded"/>
    <s v="16055598"/>
    <m/>
    <m/>
    <n v="1"/>
    <n v="707033"/>
    <n v="1"/>
    <n v="707033"/>
  </r>
  <r>
    <x v="2"/>
    <s v="5"/>
    <s v="11/9/2015"/>
    <s v="2016"/>
    <s v="2"/>
    <s v="41050000"/>
    <x v="3"/>
    <x v="0"/>
    <s v="ENERGY, U.S. DEPARTMENT OF"/>
    <s v="Federal"/>
    <x v="0"/>
    <s v="4014003000"/>
    <s v="Pending"/>
    <s v="16055594"/>
    <m/>
    <m/>
    <n v="0.5"/>
    <n v="330000"/>
    <n v="0.5"/>
    <n v="330000"/>
  </r>
  <r>
    <x v="2"/>
    <s v="5"/>
    <s v="11/9/2015"/>
    <s v="2016"/>
    <s v="2"/>
    <s v="41050000"/>
    <x v="3"/>
    <x v="0"/>
    <s v="Georgia Tech"/>
    <s v="Institution of Higher Education"/>
    <x v="0"/>
    <s v="4014010000"/>
    <s v="Awarded"/>
    <s v="16055669"/>
    <m/>
    <m/>
    <n v="1"/>
    <n v="575787"/>
    <n v="1"/>
    <n v="575787"/>
  </r>
  <r>
    <x v="2"/>
    <s v="5"/>
    <s v="11/9/2015"/>
    <s v="2016"/>
    <s v="2"/>
    <s v="41050000"/>
    <x v="3"/>
    <x v="0"/>
    <s v="ENERGY, U.S. DEPARTMENT OF"/>
    <s v="Federal"/>
    <x v="0"/>
    <s v="4018004000"/>
    <s v="Pending"/>
    <s v="16055594"/>
    <m/>
    <m/>
    <n v="0.375"/>
    <n v="247500"/>
    <n v="0.375"/>
    <n v="247500"/>
  </r>
  <r>
    <x v="2"/>
    <s v="5"/>
    <s v="11/9/2015"/>
    <s v="2016"/>
    <s v="2"/>
    <s v="41050000"/>
    <x v="3"/>
    <x v="0"/>
    <s v="ENERGY, U.S. DEPARTMENT OF"/>
    <s v="Federal"/>
    <x v="0"/>
    <s v="4018007000"/>
    <s v="Pending"/>
    <s v="16055594"/>
    <m/>
    <m/>
    <n v="0.125"/>
    <n v="82500"/>
    <n v="0.125"/>
    <n v="82500"/>
  </r>
  <r>
    <x v="2"/>
    <s v="5"/>
    <s v="11/10/2015"/>
    <s v="2016"/>
    <s v="2"/>
    <s v="41050000"/>
    <x v="3"/>
    <x v="0"/>
    <s v="SANDIA NATIONAL LABORATORIES"/>
    <s v="Federal"/>
    <x v="0"/>
    <s v="4014003000"/>
    <s v="Awarded"/>
    <s v="16055739"/>
    <m/>
    <m/>
    <n v="1"/>
    <n v="85000"/>
    <n v="1"/>
    <n v="85000"/>
  </r>
  <r>
    <x v="2"/>
    <s v="5"/>
    <s v="11/11/2015"/>
    <s v="2016"/>
    <s v="2"/>
    <s v="41050000"/>
    <x v="3"/>
    <x v="0"/>
    <s v="UNIVERSITY OF TENNESSEE (THE)"/>
    <s v="Institution of Higher Education"/>
    <x v="0"/>
    <s v="4014003000"/>
    <s v="Awarded"/>
    <s v="16055759"/>
    <m/>
    <m/>
    <n v="0.52500000000000002"/>
    <n v="1788525.9"/>
    <n v="0.52500000000000002"/>
    <n v="1788525.9"/>
  </r>
  <r>
    <x v="2"/>
    <s v="5"/>
    <s v="11/11/2015"/>
    <s v="2016"/>
    <s v="2"/>
    <s v="41050000"/>
    <x v="3"/>
    <x v="0"/>
    <s v="UNIVERSITY OF TENNESSEE (THE)"/>
    <s v="Institution of Higher Education"/>
    <x v="0"/>
    <s v="4014004000"/>
    <s v="Awarded"/>
    <s v="16055759"/>
    <m/>
    <m/>
    <n v="8.5000000000000006E-2"/>
    <n v="289570.86"/>
    <n v="8.5000000000000006E-2"/>
    <n v="289570.86"/>
  </r>
  <r>
    <x v="2"/>
    <s v="5"/>
    <s v="11/11/2015"/>
    <s v="2016"/>
    <s v="2"/>
    <s v="41050000"/>
    <x v="3"/>
    <x v="0"/>
    <s v="UNIVERSITY OF TENNESSEE (THE)"/>
    <s v="Institution of Higher Education"/>
    <x v="0"/>
    <s v="4014010000"/>
    <s v="Awarded"/>
    <s v="16055759"/>
    <m/>
    <m/>
    <n v="0.22"/>
    <n v="749477.52"/>
    <n v="0.22"/>
    <n v="749477.52"/>
  </r>
  <r>
    <x v="2"/>
    <s v="5"/>
    <s v="11/11/2015"/>
    <s v="2016"/>
    <s v="2"/>
    <s v="41050000"/>
    <x v="3"/>
    <x v="0"/>
    <s v="UNIVERSITY OF TENNESSEE (THE)"/>
    <s v="Institution of Higher Education"/>
    <x v="0"/>
    <s v="4014029000"/>
    <s v="Awarded"/>
    <s v="16055759"/>
    <m/>
    <m/>
    <n v="0"/>
    <n v="0"/>
    <n v="0"/>
    <n v="0"/>
  </r>
  <r>
    <x v="2"/>
    <s v="5"/>
    <s v="11/11/2015"/>
    <s v="2016"/>
    <s v="2"/>
    <s v="41050000"/>
    <x v="3"/>
    <x v="0"/>
    <s v="UNIVERSITY OF TENNESSEE (THE)"/>
    <s v="Institution of Higher Education"/>
    <x v="0"/>
    <s v="4019003000"/>
    <s v="Awarded"/>
    <s v="16055759"/>
    <m/>
    <m/>
    <n v="0.17"/>
    <n v="579141.72"/>
    <n v="0.17"/>
    <n v="579141.72"/>
  </r>
  <r>
    <x v="2"/>
    <s v="5"/>
    <s v="11/18/2015"/>
    <s v="2016"/>
    <s v="2"/>
    <s v="41050000"/>
    <x v="3"/>
    <x v="0"/>
    <s v="ENERGY, U.S. DEPARTMENT OF"/>
    <s v="Federal"/>
    <x v="0"/>
    <s v="4014009000"/>
    <s v="Not Funded"/>
    <s v="16055890"/>
    <m/>
    <m/>
    <n v="1"/>
    <n v="793244"/>
    <n v="1"/>
    <n v="793244"/>
  </r>
  <r>
    <x v="2"/>
    <s v="5"/>
    <s v="11/19/2015"/>
    <s v="2016"/>
    <s v="2"/>
    <s v="41050000"/>
    <x v="3"/>
    <x v="0"/>
    <s v="ENERGY, U.S. DEPARTMENT OF"/>
    <s v="Federal"/>
    <x v="0"/>
    <s v="4013009000"/>
    <s v="Not Funded"/>
    <s v="16056009"/>
    <m/>
    <m/>
    <n v="1"/>
    <n v="249383"/>
    <n v="1"/>
    <n v="249383"/>
  </r>
  <r>
    <x v="2"/>
    <s v="5"/>
    <s v="11/19/2015"/>
    <s v="2016"/>
    <s v="2"/>
    <s v="41050000"/>
    <x v="3"/>
    <x v="0"/>
    <s v="ENERGY, U.S. DEPARTMENT OF"/>
    <s v="Federal"/>
    <x v="0"/>
    <s v="4014004000"/>
    <s v="Not Funded"/>
    <s v="16056005"/>
    <m/>
    <m/>
    <n v="1"/>
    <n v="750001"/>
    <n v="1"/>
    <n v="750001"/>
  </r>
  <r>
    <x v="2"/>
    <s v="5"/>
    <s v="11/19/2015"/>
    <s v="2016"/>
    <s v="2"/>
    <s v="41050000"/>
    <x v="3"/>
    <x v="0"/>
    <s v="ENERGY, U.S. DEPARTMENT OF"/>
    <s v="Federal"/>
    <x v="0"/>
    <s v="4014005000"/>
    <s v="Not Funded"/>
    <s v="16056018"/>
    <m/>
    <m/>
    <n v="1"/>
    <n v="751141"/>
    <n v="1"/>
    <n v="751141"/>
  </r>
  <r>
    <x v="2"/>
    <s v="5"/>
    <s v="11/19/2015"/>
    <s v="2016"/>
    <s v="2"/>
    <s v="41050000"/>
    <x v="3"/>
    <x v="0"/>
    <s v="OHIO STATE UNIVERSITY"/>
    <s v="Institution of Higher Education"/>
    <x v="0"/>
    <s v="4014006000"/>
    <s v="Pending"/>
    <s v="16055967"/>
    <m/>
    <m/>
    <n v="1"/>
    <n v="465000"/>
    <n v="1"/>
    <n v="465000"/>
  </r>
  <r>
    <x v="2"/>
    <s v="5"/>
    <s v="11/19/2015"/>
    <s v="2016"/>
    <s v="2"/>
    <s v="41050000"/>
    <x v="3"/>
    <x v="0"/>
    <s v="ENERGY, U.S. DEPARTMENT OF"/>
    <s v="Federal"/>
    <x v="0"/>
    <s v="4014008000"/>
    <s v="Not Funded"/>
    <s v="16056037"/>
    <m/>
    <m/>
    <n v="1"/>
    <n v="750057"/>
    <n v="1"/>
    <n v="750057"/>
  </r>
  <r>
    <x v="2"/>
    <s v="5"/>
    <s v="11/19/2015"/>
    <s v="2016"/>
    <s v="2"/>
    <s v="41050000"/>
    <x v="3"/>
    <x v="0"/>
    <s v="ENERGY, U.S. DEPARTMENT OF"/>
    <s v="Federal"/>
    <x v="0"/>
    <s v="4014010000"/>
    <s v="Not Funded"/>
    <s v="16056101"/>
    <m/>
    <m/>
    <n v="1"/>
    <n v="753902.78"/>
    <n v="1"/>
    <n v="753902.78"/>
  </r>
  <r>
    <x v="2"/>
    <s v="5"/>
    <s v="11/19/2015"/>
    <s v="2016"/>
    <s v="2"/>
    <s v="41050000"/>
    <x v="3"/>
    <x v="0"/>
    <s v="NORTH CAROLINA STATE UNIVERSITY"/>
    <s v="Institution of Higher Education"/>
    <x v="0"/>
    <s v="4014011000"/>
    <s v="Pending"/>
    <s v="16056023"/>
    <m/>
    <m/>
    <n v="1"/>
    <n v="419996"/>
    <n v="1"/>
    <n v="419996"/>
  </r>
  <r>
    <x v="2"/>
    <s v="5"/>
    <s v="11/19/2015"/>
    <s v="2016"/>
    <s v="2"/>
    <s v="41050000"/>
    <x v="3"/>
    <x v="0"/>
    <s v="NORTH CAROLINA STATE UNIVERSITY"/>
    <s v="Institution of Higher Education"/>
    <x v="0"/>
    <s v="4014011000"/>
    <s v="Pending"/>
    <s v="16056024"/>
    <m/>
    <m/>
    <n v="1"/>
    <n v="699993"/>
    <n v="1"/>
    <n v="699993"/>
  </r>
  <r>
    <x v="2"/>
    <s v="5"/>
    <s v="11/19/2015"/>
    <s v="2016"/>
    <s v="2"/>
    <s v="41050000"/>
    <x v="3"/>
    <x v="0"/>
    <s v="ENERGY, U.S. DEPARTMENT OF"/>
    <s v="Federal"/>
    <x v="0"/>
    <s v="4014011000"/>
    <s v="Not Funded"/>
    <s v="16056004"/>
    <m/>
    <m/>
    <n v="1"/>
    <n v="750000"/>
    <n v="1"/>
    <n v="750000"/>
  </r>
  <r>
    <x v="2"/>
    <s v="5"/>
    <s v="11/19/2015"/>
    <s v="2016"/>
    <s v="2"/>
    <s v="41050000"/>
    <x v="3"/>
    <x v="0"/>
    <s v="ENERGY, U.S. DEPARTMENT OF"/>
    <s v="Federal"/>
    <x v="0"/>
    <s v="4014011000"/>
    <s v="Not Funded"/>
    <s v="16056016"/>
    <m/>
    <m/>
    <n v="1"/>
    <n v="750000"/>
    <n v="1"/>
    <n v="750000"/>
  </r>
  <r>
    <x v="2"/>
    <s v="5"/>
    <s v="11/19/2015"/>
    <s v="2016"/>
    <s v="2"/>
    <s v="41050000"/>
    <x v="3"/>
    <x v="0"/>
    <s v="ENERGY, U.S. DEPARTMENT OF"/>
    <s v="Federal"/>
    <x v="0"/>
    <s v="4018007000"/>
    <s v="Not Funded"/>
    <s v="16056033"/>
    <m/>
    <m/>
    <n v="1"/>
    <n v="750380"/>
    <n v="1"/>
    <n v="750380"/>
  </r>
  <r>
    <x v="2"/>
    <s v="5"/>
    <s v="11/20/2015"/>
    <s v="2016"/>
    <s v="2"/>
    <s v="41050000"/>
    <x v="3"/>
    <x v="0"/>
    <s v="NATIONAL RENEWABLE ENERGY LABORATORY"/>
    <s v="Federal"/>
    <x v="0"/>
    <s v="4014006000"/>
    <s v="Awarded"/>
    <s v="15098624"/>
    <m/>
    <m/>
    <n v="1"/>
    <n v="400000"/>
    <n v="1"/>
    <n v="400000"/>
  </r>
  <r>
    <x v="2"/>
    <s v="5"/>
    <s v="11/20/2015"/>
    <s v="2016"/>
    <s v="2"/>
    <s v="41050000"/>
    <x v="3"/>
    <x v="0"/>
    <s v="Univ of Illinois at Champaign-Urbana"/>
    <s v="Institution of Higher Education"/>
    <x v="0"/>
    <s v="4014010000"/>
    <s v="Pending"/>
    <s v="16056053"/>
    <m/>
    <m/>
    <n v="1"/>
    <n v="600000"/>
    <n v="1"/>
    <n v="600000"/>
  </r>
  <r>
    <x v="2"/>
    <s v="5"/>
    <s v="11/24/2015"/>
    <s v="2016"/>
    <s v="2"/>
    <s v="41050000"/>
    <x v="3"/>
    <x v="0"/>
    <s v="ENERGY, U.S. DEPARTMENT OF"/>
    <s v="Federal"/>
    <x v="0"/>
    <s v="4018004000"/>
    <s v="Pending"/>
    <s v="16056173"/>
    <m/>
    <m/>
    <n v="1"/>
    <n v="614187"/>
    <n v="1"/>
    <n v="614187"/>
  </r>
  <r>
    <x v="2"/>
    <s v="5"/>
    <s v="11/30/2015"/>
    <s v="2016"/>
    <s v="2"/>
    <s v="41050000"/>
    <x v="3"/>
    <x v="0"/>
    <s v="AMES LABORATORY"/>
    <s v="Federal"/>
    <x v="0"/>
    <s v="4014009000"/>
    <s v="Pending"/>
    <s v="16044610"/>
    <m/>
    <m/>
    <n v="0.3"/>
    <n v="36000"/>
    <n v="0.3"/>
    <n v="36000"/>
  </r>
  <r>
    <x v="2"/>
    <s v="5"/>
    <s v="11/30/2015"/>
    <s v="2016"/>
    <s v="2"/>
    <s v="41050000"/>
    <x v="3"/>
    <x v="0"/>
    <s v="AMES LABORATORY"/>
    <s v="Federal"/>
    <x v="0"/>
    <s v="4014010000"/>
    <s v="Pending"/>
    <s v="16044610"/>
    <m/>
    <m/>
    <n v="0.2"/>
    <n v="24000"/>
    <n v="0.2"/>
    <n v="24000"/>
  </r>
  <r>
    <x v="2"/>
    <s v="5"/>
    <s v="11/30/2015"/>
    <s v="2016"/>
    <s v="2"/>
    <s v="41050000"/>
    <x v="3"/>
    <x v="0"/>
    <s v="AMES LABORATORY"/>
    <s v="Federal"/>
    <x v="0"/>
    <s v="4014024000"/>
    <s v="Pending"/>
    <s v="16044610"/>
    <m/>
    <m/>
    <n v="0.25"/>
    <n v="30000"/>
    <n v="0.25"/>
    <n v="30000"/>
  </r>
  <r>
    <x v="2"/>
    <s v="5"/>
    <s v="11/30/2015"/>
    <s v="2016"/>
    <s v="2"/>
    <s v="41050000"/>
    <x v="3"/>
    <x v="0"/>
    <s v="AMES LABORATORY"/>
    <s v="Federal"/>
    <x v="0"/>
    <s v="4015003000"/>
    <s v="Pending"/>
    <s v="16044610"/>
    <m/>
    <m/>
    <n v="0.25"/>
    <n v="30000"/>
    <n v="0.25"/>
    <n v="30000"/>
  </r>
  <r>
    <x v="2"/>
    <s v="6"/>
    <s v="12/3/2015"/>
    <s v="2016"/>
    <s v="3"/>
    <s v="41050000"/>
    <x v="3"/>
    <x v="0"/>
    <s v="ENERGY, U.S. DEPARTMENT OF"/>
    <s v="Federal"/>
    <x v="0"/>
    <s v="4018004000"/>
    <s v="Awarded"/>
    <s v="16011958"/>
    <m/>
    <m/>
    <n v="1"/>
    <n v="360000"/>
    <n v="1"/>
    <n v="360000"/>
  </r>
  <r>
    <x v="2"/>
    <s v="6"/>
    <s v="12/3/2015"/>
    <s v="2016"/>
    <s v="3"/>
    <s v="41050000"/>
    <x v="3"/>
    <x v="0"/>
    <s v="TEXAS A&amp;M UNIVERSITY"/>
    <s v="Institution of Higher Education"/>
    <x v="0"/>
    <s v="4019030000"/>
    <s v="Pending"/>
    <s v="16066407"/>
    <m/>
    <m/>
    <n v="1"/>
    <n v="359163"/>
    <n v="1"/>
    <n v="359163"/>
  </r>
  <r>
    <x v="2"/>
    <s v="6"/>
    <s v="12/3/2015"/>
    <s v="2016"/>
    <s v="3"/>
    <s v="41050000"/>
    <x v="3"/>
    <x v="0"/>
    <s v="ENERGY, U.S. DEPARTMENT OF"/>
    <s v="Federal"/>
    <x v="0"/>
    <s v="4019030000"/>
    <s v="Pending"/>
    <s v="16066408"/>
    <m/>
    <m/>
    <n v="1"/>
    <n v="1699294"/>
    <n v="1"/>
    <n v="1699294"/>
  </r>
  <r>
    <x v="2"/>
    <s v="6"/>
    <s v="12/4/2015"/>
    <s v="2016"/>
    <s v="3"/>
    <s v="41050000"/>
    <x v="3"/>
    <x v="0"/>
    <s v="SANDIA NATIONAL LABORATORIES"/>
    <s v="Federal"/>
    <x v="0"/>
    <s v="4014003000"/>
    <s v="Awarded"/>
    <s v="16055943"/>
    <m/>
    <m/>
    <n v="1"/>
    <n v="10000"/>
    <n v="1"/>
    <n v="10000"/>
  </r>
  <r>
    <x v="2"/>
    <s v="6"/>
    <s v="12/9/2015"/>
    <s v="2016"/>
    <s v="3"/>
    <s v="41050000"/>
    <x v="3"/>
    <x v="0"/>
    <s v="Georgia Tech"/>
    <s v="Institution of Higher Education"/>
    <x v="0"/>
    <s v="4014010000"/>
    <s v="Awarded"/>
    <s v="16066499"/>
    <m/>
    <m/>
    <n v="1"/>
    <n v="180033"/>
    <n v="1"/>
    <n v="180033"/>
  </r>
  <r>
    <x v="2"/>
    <s v="6"/>
    <s v="12/11/2015"/>
    <s v="2016"/>
    <s v="3"/>
    <s v="41050000"/>
    <x v="3"/>
    <x v="0"/>
    <s v="SANDIA NATIONAL LABORATORIES"/>
    <s v="Federal"/>
    <x v="0"/>
    <s v="4014003000"/>
    <s v="Awarded"/>
    <s v="16066548"/>
    <m/>
    <m/>
    <n v="1"/>
    <n v="184999"/>
    <n v="1"/>
    <n v="184999"/>
  </r>
  <r>
    <x v="2"/>
    <s v="6"/>
    <s v="12/11/2015"/>
    <s v="2016"/>
    <s v="3"/>
    <s v="41050000"/>
    <x v="3"/>
    <x v="0"/>
    <s v="SANDIA NATIONAL LABORATORIES"/>
    <s v="Federal"/>
    <x v="0"/>
    <s v="4014011000"/>
    <s v="Awarded"/>
    <s v="16066568"/>
    <m/>
    <m/>
    <n v="1"/>
    <n v="55000"/>
    <n v="1"/>
    <n v="55000"/>
  </r>
  <r>
    <x v="2"/>
    <s v="6"/>
    <s v="12/15/2015"/>
    <s v="2016"/>
    <s v="3"/>
    <s v="41050000"/>
    <x v="3"/>
    <x v="0"/>
    <s v="SANDIA NATIONAL LABORATORIES"/>
    <s v="Federal"/>
    <x v="0"/>
    <s v="4014006000"/>
    <s v="Awarded"/>
    <s v="16066501"/>
    <m/>
    <m/>
    <n v="1"/>
    <n v="277800"/>
    <n v="1"/>
    <n v="277800"/>
  </r>
  <r>
    <x v="2"/>
    <s v="6"/>
    <s v="12/15/2015"/>
    <s v="2016"/>
    <s v="3"/>
    <s v="41050000"/>
    <x v="3"/>
    <x v="0"/>
    <s v="ENERGY, U.S. DEPARTMENT OF"/>
    <s v="Federal"/>
    <x v="0"/>
    <s v="4018004000"/>
    <s v="Pending"/>
    <s v="16066587"/>
    <m/>
    <m/>
    <n v="1"/>
    <n v="686952"/>
    <n v="1"/>
    <n v="686952"/>
  </r>
  <r>
    <x v="2"/>
    <s v="6"/>
    <s v="12/16/2015"/>
    <s v="2016"/>
    <s v="3"/>
    <s v="41050000"/>
    <x v="3"/>
    <x v="0"/>
    <s v="FERMI NATIONAL ACCELERATOR LABORATORY"/>
    <s v="Federal"/>
    <x v="0"/>
    <s v="1010008000"/>
    <s v="Awarded"/>
    <s v="16066676"/>
    <m/>
    <m/>
    <n v="1"/>
    <n v="45984"/>
    <n v="1"/>
    <n v="45984"/>
  </r>
  <r>
    <x v="2"/>
    <s v="6"/>
    <s v="12/21/2015"/>
    <s v="2016"/>
    <s v="3"/>
    <s v="41050000"/>
    <x v="3"/>
    <x v="0"/>
    <s v="Air Squared"/>
    <s v="Private Profit"/>
    <x v="0"/>
    <s v="4014009000"/>
    <s v="Awarded"/>
    <s v="16044777"/>
    <m/>
    <m/>
    <n v="1"/>
    <n v="273750"/>
    <n v="1"/>
    <n v="273750"/>
  </r>
  <r>
    <x v="2"/>
    <s v="6"/>
    <s v="12/21/2015"/>
    <s v="2016"/>
    <s v="3"/>
    <s v="41050000"/>
    <x v="3"/>
    <x v="0"/>
    <s v="ENERGY, U.S. DEPARTMENT OF"/>
    <s v="Federal"/>
    <x v="0"/>
    <s v="4014011000"/>
    <s v="Not Funded"/>
    <s v="16066727"/>
    <m/>
    <m/>
    <n v="1"/>
    <n v="594025"/>
    <n v="1"/>
    <n v="594025"/>
  </r>
  <r>
    <x v="2"/>
    <s v="7"/>
    <s v="1/5/2016"/>
    <s v="2016"/>
    <s v="4"/>
    <s v="41050000"/>
    <x v="3"/>
    <x v="0"/>
    <s v="ENERGY, U.S. DEPARTMENT OF"/>
    <s v="Federal"/>
    <x v="0"/>
    <s v="4018007000"/>
    <s v="Awarded"/>
    <s v="15011579"/>
    <m/>
    <m/>
    <n v="1"/>
    <n v="270000"/>
    <n v="1"/>
    <n v="270000"/>
  </r>
  <r>
    <x v="2"/>
    <s v="7"/>
    <s v="1/11/2016"/>
    <s v="2016"/>
    <s v="4"/>
    <s v="41050000"/>
    <x v="3"/>
    <x v="0"/>
    <s v="UNIVERSITY OF TENNESSEE (THE)"/>
    <s v="Institution of Higher Education"/>
    <x v="0"/>
    <s v="4014003000"/>
    <s v="Pending"/>
    <s v="16077122"/>
    <m/>
    <m/>
    <n v="1"/>
    <n v="2669"/>
    <n v="1"/>
    <n v="2669"/>
  </r>
  <r>
    <x v="2"/>
    <s v="7"/>
    <s v="1/11/2016"/>
    <s v="2016"/>
    <s v="4"/>
    <s v="41050000"/>
    <x v="3"/>
    <x v="0"/>
    <s v="UNIVERSITY OF TENNESSEE (THE)"/>
    <s v="Institution of Higher Education"/>
    <x v="0"/>
    <s v="4014029000"/>
    <s v="Pending"/>
    <s v="16077122"/>
    <m/>
    <m/>
    <n v="0"/>
    <n v="0"/>
    <n v="0"/>
    <n v="0"/>
  </r>
  <r>
    <x v="2"/>
    <s v="7"/>
    <s v="1/14/2016"/>
    <s v="2016"/>
    <s v="4"/>
    <s v="41050000"/>
    <x v="3"/>
    <x v="0"/>
    <s v="BECHTEL BETTIS, INC."/>
    <s v="Private Profit"/>
    <x v="0"/>
    <s v="4014011000"/>
    <s v="Awarded"/>
    <s v="16077194"/>
    <m/>
    <m/>
    <n v="1"/>
    <n v="100000"/>
    <n v="1"/>
    <n v="100000"/>
  </r>
  <r>
    <x v="2"/>
    <s v="7"/>
    <s v="1/18/2016"/>
    <s v="2016"/>
    <s v="4"/>
    <s v="41050000"/>
    <x v="3"/>
    <x v="0"/>
    <s v="ENERGY, U.S. DEPARTMENT OF"/>
    <s v="Federal"/>
    <x v="0"/>
    <s v="4018007000"/>
    <s v="Pending"/>
    <s v="16076963"/>
    <m/>
    <m/>
    <n v="1"/>
    <n v="591425"/>
    <n v="1"/>
    <n v="591425"/>
  </r>
  <r>
    <x v="2"/>
    <s v="7"/>
    <s v="1/21/2016"/>
    <s v="2016"/>
    <s v="4"/>
    <s v="41050000"/>
    <x v="3"/>
    <x v="0"/>
    <s v="ENERGY, U.S. DEPARTMENT OF"/>
    <s v="Federal"/>
    <x v="0"/>
    <s v="4011008000"/>
    <s v="Not Funded"/>
    <s v="16077410"/>
    <m/>
    <m/>
    <n v="0.25"/>
    <n v="149967.75"/>
    <n v="0.25"/>
    <n v="149967.75"/>
  </r>
  <r>
    <x v="2"/>
    <s v="7"/>
    <s v="1/21/2016"/>
    <s v="2016"/>
    <s v="4"/>
    <s v="41050000"/>
    <x v="3"/>
    <x v="0"/>
    <s v="ENERGY, U.S. DEPARTMENT OF"/>
    <s v="Federal"/>
    <x v="0"/>
    <s v="4018008000"/>
    <s v="Not Funded"/>
    <s v="16077410"/>
    <m/>
    <m/>
    <n v="0.75"/>
    <n v="449903.25"/>
    <n v="0.75"/>
    <n v="449903.25"/>
  </r>
  <r>
    <x v="2"/>
    <s v="7"/>
    <s v="1/22/2016"/>
    <s v="2016"/>
    <s v="4"/>
    <s v="41050000"/>
    <x v="3"/>
    <x v="0"/>
    <s v="ENERGY, U.S. DEPARTMENT OF"/>
    <s v="Federal"/>
    <x v="0"/>
    <s v="4011008000"/>
    <s v="Not Funded"/>
    <s v="16077498"/>
    <n v="0.125"/>
    <n v="71549"/>
    <m/>
    <m/>
    <n v="0.125"/>
    <n v="71549"/>
  </r>
  <r>
    <x v="2"/>
    <s v="7"/>
    <s v="1/22/2016"/>
    <s v="2016"/>
    <s v="4"/>
    <s v="41050000"/>
    <x v="3"/>
    <x v="0"/>
    <s v="ENERGY, U.S. DEPARTMENT OF"/>
    <s v="Federal"/>
    <x v="0"/>
    <s v="4018008000"/>
    <s v="Not Funded"/>
    <s v="16077498"/>
    <n v="0.875"/>
    <n v="500843"/>
    <m/>
    <m/>
    <n v="0.875"/>
    <n v="500843"/>
  </r>
  <r>
    <x v="2"/>
    <s v="7"/>
    <s v="1/22/2016"/>
    <s v="2016"/>
    <s v="4"/>
    <s v="41050000"/>
    <x v="3"/>
    <x v="0"/>
    <s v="ENERGY, U.S. DEPARTMENT OF"/>
    <s v="Federal"/>
    <x v="0"/>
    <s v="4027013000"/>
    <s v="Not Funded"/>
    <s v="16077498"/>
    <n v="0"/>
    <n v="0"/>
    <m/>
    <m/>
    <n v="0"/>
    <n v="0"/>
  </r>
  <r>
    <x v="2"/>
    <s v="7"/>
    <s v="1/25/2016"/>
    <s v="2016"/>
    <s v="4"/>
    <s v="41050000"/>
    <x v="3"/>
    <x v="0"/>
    <s v="SANDIA NATIONAL LABORATORIES"/>
    <s v="Federal"/>
    <x v="0"/>
    <s v="4014003000"/>
    <s v="Awarded"/>
    <s v="16077544"/>
    <m/>
    <m/>
    <n v="1"/>
    <n v="80000"/>
    <n v="1"/>
    <n v="80000"/>
  </r>
  <r>
    <x v="2"/>
    <s v="7"/>
    <s v="1/26/2016"/>
    <s v="2016"/>
    <s v="4"/>
    <s v="41050000"/>
    <x v="3"/>
    <x v="0"/>
    <s v="ENERGY, U.S. DEPARTMENT OF"/>
    <s v="Federal"/>
    <x v="0"/>
    <s v="4011015000"/>
    <s v="Not Funded"/>
    <s v="16077510"/>
    <n v="0.75"/>
    <n v="449698.5"/>
    <m/>
    <m/>
    <n v="0.75"/>
    <n v="449698.5"/>
  </r>
  <r>
    <x v="2"/>
    <s v="7"/>
    <s v="1/26/2016"/>
    <s v="2016"/>
    <s v="4"/>
    <s v="41050000"/>
    <x v="3"/>
    <x v="0"/>
    <s v="ENERGY, U.S. DEPARTMENT OF"/>
    <s v="Federal"/>
    <x v="0"/>
    <s v="4018003000"/>
    <s v="Not Funded"/>
    <s v="16077510"/>
    <n v="0.25"/>
    <n v="149899.5"/>
    <m/>
    <m/>
    <n v="0.25"/>
    <n v="149899.5"/>
  </r>
  <r>
    <x v="2"/>
    <s v="7"/>
    <s v="1/26/2016"/>
    <s v="2016"/>
    <s v="4"/>
    <s v="41050000"/>
    <x v="3"/>
    <x v="0"/>
    <s v="ENERGY, U.S. DEPARTMENT OF"/>
    <s v="Federal"/>
    <x v="0"/>
    <s v="4027013000"/>
    <s v="Not Funded"/>
    <s v="16077510"/>
    <n v="0"/>
    <n v="0"/>
    <m/>
    <m/>
    <n v="0"/>
    <n v="0"/>
  </r>
  <r>
    <x v="2"/>
    <s v="7"/>
    <s v="1/27/2016"/>
    <s v="2016"/>
    <s v="4"/>
    <s v="41050000"/>
    <x v="3"/>
    <x v="0"/>
    <s v="EATON"/>
    <s v="Private Profit"/>
    <x v="0"/>
    <s v="4014005000"/>
    <s v="Awarded"/>
    <s v="16077628"/>
    <m/>
    <m/>
    <n v="0.125"/>
    <n v="50000"/>
    <n v="0.125"/>
    <n v="50000"/>
  </r>
  <r>
    <x v="2"/>
    <s v="7"/>
    <s v="1/27/2016"/>
    <s v="2016"/>
    <s v="4"/>
    <s v="41050000"/>
    <x v="3"/>
    <x v="0"/>
    <s v="NATIONAL RENEWABLE ENERGY LABORATORY"/>
    <s v="Federal"/>
    <x v="0"/>
    <s v="4014005000"/>
    <s v="Awarded"/>
    <s v="16077633"/>
    <m/>
    <m/>
    <n v="0.25"/>
    <n v="27396.75"/>
    <n v="0.25"/>
    <n v="27396.75"/>
  </r>
  <r>
    <x v="2"/>
    <s v="7"/>
    <s v="1/27/2016"/>
    <s v="2016"/>
    <s v="4"/>
    <s v="41050000"/>
    <x v="3"/>
    <x v="0"/>
    <s v="EATON"/>
    <s v="Private Profit"/>
    <x v="0"/>
    <s v="4014009000"/>
    <s v="Awarded"/>
    <s v="16077628"/>
    <m/>
    <m/>
    <n v="0.875"/>
    <n v="350000"/>
    <n v="0.875"/>
    <n v="350000"/>
  </r>
  <r>
    <x v="2"/>
    <s v="7"/>
    <s v="1/27/2016"/>
    <s v="2016"/>
    <s v="4"/>
    <s v="41050000"/>
    <x v="3"/>
    <x v="0"/>
    <s v="NATIONAL RENEWABLE ENERGY LABORATORY"/>
    <s v="Federal"/>
    <x v="0"/>
    <s v="4014009000"/>
    <s v="Awarded"/>
    <s v="16077633"/>
    <m/>
    <m/>
    <n v="0.75"/>
    <n v="82190.25"/>
    <n v="0.75"/>
    <n v="82190.25"/>
  </r>
  <r>
    <x v="2"/>
    <s v="8"/>
    <s v="2/8/2016"/>
    <s v="2016"/>
    <s v="5"/>
    <s v="41050000"/>
    <x v="3"/>
    <x v="0"/>
    <s v="ENERGY, U.S. DEPARTMENT OF"/>
    <s v="Federal"/>
    <x v="0"/>
    <s v="4014010000"/>
    <s v="Pending"/>
    <s v="16087797"/>
    <m/>
    <m/>
    <n v="1"/>
    <n v="450000"/>
    <n v="1"/>
    <n v="450000"/>
  </r>
  <r>
    <x v="2"/>
    <s v="8"/>
    <s v="2/10/2016"/>
    <s v="2016"/>
    <s v="5"/>
    <s v="41050000"/>
    <x v="3"/>
    <x v="0"/>
    <s v="Univ of Illinois at Champaign-Urbana"/>
    <s v="Institution of Higher Education"/>
    <x v="0"/>
    <s v="4014011000"/>
    <s v="Pending"/>
    <s v="16088052"/>
    <m/>
    <m/>
    <n v="1"/>
    <n v="377455"/>
    <n v="1"/>
    <n v="377455"/>
  </r>
  <r>
    <x v="2"/>
    <s v="8"/>
    <s v="2/12/2016"/>
    <s v="2016"/>
    <s v="5"/>
    <s v="41050000"/>
    <x v="3"/>
    <x v="0"/>
    <s v="Georgia Tech"/>
    <s v="Institution of Higher Education"/>
    <x v="0"/>
    <s v="4014003000"/>
    <s v="Pending"/>
    <s v="16087820"/>
    <m/>
    <m/>
    <n v="1"/>
    <n v="310000"/>
    <n v="1"/>
    <n v="310000"/>
  </r>
  <r>
    <x v="2"/>
    <s v="8"/>
    <s v="2/12/2016"/>
    <s v="2016"/>
    <s v="5"/>
    <s v="41050000"/>
    <x v="3"/>
    <x v="0"/>
    <s v="ARGONNE NATIONAL LABORATORY"/>
    <s v="Federal"/>
    <x v="0"/>
    <s v="4014004000"/>
    <s v="Awarded"/>
    <s v="16077585"/>
    <m/>
    <m/>
    <n v="1"/>
    <n v="83198"/>
    <n v="1"/>
    <n v="83198"/>
  </r>
  <r>
    <x v="2"/>
    <s v="8"/>
    <s v="2/12/2016"/>
    <s v="2016"/>
    <s v="5"/>
    <s v="41050000"/>
    <x v="3"/>
    <x v="0"/>
    <s v="SANDIA NATIONAL LABORATORIES"/>
    <s v="Federal"/>
    <x v="0"/>
    <s v="4014004000"/>
    <s v="Awarded"/>
    <s v="16077648"/>
    <m/>
    <m/>
    <n v="1"/>
    <n v="71625"/>
    <n v="1"/>
    <n v="71625"/>
  </r>
  <r>
    <x v="2"/>
    <s v="8"/>
    <s v="2/12/2016"/>
    <s v="2016"/>
    <s v="5"/>
    <s v="41050000"/>
    <x v="3"/>
    <x v="0"/>
    <s v="IN UNIV PURDUE UNIV AT INDIANAPOLIS"/>
    <s v="Institution of Higher Education"/>
    <x v="0"/>
    <s v="4014009000"/>
    <s v="Pending"/>
    <s v="16088118"/>
    <n v="1"/>
    <n v="60950"/>
    <m/>
    <m/>
    <n v="1"/>
    <n v="60950"/>
  </r>
  <r>
    <x v="2"/>
    <s v="8"/>
    <s v="2/12/2016"/>
    <s v="2016"/>
    <s v="5"/>
    <s v="41050000"/>
    <x v="3"/>
    <x v="0"/>
    <s v="Univ of Illinois at Champaign-Urbana"/>
    <s v="Institution of Higher Education"/>
    <x v="0"/>
    <s v="4014011000"/>
    <s v="Pending"/>
    <s v="16088031"/>
    <m/>
    <m/>
    <n v="1"/>
    <n v="125000"/>
    <n v="1"/>
    <n v="125000"/>
  </r>
  <r>
    <x v="2"/>
    <s v="8"/>
    <s v="2/12/2016"/>
    <s v="2016"/>
    <s v="5"/>
    <s v="41050000"/>
    <x v="3"/>
    <x v="0"/>
    <s v="IN UNIV PURDUE UNIV AT INDIANAPOLIS"/>
    <s v="Institution of Higher Education"/>
    <x v="0"/>
    <s v="4027002000"/>
    <s v="Pending"/>
    <s v="16088118"/>
    <n v="0"/>
    <n v="0"/>
    <m/>
    <m/>
    <n v="0"/>
    <n v="0"/>
  </r>
  <r>
    <x v="2"/>
    <s v="8"/>
    <s v="2/15/2016"/>
    <s v="2016"/>
    <s v="5"/>
    <s v="41050000"/>
    <x v="3"/>
    <x v="0"/>
    <s v="VIRGINIA TECH"/>
    <s v="Institution of Higher Education"/>
    <x v="0"/>
    <s v="4014011000"/>
    <s v="Pending"/>
    <s v="16088122"/>
    <m/>
    <m/>
    <n v="1"/>
    <n v="120000"/>
    <n v="1"/>
    <n v="120000"/>
  </r>
  <r>
    <x v="2"/>
    <s v="8"/>
    <s v="2/18/2016"/>
    <s v="2016"/>
    <s v="5"/>
    <s v="41050000"/>
    <x v="3"/>
    <x v="0"/>
    <s v="ENERGY, U.S. DEPARTMENT OF"/>
    <s v="Federal"/>
    <x v="0"/>
    <s v="4014003000"/>
    <s v="Pending"/>
    <s v="16088308"/>
    <m/>
    <m/>
    <n v="0.5"/>
    <n v="320000"/>
    <n v="0.5"/>
    <n v="320000"/>
  </r>
  <r>
    <x v="2"/>
    <s v="8"/>
    <s v="2/18/2016"/>
    <s v="2016"/>
    <s v="5"/>
    <s v="41050000"/>
    <x v="3"/>
    <x v="0"/>
    <s v="ENERGY, U.S. DEPARTMENT OF"/>
    <s v="Federal"/>
    <x v="0"/>
    <s v="4014003000"/>
    <s v="Pending"/>
    <s v="16088320"/>
    <m/>
    <m/>
    <n v="0.33"/>
    <n v="211200"/>
    <n v="0.33"/>
    <n v="211200"/>
  </r>
  <r>
    <x v="2"/>
    <s v="8"/>
    <s v="2/18/2016"/>
    <s v="2016"/>
    <s v="5"/>
    <s v="41050000"/>
    <x v="3"/>
    <x v="0"/>
    <s v="ENERGY, U.S. DEPARTMENT OF"/>
    <s v="Federal"/>
    <x v="0"/>
    <s v="4014009000"/>
    <s v="Pending"/>
    <s v="16088367"/>
    <m/>
    <m/>
    <n v="1"/>
    <n v="800000"/>
    <n v="1"/>
    <n v="800000"/>
  </r>
  <r>
    <x v="2"/>
    <s v="8"/>
    <s v="2/18/2016"/>
    <s v="2016"/>
    <s v="5"/>
    <s v="41050000"/>
    <x v="3"/>
    <x v="0"/>
    <s v="ENERGY, U.S. DEPARTMENT OF"/>
    <s v="Federal"/>
    <x v="0"/>
    <s v="4014010000"/>
    <s v="Pending"/>
    <s v="16088308"/>
    <m/>
    <m/>
    <n v="0.5"/>
    <n v="320000"/>
    <n v="0.5"/>
    <n v="320000"/>
  </r>
  <r>
    <x v="2"/>
    <s v="8"/>
    <s v="2/18/2016"/>
    <s v="2016"/>
    <s v="5"/>
    <s v="41050000"/>
    <x v="3"/>
    <x v="0"/>
    <s v="ENERGY, U.S. DEPARTMENT OF"/>
    <s v="Federal"/>
    <x v="0"/>
    <s v="4014010000"/>
    <s v="Pending"/>
    <s v="16088320"/>
    <m/>
    <m/>
    <n v="0.67"/>
    <n v="428800"/>
    <n v="0.67"/>
    <n v="428800"/>
  </r>
  <r>
    <x v="2"/>
    <s v="8"/>
    <s v="2/18/2016"/>
    <s v="2016"/>
    <s v="5"/>
    <s v="41050000"/>
    <x v="3"/>
    <x v="0"/>
    <s v="ENERGY, U.S. DEPARTMENT OF"/>
    <s v="Federal"/>
    <x v="0"/>
    <s v="4014010000"/>
    <s v="Pending"/>
    <s v="16088359"/>
    <m/>
    <m/>
    <n v="1"/>
    <n v="450000"/>
    <n v="1"/>
    <n v="450000"/>
  </r>
  <r>
    <x v="2"/>
    <s v="8"/>
    <s v="2/18/2016"/>
    <s v="2016"/>
    <s v="5"/>
    <s v="41050000"/>
    <x v="3"/>
    <x v="0"/>
    <s v="ENERGY, U.S. DEPARTMENT OF"/>
    <s v="Federal"/>
    <x v="0"/>
    <s v="4014010000"/>
    <s v="Pending"/>
    <s v="16088534"/>
    <m/>
    <m/>
    <n v="1"/>
    <n v="1000000"/>
    <n v="1"/>
    <n v="1000000"/>
  </r>
  <r>
    <x v="2"/>
    <s v="8"/>
    <s v="2/23/2016"/>
    <s v="2016"/>
    <s v="5"/>
    <s v="41050000"/>
    <x v="3"/>
    <x v="0"/>
    <s v="GENERAL MOTORS CORP"/>
    <s v="Private Profit"/>
    <x v="0"/>
    <s v="4014003000"/>
    <s v="Awarded"/>
    <s v="16023255"/>
    <n v="0.22500000000000001"/>
    <n v="7043.63"/>
    <m/>
    <m/>
    <n v="0.22500000000000001"/>
    <n v="7043.63"/>
  </r>
  <r>
    <x v="2"/>
    <s v="8"/>
    <s v="2/23/2016"/>
    <s v="2016"/>
    <s v="5"/>
    <s v="41050000"/>
    <x v="3"/>
    <x v="0"/>
    <s v="GENERAL MOTORS CORP"/>
    <s v="Private Profit"/>
    <x v="0"/>
    <s v="4014009000"/>
    <s v="Awarded"/>
    <s v="16023255"/>
    <n v="0.77500000000000002"/>
    <n v="24261.38"/>
    <m/>
    <m/>
    <n v="0.77500000000000002"/>
    <n v="24261.38"/>
  </r>
  <r>
    <x v="2"/>
    <s v="8"/>
    <s v="2/23/2016"/>
    <s v="2016"/>
    <s v="5"/>
    <s v="41050000"/>
    <x v="3"/>
    <x v="0"/>
    <s v="GENERAL MOTORS CORP"/>
    <s v="Private Profit"/>
    <x v="0"/>
    <s v="4027002000"/>
    <s v="Awarded"/>
    <s v="16023255"/>
    <n v="0"/>
    <n v="0"/>
    <m/>
    <m/>
    <n v="0"/>
    <n v="0"/>
  </r>
  <r>
    <x v="2"/>
    <s v="8"/>
    <s v="2/23/2016"/>
    <s v="2016"/>
    <s v="5"/>
    <s v="41050000"/>
    <x v="3"/>
    <x v="0"/>
    <s v="GENERAL MOTORS CORP"/>
    <s v="Private Profit"/>
    <x v="0"/>
    <s v="4027010000"/>
    <s v="Awarded"/>
    <s v="16023255"/>
    <n v="0"/>
    <n v="0"/>
    <m/>
    <m/>
    <n v="0"/>
    <n v="0"/>
  </r>
  <r>
    <x v="2"/>
    <s v="8"/>
    <s v="2/24/2016"/>
    <s v="2016"/>
    <s v="5"/>
    <s v="41050000"/>
    <x v="3"/>
    <x v="0"/>
    <s v="ENERGY, U.S. DEPARTMENT OF"/>
    <s v="Federal"/>
    <x v="0"/>
    <s v="4014005000"/>
    <s v="Pending"/>
    <s v="16088365"/>
    <m/>
    <m/>
    <n v="1"/>
    <n v="1000000"/>
    <n v="1"/>
    <n v="1000000"/>
  </r>
  <r>
    <x v="2"/>
    <s v="8"/>
    <s v="2/24/2016"/>
    <s v="2016"/>
    <s v="5"/>
    <s v="41050000"/>
    <x v="3"/>
    <x v="0"/>
    <s v="ENERGY, U.S. DEPARTMENT OF"/>
    <s v="Federal"/>
    <x v="0"/>
    <s v="4014011000"/>
    <s v="Pending"/>
    <s v="16088104"/>
    <m/>
    <m/>
    <n v="1"/>
    <n v="640000"/>
    <n v="1"/>
    <n v="640000"/>
  </r>
  <r>
    <x v="2"/>
    <s v="8"/>
    <s v="2/24/2016"/>
    <s v="2016"/>
    <s v="5"/>
    <s v="41050000"/>
    <x v="3"/>
    <x v="0"/>
    <s v="ENERGY, U.S. DEPARTMENT OF"/>
    <s v="Federal"/>
    <x v="0"/>
    <s v="4014011000"/>
    <s v="Pending"/>
    <s v="16088307"/>
    <m/>
    <m/>
    <n v="1"/>
    <n v="633147"/>
    <n v="1"/>
    <n v="633147"/>
  </r>
  <r>
    <x v="2"/>
    <s v="8"/>
    <s v="2/24/2016"/>
    <s v="2016"/>
    <s v="5"/>
    <s v="41050000"/>
    <x v="3"/>
    <x v="0"/>
    <s v="ENERGY, U.S. DEPARTMENT OF"/>
    <s v="Federal"/>
    <x v="0"/>
    <s v="4014011000"/>
    <s v="Pending"/>
    <s v="16088418"/>
    <m/>
    <m/>
    <n v="1"/>
    <n v="798502"/>
    <n v="1"/>
    <n v="798502"/>
  </r>
  <r>
    <x v="2"/>
    <s v="9"/>
    <s v="3/2/2016"/>
    <s v="2016"/>
    <s v="6"/>
    <s v="41050000"/>
    <x v="3"/>
    <x v="0"/>
    <s v="Idaho National Laboratory"/>
    <s v="Federal"/>
    <x v="0"/>
    <s v="4014010000"/>
    <s v="Awarded"/>
    <s v="16098673"/>
    <m/>
    <m/>
    <n v="1"/>
    <n v="75000"/>
    <n v="1"/>
    <n v="75000"/>
  </r>
  <r>
    <x v="2"/>
    <s v="9"/>
    <s v="3/3/2016"/>
    <s v="2016"/>
    <s v="6"/>
    <s v="41050000"/>
    <x v="3"/>
    <x v="0"/>
    <s v="STANFORD UNIVERSITY"/>
    <s v="Institution of Higher Education"/>
    <x v="0"/>
    <s v="4014006000"/>
    <s v="Awarded"/>
    <s v="16098715"/>
    <n v="1"/>
    <n v="18333"/>
    <m/>
    <m/>
    <n v="1"/>
    <n v="18333"/>
  </r>
  <r>
    <x v="2"/>
    <s v="9"/>
    <s v="3/3/2016"/>
    <s v="2016"/>
    <s v="6"/>
    <s v="41050000"/>
    <x v="3"/>
    <x v="0"/>
    <s v="STANFORD UNIVERSITY"/>
    <s v="Institution of Higher Education"/>
    <x v="0"/>
    <s v="4027002000"/>
    <s v="Awarded"/>
    <s v="16098715"/>
    <n v="0"/>
    <n v="0"/>
    <m/>
    <m/>
    <n v="0"/>
    <n v="0"/>
  </r>
  <r>
    <x v="2"/>
    <s v="9"/>
    <s v="3/7/2016"/>
    <s v="2016"/>
    <s v="6"/>
    <s v="41050000"/>
    <x v="3"/>
    <x v="0"/>
    <s v="LIVERMORE, LAWRENCE NATIONAL LABORATORY"/>
    <s v="Federal"/>
    <x v="0"/>
    <s v="1019001006"/>
    <s v="Awarded"/>
    <s v="16098801"/>
    <m/>
    <m/>
    <n v="1"/>
    <n v="244999"/>
    <n v="1"/>
    <n v="244999"/>
  </r>
  <r>
    <x v="2"/>
    <s v="9"/>
    <s v="3/7/2016"/>
    <s v="2016"/>
    <s v="6"/>
    <s v="41050000"/>
    <x v="3"/>
    <x v="0"/>
    <s v="Spero Energy Inc"/>
    <s v="Private Profit"/>
    <x v="0"/>
    <s v="4014003000"/>
    <s v="Awarded"/>
    <s v="16098764"/>
    <m/>
    <m/>
    <n v="1"/>
    <n v="11700"/>
    <n v="1"/>
    <n v="11700"/>
  </r>
  <r>
    <x v="2"/>
    <s v="9"/>
    <s v="3/10/2016"/>
    <s v="2016"/>
    <s v="6"/>
    <s v="41050000"/>
    <x v="3"/>
    <x v="0"/>
    <s v="ENERGY, U.S. DEPARTMENT OF"/>
    <s v="Federal"/>
    <x v="0"/>
    <s v="4018008000"/>
    <s v="Pending"/>
    <s v="16098878"/>
    <m/>
    <m/>
    <n v="1"/>
    <n v="654615"/>
    <n v="1"/>
    <n v="654615"/>
  </r>
  <r>
    <x v="2"/>
    <s v="9"/>
    <s v="3/16/2016"/>
    <s v="2016"/>
    <s v="6"/>
    <s v="41050000"/>
    <x v="3"/>
    <x v="0"/>
    <s v="Idaho National Laboratory"/>
    <s v="Federal"/>
    <x v="0"/>
    <s v="4014005000"/>
    <s v="Awarded"/>
    <s v="16099051"/>
    <m/>
    <m/>
    <n v="1"/>
    <n v="60000"/>
    <n v="1"/>
    <n v="60000"/>
  </r>
  <r>
    <x v="2"/>
    <s v="9"/>
    <s v="3/22/2016"/>
    <s v="2016"/>
    <s v="6"/>
    <s v="41050000"/>
    <x v="3"/>
    <x v="0"/>
    <s v="ENERGY, U.S. DEPARTMENT OF"/>
    <s v="Federal"/>
    <x v="0"/>
    <s v="4018009000"/>
    <s v="Pending"/>
    <s v="16099075"/>
    <m/>
    <m/>
    <n v="1"/>
    <n v="532571"/>
    <n v="1"/>
    <n v="532571"/>
  </r>
  <r>
    <x v="2"/>
    <s v="9"/>
    <s v="3/23/2016"/>
    <s v="2016"/>
    <s v="6"/>
    <s v="41050000"/>
    <x v="3"/>
    <x v="0"/>
    <s v="Aerojet Rocketdyne INC"/>
    <s v="Private Profit"/>
    <x v="0"/>
    <s v="4014003000"/>
    <s v="Pending"/>
    <s v="16099170"/>
    <m/>
    <m/>
    <n v="0.57499999999999996"/>
    <n v="672750.58"/>
    <n v="0.57499999999999996"/>
    <n v="672750.58"/>
  </r>
  <r>
    <x v="2"/>
    <s v="9"/>
    <s v="3/23/2016"/>
    <s v="2016"/>
    <s v="6"/>
    <s v="41050000"/>
    <x v="3"/>
    <x v="0"/>
    <s v="Aerojet Rocketdyne INC"/>
    <s v="Private Profit"/>
    <x v="0"/>
    <s v="4014009000"/>
    <s v="Pending"/>
    <s v="16099170"/>
    <m/>
    <m/>
    <n v="0.42499999999999999"/>
    <n v="497250.42"/>
    <n v="0.42499999999999999"/>
    <n v="497250.42"/>
  </r>
  <r>
    <x v="2"/>
    <s v="9"/>
    <s v="3/23/2016"/>
    <s v="2016"/>
    <s v="6"/>
    <s v="41050000"/>
    <x v="3"/>
    <x v="0"/>
    <s v="PACIFIC NORTHWEST NATIONAL LABORATORY"/>
    <s v="Federal"/>
    <x v="0"/>
    <s v="4014009000"/>
    <s v="Awarded"/>
    <s v="16055914"/>
    <m/>
    <m/>
    <n v="0.25"/>
    <n v="12000"/>
    <n v="0.25"/>
    <n v="12000"/>
  </r>
  <r>
    <x v="2"/>
    <s v="9"/>
    <s v="3/23/2016"/>
    <s v="2016"/>
    <s v="6"/>
    <s v="41050000"/>
    <x v="3"/>
    <x v="0"/>
    <s v="ARGONNE NATIONAL LABORATORY"/>
    <s v="Federal"/>
    <x v="0"/>
    <s v="4014011000"/>
    <s v="Awarded"/>
    <s v="16088016"/>
    <m/>
    <m/>
    <n v="1"/>
    <n v="100000"/>
    <n v="1"/>
    <n v="100000"/>
  </r>
  <r>
    <x v="2"/>
    <s v="9"/>
    <s v="3/23/2016"/>
    <s v="2016"/>
    <s v="6"/>
    <s v="41050000"/>
    <x v="3"/>
    <x v="0"/>
    <s v="PACIFIC NORTHWEST NATIONAL LABORATORY"/>
    <s v="Federal"/>
    <x v="0"/>
    <s v="4018006000"/>
    <s v="Awarded"/>
    <s v="16055914"/>
    <m/>
    <m/>
    <n v="0.75"/>
    <n v="36000"/>
    <n v="0.75"/>
    <n v="36000"/>
  </r>
  <r>
    <x v="2"/>
    <s v="9"/>
    <s v="3/24/2016"/>
    <s v="2016"/>
    <s v="6"/>
    <s v="41050000"/>
    <x v="3"/>
    <x v="0"/>
    <s v="PACIFIC NORTHWEST NATIONAL LABORATORY"/>
    <s v="Federal"/>
    <x v="0"/>
    <s v="4014003000"/>
    <s v="Pending"/>
    <s v="16099255"/>
    <m/>
    <m/>
    <n v="1"/>
    <n v="275000"/>
    <n v="1"/>
    <n v="275000"/>
  </r>
  <r>
    <x v="2"/>
    <s v="9"/>
    <s v="3/25/2016"/>
    <s v="2016"/>
    <s v="6"/>
    <s v="41050000"/>
    <x v="3"/>
    <x v="0"/>
    <s v="EATON"/>
    <s v="Private Profit"/>
    <x v="0"/>
    <s v="4014009000"/>
    <s v="Pending"/>
    <s v="16099273"/>
    <m/>
    <m/>
    <n v="1"/>
    <n v="184000"/>
    <n v="1"/>
    <n v="184000"/>
  </r>
  <r>
    <x v="2"/>
    <s v="9"/>
    <s v="3/28/2016"/>
    <s v="2016"/>
    <s v="6"/>
    <s v="41050000"/>
    <x v="3"/>
    <x v="0"/>
    <s v="QuesTech Innovations LLC"/>
    <s v="Private Profit"/>
    <x v="0"/>
    <s v="4014010000"/>
    <s v="Awarded"/>
    <s v="16098927"/>
    <m/>
    <m/>
    <n v="1"/>
    <n v="4000"/>
    <n v="1"/>
    <n v="4000"/>
  </r>
  <r>
    <x v="2"/>
    <s v="9"/>
    <s v="3/31/2016"/>
    <s v="2016"/>
    <s v="6"/>
    <s v="41050000"/>
    <x v="3"/>
    <x v="0"/>
    <s v="STANFORD UNIVERSITY"/>
    <s v="Institution of Higher Education"/>
    <x v="0"/>
    <s v="4011005000"/>
    <s v="Pending"/>
    <s v="16098761"/>
    <m/>
    <m/>
    <n v="1"/>
    <n v="1003648"/>
    <n v="1"/>
    <n v="1003648"/>
  </r>
  <r>
    <x v="2"/>
    <s v="9"/>
    <s v="3/31/2016"/>
    <s v="2016"/>
    <s v="6"/>
    <s v="41050000"/>
    <x v="3"/>
    <x v="0"/>
    <s v="UNIVERSITY OF ILLINOIS"/>
    <s v="Institution of Higher Education"/>
    <x v="0"/>
    <s v="4014006000"/>
    <s v="Pending"/>
    <s v="16099390"/>
    <m/>
    <m/>
    <n v="1"/>
    <n v="354049"/>
    <n v="1"/>
    <n v="354049"/>
  </r>
  <r>
    <x v="2"/>
    <s v="10"/>
    <s v="4/1/2016"/>
    <s v="2016"/>
    <s v="7"/>
    <s v="41050000"/>
    <x v="3"/>
    <x v="0"/>
    <s v="ENERGY, U.S. DEPARTMENT OF"/>
    <s v="Federal"/>
    <x v="0"/>
    <s v="4018004000"/>
    <s v="Awarded"/>
    <s v="16033719"/>
    <n v="1"/>
    <n v="552559"/>
    <m/>
    <m/>
    <n v="1"/>
    <n v="552559"/>
  </r>
  <r>
    <x v="2"/>
    <s v="10"/>
    <s v="4/1/2016"/>
    <s v="2016"/>
    <s v="7"/>
    <s v="41050000"/>
    <x v="3"/>
    <x v="0"/>
    <s v="ENERGY, U.S. DEPARTMENT OF"/>
    <s v="Federal"/>
    <x v="0"/>
    <s v="4027003000"/>
    <s v="Awarded"/>
    <s v="16033719"/>
    <n v="0"/>
    <n v="0"/>
    <m/>
    <m/>
    <n v="0"/>
    <n v="0"/>
  </r>
  <r>
    <x v="2"/>
    <s v="10"/>
    <s v="4/1/2016"/>
    <s v="2016"/>
    <s v="7"/>
    <s v="41050000"/>
    <x v="3"/>
    <x v="0"/>
    <s v="ENERGY, U.S. DEPARTMENT OF"/>
    <s v="Federal"/>
    <x v="0"/>
    <s v="4027003005"/>
    <s v="Awarded"/>
    <s v="16033719"/>
    <n v="0"/>
    <n v="0"/>
    <m/>
    <m/>
    <n v="0"/>
    <n v="0"/>
  </r>
  <r>
    <x v="2"/>
    <s v="10"/>
    <s v="4/5/2016"/>
    <s v="2016"/>
    <s v="7"/>
    <s v="41050000"/>
    <x v="3"/>
    <x v="0"/>
    <s v="UNIVERSITY OF TENNESSEE (THE)"/>
    <s v="Institution of Higher Education"/>
    <x v="0"/>
    <s v="4014003000"/>
    <s v="Pending"/>
    <s v="16109522"/>
    <m/>
    <m/>
    <n v="0"/>
    <n v="0"/>
    <n v="0"/>
    <n v="0"/>
  </r>
  <r>
    <x v="2"/>
    <s v="10"/>
    <s v="4/5/2016"/>
    <s v="2016"/>
    <s v="7"/>
    <s v="41050000"/>
    <x v="3"/>
    <x v="0"/>
    <s v="UNIVERSITY OF TENNESSEE (THE)"/>
    <s v="Institution of Higher Education"/>
    <x v="0"/>
    <s v="4014004000"/>
    <s v="Pending"/>
    <s v="16109522"/>
    <m/>
    <m/>
    <n v="0"/>
    <n v="0"/>
    <n v="0"/>
    <n v="0"/>
  </r>
  <r>
    <x v="2"/>
    <s v="10"/>
    <s v="4/5/2016"/>
    <s v="2016"/>
    <s v="7"/>
    <s v="41050000"/>
    <x v="3"/>
    <x v="0"/>
    <s v="UNIVERSITY OF TENNESSEE (THE)"/>
    <s v="Institution of Higher Education"/>
    <x v="0"/>
    <s v="4014010000"/>
    <s v="Pending"/>
    <s v="16109522"/>
    <m/>
    <m/>
    <n v="0"/>
    <n v="0"/>
    <n v="0"/>
    <n v="0"/>
  </r>
  <r>
    <x v="2"/>
    <s v="10"/>
    <s v="4/5/2016"/>
    <s v="2016"/>
    <s v="7"/>
    <s v="41050000"/>
    <x v="3"/>
    <x v="0"/>
    <s v="UNIVERSITY OF TENNESSEE (THE)"/>
    <s v="Institution of Higher Education"/>
    <x v="0"/>
    <s v="4014029000"/>
    <s v="Pending"/>
    <s v="16109522"/>
    <m/>
    <m/>
    <n v="1"/>
    <n v="90889"/>
    <n v="1"/>
    <n v="90889"/>
  </r>
  <r>
    <x v="2"/>
    <s v="10"/>
    <s v="4/6/2016"/>
    <s v="2016"/>
    <s v="7"/>
    <s v="41050000"/>
    <x v="3"/>
    <x v="0"/>
    <s v="ENERGY, U.S. DEPARTMENT OF"/>
    <s v="Federal"/>
    <x v="0"/>
    <s v="4014005000"/>
    <s v="Pending"/>
    <s v="16109581"/>
    <m/>
    <m/>
    <n v="0.25"/>
    <n v="250000"/>
    <n v="0.25"/>
    <n v="250000"/>
  </r>
  <r>
    <x v="2"/>
    <s v="10"/>
    <s v="4/6/2016"/>
    <s v="2016"/>
    <s v="7"/>
    <s v="41050000"/>
    <x v="3"/>
    <x v="0"/>
    <s v="ENERGY, U.S. DEPARTMENT OF"/>
    <s v="Federal"/>
    <x v="0"/>
    <s v="4014009000"/>
    <s v="Pending"/>
    <s v="16109581"/>
    <m/>
    <m/>
    <n v="0.75"/>
    <n v="750000"/>
    <n v="0.75"/>
    <n v="750000"/>
  </r>
  <r>
    <x v="2"/>
    <s v="10"/>
    <s v="4/11/2016"/>
    <s v="2016"/>
    <s v="7"/>
    <s v="41050000"/>
    <x v="3"/>
    <x v="0"/>
    <s v="UNIVERSITY OF MASSACHUSETTS"/>
    <s v="Institution of Higher Education"/>
    <x v="0"/>
    <s v="4018009000"/>
    <s v="Pending"/>
    <s v="16109669"/>
    <m/>
    <m/>
    <n v="1"/>
    <n v="473284"/>
    <n v="1"/>
    <n v="473284"/>
  </r>
  <r>
    <x v="2"/>
    <s v="10"/>
    <s v="4/13/2016"/>
    <s v="2016"/>
    <s v="7"/>
    <s v="41050000"/>
    <x v="3"/>
    <x v="0"/>
    <s v="ILLINOIS INSTITUTE OF TECHNOLOGY"/>
    <s v="State"/>
    <x v="0"/>
    <s v="4014010000"/>
    <s v="Pending"/>
    <s v="16109758"/>
    <m/>
    <m/>
    <n v="1"/>
    <n v="1350838"/>
    <n v="1"/>
    <n v="1350838"/>
  </r>
  <r>
    <x v="2"/>
    <s v="10"/>
    <s v="4/13/2016"/>
    <s v="2016"/>
    <s v="7"/>
    <s v="41050000"/>
    <x v="3"/>
    <x v="0"/>
    <s v="FLORIDA STATE UNIVERSITY"/>
    <s v="Institution of Higher Education"/>
    <x v="0"/>
    <s v="4018004000"/>
    <s v="Pending"/>
    <s v="16099324"/>
    <m/>
    <m/>
    <n v="1"/>
    <n v="340000"/>
    <n v="1"/>
    <n v="340000"/>
  </r>
  <r>
    <x v="2"/>
    <s v="10"/>
    <s v="4/18/2016"/>
    <s v="2016"/>
    <s v="7"/>
    <s v="41050000"/>
    <x v="3"/>
    <x v="0"/>
    <s v="ENERGY, U.S. DEPARTMENT OF"/>
    <s v="Federal"/>
    <x v="0"/>
    <s v="4008006000"/>
    <s v="Pending"/>
    <s v="16109837"/>
    <n v="0.125"/>
    <n v="523941.25"/>
    <m/>
    <m/>
    <n v="0.125"/>
    <n v="523941.25"/>
  </r>
  <r>
    <x v="2"/>
    <s v="10"/>
    <s v="4/18/2016"/>
    <s v="2016"/>
    <s v="7"/>
    <s v="41050000"/>
    <x v="3"/>
    <x v="0"/>
    <s v="ENERGY, U.S. DEPARTMENT OF"/>
    <s v="Federal"/>
    <x v="0"/>
    <s v="4011006000"/>
    <s v="Pending"/>
    <s v="16109837"/>
    <n v="1.2500000000000001E-2"/>
    <n v="52394.13"/>
    <m/>
    <m/>
    <n v="1.2500000000000001E-2"/>
    <n v="52394.13"/>
  </r>
  <r>
    <x v="2"/>
    <s v="10"/>
    <s v="4/18/2016"/>
    <s v="2016"/>
    <s v="7"/>
    <s v="41050000"/>
    <x v="3"/>
    <x v="0"/>
    <s v="Mercurius Biorefining"/>
    <s v="Private Profit"/>
    <x v="0"/>
    <s v="4011006000"/>
    <s v="Not Funded"/>
    <s v="16109773"/>
    <m/>
    <m/>
    <n v="0.2"/>
    <n v="44665.599999999999"/>
    <n v="0.2"/>
    <n v="44665.599999999999"/>
  </r>
  <r>
    <x v="2"/>
    <s v="10"/>
    <s v="4/18/2016"/>
    <s v="2016"/>
    <s v="7"/>
    <s v="41050000"/>
    <x v="3"/>
    <x v="0"/>
    <s v="ENERGY, U.S. DEPARTMENT OF"/>
    <s v="Federal"/>
    <x v="0"/>
    <s v="4011008000"/>
    <s v="Pending"/>
    <s v="16109837"/>
    <n v="9.375E-2"/>
    <n v="392955.94"/>
    <m/>
    <m/>
    <n v="9.375E-2"/>
    <n v="392955.94"/>
  </r>
  <r>
    <x v="2"/>
    <s v="10"/>
    <s v="4/18/2016"/>
    <s v="2016"/>
    <s v="7"/>
    <s v="41050000"/>
    <x v="3"/>
    <x v="0"/>
    <s v="SANDIA NATIONAL LABORATORIES"/>
    <s v="Federal"/>
    <x v="0"/>
    <s v="4014006000"/>
    <s v="Pending"/>
    <s v="16109864"/>
    <n v="3.3329999999999999E-2"/>
    <n v="53632.24"/>
    <m/>
    <m/>
    <n v="3.3329999999999999E-2"/>
    <n v="53632.24"/>
  </r>
  <r>
    <x v="2"/>
    <s v="10"/>
    <s v="4/18/2016"/>
    <s v="2016"/>
    <s v="7"/>
    <s v="41050000"/>
    <x v="3"/>
    <x v="0"/>
    <s v="SANDIA NATIONAL LABORATORIES"/>
    <s v="Federal"/>
    <x v="0"/>
    <s v="4014009000"/>
    <s v="Pending"/>
    <s v="16109864"/>
    <n v="0.33329999999999999"/>
    <n v="536322.36"/>
    <m/>
    <m/>
    <n v="0.33329999999999999"/>
    <n v="536322.36"/>
  </r>
  <r>
    <x v="2"/>
    <s v="10"/>
    <s v="4/18/2016"/>
    <s v="2016"/>
    <s v="7"/>
    <s v="41050000"/>
    <x v="3"/>
    <x v="0"/>
    <s v="SANDIA NATIONAL LABORATORIES"/>
    <s v="Federal"/>
    <x v="0"/>
    <s v="4014010000"/>
    <s v="Pending"/>
    <s v="16109864"/>
    <n v="0.38339499999999999"/>
    <n v="616931.63"/>
    <m/>
    <m/>
    <n v="0.38339499999999999"/>
    <n v="616931.63"/>
  </r>
  <r>
    <x v="2"/>
    <s v="10"/>
    <s v="4/18/2016"/>
    <s v="2016"/>
    <s v="7"/>
    <s v="41050000"/>
    <x v="3"/>
    <x v="0"/>
    <s v="Mercurius Biorefining"/>
    <s v="Private Profit"/>
    <x v="0"/>
    <s v="4014016000"/>
    <s v="Not Funded"/>
    <s v="16109773"/>
    <m/>
    <m/>
    <n v="0.5"/>
    <n v="111664"/>
    <n v="0.5"/>
    <n v="111664"/>
  </r>
  <r>
    <x v="2"/>
    <s v="10"/>
    <s v="4/18/2016"/>
    <s v="2016"/>
    <s v="7"/>
    <s v="41050000"/>
    <x v="3"/>
    <x v="0"/>
    <s v="SANDIA NATIONAL LABORATORIES"/>
    <s v="Federal"/>
    <x v="0"/>
    <s v="4018007000"/>
    <s v="Pending"/>
    <s v="16109864"/>
    <n v="0.249975"/>
    <n v="402241.77"/>
    <m/>
    <m/>
    <n v="0.249975"/>
    <n v="402241.77"/>
  </r>
  <r>
    <x v="2"/>
    <s v="10"/>
    <s v="4/18/2016"/>
    <s v="2016"/>
    <s v="7"/>
    <s v="41050000"/>
    <x v="3"/>
    <x v="0"/>
    <s v="ENERGY, U.S. DEPARTMENT OF"/>
    <s v="Federal"/>
    <x v="0"/>
    <s v="4018008000"/>
    <s v="Pending"/>
    <s v="16109837"/>
    <n v="0.76875000000000004"/>
    <n v="3222238.69"/>
    <m/>
    <m/>
    <n v="0.76875000000000004"/>
    <n v="3222238.69"/>
  </r>
  <r>
    <x v="2"/>
    <s v="10"/>
    <s v="4/18/2016"/>
    <s v="2016"/>
    <s v="7"/>
    <s v="41050000"/>
    <x v="3"/>
    <x v="0"/>
    <s v="Mercurius Biorefining"/>
    <s v="Private Profit"/>
    <x v="0"/>
    <s v="4019030000"/>
    <s v="Not Funded"/>
    <s v="16109773"/>
    <m/>
    <m/>
    <n v="0.3"/>
    <n v="66998.399999999994"/>
    <n v="0.3"/>
    <n v="66998.399999999994"/>
  </r>
  <r>
    <x v="2"/>
    <s v="10"/>
    <s v="4/18/2016"/>
    <s v="2016"/>
    <s v="7"/>
    <s v="41050000"/>
    <x v="3"/>
    <x v="0"/>
    <s v="SANDIA NATIONAL LABORATORIES"/>
    <s v="Federal"/>
    <x v="0"/>
    <s v="4027002000"/>
    <s v="Pending"/>
    <s v="16109864"/>
    <n v="0"/>
    <n v="0"/>
    <m/>
    <m/>
    <n v="0"/>
    <n v="0"/>
  </r>
  <r>
    <x v="2"/>
    <s v="10"/>
    <s v="4/18/2016"/>
    <s v="2016"/>
    <s v="7"/>
    <s v="41050000"/>
    <x v="3"/>
    <x v="0"/>
    <s v="ENERGY, U.S. DEPARTMENT OF"/>
    <s v="Federal"/>
    <x v="0"/>
    <s v="4027013000"/>
    <s v="Pending"/>
    <s v="16109837"/>
    <n v="0"/>
    <n v="0"/>
    <m/>
    <m/>
    <n v="0"/>
    <n v="0"/>
  </r>
  <r>
    <x v="2"/>
    <s v="10"/>
    <s v="4/18/2016"/>
    <s v="2016"/>
    <s v="7"/>
    <s v="41050000"/>
    <x v="3"/>
    <x v="0"/>
    <s v="SANDIA NATIONAL LABORATORIES"/>
    <s v="Federal"/>
    <x v="0"/>
    <s v="4027016000"/>
    <s v="Pending"/>
    <s v="16109864"/>
    <n v="0"/>
    <n v="0"/>
    <m/>
    <m/>
    <n v="0"/>
    <n v="0"/>
  </r>
  <r>
    <x v="2"/>
    <s v="10"/>
    <s v="4/20/2016"/>
    <s v="2016"/>
    <s v="7"/>
    <s v="41050000"/>
    <x v="3"/>
    <x v="0"/>
    <s v="ENERGY, U.S. DEPARTMENT OF"/>
    <s v="Federal"/>
    <x v="0"/>
    <s v="4011006000"/>
    <s v="Pending"/>
    <s v="16109819"/>
    <m/>
    <m/>
    <n v="0.38"/>
    <n v="383762.76"/>
    <n v="0.38"/>
    <n v="383762.76"/>
  </r>
  <r>
    <x v="2"/>
    <s v="10"/>
    <s v="4/20/2016"/>
    <s v="2016"/>
    <s v="7"/>
    <s v="41050000"/>
    <x v="3"/>
    <x v="0"/>
    <s v="ENERGY, U.S. DEPARTMENT OF"/>
    <s v="Federal"/>
    <x v="0"/>
    <s v="4011010000"/>
    <s v="Pending"/>
    <s v="16109819"/>
    <m/>
    <m/>
    <n v="0.05"/>
    <n v="50495.1"/>
    <n v="0.05"/>
    <n v="50495.1"/>
  </r>
  <r>
    <x v="2"/>
    <s v="10"/>
    <s v="4/20/2016"/>
    <s v="2016"/>
    <s v="7"/>
    <s v="41050000"/>
    <x v="3"/>
    <x v="0"/>
    <s v="ENERGY, U.S. DEPARTMENT OF"/>
    <s v="Federal"/>
    <x v="0"/>
    <s v="4011015000"/>
    <s v="Pending"/>
    <s v="16109819"/>
    <m/>
    <m/>
    <n v="0.05"/>
    <n v="50495.1"/>
    <n v="0.05"/>
    <n v="50495.1"/>
  </r>
  <r>
    <x v="2"/>
    <s v="10"/>
    <s v="4/20/2016"/>
    <s v="2016"/>
    <s v="7"/>
    <s v="41050000"/>
    <x v="3"/>
    <x v="0"/>
    <s v="ENERGY, U.S. DEPARTMENT OF"/>
    <s v="Federal"/>
    <x v="0"/>
    <s v="4014016000"/>
    <s v="Pending"/>
    <s v="16109819"/>
    <m/>
    <m/>
    <n v="0.47499999999999998"/>
    <n v="479703.45"/>
    <n v="0.47499999999999998"/>
    <n v="479703.45"/>
  </r>
  <r>
    <x v="2"/>
    <s v="10"/>
    <s v="4/20/2016"/>
    <s v="2016"/>
    <s v="7"/>
    <s v="41050000"/>
    <x v="3"/>
    <x v="0"/>
    <s v="ENERGY, U.S. DEPARTMENT OF"/>
    <s v="Federal"/>
    <x v="0"/>
    <s v="4014017000"/>
    <s v="Pending"/>
    <s v="16109819"/>
    <m/>
    <m/>
    <n v="0.02"/>
    <n v="20198.04"/>
    <n v="0.02"/>
    <n v="20198.04"/>
  </r>
  <r>
    <x v="2"/>
    <s v="10"/>
    <s v="4/20/2016"/>
    <s v="2016"/>
    <s v="7"/>
    <s v="41050000"/>
    <x v="3"/>
    <x v="0"/>
    <s v="ENERGY, U.S. DEPARTMENT OF"/>
    <s v="Federal"/>
    <x v="0"/>
    <s v="4019030000"/>
    <s v="Pending"/>
    <s v="16109819"/>
    <m/>
    <m/>
    <n v="2.5000000000000001E-2"/>
    <n v="25247.55"/>
    <n v="2.5000000000000001E-2"/>
    <n v="25247.55"/>
  </r>
  <r>
    <x v="2"/>
    <s v="10"/>
    <s v="4/28/2016"/>
    <s v="2016"/>
    <s v="7"/>
    <s v="41050000"/>
    <x v="3"/>
    <x v="0"/>
    <s v="ENERGY, U.S. DEPARTMENT OF"/>
    <s v="Federal"/>
    <x v="0"/>
    <s v="4018004000"/>
    <s v="Pending"/>
    <s v="16100151"/>
    <m/>
    <m/>
    <n v="1"/>
    <n v="48809"/>
    <n v="1"/>
    <n v="48809"/>
  </r>
  <r>
    <x v="2"/>
    <s v="10"/>
    <s v="4/29/2016"/>
    <s v="2016"/>
    <s v="7"/>
    <s v="41050000"/>
    <x v="3"/>
    <x v="0"/>
    <s v="Rochester Institue of Technology"/>
    <s v="Institution of Higher Education"/>
    <x v="0"/>
    <s v="4011005000"/>
    <s v="Pending"/>
    <s v="16100182"/>
    <m/>
    <m/>
    <n v="1"/>
    <n v="228262"/>
    <n v="1"/>
    <n v="228262"/>
  </r>
  <r>
    <x v="2"/>
    <s v="11"/>
    <s v="5/2/2016"/>
    <s v="2016"/>
    <s v="8"/>
    <s v="41050000"/>
    <x v="3"/>
    <x v="0"/>
    <s v="UNIVERSITY OF TENNESSEE (THE)"/>
    <s v="Institution of Higher Education"/>
    <x v="0"/>
    <s v="4014003000"/>
    <s v="Pending"/>
    <s v="16100186"/>
    <m/>
    <m/>
    <n v="0.125"/>
    <n v="7500"/>
    <n v="0.125"/>
    <n v="7500"/>
  </r>
  <r>
    <x v="2"/>
    <s v="11"/>
    <s v="5/2/2016"/>
    <s v="2016"/>
    <s v="8"/>
    <s v="41050000"/>
    <x v="3"/>
    <x v="0"/>
    <s v="UNIVERSITY OF TENNESSEE (THE)"/>
    <s v="Institution of Higher Education"/>
    <x v="0"/>
    <s v="4014004000"/>
    <s v="Pending"/>
    <s v="16100186"/>
    <m/>
    <m/>
    <n v="0.125"/>
    <n v="7500"/>
    <n v="0.125"/>
    <n v="7500"/>
  </r>
  <r>
    <x v="2"/>
    <s v="11"/>
    <s v="5/2/2016"/>
    <s v="2016"/>
    <s v="8"/>
    <s v="41050000"/>
    <x v="3"/>
    <x v="0"/>
    <s v="UNIVERSITY OF TENNESSEE (THE)"/>
    <s v="Institution of Higher Education"/>
    <x v="0"/>
    <s v="4014010000"/>
    <s v="Pending"/>
    <s v="16100186"/>
    <m/>
    <m/>
    <n v="0.25"/>
    <n v="15000"/>
    <n v="0.25"/>
    <n v="15000"/>
  </r>
  <r>
    <x v="2"/>
    <s v="11"/>
    <s v="5/2/2016"/>
    <s v="2016"/>
    <s v="8"/>
    <s v="41050000"/>
    <x v="3"/>
    <x v="0"/>
    <s v="UNIVERSITY OF TENNESSEE (THE)"/>
    <s v="Institution of Higher Education"/>
    <x v="0"/>
    <s v="4014029000"/>
    <s v="Pending"/>
    <s v="16100186"/>
    <m/>
    <m/>
    <n v="0.5"/>
    <n v="30000"/>
    <n v="0.5"/>
    <n v="30000"/>
  </r>
  <r>
    <x v="2"/>
    <s v="11"/>
    <s v="5/11/2016"/>
    <s v="2016"/>
    <s v="8"/>
    <s v="41050000"/>
    <x v="3"/>
    <x v="0"/>
    <s v="ARGONNE NATIONAL LABORATORY"/>
    <s v="Federal"/>
    <x v="0"/>
    <s v="4014009000"/>
    <s v="Pending"/>
    <s v="16110620"/>
    <m/>
    <m/>
    <n v="1"/>
    <n v="500000"/>
    <n v="1"/>
    <n v="500000"/>
  </r>
  <r>
    <x v="2"/>
    <s v="11"/>
    <s v="5/12/2016"/>
    <s v="2016"/>
    <s v="8"/>
    <s v="41050000"/>
    <x v="3"/>
    <x v="0"/>
    <s v="ENERGY, U.S. DEPARTMENT OF"/>
    <s v="Federal"/>
    <x v="0"/>
    <s v="4018007000"/>
    <s v="Awarded"/>
    <s v="16033846"/>
    <m/>
    <m/>
    <n v="1"/>
    <n v="90000"/>
    <n v="1"/>
    <n v="90000"/>
  </r>
  <r>
    <x v="2"/>
    <s v="11"/>
    <s v="5/18/2016"/>
    <s v="2016"/>
    <s v="8"/>
    <s v="41050000"/>
    <x v="3"/>
    <x v="0"/>
    <s v="ENERGY, U.S. DEPARTMENT OF"/>
    <s v="Federal"/>
    <x v="0"/>
    <s v="4018003000"/>
    <s v="Pending"/>
    <s v="16066631"/>
    <m/>
    <m/>
    <n v="1"/>
    <n v="300000"/>
    <n v="1"/>
    <n v="300000"/>
  </r>
  <r>
    <x v="2"/>
    <s v="11"/>
    <s v="5/20/2016"/>
    <s v="2016"/>
    <s v="8"/>
    <s v="41050000"/>
    <x v="3"/>
    <x v="0"/>
    <s v="ENERGY, U.S. DEPARTMENT OF"/>
    <s v="Federal"/>
    <x v="0"/>
    <s v="4018004000"/>
    <s v="Pending"/>
    <s v="16110838"/>
    <m/>
    <m/>
    <n v="1"/>
    <n v="125000"/>
    <n v="1"/>
    <n v="125000"/>
  </r>
  <r>
    <x v="2"/>
    <s v="11"/>
    <s v="5/23/2016"/>
    <s v="2016"/>
    <s v="8"/>
    <s v="41050000"/>
    <x v="3"/>
    <x v="0"/>
    <s v="ENERGY, U.S. DEPARTMENT OF"/>
    <s v="Federal"/>
    <x v="0"/>
    <s v="4014003000"/>
    <s v="Pending"/>
    <s v="16111009"/>
    <m/>
    <m/>
    <n v="0.3"/>
    <n v="522213"/>
    <n v="0.3"/>
    <n v="522213"/>
  </r>
  <r>
    <x v="2"/>
    <s v="11"/>
    <s v="5/23/2016"/>
    <s v="2016"/>
    <s v="8"/>
    <s v="41050000"/>
    <x v="3"/>
    <x v="0"/>
    <s v="ENERGY, U.S. DEPARTMENT OF"/>
    <s v="Federal"/>
    <x v="0"/>
    <s v="4014005000"/>
    <s v="Pending"/>
    <s v="16111009"/>
    <m/>
    <m/>
    <n v="2.5000000000000001E-2"/>
    <n v="43517.75"/>
    <n v="2.5000000000000001E-2"/>
    <n v="43517.75"/>
  </r>
  <r>
    <x v="2"/>
    <s v="11"/>
    <s v="5/23/2016"/>
    <s v="2016"/>
    <s v="8"/>
    <s v="41050000"/>
    <x v="3"/>
    <x v="0"/>
    <s v="ENERGY, U.S. DEPARTMENT OF"/>
    <s v="Federal"/>
    <x v="0"/>
    <s v="4014009000"/>
    <s v="Pending"/>
    <s v="16111009"/>
    <m/>
    <m/>
    <n v="0.15"/>
    <n v="261106.5"/>
    <n v="0.15"/>
    <n v="261106.5"/>
  </r>
  <r>
    <x v="2"/>
    <s v="11"/>
    <s v="5/23/2016"/>
    <s v="2016"/>
    <s v="8"/>
    <s v="41050000"/>
    <x v="3"/>
    <x v="0"/>
    <s v="ENERGY, U.S. DEPARTMENT OF"/>
    <s v="Federal"/>
    <x v="0"/>
    <s v="4014024000"/>
    <s v="Pending"/>
    <s v="16111009"/>
    <m/>
    <m/>
    <n v="0.32500000000000001"/>
    <n v="565730.75"/>
    <n v="0.32500000000000001"/>
    <n v="565730.75"/>
  </r>
  <r>
    <x v="2"/>
    <s v="11"/>
    <s v="5/23/2016"/>
    <s v="2016"/>
    <s v="8"/>
    <s v="41050000"/>
    <x v="3"/>
    <x v="0"/>
    <s v="ENERGY, U.S. DEPARTMENT OF"/>
    <s v="Federal"/>
    <x v="0"/>
    <s v="4019030000"/>
    <s v="Pending"/>
    <s v="16111009"/>
    <m/>
    <m/>
    <n v="0.2"/>
    <n v="348142"/>
    <n v="0.2"/>
    <n v="348142"/>
  </r>
  <r>
    <x v="2"/>
    <s v="11"/>
    <s v="5/25/2016"/>
    <s v="2016"/>
    <s v="8"/>
    <s v="41050000"/>
    <x v="3"/>
    <x v="0"/>
    <s v="UNIVERSITY OF ILLINOIS"/>
    <s v="Institution of Higher Education"/>
    <x v="0"/>
    <s v="4014004000"/>
    <s v="Pending"/>
    <s v="16111036"/>
    <m/>
    <m/>
    <n v="1"/>
    <n v="191350"/>
    <n v="1"/>
    <n v="191350"/>
  </r>
  <r>
    <x v="2"/>
    <s v="11"/>
    <s v="5/27/2016"/>
    <s v="2016"/>
    <s v="8"/>
    <s v="41050000"/>
    <x v="3"/>
    <x v="0"/>
    <s v="ENERGY, U.S. DEPARTMENT OF"/>
    <s v="Federal"/>
    <x v="0"/>
    <s v="4018007000"/>
    <s v="Pending"/>
    <s v="16055992"/>
    <m/>
    <m/>
    <n v="1"/>
    <n v="239988"/>
    <n v="1"/>
    <n v="239988"/>
  </r>
  <r>
    <x v="2"/>
    <s v="11"/>
    <s v="5/31/2016"/>
    <s v="2016"/>
    <s v="8"/>
    <s v="41050000"/>
    <x v="3"/>
    <x v="0"/>
    <s v="ENERGY, U.S. DEPARTMENT OF"/>
    <s v="Federal"/>
    <x v="0"/>
    <s v="4011010000"/>
    <s v="Pending"/>
    <s v="16077458"/>
    <m/>
    <m/>
    <n v="1"/>
    <n v="300000"/>
    <n v="1"/>
    <n v="300000"/>
  </r>
  <r>
    <x v="2"/>
    <s v="11"/>
    <s v="5/31/2016"/>
    <s v="2016"/>
    <s v="8"/>
    <s v="41050000"/>
    <x v="3"/>
    <x v="0"/>
    <s v="University of Illinois at Chicago"/>
    <s v="Institution of Higher Education"/>
    <x v="0"/>
    <s v="4014010000"/>
    <s v="Pending"/>
    <s v="16098767"/>
    <m/>
    <m/>
    <n v="1"/>
    <n v="360000"/>
    <n v="1"/>
    <n v="360000"/>
  </r>
  <r>
    <x v="2"/>
    <s v="11"/>
    <s v="5/31/2016"/>
    <s v="2016"/>
    <s v="8"/>
    <s v="41050000"/>
    <x v="3"/>
    <x v="0"/>
    <s v="ENERGY, U.S. DEPARTMENT OF"/>
    <s v="Federal"/>
    <x v="0"/>
    <s v="4018004000"/>
    <s v="Pending"/>
    <s v="16111017"/>
    <m/>
    <m/>
    <n v="1"/>
    <n v="579058"/>
    <n v="1"/>
    <n v="579058"/>
  </r>
  <r>
    <x v="2"/>
    <s v="12"/>
    <s v="6/3/2016"/>
    <s v="2016"/>
    <s v="9"/>
    <s v="41050000"/>
    <x v="3"/>
    <x v="0"/>
    <s v="ARIZONA STATE UNIVERSITY"/>
    <s v="Institution of Higher Education"/>
    <x v="0"/>
    <s v="4019008000"/>
    <s v="Pending"/>
    <s v="16121304"/>
    <m/>
    <m/>
    <n v="1"/>
    <n v="160051"/>
    <n v="1"/>
    <n v="160051"/>
  </r>
  <r>
    <x v="2"/>
    <s v="12"/>
    <s v="6/6/2016"/>
    <s v="2016"/>
    <s v="9"/>
    <s v="41050000"/>
    <x v="3"/>
    <x v="0"/>
    <s v="ENERGY, U.S. DEPARTMENT OF"/>
    <s v="Federal"/>
    <x v="0"/>
    <s v="4018004000"/>
    <s v="Pending"/>
    <s v="16077606"/>
    <m/>
    <m/>
    <n v="1"/>
    <n v="450000"/>
    <n v="1"/>
    <n v="450000"/>
  </r>
  <r>
    <x v="2"/>
    <s v="12"/>
    <s v="6/7/2016"/>
    <s v="2016"/>
    <s v="9"/>
    <s v="41050000"/>
    <x v="3"/>
    <x v="0"/>
    <s v="ENERGY, U.S. DEPARTMENT OF"/>
    <s v="Federal"/>
    <x v="0"/>
    <s v="4014006000"/>
    <s v="Pending"/>
    <s v="16121595"/>
    <m/>
    <m/>
    <n v="0.5"/>
    <n v="1000000"/>
    <n v="0.5"/>
    <n v="1000000"/>
  </r>
  <r>
    <x v="2"/>
    <s v="12"/>
    <s v="6/7/2016"/>
    <s v="2016"/>
    <s v="9"/>
    <s v="41050000"/>
    <x v="3"/>
    <x v="0"/>
    <s v="ENERGY, U.S. DEPARTMENT OF"/>
    <s v="Federal"/>
    <x v="0"/>
    <s v="4014008000"/>
    <s v="Pending"/>
    <s v="16121595"/>
    <m/>
    <m/>
    <n v="0.25"/>
    <n v="500000"/>
    <n v="0.25"/>
    <n v="500000"/>
  </r>
  <r>
    <x v="2"/>
    <s v="12"/>
    <s v="6/7/2016"/>
    <s v="2016"/>
    <s v="9"/>
    <s v="41050000"/>
    <x v="3"/>
    <x v="0"/>
    <s v="ENERGY, U.S. DEPARTMENT OF"/>
    <s v="Federal"/>
    <x v="0"/>
    <s v="4014010000"/>
    <s v="Pending"/>
    <s v="16121595"/>
    <m/>
    <m/>
    <n v="0.25"/>
    <n v="500000"/>
    <n v="0.25"/>
    <n v="500000"/>
  </r>
  <r>
    <x v="2"/>
    <s v="12"/>
    <s v="6/15/2016"/>
    <s v="2016"/>
    <s v="9"/>
    <s v="41050000"/>
    <x v="3"/>
    <x v="0"/>
    <s v="ENERGY, U.S. DEPARTMENT OF"/>
    <s v="Federal"/>
    <x v="0"/>
    <s v="4018007000"/>
    <s v="Pending"/>
    <s v="16066858"/>
    <m/>
    <m/>
    <n v="1"/>
    <n v="209000"/>
    <n v="1"/>
    <n v="209000"/>
  </r>
  <r>
    <x v="2"/>
    <s v="12"/>
    <s v="6/20/2016"/>
    <s v="2016"/>
    <s v="9"/>
    <s v="41050000"/>
    <x v="3"/>
    <x v="0"/>
    <s v="ENERGY, U.S. DEPARTMENT OF"/>
    <s v="Federal"/>
    <x v="0"/>
    <s v="4018007000"/>
    <s v="Pending"/>
    <s v="16077736"/>
    <m/>
    <m/>
    <n v="1"/>
    <n v="130000"/>
    <n v="1"/>
    <n v="130000"/>
  </r>
  <r>
    <x v="2"/>
    <s v="12"/>
    <s v="6/20/2016"/>
    <s v="2016"/>
    <s v="9"/>
    <s v="41050000"/>
    <x v="3"/>
    <x v="0"/>
    <s v="ENERGY, U.S. DEPARTMENT OF"/>
    <s v="Federal"/>
    <x v="0"/>
    <s v="4018007000"/>
    <s v="Pending"/>
    <s v="16098976"/>
    <m/>
    <m/>
    <n v="1"/>
    <n v="360000"/>
    <n v="1"/>
    <n v="360000"/>
  </r>
  <r>
    <x v="2"/>
    <s v="12"/>
    <s v="6/21/2016"/>
    <s v="2016"/>
    <s v="9"/>
    <s v="41050000"/>
    <x v="3"/>
    <x v="0"/>
    <s v="ENERGY, U.S. DEPARTMENT OF"/>
    <s v="Federal"/>
    <x v="0"/>
    <s v="4011006000"/>
    <s v="Pending"/>
    <s v="16110612"/>
    <n v="0.05"/>
    <n v="7500"/>
    <m/>
    <m/>
    <n v="0.05"/>
    <n v="7500"/>
  </r>
  <r>
    <x v="2"/>
    <s v="12"/>
    <s v="6/21/2016"/>
    <s v="2016"/>
    <s v="9"/>
    <s v="41050000"/>
    <x v="3"/>
    <x v="0"/>
    <s v="ENERGY, U.S. DEPARTMENT OF"/>
    <s v="Federal"/>
    <x v="0"/>
    <s v="4011008000"/>
    <s v="Pending"/>
    <s v="16110612"/>
    <n v="0.35"/>
    <n v="52500"/>
    <m/>
    <m/>
    <n v="0.35"/>
    <n v="52500"/>
  </r>
  <r>
    <x v="2"/>
    <s v="12"/>
    <s v="6/21/2016"/>
    <s v="2016"/>
    <s v="9"/>
    <s v="41050000"/>
    <x v="3"/>
    <x v="0"/>
    <s v="ENERGY, U.S. DEPARTMENT OF"/>
    <s v="Federal"/>
    <x v="0"/>
    <s v="4014005000"/>
    <s v="Pending"/>
    <s v="16110612"/>
    <n v="0.35"/>
    <n v="52500"/>
    <m/>
    <m/>
    <n v="0.35"/>
    <n v="52500"/>
  </r>
  <r>
    <x v="2"/>
    <s v="12"/>
    <s v="6/21/2016"/>
    <s v="2016"/>
    <s v="9"/>
    <s v="41050000"/>
    <x v="3"/>
    <x v="0"/>
    <s v="ENERGY, U.S. DEPARTMENT OF"/>
    <s v="Federal"/>
    <x v="0"/>
    <s v="4014006000"/>
    <s v="Pending"/>
    <s v="16110612"/>
    <n v="0.2"/>
    <n v="30000"/>
    <m/>
    <m/>
    <n v="0.2"/>
    <n v="30000"/>
  </r>
  <r>
    <x v="2"/>
    <s v="12"/>
    <s v="6/21/2016"/>
    <s v="2016"/>
    <s v="9"/>
    <s v="41050000"/>
    <x v="3"/>
    <x v="0"/>
    <s v="ENERGY, U.S. DEPARTMENT OF"/>
    <s v="Federal"/>
    <x v="0"/>
    <s v="4014009000"/>
    <s v="Pending"/>
    <s v="15119840"/>
    <n v="1"/>
    <n v="321829"/>
    <m/>
    <m/>
    <n v="1"/>
    <n v="321829"/>
  </r>
  <r>
    <x v="2"/>
    <s v="12"/>
    <s v="6/21/2016"/>
    <s v="2016"/>
    <s v="9"/>
    <s v="41050000"/>
    <x v="3"/>
    <x v="0"/>
    <s v="FERMI NATIONAL ACCELERATOR LABORATORY"/>
    <s v="Federal"/>
    <x v="0"/>
    <s v="4018007000"/>
    <s v="Pending"/>
    <s v="16121811"/>
    <m/>
    <m/>
    <n v="0.5"/>
    <n v="62500"/>
    <n v="0.5"/>
    <n v="62500"/>
  </r>
  <r>
    <x v="2"/>
    <s v="12"/>
    <s v="6/21/2016"/>
    <s v="2016"/>
    <s v="9"/>
    <s v="41050000"/>
    <x v="3"/>
    <x v="0"/>
    <s v="ENERGY, U.S. DEPARTMENT OF"/>
    <s v="Federal"/>
    <x v="0"/>
    <s v="4019003000"/>
    <s v="Pending"/>
    <s v="16110612"/>
    <n v="0.05"/>
    <n v="7500"/>
    <m/>
    <m/>
    <n v="0.05"/>
    <n v="7500"/>
  </r>
  <r>
    <x v="2"/>
    <s v="12"/>
    <s v="6/21/2016"/>
    <s v="2016"/>
    <s v="9"/>
    <s v="41050000"/>
    <x v="3"/>
    <x v="0"/>
    <s v="FERMI NATIONAL ACCELERATOR LABORATORY"/>
    <s v="Federal"/>
    <x v="0"/>
    <s v="4019010000"/>
    <s v="Pending"/>
    <s v="16121811"/>
    <m/>
    <m/>
    <n v="0.5"/>
    <n v="62500"/>
    <n v="0.5"/>
    <n v="62500"/>
  </r>
  <r>
    <x v="2"/>
    <s v="12"/>
    <s v="6/21/2016"/>
    <s v="2016"/>
    <s v="9"/>
    <s v="41050000"/>
    <x v="3"/>
    <x v="0"/>
    <s v="ENERGY, U.S. DEPARTMENT OF"/>
    <s v="Federal"/>
    <x v="0"/>
    <s v="4027002000"/>
    <s v="Pending"/>
    <s v="15119840"/>
    <n v="0"/>
    <n v="0"/>
    <m/>
    <m/>
    <n v="0"/>
    <n v="0"/>
  </r>
  <r>
    <x v="2"/>
    <s v="12"/>
    <s v="6/21/2016"/>
    <s v="2016"/>
    <s v="9"/>
    <s v="41050000"/>
    <x v="3"/>
    <x v="0"/>
    <s v="ENERGY, U.S. DEPARTMENT OF"/>
    <s v="Federal"/>
    <x v="0"/>
    <s v="4027008000"/>
    <s v="Pending"/>
    <s v="16110612"/>
    <n v="0"/>
    <n v="0"/>
    <m/>
    <m/>
    <n v="0"/>
    <n v="0"/>
  </r>
  <r>
    <x v="2"/>
    <s v="12"/>
    <s v="6/21/2016"/>
    <s v="2016"/>
    <s v="9"/>
    <s v="41050000"/>
    <x v="3"/>
    <x v="0"/>
    <s v="ENERGY, U.S. DEPARTMENT OF"/>
    <s v="Federal"/>
    <x v="0"/>
    <s v="4027008008"/>
    <s v="Pending"/>
    <s v="16110612"/>
    <n v="0"/>
    <n v="0"/>
    <m/>
    <m/>
    <n v="0"/>
    <n v="0"/>
  </r>
  <r>
    <x v="0"/>
    <s v="1"/>
    <s v="7/14/2014"/>
    <s v="2014"/>
    <s v="10"/>
    <s v="41070000"/>
    <x v="4"/>
    <x v="0"/>
    <s v="OCCUPATIONAL SAFETY &amp; HEALTH ADMIN"/>
    <s v="Federal"/>
    <x v="0"/>
    <s v="4011006000"/>
    <s v="Awarded"/>
    <s v="15011309"/>
    <m/>
    <m/>
    <n v="1"/>
    <n v="179019"/>
    <n v="1"/>
    <n v="179019"/>
  </r>
  <r>
    <x v="0"/>
    <s v="2"/>
    <s v="8/10/2014"/>
    <s v="2014"/>
    <s v="11"/>
    <s v="41070000"/>
    <x v="4"/>
    <x v="0"/>
    <s v="California Dept Fish Wildlife"/>
    <s v="Other State Government"/>
    <x v="0"/>
    <s v="4011015000"/>
    <s v="Awarded"/>
    <s v="15022026"/>
    <m/>
    <m/>
    <n v="1"/>
    <n v="221940"/>
    <n v="1"/>
    <n v="221940"/>
  </r>
  <r>
    <x v="0"/>
    <s v="2"/>
    <s v="8/18/2014"/>
    <s v="2014"/>
    <s v="11"/>
    <s v="41070000"/>
    <x v="4"/>
    <x v="0"/>
    <s v="U.S. FISH AND WILDLIFE SERVICE"/>
    <s v="Federal"/>
    <x v="0"/>
    <s v="4011015000"/>
    <s v="Awarded"/>
    <s v="14098278"/>
    <m/>
    <m/>
    <n v="1"/>
    <n v="232732"/>
    <n v="1"/>
    <n v="232732"/>
  </r>
  <r>
    <x v="0"/>
    <s v="7"/>
    <s v="1/15/2015"/>
    <s v="2015"/>
    <s v="4"/>
    <s v="41070000"/>
    <x v="4"/>
    <x v="0"/>
    <s v="U.S. FISH AND WILDLIFE SERVICE"/>
    <s v="Federal"/>
    <x v="0"/>
    <s v="2004033000"/>
    <s v="Pending"/>
    <s v="15076519"/>
    <m/>
    <m/>
    <n v="1"/>
    <n v="168197"/>
    <n v="1"/>
    <n v="168197"/>
  </r>
  <r>
    <x v="0"/>
    <s v="7"/>
    <s v="1/20/2015"/>
    <s v="2015"/>
    <s v="4"/>
    <s v="41070000"/>
    <x v="4"/>
    <x v="0"/>
    <s v="GEOLOGICAL SURVEY, U.S."/>
    <s v="Federal"/>
    <x v="0"/>
    <s v="4011001000"/>
    <s v="Awarded"/>
    <s v="15076566"/>
    <n v="0"/>
    <n v="0"/>
    <m/>
    <m/>
    <n v="0"/>
    <n v="0"/>
  </r>
  <r>
    <x v="0"/>
    <s v="7"/>
    <s v="1/20/2015"/>
    <s v="2015"/>
    <s v="4"/>
    <s v="41070000"/>
    <x v="4"/>
    <x v="0"/>
    <s v="GEOLOGICAL SURVEY, U.S."/>
    <s v="Federal"/>
    <x v="0"/>
    <s v="4011006000"/>
    <s v="Awarded"/>
    <s v="15076566"/>
    <n v="8.0000000000000002E-3"/>
    <n v="738.68"/>
    <m/>
    <m/>
    <n v="8.0000000000000002E-3"/>
    <n v="738.68"/>
  </r>
  <r>
    <x v="0"/>
    <s v="7"/>
    <s v="1/20/2015"/>
    <s v="2015"/>
    <s v="4"/>
    <s v="41070000"/>
    <x v="4"/>
    <x v="0"/>
    <s v="GEOLOGICAL SURVEY, U.S."/>
    <s v="Federal"/>
    <x v="0"/>
    <s v="4011008000"/>
    <s v="Awarded"/>
    <s v="15076566"/>
    <n v="0.84"/>
    <n v="77561.399999999994"/>
    <m/>
    <m/>
    <n v="0.84"/>
    <n v="77561.399999999994"/>
  </r>
  <r>
    <x v="0"/>
    <s v="7"/>
    <s v="1/20/2015"/>
    <s v="2015"/>
    <s v="4"/>
    <s v="41070000"/>
    <x v="4"/>
    <x v="0"/>
    <s v="GEOLOGICAL SURVEY, U.S."/>
    <s v="Federal"/>
    <x v="0"/>
    <s v="4018008000"/>
    <s v="Awarded"/>
    <s v="15076566"/>
    <n v="0.152"/>
    <n v="14034.92"/>
    <m/>
    <m/>
    <n v="0.152"/>
    <n v="14034.92"/>
  </r>
  <r>
    <x v="0"/>
    <s v="7"/>
    <s v="1/20/2015"/>
    <s v="2015"/>
    <s v="4"/>
    <s v="41070000"/>
    <x v="4"/>
    <x v="0"/>
    <s v="GEOLOGICAL SURVEY, U.S."/>
    <s v="Federal"/>
    <x v="0"/>
    <s v="4027008005"/>
    <s v="Awarded"/>
    <s v="15076566"/>
    <n v="0"/>
    <n v="0"/>
    <m/>
    <m/>
    <n v="0"/>
    <n v="0"/>
  </r>
  <r>
    <x v="0"/>
    <s v="8"/>
    <s v="2/12/2015"/>
    <s v="2015"/>
    <s v="5"/>
    <s v="41070000"/>
    <x v="4"/>
    <x v="0"/>
    <s v="NATIONAL PARK SERVICE"/>
    <s v="Federal"/>
    <x v="0"/>
    <s v="4020003000"/>
    <s v="Not Funded"/>
    <s v="15087332"/>
    <m/>
    <m/>
    <n v="1"/>
    <n v="173561"/>
    <n v="1"/>
    <n v="173561"/>
  </r>
  <r>
    <x v="0"/>
    <s v="8"/>
    <s v="2/18/2015"/>
    <s v="2015"/>
    <s v="5"/>
    <s v="41070000"/>
    <x v="4"/>
    <x v="0"/>
    <s v="INTERIOR, U.S. DEPARTMENT OF"/>
    <s v="Federal"/>
    <x v="0"/>
    <s v="4014005000"/>
    <s v="Not Funded"/>
    <s v="15087609"/>
    <m/>
    <m/>
    <n v="0.375"/>
    <n v="56250"/>
    <n v="0.375"/>
    <n v="56250"/>
  </r>
  <r>
    <x v="0"/>
    <s v="8"/>
    <s v="2/18/2015"/>
    <s v="2015"/>
    <s v="5"/>
    <s v="41070000"/>
    <x v="4"/>
    <x v="0"/>
    <s v="INTERIOR, U.S. DEPARTMENT OF"/>
    <s v="Federal"/>
    <x v="0"/>
    <s v="4014010000"/>
    <s v="Not Funded"/>
    <s v="15087609"/>
    <m/>
    <m/>
    <n v="0.375"/>
    <n v="56250"/>
    <n v="0.375"/>
    <n v="56250"/>
  </r>
  <r>
    <x v="0"/>
    <s v="8"/>
    <s v="2/18/2015"/>
    <s v="2015"/>
    <s v="5"/>
    <s v="41070000"/>
    <x v="4"/>
    <x v="0"/>
    <s v="INTERIOR, U.S. DEPARTMENT OF"/>
    <s v="Federal"/>
    <x v="0"/>
    <s v="4014024000"/>
    <s v="Not Funded"/>
    <s v="15087609"/>
    <m/>
    <m/>
    <n v="0.25"/>
    <n v="37500"/>
    <n v="0.25"/>
    <n v="37500"/>
  </r>
  <r>
    <x v="0"/>
    <s v="8"/>
    <s v="2/20/2015"/>
    <s v="2015"/>
    <s v="5"/>
    <s v="41070000"/>
    <x v="4"/>
    <x v="0"/>
    <s v="GEOLOGICAL SURVEY, U.S."/>
    <s v="Federal"/>
    <x v="0"/>
    <s v="4011006000"/>
    <s v="Pending"/>
    <s v="15087660"/>
    <m/>
    <m/>
    <n v="0.6"/>
    <n v="149998.79999999999"/>
    <n v="0.6"/>
    <n v="149998.79999999999"/>
  </r>
  <r>
    <x v="0"/>
    <s v="8"/>
    <s v="2/20/2015"/>
    <s v="2015"/>
    <s v="5"/>
    <s v="41070000"/>
    <x v="4"/>
    <x v="0"/>
    <s v="GEOLOGICAL SURVEY, U.S."/>
    <s v="Federal"/>
    <x v="0"/>
    <s v="4011008000"/>
    <s v="Pending"/>
    <s v="15087660"/>
    <m/>
    <m/>
    <n v="0.4"/>
    <n v="99999.2"/>
    <n v="0.4"/>
    <n v="99999.2"/>
  </r>
  <r>
    <x v="0"/>
    <s v="9"/>
    <s v="3/5/2015"/>
    <s v="2015"/>
    <s v="6"/>
    <s v="41070000"/>
    <x v="4"/>
    <x v="0"/>
    <s v="GEOLOGICAL SURVEY, U.S."/>
    <s v="Federal"/>
    <x v="0"/>
    <s v="4018008000"/>
    <s v="Awarded"/>
    <s v="14110631"/>
    <m/>
    <m/>
    <n v="1"/>
    <n v="51181"/>
    <n v="1"/>
    <n v="51181"/>
  </r>
  <r>
    <x v="0"/>
    <s v="9"/>
    <s v="3/25/2015"/>
    <s v="2015"/>
    <s v="6"/>
    <s v="41070000"/>
    <x v="4"/>
    <x v="0"/>
    <s v="AmericaView Inc"/>
    <s v="Private Profit"/>
    <x v="0"/>
    <s v="4008006000"/>
    <s v="Pending"/>
    <s v="15098612"/>
    <m/>
    <m/>
    <n v="1"/>
    <n v="23499"/>
    <n v="1"/>
    <n v="23499"/>
  </r>
  <r>
    <x v="0"/>
    <s v="9"/>
    <s v="3/31/2015"/>
    <s v="2015"/>
    <s v="6"/>
    <s v="41070000"/>
    <x v="4"/>
    <x v="0"/>
    <s v="U.S. FISH AND WILDLIFE SERVICE"/>
    <s v="Federal"/>
    <x v="0"/>
    <s v="2004033000"/>
    <s v="Pending"/>
    <s v="15098744"/>
    <m/>
    <m/>
    <n v="1"/>
    <n v="27001"/>
    <n v="1"/>
    <n v="27001"/>
  </r>
  <r>
    <x v="0"/>
    <s v="12"/>
    <s v="6/4/2015"/>
    <s v="2015"/>
    <s v="9"/>
    <s v="41070000"/>
    <x v="4"/>
    <x v="0"/>
    <s v="BUREAU OF LAND MANAGEMENT"/>
    <s v="Federal"/>
    <x v="0"/>
    <s v="4011015000"/>
    <s v="Awarded"/>
    <s v="15076821"/>
    <m/>
    <m/>
    <n v="1"/>
    <n v="60000"/>
    <n v="1"/>
    <n v="60000"/>
  </r>
  <r>
    <x v="1"/>
    <s v="1"/>
    <s v="7/8/2013"/>
    <s v="2013"/>
    <s v="10"/>
    <s v="41070000"/>
    <x v="4"/>
    <x v="0"/>
    <s v="OCCUPATIONAL SAFETY &amp; HEALTH ADMIN"/>
    <s v="Federal"/>
    <x v="0"/>
    <s v="4011006000"/>
    <s v="Awarded"/>
    <s v="14011196"/>
    <m/>
    <m/>
    <n v="1"/>
    <n v="179637"/>
    <n v="1"/>
    <n v="179637"/>
  </r>
  <r>
    <x v="1"/>
    <s v="2"/>
    <s v="8/27/2013"/>
    <s v="2013"/>
    <s v="11"/>
    <s v="41070000"/>
    <x v="4"/>
    <x v="0"/>
    <s v="BUREAU OF LAND MANAGEMENT"/>
    <s v="Federal"/>
    <x v="0"/>
    <s v="4011015000"/>
    <s v="Awarded"/>
    <s v="14022963"/>
    <m/>
    <m/>
    <n v="1"/>
    <n v="84223"/>
    <n v="1"/>
    <n v="84223"/>
  </r>
  <r>
    <x v="1"/>
    <s v="6"/>
    <s v="12/4/2013"/>
    <s v="2014"/>
    <s v="3"/>
    <s v="41070000"/>
    <x v="4"/>
    <x v="0"/>
    <s v="AmericaView Inc"/>
    <s v="Private Profit"/>
    <x v="0"/>
    <s v="4008006000"/>
    <s v="Awarded"/>
    <s v="14065751"/>
    <m/>
    <m/>
    <n v="1"/>
    <n v="23673"/>
    <n v="1"/>
    <n v="23673"/>
  </r>
  <r>
    <x v="1"/>
    <s v="6"/>
    <s v="12/11/2013"/>
    <s v="2014"/>
    <s v="3"/>
    <s v="41070000"/>
    <x v="4"/>
    <x v="0"/>
    <s v="INTERIOR, U.S. DEPARTMENT OF"/>
    <s v="Federal"/>
    <x v="0"/>
    <s v="4011015000"/>
    <s v="Pending"/>
    <s v="14065971"/>
    <m/>
    <m/>
    <n v="1"/>
    <n v="456284"/>
    <n v="1"/>
    <n v="456284"/>
  </r>
  <r>
    <x v="1"/>
    <s v="7"/>
    <s v="1/21/2014"/>
    <s v="2014"/>
    <s v="4"/>
    <s v="41070000"/>
    <x v="4"/>
    <x v="0"/>
    <s v="GEOLOGICAL SURVEY, U.S."/>
    <s v="Federal"/>
    <x v="0"/>
    <s v="4011006000"/>
    <s v="Awarded"/>
    <s v="14076748"/>
    <n v="0.16"/>
    <n v="14773.6"/>
    <m/>
    <m/>
    <n v="0.16"/>
    <n v="14773.6"/>
  </r>
  <r>
    <x v="1"/>
    <s v="7"/>
    <s v="1/21/2014"/>
    <s v="2014"/>
    <s v="4"/>
    <s v="41070000"/>
    <x v="4"/>
    <x v="0"/>
    <s v="GEOLOGICAL SURVEY, U.S."/>
    <s v="Federal"/>
    <x v="0"/>
    <s v="4011008000"/>
    <s v="Awarded"/>
    <s v="14076748"/>
    <n v="0.62"/>
    <n v="57247.7"/>
    <m/>
    <m/>
    <n v="0.62"/>
    <n v="57247.7"/>
  </r>
  <r>
    <x v="1"/>
    <s v="7"/>
    <s v="1/21/2014"/>
    <s v="2014"/>
    <s v="4"/>
    <s v="41070000"/>
    <x v="4"/>
    <x v="0"/>
    <s v="GEOLOGICAL SURVEY, U.S."/>
    <s v="Federal"/>
    <x v="0"/>
    <s v="4011012000"/>
    <s v="Awarded"/>
    <s v="14076748"/>
    <n v="0.06"/>
    <n v="5540.1"/>
    <m/>
    <m/>
    <n v="0.06"/>
    <n v="5540.1"/>
  </r>
  <r>
    <x v="1"/>
    <s v="7"/>
    <s v="1/21/2014"/>
    <s v="2014"/>
    <s v="4"/>
    <s v="41070000"/>
    <x v="4"/>
    <x v="0"/>
    <s v="GEOLOGICAL SURVEY, U.S."/>
    <s v="Federal"/>
    <x v="0"/>
    <s v="4011015000"/>
    <s v="Awarded"/>
    <s v="14076748"/>
    <n v="0.16"/>
    <n v="14773.6"/>
    <m/>
    <m/>
    <n v="0.16"/>
    <n v="14773.6"/>
  </r>
  <r>
    <x v="1"/>
    <s v="7"/>
    <s v="1/21/2014"/>
    <s v="2014"/>
    <s v="4"/>
    <s v="41070000"/>
    <x v="4"/>
    <x v="0"/>
    <s v="GEOLOGICAL SURVEY, U.S."/>
    <s v="Federal"/>
    <x v="0"/>
    <s v="4027008000"/>
    <s v="Awarded"/>
    <s v="14076748"/>
    <n v="0"/>
    <n v="0"/>
    <m/>
    <m/>
    <n v="0"/>
    <n v="0"/>
  </r>
  <r>
    <x v="1"/>
    <s v="7"/>
    <s v="1/21/2014"/>
    <s v="2014"/>
    <s v="4"/>
    <s v="41070000"/>
    <x v="4"/>
    <x v="0"/>
    <s v="GEOLOGICAL SURVEY, U.S."/>
    <s v="Federal"/>
    <x v="0"/>
    <s v="4027008005"/>
    <s v="Awarded"/>
    <s v="14076748"/>
    <n v="0"/>
    <n v="0"/>
    <m/>
    <m/>
    <n v="0"/>
    <n v="0"/>
  </r>
  <r>
    <x v="1"/>
    <s v="8"/>
    <s v="2/20/2014"/>
    <s v="2014"/>
    <s v="5"/>
    <s v="41070000"/>
    <x v="4"/>
    <x v="0"/>
    <s v="GEOLOGICAL SURVEY, U.S."/>
    <s v="Federal"/>
    <x v="0"/>
    <s v="4018007000"/>
    <s v="Awarded"/>
    <s v="14087761"/>
    <m/>
    <m/>
    <n v="0.5"/>
    <n v="10000"/>
    <n v="0.5"/>
    <n v="10000"/>
  </r>
  <r>
    <x v="1"/>
    <s v="8"/>
    <s v="2/20/2014"/>
    <s v="2014"/>
    <s v="5"/>
    <s v="41070000"/>
    <x v="4"/>
    <x v="0"/>
    <s v="GEOLOGICAL SURVEY, U.S."/>
    <s v="Federal"/>
    <x v="0"/>
    <s v="4018008000"/>
    <s v="Awarded"/>
    <s v="14087761"/>
    <m/>
    <m/>
    <n v="0.5"/>
    <n v="10000"/>
    <n v="0.5"/>
    <n v="10000"/>
  </r>
  <r>
    <x v="1"/>
    <s v="8"/>
    <s v="2/28/2014"/>
    <s v="2014"/>
    <s v="5"/>
    <s v="41070000"/>
    <x v="4"/>
    <x v="0"/>
    <s v="GEOLOGICAL SURVEY, U.S."/>
    <s v="Federal"/>
    <x v="0"/>
    <s v="4011006000"/>
    <s v="Pending"/>
    <s v="14087966"/>
    <n v="0.4"/>
    <n v="95165.6"/>
    <m/>
    <m/>
    <n v="0.4"/>
    <n v="95165.6"/>
  </r>
  <r>
    <x v="1"/>
    <s v="8"/>
    <s v="2/28/2014"/>
    <s v="2014"/>
    <s v="5"/>
    <s v="41070000"/>
    <x v="4"/>
    <x v="0"/>
    <s v="GEOLOGICAL SURVEY, U.S."/>
    <s v="Federal"/>
    <x v="0"/>
    <s v="4011008000"/>
    <s v="Pending"/>
    <s v="14087966"/>
    <n v="0.3"/>
    <n v="71374.2"/>
    <m/>
    <m/>
    <n v="0.3"/>
    <n v="71374.2"/>
  </r>
  <r>
    <x v="1"/>
    <s v="8"/>
    <s v="2/28/2014"/>
    <s v="2014"/>
    <s v="5"/>
    <s v="41070000"/>
    <x v="4"/>
    <x v="0"/>
    <s v="GEOLOGICAL SURVEY, U.S."/>
    <s v="Federal"/>
    <x v="0"/>
    <s v="4024001000"/>
    <s v="Pending"/>
    <s v="14087966"/>
    <n v="0.3"/>
    <n v="71374.2"/>
    <m/>
    <m/>
    <n v="0.3"/>
    <n v="71374.2"/>
  </r>
  <r>
    <x v="1"/>
    <s v="8"/>
    <s v="2/28/2014"/>
    <s v="2014"/>
    <s v="5"/>
    <s v="41070000"/>
    <x v="4"/>
    <x v="0"/>
    <s v="GEOLOGICAL SURVEY, U.S."/>
    <s v="Federal"/>
    <x v="0"/>
    <s v="4027008005"/>
    <s v="Pending"/>
    <s v="14087966"/>
    <n v="0"/>
    <n v="0"/>
    <m/>
    <m/>
    <n v="0"/>
    <n v="0"/>
  </r>
  <r>
    <x v="1"/>
    <s v="8"/>
    <s v="2/28/2014"/>
    <s v="2014"/>
    <s v="5"/>
    <s v="41070000"/>
    <x v="4"/>
    <x v="0"/>
    <s v="GEOLOGICAL SURVEY, U.S."/>
    <s v="Federal"/>
    <x v="0"/>
    <s v="4027013000"/>
    <s v="Pending"/>
    <s v="14087966"/>
    <n v="0"/>
    <n v="0"/>
    <m/>
    <m/>
    <n v="0"/>
    <n v="0"/>
  </r>
  <r>
    <x v="1"/>
    <s v="9"/>
    <s v="3/3/2014"/>
    <s v="2014"/>
    <s v="6"/>
    <s v="41070000"/>
    <x v="4"/>
    <x v="0"/>
    <s v="GEOLOGICAL SURVEY, U.S."/>
    <s v="Federal"/>
    <x v="0"/>
    <s v="4011008000"/>
    <s v="Pending"/>
    <s v="14087735"/>
    <n v="0.5"/>
    <n v="123127"/>
    <m/>
    <m/>
    <n v="0.5"/>
    <n v="123127"/>
  </r>
  <r>
    <x v="1"/>
    <s v="9"/>
    <s v="3/3/2014"/>
    <s v="2014"/>
    <s v="6"/>
    <s v="41070000"/>
    <x v="4"/>
    <x v="0"/>
    <s v="GEOLOGICAL SURVEY, U.S."/>
    <s v="Federal"/>
    <x v="0"/>
    <s v="4011015000"/>
    <s v="Pending"/>
    <s v="14087735"/>
    <n v="0.5"/>
    <n v="123127"/>
    <m/>
    <m/>
    <n v="0.5"/>
    <n v="123127"/>
  </r>
  <r>
    <x v="1"/>
    <s v="9"/>
    <s v="3/3/2014"/>
    <s v="2014"/>
    <s v="6"/>
    <s v="41070000"/>
    <x v="4"/>
    <x v="0"/>
    <s v="GEOLOGICAL SURVEY, U.S."/>
    <s v="Federal"/>
    <x v="0"/>
    <s v="4027011000"/>
    <s v="Pending"/>
    <s v="14087735"/>
    <n v="0"/>
    <n v="0"/>
    <m/>
    <m/>
    <n v="0"/>
    <n v="0"/>
  </r>
  <r>
    <x v="1"/>
    <s v="9"/>
    <s v="3/10/2014"/>
    <s v="2014"/>
    <s v="6"/>
    <s v="41070000"/>
    <x v="4"/>
    <x v="0"/>
    <s v="U.S. FISH AND WILDLIFE SERVICE"/>
    <s v="Federal"/>
    <x v="0"/>
    <s v="4011015000"/>
    <s v="Pending"/>
    <s v="14098278"/>
    <m/>
    <m/>
    <n v="1"/>
    <n v="232732"/>
    <n v="1"/>
    <n v="232732"/>
  </r>
  <r>
    <x v="1"/>
    <s v="10"/>
    <s v="4/1/2014"/>
    <s v="2014"/>
    <s v="7"/>
    <s v="41070000"/>
    <x v="4"/>
    <x v="0"/>
    <s v="U.S. FISH AND WILDLIFE SERVICE"/>
    <s v="Federal"/>
    <x v="0"/>
    <s v="2004033000"/>
    <s v="Pending"/>
    <s v="14098870"/>
    <m/>
    <m/>
    <n v="1"/>
    <n v="35251"/>
    <n v="1"/>
    <n v="35251"/>
  </r>
  <r>
    <x v="1"/>
    <s v="11"/>
    <s v="5/13/2014"/>
    <s v="2014"/>
    <s v="8"/>
    <s v="41070000"/>
    <x v="4"/>
    <x v="0"/>
    <s v="GEOLOGICAL SURVEY, U.S."/>
    <s v="Federal"/>
    <x v="0"/>
    <s v="4011015000"/>
    <s v="Pending"/>
    <s v="14110283"/>
    <m/>
    <m/>
    <n v="1"/>
    <n v="39924"/>
    <n v="1"/>
    <n v="39924"/>
  </r>
  <r>
    <x v="1"/>
    <s v="12"/>
    <s v="6/4/2014"/>
    <s v="2014"/>
    <s v="9"/>
    <s v="41070000"/>
    <x v="4"/>
    <x v="0"/>
    <s v="BUREAU OF LAND MANAGEMENT"/>
    <s v="Federal"/>
    <x v="0"/>
    <s v="4011015000"/>
    <s v="Awarded"/>
    <s v="14120975"/>
    <m/>
    <m/>
    <n v="1"/>
    <n v="144596"/>
    <n v="1"/>
    <n v="144596"/>
  </r>
  <r>
    <x v="2"/>
    <s v="1"/>
    <s v="7/8/2015"/>
    <s v="2015"/>
    <s v="10"/>
    <s v="41070000"/>
    <x v="4"/>
    <x v="0"/>
    <s v="GEOLOGICAL SURVEY, U.S."/>
    <s v="Federal"/>
    <x v="0"/>
    <s v="4011008000"/>
    <s v="Awarded"/>
    <s v="16011705"/>
    <m/>
    <m/>
    <n v="1"/>
    <n v="51000"/>
    <n v="1"/>
    <n v="51000"/>
  </r>
  <r>
    <x v="2"/>
    <s v="1"/>
    <s v="7/16/2015"/>
    <s v="2015"/>
    <s v="10"/>
    <s v="41070000"/>
    <x v="4"/>
    <x v="0"/>
    <s v="GEOLOGICAL SURVEY, U.S."/>
    <s v="Federal"/>
    <x v="0"/>
    <s v="4011015000"/>
    <s v="Awarded"/>
    <s v="16012139"/>
    <m/>
    <m/>
    <n v="1"/>
    <n v="12000"/>
    <n v="1"/>
    <n v="12000"/>
  </r>
  <r>
    <x v="2"/>
    <s v="2"/>
    <s v="8/13/2015"/>
    <s v="2015"/>
    <s v="11"/>
    <s v="41070000"/>
    <x v="4"/>
    <x v="0"/>
    <s v="GEOLOGICAL SURVEY, U.S."/>
    <s v="Federal"/>
    <x v="0"/>
    <s v="4011006000"/>
    <s v="Awarded"/>
    <s v="15119861"/>
    <n v="1"/>
    <n v="74065"/>
    <m/>
    <m/>
    <n v="1"/>
    <n v="74065"/>
  </r>
  <r>
    <x v="2"/>
    <s v="2"/>
    <s v="8/13/2015"/>
    <s v="2015"/>
    <s v="11"/>
    <s v="41070000"/>
    <x v="4"/>
    <x v="0"/>
    <s v="GEOLOGICAL SURVEY, U.S."/>
    <s v="Federal"/>
    <x v="0"/>
    <s v="4027008005"/>
    <s v="Awarded"/>
    <s v="15119861"/>
    <n v="0"/>
    <n v="0"/>
    <m/>
    <m/>
    <n v="0"/>
    <n v="0"/>
  </r>
  <r>
    <x v="2"/>
    <s v="3"/>
    <s v="9/1/2015"/>
    <s v="2015"/>
    <s v="12"/>
    <s v="41070000"/>
    <x v="4"/>
    <x v="0"/>
    <s v="Mississippi Intr Coop Resource Ass."/>
    <s v="State"/>
    <x v="0"/>
    <s v="4011015000"/>
    <s v="Awarded"/>
    <s v="16023388"/>
    <m/>
    <m/>
    <n v="1"/>
    <n v="32351"/>
    <n v="1"/>
    <n v="32351"/>
  </r>
  <r>
    <x v="2"/>
    <s v="7"/>
    <s v="1/6/2016"/>
    <s v="2016"/>
    <s v="4"/>
    <s v="41070000"/>
    <x v="4"/>
    <x v="0"/>
    <s v="UNIVERSITY OF ILLINOIS"/>
    <s v="Institution of Higher Education"/>
    <x v="0"/>
    <s v="4011015000"/>
    <s v="Awarded"/>
    <s v="16076972"/>
    <m/>
    <m/>
    <n v="1"/>
    <n v="1264380"/>
    <n v="1"/>
    <n v="1264380"/>
  </r>
  <r>
    <x v="2"/>
    <s v="7"/>
    <s v="1/20/2016"/>
    <s v="2016"/>
    <s v="4"/>
    <s v="41070000"/>
    <x v="4"/>
    <x v="0"/>
    <s v="INDUSTRIAL ECONOMICS, INC."/>
    <s v="Private Profit"/>
    <x v="0"/>
    <s v="4011015000"/>
    <s v="Pending"/>
    <s v="16077238"/>
    <n v="0.86250000000000004"/>
    <n v="8623.2800000000007"/>
    <m/>
    <m/>
    <n v="0.86250000000000004"/>
    <n v="8623.2800000000007"/>
  </r>
  <r>
    <x v="2"/>
    <s v="7"/>
    <s v="1/20/2016"/>
    <s v="2016"/>
    <s v="4"/>
    <s v="41070000"/>
    <x v="4"/>
    <x v="0"/>
    <s v="INDUSTRIAL ECONOMICS, INC."/>
    <s v="Private Profit"/>
    <x v="0"/>
    <s v="4018003000"/>
    <s v="Pending"/>
    <s v="16077238"/>
    <n v="0.13750000000000001"/>
    <n v="1374.73"/>
    <m/>
    <m/>
    <n v="0.13750000000000001"/>
    <n v="1374.73"/>
  </r>
  <r>
    <x v="2"/>
    <s v="7"/>
    <s v="1/20/2016"/>
    <s v="2016"/>
    <s v="4"/>
    <s v="41070000"/>
    <x v="4"/>
    <x v="0"/>
    <s v="INDUSTRIAL ECONOMICS, INC."/>
    <s v="Private Profit"/>
    <x v="0"/>
    <s v="4027013000"/>
    <s v="Pending"/>
    <s v="16077238"/>
    <n v="0"/>
    <n v="0"/>
    <m/>
    <m/>
    <n v="0"/>
    <n v="0"/>
  </r>
  <r>
    <x v="2"/>
    <s v="7"/>
    <s v="1/21/2016"/>
    <s v="2016"/>
    <s v="4"/>
    <s v="41070000"/>
    <x v="4"/>
    <x v="0"/>
    <s v="GEOLOGICAL SURVEY, U.S."/>
    <s v="Federal"/>
    <x v="0"/>
    <s v="4011001000"/>
    <s v="Awarded"/>
    <s v="16077254"/>
    <n v="0"/>
    <n v="0"/>
    <m/>
    <m/>
    <n v="0"/>
    <n v="0"/>
  </r>
  <r>
    <x v="2"/>
    <s v="7"/>
    <s v="1/21/2016"/>
    <s v="2016"/>
    <s v="4"/>
    <s v="41070000"/>
    <x v="4"/>
    <x v="0"/>
    <s v="GEOLOGICAL SURVEY, U.S."/>
    <s v="Federal"/>
    <x v="0"/>
    <s v="4011006000"/>
    <s v="Awarded"/>
    <s v="16077254"/>
    <n v="0.15"/>
    <n v="13850.25"/>
    <m/>
    <m/>
    <n v="0.15"/>
    <n v="13850.25"/>
  </r>
  <r>
    <x v="2"/>
    <s v="7"/>
    <s v="1/21/2016"/>
    <s v="2016"/>
    <s v="4"/>
    <s v="41070000"/>
    <x v="4"/>
    <x v="0"/>
    <s v="GEOLOGICAL SURVEY, U.S."/>
    <s v="Federal"/>
    <x v="0"/>
    <s v="4011015000"/>
    <s v="Awarded"/>
    <s v="16077254"/>
    <n v="0.6"/>
    <n v="55401"/>
    <m/>
    <m/>
    <n v="0.6"/>
    <n v="55401"/>
  </r>
  <r>
    <x v="2"/>
    <s v="7"/>
    <s v="1/21/2016"/>
    <s v="2016"/>
    <s v="4"/>
    <s v="41070000"/>
    <x v="4"/>
    <x v="0"/>
    <s v="GEOLOGICAL SURVEY, U.S."/>
    <s v="Federal"/>
    <x v="0"/>
    <s v="4011018000"/>
    <s v="Awarded"/>
    <s v="16077254"/>
    <n v="0.15"/>
    <n v="13850.25"/>
    <m/>
    <m/>
    <n v="0.15"/>
    <n v="13850.25"/>
  </r>
  <r>
    <x v="2"/>
    <s v="7"/>
    <s v="1/21/2016"/>
    <s v="2016"/>
    <s v="4"/>
    <s v="41070000"/>
    <x v="4"/>
    <x v="0"/>
    <s v="GEOLOGICAL SURVEY, U.S."/>
    <s v="Federal"/>
    <x v="0"/>
    <s v="4014005000"/>
    <s v="Awarded"/>
    <s v="16077254"/>
    <n v="0.1"/>
    <n v="9233.5"/>
    <m/>
    <m/>
    <n v="0.1"/>
    <n v="9233.5"/>
  </r>
  <r>
    <x v="2"/>
    <s v="7"/>
    <s v="1/21/2016"/>
    <s v="2016"/>
    <s v="4"/>
    <s v="41070000"/>
    <x v="4"/>
    <x v="0"/>
    <s v="GEOLOGICAL SURVEY, U.S."/>
    <s v="Federal"/>
    <x v="0"/>
    <s v="4027008005"/>
    <s v="Awarded"/>
    <s v="16077254"/>
    <n v="0"/>
    <n v="0"/>
    <m/>
    <m/>
    <n v="0"/>
    <n v="0"/>
  </r>
  <r>
    <x v="2"/>
    <s v="7"/>
    <s v="1/29/2016"/>
    <s v="2016"/>
    <s v="4"/>
    <s v="41070000"/>
    <x v="4"/>
    <x v="0"/>
    <s v="UNIVERSITY OF ILLINOIS"/>
    <s v="Institution of Higher Education"/>
    <x v="0"/>
    <s v="4011015000"/>
    <s v="Awarded"/>
    <s v="16077647"/>
    <m/>
    <m/>
    <n v="1"/>
    <n v="50116"/>
    <n v="1"/>
    <n v="50116"/>
  </r>
  <r>
    <x v="2"/>
    <s v="9"/>
    <s v="3/21/2016"/>
    <s v="2016"/>
    <s v="6"/>
    <s v="41070000"/>
    <x v="4"/>
    <x v="0"/>
    <s v="IN  DEPT NAT RES DIV OF FISH &amp; WILDLIFE"/>
    <s v="State"/>
    <x v="0"/>
    <s v="2004014000"/>
    <s v="Pending"/>
    <s v="16099318"/>
    <m/>
    <m/>
    <n v="0"/>
    <n v="0"/>
    <n v="0"/>
    <n v="0"/>
  </r>
  <r>
    <x v="2"/>
    <s v="9"/>
    <s v="3/21/2016"/>
    <s v="2016"/>
    <s v="6"/>
    <s v="41070000"/>
    <x v="4"/>
    <x v="0"/>
    <s v="IN  DEPT NAT RES DIV OF FISH &amp; WILDLIFE"/>
    <s v="State"/>
    <x v="0"/>
    <s v="2004033000"/>
    <s v="Pending"/>
    <s v="16099318"/>
    <m/>
    <m/>
    <n v="1"/>
    <n v="220324"/>
    <n v="1"/>
    <n v="220324"/>
  </r>
  <r>
    <x v="2"/>
    <s v="9"/>
    <s v="3/22/2016"/>
    <s v="2016"/>
    <s v="6"/>
    <s v="41070000"/>
    <x v="4"/>
    <x v="0"/>
    <s v="GEOLOGICAL SURVEY, U.S."/>
    <s v="Federal"/>
    <x v="0"/>
    <s v="4018007000"/>
    <s v="Awarded"/>
    <s v="16066594"/>
    <m/>
    <m/>
    <n v="1"/>
    <n v="20000"/>
    <n v="1"/>
    <n v="20000"/>
  </r>
  <r>
    <x v="2"/>
    <s v="9"/>
    <s v="3/29/2016"/>
    <s v="2016"/>
    <s v="6"/>
    <s v="41070000"/>
    <x v="4"/>
    <x v="0"/>
    <s v="GEOLOGICAL SURVEY, U.S."/>
    <s v="Federal"/>
    <x v="0"/>
    <s v="4018007000"/>
    <s v="Awarded"/>
    <s v="16099210"/>
    <m/>
    <m/>
    <n v="1"/>
    <n v="9050"/>
    <n v="1"/>
    <n v="9050"/>
  </r>
  <r>
    <x v="2"/>
    <s v="11"/>
    <s v="5/1/2016"/>
    <s v="2016"/>
    <s v="8"/>
    <s v="41070000"/>
    <x v="4"/>
    <x v="0"/>
    <s v="UNIVERSITY OF WISCONSIN SYSTEM"/>
    <s v="Institution of Higher Education"/>
    <x v="0"/>
    <s v="4011008000"/>
    <s v="Awarded"/>
    <s v="16100055"/>
    <n v="1"/>
    <n v="5000"/>
    <m/>
    <m/>
    <n v="1"/>
    <n v="5000"/>
  </r>
  <r>
    <x v="2"/>
    <s v="11"/>
    <s v="5/1/2016"/>
    <s v="2016"/>
    <s v="8"/>
    <s v="41070000"/>
    <x v="4"/>
    <x v="0"/>
    <s v="UNIVERSITY OF WISCONSIN SYSTEM"/>
    <s v="Institution of Higher Education"/>
    <x v="0"/>
    <s v="4027008000"/>
    <s v="Awarded"/>
    <s v="16100055"/>
    <n v="0"/>
    <n v="0"/>
    <m/>
    <m/>
    <n v="0"/>
    <n v="0"/>
  </r>
  <r>
    <x v="2"/>
    <s v="12"/>
    <s v="6/20/2016"/>
    <s v="2016"/>
    <s v="9"/>
    <s v="41070000"/>
    <x v="4"/>
    <x v="0"/>
    <s v="GEOLOGICAL SURVEY, U.S."/>
    <s v="Federal"/>
    <x v="0"/>
    <s v="4011015000"/>
    <s v="Pending"/>
    <s v="16121655"/>
    <m/>
    <m/>
    <n v="1"/>
    <n v="14107"/>
    <n v="1"/>
    <n v="14107"/>
  </r>
  <r>
    <x v="2"/>
    <s v="12"/>
    <s v="6/24/2016"/>
    <s v="2016"/>
    <s v="9"/>
    <s v="41070000"/>
    <x v="4"/>
    <x v="0"/>
    <s v="BUREAU OF LAND MANAGEMENT"/>
    <s v="Federal"/>
    <x v="0"/>
    <s v="4012003000"/>
    <s v="Pending"/>
    <s v="16088001"/>
    <m/>
    <m/>
    <n v="1"/>
    <n v="78375"/>
    <n v="1"/>
    <n v="78375"/>
  </r>
  <r>
    <x v="0"/>
    <s v="1"/>
    <s v="7/3/2014"/>
    <s v="2014"/>
    <s v="10"/>
    <s v="41080000"/>
    <x v="5"/>
    <x v="0"/>
    <s v="FEDERAL AVIATION ADMINISTRATION"/>
    <s v="Federal"/>
    <x v="0"/>
    <s v="4011006000"/>
    <s v="Awarded"/>
    <s v="15011061"/>
    <m/>
    <m/>
    <n v="0.20827499999999999"/>
    <n v="53022.23"/>
    <n v="0.20827499999999999"/>
    <n v="53022.23"/>
  </r>
  <r>
    <x v="0"/>
    <s v="1"/>
    <s v="7/3/2014"/>
    <s v="2014"/>
    <s v="10"/>
    <s v="41080000"/>
    <x v="5"/>
    <x v="0"/>
    <s v="UNIVERSITY OF MARYLAND"/>
    <s v="Institution of Higher Education"/>
    <x v="0"/>
    <s v="4014003000"/>
    <s v="Awarded"/>
    <s v="15011047"/>
    <m/>
    <m/>
    <n v="1"/>
    <n v="64709"/>
    <n v="1"/>
    <n v="64709"/>
  </r>
  <r>
    <x v="0"/>
    <s v="1"/>
    <s v="7/3/2014"/>
    <s v="2014"/>
    <s v="10"/>
    <s v="41080000"/>
    <x v="5"/>
    <x v="0"/>
    <s v="FEDERAL AVIATION ADMINISTRATION"/>
    <s v="Federal"/>
    <x v="0"/>
    <s v="4014005000"/>
    <s v="Awarded"/>
    <s v="15011061"/>
    <m/>
    <m/>
    <n v="0.62502500000000005"/>
    <n v="159117.6"/>
    <n v="0.62502500000000005"/>
    <n v="159117.6"/>
  </r>
  <r>
    <x v="0"/>
    <s v="1"/>
    <s v="7/3/2014"/>
    <s v="2014"/>
    <s v="10"/>
    <s v="41080000"/>
    <x v="5"/>
    <x v="0"/>
    <s v="FEDERAL AVIATION ADMINISTRATION"/>
    <s v="Federal"/>
    <x v="0"/>
    <s v="4014006000"/>
    <s v="Awarded"/>
    <s v="15011059"/>
    <m/>
    <m/>
    <n v="1"/>
    <n v="110404"/>
    <n v="1"/>
    <n v="110404"/>
  </r>
  <r>
    <x v="0"/>
    <s v="1"/>
    <s v="7/3/2014"/>
    <s v="2014"/>
    <s v="10"/>
    <s v="41080000"/>
    <x v="5"/>
    <x v="0"/>
    <s v="FEDERAL AVIATION ADMINISTRATION"/>
    <s v="Federal"/>
    <x v="0"/>
    <s v="4014010000"/>
    <s v="Awarded"/>
    <s v="15011061"/>
    <m/>
    <m/>
    <n v="0.16669999999999999"/>
    <n v="42438.15"/>
    <n v="0.16669999999999999"/>
    <n v="42438.15"/>
  </r>
  <r>
    <x v="0"/>
    <s v="1"/>
    <s v="7/3/2014"/>
    <s v="2014"/>
    <s v="10"/>
    <s v="41080000"/>
    <x v="5"/>
    <x v="0"/>
    <s v="FEDERAL AVIATION ADMINISTRATION"/>
    <s v="Federal"/>
    <x v="0"/>
    <s v="4019005000"/>
    <s v="Awarded"/>
    <s v="15011078"/>
    <m/>
    <m/>
    <n v="1"/>
    <n v="65253"/>
    <n v="1"/>
    <n v="65253"/>
  </r>
  <r>
    <x v="0"/>
    <s v="1"/>
    <s v="7/3/2014"/>
    <s v="2014"/>
    <s v="10"/>
    <s v="41080000"/>
    <x v="5"/>
    <x v="0"/>
    <s v="FEDERAL AVIATION ADMINISTRATION"/>
    <s v="Federal"/>
    <x v="0"/>
    <s v="4022037000"/>
    <s v="Awarded"/>
    <s v="15011060"/>
    <m/>
    <m/>
    <n v="0"/>
    <n v="0"/>
    <n v="0"/>
    <n v="0"/>
  </r>
  <r>
    <x v="0"/>
    <s v="1"/>
    <s v="7/3/2014"/>
    <s v="2014"/>
    <s v="10"/>
    <s v="41080000"/>
    <x v="5"/>
    <x v="0"/>
    <s v="FEDERAL AVIATION ADMINISTRATION"/>
    <s v="Federal"/>
    <x v="0"/>
    <s v="4043005000"/>
    <s v="Awarded"/>
    <s v="15011060"/>
    <m/>
    <m/>
    <n v="1"/>
    <n v="19331"/>
    <n v="1"/>
    <n v="19331"/>
  </r>
  <r>
    <x v="0"/>
    <s v="1"/>
    <s v="7/10/2014"/>
    <s v="2014"/>
    <s v="10"/>
    <s v="41080000"/>
    <x v="5"/>
    <x v="0"/>
    <s v="FEDERAL AVIATION ADMINISTRATION"/>
    <s v="Federal"/>
    <x v="0"/>
    <s v="4014003000"/>
    <s v="Awarded"/>
    <s v="15011211"/>
    <m/>
    <m/>
    <n v="1"/>
    <n v="86000"/>
    <n v="1"/>
    <n v="86000"/>
  </r>
  <r>
    <x v="0"/>
    <s v="1"/>
    <s v="7/18/2014"/>
    <s v="2014"/>
    <s v="10"/>
    <s v="41080000"/>
    <x v="5"/>
    <x v="0"/>
    <s v="FEDERAL AVIATION ADMINISTRATION"/>
    <s v="Federal"/>
    <x v="0"/>
    <s v="4014003000"/>
    <s v="Awarded"/>
    <s v="14121819"/>
    <m/>
    <m/>
    <n v="1"/>
    <n v="59979"/>
    <n v="1"/>
    <n v="59979"/>
  </r>
  <r>
    <x v="0"/>
    <s v="1"/>
    <s v="7/18/2014"/>
    <s v="2014"/>
    <s v="10"/>
    <s v="41080000"/>
    <x v="5"/>
    <x v="0"/>
    <s v="FEDERAL HIGHWAY ADMINISTRATION"/>
    <s v="Federal"/>
    <x v="0"/>
    <s v="4014005000"/>
    <s v="Pending"/>
    <s v="15011456"/>
    <m/>
    <m/>
    <n v="0.75"/>
    <n v="30527.25"/>
    <n v="0.75"/>
    <n v="30527.25"/>
  </r>
  <r>
    <x v="0"/>
    <s v="1"/>
    <s v="7/18/2014"/>
    <s v="2014"/>
    <s v="10"/>
    <s v="41080000"/>
    <x v="5"/>
    <x v="0"/>
    <s v="Traffax, Inc"/>
    <s v="Private Profit"/>
    <x v="0"/>
    <s v="4014005000"/>
    <s v="Awarded"/>
    <s v="15011460"/>
    <m/>
    <m/>
    <n v="1"/>
    <n v="150000"/>
    <n v="1"/>
    <n v="150000"/>
  </r>
  <r>
    <x v="0"/>
    <s v="1"/>
    <s v="7/18/2014"/>
    <s v="2014"/>
    <s v="10"/>
    <s v="41080000"/>
    <x v="5"/>
    <x v="0"/>
    <s v="FEDERAL HIGHWAY ADMINISTRATION"/>
    <s v="Federal"/>
    <x v="0"/>
    <s v="4014015000"/>
    <s v="Pending"/>
    <s v="15011456"/>
    <m/>
    <m/>
    <n v="0.25"/>
    <n v="10175.75"/>
    <n v="0.25"/>
    <n v="10175.75"/>
  </r>
  <r>
    <x v="0"/>
    <s v="2"/>
    <s v="8/4/2014"/>
    <s v="2014"/>
    <s v="11"/>
    <s v="41080000"/>
    <x v="5"/>
    <x v="0"/>
    <s v="FEDERAL AVIATION ADMINISTRATION"/>
    <s v="Federal"/>
    <x v="0"/>
    <s v="4014003000"/>
    <s v="Awarded"/>
    <s v="15021921"/>
    <m/>
    <m/>
    <n v="0.67"/>
    <n v="22715.68"/>
    <n v="0.67"/>
    <n v="22715.68"/>
  </r>
  <r>
    <x v="0"/>
    <s v="2"/>
    <s v="8/4/2014"/>
    <s v="2014"/>
    <s v="11"/>
    <s v="41080000"/>
    <x v="5"/>
    <x v="0"/>
    <s v="FEDERAL AVIATION ADMINISTRATION"/>
    <s v="Federal"/>
    <x v="0"/>
    <s v="4019003000"/>
    <s v="Awarded"/>
    <s v="15021921"/>
    <m/>
    <m/>
    <n v="0.33"/>
    <n v="11188.32"/>
    <n v="0.33"/>
    <n v="11188.32"/>
  </r>
  <r>
    <x v="0"/>
    <s v="2"/>
    <s v="8/14/2014"/>
    <s v="2014"/>
    <s v="11"/>
    <s v="41080000"/>
    <x v="5"/>
    <x v="0"/>
    <s v="PURDUE UNIVERSITY"/>
    <s v="Institution of Higher Education"/>
    <x v="0"/>
    <s v="4014005000"/>
    <s v="Pending"/>
    <s v="15022403"/>
    <m/>
    <m/>
    <n v="1"/>
    <n v="65000"/>
    <n v="1"/>
    <n v="65000"/>
  </r>
  <r>
    <x v="0"/>
    <s v="2"/>
    <s v="8/15/2014"/>
    <s v="2014"/>
    <s v="11"/>
    <s v="41080000"/>
    <x v="5"/>
    <x v="0"/>
    <s v="FEDERAL AVIATION ADMINISTRATION"/>
    <s v="Federal"/>
    <x v="0"/>
    <s v="4014003000"/>
    <s v="Awarded"/>
    <s v="15022430"/>
    <m/>
    <m/>
    <n v="0"/>
    <n v="0"/>
    <n v="0"/>
    <n v="0"/>
  </r>
  <r>
    <x v="0"/>
    <s v="2"/>
    <s v="8/15/2014"/>
    <s v="2014"/>
    <s v="11"/>
    <s v="41080000"/>
    <x v="5"/>
    <x v="0"/>
    <s v="FEDERAL AVIATION ADMINISTRATION"/>
    <s v="Federal"/>
    <x v="0"/>
    <s v="4014008000"/>
    <s v="Awarded"/>
    <s v="15022430"/>
    <m/>
    <m/>
    <n v="0.42499999999999999"/>
    <n v="16981.73"/>
    <n v="0.42499999999999999"/>
    <n v="16981.73"/>
  </r>
  <r>
    <x v="0"/>
    <s v="2"/>
    <s v="8/15/2014"/>
    <s v="2014"/>
    <s v="11"/>
    <s v="41080000"/>
    <x v="5"/>
    <x v="0"/>
    <s v="FEDERAL AVIATION ADMINISTRATION"/>
    <s v="Federal"/>
    <x v="0"/>
    <s v="4019003000"/>
    <s v="Awarded"/>
    <s v="15022430"/>
    <m/>
    <m/>
    <n v="0.57499999999999996"/>
    <n v="22975.279999999999"/>
    <n v="0.57499999999999996"/>
    <n v="22975.279999999999"/>
  </r>
  <r>
    <x v="0"/>
    <s v="2"/>
    <s v="8/27/2014"/>
    <s v="2014"/>
    <s v="11"/>
    <s v="41080000"/>
    <x v="5"/>
    <x v="0"/>
    <s v="PURDUE UNIVERSITY"/>
    <s v="Institution of Higher Education"/>
    <x v="0"/>
    <s v="4014005000"/>
    <s v="Not Funded"/>
    <s v="15022693"/>
    <m/>
    <m/>
    <n v="1"/>
    <n v="70000"/>
    <n v="1"/>
    <n v="70000"/>
  </r>
  <r>
    <x v="0"/>
    <s v="2"/>
    <s v="8/29/2014"/>
    <s v="2014"/>
    <s v="11"/>
    <s v="41080000"/>
    <x v="5"/>
    <x v="0"/>
    <s v="Transportation Research Board"/>
    <s v="Federal"/>
    <x v="0"/>
    <s v="4014005000"/>
    <s v="Pending"/>
    <s v="15022848"/>
    <m/>
    <m/>
    <n v="1"/>
    <n v="149876"/>
    <n v="1"/>
    <n v="149876"/>
  </r>
  <r>
    <x v="0"/>
    <s v="2"/>
    <s v="8/29/2014"/>
    <s v="2014"/>
    <s v="11"/>
    <s v="41080000"/>
    <x v="5"/>
    <x v="0"/>
    <s v="FEDERAL AVIATION ADMINISTRATION"/>
    <s v="Federal"/>
    <x v="0"/>
    <s v="4019003000"/>
    <s v="Awarded"/>
    <s v="15022838"/>
    <m/>
    <m/>
    <n v="1"/>
    <n v="19940"/>
    <n v="1"/>
    <n v="19940"/>
  </r>
  <r>
    <x v="0"/>
    <s v="3"/>
    <s v="9/2/2014"/>
    <s v="2014"/>
    <s v="12"/>
    <s v="41080000"/>
    <x v="5"/>
    <x v="0"/>
    <s v="FEDERAL AVIATION ADMINISTRATION"/>
    <s v="Federal"/>
    <x v="0"/>
    <s v="4043005000"/>
    <s v="Awarded"/>
    <s v="15033706"/>
    <m/>
    <m/>
    <n v="1"/>
    <n v="307227"/>
    <n v="1"/>
    <n v="307227"/>
  </r>
  <r>
    <x v="0"/>
    <s v="4"/>
    <s v="10/2/2014"/>
    <s v="2015"/>
    <s v="1"/>
    <s v="41080000"/>
    <x v="5"/>
    <x v="0"/>
    <s v="Intelight Inc"/>
    <s v="Private Profit"/>
    <x v="0"/>
    <s v="4014005000"/>
    <s v="Pending"/>
    <s v="15043990"/>
    <m/>
    <m/>
    <n v="1"/>
    <n v="134056"/>
    <n v="1"/>
    <n v="134056"/>
  </r>
  <r>
    <x v="0"/>
    <s v="4"/>
    <s v="10/6/2014"/>
    <s v="2015"/>
    <s v="1"/>
    <s v="41080000"/>
    <x v="5"/>
    <x v="0"/>
    <s v="FEDERAL AVIATION ADMINISTRATION"/>
    <s v="Federal"/>
    <x v="0"/>
    <s v="4014009000"/>
    <s v="Awarded"/>
    <s v="15044025"/>
    <m/>
    <m/>
    <n v="1"/>
    <n v="250000"/>
    <n v="1"/>
    <n v="250000"/>
  </r>
  <r>
    <x v="0"/>
    <s v="4"/>
    <s v="10/28/2014"/>
    <s v="2015"/>
    <s v="1"/>
    <s v="41080000"/>
    <x v="5"/>
    <x v="0"/>
    <s v="FEDERAL AVIATION ADMINISTRATION"/>
    <s v="Federal"/>
    <x v="0"/>
    <s v="4019003000"/>
    <s v="Awarded"/>
    <s v="15044607"/>
    <m/>
    <m/>
    <n v="1"/>
    <n v="716"/>
    <n v="1"/>
    <n v="716"/>
  </r>
  <r>
    <x v="0"/>
    <s v="5"/>
    <s v="11/13/2014"/>
    <s v="2015"/>
    <s v="2"/>
    <s v="41080000"/>
    <x v="5"/>
    <x v="0"/>
    <s v="NATIONAL ACADEMY OF SCIENCES"/>
    <s v="Federal"/>
    <x v="0"/>
    <s v="4014005000"/>
    <s v="Awarded"/>
    <s v="15055135"/>
    <m/>
    <m/>
    <n v="1"/>
    <n v="538965"/>
    <n v="1"/>
    <n v="538965"/>
  </r>
  <r>
    <x v="0"/>
    <s v="5"/>
    <s v="11/19/2014"/>
    <s v="2015"/>
    <s v="2"/>
    <s v="41080000"/>
    <x v="5"/>
    <x v="0"/>
    <s v="FEDERAL AVIATION ADMINISTRATION"/>
    <s v="Federal"/>
    <x v="0"/>
    <s v="4014008000"/>
    <s v="Awarded"/>
    <s v="15055236"/>
    <m/>
    <m/>
    <n v="0.5"/>
    <n v="278257"/>
    <n v="0.5"/>
    <n v="278257"/>
  </r>
  <r>
    <x v="0"/>
    <s v="5"/>
    <s v="11/19/2014"/>
    <s v="2015"/>
    <s v="2"/>
    <s v="41080000"/>
    <x v="5"/>
    <x v="0"/>
    <s v="FEDERAL AVIATION ADMINISTRATION"/>
    <s v="Federal"/>
    <x v="0"/>
    <s v="4019003000"/>
    <s v="Awarded"/>
    <s v="15055236"/>
    <m/>
    <m/>
    <n v="0.5"/>
    <n v="278257"/>
    <n v="0.5"/>
    <n v="278257"/>
  </r>
  <r>
    <x v="0"/>
    <s v="6"/>
    <s v="12/4/2014"/>
    <s v="2015"/>
    <s v="3"/>
    <s v="41080000"/>
    <x v="5"/>
    <x v="0"/>
    <s v="FEDERAL AVIATION ADMINISTRATION"/>
    <s v="Federal"/>
    <x v="0"/>
    <s v="4014005000"/>
    <s v="Awarded"/>
    <s v="15065551"/>
    <m/>
    <m/>
    <n v="0.55000000000000004"/>
    <n v="95162.1"/>
    <n v="0.55000000000000004"/>
    <n v="95162.1"/>
  </r>
  <r>
    <x v="0"/>
    <s v="6"/>
    <s v="12/4/2014"/>
    <s v="2015"/>
    <s v="3"/>
    <s v="41080000"/>
    <x v="5"/>
    <x v="0"/>
    <s v="FEDERAL AVIATION ADMINISTRATION"/>
    <s v="Federal"/>
    <x v="0"/>
    <s v="4019003000"/>
    <s v="Awarded"/>
    <s v="15065551"/>
    <m/>
    <m/>
    <n v="0.45"/>
    <n v="77859.899999999994"/>
    <n v="0.45"/>
    <n v="77859.899999999994"/>
  </r>
  <r>
    <x v="0"/>
    <s v="6"/>
    <s v="12/11/2014"/>
    <s v="2015"/>
    <s v="3"/>
    <s v="41080000"/>
    <x v="5"/>
    <x v="0"/>
    <s v="UNIVERSITY OF MISSOURI"/>
    <s v="Institution of Higher Education"/>
    <x v="0"/>
    <s v="4014005000"/>
    <s v="Pending"/>
    <s v="15065778"/>
    <m/>
    <m/>
    <n v="1"/>
    <n v="16000"/>
    <n v="1"/>
    <n v="16000"/>
  </r>
  <r>
    <x v="0"/>
    <s v="6"/>
    <s v="12/12/2014"/>
    <s v="2015"/>
    <s v="3"/>
    <s v="41080000"/>
    <x v="5"/>
    <x v="0"/>
    <s v="FEDERAL AVIATION ADMINISTRATION"/>
    <s v="Federal"/>
    <x v="0"/>
    <s v="4014009000"/>
    <s v="Awarded"/>
    <s v="15065878"/>
    <m/>
    <m/>
    <n v="0.02"/>
    <n v="38474.400000000001"/>
    <n v="0.02"/>
    <n v="38474.400000000001"/>
  </r>
  <r>
    <x v="0"/>
    <s v="6"/>
    <s v="12/12/2014"/>
    <s v="2015"/>
    <s v="3"/>
    <s v="41080000"/>
    <x v="5"/>
    <x v="0"/>
    <s v="FEDERAL AVIATION ADMINISTRATION"/>
    <s v="Federal"/>
    <x v="0"/>
    <s v="4019003000"/>
    <s v="Awarded"/>
    <s v="15065878"/>
    <m/>
    <m/>
    <n v="0.98"/>
    <n v="1885245.6"/>
    <n v="0.98"/>
    <n v="1885245.6"/>
  </r>
  <r>
    <x v="0"/>
    <s v="6"/>
    <s v="12/24/2014"/>
    <s v="2015"/>
    <s v="3"/>
    <s v="41080000"/>
    <x v="5"/>
    <x v="0"/>
    <s v="FEDERAL AVIATION ADMINISTRATION"/>
    <s v="Federal"/>
    <x v="0"/>
    <s v="4014005000"/>
    <s v="Awarded"/>
    <s v="15066143"/>
    <m/>
    <m/>
    <n v="1"/>
    <n v="45000"/>
    <n v="1"/>
    <n v="45000"/>
  </r>
  <r>
    <x v="0"/>
    <s v="7"/>
    <s v="1/13/2015"/>
    <s v="2015"/>
    <s v="4"/>
    <s v="41080000"/>
    <x v="5"/>
    <x v="0"/>
    <s v="FEDERAL AVIATION ADMINISTRATION"/>
    <s v="Federal"/>
    <x v="0"/>
    <s v="4019005000"/>
    <s v="Awarded"/>
    <s v="15076420"/>
    <m/>
    <m/>
    <n v="1"/>
    <n v="5000"/>
    <n v="1"/>
    <n v="5000"/>
  </r>
  <r>
    <x v="0"/>
    <s v="7"/>
    <s v="1/22/2015"/>
    <s v="2015"/>
    <s v="4"/>
    <s v="41080000"/>
    <x v="5"/>
    <x v="0"/>
    <s v="FEDERAL AVIATION ADMINISTRATION"/>
    <s v="Federal"/>
    <x v="0"/>
    <s v="4014003000"/>
    <s v="Awarded"/>
    <s v="15076726"/>
    <m/>
    <m/>
    <n v="0.2"/>
    <n v="78025.2"/>
    <n v="0.2"/>
    <n v="78025.2"/>
  </r>
  <r>
    <x v="0"/>
    <s v="7"/>
    <s v="1/22/2015"/>
    <s v="2015"/>
    <s v="4"/>
    <s v="41080000"/>
    <x v="5"/>
    <x v="0"/>
    <s v="FEDERAL AVIATION ADMINISTRATION"/>
    <s v="Federal"/>
    <x v="0"/>
    <s v="4014009000"/>
    <s v="Awarded"/>
    <s v="15076726"/>
    <m/>
    <m/>
    <n v="0.4"/>
    <n v="156050.4"/>
    <n v="0.4"/>
    <n v="156050.4"/>
  </r>
  <r>
    <x v="0"/>
    <s v="7"/>
    <s v="1/22/2015"/>
    <s v="2015"/>
    <s v="4"/>
    <s v="41080000"/>
    <x v="5"/>
    <x v="0"/>
    <s v="FEDERAL AVIATION ADMINISTRATION"/>
    <s v="Federal"/>
    <x v="0"/>
    <s v="4019003000"/>
    <s v="Awarded"/>
    <s v="15076726"/>
    <m/>
    <m/>
    <n v="0.4"/>
    <n v="156050.4"/>
    <n v="0.4"/>
    <n v="156050.4"/>
  </r>
  <r>
    <x v="0"/>
    <s v="8"/>
    <s v="2/4/2015"/>
    <s v="2015"/>
    <s v="5"/>
    <s v="41080000"/>
    <x v="5"/>
    <x v="0"/>
    <s v="FEDERAL AVIATION ADMINISTRATION"/>
    <s v="Federal"/>
    <x v="0"/>
    <s v="4011005000"/>
    <s v="Awarded"/>
    <s v="15087103"/>
    <m/>
    <m/>
    <n v="1"/>
    <n v="110000"/>
    <n v="1"/>
    <n v="110000"/>
  </r>
  <r>
    <x v="0"/>
    <s v="9"/>
    <s v="3/20/2015"/>
    <s v="2015"/>
    <s v="6"/>
    <s v="41080000"/>
    <x v="5"/>
    <x v="0"/>
    <s v="FEDERAL AVIATION ADMINISTRATION"/>
    <s v="Federal"/>
    <x v="0"/>
    <s v="4014003000"/>
    <s v="Awarded"/>
    <s v="15098508"/>
    <m/>
    <m/>
    <n v="0.75"/>
    <n v="81468"/>
    <n v="0.75"/>
    <n v="81468"/>
  </r>
  <r>
    <x v="0"/>
    <s v="9"/>
    <s v="3/20/2015"/>
    <s v="2015"/>
    <s v="6"/>
    <s v="41080000"/>
    <x v="5"/>
    <x v="0"/>
    <s v="FEDERAL AVIATION ADMINISTRATION"/>
    <s v="Federal"/>
    <x v="0"/>
    <s v="4019003000"/>
    <s v="Awarded"/>
    <s v="15098508"/>
    <m/>
    <m/>
    <n v="0.25"/>
    <n v="27156"/>
    <n v="0.25"/>
    <n v="27156"/>
  </r>
  <r>
    <x v="0"/>
    <s v="9"/>
    <s v="3/25/2015"/>
    <s v="2015"/>
    <s v="6"/>
    <s v="41080000"/>
    <x v="5"/>
    <x v="0"/>
    <s v="FEDERAL HIGHWAY ADMINISTRATION"/>
    <s v="Federal"/>
    <x v="0"/>
    <s v="4014005000"/>
    <s v="Pending"/>
    <s v="15098550"/>
    <m/>
    <m/>
    <n v="1"/>
    <n v="1699981"/>
    <n v="1"/>
    <n v="1699981"/>
  </r>
  <r>
    <x v="0"/>
    <s v="10"/>
    <s v="4/15/2015"/>
    <s v="2015"/>
    <s v="7"/>
    <s v="41080000"/>
    <x v="5"/>
    <x v="0"/>
    <s v="FEDERAL AVIATION ADMINISTRATION"/>
    <s v="Federal"/>
    <x v="0"/>
    <s v="4019003000"/>
    <s v="Awarded"/>
    <s v="15087757"/>
    <m/>
    <m/>
    <n v="1"/>
    <n v="1221386"/>
    <n v="1"/>
    <n v="1221386"/>
  </r>
  <r>
    <x v="0"/>
    <s v="10"/>
    <s v="4/16/2015"/>
    <s v="2015"/>
    <s v="7"/>
    <s v="41080000"/>
    <x v="5"/>
    <x v="0"/>
    <s v="FEDERAL AVIATION ADMINISTRATION"/>
    <s v="Federal"/>
    <x v="0"/>
    <s v="4014003000"/>
    <s v="Pending"/>
    <s v="15109322"/>
    <m/>
    <m/>
    <n v="1"/>
    <n v="100000"/>
    <n v="1"/>
    <n v="100000"/>
  </r>
  <r>
    <x v="0"/>
    <s v="11"/>
    <s v="5/1/2015"/>
    <s v="2015"/>
    <s v="8"/>
    <s v="41080000"/>
    <x v="5"/>
    <x v="0"/>
    <s v="IN  DEPARTMENT OF TRANSPORTATION"/>
    <s v="State"/>
    <x v="0"/>
    <s v="4022037000"/>
    <s v="Pending"/>
    <s v="15110236"/>
    <m/>
    <m/>
    <n v="1"/>
    <n v="418056"/>
    <n v="1"/>
    <n v="418056"/>
  </r>
  <r>
    <x v="0"/>
    <s v="11"/>
    <s v="5/1/2015"/>
    <s v="2015"/>
    <s v="8"/>
    <s v="41080000"/>
    <x v="5"/>
    <x v="0"/>
    <s v="FEDERAL AVIATION ADMINISTRATION"/>
    <s v="Federal"/>
    <x v="0"/>
    <s v="4022037000"/>
    <s v="Pending"/>
    <s v="15110237"/>
    <m/>
    <m/>
    <n v="1"/>
    <n v="7525010"/>
    <n v="1"/>
    <n v="7525010"/>
  </r>
  <r>
    <x v="0"/>
    <s v="11"/>
    <s v="5/7/2015"/>
    <s v="2015"/>
    <s v="8"/>
    <s v="41080000"/>
    <x v="5"/>
    <x v="0"/>
    <s v="IN  DEPARTMENT OF TRANSPORTATION"/>
    <s v="State"/>
    <x v="0"/>
    <s v="4014005000"/>
    <s v="Pending"/>
    <s v="15119929"/>
    <m/>
    <m/>
    <n v="1"/>
    <n v="45464"/>
    <n v="1"/>
    <n v="45464"/>
  </r>
  <r>
    <x v="0"/>
    <s v="11"/>
    <s v="5/11/2015"/>
    <s v="2015"/>
    <s v="8"/>
    <s v="41080000"/>
    <x v="5"/>
    <x v="0"/>
    <s v="FEDERAL AVIATION ADMINISTRATION"/>
    <s v="Federal"/>
    <x v="0"/>
    <s v="4014003000"/>
    <s v="Awarded"/>
    <s v="15110054"/>
    <m/>
    <m/>
    <n v="1"/>
    <n v="50000"/>
    <n v="1"/>
    <n v="50000"/>
  </r>
  <r>
    <x v="0"/>
    <s v="12"/>
    <s v="6/24/2015"/>
    <s v="2015"/>
    <s v="9"/>
    <s v="41080000"/>
    <x v="5"/>
    <x v="0"/>
    <s v="FEDERAL AVIATION ADMINISTRATION"/>
    <s v="Federal"/>
    <x v="0"/>
    <s v="4014009000"/>
    <s v="Pending"/>
    <s v="15121067"/>
    <n v="1"/>
    <n v="90000"/>
    <m/>
    <m/>
    <n v="1"/>
    <n v="90000"/>
  </r>
  <r>
    <x v="0"/>
    <s v="12"/>
    <s v="6/24/2015"/>
    <s v="2015"/>
    <s v="9"/>
    <s v="41080000"/>
    <x v="5"/>
    <x v="0"/>
    <s v="FEDERAL AVIATION ADMINISTRATION"/>
    <s v="Federal"/>
    <x v="0"/>
    <s v="4027001000"/>
    <s v="Pending"/>
    <s v="15121067"/>
    <n v="0"/>
    <n v="0"/>
    <m/>
    <m/>
    <n v="0"/>
    <n v="0"/>
  </r>
  <r>
    <x v="0"/>
    <s v="12"/>
    <s v="6/26/2015"/>
    <s v="2015"/>
    <s v="9"/>
    <s v="41080000"/>
    <x v="5"/>
    <x v="0"/>
    <s v="FEDERAL AVIATION ADMINISTRATION"/>
    <s v="Federal"/>
    <x v="0"/>
    <s v="4019003000"/>
    <s v="Pending"/>
    <s v="15121313"/>
    <m/>
    <m/>
    <n v="1"/>
    <n v="80322"/>
    <n v="1"/>
    <n v="80322"/>
  </r>
  <r>
    <x v="0"/>
    <s v="12"/>
    <s v="6/30/2015"/>
    <s v="2015"/>
    <s v="9"/>
    <s v="41080000"/>
    <x v="5"/>
    <x v="0"/>
    <s v="FEDERAL AVIATION ADMINISTRATION"/>
    <s v="Federal"/>
    <x v="0"/>
    <s v="4014003000"/>
    <s v="Pending"/>
    <s v="15120965"/>
    <m/>
    <m/>
    <n v="1"/>
    <n v="78123"/>
    <n v="1"/>
    <n v="78123"/>
  </r>
  <r>
    <x v="1"/>
    <s v="1"/>
    <s v="7/1/2013"/>
    <s v="2013"/>
    <s v="10"/>
    <s v="41080000"/>
    <x v="5"/>
    <x v="0"/>
    <s v="FEDERAL AVIATION ADMINISTRATION"/>
    <s v="Federal"/>
    <x v="0"/>
    <s v="4014001000"/>
    <s v="Awarded"/>
    <s v="13121005"/>
    <n v="0"/>
    <n v="0"/>
    <m/>
    <m/>
    <n v="0"/>
    <n v="0"/>
  </r>
  <r>
    <x v="1"/>
    <s v="1"/>
    <s v="7/1/2013"/>
    <s v="2013"/>
    <s v="10"/>
    <s v="41080000"/>
    <x v="5"/>
    <x v="0"/>
    <s v="FEDERAL AVIATION ADMINISTRATION"/>
    <s v="Federal"/>
    <x v="0"/>
    <s v="4014009000"/>
    <s v="Awarded"/>
    <s v="13121005"/>
    <n v="1"/>
    <n v="70000"/>
    <m/>
    <m/>
    <n v="1"/>
    <n v="70000"/>
  </r>
  <r>
    <x v="1"/>
    <s v="1"/>
    <s v="7/1/2013"/>
    <s v="2013"/>
    <s v="10"/>
    <s v="41080000"/>
    <x v="5"/>
    <x v="0"/>
    <s v="FEDERAL AVIATION ADMINISTRATION"/>
    <s v="Federal"/>
    <x v="0"/>
    <s v="4027001000"/>
    <s v="Awarded"/>
    <s v="13121005"/>
    <n v="0"/>
    <n v="0"/>
    <m/>
    <m/>
    <n v="0"/>
    <n v="0"/>
  </r>
  <r>
    <x v="1"/>
    <s v="1"/>
    <s v="7/15/2013"/>
    <s v="2013"/>
    <s v="10"/>
    <s v="41080000"/>
    <x v="5"/>
    <x v="0"/>
    <s v="FEDERAL AVIATION ADMINISTRATION"/>
    <s v="Federal"/>
    <x v="0"/>
    <s v="4014001000"/>
    <s v="Awarded"/>
    <s v="14011178"/>
    <n v="0"/>
    <n v="0"/>
    <m/>
    <m/>
    <n v="0"/>
    <n v="0"/>
  </r>
  <r>
    <x v="1"/>
    <s v="1"/>
    <s v="7/15/2013"/>
    <s v="2013"/>
    <s v="10"/>
    <s v="41080000"/>
    <x v="5"/>
    <x v="0"/>
    <s v="FEDERAL AVIATION ADMINISTRATION"/>
    <s v="Federal"/>
    <x v="0"/>
    <s v="4014009000"/>
    <s v="Awarded"/>
    <s v="14011178"/>
    <n v="1"/>
    <n v="20000"/>
    <m/>
    <m/>
    <n v="1"/>
    <n v="20000"/>
  </r>
  <r>
    <x v="1"/>
    <s v="1"/>
    <s v="7/15/2013"/>
    <s v="2013"/>
    <s v="10"/>
    <s v="41080000"/>
    <x v="5"/>
    <x v="0"/>
    <s v="FEDERAL AVIATION ADMINISTRATION"/>
    <s v="Federal"/>
    <x v="0"/>
    <s v="4027001000"/>
    <s v="Awarded"/>
    <s v="14011178"/>
    <n v="0"/>
    <n v="0"/>
    <m/>
    <m/>
    <n v="0"/>
    <n v="0"/>
  </r>
  <r>
    <x v="1"/>
    <s v="1"/>
    <s v="7/26/2013"/>
    <s v="2013"/>
    <s v="10"/>
    <s v="41080000"/>
    <x v="5"/>
    <x v="0"/>
    <s v="Applied Research Associates, Inc"/>
    <s v="Private Profit"/>
    <x v="0"/>
    <s v="4014005000"/>
    <s v="Awarded"/>
    <s v="14011995"/>
    <m/>
    <m/>
    <n v="1"/>
    <n v="200000"/>
    <n v="1"/>
    <n v="200000"/>
  </r>
  <r>
    <x v="1"/>
    <s v="2"/>
    <s v="8/2/2013"/>
    <s v="2013"/>
    <s v="11"/>
    <s v="41080000"/>
    <x v="5"/>
    <x v="0"/>
    <s v="FEDERAL AVIATION ADMINISTRATION"/>
    <s v="Federal"/>
    <x v="0"/>
    <s v="4019003000"/>
    <s v="Awarded"/>
    <s v="14022350"/>
    <m/>
    <m/>
    <n v="1"/>
    <n v="128305"/>
    <n v="1"/>
    <n v="128305"/>
  </r>
  <r>
    <x v="1"/>
    <s v="2"/>
    <s v="8/15/2013"/>
    <s v="2013"/>
    <s v="11"/>
    <s v="41080000"/>
    <x v="5"/>
    <x v="0"/>
    <s v="Applied Research Associates, Inc"/>
    <s v="Private Profit"/>
    <x v="0"/>
    <s v="4014005000"/>
    <s v="Pending"/>
    <s v="14022653"/>
    <m/>
    <m/>
    <n v="1"/>
    <n v="160023"/>
    <n v="1"/>
    <n v="160023"/>
  </r>
  <r>
    <x v="1"/>
    <s v="2"/>
    <s v="8/28/2013"/>
    <s v="2013"/>
    <s v="11"/>
    <s v="41080000"/>
    <x v="5"/>
    <x v="0"/>
    <s v="FEDERAL HIGHWAY ADMINISTRATION"/>
    <s v="Federal"/>
    <x v="0"/>
    <s v="4014005000"/>
    <s v="Pending"/>
    <s v="14022990"/>
    <m/>
    <m/>
    <n v="1"/>
    <n v="1999936"/>
    <n v="1"/>
    <n v="1999936"/>
  </r>
  <r>
    <x v="1"/>
    <s v="2"/>
    <s v="8/30/2013"/>
    <s v="2013"/>
    <s v="11"/>
    <s v="41080000"/>
    <x v="5"/>
    <x v="0"/>
    <s v="FEDERAL HIGHWAY ADMINISTRATION"/>
    <s v="Federal"/>
    <x v="0"/>
    <s v="4014005000"/>
    <s v="Awarded"/>
    <s v="14022928"/>
    <m/>
    <m/>
    <n v="1"/>
    <n v="5000"/>
    <n v="1"/>
    <n v="5000"/>
  </r>
  <r>
    <x v="1"/>
    <s v="3"/>
    <s v="9/10/2013"/>
    <s v="2013"/>
    <s v="12"/>
    <s v="41080000"/>
    <x v="5"/>
    <x v="0"/>
    <s v="IOWA STATE UNIVERSITY"/>
    <s v="Institution of Higher Education"/>
    <x v="0"/>
    <s v="4014005000"/>
    <s v="Awarded"/>
    <s v="14033306"/>
    <m/>
    <m/>
    <n v="1"/>
    <n v="19834"/>
    <n v="1"/>
    <n v="19834"/>
  </r>
  <r>
    <x v="1"/>
    <s v="3"/>
    <s v="9/17/2013"/>
    <s v="2013"/>
    <s v="12"/>
    <s v="41080000"/>
    <x v="5"/>
    <x v="0"/>
    <s v="NATIONAL ACADEMY OF SCIENCES"/>
    <s v="Federal"/>
    <x v="0"/>
    <s v="4014005000"/>
    <s v="Awarded"/>
    <s v="14033491"/>
    <m/>
    <m/>
    <n v="1"/>
    <n v="40000"/>
    <n v="1"/>
    <n v="40000"/>
  </r>
  <r>
    <x v="1"/>
    <s v="3"/>
    <s v="9/23/2013"/>
    <s v="2013"/>
    <s v="12"/>
    <s v="41080000"/>
    <x v="5"/>
    <x v="0"/>
    <s v="FEDERAL AVIATION ADMINISTRATION"/>
    <s v="Federal"/>
    <x v="0"/>
    <s v="4014003000"/>
    <s v="Awarded"/>
    <s v="14033858"/>
    <m/>
    <m/>
    <n v="1"/>
    <n v="5000"/>
    <n v="1"/>
    <n v="5000"/>
  </r>
  <r>
    <x v="1"/>
    <s v="3"/>
    <s v="9/23/2013"/>
    <s v="2013"/>
    <s v="12"/>
    <s v="41080000"/>
    <x v="5"/>
    <x v="0"/>
    <s v="Transportation Research Board"/>
    <s v="Federal"/>
    <x v="0"/>
    <s v="4019003000"/>
    <s v="Not Funded"/>
    <s v="14033827"/>
    <m/>
    <m/>
    <n v="1"/>
    <n v="250000"/>
    <n v="1"/>
    <n v="250000"/>
  </r>
  <r>
    <x v="1"/>
    <s v="5"/>
    <s v="11/22/2013"/>
    <s v="2014"/>
    <s v="2"/>
    <s v="41080000"/>
    <x v="5"/>
    <x v="0"/>
    <s v="FEDERAL AVIATION ADMINISTRATION"/>
    <s v="Federal"/>
    <x v="0"/>
    <s v="4022037000"/>
    <s v="Pending"/>
    <s v="14055553"/>
    <m/>
    <m/>
    <n v="1"/>
    <n v="141300"/>
    <n v="1"/>
    <n v="141300"/>
  </r>
  <r>
    <x v="1"/>
    <s v="5"/>
    <s v="11/22/2013"/>
    <s v="2014"/>
    <s v="2"/>
    <s v="41080000"/>
    <x v="5"/>
    <x v="0"/>
    <s v="IN  DEPARTMENT OF TRANSPORTATION"/>
    <s v="State"/>
    <x v="0"/>
    <s v="4022037000"/>
    <s v="Pending"/>
    <s v="14055554"/>
    <m/>
    <m/>
    <n v="1"/>
    <n v="3925"/>
    <n v="1"/>
    <n v="3925"/>
  </r>
  <r>
    <x v="1"/>
    <s v="5"/>
    <s v="11/27/2013"/>
    <s v="2014"/>
    <s v="2"/>
    <s v="41080000"/>
    <x v="5"/>
    <x v="0"/>
    <s v="Missouri Dept Transportation"/>
    <s v="Other State Government"/>
    <x v="0"/>
    <s v="4014005000"/>
    <s v="Not Funded"/>
    <s v="14055676"/>
    <m/>
    <m/>
    <n v="0.5"/>
    <n v="146940.5"/>
    <n v="0.5"/>
    <n v="146940.5"/>
  </r>
  <r>
    <x v="1"/>
    <s v="5"/>
    <s v="11/27/2013"/>
    <s v="2014"/>
    <s v="2"/>
    <s v="41080000"/>
    <x v="5"/>
    <x v="0"/>
    <s v="Missouri Dept Transportation"/>
    <s v="Other State Government"/>
    <x v="0"/>
    <s v="4024001000"/>
    <s v="Not Funded"/>
    <s v="14055676"/>
    <m/>
    <m/>
    <n v="0.5"/>
    <n v="146940.5"/>
    <n v="0.5"/>
    <n v="146940.5"/>
  </r>
  <r>
    <x v="1"/>
    <s v="7"/>
    <s v="1/13/2014"/>
    <s v="2014"/>
    <s v="4"/>
    <s v="41080000"/>
    <x v="5"/>
    <x v="0"/>
    <s v="FEDERAL AVIATION ADMINISTRATION"/>
    <s v="Federal"/>
    <x v="0"/>
    <s v="4014003000"/>
    <s v="Awarded"/>
    <s v="14066270"/>
    <m/>
    <m/>
    <n v="0"/>
    <n v="0"/>
    <n v="0"/>
    <n v="0"/>
  </r>
  <r>
    <x v="1"/>
    <s v="7"/>
    <s v="1/13/2014"/>
    <s v="2014"/>
    <s v="4"/>
    <s v="41080000"/>
    <x v="5"/>
    <x v="0"/>
    <s v="FEDERAL AVIATION ADMINISTRATION"/>
    <s v="Federal"/>
    <x v="0"/>
    <s v="4014008000"/>
    <s v="Awarded"/>
    <s v="14066270"/>
    <m/>
    <m/>
    <n v="0.42499999999999999"/>
    <n v="83028.850000000006"/>
    <n v="0.42499999999999999"/>
    <n v="83028.850000000006"/>
  </r>
  <r>
    <x v="1"/>
    <s v="7"/>
    <s v="1/13/2014"/>
    <s v="2014"/>
    <s v="4"/>
    <s v="41080000"/>
    <x v="5"/>
    <x v="0"/>
    <s v="FEDERAL AVIATION ADMINISTRATION"/>
    <s v="Federal"/>
    <x v="0"/>
    <s v="4019003000"/>
    <s v="Awarded"/>
    <s v="14066270"/>
    <m/>
    <m/>
    <n v="0.57499999999999996"/>
    <n v="112333.15"/>
    <n v="0.57499999999999996"/>
    <n v="112333.15"/>
  </r>
  <r>
    <x v="1"/>
    <s v="7"/>
    <s v="1/14/2014"/>
    <s v="2014"/>
    <s v="4"/>
    <s v="41080000"/>
    <x v="5"/>
    <x v="0"/>
    <s v="Transportation Research Board"/>
    <s v="Federal"/>
    <x v="0"/>
    <s v="4014005000"/>
    <s v="Pending"/>
    <s v="14076444"/>
    <m/>
    <m/>
    <n v="1"/>
    <n v="300000"/>
    <n v="1"/>
    <n v="300000"/>
  </r>
  <r>
    <x v="1"/>
    <s v="7"/>
    <s v="1/27/2014"/>
    <s v="2014"/>
    <s v="4"/>
    <s v="41080000"/>
    <x v="5"/>
    <x v="0"/>
    <s v="FEDERAL AVIATION ADMINISTRATION"/>
    <s v="Federal"/>
    <x v="0"/>
    <s v="4014003000"/>
    <s v="Awarded"/>
    <s v="14011647"/>
    <m/>
    <m/>
    <n v="0.9"/>
    <n v="77499.899999999994"/>
    <n v="0.9"/>
    <n v="77499.899999999994"/>
  </r>
  <r>
    <x v="1"/>
    <s v="7"/>
    <s v="1/27/2014"/>
    <s v="2014"/>
    <s v="4"/>
    <s v="41080000"/>
    <x v="5"/>
    <x v="0"/>
    <s v="FEDERAL AVIATION ADMINISTRATION"/>
    <s v="Federal"/>
    <x v="0"/>
    <s v="4019010000"/>
    <s v="Awarded"/>
    <s v="14011647"/>
    <m/>
    <m/>
    <n v="0.1"/>
    <n v="8611.1"/>
    <n v="0.1"/>
    <n v="8611.1"/>
  </r>
  <r>
    <x v="1"/>
    <s v="7"/>
    <s v="1/30/2014"/>
    <s v="2014"/>
    <s v="4"/>
    <s v="41080000"/>
    <x v="5"/>
    <x v="0"/>
    <s v="FEDERAL AVIATION ADMINISTRATION"/>
    <s v="Federal"/>
    <x v="0"/>
    <s v="4014003000"/>
    <s v="Awarded"/>
    <s v="14076772"/>
    <m/>
    <m/>
    <n v="1"/>
    <n v="174523"/>
    <n v="1"/>
    <n v="174523"/>
  </r>
  <r>
    <x v="1"/>
    <s v="8"/>
    <s v="2/4/2014"/>
    <s v="2014"/>
    <s v="5"/>
    <s v="41080000"/>
    <x v="5"/>
    <x v="0"/>
    <s v="SIGMA XI"/>
    <s v="Foundation"/>
    <x v="0"/>
    <s v="4018003000"/>
    <s v="Awarded"/>
    <s v="14087153"/>
    <m/>
    <m/>
    <n v="1"/>
    <n v="500"/>
    <n v="1"/>
    <n v="500"/>
  </r>
  <r>
    <x v="1"/>
    <s v="8"/>
    <s v="2/19/2014"/>
    <s v="2014"/>
    <s v="5"/>
    <s v="41080000"/>
    <x v="5"/>
    <x v="0"/>
    <s v="CDM Smith"/>
    <s v="Private Profit"/>
    <x v="0"/>
    <s v="4014005000"/>
    <s v="Pending"/>
    <s v="14087247"/>
    <m/>
    <m/>
    <n v="1"/>
    <n v="4004"/>
    <n v="1"/>
    <n v="4004"/>
  </r>
  <r>
    <x v="1"/>
    <s v="8"/>
    <s v="2/19/2014"/>
    <s v="2014"/>
    <s v="5"/>
    <s v="41080000"/>
    <x v="5"/>
    <x v="0"/>
    <s v="Global Water Technologies"/>
    <s v="Private Profit"/>
    <x v="0"/>
    <s v="4014005000"/>
    <s v="Pending"/>
    <s v="14087598"/>
    <m/>
    <m/>
    <n v="1"/>
    <n v="50220"/>
    <n v="1"/>
    <n v="50220"/>
  </r>
  <r>
    <x v="1"/>
    <s v="8"/>
    <s v="2/27/2014"/>
    <s v="2014"/>
    <s v="5"/>
    <s v="41080000"/>
    <x v="5"/>
    <x v="0"/>
    <s v="FEDERAL AVIATION ADMINISTRATION"/>
    <s v="Federal"/>
    <x v="0"/>
    <s v="4019003000"/>
    <s v="Awarded"/>
    <s v="14087974"/>
    <m/>
    <m/>
    <n v="1"/>
    <n v="8193"/>
    <n v="1"/>
    <n v="8193"/>
  </r>
  <r>
    <x v="1"/>
    <s v="9"/>
    <s v="3/3/2014"/>
    <s v="2014"/>
    <s v="6"/>
    <s v="41080000"/>
    <x v="5"/>
    <x v="0"/>
    <s v="Transportation Research Board"/>
    <s v="Federal"/>
    <x v="0"/>
    <s v="4008006000"/>
    <s v="Pending"/>
    <s v="14087975"/>
    <m/>
    <m/>
    <n v="0.3"/>
    <n v="37411.800000000003"/>
    <n v="0.3"/>
    <n v="37411.800000000003"/>
  </r>
  <r>
    <x v="1"/>
    <s v="9"/>
    <s v="3/3/2014"/>
    <s v="2014"/>
    <s v="6"/>
    <s v="41080000"/>
    <x v="5"/>
    <x v="0"/>
    <s v="Transportation Research Board"/>
    <s v="Federal"/>
    <x v="0"/>
    <s v="4014005000"/>
    <s v="Pending"/>
    <s v="14087975"/>
    <m/>
    <m/>
    <n v="0.7"/>
    <n v="87294.2"/>
    <n v="0.7"/>
    <n v="87294.2"/>
  </r>
  <r>
    <x v="1"/>
    <s v="10"/>
    <s v="4/1/2014"/>
    <s v="2014"/>
    <s v="7"/>
    <s v="41080000"/>
    <x v="5"/>
    <x v="0"/>
    <s v="PROFESSIONAL SERVICE INDUSTRIES, INC."/>
    <s v="Private Profit"/>
    <x v="0"/>
    <s v="4014005000"/>
    <s v="Pending"/>
    <s v="14098609"/>
    <m/>
    <m/>
    <n v="1"/>
    <n v="10312"/>
    <n v="1"/>
    <n v="10312"/>
  </r>
  <r>
    <x v="1"/>
    <s v="10"/>
    <s v="4/2/2014"/>
    <s v="2014"/>
    <s v="7"/>
    <s v="41080000"/>
    <x v="5"/>
    <x v="0"/>
    <s v="UNIVERSITY OF MARYLAND"/>
    <s v="Institution of Higher Education"/>
    <x v="0"/>
    <s v="4014003000"/>
    <s v="Awarded"/>
    <s v="14108930"/>
    <m/>
    <m/>
    <n v="1"/>
    <n v="30000"/>
    <n v="1"/>
    <n v="30000"/>
  </r>
  <r>
    <x v="1"/>
    <s v="10"/>
    <s v="4/8/2014"/>
    <s v="2014"/>
    <s v="7"/>
    <s v="41080000"/>
    <x v="5"/>
    <x v="0"/>
    <s v="Transportation Research Board"/>
    <s v="Federal"/>
    <x v="0"/>
    <s v="4019010000"/>
    <s v="Pending"/>
    <s v="14109139"/>
    <n v="1"/>
    <n v="59915"/>
    <m/>
    <m/>
    <n v="1"/>
    <n v="59915"/>
  </r>
  <r>
    <x v="1"/>
    <s v="10"/>
    <s v="4/8/2014"/>
    <s v="2014"/>
    <s v="7"/>
    <s v="41080000"/>
    <x v="5"/>
    <x v="0"/>
    <s v="Transportation Research Board"/>
    <s v="Federal"/>
    <x v="0"/>
    <s v="4027001019"/>
    <s v="Pending"/>
    <s v="14109139"/>
    <n v="0"/>
    <n v="0"/>
    <m/>
    <m/>
    <n v="0"/>
    <n v="0"/>
  </r>
  <r>
    <x v="1"/>
    <s v="10"/>
    <s v="4/25/2014"/>
    <s v="2014"/>
    <s v="7"/>
    <s v="41080000"/>
    <x v="5"/>
    <x v="0"/>
    <s v="FEDERAL AVIATION ADMINISTRATION"/>
    <s v="Federal"/>
    <x v="0"/>
    <s v="4014005000"/>
    <s v="Awarded"/>
    <s v="14109719"/>
    <m/>
    <m/>
    <n v="0.75"/>
    <n v="92380.5"/>
    <n v="0.75"/>
    <n v="92380.5"/>
  </r>
  <r>
    <x v="1"/>
    <s v="10"/>
    <s v="4/25/2014"/>
    <s v="2014"/>
    <s v="7"/>
    <s v="41080000"/>
    <x v="5"/>
    <x v="0"/>
    <s v="PURDUE UNIVERSITY"/>
    <s v="Institution of Higher Education"/>
    <x v="0"/>
    <s v="4018009000"/>
    <s v="Pending"/>
    <s v="14109742"/>
    <m/>
    <m/>
    <n v="0.5"/>
    <n v="17590.5"/>
    <n v="0.5"/>
    <n v="17590.5"/>
  </r>
  <r>
    <x v="1"/>
    <s v="10"/>
    <s v="4/25/2014"/>
    <s v="2014"/>
    <s v="7"/>
    <s v="41080000"/>
    <x v="5"/>
    <x v="0"/>
    <s v="FEDERAL AVIATION ADMINISTRATION"/>
    <s v="Federal"/>
    <x v="0"/>
    <s v="4019003000"/>
    <s v="Awarded"/>
    <s v="14109719"/>
    <m/>
    <m/>
    <n v="0.25"/>
    <n v="30793.5"/>
    <n v="0.25"/>
    <n v="30793.5"/>
  </r>
  <r>
    <x v="1"/>
    <s v="10"/>
    <s v="4/25/2014"/>
    <s v="2014"/>
    <s v="7"/>
    <s v="41080000"/>
    <x v="5"/>
    <x v="0"/>
    <s v="PURDUE UNIVERSITY"/>
    <s v="Institution of Higher Education"/>
    <x v="0"/>
    <s v="4019008000"/>
    <s v="Pending"/>
    <s v="14109742"/>
    <m/>
    <m/>
    <n v="0.5"/>
    <n v="17590.5"/>
    <n v="0.5"/>
    <n v="17590.5"/>
  </r>
  <r>
    <x v="1"/>
    <s v="11"/>
    <s v="5/7/2014"/>
    <s v="2014"/>
    <s v="8"/>
    <s v="41080000"/>
    <x v="5"/>
    <x v="0"/>
    <s v="FEDERAL AVIATION ADMINISTRATION"/>
    <s v="Federal"/>
    <x v="0"/>
    <s v="4014005000"/>
    <s v="Awarded"/>
    <s v="14110090"/>
    <m/>
    <m/>
    <n v="1"/>
    <n v="34886"/>
    <n v="1"/>
    <n v="34886"/>
  </r>
  <r>
    <x v="1"/>
    <s v="11"/>
    <s v="5/23/2014"/>
    <s v="2014"/>
    <s v="8"/>
    <s v="41080000"/>
    <x v="5"/>
    <x v="0"/>
    <s v="FEDERAL AVIATION ADMINISTRATION"/>
    <s v="Federal"/>
    <x v="0"/>
    <s v="4014009000"/>
    <s v="Pending"/>
    <s v="14110652"/>
    <n v="1"/>
    <n v="80000"/>
    <m/>
    <m/>
    <n v="1"/>
    <n v="80000"/>
  </r>
  <r>
    <x v="1"/>
    <s v="11"/>
    <s v="5/23/2014"/>
    <s v="2014"/>
    <s v="8"/>
    <s v="41080000"/>
    <x v="5"/>
    <x v="0"/>
    <s v="FEDERAL AVIATION ADMINISTRATION"/>
    <s v="Federal"/>
    <x v="0"/>
    <s v="4027001000"/>
    <s v="Pending"/>
    <s v="14110652"/>
    <n v="0"/>
    <n v="0"/>
    <m/>
    <m/>
    <n v="0"/>
    <n v="0"/>
  </r>
  <r>
    <x v="1"/>
    <s v="11"/>
    <s v="5/27/2014"/>
    <s v="2014"/>
    <s v="8"/>
    <s v="41080000"/>
    <x v="5"/>
    <x v="0"/>
    <s v="FEDERAL HIGHWAY ADMINISTRATION"/>
    <s v="Federal"/>
    <x v="0"/>
    <s v="4014005000"/>
    <s v="Pending"/>
    <s v="14110708"/>
    <m/>
    <m/>
    <n v="1"/>
    <n v="5000"/>
    <n v="1"/>
    <n v="5000"/>
  </r>
  <r>
    <x v="1"/>
    <s v="12"/>
    <s v="6/3/2014"/>
    <s v="2014"/>
    <s v="9"/>
    <s v="41080000"/>
    <x v="5"/>
    <x v="0"/>
    <s v="FEDERAL HIGHWAY ADMINISTRATION"/>
    <s v="Federal"/>
    <x v="0"/>
    <s v="4014005000"/>
    <s v="Pending"/>
    <s v="14120900"/>
    <m/>
    <m/>
    <n v="1"/>
    <n v="5000"/>
    <n v="1"/>
    <n v="5000"/>
  </r>
  <r>
    <x v="1"/>
    <s v="12"/>
    <s v="6/6/2014"/>
    <s v="2014"/>
    <s v="9"/>
    <s v="41080000"/>
    <x v="5"/>
    <x v="0"/>
    <s v="FEDERAL AVIATION ADMINISTRATION"/>
    <s v="Federal"/>
    <x v="0"/>
    <s v="4014003000"/>
    <s v="Pending"/>
    <s v="14121076"/>
    <m/>
    <m/>
    <n v="0.75"/>
    <n v="92706.75"/>
    <n v="0.75"/>
    <n v="92706.75"/>
  </r>
  <r>
    <x v="1"/>
    <s v="12"/>
    <s v="6/6/2014"/>
    <s v="2014"/>
    <s v="9"/>
    <s v="41080000"/>
    <x v="5"/>
    <x v="0"/>
    <s v="FEDERAL AVIATION ADMINISTRATION"/>
    <s v="Federal"/>
    <x v="0"/>
    <s v="4019003000"/>
    <s v="Pending"/>
    <s v="14121076"/>
    <m/>
    <m/>
    <n v="0.25"/>
    <n v="30902.25"/>
    <n v="0.25"/>
    <n v="30902.25"/>
  </r>
  <r>
    <x v="1"/>
    <s v="12"/>
    <s v="6/23/2014"/>
    <s v="2014"/>
    <s v="9"/>
    <s v="41080000"/>
    <x v="5"/>
    <x v="0"/>
    <s v="FEDERAL AVIATION ADMINISTRATION"/>
    <s v="Federal"/>
    <x v="0"/>
    <s v="4011005000"/>
    <s v="Pending"/>
    <s v="14121143"/>
    <m/>
    <m/>
    <n v="1"/>
    <n v="250000"/>
    <n v="1"/>
    <n v="250000"/>
  </r>
  <r>
    <x v="1"/>
    <s v="12"/>
    <s v="6/23/2014"/>
    <s v="2014"/>
    <s v="9"/>
    <s v="41080000"/>
    <x v="5"/>
    <x v="0"/>
    <s v="EN'URGA, INC."/>
    <s v="Private Profit"/>
    <x v="0"/>
    <s v="4014006000"/>
    <s v="Pending"/>
    <s v="14121665"/>
    <m/>
    <m/>
    <n v="1"/>
    <n v="30000"/>
    <n v="1"/>
    <n v="30000"/>
  </r>
  <r>
    <x v="2"/>
    <s v="1"/>
    <s v="7/15/2015"/>
    <s v="2015"/>
    <s v="10"/>
    <s v="41080000"/>
    <x v="5"/>
    <x v="0"/>
    <s v="FEDERAL AVIATION ADMINISTRATION"/>
    <s v="Federal"/>
    <x v="0"/>
    <s v="1011005000"/>
    <s v="Awarded"/>
    <s v="16012003"/>
    <m/>
    <m/>
    <n v="1"/>
    <n v="30696"/>
    <n v="1"/>
    <n v="30696"/>
  </r>
  <r>
    <x v="2"/>
    <s v="1"/>
    <s v="7/17/2015"/>
    <s v="2015"/>
    <s v="10"/>
    <s v="41080000"/>
    <x v="5"/>
    <x v="0"/>
    <s v="NATIONAL ACADEMY OF SCIENCES"/>
    <s v="Federal"/>
    <x v="0"/>
    <s v="4014005000"/>
    <s v="Awarded"/>
    <s v="16012068"/>
    <m/>
    <m/>
    <n v="1"/>
    <n v="100000"/>
    <n v="1"/>
    <n v="100000"/>
  </r>
  <r>
    <x v="2"/>
    <s v="1"/>
    <s v="7/21/2015"/>
    <s v="2015"/>
    <s v="10"/>
    <s v="41080000"/>
    <x v="5"/>
    <x v="0"/>
    <s v="FEDERAL AVIATION ADMINISTRATION"/>
    <s v="Federal"/>
    <x v="0"/>
    <s v="4019003000"/>
    <s v="Awarded"/>
    <s v="15087757"/>
    <m/>
    <m/>
    <n v="1"/>
    <n v="893096"/>
    <n v="1"/>
    <n v="893096"/>
  </r>
  <r>
    <x v="2"/>
    <s v="1"/>
    <s v="7/22/2015"/>
    <s v="2015"/>
    <s v="10"/>
    <s v="41080000"/>
    <x v="5"/>
    <x v="0"/>
    <s v="FEDERAL AVIATION ADMINISTRATION"/>
    <s v="Federal"/>
    <x v="0"/>
    <s v="4019003000"/>
    <s v="Awarded"/>
    <s v="16012233"/>
    <m/>
    <m/>
    <n v="1"/>
    <n v="100000"/>
    <n v="1"/>
    <n v="100000"/>
  </r>
  <r>
    <x v="2"/>
    <s v="1"/>
    <s v="7/22/2015"/>
    <s v="2015"/>
    <s v="10"/>
    <s v="41080000"/>
    <x v="5"/>
    <x v="0"/>
    <s v="FEDERAL AVIATION ADMINISTRATION"/>
    <s v="Federal"/>
    <x v="0"/>
    <s v="4019003000"/>
    <s v="Awarded"/>
    <s v="16012427"/>
    <m/>
    <m/>
    <n v="1"/>
    <n v="328290"/>
    <n v="1"/>
    <n v="328290"/>
  </r>
  <r>
    <x v="2"/>
    <s v="1"/>
    <s v="7/29/2015"/>
    <s v="2015"/>
    <s v="10"/>
    <s v="41080000"/>
    <x v="5"/>
    <x v="0"/>
    <s v="Volpe Natnl Trnsprt Systems Ctr"/>
    <s v="Federal"/>
    <x v="0"/>
    <s v="4014005000"/>
    <s v="Awarded"/>
    <s v="16012555"/>
    <m/>
    <m/>
    <n v="1"/>
    <n v="4694"/>
    <n v="1"/>
    <n v="4694"/>
  </r>
  <r>
    <x v="2"/>
    <s v="2"/>
    <s v="8/11/2015"/>
    <s v="2015"/>
    <s v="11"/>
    <s v="41080000"/>
    <x v="5"/>
    <x v="0"/>
    <s v="FEDERAL HIGHWAY ADMINISTRATION"/>
    <s v="Federal"/>
    <x v="0"/>
    <s v="4019003000"/>
    <s v="Awarded"/>
    <s v="16022867"/>
    <m/>
    <m/>
    <n v="1"/>
    <n v="5000"/>
    <n v="1"/>
    <n v="5000"/>
  </r>
  <r>
    <x v="2"/>
    <s v="2"/>
    <s v="8/28/2015"/>
    <s v="2015"/>
    <s v="11"/>
    <s v="41080000"/>
    <x v="5"/>
    <x v="0"/>
    <s v="FEDERAL AVIATION ADMINISTRATION"/>
    <s v="Federal"/>
    <x v="0"/>
    <s v="4014009000"/>
    <s v="Awarded"/>
    <s v="16023212"/>
    <m/>
    <m/>
    <n v="1"/>
    <n v="250000"/>
    <n v="1"/>
    <n v="250000"/>
  </r>
  <r>
    <x v="2"/>
    <s v="3"/>
    <s v="9/15/2015"/>
    <s v="2015"/>
    <s v="12"/>
    <s v="41080000"/>
    <x v="5"/>
    <x v="0"/>
    <s v="UNIVERSITY OF MARYLAND"/>
    <s v="Institution of Higher Education"/>
    <x v="0"/>
    <s v="4014003000"/>
    <s v="Awarded"/>
    <s v="16033742"/>
    <m/>
    <m/>
    <n v="1"/>
    <n v="60000"/>
    <n v="1"/>
    <n v="60000"/>
  </r>
  <r>
    <x v="2"/>
    <s v="4"/>
    <s v="10/15/2015"/>
    <s v="2016"/>
    <s v="1"/>
    <s v="41080000"/>
    <x v="5"/>
    <x v="0"/>
    <s v="FEDERAL AVIATION ADMINISTRATION"/>
    <s v="Federal"/>
    <x v="0"/>
    <s v="4014009000"/>
    <s v="Pending"/>
    <s v="16012460"/>
    <m/>
    <m/>
    <n v="0.625"/>
    <n v="23520.63"/>
    <n v="0.625"/>
    <n v="23520.63"/>
  </r>
  <r>
    <x v="2"/>
    <s v="4"/>
    <s v="10/15/2015"/>
    <s v="2016"/>
    <s v="1"/>
    <s v="41080000"/>
    <x v="5"/>
    <x v="0"/>
    <s v="FEDERAL AVIATION ADMINISTRATION"/>
    <s v="Federal"/>
    <x v="0"/>
    <s v="4019003000"/>
    <s v="Pending"/>
    <s v="16012460"/>
    <m/>
    <m/>
    <n v="0.375"/>
    <n v="14112.38"/>
    <n v="0.375"/>
    <n v="14112.38"/>
  </r>
  <r>
    <x v="2"/>
    <s v="5"/>
    <s v="11/18/2015"/>
    <s v="2016"/>
    <s v="2"/>
    <s v="41080000"/>
    <x v="5"/>
    <x v="0"/>
    <s v="Kittelson &amp; Associates"/>
    <s v="Private Profit"/>
    <x v="0"/>
    <s v="4014005000"/>
    <s v="Pending"/>
    <s v="16055939"/>
    <m/>
    <m/>
    <n v="1"/>
    <n v="292779"/>
    <n v="1"/>
    <n v="292779"/>
  </r>
  <r>
    <x v="2"/>
    <s v="5"/>
    <s v="11/30/2015"/>
    <s v="2016"/>
    <s v="2"/>
    <s v="41080000"/>
    <x v="5"/>
    <x v="0"/>
    <s v="FEDERAL AVIATION ADMINISTRATION"/>
    <s v="Federal"/>
    <x v="0"/>
    <s v="4019003000"/>
    <s v="Awarded"/>
    <s v="16056176"/>
    <m/>
    <m/>
    <n v="1"/>
    <n v="63534"/>
    <n v="1"/>
    <n v="63534"/>
  </r>
  <r>
    <x v="2"/>
    <s v="6"/>
    <s v="12/2/2015"/>
    <s v="2016"/>
    <s v="3"/>
    <s v="41080000"/>
    <x v="5"/>
    <x v="0"/>
    <s v="Transportation Research Board"/>
    <s v="Federal"/>
    <x v="0"/>
    <s v="4014005000"/>
    <s v="Pending"/>
    <s v="16066505"/>
    <m/>
    <m/>
    <n v="0.3"/>
    <n v="104994.6"/>
    <n v="0.3"/>
    <n v="104994.6"/>
  </r>
  <r>
    <x v="2"/>
    <s v="6"/>
    <s v="12/2/2015"/>
    <s v="2016"/>
    <s v="3"/>
    <s v="41080000"/>
    <x v="5"/>
    <x v="0"/>
    <s v="Transportation Research Board"/>
    <s v="Federal"/>
    <x v="0"/>
    <s v="4014015000"/>
    <s v="Pending"/>
    <s v="16066505"/>
    <m/>
    <m/>
    <n v="0.7"/>
    <n v="244987.4"/>
    <n v="0.7"/>
    <n v="244987.4"/>
  </r>
  <r>
    <x v="2"/>
    <s v="6"/>
    <s v="12/8/2015"/>
    <s v="2016"/>
    <s v="3"/>
    <s v="41080000"/>
    <x v="5"/>
    <x v="0"/>
    <s v="Transportation Research Board"/>
    <s v="Federal"/>
    <x v="0"/>
    <s v="4014005000"/>
    <s v="Pending"/>
    <s v="16066429"/>
    <m/>
    <m/>
    <n v="1"/>
    <n v="275000"/>
    <n v="1"/>
    <n v="275000"/>
  </r>
  <r>
    <x v="2"/>
    <s v="6"/>
    <s v="12/11/2015"/>
    <s v="2016"/>
    <s v="3"/>
    <s v="41080000"/>
    <x v="5"/>
    <x v="0"/>
    <s v="Transportation Research Board"/>
    <s v="Federal"/>
    <x v="0"/>
    <s v="4019003000"/>
    <s v="Pending"/>
    <s v="16066509"/>
    <m/>
    <m/>
    <n v="1"/>
    <n v="75000"/>
    <n v="1"/>
    <n v="75000"/>
  </r>
  <r>
    <x v="2"/>
    <s v="7"/>
    <s v="1/25/2016"/>
    <s v="2016"/>
    <s v="4"/>
    <s v="41080000"/>
    <x v="5"/>
    <x v="0"/>
    <s v="FEDERAL AVIATION ADMINISTRATION"/>
    <s v="Federal"/>
    <x v="0"/>
    <s v="4014003000"/>
    <s v="Awarded"/>
    <s v="16077469"/>
    <m/>
    <m/>
    <n v="0.75"/>
    <n v="62577"/>
    <n v="0.75"/>
    <n v="62577"/>
  </r>
  <r>
    <x v="2"/>
    <s v="7"/>
    <s v="1/25/2016"/>
    <s v="2016"/>
    <s v="4"/>
    <s v="41080000"/>
    <x v="5"/>
    <x v="0"/>
    <s v="FEDERAL AVIATION ADMINISTRATION"/>
    <s v="Federal"/>
    <x v="0"/>
    <s v="4019003000"/>
    <s v="Awarded"/>
    <s v="16077469"/>
    <m/>
    <m/>
    <n v="0.25"/>
    <n v="20859"/>
    <n v="0.25"/>
    <n v="20859"/>
  </r>
  <r>
    <x v="2"/>
    <s v="7"/>
    <s v="1/26/2016"/>
    <s v="2016"/>
    <s v="4"/>
    <s v="41080000"/>
    <x v="5"/>
    <x v="0"/>
    <s v="FEDERAL AVIATION ADMINISTRATION"/>
    <s v="Federal"/>
    <x v="0"/>
    <s v="4014006000"/>
    <s v="Awarded"/>
    <s v="16077558"/>
    <m/>
    <m/>
    <n v="1"/>
    <n v="179710"/>
    <n v="1"/>
    <n v="179710"/>
  </r>
  <r>
    <x v="2"/>
    <s v="10"/>
    <s v="4/7/2016"/>
    <s v="2016"/>
    <s v="7"/>
    <s v="41080000"/>
    <x v="5"/>
    <x v="0"/>
    <s v="FEDERAL AVIATION ADMINISTRATION"/>
    <s v="Federal"/>
    <x v="0"/>
    <s v="4014003000"/>
    <s v="Awarded"/>
    <s v="16109603"/>
    <m/>
    <m/>
    <n v="0.25"/>
    <n v="10232.5"/>
    <n v="0.25"/>
    <n v="10232.5"/>
  </r>
  <r>
    <x v="2"/>
    <s v="10"/>
    <s v="4/7/2016"/>
    <s v="2016"/>
    <s v="7"/>
    <s v="41080000"/>
    <x v="5"/>
    <x v="0"/>
    <s v="FEDERAL AVIATION ADMINISTRATION"/>
    <s v="Federal"/>
    <x v="0"/>
    <s v="4014008000"/>
    <s v="Awarded"/>
    <s v="16109603"/>
    <m/>
    <m/>
    <n v="0.25"/>
    <n v="10232.5"/>
    <n v="0.25"/>
    <n v="10232.5"/>
  </r>
  <r>
    <x v="2"/>
    <s v="10"/>
    <s v="4/7/2016"/>
    <s v="2016"/>
    <s v="7"/>
    <s v="41080000"/>
    <x v="5"/>
    <x v="0"/>
    <s v="FEDERAL AVIATION ADMINISTRATION"/>
    <s v="Federal"/>
    <x v="0"/>
    <s v="4019003000"/>
    <s v="Awarded"/>
    <s v="16109603"/>
    <m/>
    <m/>
    <n v="0.25"/>
    <n v="10232.5"/>
    <n v="0.25"/>
    <n v="10232.5"/>
  </r>
  <r>
    <x v="2"/>
    <s v="10"/>
    <s v="4/7/2016"/>
    <s v="2016"/>
    <s v="7"/>
    <s v="41080000"/>
    <x v="5"/>
    <x v="0"/>
    <s v="FEDERAL AVIATION ADMINISTRATION"/>
    <s v="Federal"/>
    <x v="0"/>
    <s v="4019030000"/>
    <s v="Awarded"/>
    <s v="16109603"/>
    <m/>
    <m/>
    <n v="0.25"/>
    <n v="10232.5"/>
    <n v="0.25"/>
    <n v="10232.5"/>
  </r>
  <r>
    <x v="2"/>
    <s v="10"/>
    <s v="4/11/2016"/>
    <s v="2016"/>
    <s v="7"/>
    <s v="41080000"/>
    <x v="5"/>
    <x v="0"/>
    <s v="FEDERAL AVIATION ADMINISTRATION"/>
    <s v="Federal"/>
    <x v="0"/>
    <s v="4014003000"/>
    <s v="Awarded"/>
    <s v="16109590"/>
    <m/>
    <m/>
    <n v="1"/>
    <n v="28716"/>
    <n v="1"/>
    <n v="28716"/>
  </r>
  <r>
    <x v="2"/>
    <s v="10"/>
    <s v="4/27/2016"/>
    <s v="2016"/>
    <s v="7"/>
    <s v="41080000"/>
    <x v="5"/>
    <x v="0"/>
    <s v="FEDERAL AVIATION ADMINISTRATION"/>
    <s v="Federal"/>
    <x v="0"/>
    <s v="4014003000"/>
    <s v="Pending"/>
    <s v="16100054"/>
    <m/>
    <m/>
    <n v="1"/>
    <n v="50000"/>
    <n v="1"/>
    <n v="50000"/>
  </r>
  <r>
    <x v="2"/>
    <s v="10"/>
    <s v="4/29/2016"/>
    <s v="2016"/>
    <s v="7"/>
    <s v="41080000"/>
    <x v="5"/>
    <x v="0"/>
    <s v="FEDERAL AVIATION ADMINISTRATION"/>
    <s v="Federal"/>
    <x v="0"/>
    <s v="4019003000"/>
    <s v="Awarded"/>
    <s v="16100159"/>
    <m/>
    <m/>
    <n v="1"/>
    <n v="8184"/>
    <n v="1"/>
    <n v="8184"/>
  </r>
  <r>
    <x v="2"/>
    <s v="11"/>
    <s v="5/1/2016"/>
    <s v="2016"/>
    <s v="8"/>
    <s v="41080000"/>
    <x v="5"/>
    <x v="0"/>
    <s v="STATE UNIVERSITY OF NEW YORK-BUFFALO"/>
    <s v="Institution of Higher Education"/>
    <x v="0"/>
    <s v="4014005000"/>
    <s v="Pending"/>
    <s v="16110223"/>
    <m/>
    <m/>
    <n v="1"/>
    <n v="178000"/>
    <n v="1"/>
    <n v="178000"/>
  </r>
  <r>
    <x v="2"/>
    <s v="11"/>
    <s v="5/4/2016"/>
    <s v="2016"/>
    <s v="8"/>
    <s v="41080000"/>
    <x v="5"/>
    <x v="0"/>
    <s v="IN UNIV PURDUE UNIV AT INDIANAPOLIS"/>
    <s v="Institution of Higher Education"/>
    <x v="0"/>
    <s v="4014001000"/>
    <s v="Pending"/>
    <s v="16110299"/>
    <n v="0"/>
    <n v="0"/>
    <m/>
    <m/>
    <n v="0"/>
    <n v="0"/>
  </r>
  <r>
    <x v="2"/>
    <s v="11"/>
    <s v="5/4/2016"/>
    <s v="2016"/>
    <s v="8"/>
    <s v="41080000"/>
    <x v="5"/>
    <x v="0"/>
    <s v="IN UNIV PURDUE UNIV AT INDIANAPOLIS"/>
    <s v="Institution of Higher Education"/>
    <x v="0"/>
    <s v="4014005000"/>
    <s v="Pending"/>
    <s v="16110299"/>
    <n v="1"/>
    <n v="156216"/>
    <m/>
    <m/>
    <n v="1"/>
    <n v="156216"/>
  </r>
  <r>
    <x v="2"/>
    <s v="11"/>
    <s v="5/4/2016"/>
    <s v="2016"/>
    <s v="8"/>
    <s v="41080000"/>
    <x v="5"/>
    <x v="0"/>
    <s v="IN UNIV PURDUE UNIV AT INDIANAPOLIS"/>
    <s v="Institution of Higher Education"/>
    <x v="0"/>
    <s v="4027001000"/>
    <s v="Pending"/>
    <s v="16110299"/>
    <n v="0"/>
    <n v="0"/>
    <m/>
    <m/>
    <n v="0"/>
    <n v="0"/>
  </r>
  <r>
    <x v="2"/>
    <s v="11"/>
    <s v="5/6/2016"/>
    <s v="2016"/>
    <s v="8"/>
    <s v="41080000"/>
    <x v="5"/>
    <x v="0"/>
    <s v="VIRGINIA TECH"/>
    <s v="Institution of Higher Education"/>
    <x v="0"/>
    <s v="4014005000"/>
    <s v="Pending"/>
    <s v="16110394"/>
    <m/>
    <m/>
    <n v="1"/>
    <n v="400000"/>
    <n v="1"/>
    <n v="400000"/>
  </r>
  <r>
    <x v="2"/>
    <s v="11"/>
    <s v="5/9/2016"/>
    <s v="2016"/>
    <s v="8"/>
    <s v="41080000"/>
    <x v="5"/>
    <x v="0"/>
    <s v="UNIVERSITY OF MICHIGAN"/>
    <s v="Institution of Higher Education"/>
    <x v="0"/>
    <s v="4014001000"/>
    <s v="Pending"/>
    <s v="16110454"/>
    <n v="0"/>
    <n v="0"/>
    <m/>
    <m/>
    <n v="0"/>
    <n v="0"/>
  </r>
  <r>
    <x v="2"/>
    <s v="11"/>
    <s v="5/9/2016"/>
    <s v="2016"/>
    <s v="8"/>
    <s v="41080000"/>
    <x v="5"/>
    <x v="0"/>
    <s v="UNIVERSITY OF MICHIGAN"/>
    <s v="Institution of Higher Education"/>
    <x v="0"/>
    <s v="4014005000"/>
    <s v="Pending"/>
    <s v="16110454"/>
    <n v="1"/>
    <n v="900000"/>
    <m/>
    <m/>
    <n v="1"/>
    <n v="900000"/>
  </r>
  <r>
    <x v="2"/>
    <s v="11"/>
    <s v="5/9/2016"/>
    <s v="2016"/>
    <s v="8"/>
    <s v="41080000"/>
    <x v="5"/>
    <x v="0"/>
    <s v="UNIVERSITY OF MICHIGAN"/>
    <s v="Institution of Higher Education"/>
    <x v="0"/>
    <s v="4027001000"/>
    <s v="Pending"/>
    <s v="16110454"/>
    <n v="0"/>
    <n v="0"/>
    <m/>
    <m/>
    <n v="0"/>
    <n v="0"/>
  </r>
  <r>
    <x v="2"/>
    <s v="11"/>
    <s v="5/10/2016"/>
    <s v="2016"/>
    <s v="8"/>
    <s v="41080000"/>
    <x v="5"/>
    <x v="0"/>
    <s v="UNIVERSITY OF TEXAS AT ARLINGTON"/>
    <s v="Institution of Higher Education"/>
    <x v="0"/>
    <s v="4014003000"/>
    <s v="Pending"/>
    <s v="16110467"/>
    <m/>
    <m/>
    <n v="0.19"/>
    <n v="57000"/>
    <n v="0.19"/>
    <n v="57000"/>
  </r>
  <r>
    <x v="2"/>
    <s v="11"/>
    <s v="5/10/2016"/>
    <s v="2016"/>
    <s v="8"/>
    <s v="41080000"/>
    <x v="5"/>
    <x v="0"/>
    <s v="UNIVERSITY OF TEXAS AT ARLINGTON"/>
    <s v="Institution of Higher Education"/>
    <x v="0"/>
    <s v="4014005000"/>
    <s v="Pending"/>
    <s v="16110467"/>
    <m/>
    <m/>
    <n v="0.19"/>
    <n v="57000"/>
    <n v="0.19"/>
    <n v="57000"/>
  </r>
  <r>
    <x v="2"/>
    <s v="11"/>
    <s v="5/10/2016"/>
    <s v="2016"/>
    <s v="8"/>
    <s v="41080000"/>
    <x v="5"/>
    <x v="0"/>
    <s v="UNIVERSITY OF TEXAS AT ARLINGTON"/>
    <s v="Institution of Higher Education"/>
    <x v="0"/>
    <s v="4014009000"/>
    <s v="Pending"/>
    <s v="16110467"/>
    <m/>
    <m/>
    <n v="0.19"/>
    <n v="57000"/>
    <n v="0.19"/>
    <n v="57000"/>
  </r>
  <r>
    <x v="2"/>
    <s v="11"/>
    <s v="5/10/2016"/>
    <s v="2016"/>
    <s v="8"/>
    <s v="41080000"/>
    <x v="5"/>
    <x v="0"/>
    <s v="UNIVERSITY OF TEXAS AT ARLINGTON"/>
    <s v="Institution of Higher Education"/>
    <x v="0"/>
    <s v="4014015000"/>
    <s v="Pending"/>
    <s v="16110467"/>
    <m/>
    <m/>
    <n v="0.43"/>
    <n v="129000"/>
    <n v="0.43"/>
    <n v="129000"/>
  </r>
  <r>
    <x v="2"/>
    <s v="11"/>
    <s v="5/11/2016"/>
    <s v="2016"/>
    <s v="8"/>
    <s v="41080000"/>
    <x v="5"/>
    <x v="0"/>
    <s v="TRANSPORTATION, U.S. DEPARTMENT OF"/>
    <s v="Federal"/>
    <x v="0"/>
    <s v="4014001000"/>
    <s v="Pending"/>
    <s v="16110600"/>
    <n v="0"/>
    <n v="0"/>
    <m/>
    <m/>
    <n v="0"/>
    <n v="0"/>
  </r>
  <r>
    <x v="2"/>
    <s v="11"/>
    <s v="5/11/2016"/>
    <s v="2016"/>
    <s v="8"/>
    <s v="41080000"/>
    <x v="5"/>
    <x v="0"/>
    <s v="TRANSPORTATION, U.S. DEPARTMENT OF"/>
    <s v="Federal"/>
    <x v="0"/>
    <s v="4014005000"/>
    <s v="Pending"/>
    <s v="16110600"/>
    <n v="1"/>
    <n v="1500000"/>
    <m/>
    <m/>
    <n v="1"/>
    <n v="1500000"/>
  </r>
  <r>
    <x v="2"/>
    <s v="11"/>
    <s v="5/11/2016"/>
    <s v="2016"/>
    <s v="8"/>
    <s v="41080000"/>
    <x v="5"/>
    <x v="0"/>
    <s v="UNIVERSITY OF TEXAS AT SAN ANTONIO"/>
    <s v="Institution of Higher Education"/>
    <x v="0"/>
    <s v="4014005000"/>
    <s v="Pending"/>
    <s v="16110602"/>
    <m/>
    <m/>
    <n v="1"/>
    <n v="300000"/>
    <n v="1"/>
    <n v="300000"/>
  </r>
  <r>
    <x v="2"/>
    <s v="11"/>
    <s v="5/11/2016"/>
    <s v="2016"/>
    <s v="8"/>
    <s v="41080000"/>
    <x v="5"/>
    <x v="0"/>
    <s v="University of Houston"/>
    <s v="Institution of Higher Education"/>
    <x v="0"/>
    <s v="4014005000"/>
    <s v="Pending"/>
    <s v="16110604"/>
    <m/>
    <m/>
    <n v="1"/>
    <n v="100000"/>
    <n v="1"/>
    <n v="100000"/>
  </r>
  <r>
    <x v="2"/>
    <s v="11"/>
    <s v="5/11/2016"/>
    <s v="2016"/>
    <s v="8"/>
    <s v="41080000"/>
    <x v="5"/>
    <x v="0"/>
    <s v="TRANSPORTATION, U.S. DEPARTMENT OF"/>
    <s v="Federal"/>
    <x v="0"/>
    <s v="4027001000"/>
    <s v="Pending"/>
    <s v="16110600"/>
    <n v="0"/>
    <n v="0"/>
    <m/>
    <m/>
    <n v="0"/>
    <n v="0"/>
  </r>
  <r>
    <x v="2"/>
    <s v="11"/>
    <s v="5/12/2016"/>
    <s v="2016"/>
    <s v="8"/>
    <s v="41080000"/>
    <x v="5"/>
    <x v="0"/>
    <s v="TRANSPORTATION, U.S. DEPARTMENT OF"/>
    <s v="Federal"/>
    <x v="0"/>
    <s v="4014005000"/>
    <s v="Pending"/>
    <s v="16110951"/>
    <m/>
    <m/>
    <n v="0.8"/>
    <n v="1200000"/>
    <n v="0.8"/>
    <n v="1200000"/>
  </r>
  <r>
    <x v="2"/>
    <s v="11"/>
    <s v="5/12/2016"/>
    <s v="2016"/>
    <s v="8"/>
    <s v="41080000"/>
    <x v="5"/>
    <x v="0"/>
    <s v="TRANSPORTATION, U.S. DEPARTMENT OF"/>
    <s v="Federal"/>
    <x v="0"/>
    <s v="4018009000"/>
    <s v="Pending"/>
    <s v="16110951"/>
    <m/>
    <m/>
    <n v="0.2"/>
    <n v="300000"/>
    <n v="0.2"/>
    <n v="300000"/>
  </r>
  <r>
    <x v="2"/>
    <s v="11"/>
    <s v="5/13/2016"/>
    <s v="2016"/>
    <s v="8"/>
    <s v="41080000"/>
    <x v="5"/>
    <x v="0"/>
    <s v="FEDERAL AVIATION ADMINISTRATION"/>
    <s v="Federal"/>
    <x v="0"/>
    <s v="4014003000"/>
    <s v="Awarded"/>
    <s v="16110687"/>
    <m/>
    <m/>
    <n v="0"/>
    <n v="0"/>
    <n v="0"/>
    <n v="0"/>
  </r>
  <r>
    <x v="2"/>
    <s v="11"/>
    <s v="5/13/2016"/>
    <s v="2016"/>
    <s v="8"/>
    <s v="41080000"/>
    <x v="5"/>
    <x v="0"/>
    <s v="TRANSPORTATION, U.S. DEPARTMENT OF"/>
    <s v="Federal"/>
    <x v="0"/>
    <s v="4014005000"/>
    <s v="Pending"/>
    <s v="16110725"/>
    <m/>
    <m/>
    <n v="1"/>
    <n v="2536909"/>
    <n v="1"/>
    <n v="2536909"/>
  </r>
  <r>
    <x v="2"/>
    <s v="11"/>
    <s v="5/13/2016"/>
    <s v="2016"/>
    <s v="8"/>
    <s v="41080000"/>
    <x v="5"/>
    <x v="0"/>
    <s v="FEDERAL AVIATION ADMINISTRATION"/>
    <s v="Federal"/>
    <x v="0"/>
    <s v="4014008000"/>
    <s v="Awarded"/>
    <s v="16110687"/>
    <m/>
    <m/>
    <n v="0.85"/>
    <n v="373087.1"/>
    <n v="0.85"/>
    <n v="373087.1"/>
  </r>
  <r>
    <x v="2"/>
    <s v="11"/>
    <s v="5/13/2016"/>
    <s v="2016"/>
    <s v="8"/>
    <s v="41080000"/>
    <x v="5"/>
    <x v="0"/>
    <s v="FEDERAL AVIATION ADMINISTRATION"/>
    <s v="Federal"/>
    <x v="0"/>
    <s v="4019003000"/>
    <s v="Awarded"/>
    <s v="16110687"/>
    <m/>
    <m/>
    <n v="0.15"/>
    <n v="65838.899999999994"/>
    <n v="0.15"/>
    <n v="65838.899999999994"/>
  </r>
  <r>
    <x v="2"/>
    <s v="11"/>
    <s v="5/16/2016"/>
    <s v="2016"/>
    <s v="8"/>
    <s v="41080000"/>
    <x v="5"/>
    <x v="0"/>
    <s v="FEDERAL AVIATION ADMINISTRATION"/>
    <s v="Federal"/>
    <x v="0"/>
    <s v="4014009000"/>
    <s v="Pending"/>
    <s v="16110781"/>
    <n v="1"/>
    <n v="90000"/>
    <m/>
    <m/>
    <n v="1"/>
    <n v="90000"/>
  </r>
  <r>
    <x v="2"/>
    <s v="11"/>
    <s v="5/16/2016"/>
    <s v="2016"/>
    <s v="8"/>
    <s v="41080000"/>
    <x v="5"/>
    <x v="0"/>
    <s v="FEDERAL AVIATION ADMINISTRATION"/>
    <s v="Federal"/>
    <x v="0"/>
    <s v="4027001000"/>
    <s v="Pending"/>
    <s v="16110781"/>
    <n v="0"/>
    <n v="0"/>
    <m/>
    <m/>
    <n v="0"/>
    <n v="0"/>
  </r>
  <r>
    <x v="2"/>
    <s v="11"/>
    <s v="5/17/2016"/>
    <s v="2016"/>
    <s v="8"/>
    <s v="41080000"/>
    <x v="5"/>
    <x v="0"/>
    <s v="FEDERAL AVIATION ADMINISTRATION"/>
    <s v="Federal"/>
    <x v="0"/>
    <s v="4014003000"/>
    <s v="Awarded"/>
    <s v="16110743"/>
    <m/>
    <m/>
    <n v="1"/>
    <n v="40530"/>
    <n v="1"/>
    <n v="40530"/>
  </r>
  <r>
    <x v="2"/>
    <s v="11"/>
    <s v="5/17/2016"/>
    <s v="2016"/>
    <s v="8"/>
    <s v="41080000"/>
    <x v="5"/>
    <x v="0"/>
    <s v="TRANSPORTATION, U.S. DEPARTMENT OF"/>
    <s v="Federal"/>
    <x v="0"/>
    <s v="4014005000"/>
    <s v="Pending"/>
    <s v="16110449"/>
    <n v="0.76"/>
    <n v="2280000"/>
    <m/>
    <m/>
    <n v="0.76"/>
    <n v="2280000"/>
  </r>
  <r>
    <x v="2"/>
    <s v="11"/>
    <s v="5/17/2016"/>
    <s v="2016"/>
    <s v="8"/>
    <s v="41080000"/>
    <x v="5"/>
    <x v="0"/>
    <s v="TRANSPORTATION, U.S. DEPARTMENT OF"/>
    <s v="Federal"/>
    <x v="0"/>
    <s v="4014006000"/>
    <s v="Pending"/>
    <s v="16110449"/>
    <n v="0.12"/>
    <n v="360000"/>
    <m/>
    <m/>
    <n v="0.12"/>
    <n v="360000"/>
  </r>
  <r>
    <x v="2"/>
    <s v="11"/>
    <s v="5/17/2016"/>
    <s v="2016"/>
    <s v="8"/>
    <s v="41080000"/>
    <x v="5"/>
    <x v="0"/>
    <s v="TRANSPORTATION, U.S. DEPARTMENT OF"/>
    <s v="Federal"/>
    <x v="0"/>
    <s v="4018008000"/>
    <s v="Pending"/>
    <s v="16110449"/>
    <n v="0.12"/>
    <n v="360000"/>
    <m/>
    <m/>
    <n v="0.12"/>
    <n v="360000"/>
  </r>
  <r>
    <x v="2"/>
    <s v="11"/>
    <s v="5/17/2016"/>
    <s v="2016"/>
    <s v="8"/>
    <s v="41080000"/>
    <x v="5"/>
    <x v="0"/>
    <s v="TRANSPORTATION, U.S. DEPARTMENT OF"/>
    <s v="Federal"/>
    <x v="0"/>
    <s v="4027001000"/>
    <s v="Pending"/>
    <s v="16110449"/>
    <n v="0"/>
    <n v="0"/>
    <m/>
    <m/>
    <n v="0"/>
    <n v="0"/>
  </r>
  <r>
    <x v="2"/>
    <s v="11"/>
    <s v="5/19/2016"/>
    <s v="2016"/>
    <s v="8"/>
    <s v="41080000"/>
    <x v="5"/>
    <x v="0"/>
    <s v="FEDERAL AVIATION ADMINISTRATION"/>
    <s v="Federal"/>
    <x v="0"/>
    <s v="4014003000"/>
    <s v="Awarded"/>
    <s v="16110935"/>
    <m/>
    <m/>
    <n v="0.85"/>
    <n v="145085.65"/>
    <n v="0.85"/>
    <n v="145085.65"/>
  </r>
  <r>
    <x v="2"/>
    <s v="11"/>
    <s v="5/19/2016"/>
    <s v="2016"/>
    <s v="8"/>
    <s v="41080000"/>
    <x v="5"/>
    <x v="0"/>
    <s v="OREGON STATE UNIVERSITY"/>
    <s v="Institution of Higher Education"/>
    <x v="0"/>
    <s v="4014005000"/>
    <s v="Pending"/>
    <s v="16110460"/>
    <m/>
    <m/>
    <n v="1"/>
    <n v="350000"/>
    <n v="1"/>
    <n v="350000"/>
  </r>
  <r>
    <x v="2"/>
    <s v="11"/>
    <s v="5/19/2016"/>
    <s v="2016"/>
    <s v="8"/>
    <s v="41080000"/>
    <x v="5"/>
    <x v="0"/>
    <s v="FEDERAL AVIATION ADMINISTRATION"/>
    <s v="Federal"/>
    <x v="0"/>
    <s v="4019003000"/>
    <s v="Awarded"/>
    <s v="16110935"/>
    <m/>
    <m/>
    <n v="0.15"/>
    <n v="25603.35"/>
    <n v="0.15"/>
    <n v="25603.35"/>
  </r>
  <r>
    <x v="2"/>
    <s v="11"/>
    <s v="5/20/2016"/>
    <s v="2016"/>
    <s v="8"/>
    <s v="41080000"/>
    <x v="5"/>
    <x v="0"/>
    <s v="ARIZONA STATE UNIVERSITY"/>
    <s v="Institution of Higher Education"/>
    <x v="0"/>
    <s v="4014005000"/>
    <s v="Pending"/>
    <s v="16110217"/>
    <m/>
    <m/>
    <n v="0.75"/>
    <n v="187500"/>
    <n v="0.75"/>
    <n v="187500"/>
  </r>
  <r>
    <x v="2"/>
    <s v="11"/>
    <s v="5/20/2016"/>
    <s v="2016"/>
    <s v="8"/>
    <s v="41080000"/>
    <x v="5"/>
    <x v="0"/>
    <s v="ARIZONA STATE UNIVERSITY"/>
    <s v="Institution of Higher Education"/>
    <x v="0"/>
    <s v="4014006000"/>
    <s v="Pending"/>
    <s v="16110217"/>
    <m/>
    <m/>
    <n v="0.25"/>
    <n v="62500"/>
    <n v="0.25"/>
    <n v="62500"/>
  </r>
  <r>
    <x v="2"/>
    <s v="11"/>
    <s v="5/24/2016"/>
    <s v="2016"/>
    <s v="8"/>
    <s v="41080000"/>
    <x v="5"/>
    <x v="0"/>
    <s v="Transportation Research Board"/>
    <s v="Federal"/>
    <x v="0"/>
    <s v="4019003000"/>
    <s v="Pending"/>
    <s v="16111016"/>
    <m/>
    <m/>
    <n v="1"/>
    <n v="80000"/>
    <n v="1"/>
    <n v="80000"/>
  </r>
  <r>
    <x v="2"/>
    <s v="12"/>
    <s v="6/8/2016"/>
    <s v="2016"/>
    <s v="9"/>
    <s v="41080000"/>
    <x v="5"/>
    <x v="0"/>
    <s v="FEDERAL AVIATION ADMINISTRATION"/>
    <s v="Federal"/>
    <x v="0"/>
    <s v="4014003000"/>
    <s v="Pending"/>
    <s v="16121430"/>
    <m/>
    <m/>
    <n v="0.6"/>
    <n v="53457"/>
    <n v="0.6"/>
    <n v="53457"/>
  </r>
  <r>
    <x v="2"/>
    <s v="12"/>
    <s v="6/8/2016"/>
    <s v="2016"/>
    <s v="9"/>
    <s v="41080000"/>
    <x v="5"/>
    <x v="0"/>
    <s v="FEDERAL AVIATION ADMINISTRATION"/>
    <s v="Federal"/>
    <x v="0"/>
    <s v="4018009000"/>
    <s v="Pending"/>
    <s v="16121430"/>
    <m/>
    <m/>
    <n v="0.2"/>
    <n v="17819"/>
    <n v="0.2"/>
    <n v="17819"/>
  </r>
  <r>
    <x v="2"/>
    <s v="12"/>
    <s v="6/8/2016"/>
    <s v="2016"/>
    <s v="9"/>
    <s v="41080000"/>
    <x v="5"/>
    <x v="0"/>
    <s v="FEDERAL AVIATION ADMINISTRATION"/>
    <s v="Federal"/>
    <x v="0"/>
    <s v="4019003000"/>
    <s v="Pending"/>
    <s v="16121430"/>
    <m/>
    <m/>
    <n v="0.2"/>
    <n v="17819"/>
    <n v="0.2"/>
    <n v="17819"/>
  </r>
  <r>
    <x v="2"/>
    <s v="12"/>
    <s v="6/17/2016"/>
    <s v="2016"/>
    <s v="9"/>
    <s v="41080000"/>
    <x v="5"/>
    <x v="0"/>
    <s v="OKLAHOMA STATE UNIVERSITY"/>
    <s v="Institution of Higher Education"/>
    <x v="0"/>
    <s v="4014006000"/>
    <s v="Pending"/>
    <s v="16111185"/>
    <m/>
    <m/>
    <n v="1"/>
    <n v="952269"/>
    <n v="1"/>
    <n v="952269"/>
  </r>
  <r>
    <x v="2"/>
    <s v="12"/>
    <s v="6/29/2016"/>
    <s v="2016"/>
    <s v="9"/>
    <s v="41080000"/>
    <x v="5"/>
    <x v="0"/>
    <s v="FEDERAL AVIATION ADMINISTRATION"/>
    <s v="Federal"/>
    <x v="0"/>
    <s v="4019030000"/>
    <s v="Pending"/>
    <s v="16122080"/>
    <m/>
    <m/>
    <n v="1"/>
    <n v="39301"/>
    <n v="1"/>
    <n v="39301"/>
  </r>
  <r>
    <x v="0"/>
    <s v="1"/>
    <s v="7/10/2014"/>
    <s v="2014"/>
    <s v="10"/>
    <s v="41110000"/>
    <x v="6"/>
    <x v="0"/>
    <s v="EDUCATION, U.S. DEPARTMENT OF"/>
    <s v="Federal"/>
    <x v="0"/>
    <s v="3004007000"/>
    <s v="Awarded"/>
    <s v="15011149"/>
    <m/>
    <m/>
    <n v="1"/>
    <n v="289901"/>
    <n v="1"/>
    <n v="289901"/>
  </r>
  <r>
    <x v="0"/>
    <s v="1"/>
    <s v="7/15/2014"/>
    <s v="2014"/>
    <s v="10"/>
    <s v="41110000"/>
    <x v="6"/>
    <x v="0"/>
    <s v="OREGON STATE UNIVERSITY"/>
    <s v="Institution of Higher Education"/>
    <x v="0"/>
    <s v="4013006000"/>
    <s v="Pending"/>
    <s v="14012108"/>
    <m/>
    <m/>
    <n v="1"/>
    <n v="134602"/>
    <n v="1"/>
    <n v="134602"/>
  </r>
  <r>
    <x v="0"/>
    <s v="1"/>
    <s v="7/17/2014"/>
    <s v="2014"/>
    <s v="10"/>
    <s v="41110000"/>
    <x v="6"/>
    <x v="0"/>
    <s v="EDUCATION, U.S. DEPARTMENT OF"/>
    <s v="Federal"/>
    <x v="0"/>
    <s v="3004007000"/>
    <s v="Awarded"/>
    <s v="15011121"/>
    <m/>
    <m/>
    <n v="1"/>
    <n v="304624"/>
    <n v="1"/>
    <n v="304624"/>
  </r>
  <r>
    <x v="0"/>
    <s v="2"/>
    <s v="8/1/2014"/>
    <s v="2014"/>
    <s v="11"/>
    <s v="41110000"/>
    <x v="6"/>
    <x v="0"/>
    <s v="Institute of Education Sciences"/>
    <s v="Federal"/>
    <x v="0"/>
    <s v="4013006000"/>
    <s v="Pending"/>
    <s v="14023067"/>
    <m/>
    <m/>
    <n v="1"/>
    <n v="1600000"/>
    <n v="1"/>
    <n v="1600000"/>
  </r>
  <r>
    <x v="0"/>
    <s v="2"/>
    <s v="8/1/2014"/>
    <s v="2014"/>
    <s v="11"/>
    <s v="41110000"/>
    <x v="6"/>
    <x v="0"/>
    <s v="EDUCATION, U.S. DEPARTMENT OF"/>
    <s v="Federal"/>
    <x v="0"/>
    <s v="4020001000"/>
    <s v="Not Funded"/>
    <s v="15011091"/>
    <m/>
    <m/>
    <n v="1"/>
    <n v="24500000"/>
    <n v="1"/>
    <n v="24500000"/>
  </r>
  <r>
    <x v="0"/>
    <s v="2"/>
    <s v="8/6/2014"/>
    <s v="2014"/>
    <s v="11"/>
    <s v="41110000"/>
    <x v="6"/>
    <x v="0"/>
    <s v="UNIVERSITY OF TEXAS AT SAN ANTONIO"/>
    <s v="Institution of Higher Education"/>
    <x v="0"/>
    <s v="4020003000"/>
    <s v="Not Funded"/>
    <s v="15022025"/>
    <m/>
    <m/>
    <n v="1"/>
    <n v="100000"/>
    <n v="1"/>
    <n v="100000"/>
  </r>
  <r>
    <x v="0"/>
    <s v="2"/>
    <s v="8/7/2014"/>
    <s v="2014"/>
    <s v="11"/>
    <s v="41110000"/>
    <x v="6"/>
    <x v="0"/>
    <s v="Institute of Education Sciences"/>
    <s v="Federal"/>
    <x v="0"/>
    <s v="1009002000"/>
    <s v="Pending"/>
    <s v="15022098"/>
    <m/>
    <m/>
    <n v="0"/>
    <n v="0"/>
    <n v="0"/>
    <n v="0"/>
  </r>
  <r>
    <x v="0"/>
    <s v="2"/>
    <s v="8/7/2014"/>
    <s v="2014"/>
    <s v="11"/>
    <s v="41110000"/>
    <x v="6"/>
    <x v="0"/>
    <s v="Institute of Education Sciences"/>
    <s v="Federal"/>
    <x v="0"/>
    <s v="1009004000"/>
    <s v="Pending"/>
    <s v="15022098"/>
    <m/>
    <m/>
    <n v="0.5"/>
    <n v="378123.5"/>
    <n v="0.5"/>
    <n v="378123.5"/>
  </r>
  <r>
    <x v="0"/>
    <s v="2"/>
    <s v="8/7/2014"/>
    <s v="2014"/>
    <s v="11"/>
    <s v="41110000"/>
    <x v="6"/>
    <x v="0"/>
    <s v="Institute of Education Sciences"/>
    <s v="Federal"/>
    <x v="0"/>
    <s v="1012002000"/>
    <s v="Pending"/>
    <s v="15022098"/>
    <m/>
    <m/>
    <n v="0"/>
    <n v="0"/>
    <n v="0"/>
    <n v="0"/>
  </r>
  <r>
    <x v="0"/>
    <s v="2"/>
    <s v="8/7/2014"/>
    <s v="2014"/>
    <s v="11"/>
    <s v="41110000"/>
    <x v="6"/>
    <x v="0"/>
    <s v="Institute of Education Sciences"/>
    <s v="Federal"/>
    <x v="0"/>
    <s v="1012004000"/>
    <s v="Pending"/>
    <s v="15022098"/>
    <m/>
    <m/>
    <n v="0.5"/>
    <n v="378123.5"/>
    <n v="0.5"/>
    <n v="378123.5"/>
  </r>
  <r>
    <x v="0"/>
    <s v="2"/>
    <s v="8/7/2014"/>
    <s v="2014"/>
    <s v="11"/>
    <s v="41110000"/>
    <x v="6"/>
    <x v="0"/>
    <s v="Institute of Education Sciences"/>
    <s v="Federal"/>
    <x v="0"/>
    <s v="1019001006"/>
    <s v="Pending"/>
    <s v="15022098"/>
    <m/>
    <m/>
    <n v="0"/>
    <n v="0"/>
    <n v="0"/>
    <n v="0"/>
  </r>
  <r>
    <x v="0"/>
    <s v="2"/>
    <s v="8/7/2014"/>
    <s v="2014"/>
    <s v="11"/>
    <s v="41110000"/>
    <x v="6"/>
    <x v="0"/>
    <s v="EDUCATION, U.S. DEPARTMENT OF"/>
    <s v="Federal"/>
    <x v="0"/>
    <s v="4013011000"/>
    <s v="Awarded"/>
    <s v="15022055"/>
    <m/>
    <m/>
    <n v="1"/>
    <n v="1499697"/>
    <n v="1"/>
    <n v="1499697"/>
  </r>
  <r>
    <x v="0"/>
    <s v="2"/>
    <s v="8/7/2014"/>
    <s v="2014"/>
    <s v="11"/>
    <s v="41110000"/>
    <x v="6"/>
    <x v="0"/>
    <s v="Institute of Education Sciences"/>
    <s v="Federal"/>
    <x v="0"/>
    <s v="4014007000"/>
    <s v="Not Funded"/>
    <s v="15022118"/>
    <m/>
    <m/>
    <n v="1"/>
    <n v="1600000"/>
    <n v="1"/>
    <n v="1600000"/>
  </r>
  <r>
    <x v="0"/>
    <s v="2"/>
    <s v="8/7/2014"/>
    <s v="2014"/>
    <s v="11"/>
    <s v="41110000"/>
    <x v="6"/>
    <x v="0"/>
    <s v="Institute of Education Sciences"/>
    <s v="Federal"/>
    <x v="0"/>
    <s v="4014009000"/>
    <s v="Not Funded"/>
    <s v="15022092"/>
    <m/>
    <m/>
    <n v="0.5"/>
    <n v="278489"/>
    <n v="0.5"/>
    <n v="278489"/>
  </r>
  <r>
    <x v="0"/>
    <s v="2"/>
    <s v="8/7/2014"/>
    <s v="2014"/>
    <s v="11"/>
    <s v="41110000"/>
    <x v="6"/>
    <x v="0"/>
    <s v="Institute of Education Sciences"/>
    <s v="Federal"/>
    <x v="0"/>
    <s v="4019006000"/>
    <s v="Not Funded"/>
    <s v="15022092"/>
    <m/>
    <m/>
    <n v="0.5"/>
    <n v="278489"/>
    <n v="0.5"/>
    <n v="278489"/>
  </r>
  <r>
    <x v="0"/>
    <s v="2"/>
    <s v="8/7/2014"/>
    <s v="2014"/>
    <s v="11"/>
    <s v="41110000"/>
    <x v="6"/>
    <x v="0"/>
    <s v="Institute of Education Sciences"/>
    <s v="Federal"/>
    <x v="0"/>
    <s v="4020004000"/>
    <s v="Not Funded"/>
    <s v="15022091"/>
    <m/>
    <m/>
    <n v="1"/>
    <n v="398472"/>
    <n v="1"/>
    <n v="398472"/>
  </r>
  <r>
    <x v="0"/>
    <s v="3"/>
    <s v="9/2/2014"/>
    <s v="2014"/>
    <s v="12"/>
    <s v="41110000"/>
    <x v="6"/>
    <x v="0"/>
    <s v="EDUCATION, U.S. DEPARTMENT OF"/>
    <s v="Federal"/>
    <x v="0"/>
    <s v="1003006000"/>
    <s v="Awarded"/>
    <s v="15022731"/>
    <m/>
    <m/>
    <n v="1"/>
    <n v="341870"/>
    <n v="1"/>
    <n v="341870"/>
  </r>
  <r>
    <x v="0"/>
    <s v="3"/>
    <s v="9/11/2014"/>
    <s v="2014"/>
    <s v="12"/>
    <s v="41110000"/>
    <x v="6"/>
    <x v="0"/>
    <s v="EDUCATION, U.S. DEPARTMENT OF"/>
    <s v="Federal"/>
    <x v="0"/>
    <s v="2003007000"/>
    <s v="Awarded"/>
    <s v="15033107"/>
    <m/>
    <m/>
    <n v="1"/>
    <n v="250000"/>
    <n v="1"/>
    <n v="250000"/>
  </r>
  <r>
    <x v="0"/>
    <s v="3"/>
    <s v="9/16/2014"/>
    <s v="2014"/>
    <s v="12"/>
    <s v="41110000"/>
    <x v="6"/>
    <x v="0"/>
    <s v="EDUCATION, U.S. DEPARTMENT OF"/>
    <s v="Federal"/>
    <x v="0"/>
    <s v="2003007000"/>
    <s v="Awarded"/>
    <s v="15033121"/>
    <m/>
    <m/>
    <n v="1"/>
    <n v="250000"/>
    <n v="1"/>
    <n v="250000"/>
  </r>
  <r>
    <x v="0"/>
    <s v="4"/>
    <s v="10/2/2014"/>
    <s v="2015"/>
    <s v="1"/>
    <s v="41110000"/>
    <x v="6"/>
    <x v="0"/>
    <s v="EDUCATION, U.S. DEPARTMENT OF"/>
    <s v="Federal"/>
    <x v="0"/>
    <s v="1003006000"/>
    <s v="Awarded"/>
    <s v="15033135"/>
    <m/>
    <m/>
    <n v="1"/>
    <n v="276776"/>
    <n v="1"/>
    <n v="276776"/>
  </r>
  <r>
    <x v="0"/>
    <s v="6"/>
    <s v="12/12/2014"/>
    <s v="2015"/>
    <s v="3"/>
    <s v="41110000"/>
    <x v="6"/>
    <x v="0"/>
    <s v="EDUCATION, U.S. DEPARTMENT OF"/>
    <s v="Federal"/>
    <x v="0"/>
    <s v="4020001000"/>
    <s v="Pending"/>
    <s v="15065826"/>
    <m/>
    <m/>
    <n v="0.2"/>
    <n v="232544"/>
    <n v="0.2"/>
    <n v="232544"/>
  </r>
  <r>
    <x v="0"/>
    <s v="6"/>
    <s v="12/12/2014"/>
    <s v="2015"/>
    <s v="3"/>
    <s v="41110000"/>
    <x v="6"/>
    <x v="0"/>
    <s v="EDUCATION, U.S. DEPARTMENT OF"/>
    <s v="Federal"/>
    <x v="0"/>
    <s v="4020003000"/>
    <s v="Pending"/>
    <s v="15065826"/>
    <m/>
    <m/>
    <n v="0.2"/>
    <n v="232544"/>
    <n v="0.2"/>
    <n v="232544"/>
  </r>
  <r>
    <x v="0"/>
    <s v="6"/>
    <s v="12/12/2014"/>
    <s v="2015"/>
    <s v="3"/>
    <s v="41110000"/>
    <x v="6"/>
    <x v="0"/>
    <s v="EDUCATION, U.S. DEPARTMENT OF"/>
    <s v="Federal"/>
    <x v="0"/>
    <s v="4020004000"/>
    <s v="Pending"/>
    <s v="15065826"/>
    <m/>
    <m/>
    <n v="0.6"/>
    <n v="697632"/>
    <n v="0.6"/>
    <n v="697632"/>
  </r>
  <r>
    <x v="0"/>
    <s v="6"/>
    <s v="12/23/2014"/>
    <s v="2015"/>
    <s v="3"/>
    <s v="41110000"/>
    <x v="6"/>
    <x v="0"/>
    <s v="EDUCATION, U.S. DEPARTMENT OF"/>
    <s v="Federal"/>
    <x v="0"/>
    <s v="4008008000"/>
    <s v="Awarded"/>
    <s v="14122004"/>
    <n v="0.3"/>
    <n v="711900.9"/>
    <m/>
    <m/>
    <n v="0.3"/>
    <n v="711900.9"/>
  </r>
  <r>
    <x v="0"/>
    <s v="6"/>
    <s v="12/23/2014"/>
    <s v="2015"/>
    <s v="3"/>
    <s v="41110000"/>
    <x v="6"/>
    <x v="0"/>
    <s v="EDUCATION, U.S. DEPARTMENT OF"/>
    <s v="Federal"/>
    <x v="0"/>
    <s v="4020004000"/>
    <s v="Awarded"/>
    <s v="14122004"/>
    <n v="0.7"/>
    <n v="1661102.1"/>
    <m/>
    <m/>
    <n v="0.7"/>
    <n v="1661102.1"/>
  </r>
  <r>
    <x v="0"/>
    <s v="6"/>
    <s v="12/23/2014"/>
    <s v="2015"/>
    <s v="3"/>
    <s v="41110000"/>
    <x v="6"/>
    <x v="0"/>
    <s v="EDUCATION, U.S. DEPARTMENT OF"/>
    <s v="Federal"/>
    <x v="0"/>
    <s v="4027006000"/>
    <s v="Awarded"/>
    <s v="14122004"/>
    <n v="0"/>
    <n v="0"/>
    <m/>
    <m/>
    <n v="0"/>
    <n v="0"/>
  </r>
  <r>
    <x v="0"/>
    <s v="7"/>
    <s v="1/27/2015"/>
    <s v="2015"/>
    <s v="4"/>
    <s v="41110000"/>
    <x v="6"/>
    <x v="0"/>
    <s v="EDUCATION, U.S. DEPARTMENT OF"/>
    <s v="Federal"/>
    <x v="0"/>
    <s v="4002015000"/>
    <s v="Pending"/>
    <s v="15076999"/>
    <m/>
    <m/>
    <n v="1"/>
    <n v="368317"/>
    <n v="1"/>
    <n v="368317"/>
  </r>
  <r>
    <x v="0"/>
    <s v="7"/>
    <s v="1/29/2015"/>
    <s v="2015"/>
    <s v="4"/>
    <s v="41110000"/>
    <x v="6"/>
    <x v="0"/>
    <s v="EDUCATION, U.S. DEPARTMENT OF"/>
    <s v="Federal"/>
    <x v="0"/>
    <s v="2003007000"/>
    <s v="Pending"/>
    <s v="15076965"/>
    <m/>
    <m/>
    <n v="1"/>
    <n v="220000"/>
    <n v="1"/>
    <n v="220000"/>
  </r>
  <r>
    <x v="0"/>
    <s v="7"/>
    <s v="1/29/2015"/>
    <s v="2015"/>
    <s v="4"/>
    <s v="41110000"/>
    <x v="6"/>
    <x v="0"/>
    <s v="EDUCATION, U.S. DEPARTMENT OF"/>
    <s v="Federal"/>
    <x v="0"/>
    <s v="3004007000"/>
    <s v="Pending"/>
    <s v="15076968"/>
    <m/>
    <m/>
    <n v="1"/>
    <n v="289901"/>
    <n v="1"/>
    <n v="289901"/>
  </r>
  <r>
    <x v="0"/>
    <s v="8"/>
    <s v="2/2/2015"/>
    <s v="2015"/>
    <s v="5"/>
    <s v="41110000"/>
    <x v="6"/>
    <x v="0"/>
    <s v="EDUCATION, U.S. DEPARTMENT OF"/>
    <s v="Federal"/>
    <x v="0"/>
    <s v="1003006000"/>
    <s v="Pending"/>
    <s v="15087166"/>
    <m/>
    <m/>
    <n v="1"/>
    <n v="220000"/>
    <n v="1"/>
    <n v="220000"/>
  </r>
  <r>
    <x v="0"/>
    <s v="8"/>
    <s v="2/15/2015"/>
    <s v="2015"/>
    <s v="5"/>
    <s v="41110000"/>
    <x v="6"/>
    <x v="0"/>
    <s v="NATIONAL WRITING PROJECT"/>
    <s v="Private Non-Profit"/>
    <x v="0"/>
    <s v="2004005000"/>
    <s v="Awarded"/>
    <s v="15087455"/>
    <m/>
    <m/>
    <n v="0.5"/>
    <n v="5000"/>
    <n v="0.5"/>
    <n v="5000"/>
  </r>
  <r>
    <x v="0"/>
    <s v="8"/>
    <s v="2/15/2015"/>
    <s v="2015"/>
    <s v="5"/>
    <s v="41110000"/>
    <x v="6"/>
    <x v="0"/>
    <s v="NATIONAL WRITING PROJECT"/>
    <s v="Private Non-Profit"/>
    <x v="0"/>
    <s v="2004020000"/>
    <s v="Awarded"/>
    <s v="15087455"/>
    <m/>
    <m/>
    <n v="0.5"/>
    <n v="5000"/>
    <n v="0.5"/>
    <n v="5000"/>
  </r>
  <r>
    <x v="0"/>
    <s v="9"/>
    <s v="3/8/2015"/>
    <s v="2015"/>
    <s v="6"/>
    <s v="41110000"/>
    <x v="6"/>
    <x v="0"/>
    <s v="INDIANA UNIVERSITY"/>
    <s v="Institution of Higher Education"/>
    <x v="0"/>
    <s v="2003008000"/>
    <s v="Awarded"/>
    <s v="15098135"/>
    <m/>
    <m/>
    <n v="0.5"/>
    <n v="40000"/>
    <n v="0.5"/>
    <n v="40000"/>
  </r>
  <r>
    <x v="0"/>
    <s v="9"/>
    <s v="3/8/2015"/>
    <s v="2015"/>
    <s v="6"/>
    <s v="41110000"/>
    <x v="6"/>
    <x v="0"/>
    <s v="INDIANA UNIVERSITY"/>
    <s v="Institution of Higher Education"/>
    <x v="0"/>
    <s v="2004013002"/>
    <s v="Awarded"/>
    <s v="15098135"/>
    <m/>
    <m/>
    <n v="0.25"/>
    <n v="20000"/>
    <n v="0.25"/>
    <n v="20000"/>
  </r>
  <r>
    <x v="0"/>
    <s v="9"/>
    <s v="3/8/2015"/>
    <s v="2015"/>
    <s v="6"/>
    <s v="41110000"/>
    <x v="6"/>
    <x v="0"/>
    <s v="INDIANA UNIVERSITY"/>
    <s v="Institution of Higher Education"/>
    <x v="0"/>
    <s v="2004051000"/>
    <s v="Awarded"/>
    <s v="15098135"/>
    <m/>
    <m/>
    <n v="0.25"/>
    <n v="20000"/>
    <n v="0.25"/>
    <n v="20000"/>
  </r>
  <r>
    <x v="0"/>
    <s v="10"/>
    <s v="4/15/2015"/>
    <s v="2015"/>
    <s v="7"/>
    <s v="41110000"/>
    <x v="6"/>
    <x v="0"/>
    <s v="National Inst of Food &amp; Agriculture"/>
    <s v="Federal"/>
    <x v="0"/>
    <s v="4011006000"/>
    <s v="Pending"/>
    <s v="15109261"/>
    <n v="0.3"/>
    <n v="149006.1"/>
    <m/>
    <m/>
    <n v="0.3"/>
    <n v="149006.1"/>
  </r>
  <r>
    <x v="0"/>
    <s v="10"/>
    <s v="4/15/2015"/>
    <s v="2015"/>
    <s v="7"/>
    <s v="41110000"/>
    <x v="6"/>
    <x v="0"/>
    <s v="National Inst of Food &amp; Agriculture"/>
    <s v="Federal"/>
    <x v="0"/>
    <s v="4014004000"/>
    <s v="Pending"/>
    <s v="15109261"/>
    <n v="0.1"/>
    <n v="49668.7"/>
    <m/>
    <m/>
    <n v="0.1"/>
    <n v="49668.7"/>
  </r>
  <r>
    <x v="0"/>
    <s v="10"/>
    <s v="4/15/2015"/>
    <s v="2015"/>
    <s v="7"/>
    <s v="41110000"/>
    <x v="6"/>
    <x v="0"/>
    <s v="National Inst of Food &amp; Agriculture"/>
    <s v="Federal"/>
    <x v="0"/>
    <s v="4014009000"/>
    <s v="Pending"/>
    <s v="15109261"/>
    <n v="0.4"/>
    <n v="198674.8"/>
    <m/>
    <m/>
    <n v="0.4"/>
    <n v="198674.8"/>
  </r>
  <r>
    <x v="0"/>
    <s v="10"/>
    <s v="4/15/2015"/>
    <s v="2015"/>
    <s v="7"/>
    <s v="41110000"/>
    <x v="6"/>
    <x v="0"/>
    <s v="National Inst of Food &amp; Agriculture"/>
    <s v="Federal"/>
    <x v="0"/>
    <s v="4014024000"/>
    <s v="Pending"/>
    <s v="15109261"/>
    <n v="0.2"/>
    <n v="99337.4"/>
    <m/>
    <m/>
    <n v="0.2"/>
    <n v="99337.4"/>
  </r>
  <r>
    <x v="0"/>
    <s v="10"/>
    <s v="4/15/2015"/>
    <s v="2015"/>
    <s v="7"/>
    <s v="41110000"/>
    <x v="6"/>
    <x v="0"/>
    <s v="National Inst of Food &amp; Agriculture"/>
    <s v="Federal"/>
    <x v="0"/>
    <s v="4027010000"/>
    <s v="Pending"/>
    <s v="15109261"/>
    <n v="0"/>
    <n v="0"/>
    <m/>
    <m/>
    <n v="0"/>
    <n v="0"/>
  </r>
  <r>
    <x v="0"/>
    <s v="11"/>
    <s v="5/29/2015"/>
    <s v="2015"/>
    <s v="8"/>
    <s v="41110000"/>
    <x v="6"/>
    <x v="0"/>
    <s v="EDUCATION, U.S. DEPARTMENT OF"/>
    <s v="Federal"/>
    <x v="0"/>
    <s v="4016005000"/>
    <s v="Pending"/>
    <s v="15110468"/>
    <m/>
    <m/>
    <n v="1"/>
    <n v="1771668"/>
    <n v="1"/>
    <n v="1771668"/>
  </r>
  <r>
    <x v="0"/>
    <s v="12"/>
    <s v="6/2/2015"/>
    <s v="2015"/>
    <s v="9"/>
    <s v="41110000"/>
    <x v="6"/>
    <x v="0"/>
    <s v="EDUCATION, U.S. DEPARTMENT OF"/>
    <s v="Federal"/>
    <x v="0"/>
    <s v="4018006000"/>
    <s v="Pending"/>
    <s v="15110547"/>
    <m/>
    <m/>
    <n v="1"/>
    <n v="885834"/>
    <n v="1"/>
    <n v="885834"/>
  </r>
  <r>
    <x v="0"/>
    <s v="12"/>
    <s v="6/19/2015"/>
    <s v="2015"/>
    <s v="9"/>
    <s v="41110000"/>
    <x v="6"/>
    <x v="0"/>
    <s v="UNIVERSITY OF CALIFORNIA - DAVIS"/>
    <s v="Institution of Higher Education"/>
    <x v="0"/>
    <s v="4018004000"/>
    <s v="Pending"/>
    <s v="15121217"/>
    <m/>
    <m/>
    <n v="1"/>
    <n v="31382"/>
    <n v="1"/>
    <n v="31382"/>
  </r>
  <r>
    <x v="0"/>
    <s v="12"/>
    <s v="6/25/2015"/>
    <s v="2015"/>
    <s v="9"/>
    <s v="41110000"/>
    <x v="6"/>
    <x v="0"/>
    <s v="FOREST SERVICE, U.S."/>
    <s v="Federal"/>
    <x v="0"/>
    <s v="1010005000"/>
    <s v="Pending"/>
    <s v="15121329"/>
    <m/>
    <m/>
    <n v="1"/>
    <n v="39171"/>
    <n v="1"/>
    <n v="39171"/>
  </r>
  <r>
    <x v="0"/>
    <s v="12"/>
    <s v="6/30/2015"/>
    <s v="2015"/>
    <s v="9"/>
    <s v="41110000"/>
    <x v="6"/>
    <x v="0"/>
    <s v="EDUCATION, U.S. DEPARTMENT OF"/>
    <s v="Federal"/>
    <x v="0"/>
    <s v="4014003000"/>
    <s v="Pending"/>
    <s v="15110501"/>
    <m/>
    <m/>
    <n v="0.16700000000000001"/>
    <n v="246557.13"/>
    <n v="0.16700000000000001"/>
    <n v="246557.13"/>
  </r>
  <r>
    <x v="0"/>
    <s v="12"/>
    <s v="6/30/2015"/>
    <s v="2015"/>
    <s v="9"/>
    <s v="41110000"/>
    <x v="6"/>
    <x v="0"/>
    <s v="EDUCATION, U.S. DEPARTMENT OF"/>
    <s v="Federal"/>
    <x v="0"/>
    <s v="4014004000"/>
    <s v="Pending"/>
    <s v="15110501"/>
    <m/>
    <m/>
    <n v="0.3"/>
    <n v="442917"/>
    <n v="0.3"/>
    <n v="442917"/>
  </r>
  <r>
    <x v="0"/>
    <s v="12"/>
    <s v="6/30/2015"/>
    <s v="2015"/>
    <s v="9"/>
    <s v="41110000"/>
    <x v="6"/>
    <x v="0"/>
    <s v="EDUCATION, U.S. DEPARTMENT OF"/>
    <s v="Federal"/>
    <x v="0"/>
    <s v="4014006000"/>
    <s v="Pending"/>
    <s v="15110501"/>
    <m/>
    <m/>
    <n v="0.1"/>
    <n v="147639"/>
    <n v="0.1"/>
    <n v="147639"/>
  </r>
  <r>
    <x v="0"/>
    <s v="12"/>
    <s v="6/30/2015"/>
    <s v="2015"/>
    <s v="9"/>
    <s v="41110000"/>
    <x v="6"/>
    <x v="0"/>
    <s v="EDUCATION, U.S. DEPARTMENT OF"/>
    <s v="Federal"/>
    <x v="0"/>
    <s v="4014009000"/>
    <s v="Pending"/>
    <s v="15110501"/>
    <m/>
    <m/>
    <n v="0.4"/>
    <n v="590556"/>
    <n v="0.4"/>
    <n v="590556"/>
  </r>
  <r>
    <x v="0"/>
    <s v="12"/>
    <s v="6/30/2015"/>
    <s v="2015"/>
    <s v="9"/>
    <s v="41110000"/>
    <x v="6"/>
    <x v="0"/>
    <s v="EDUCATION, U.S. DEPARTMENT OF"/>
    <s v="Federal"/>
    <x v="0"/>
    <s v="4014010000"/>
    <s v="Pending"/>
    <s v="15110501"/>
    <m/>
    <m/>
    <n v="3.3000000000000002E-2"/>
    <n v="48720.87"/>
    <n v="3.3000000000000002E-2"/>
    <n v="48720.87"/>
  </r>
  <r>
    <x v="1"/>
    <s v="1"/>
    <s v="7/17/2013"/>
    <s v="2013"/>
    <s v="10"/>
    <s v="41110000"/>
    <x v="6"/>
    <x v="0"/>
    <s v="EDUCATION, U.S. DEPARTMENT OF"/>
    <s v="Federal"/>
    <x v="0"/>
    <s v="3004007000"/>
    <s v="Awarded"/>
    <s v="14011392"/>
    <m/>
    <m/>
    <n v="1"/>
    <n v="288692"/>
    <n v="1"/>
    <n v="288692"/>
  </r>
  <r>
    <x v="1"/>
    <s v="2"/>
    <s v="8/1/2013"/>
    <s v="2013"/>
    <s v="11"/>
    <s v="41110000"/>
    <x v="6"/>
    <x v="0"/>
    <s v="OREGON STATE UNIVERSITY"/>
    <s v="Institution of Higher Education"/>
    <x v="0"/>
    <s v="4013006000"/>
    <s v="Pending"/>
    <s v="14012108"/>
    <m/>
    <m/>
    <n v="1"/>
    <n v="57625"/>
    <n v="1"/>
    <n v="57625"/>
  </r>
  <r>
    <x v="1"/>
    <s v="2"/>
    <s v="8/2/2013"/>
    <s v="2013"/>
    <s v="11"/>
    <s v="41110000"/>
    <x v="6"/>
    <x v="0"/>
    <s v="AMERICAN EDUCATIONAL RESEARCH ASSOC"/>
    <s v="Private Non-Profit"/>
    <x v="0"/>
    <s v="4013006000"/>
    <s v="Pending"/>
    <s v="14012253"/>
    <m/>
    <m/>
    <n v="1"/>
    <n v="19941"/>
    <n v="1"/>
    <n v="19941"/>
  </r>
  <r>
    <x v="1"/>
    <s v="2"/>
    <s v="8/16/2013"/>
    <s v="2013"/>
    <s v="11"/>
    <s v="41110000"/>
    <x v="6"/>
    <x v="0"/>
    <s v="EDUCATION, U.S. DEPARTMENT OF"/>
    <s v="Federal"/>
    <x v="0"/>
    <s v="1003006000"/>
    <s v="Awarded"/>
    <s v="14022780"/>
    <m/>
    <m/>
    <n v="1"/>
    <n v="262301"/>
    <n v="1"/>
    <n v="262301"/>
  </r>
  <r>
    <x v="1"/>
    <s v="2"/>
    <s v="8/16/2013"/>
    <s v="2013"/>
    <s v="11"/>
    <s v="41110000"/>
    <x v="6"/>
    <x v="0"/>
    <s v="EDUCATION, U.S. DEPARTMENT OF"/>
    <s v="Federal"/>
    <x v="0"/>
    <s v="1005014000"/>
    <s v="Not Funded"/>
    <s v="14022781"/>
    <m/>
    <m/>
    <n v="0.1"/>
    <n v="296568.09999999998"/>
    <n v="0.1"/>
    <n v="296568.09999999998"/>
  </r>
  <r>
    <x v="1"/>
    <s v="2"/>
    <s v="8/16/2013"/>
    <s v="2013"/>
    <s v="11"/>
    <s v="41110000"/>
    <x v="6"/>
    <x v="0"/>
    <s v="EDUCATION, U.S. DEPARTMENT OF"/>
    <s v="Federal"/>
    <x v="0"/>
    <s v="1010009000"/>
    <s v="Not Funded"/>
    <s v="14022781"/>
    <m/>
    <m/>
    <n v="0.1"/>
    <n v="296568.09999999998"/>
    <n v="0.1"/>
    <n v="296568.09999999998"/>
  </r>
  <r>
    <x v="1"/>
    <s v="2"/>
    <s v="8/16/2013"/>
    <s v="2013"/>
    <s v="11"/>
    <s v="41110000"/>
    <x v="6"/>
    <x v="0"/>
    <s v="EDUCATION, U.S. DEPARTMENT OF"/>
    <s v="Federal"/>
    <x v="0"/>
    <s v="1012002000"/>
    <s v="Not Funded"/>
    <s v="14022781"/>
    <m/>
    <m/>
    <n v="0.45"/>
    <n v="1334556.45"/>
    <n v="0.45"/>
    <n v="1334556.45"/>
  </r>
  <r>
    <x v="1"/>
    <s v="2"/>
    <s v="8/16/2013"/>
    <s v="2013"/>
    <s v="11"/>
    <s v="41110000"/>
    <x v="6"/>
    <x v="0"/>
    <s v="EDUCATION, U.S. DEPARTMENT OF"/>
    <s v="Federal"/>
    <x v="0"/>
    <s v="1019001006"/>
    <s v="Not Funded"/>
    <s v="14022781"/>
    <m/>
    <m/>
    <n v="0.35"/>
    <n v="1037988.35"/>
    <n v="0.35"/>
    <n v="1037988.35"/>
  </r>
  <r>
    <x v="1"/>
    <s v="2"/>
    <s v="8/20/2013"/>
    <s v="2013"/>
    <s v="11"/>
    <s v="41110000"/>
    <x v="6"/>
    <x v="0"/>
    <s v="Univ of Illinois at Champaign-Urbana"/>
    <s v="Institution of Higher Education"/>
    <x v="0"/>
    <s v="4013006000"/>
    <s v="Pending"/>
    <s v="14022811"/>
    <m/>
    <m/>
    <n v="1"/>
    <n v="116335"/>
    <n v="1"/>
    <n v="116335"/>
  </r>
  <r>
    <x v="1"/>
    <s v="2"/>
    <s v="8/20/2013"/>
    <s v="2013"/>
    <s v="11"/>
    <s v="41110000"/>
    <x v="6"/>
    <x v="0"/>
    <s v="UNIVERSITY OF DENVER"/>
    <s v="Institution of Higher Education"/>
    <x v="0"/>
    <s v="4013006000"/>
    <s v="Pending"/>
    <s v="14022815"/>
    <m/>
    <m/>
    <n v="1"/>
    <n v="116335"/>
    <n v="1"/>
    <n v="116335"/>
  </r>
  <r>
    <x v="1"/>
    <s v="2"/>
    <s v="8/20/2013"/>
    <s v="2013"/>
    <s v="11"/>
    <s v="41110000"/>
    <x v="6"/>
    <x v="0"/>
    <s v="Univ of Illinois at Champaign-Urbana"/>
    <s v="Institution of Higher Education"/>
    <x v="0"/>
    <s v="4013006000"/>
    <s v="Pending"/>
    <s v="14022824"/>
    <m/>
    <m/>
    <n v="1"/>
    <n v="57299"/>
    <n v="1"/>
    <n v="57299"/>
  </r>
  <r>
    <x v="1"/>
    <s v="2"/>
    <s v="8/21/2013"/>
    <s v="2013"/>
    <s v="11"/>
    <s v="41110000"/>
    <x v="6"/>
    <x v="0"/>
    <s v="OFFICE OF POSTSECONDARY EDUCATION"/>
    <s v="Federal"/>
    <x v="0"/>
    <s v="2003007000"/>
    <s v="Pending"/>
    <s v="14022901"/>
    <m/>
    <m/>
    <n v="1"/>
    <n v="202031"/>
    <n v="1"/>
    <n v="202031"/>
  </r>
  <r>
    <x v="1"/>
    <s v="2"/>
    <s v="8/26/2013"/>
    <s v="2013"/>
    <s v="11"/>
    <s v="41110000"/>
    <x v="6"/>
    <x v="0"/>
    <s v="EDUCATION, U.S. DEPARTMENT OF"/>
    <s v="Federal"/>
    <x v="0"/>
    <s v="2003007000"/>
    <s v="Awarded"/>
    <s v="14022345"/>
    <m/>
    <m/>
    <n v="1"/>
    <n v="236925"/>
    <n v="1"/>
    <n v="236925"/>
  </r>
  <r>
    <x v="1"/>
    <s v="2"/>
    <s v="8/26/2013"/>
    <s v="2013"/>
    <s v="11"/>
    <s v="41110000"/>
    <x v="6"/>
    <x v="0"/>
    <s v="EDUCATION, U.S. DEPARTMENT OF"/>
    <s v="Federal"/>
    <x v="0"/>
    <s v="2003007000"/>
    <s v="Awarded"/>
    <s v="14022645"/>
    <m/>
    <m/>
    <n v="1"/>
    <n v="236925"/>
    <n v="1"/>
    <n v="236925"/>
  </r>
  <r>
    <x v="1"/>
    <s v="2"/>
    <s v="8/28/2013"/>
    <s v="2013"/>
    <s v="11"/>
    <s v="41110000"/>
    <x v="6"/>
    <x v="0"/>
    <s v="UNIVERSITY OF DENVER"/>
    <s v="Institution of Higher Education"/>
    <x v="0"/>
    <s v="4013006000"/>
    <s v="Pending"/>
    <s v="14022816"/>
    <m/>
    <m/>
    <n v="1"/>
    <n v="77556"/>
    <n v="1"/>
    <n v="77556"/>
  </r>
  <r>
    <x v="1"/>
    <s v="2"/>
    <s v="8/29/2013"/>
    <s v="2013"/>
    <s v="11"/>
    <s v="41110000"/>
    <x v="6"/>
    <x v="0"/>
    <s v="Institute of Education Sciences"/>
    <s v="Federal"/>
    <x v="0"/>
    <s v="4013006000"/>
    <s v="Pending"/>
    <s v="14023067"/>
    <m/>
    <m/>
    <n v="1"/>
    <n v="1499076"/>
    <n v="1"/>
    <n v="1499076"/>
  </r>
  <r>
    <x v="1"/>
    <s v="3"/>
    <s v="9/3/2013"/>
    <s v="2013"/>
    <s v="12"/>
    <s v="41110000"/>
    <x v="6"/>
    <x v="0"/>
    <s v="EDUCATION, U.S. DEPARTMENT OF"/>
    <s v="Federal"/>
    <x v="0"/>
    <s v="1003004000"/>
    <s v="Awarded"/>
    <s v="14011941"/>
    <m/>
    <m/>
    <n v="1"/>
    <n v="323990"/>
    <n v="1"/>
    <n v="323990"/>
  </r>
  <r>
    <x v="1"/>
    <s v="3"/>
    <s v="9/4/2013"/>
    <s v="2013"/>
    <s v="12"/>
    <s v="41110000"/>
    <x v="6"/>
    <x v="0"/>
    <s v="Institute of Education Sciences"/>
    <s v="Federal"/>
    <x v="0"/>
    <s v="4013011000"/>
    <s v="Not Funded"/>
    <s v="14033168"/>
    <m/>
    <m/>
    <n v="1"/>
    <n v="1499939"/>
    <n v="1"/>
    <n v="1499939"/>
  </r>
  <r>
    <x v="1"/>
    <s v="3"/>
    <s v="9/4/2013"/>
    <s v="2013"/>
    <s v="12"/>
    <s v="41110000"/>
    <x v="6"/>
    <x v="0"/>
    <s v="Institute of Education Sciences"/>
    <s v="Federal"/>
    <x v="0"/>
    <s v="4020001000"/>
    <s v="Pending"/>
    <s v="14033181"/>
    <n v="0"/>
    <n v="0"/>
    <m/>
    <m/>
    <n v="0"/>
    <n v="0"/>
  </r>
  <r>
    <x v="1"/>
    <s v="3"/>
    <s v="9/4/2013"/>
    <s v="2013"/>
    <s v="12"/>
    <s v="41110000"/>
    <x v="6"/>
    <x v="0"/>
    <s v="Institute of Education Sciences"/>
    <s v="Federal"/>
    <x v="0"/>
    <s v="4020003000"/>
    <s v="Pending"/>
    <s v="14033173"/>
    <m/>
    <m/>
    <n v="1"/>
    <n v="693951"/>
    <n v="1"/>
    <n v="693951"/>
  </r>
  <r>
    <x v="1"/>
    <s v="3"/>
    <s v="9/4/2013"/>
    <s v="2013"/>
    <s v="12"/>
    <s v="41110000"/>
    <x v="6"/>
    <x v="0"/>
    <s v="Institute of Education Sciences"/>
    <s v="Federal"/>
    <x v="0"/>
    <s v="4020004000"/>
    <s v="Pending"/>
    <s v="14033181"/>
    <n v="1"/>
    <n v="1599681"/>
    <m/>
    <m/>
    <n v="1"/>
    <n v="1599681"/>
  </r>
  <r>
    <x v="1"/>
    <s v="3"/>
    <s v="9/4/2013"/>
    <s v="2013"/>
    <s v="12"/>
    <s v="41110000"/>
    <x v="6"/>
    <x v="0"/>
    <s v="Institute of Education Sciences"/>
    <s v="Federal"/>
    <x v="0"/>
    <s v="4027006000"/>
    <s v="Pending"/>
    <s v="14033181"/>
    <n v="0"/>
    <n v="0"/>
    <m/>
    <m/>
    <n v="0"/>
    <n v="0"/>
  </r>
  <r>
    <x v="1"/>
    <s v="7"/>
    <s v="1/31/2014"/>
    <s v="2014"/>
    <s v="4"/>
    <s v="41110000"/>
    <x v="6"/>
    <x v="0"/>
    <s v="EDUCATION, U.S. DEPARTMENT OF"/>
    <s v="Federal"/>
    <x v="0"/>
    <s v="4013009000"/>
    <s v="Pending"/>
    <s v="14076994"/>
    <n v="0.05"/>
    <n v="125000"/>
    <m/>
    <m/>
    <n v="0.05"/>
    <n v="125000"/>
  </r>
  <r>
    <x v="1"/>
    <s v="7"/>
    <s v="1/31/2014"/>
    <s v="2014"/>
    <s v="4"/>
    <s v="41110000"/>
    <x v="6"/>
    <x v="0"/>
    <s v="EDUCATION, U.S. DEPARTMENT OF"/>
    <s v="Federal"/>
    <x v="0"/>
    <s v="4014005000"/>
    <s v="Pending"/>
    <s v="14076994"/>
    <n v="2.5000000000000001E-2"/>
    <n v="62500"/>
    <m/>
    <m/>
    <n v="2.5000000000000001E-2"/>
    <n v="62500"/>
  </r>
  <r>
    <x v="1"/>
    <s v="7"/>
    <s v="1/31/2014"/>
    <s v="2014"/>
    <s v="4"/>
    <s v="41110000"/>
    <x v="6"/>
    <x v="0"/>
    <s v="EDUCATION, U.S. DEPARTMENT OF"/>
    <s v="Federal"/>
    <x v="0"/>
    <s v="4014008000"/>
    <s v="Pending"/>
    <s v="14076994"/>
    <n v="0.05"/>
    <n v="125000"/>
    <m/>
    <m/>
    <n v="0.05"/>
    <n v="125000"/>
  </r>
  <r>
    <x v="1"/>
    <s v="7"/>
    <s v="1/31/2014"/>
    <s v="2014"/>
    <s v="4"/>
    <s v="41110000"/>
    <x v="6"/>
    <x v="0"/>
    <s v="EDUCATION, U.S. DEPARTMENT OF"/>
    <s v="Federal"/>
    <x v="0"/>
    <s v="4014015000"/>
    <s v="Pending"/>
    <s v="14076994"/>
    <n v="2.5000000000000001E-2"/>
    <n v="62500"/>
    <m/>
    <m/>
    <n v="2.5000000000000001E-2"/>
    <n v="62500"/>
  </r>
  <r>
    <x v="1"/>
    <s v="7"/>
    <s v="1/31/2014"/>
    <s v="2014"/>
    <s v="4"/>
    <s v="41110000"/>
    <x v="6"/>
    <x v="0"/>
    <s v="EDUCATION, U.S. DEPARTMENT OF"/>
    <s v="Federal"/>
    <x v="0"/>
    <s v="4014017000"/>
    <s v="Pending"/>
    <s v="14076994"/>
    <n v="0.55000000000000004"/>
    <n v="1375000"/>
    <m/>
    <m/>
    <n v="0.55000000000000004"/>
    <n v="1375000"/>
  </r>
  <r>
    <x v="1"/>
    <s v="7"/>
    <s v="1/31/2014"/>
    <s v="2014"/>
    <s v="4"/>
    <s v="41110000"/>
    <x v="6"/>
    <x v="0"/>
    <s v="EDUCATION, U.S. DEPARTMENT OF"/>
    <s v="Federal"/>
    <x v="0"/>
    <s v="4019003000"/>
    <s v="Pending"/>
    <s v="14076994"/>
    <n v="0.3"/>
    <n v="750000"/>
    <m/>
    <m/>
    <n v="0.3"/>
    <n v="750000"/>
  </r>
  <r>
    <x v="1"/>
    <s v="7"/>
    <s v="1/31/2014"/>
    <s v="2014"/>
    <s v="4"/>
    <s v="41110000"/>
    <x v="6"/>
    <x v="0"/>
    <s v="EDUCATION, U.S. DEPARTMENT OF"/>
    <s v="Federal"/>
    <x v="0"/>
    <s v="4027006000"/>
    <s v="Pending"/>
    <s v="14076994"/>
    <n v="0"/>
    <n v="0"/>
    <m/>
    <m/>
    <n v="0"/>
    <n v="0"/>
  </r>
  <r>
    <x v="1"/>
    <s v="8"/>
    <s v="2/3/2014"/>
    <s v="2014"/>
    <s v="5"/>
    <s v="41110000"/>
    <x v="6"/>
    <x v="0"/>
    <s v="NATIONAL WRITING PROJECT"/>
    <s v="Private Non-Profit"/>
    <x v="0"/>
    <s v="1009005000"/>
    <s v="Awarded"/>
    <s v="14077111"/>
    <m/>
    <m/>
    <n v="1"/>
    <n v="20000"/>
    <n v="1"/>
    <n v="20000"/>
  </r>
  <r>
    <x v="1"/>
    <s v="8"/>
    <s v="2/4/2014"/>
    <s v="2014"/>
    <s v="5"/>
    <s v="41110000"/>
    <x v="6"/>
    <x v="0"/>
    <s v="NATIONAL WRITING PROJECT"/>
    <s v="Private Non-Profit"/>
    <x v="0"/>
    <s v="2004005000"/>
    <s v="Awarded"/>
    <s v="14077108"/>
    <m/>
    <m/>
    <n v="0.5"/>
    <n v="5000"/>
    <n v="0.5"/>
    <n v="5000"/>
  </r>
  <r>
    <x v="1"/>
    <s v="8"/>
    <s v="2/4/2014"/>
    <s v="2014"/>
    <s v="5"/>
    <s v="41110000"/>
    <x v="6"/>
    <x v="0"/>
    <s v="NATIONAL WRITING PROJECT"/>
    <s v="Private Non-Profit"/>
    <x v="0"/>
    <s v="2004020000"/>
    <s v="Awarded"/>
    <s v="14077108"/>
    <m/>
    <m/>
    <n v="0.5"/>
    <n v="5000"/>
    <n v="0.5"/>
    <n v="5000"/>
  </r>
  <r>
    <x v="1"/>
    <s v="8"/>
    <s v="2/20/2014"/>
    <s v="2014"/>
    <s v="5"/>
    <s v="41110000"/>
    <x v="6"/>
    <x v="0"/>
    <s v="OFFICE OF SPECIAL EDUC &amp; REHABILITATION"/>
    <s v="Federal"/>
    <x v="0"/>
    <s v="4020004000"/>
    <s v="Pending"/>
    <s v="14087708"/>
    <m/>
    <m/>
    <n v="1"/>
    <n v="1183284"/>
    <n v="1"/>
    <n v="1183284"/>
  </r>
  <r>
    <x v="1"/>
    <s v="9"/>
    <s v="3/3/2014"/>
    <s v="2014"/>
    <s v="6"/>
    <s v="41110000"/>
    <x v="6"/>
    <x v="0"/>
    <s v="EDUCATION, U.S. DEPARTMENT OF"/>
    <s v="Federal"/>
    <x v="0"/>
    <s v="4018009000"/>
    <s v="Pending"/>
    <s v="14088003"/>
    <m/>
    <m/>
    <n v="1"/>
    <n v="591718"/>
    <n v="1"/>
    <n v="591718"/>
  </r>
  <r>
    <x v="1"/>
    <s v="9"/>
    <s v="3/10/2014"/>
    <s v="2014"/>
    <s v="6"/>
    <s v="41110000"/>
    <x v="6"/>
    <x v="0"/>
    <s v="OFFICE OF SPECIAL EDUC &amp; REHABILITATION"/>
    <s v="Federal"/>
    <x v="0"/>
    <s v="4020004000"/>
    <s v="Not Funded"/>
    <s v="14098220"/>
    <m/>
    <m/>
    <n v="1"/>
    <n v="2446259"/>
    <n v="1"/>
    <n v="2446259"/>
  </r>
  <r>
    <x v="1"/>
    <s v="10"/>
    <s v="4/7/2014"/>
    <s v="2014"/>
    <s v="7"/>
    <s v="41110000"/>
    <x v="6"/>
    <x v="0"/>
    <s v="NATIONAL WRITING PROJECT"/>
    <s v="Private Non-Profit"/>
    <x v="0"/>
    <s v="2004005000"/>
    <s v="Pending"/>
    <s v="14109094"/>
    <m/>
    <m/>
    <n v="0.5"/>
    <n v="10000"/>
    <n v="0.5"/>
    <n v="10000"/>
  </r>
  <r>
    <x v="1"/>
    <s v="10"/>
    <s v="4/7/2014"/>
    <s v="2014"/>
    <s v="7"/>
    <s v="41110000"/>
    <x v="6"/>
    <x v="0"/>
    <s v="NATIONAL WRITING PROJECT"/>
    <s v="Private Non-Profit"/>
    <x v="0"/>
    <s v="2004020000"/>
    <s v="Pending"/>
    <s v="14109094"/>
    <m/>
    <m/>
    <n v="0.5"/>
    <n v="10000"/>
    <n v="0.5"/>
    <n v="10000"/>
  </r>
  <r>
    <x v="1"/>
    <s v="12"/>
    <s v="6/13/2014"/>
    <s v="2014"/>
    <s v="9"/>
    <s v="41110000"/>
    <x v="6"/>
    <x v="0"/>
    <s v="EDUCATION, U.S. DEPARTMENT OF"/>
    <s v="Federal"/>
    <x v="0"/>
    <s v="1003006000"/>
    <s v="Awarded"/>
    <s v="14121054"/>
    <m/>
    <m/>
    <n v="1"/>
    <n v="546000"/>
    <n v="1"/>
    <n v="546000"/>
  </r>
  <r>
    <x v="1"/>
    <s v="12"/>
    <s v="6/24/2014"/>
    <s v="2014"/>
    <s v="9"/>
    <s v="41110000"/>
    <x v="6"/>
    <x v="0"/>
    <s v="EDUCATION, U.S. DEPARTMENT OF"/>
    <s v="Federal"/>
    <x v="0"/>
    <s v="4020003000"/>
    <s v="Pending"/>
    <s v="14121500"/>
    <m/>
    <m/>
    <n v="0.15"/>
    <n v="370255.65"/>
    <n v="0.15"/>
    <n v="370255.65"/>
  </r>
  <r>
    <x v="1"/>
    <s v="12"/>
    <s v="6/24/2014"/>
    <s v="2014"/>
    <s v="9"/>
    <s v="41110000"/>
    <x v="6"/>
    <x v="0"/>
    <s v="EDUCATION, U.S. DEPARTMENT OF"/>
    <s v="Federal"/>
    <x v="0"/>
    <s v="4020004000"/>
    <s v="Pending"/>
    <s v="14121500"/>
    <m/>
    <m/>
    <n v="0.85"/>
    <n v="2098115.35"/>
    <n v="0.85"/>
    <n v="2098115.35"/>
  </r>
  <r>
    <x v="1"/>
    <s v="12"/>
    <s v="6/26/2014"/>
    <s v="2014"/>
    <s v="9"/>
    <s v="41110000"/>
    <x v="6"/>
    <x v="0"/>
    <s v="ARIZONA STATE UNIVERSITY"/>
    <s v="Institution of Higher Education"/>
    <x v="0"/>
    <s v="4002015000"/>
    <s v="Pending"/>
    <s v="14121980"/>
    <m/>
    <m/>
    <n v="1"/>
    <n v="299992"/>
    <n v="1"/>
    <n v="299992"/>
  </r>
  <r>
    <x v="1"/>
    <s v="12"/>
    <s v="6/30/2014"/>
    <s v="2014"/>
    <s v="9"/>
    <s v="41110000"/>
    <x v="6"/>
    <x v="0"/>
    <s v="EDUCATION, U.S. DEPARTMENT OF"/>
    <s v="Federal"/>
    <x v="0"/>
    <s v="4008008000"/>
    <s v="Pending"/>
    <s v="14122004"/>
    <n v="0.3"/>
    <n v="711900.9"/>
    <m/>
    <m/>
    <n v="0.3"/>
    <n v="711900.9"/>
  </r>
  <r>
    <x v="1"/>
    <s v="12"/>
    <s v="6/30/2014"/>
    <s v="2014"/>
    <s v="9"/>
    <s v="41110000"/>
    <x v="6"/>
    <x v="0"/>
    <s v="AGRICULTURE, U.S. DEPT OF"/>
    <s v="Federal"/>
    <x v="0"/>
    <s v="4011012000"/>
    <s v="Pending"/>
    <s v="14121961"/>
    <m/>
    <m/>
    <n v="0.1"/>
    <n v="187451.6"/>
    <n v="0.1"/>
    <n v="187451.6"/>
  </r>
  <r>
    <x v="1"/>
    <s v="12"/>
    <s v="6/30/2014"/>
    <s v="2014"/>
    <s v="9"/>
    <s v="41110000"/>
    <x v="6"/>
    <x v="0"/>
    <s v="AGRICULTURE, U.S. DEPT OF"/>
    <s v="Federal"/>
    <x v="0"/>
    <s v="4011016000"/>
    <s v="Pending"/>
    <s v="14121961"/>
    <m/>
    <m/>
    <n v="0.2"/>
    <n v="374903.2"/>
    <n v="0.2"/>
    <n v="374903.2"/>
  </r>
  <r>
    <x v="1"/>
    <s v="12"/>
    <s v="6/30/2014"/>
    <s v="2014"/>
    <s v="9"/>
    <s v="41110000"/>
    <x v="6"/>
    <x v="0"/>
    <s v="AGRICULTURE, U.S. DEPT OF"/>
    <s v="Federal"/>
    <x v="0"/>
    <s v="4011018000"/>
    <s v="Pending"/>
    <s v="14121961"/>
    <m/>
    <m/>
    <n v="0.2"/>
    <n v="374903.2"/>
    <n v="0.2"/>
    <n v="374903.2"/>
  </r>
  <r>
    <x v="1"/>
    <s v="12"/>
    <s v="6/30/2014"/>
    <s v="2014"/>
    <s v="9"/>
    <s v="41110000"/>
    <x v="6"/>
    <x v="0"/>
    <s v="AGRICULTURE, U.S. DEPT OF"/>
    <s v="Federal"/>
    <x v="0"/>
    <s v="4019005000"/>
    <s v="Pending"/>
    <s v="14121961"/>
    <m/>
    <m/>
    <n v="0.5"/>
    <n v="937258"/>
    <n v="0.5"/>
    <n v="937258"/>
  </r>
  <r>
    <x v="1"/>
    <s v="12"/>
    <s v="6/30/2014"/>
    <s v="2014"/>
    <s v="9"/>
    <s v="41110000"/>
    <x v="6"/>
    <x v="0"/>
    <s v="EDUCATION, U.S. DEPARTMENT OF"/>
    <s v="Federal"/>
    <x v="0"/>
    <s v="4020004000"/>
    <s v="Pending"/>
    <s v="14122004"/>
    <n v="0.7"/>
    <n v="1661102.1"/>
    <m/>
    <m/>
    <n v="0.7"/>
    <n v="1661102.1"/>
  </r>
  <r>
    <x v="1"/>
    <s v="12"/>
    <s v="6/30/2014"/>
    <s v="2014"/>
    <s v="9"/>
    <s v="41110000"/>
    <x v="6"/>
    <x v="0"/>
    <s v="EDUCATION, U.S. DEPARTMENT OF"/>
    <s v="Federal"/>
    <x v="0"/>
    <s v="4027006000"/>
    <s v="Pending"/>
    <s v="14122004"/>
    <n v="0"/>
    <n v="0"/>
    <m/>
    <m/>
    <n v="0"/>
    <n v="0"/>
  </r>
  <r>
    <x v="2"/>
    <s v="1"/>
    <s v="7/1/2015"/>
    <s v="2015"/>
    <s v="10"/>
    <s v="41110000"/>
    <x v="6"/>
    <x v="0"/>
    <s v="Georgia State University"/>
    <s v="Institution of Higher Education"/>
    <x v="0"/>
    <s v="4002001000"/>
    <s v="Awarded"/>
    <s v="16011686"/>
    <m/>
    <m/>
    <n v="0.75"/>
    <n v="554544"/>
    <n v="0.75"/>
    <n v="554544"/>
  </r>
  <r>
    <x v="2"/>
    <s v="1"/>
    <s v="7/1/2015"/>
    <s v="2015"/>
    <s v="10"/>
    <s v="41110000"/>
    <x v="6"/>
    <x v="0"/>
    <s v="Georgia State University"/>
    <s v="Institution of Higher Education"/>
    <x v="0"/>
    <s v="4008040000"/>
    <s v="Awarded"/>
    <s v="16011686"/>
    <m/>
    <m/>
    <n v="0.25"/>
    <n v="184848"/>
    <n v="0.25"/>
    <n v="184848"/>
  </r>
  <r>
    <x v="2"/>
    <s v="1"/>
    <s v="7/1/2015"/>
    <s v="2015"/>
    <s v="10"/>
    <s v="41110000"/>
    <x v="6"/>
    <x v="0"/>
    <s v="Georgia State University"/>
    <s v="Institution of Higher Education"/>
    <x v="0"/>
    <s v="4039001000"/>
    <s v="Awarded"/>
    <s v="16011686"/>
    <m/>
    <m/>
    <n v="0"/>
    <n v="0"/>
    <n v="0"/>
    <n v="0"/>
  </r>
  <r>
    <x v="2"/>
    <s v="1"/>
    <s v="7/8/2015"/>
    <s v="2015"/>
    <s v="10"/>
    <s v="41110000"/>
    <x v="6"/>
    <x v="0"/>
    <s v="TEXAS A&amp;M UNIVERSITY"/>
    <s v="Institution of Higher Education"/>
    <x v="0"/>
    <s v="4020004000"/>
    <s v="Awarded"/>
    <s v="16011845"/>
    <m/>
    <m/>
    <n v="1"/>
    <n v="7407"/>
    <n v="1"/>
    <n v="7407"/>
  </r>
  <r>
    <x v="2"/>
    <s v="2"/>
    <s v="8/4/2015"/>
    <s v="2015"/>
    <s v="11"/>
    <s v="41110000"/>
    <x v="6"/>
    <x v="0"/>
    <s v="Institute of Education Sciences"/>
    <s v="Federal"/>
    <x v="0"/>
    <s v="4020004000"/>
    <s v="Not Funded"/>
    <s v="16012655"/>
    <m/>
    <m/>
    <n v="1"/>
    <n v="1496643"/>
    <n v="1"/>
    <n v="1496643"/>
  </r>
  <r>
    <x v="2"/>
    <s v="2"/>
    <s v="8/5/2015"/>
    <s v="2015"/>
    <s v="11"/>
    <s v="41110000"/>
    <x v="6"/>
    <x v="0"/>
    <s v="Institute of Education Sciences"/>
    <s v="Federal"/>
    <x v="0"/>
    <s v="4013006000"/>
    <s v="Pending"/>
    <s v="14023067"/>
    <m/>
    <m/>
    <n v="1"/>
    <n v="1600000"/>
    <n v="1"/>
    <n v="1600000"/>
  </r>
  <r>
    <x v="2"/>
    <s v="2"/>
    <s v="8/6/2015"/>
    <s v="2015"/>
    <s v="11"/>
    <s v="41110000"/>
    <x v="6"/>
    <x v="0"/>
    <s v="Institute of Education Sciences"/>
    <s v="Federal"/>
    <x v="0"/>
    <s v="4020004000"/>
    <s v="Not Funded"/>
    <s v="16022793"/>
    <m/>
    <m/>
    <n v="1"/>
    <n v="1380394"/>
    <n v="1"/>
    <n v="1380394"/>
  </r>
  <r>
    <x v="2"/>
    <s v="2"/>
    <s v="8/7/2015"/>
    <s v="2015"/>
    <s v="11"/>
    <s v="41110000"/>
    <x v="6"/>
    <x v="0"/>
    <s v="Institute of Education Sciences"/>
    <s v="Federal"/>
    <x v="0"/>
    <s v="1019001006"/>
    <s v="Not Funded"/>
    <s v="16022836"/>
    <m/>
    <m/>
    <n v="0.5"/>
    <n v="697031"/>
    <n v="0.5"/>
    <n v="697031"/>
  </r>
  <r>
    <x v="2"/>
    <s v="2"/>
    <s v="8/7/2015"/>
    <s v="2015"/>
    <s v="11"/>
    <s v="41110000"/>
    <x v="6"/>
    <x v="0"/>
    <s v="Institute of Education Sciences"/>
    <s v="Federal"/>
    <x v="0"/>
    <s v="3004011000"/>
    <s v="Not Funded"/>
    <s v="16022836"/>
    <m/>
    <m/>
    <n v="0.5"/>
    <n v="697031"/>
    <n v="0.5"/>
    <n v="697031"/>
  </r>
  <r>
    <x v="2"/>
    <s v="2"/>
    <s v="8/7/2015"/>
    <s v="2015"/>
    <s v="11"/>
    <s v="41110000"/>
    <x v="6"/>
    <x v="0"/>
    <s v="Institute of Education Sciences"/>
    <s v="Federal"/>
    <x v="0"/>
    <s v="3004017000"/>
    <s v="Not Funded"/>
    <s v="16022839"/>
    <m/>
    <m/>
    <n v="0.25"/>
    <n v="342352.5"/>
    <n v="0.25"/>
    <n v="342352.5"/>
  </r>
  <r>
    <x v="2"/>
    <s v="2"/>
    <s v="8/7/2015"/>
    <s v="2015"/>
    <s v="11"/>
    <s v="41110000"/>
    <x v="6"/>
    <x v="0"/>
    <s v="Institute of Education Sciences"/>
    <s v="Federal"/>
    <x v="0"/>
    <s v="3004018000"/>
    <s v="Not Funded"/>
    <s v="16022836"/>
    <m/>
    <m/>
    <n v="0"/>
    <n v="0"/>
    <n v="0"/>
    <n v="0"/>
  </r>
  <r>
    <x v="2"/>
    <s v="2"/>
    <s v="8/7/2015"/>
    <s v="2015"/>
    <s v="11"/>
    <s v="41110000"/>
    <x v="6"/>
    <x v="0"/>
    <s v="Institute of Education Sciences"/>
    <s v="Federal"/>
    <x v="0"/>
    <s v="3004022000"/>
    <s v="Not Funded"/>
    <s v="16022839"/>
    <m/>
    <m/>
    <n v="0.75"/>
    <n v="1027057.5"/>
    <n v="0.75"/>
    <n v="1027057.5"/>
  </r>
  <r>
    <x v="2"/>
    <s v="2"/>
    <s v="8/25/2015"/>
    <s v="2015"/>
    <s v="11"/>
    <s v="41110000"/>
    <x v="6"/>
    <x v="0"/>
    <s v="EDUCATION, U.S. DEPARTMENT OF"/>
    <s v="Federal"/>
    <x v="0"/>
    <s v="2003007000"/>
    <s v="Awarded"/>
    <s v="16023067"/>
    <m/>
    <m/>
    <n v="1"/>
    <n v="250000"/>
    <n v="1"/>
    <n v="250000"/>
  </r>
  <r>
    <x v="2"/>
    <s v="2"/>
    <s v="8/25/2015"/>
    <s v="2015"/>
    <s v="11"/>
    <s v="41110000"/>
    <x v="6"/>
    <x v="0"/>
    <s v="EDUCATION, U.S. DEPARTMENT OF"/>
    <s v="Federal"/>
    <x v="0"/>
    <s v="2003007000"/>
    <s v="Awarded"/>
    <s v="16023068"/>
    <m/>
    <m/>
    <n v="1"/>
    <n v="250000"/>
    <n v="1"/>
    <n v="250000"/>
  </r>
  <r>
    <x v="2"/>
    <s v="2"/>
    <s v="8/31/2015"/>
    <s v="2015"/>
    <s v="11"/>
    <s v="41110000"/>
    <x v="6"/>
    <x v="0"/>
    <s v="EDUCATION, U.S. DEPARTMENT OF"/>
    <s v="Federal"/>
    <x v="0"/>
    <s v="3004007000"/>
    <s v="Awarded"/>
    <s v="16023197"/>
    <m/>
    <m/>
    <n v="1"/>
    <n v="304624"/>
    <n v="1"/>
    <n v="304624"/>
  </r>
  <r>
    <x v="2"/>
    <s v="3"/>
    <s v="9/30/2015"/>
    <s v="2015"/>
    <s v="12"/>
    <s v="41110000"/>
    <x v="6"/>
    <x v="0"/>
    <s v="FOREST SERVICE, U.S."/>
    <s v="Federal"/>
    <x v="0"/>
    <s v="2004033000"/>
    <s v="Pending"/>
    <s v="16034327"/>
    <m/>
    <m/>
    <n v="1"/>
    <n v="138906"/>
    <n v="1"/>
    <n v="138906"/>
  </r>
  <r>
    <x v="2"/>
    <s v="4"/>
    <s v="10/6/2015"/>
    <s v="2016"/>
    <s v="1"/>
    <s v="41110000"/>
    <x v="6"/>
    <x v="0"/>
    <s v="INDIANA UNIVERSITY"/>
    <s v="Institution of Higher Education"/>
    <x v="0"/>
    <s v="2003008000"/>
    <s v="Awarded"/>
    <s v="16044539"/>
    <m/>
    <m/>
    <n v="0.2"/>
    <n v="8000"/>
    <n v="0.2"/>
    <n v="8000"/>
  </r>
  <r>
    <x v="2"/>
    <s v="4"/>
    <s v="10/6/2015"/>
    <s v="2016"/>
    <s v="1"/>
    <s v="41110000"/>
    <x v="6"/>
    <x v="0"/>
    <s v="INDIANA UNIVERSITY"/>
    <s v="Institution of Higher Education"/>
    <x v="0"/>
    <s v="2003008000"/>
    <s v="Awarded"/>
    <s v="16044540"/>
    <m/>
    <m/>
    <n v="0.2"/>
    <n v="400"/>
    <n v="0.2"/>
    <n v="400"/>
  </r>
  <r>
    <x v="2"/>
    <s v="4"/>
    <s v="10/6/2015"/>
    <s v="2016"/>
    <s v="1"/>
    <s v="41110000"/>
    <x v="6"/>
    <x v="0"/>
    <s v="INDIANA UNIVERSITY"/>
    <s v="Institution of Higher Education"/>
    <x v="0"/>
    <s v="2004007000"/>
    <s v="Awarded"/>
    <s v="16044539"/>
    <m/>
    <m/>
    <n v="0.1"/>
    <n v="4000"/>
    <n v="0.1"/>
    <n v="4000"/>
  </r>
  <r>
    <x v="2"/>
    <s v="4"/>
    <s v="10/6/2015"/>
    <s v="2016"/>
    <s v="1"/>
    <s v="41110000"/>
    <x v="6"/>
    <x v="0"/>
    <s v="INDIANA UNIVERSITY"/>
    <s v="Institution of Higher Education"/>
    <x v="0"/>
    <s v="2004007000"/>
    <s v="Awarded"/>
    <s v="16044540"/>
    <m/>
    <m/>
    <n v="0.1"/>
    <n v="200"/>
    <n v="0.1"/>
    <n v="200"/>
  </r>
  <r>
    <x v="2"/>
    <s v="4"/>
    <s v="10/6/2015"/>
    <s v="2016"/>
    <s v="1"/>
    <s v="41110000"/>
    <x v="6"/>
    <x v="0"/>
    <s v="INDIANA UNIVERSITY"/>
    <s v="Institution of Higher Education"/>
    <x v="0"/>
    <s v="2004013002"/>
    <s v="Awarded"/>
    <s v="16044539"/>
    <m/>
    <m/>
    <n v="0.7"/>
    <n v="28000"/>
    <n v="0.7"/>
    <n v="28000"/>
  </r>
  <r>
    <x v="2"/>
    <s v="4"/>
    <s v="10/6/2015"/>
    <s v="2016"/>
    <s v="1"/>
    <s v="41110000"/>
    <x v="6"/>
    <x v="0"/>
    <s v="INDIANA UNIVERSITY"/>
    <s v="Institution of Higher Education"/>
    <x v="0"/>
    <s v="2004013002"/>
    <s v="Awarded"/>
    <s v="16044540"/>
    <m/>
    <m/>
    <n v="0.7"/>
    <n v="1400"/>
    <n v="0.7"/>
    <n v="1400"/>
  </r>
  <r>
    <x v="2"/>
    <s v="4"/>
    <s v="10/20/2015"/>
    <s v="2016"/>
    <s v="1"/>
    <s v="41110000"/>
    <x v="6"/>
    <x v="0"/>
    <s v="EDUCATION, U.S. DEPARTMENT OF"/>
    <s v="Federal"/>
    <x v="0"/>
    <s v="1003006000"/>
    <s v="Awarded"/>
    <s v="16045075"/>
    <m/>
    <m/>
    <n v="1"/>
    <n v="546000"/>
    <n v="1"/>
    <n v="546000"/>
  </r>
  <r>
    <x v="2"/>
    <s v="4"/>
    <s v="10/20/2015"/>
    <s v="2016"/>
    <s v="1"/>
    <s v="41110000"/>
    <x v="6"/>
    <x v="0"/>
    <s v="EDUCATION, U.S. DEPARTMENT OF"/>
    <s v="Federal"/>
    <x v="0"/>
    <s v="1003006000"/>
    <s v="Awarded"/>
    <s v="16045076"/>
    <m/>
    <m/>
    <n v="1"/>
    <n v="276776"/>
    <n v="1"/>
    <n v="276776"/>
  </r>
  <r>
    <x v="2"/>
    <s v="5"/>
    <s v="11/2/2015"/>
    <s v="2016"/>
    <s v="2"/>
    <s v="41110000"/>
    <x v="6"/>
    <x v="0"/>
    <s v="EDUCATION, U.S. DEPARTMENT OF"/>
    <s v="Federal"/>
    <x v="0"/>
    <s v="1003006000"/>
    <s v="Awarded"/>
    <s v="16055591"/>
    <m/>
    <m/>
    <n v="1"/>
    <n v="341870"/>
    <n v="1"/>
    <n v="341870"/>
  </r>
  <r>
    <x v="2"/>
    <s v="5"/>
    <s v="11/20/2015"/>
    <s v="2016"/>
    <s v="2"/>
    <s v="41110000"/>
    <x v="6"/>
    <x v="0"/>
    <s v="Endicott College"/>
    <s v="Institution of Higher Education"/>
    <x v="0"/>
    <s v="4002015000"/>
    <s v="Awarded"/>
    <s v="16055911"/>
    <m/>
    <m/>
    <n v="1"/>
    <n v="6000"/>
    <n v="1"/>
    <n v="6000"/>
  </r>
  <r>
    <x v="2"/>
    <s v="6"/>
    <s v="12/8/2015"/>
    <s v="2016"/>
    <s v="3"/>
    <s v="41110000"/>
    <x v="6"/>
    <x v="0"/>
    <s v="EDUCATION, U.S. DEPARTMENT OF"/>
    <s v="Federal"/>
    <x v="0"/>
    <s v="4020004000"/>
    <s v="Pending"/>
    <s v="16066469"/>
    <m/>
    <m/>
    <n v="1"/>
    <n v="1143739"/>
    <n v="1"/>
    <n v="1143739"/>
  </r>
  <r>
    <x v="2"/>
    <s v="6"/>
    <s v="12/14/2015"/>
    <s v="2016"/>
    <s v="3"/>
    <s v="41110000"/>
    <x v="6"/>
    <x v="0"/>
    <s v="EDUCATION, U.S. DEPARTMENT OF"/>
    <s v="Federal"/>
    <x v="0"/>
    <s v="1009010000"/>
    <s v="Not Funded"/>
    <s v="16066600"/>
    <m/>
    <m/>
    <n v="1"/>
    <n v="692493"/>
    <n v="1"/>
    <n v="692493"/>
  </r>
  <r>
    <x v="2"/>
    <s v="7"/>
    <s v="1/27/2016"/>
    <s v="2016"/>
    <s v="4"/>
    <s v="41110000"/>
    <x v="6"/>
    <x v="0"/>
    <s v="NATIONAL WRITING PROJECT"/>
    <s v="Private Non-Profit"/>
    <x v="0"/>
    <s v="1009005000"/>
    <s v="Not Funded"/>
    <s v="16077640"/>
    <m/>
    <m/>
    <n v="1"/>
    <n v="20000"/>
    <n v="1"/>
    <n v="20000"/>
  </r>
  <r>
    <x v="2"/>
    <s v="8"/>
    <s v="2/5/2016"/>
    <s v="2016"/>
    <s v="5"/>
    <s v="41110000"/>
    <x v="6"/>
    <x v="0"/>
    <s v="EDUCATION, U.S. DEPARTMENT OF"/>
    <s v="Federal"/>
    <x v="0"/>
    <s v="1003006000"/>
    <s v="Pending"/>
    <s v="16087943"/>
    <m/>
    <m/>
    <n v="1"/>
    <n v="356641"/>
    <n v="1"/>
    <n v="356641"/>
  </r>
  <r>
    <x v="2"/>
    <s v="8"/>
    <s v="2/5/2016"/>
    <s v="2016"/>
    <s v="5"/>
    <s v="41110000"/>
    <x v="6"/>
    <x v="0"/>
    <s v="EDUCATION, U.S. DEPARTMENT OF"/>
    <s v="Federal"/>
    <x v="0"/>
    <s v="1003021000"/>
    <s v="Pending"/>
    <s v="16087903"/>
    <m/>
    <m/>
    <n v="1"/>
    <n v="325920"/>
    <n v="1"/>
    <n v="325920"/>
  </r>
  <r>
    <x v="2"/>
    <s v="9"/>
    <s v="3/21/2016"/>
    <s v="2016"/>
    <s v="6"/>
    <s v="41110000"/>
    <x v="6"/>
    <x v="0"/>
    <s v="NATIONAL WRITING PROJECT"/>
    <s v="Private Non-Profit"/>
    <x v="0"/>
    <s v="1009005000"/>
    <s v="Awarded"/>
    <s v="16088131"/>
    <m/>
    <m/>
    <n v="1"/>
    <n v="15000"/>
    <n v="1"/>
    <n v="15000"/>
  </r>
  <r>
    <x v="2"/>
    <s v="9"/>
    <s v="3/21/2016"/>
    <s v="2016"/>
    <s v="6"/>
    <s v="41110000"/>
    <x v="6"/>
    <x v="0"/>
    <s v="NATIONAL WRITING PROJECT"/>
    <s v="Private Non-Profit"/>
    <x v="0"/>
    <s v="2004005000"/>
    <s v="Awarded"/>
    <s v="16088126"/>
    <m/>
    <m/>
    <n v="0.4"/>
    <n v="6000"/>
    <n v="0.4"/>
    <n v="6000"/>
  </r>
  <r>
    <x v="2"/>
    <s v="9"/>
    <s v="3/21/2016"/>
    <s v="2016"/>
    <s v="6"/>
    <s v="41110000"/>
    <x v="6"/>
    <x v="0"/>
    <s v="NATIONAL WRITING PROJECT"/>
    <s v="Private Non-Profit"/>
    <x v="0"/>
    <s v="2004020000"/>
    <s v="Awarded"/>
    <s v="16088126"/>
    <m/>
    <m/>
    <n v="0.6"/>
    <n v="9000"/>
    <n v="0.6"/>
    <n v="9000"/>
  </r>
  <r>
    <x v="0"/>
    <s v="2"/>
    <s v="8/26/2014"/>
    <s v="2014"/>
    <s v="11"/>
    <s v="41090000"/>
    <x v="7"/>
    <x v="0"/>
    <s v="TAltree Arboretum &amp; Gardens"/>
    <s v="Private Non-Profit"/>
    <x v="0"/>
    <s v="4011015000"/>
    <s v="Not Funded"/>
    <s v="15022692"/>
    <m/>
    <m/>
    <n v="1"/>
    <n v="145888"/>
    <n v="1"/>
    <n v="145888"/>
  </r>
  <r>
    <x v="0"/>
    <s v="4"/>
    <s v="10/1/2014"/>
    <s v="2015"/>
    <s v="1"/>
    <s v="41090000"/>
    <x v="7"/>
    <x v="0"/>
    <s v="Pegasus Technical Services Inc"/>
    <s v="Private Profit"/>
    <x v="0"/>
    <s v="4014005000"/>
    <s v="Awarded"/>
    <s v="15033869"/>
    <m/>
    <m/>
    <n v="1"/>
    <n v="70000"/>
    <n v="1"/>
    <n v="70000"/>
  </r>
  <r>
    <x v="0"/>
    <s v="4"/>
    <s v="10/6/2014"/>
    <s v="2015"/>
    <s v="1"/>
    <s v="41090000"/>
    <x v="7"/>
    <x v="0"/>
    <s v="VALPARAISO UNIVERSITY"/>
    <s v="Institution of Higher Education"/>
    <x v="0"/>
    <s v="4011006000"/>
    <s v="Pending"/>
    <s v="15044060"/>
    <m/>
    <m/>
    <n v="1"/>
    <n v="435942.54"/>
    <n v="1"/>
    <n v="435942.54"/>
  </r>
  <r>
    <x v="0"/>
    <s v="4"/>
    <s v="10/10/2014"/>
    <s v="2015"/>
    <s v="1"/>
    <s v="41090000"/>
    <x v="7"/>
    <x v="0"/>
    <s v="COLORADO STATE UNIVERSITY"/>
    <s v="Institution of Higher Education"/>
    <x v="0"/>
    <s v="4008006000"/>
    <s v="Not Funded"/>
    <s v="15044196"/>
    <n v="0.15"/>
    <n v="165003.29999999999"/>
    <m/>
    <m/>
    <n v="0.15"/>
    <n v="165003.29999999999"/>
  </r>
  <r>
    <x v="0"/>
    <s v="4"/>
    <s v="10/10/2014"/>
    <s v="2015"/>
    <s v="1"/>
    <s v="41090000"/>
    <x v="7"/>
    <x v="0"/>
    <s v="COLORADO STATE UNIVERSITY"/>
    <s v="Institution of Higher Education"/>
    <x v="0"/>
    <s v="4011001000"/>
    <s v="Not Funded"/>
    <s v="15044196"/>
    <n v="0"/>
    <n v="0"/>
    <m/>
    <m/>
    <n v="0"/>
    <n v="0"/>
  </r>
  <r>
    <x v="0"/>
    <s v="4"/>
    <s v="10/10/2014"/>
    <s v="2015"/>
    <s v="1"/>
    <s v="41090000"/>
    <x v="7"/>
    <x v="0"/>
    <s v="COLORADO STATE UNIVERSITY"/>
    <s v="Institution of Higher Education"/>
    <x v="0"/>
    <s v="4011006000"/>
    <s v="Not Funded"/>
    <s v="15044196"/>
    <n v="0.16500000000000001"/>
    <n v="181503.63"/>
    <m/>
    <m/>
    <n v="0.16500000000000001"/>
    <n v="181503.63"/>
  </r>
  <r>
    <x v="0"/>
    <s v="4"/>
    <s v="10/10/2014"/>
    <s v="2015"/>
    <s v="1"/>
    <s v="41090000"/>
    <x v="7"/>
    <x v="0"/>
    <s v="MACTEC ENGINEERING AND CONSULTING, INC."/>
    <s v="Private Non-Profit"/>
    <x v="0"/>
    <s v="4011008000"/>
    <s v="Awarded"/>
    <s v="15022617"/>
    <m/>
    <m/>
    <n v="1"/>
    <n v="3292"/>
    <n v="1"/>
    <n v="3292"/>
  </r>
  <r>
    <x v="0"/>
    <s v="4"/>
    <s v="10/10/2014"/>
    <s v="2015"/>
    <s v="1"/>
    <s v="41090000"/>
    <x v="7"/>
    <x v="0"/>
    <s v="COLORADO STATE UNIVERSITY"/>
    <s v="Institution of Higher Education"/>
    <x v="0"/>
    <s v="4011008000"/>
    <s v="Not Funded"/>
    <s v="15044196"/>
    <n v="0.4"/>
    <n v="440008.8"/>
    <m/>
    <m/>
    <n v="0.4"/>
    <n v="440008.8"/>
  </r>
  <r>
    <x v="0"/>
    <s v="4"/>
    <s v="10/10/2014"/>
    <s v="2015"/>
    <s v="1"/>
    <s v="41090000"/>
    <x v="7"/>
    <x v="0"/>
    <s v="COLORADO STATE UNIVERSITY"/>
    <s v="Institution of Higher Education"/>
    <x v="0"/>
    <s v="4014004000"/>
    <s v="Not Funded"/>
    <s v="15044196"/>
    <n v="0.15"/>
    <n v="165003.29999999999"/>
    <m/>
    <m/>
    <n v="0.15"/>
    <n v="165003.29999999999"/>
  </r>
  <r>
    <x v="0"/>
    <s v="4"/>
    <s v="10/10/2014"/>
    <s v="2015"/>
    <s v="1"/>
    <s v="41090000"/>
    <x v="7"/>
    <x v="0"/>
    <s v="COLORADO STATE UNIVERSITY"/>
    <s v="Institution of Higher Education"/>
    <x v="0"/>
    <s v="4018008000"/>
    <s v="Not Funded"/>
    <s v="15044196"/>
    <n v="0.13500000000000001"/>
    <n v="148502.97"/>
    <m/>
    <m/>
    <n v="0.13500000000000001"/>
    <n v="148502.97"/>
  </r>
  <r>
    <x v="0"/>
    <s v="4"/>
    <s v="10/10/2014"/>
    <s v="2015"/>
    <s v="1"/>
    <s v="41090000"/>
    <x v="7"/>
    <x v="0"/>
    <s v="COLORADO STATE UNIVERSITY"/>
    <s v="Institution of Higher Education"/>
    <x v="0"/>
    <s v="4027008000"/>
    <s v="Not Funded"/>
    <s v="15044196"/>
    <n v="0"/>
    <n v="0"/>
    <m/>
    <m/>
    <n v="0"/>
    <n v="0"/>
  </r>
  <r>
    <x v="0"/>
    <s v="4"/>
    <s v="10/10/2014"/>
    <s v="2015"/>
    <s v="1"/>
    <s v="41090000"/>
    <x v="7"/>
    <x v="0"/>
    <s v="COLORADO STATE UNIVERSITY"/>
    <s v="Institution of Higher Education"/>
    <x v="0"/>
    <s v="4027008005"/>
    <s v="Not Funded"/>
    <s v="15044196"/>
    <n v="0"/>
    <n v="0"/>
    <m/>
    <m/>
    <n v="0"/>
    <n v="0"/>
  </r>
  <r>
    <x v="0"/>
    <s v="6"/>
    <s v="12/16/2014"/>
    <s v="2015"/>
    <s v="3"/>
    <s v="41090000"/>
    <x v="7"/>
    <x v="0"/>
    <s v="ENVIRONMENTAL PROTECTION AGENCY"/>
    <s v="Federal"/>
    <x v="0"/>
    <s v="4011006000"/>
    <s v="Pending"/>
    <s v="15065914"/>
    <m/>
    <m/>
    <n v="0.5"/>
    <n v="7500"/>
    <n v="0.5"/>
    <n v="7500"/>
  </r>
  <r>
    <x v="0"/>
    <s v="6"/>
    <s v="12/16/2014"/>
    <s v="2015"/>
    <s v="3"/>
    <s v="41090000"/>
    <x v="7"/>
    <x v="0"/>
    <s v="ENVIRONMENTAL PROTECTION AGENCY"/>
    <s v="Federal"/>
    <x v="0"/>
    <s v="4014009000"/>
    <s v="Pending"/>
    <s v="15065922"/>
    <m/>
    <m/>
    <n v="1"/>
    <n v="15000"/>
    <n v="1"/>
    <n v="15000"/>
  </r>
  <r>
    <x v="0"/>
    <s v="6"/>
    <s v="12/16/2014"/>
    <s v="2015"/>
    <s v="3"/>
    <s v="41090000"/>
    <x v="7"/>
    <x v="0"/>
    <s v="ENVIRONMENTAL PROTECTION AGENCY"/>
    <s v="Federal"/>
    <x v="0"/>
    <s v="4014025000"/>
    <s v="Pending"/>
    <s v="15065914"/>
    <m/>
    <m/>
    <n v="0.5"/>
    <n v="7500"/>
    <n v="0.5"/>
    <n v="7500"/>
  </r>
  <r>
    <x v="0"/>
    <s v="6"/>
    <s v="12/18/2014"/>
    <s v="2015"/>
    <s v="3"/>
    <s v="41090000"/>
    <x v="7"/>
    <x v="0"/>
    <s v="CLEMSON UNIVERSITY"/>
    <s v="Institution of Higher Education"/>
    <x v="0"/>
    <s v="4014005000"/>
    <s v="Awarded"/>
    <s v="15066007"/>
    <m/>
    <m/>
    <n v="0.75"/>
    <n v="44170.5"/>
    <n v="0.75"/>
    <n v="44170.5"/>
  </r>
  <r>
    <x v="0"/>
    <s v="6"/>
    <s v="12/18/2014"/>
    <s v="2015"/>
    <s v="3"/>
    <s v="41090000"/>
    <x v="7"/>
    <x v="0"/>
    <s v="CLEMSON UNIVERSITY"/>
    <s v="Institution of Higher Education"/>
    <x v="0"/>
    <s v="4014024000"/>
    <s v="Awarded"/>
    <s v="15066007"/>
    <m/>
    <m/>
    <n v="0.25"/>
    <n v="14723.5"/>
    <n v="0.25"/>
    <n v="14723.5"/>
  </r>
  <r>
    <x v="0"/>
    <s v="7"/>
    <s v="1/14/2015"/>
    <s v="2015"/>
    <s v="4"/>
    <s v="41090000"/>
    <x v="7"/>
    <x v="0"/>
    <s v="North American Lake Mgmt Society"/>
    <s v="Private Non-Profit"/>
    <x v="0"/>
    <s v="4011005000"/>
    <s v="Not Funded"/>
    <s v="15076406"/>
    <n v="0.5"/>
    <n v="232483.5"/>
    <m/>
    <m/>
    <n v="0.5"/>
    <n v="232483.5"/>
  </r>
  <r>
    <x v="0"/>
    <s v="7"/>
    <s v="1/14/2015"/>
    <s v="2015"/>
    <s v="4"/>
    <s v="41090000"/>
    <x v="7"/>
    <x v="0"/>
    <s v="North American Lake Mgmt Society"/>
    <s v="Private Non-Profit"/>
    <x v="0"/>
    <s v="4011015000"/>
    <s v="Not Funded"/>
    <s v="15076406"/>
    <n v="0.5"/>
    <n v="232483.5"/>
    <m/>
    <m/>
    <n v="0.5"/>
    <n v="232483.5"/>
  </r>
  <r>
    <x v="0"/>
    <s v="7"/>
    <s v="1/14/2015"/>
    <s v="2015"/>
    <s v="4"/>
    <s v="41090000"/>
    <x v="7"/>
    <x v="0"/>
    <s v="North American Lake Mgmt Society"/>
    <s v="Private Non-Profit"/>
    <x v="0"/>
    <s v="4027011000"/>
    <s v="Not Funded"/>
    <s v="15076406"/>
    <n v="0"/>
    <n v="0"/>
    <m/>
    <m/>
    <n v="0"/>
    <n v="0"/>
  </r>
  <r>
    <x v="0"/>
    <s v="7"/>
    <s v="1/15/2015"/>
    <s v="2015"/>
    <s v="4"/>
    <s v="41090000"/>
    <x v="7"/>
    <x v="0"/>
    <s v="UNIVERSITY OF ILLINOIS"/>
    <s v="Institution of Higher Education"/>
    <x v="0"/>
    <s v="4011015000"/>
    <s v="Pending"/>
    <s v="15076410"/>
    <m/>
    <m/>
    <n v="1"/>
    <n v="1251975"/>
    <n v="1"/>
    <n v="1251975"/>
  </r>
  <r>
    <x v="0"/>
    <s v="8"/>
    <s v="2/13/2015"/>
    <s v="2015"/>
    <s v="5"/>
    <s v="41090000"/>
    <x v="7"/>
    <x v="0"/>
    <s v="ENVIRONMENTAL PROTECTION AGENCY"/>
    <s v="Federal"/>
    <x v="0"/>
    <s v="4011005000"/>
    <s v="Awarded"/>
    <s v="15087413"/>
    <m/>
    <m/>
    <n v="1"/>
    <n v="15000"/>
    <n v="1"/>
    <n v="15000"/>
  </r>
  <r>
    <x v="0"/>
    <s v="8"/>
    <s v="2/17/2015"/>
    <s v="2015"/>
    <s v="5"/>
    <s v="41090000"/>
    <x v="7"/>
    <x v="0"/>
    <s v="ENVIRONMENTAL PROTECTION AGENCY"/>
    <s v="Federal"/>
    <x v="0"/>
    <s v="4011011000"/>
    <s v="Awarded"/>
    <s v="15087311"/>
    <m/>
    <m/>
    <n v="1"/>
    <n v="41000"/>
    <n v="1"/>
    <n v="41000"/>
  </r>
  <r>
    <x v="0"/>
    <s v="8"/>
    <s v="2/18/2015"/>
    <s v="2015"/>
    <s v="5"/>
    <s v="41090000"/>
    <x v="7"/>
    <x v="0"/>
    <s v="MACTEC ENGINEERING AND CONSULTING, INC."/>
    <s v="Private Non-Profit"/>
    <x v="0"/>
    <s v="4011008000"/>
    <s v="Awarded"/>
    <s v="15087444"/>
    <n v="1"/>
    <n v="14402"/>
    <m/>
    <m/>
    <n v="1"/>
    <n v="14402"/>
  </r>
  <r>
    <x v="0"/>
    <s v="8"/>
    <s v="2/18/2015"/>
    <s v="2015"/>
    <s v="5"/>
    <s v="41090000"/>
    <x v="7"/>
    <x v="0"/>
    <s v="MACTEC ENGINEERING AND CONSULTING, INC."/>
    <s v="Private Non-Profit"/>
    <x v="0"/>
    <s v="4027011000"/>
    <s v="Awarded"/>
    <s v="15087444"/>
    <n v="0"/>
    <n v="0"/>
    <m/>
    <m/>
    <n v="0"/>
    <n v="0"/>
  </r>
  <r>
    <x v="0"/>
    <s v="11"/>
    <s v="5/5/2015"/>
    <s v="2015"/>
    <s v="8"/>
    <s v="41090000"/>
    <x v="7"/>
    <x v="0"/>
    <s v="ENVIRONMENTAL PROTECTION AGENCY"/>
    <s v="Federal"/>
    <x v="0"/>
    <s v="4011006000"/>
    <s v="Pending"/>
    <s v="15055420"/>
    <m/>
    <m/>
    <n v="0.75"/>
    <n v="167328"/>
    <n v="0.75"/>
    <n v="167328"/>
  </r>
  <r>
    <x v="0"/>
    <s v="11"/>
    <s v="5/5/2015"/>
    <s v="2015"/>
    <s v="8"/>
    <s v="41090000"/>
    <x v="7"/>
    <x v="0"/>
    <s v="ENVIRONMENTAL PROTECTION AGENCY"/>
    <s v="Federal"/>
    <x v="0"/>
    <s v="4011011000"/>
    <s v="Pending"/>
    <s v="15055420"/>
    <m/>
    <m/>
    <n v="0.25"/>
    <n v="55776"/>
    <n v="0.25"/>
    <n v="55776"/>
  </r>
  <r>
    <x v="0"/>
    <s v="12"/>
    <s v="6/26/2015"/>
    <s v="2015"/>
    <s v="9"/>
    <s v="41090000"/>
    <x v="7"/>
    <x v="0"/>
    <s v="ENVIRONMENTAL PROTECTION AGENCY"/>
    <s v="Federal"/>
    <x v="0"/>
    <s v="4011011000"/>
    <s v="Pending"/>
    <s v="15121483"/>
    <m/>
    <m/>
    <n v="1"/>
    <n v="677479"/>
    <n v="1"/>
    <n v="677479"/>
  </r>
  <r>
    <x v="1"/>
    <s v="1"/>
    <s v="7/1/2013"/>
    <s v="2013"/>
    <s v="10"/>
    <s v="41090000"/>
    <x v="7"/>
    <x v="0"/>
    <s v="ENVIRONMENTAL PROTECTION AGENCY"/>
    <s v="Federal"/>
    <x v="0"/>
    <s v="4011014000"/>
    <s v="Not Funded"/>
    <s v="14011039"/>
    <m/>
    <m/>
    <n v="1"/>
    <n v="170000"/>
    <n v="1"/>
    <n v="170000"/>
  </r>
  <r>
    <x v="1"/>
    <s v="1"/>
    <s v="7/2/2013"/>
    <s v="2013"/>
    <s v="10"/>
    <s v="41090000"/>
    <x v="7"/>
    <x v="0"/>
    <s v="ENVIRONMENTAL PROTECTION AGENCY"/>
    <s v="Federal"/>
    <x v="0"/>
    <s v="4011011000"/>
    <s v="Awarded"/>
    <s v="13121026"/>
    <m/>
    <m/>
    <n v="1"/>
    <n v="723139"/>
    <n v="1"/>
    <n v="723139"/>
  </r>
  <r>
    <x v="1"/>
    <s v="1"/>
    <s v="7/10/2013"/>
    <s v="2013"/>
    <s v="10"/>
    <s v="41090000"/>
    <x v="7"/>
    <x v="0"/>
    <s v="ENVIRONMENTAL PROTECTION AGENCY"/>
    <s v="Federal"/>
    <x v="0"/>
    <s v="4011011000"/>
    <s v="Awarded"/>
    <s v="14011254"/>
    <m/>
    <m/>
    <n v="1"/>
    <n v="670774"/>
    <n v="1"/>
    <n v="670774"/>
  </r>
  <r>
    <x v="1"/>
    <s v="1"/>
    <s v="7/15/2013"/>
    <s v="2013"/>
    <s v="10"/>
    <s v="41090000"/>
    <x v="7"/>
    <x v="0"/>
    <s v="ENVIRONMENTAL PROTECTION AGENCY"/>
    <s v="Federal"/>
    <x v="0"/>
    <s v="4011006000"/>
    <s v="Awarded"/>
    <s v="14011306"/>
    <m/>
    <m/>
    <n v="1"/>
    <n v="17000"/>
    <n v="1"/>
    <n v="17000"/>
  </r>
  <r>
    <x v="1"/>
    <s v="1"/>
    <s v="7/26/2013"/>
    <s v="2013"/>
    <s v="10"/>
    <s v="41090000"/>
    <x v="7"/>
    <x v="0"/>
    <s v="Harrisburg Univ Sci and Tech"/>
    <s v="Institution of Higher Education"/>
    <x v="0"/>
    <s v="3004016000"/>
    <s v="Awarded"/>
    <s v="14011561"/>
    <m/>
    <m/>
    <n v="1"/>
    <n v="4000"/>
    <n v="1"/>
    <n v="4000"/>
  </r>
  <r>
    <x v="1"/>
    <s v="2"/>
    <s v="8/14/2013"/>
    <s v="2013"/>
    <s v="11"/>
    <s v="41090000"/>
    <x v="7"/>
    <x v="0"/>
    <s v="SOUTHERN ILLINOIS UNIVERSITY"/>
    <s v="Institution of Higher Education"/>
    <x v="0"/>
    <s v="4011006000"/>
    <s v="Pending"/>
    <s v="14022669"/>
    <m/>
    <m/>
    <n v="1"/>
    <n v="47817"/>
    <n v="1"/>
    <n v="47817"/>
  </r>
  <r>
    <x v="1"/>
    <s v="2"/>
    <s v="8/14/2013"/>
    <s v="2013"/>
    <s v="11"/>
    <s v="41090000"/>
    <x v="7"/>
    <x v="0"/>
    <s v="ENVIRONMENTAL PROTECTION AGENCY"/>
    <s v="Federal"/>
    <x v="0"/>
    <s v="4011015000"/>
    <s v="Not Funded"/>
    <s v="14022695"/>
    <m/>
    <m/>
    <n v="1"/>
    <n v="496104"/>
    <n v="1"/>
    <n v="496104"/>
  </r>
  <r>
    <x v="1"/>
    <s v="3"/>
    <s v="9/18/2013"/>
    <s v="2013"/>
    <s v="12"/>
    <s v="41090000"/>
    <x v="7"/>
    <x v="0"/>
    <s v="ENVIRONMENTAL PROTECTION AGENCY"/>
    <s v="Federal"/>
    <x v="0"/>
    <s v="4008006000"/>
    <s v="Awarded"/>
    <s v="14033673"/>
    <m/>
    <m/>
    <n v="1"/>
    <n v="47465"/>
    <n v="1"/>
    <n v="47465"/>
  </r>
  <r>
    <x v="1"/>
    <s v="4"/>
    <s v="10/15/2013"/>
    <s v="2014"/>
    <s v="1"/>
    <s v="41090000"/>
    <x v="7"/>
    <x v="0"/>
    <s v="Pegasus Technical Services Inc"/>
    <s v="Private Profit"/>
    <x v="0"/>
    <s v="4014005000"/>
    <s v="Awarded"/>
    <s v="14044195"/>
    <m/>
    <m/>
    <n v="1"/>
    <n v="63095"/>
    <n v="1"/>
    <n v="63095"/>
  </r>
  <r>
    <x v="1"/>
    <s v="6"/>
    <s v="12/16/2013"/>
    <s v="2014"/>
    <s v="3"/>
    <s v="41090000"/>
    <x v="7"/>
    <x v="0"/>
    <s v="ENVIRONMENTAL PROTECTION AGENCY"/>
    <s v="Federal"/>
    <x v="0"/>
    <s v="4007002000"/>
    <s v="Pending"/>
    <s v="14066193"/>
    <n v="0.5"/>
    <n v="30000"/>
    <m/>
    <m/>
    <n v="0.5"/>
    <n v="30000"/>
  </r>
  <r>
    <x v="1"/>
    <s v="6"/>
    <s v="12/16/2013"/>
    <s v="2014"/>
    <s v="3"/>
    <s v="41090000"/>
    <x v="7"/>
    <x v="0"/>
    <s v="ENVIRONMENTAL PROTECTION AGENCY"/>
    <s v="Federal"/>
    <x v="0"/>
    <s v="4018008000"/>
    <s v="Pending"/>
    <s v="14066193"/>
    <n v="0.5"/>
    <n v="30000"/>
    <m/>
    <m/>
    <n v="0.5"/>
    <n v="30000"/>
  </r>
  <r>
    <x v="1"/>
    <s v="6"/>
    <s v="12/16/2013"/>
    <s v="2014"/>
    <s v="3"/>
    <s v="41090000"/>
    <x v="7"/>
    <x v="0"/>
    <s v="ENVIRONMENTAL PROTECTION AGENCY"/>
    <s v="Federal"/>
    <x v="0"/>
    <s v="4027008005"/>
    <s v="Pending"/>
    <s v="14066193"/>
    <n v="0"/>
    <n v="0"/>
    <m/>
    <m/>
    <n v="0"/>
    <n v="0"/>
  </r>
  <r>
    <x v="1"/>
    <s v="6"/>
    <s v="12/23/2013"/>
    <s v="2014"/>
    <s v="3"/>
    <s v="41090000"/>
    <x v="7"/>
    <x v="0"/>
    <s v="ENVIRONMENTAL PROTECTION AGENCY"/>
    <s v="Federal"/>
    <x v="0"/>
    <s v="4011006000"/>
    <s v="Pending"/>
    <s v="14066176"/>
    <m/>
    <m/>
    <n v="0"/>
    <n v="0"/>
    <n v="0"/>
    <n v="0"/>
  </r>
  <r>
    <x v="1"/>
    <s v="6"/>
    <s v="12/23/2013"/>
    <s v="2014"/>
    <s v="3"/>
    <s v="41090000"/>
    <x v="7"/>
    <x v="0"/>
    <s v="ENVIRONMENTAL PROTECTION AGENCY"/>
    <s v="Federal"/>
    <x v="0"/>
    <s v="4014025000"/>
    <s v="Pending"/>
    <s v="14066176"/>
    <m/>
    <m/>
    <n v="1"/>
    <n v="15000"/>
    <n v="1"/>
    <n v="15000"/>
  </r>
  <r>
    <x v="1"/>
    <s v="7"/>
    <s v="1/23/2014"/>
    <s v="2014"/>
    <s v="4"/>
    <s v="41090000"/>
    <x v="7"/>
    <x v="0"/>
    <s v="ENVIRONMENTAL PROTECTION AGENCY"/>
    <s v="Federal"/>
    <x v="0"/>
    <s v="4014009000"/>
    <s v="Not Funded"/>
    <s v="14076760"/>
    <m/>
    <m/>
    <n v="1"/>
    <n v="999950"/>
    <n v="1"/>
    <n v="999950"/>
  </r>
  <r>
    <x v="1"/>
    <s v="9"/>
    <s v="3/4/2014"/>
    <s v="2014"/>
    <s v="6"/>
    <s v="41090000"/>
    <x v="7"/>
    <x v="0"/>
    <s v="ENVIRONMENTAL PROTECTION AGENCY"/>
    <s v="Federal"/>
    <x v="0"/>
    <s v="4011014000"/>
    <s v="Not Funded"/>
    <s v="14098071"/>
    <m/>
    <m/>
    <n v="0.25"/>
    <n v="199834.5"/>
    <n v="0.25"/>
    <n v="199834.5"/>
  </r>
  <r>
    <x v="1"/>
    <s v="9"/>
    <s v="3/4/2014"/>
    <s v="2014"/>
    <s v="6"/>
    <s v="41090000"/>
    <x v="7"/>
    <x v="0"/>
    <s v="ENVIRONMENTAL PROTECTION AGENCY"/>
    <s v="Federal"/>
    <x v="0"/>
    <s v="4011015000"/>
    <s v="Not Funded"/>
    <s v="14098071"/>
    <m/>
    <m/>
    <n v="0.5"/>
    <n v="399669"/>
    <n v="0.5"/>
    <n v="399669"/>
  </r>
  <r>
    <x v="1"/>
    <s v="9"/>
    <s v="3/4/2014"/>
    <s v="2014"/>
    <s v="6"/>
    <s v="41090000"/>
    <x v="7"/>
    <x v="0"/>
    <s v="ENVIRONMENTAL PROTECTION AGENCY"/>
    <s v="Federal"/>
    <x v="0"/>
    <s v="4014005000"/>
    <s v="Not Funded"/>
    <s v="14098071"/>
    <m/>
    <m/>
    <n v="0.25"/>
    <n v="199834.5"/>
    <n v="0.25"/>
    <n v="199834.5"/>
  </r>
  <r>
    <x v="1"/>
    <s v="9"/>
    <s v="3/25/2014"/>
    <s v="2014"/>
    <s v="6"/>
    <s v="41090000"/>
    <x v="7"/>
    <x v="0"/>
    <s v="ENVIRONMENTAL PROTECTION AGENCY"/>
    <s v="Federal"/>
    <x v="0"/>
    <s v="4011018000"/>
    <s v="Pending"/>
    <s v="14098688"/>
    <m/>
    <m/>
    <n v="0.25"/>
    <n v="22500"/>
    <n v="0.25"/>
    <n v="22500"/>
  </r>
  <r>
    <x v="1"/>
    <s v="9"/>
    <s v="3/25/2014"/>
    <s v="2014"/>
    <s v="6"/>
    <s v="41090000"/>
    <x v="7"/>
    <x v="0"/>
    <s v="ENVIRONMENTAL PROTECTION AGENCY"/>
    <s v="Federal"/>
    <x v="0"/>
    <s v="4014005000"/>
    <s v="Pending"/>
    <s v="14098688"/>
    <m/>
    <m/>
    <n v="0.25"/>
    <n v="22500"/>
    <n v="0.25"/>
    <n v="22500"/>
  </r>
  <r>
    <x v="1"/>
    <s v="9"/>
    <s v="3/25/2014"/>
    <s v="2014"/>
    <s v="6"/>
    <s v="41090000"/>
    <x v="7"/>
    <x v="0"/>
    <s v="ENVIRONMENTAL PROTECTION AGENCY"/>
    <s v="Federal"/>
    <x v="0"/>
    <s v="4019030000"/>
    <s v="Pending"/>
    <s v="14098688"/>
    <m/>
    <m/>
    <n v="0.5"/>
    <n v="45000"/>
    <n v="0.5"/>
    <n v="45000"/>
  </r>
  <r>
    <x v="1"/>
    <s v="12"/>
    <s v="6/9/2014"/>
    <s v="2014"/>
    <s v="9"/>
    <s v="41090000"/>
    <x v="7"/>
    <x v="0"/>
    <s v="Eastern Research Group"/>
    <s v="Private Profit"/>
    <x v="0"/>
    <s v="4011006000"/>
    <s v="Pending"/>
    <s v="14110480"/>
    <m/>
    <m/>
    <n v="1"/>
    <n v="31771"/>
    <n v="1"/>
    <n v="31771"/>
  </r>
  <r>
    <x v="1"/>
    <s v="12"/>
    <s v="6/19/2014"/>
    <s v="2014"/>
    <s v="9"/>
    <s v="41090000"/>
    <x v="7"/>
    <x v="0"/>
    <s v="ENVIRONMENTAL PROTECTION AGENCY"/>
    <s v="Federal"/>
    <x v="0"/>
    <s v="4011011000"/>
    <s v="Pending"/>
    <s v="14121566"/>
    <m/>
    <m/>
    <n v="1"/>
    <n v="731500"/>
    <n v="1"/>
    <n v="731500"/>
  </r>
  <r>
    <x v="2"/>
    <s v="3"/>
    <s v="9/28/2015"/>
    <s v="2015"/>
    <s v="12"/>
    <s v="41090000"/>
    <x v="7"/>
    <x v="0"/>
    <s v="ENVIRONMENTAL PROTECTION AGENCY"/>
    <s v="Federal"/>
    <x v="0"/>
    <s v="1010005000"/>
    <s v="Not Funded"/>
    <s v="16034232"/>
    <m/>
    <m/>
    <n v="1"/>
    <n v="423042"/>
    <n v="1"/>
    <n v="423042"/>
  </r>
  <r>
    <x v="2"/>
    <s v="4"/>
    <s v="10/9/2015"/>
    <s v="2016"/>
    <s v="1"/>
    <s v="41090000"/>
    <x v="7"/>
    <x v="0"/>
    <s v="ENVIRONMENTAL PROTECTION AGENCY"/>
    <s v="Federal"/>
    <x v="0"/>
    <s v="4011011000"/>
    <s v="Awarded"/>
    <s v="15121483"/>
    <m/>
    <m/>
    <n v="1"/>
    <n v="672673"/>
    <n v="1"/>
    <n v="672673"/>
  </r>
  <r>
    <x v="2"/>
    <s v="5"/>
    <s v="11/20/2015"/>
    <s v="2016"/>
    <s v="2"/>
    <s v="41090000"/>
    <x v="7"/>
    <x v="0"/>
    <s v="ENVIRONMENTAL PROTECTION AGENCY"/>
    <s v="Federal"/>
    <x v="0"/>
    <s v="1010005000"/>
    <s v="Pending"/>
    <s v="16056081"/>
    <m/>
    <m/>
    <n v="0.5"/>
    <n v="29950"/>
    <n v="0.5"/>
    <n v="29950"/>
  </r>
  <r>
    <x v="2"/>
    <s v="5"/>
    <s v="11/20/2015"/>
    <s v="2016"/>
    <s v="2"/>
    <s v="41090000"/>
    <x v="7"/>
    <x v="0"/>
    <s v="ENVIRONMENTAL PROTECTION AGENCY"/>
    <s v="Federal"/>
    <x v="0"/>
    <s v="4011015000"/>
    <s v="Pending"/>
    <s v="16056081"/>
    <m/>
    <m/>
    <n v="0.5"/>
    <n v="29950"/>
    <n v="0.5"/>
    <n v="29950"/>
  </r>
  <r>
    <x v="2"/>
    <s v="5"/>
    <s v="11/20/2015"/>
    <s v="2016"/>
    <s v="2"/>
    <s v="41090000"/>
    <x v="7"/>
    <x v="0"/>
    <s v="Pegasus Technical Services Inc"/>
    <s v="Private Profit"/>
    <x v="0"/>
    <s v="4014005000"/>
    <s v="Awarded"/>
    <s v="16056100"/>
    <m/>
    <m/>
    <n v="1"/>
    <n v="70000"/>
    <n v="1"/>
    <n v="70000"/>
  </r>
  <r>
    <x v="2"/>
    <s v="6"/>
    <s v="12/2/2015"/>
    <s v="2016"/>
    <s v="3"/>
    <s v="41090000"/>
    <x v="7"/>
    <x v="0"/>
    <s v="UNIVERSITY OF MINNESOTA"/>
    <s v="Institution of Higher Education"/>
    <x v="0"/>
    <s v="4011015000"/>
    <s v="Pending"/>
    <s v="16066316"/>
    <n v="1"/>
    <n v="50055"/>
    <m/>
    <m/>
    <n v="1"/>
    <n v="50055"/>
  </r>
  <r>
    <x v="2"/>
    <s v="6"/>
    <s v="12/2/2015"/>
    <s v="2016"/>
    <s v="3"/>
    <s v="41090000"/>
    <x v="7"/>
    <x v="0"/>
    <s v="UNIVERSITY OF MINNESOTA"/>
    <s v="Institution of Higher Education"/>
    <x v="0"/>
    <s v="4027008005"/>
    <s v="Pending"/>
    <s v="16066316"/>
    <n v="0"/>
    <n v="0"/>
    <m/>
    <m/>
    <n v="0"/>
    <n v="0"/>
  </r>
  <r>
    <x v="2"/>
    <s v="6"/>
    <s v="12/2/2015"/>
    <s v="2016"/>
    <s v="3"/>
    <s v="41090000"/>
    <x v="7"/>
    <x v="0"/>
    <s v="UNIVERSITY OF MINNESOTA"/>
    <s v="Institution of Higher Education"/>
    <x v="0"/>
    <s v="4027011000"/>
    <s v="Pending"/>
    <s v="16066316"/>
    <n v="0"/>
    <n v="0"/>
    <m/>
    <m/>
    <n v="0"/>
    <n v="0"/>
  </r>
  <r>
    <x v="2"/>
    <s v="6"/>
    <s v="12/11/2015"/>
    <s v="2016"/>
    <s v="3"/>
    <s v="41090000"/>
    <x v="7"/>
    <x v="0"/>
    <s v="UNIVERSITY OF NEBRASKA-LINCOLN"/>
    <s v="Institution of Higher Education"/>
    <x v="0"/>
    <s v="4011006000"/>
    <s v="Pending"/>
    <s v="16066575"/>
    <m/>
    <m/>
    <n v="0.25"/>
    <n v="11772.75"/>
    <n v="0.25"/>
    <n v="11772.75"/>
  </r>
  <r>
    <x v="2"/>
    <s v="6"/>
    <s v="12/11/2015"/>
    <s v="2016"/>
    <s v="3"/>
    <s v="41090000"/>
    <x v="7"/>
    <x v="0"/>
    <s v="UNIVERSITY OF NEBRASKA-LINCOLN"/>
    <s v="Institution of Higher Education"/>
    <x v="0"/>
    <s v="4011008000"/>
    <s v="Pending"/>
    <s v="16066575"/>
    <m/>
    <m/>
    <n v="0.75"/>
    <n v="35318.25"/>
    <n v="0.75"/>
    <n v="35318.25"/>
  </r>
  <r>
    <x v="2"/>
    <s v="8"/>
    <s v="2/24/2016"/>
    <s v="2016"/>
    <s v="5"/>
    <s v="41090000"/>
    <x v="7"/>
    <x v="0"/>
    <s v="MACTEC ENGINEERING AND CONSULTING, INC."/>
    <s v="Private Non-Profit"/>
    <x v="0"/>
    <s v="4011008000"/>
    <s v="Pending"/>
    <s v="16088479"/>
    <n v="1"/>
    <n v="6001"/>
    <m/>
    <m/>
    <n v="1"/>
    <n v="6001"/>
  </r>
  <r>
    <x v="2"/>
    <s v="8"/>
    <s v="2/24/2016"/>
    <s v="2016"/>
    <s v="5"/>
    <s v="41090000"/>
    <x v="7"/>
    <x v="0"/>
    <s v="MACTEC ENGINEERING AND CONSULTING, INC."/>
    <s v="Private Non-Profit"/>
    <x v="0"/>
    <s v="4027011000"/>
    <s v="Pending"/>
    <s v="16088479"/>
    <n v="0"/>
    <n v="0"/>
    <m/>
    <m/>
    <n v="0"/>
    <n v="0"/>
  </r>
  <r>
    <x v="2"/>
    <s v="9"/>
    <s v="3/17/2016"/>
    <s v="2016"/>
    <s v="6"/>
    <s v="41090000"/>
    <x v="7"/>
    <x v="0"/>
    <s v="ENVIRONMENTAL PROTECTION AGENCY"/>
    <s v="Federal"/>
    <x v="0"/>
    <s v="4014005000"/>
    <s v="Pending"/>
    <s v="16099039"/>
    <n v="0.75"/>
    <n v="1491750"/>
    <m/>
    <m/>
    <n v="0.75"/>
    <n v="1491750"/>
  </r>
  <r>
    <x v="2"/>
    <s v="9"/>
    <s v="3/17/2016"/>
    <s v="2016"/>
    <s v="6"/>
    <s v="41090000"/>
    <x v="7"/>
    <x v="0"/>
    <s v="ENVIRONMENTAL PROTECTION AGENCY"/>
    <s v="Federal"/>
    <x v="0"/>
    <s v="4014024000"/>
    <s v="Pending"/>
    <s v="16099039"/>
    <n v="0.25"/>
    <n v="497250"/>
    <m/>
    <m/>
    <n v="0.25"/>
    <n v="497250"/>
  </r>
  <r>
    <x v="2"/>
    <s v="9"/>
    <s v="3/17/2016"/>
    <s v="2016"/>
    <s v="6"/>
    <s v="41090000"/>
    <x v="7"/>
    <x v="0"/>
    <s v="ENVIRONMENTAL PROTECTION AGENCY"/>
    <s v="Federal"/>
    <x v="0"/>
    <s v="4027008000"/>
    <s v="Pending"/>
    <s v="16099039"/>
    <n v="0"/>
    <n v="0"/>
    <m/>
    <m/>
    <n v="0"/>
    <n v="0"/>
  </r>
  <r>
    <x v="2"/>
    <s v="9"/>
    <s v="3/31/2016"/>
    <s v="2016"/>
    <s v="6"/>
    <s v="41090000"/>
    <x v="7"/>
    <x v="0"/>
    <s v="AMEC"/>
    <s v="Private Non-Profit"/>
    <x v="0"/>
    <s v="4011008000"/>
    <s v="Pending"/>
    <s v="16098772"/>
    <m/>
    <m/>
    <n v="1"/>
    <n v="80113"/>
    <n v="1"/>
    <n v="80113"/>
  </r>
  <r>
    <x v="2"/>
    <s v="9"/>
    <s v="3/31/2016"/>
    <s v="2016"/>
    <s v="6"/>
    <s v="41090000"/>
    <x v="7"/>
    <x v="0"/>
    <s v="ENVIRONMENTAL PROTECTION AGENCY"/>
    <s v="Federal"/>
    <x v="0"/>
    <s v="4014009000"/>
    <s v="Not Funded"/>
    <s v="16099436"/>
    <m/>
    <m/>
    <n v="1"/>
    <n v="75000"/>
    <n v="1"/>
    <n v="75000"/>
  </r>
  <r>
    <x v="2"/>
    <s v="10"/>
    <s v="4/11/2016"/>
    <s v="2016"/>
    <s v="7"/>
    <s v="41090000"/>
    <x v="7"/>
    <x v="0"/>
    <s v="ENVIRONMENTAL PROTECTION AGENCY"/>
    <s v="Federal"/>
    <x v="0"/>
    <s v="4008006000"/>
    <s v="Pending"/>
    <s v="16109635"/>
    <m/>
    <m/>
    <n v="0.2"/>
    <n v="18200"/>
    <n v="0.2"/>
    <n v="18200"/>
  </r>
  <r>
    <x v="2"/>
    <s v="10"/>
    <s v="4/11/2016"/>
    <s v="2016"/>
    <s v="7"/>
    <s v="41090000"/>
    <x v="7"/>
    <x v="0"/>
    <s v="ENVIRONMENTAL PROTECTION AGENCY"/>
    <s v="Federal"/>
    <x v="0"/>
    <s v="4011014000"/>
    <s v="Pending"/>
    <s v="16109635"/>
    <m/>
    <m/>
    <n v="0.8"/>
    <n v="72800"/>
    <n v="0.8"/>
    <n v="72800"/>
  </r>
  <r>
    <x v="2"/>
    <s v="11"/>
    <s v="5/9/2016"/>
    <s v="2016"/>
    <s v="8"/>
    <s v="41090000"/>
    <x v="7"/>
    <x v="0"/>
    <s v="Alliance for the Great Lakes"/>
    <s v="Private Non-Profit"/>
    <x v="0"/>
    <s v="1010005000"/>
    <s v="Awarded"/>
    <s v="16110483"/>
    <m/>
    <m/>
    <n v="1"/>
    <n v="20486"/>
    <n v="1"/>
    <n v="20486"/>
  </r>
  <r>
    <x v="2"/>
    <s v="11"/>
    <s v="5/24/2016"/>
    <s v="2016"/>
    <s v="8"/>
    <s v="41090000"/>
    <x v="7"/>
    <x v="0"/>
    <s v="ENVIRONMENTAL PROTECTION AGENCY"/>
    <s v="Federal"/>
    <x v="0"/>
    <s v="4011006000"/>
    <s v="Pending"/>
    <s v="16066616"/>
    <n v="1"/>
    <n v="108005"/>
    <m/>
    <m/>
    <n v="1"/>
    <n v="108005"/>
  </r>
  <r>
    <x v="2"/>
    <s v="11"/>
    <s v="5/24/2016"/>
    <s v="2016"/>
    <s v="8"/>
    <s v="41090000"/>
    <x v="7"/>
    <x v="0"/>
    <s v="ENVIRONMENTAL PROTECTION AGENCY"/>
    <s v="Federal"/>
    <x v="0"/>
    <s v="4027008005"/>
    <s v="Pending"/>
    <s v="16066616"/>
    <n v="0"/>
    <n v="0"/>
    <m/>
    <m/>
    <n v="0"/>
    <n v="0"/>
  </r>
  <r>
    <x v="2"/>
    <s v="11"/>
    <s v="5/24/2016"/>
    <s v="2016"/>
    <s v="8"/>
    <s v="41090000"/>
    <x v="7"/>
    <x v="0"/>
    <s v="ENVIRONMENTAL PROTECTION AGENCY"/>
    <s v="Federal"/>
    <x v="0"/>
    <s v="4027011000"/>
    <s v="Pending"/>
    <s v="16066616"/>
    <n v="0"/>
    <n v="0"/>
    <m/>
    <m/>
    <n v="0"/>
    <n v="0"/>
  </r>
  <r>
    <x v="2"/>
    <s v="12"/>
    <s v="6/15/2016"/>
    <s v="2016"/>
    <s v="9"/>
    <s v="41090000"/>
    <x v="7"/>
    <x v="0"/>
    <s v="ENVIRONMENTAL PROTECTION AGENCY"/>
    <s v="Federal"/>
    <x v="0"/>
    <s v="4014009000"/>
    <s v="Pending"/>
    <s v="16066488"/>
    <m/>
    <m/>
    <n v="0.25"/>
    <n v="3748"/>
    <n v="0.25"/>
    <n v="3748"/>
  </r>
  <r>
    <x v="2"/>
    <s v="12"/>
    <s v="6/15/2016"/>
    <s v="2016"/>
    <s v="9"/>
    <s v="41090000"/>
    <x v="7"/>
    <x v="0"/>
    <s v="ENVIRONMENTAL PROTECTION AGENCY"/>
    <s v="Federal"/>
    <x v="0"/>
    <s v="4014024000"/>
    <s v="Pending"/>
    <s v="16066488"/>
    <m/>
    <m/>
    <n v="0.75"/>
    <n v="11244"/>
    <n v="0.75"/>
    <n v="11244"/>
  </r>
  <r>
    <x v="2"/>
    <s v="12"/>
    <s v="6/24/2016"/>
    <s v="2016"/>
    <s v="9"/>
    <s v="41090000"/>
    <x v="7"/>
    <x v="0"/>
    <s v="ENVIRONMENTAL PROTECTION AGENCY"/>
    <s v="Federal"/>
    <x v="0"/>
    <s v="4011011000"/>
    <s v="Pending"/>
    <s v="16121886"/>
    <m/>
    <m/>
    <n v="1"/>
    <n v="724330"/>
    <n v="1"/>
    <n v="724330"/>
  </r>
  <r>
    <x v="0"/>
    <s v="1"/>
    <s v="7/2/2014"/>
    <s v="2014"/>
    <s v="10"/>
    <s v="44010000"/>
    <x v="8"/>
    <x v="1"/>
    <s v="Qatar Environmental and Energy Res Inst"/>
    <s v="Foreign Foundation"/>
    <x v="0"/>
    <s v="4014009000"/>
    <s v="Awarded"/>
    <s v="15012070"/>
    <n v="1"/>
    <n v="301700"/>
    <m/>
    <m/>
    <n v="1"/>
    <n v="301700"/>
  </r>
  <r>
    <x v="0"/>
    <s v="1"/>
    <s v="7/2/2014"/>
    <s v="2014"/>
    <s v="10"/>
    <s v="44010000"/>
    <x v="8"/>
    <x v="1"/>
    <s v="Qatar Environmental and Energy Res Inst"/>
    <s v="Foreign Foundation"/>
    <x v="0"/>
    <s v="4027002000"/>
    <s v="Awarded"/>
    <s v="15012070"/>
    <n v="0"/>
    <n v="0"/>
    <m/>
    <m/>
    <n v="0"/>
    <n v="0"/>
  </r>
  <r>
    <x v="0"/>
    <s v="1"/>
    <s v="7/25/2014"/>
    <s v="2014"/>
    <s v="10"/>
    <s v="44010000"/>
    <x v="8"/>
    <x v="1"/>
    <s v="EGYPTIAN CULTURAL AND EDUCATIONAL BUREAU"/>
    <s v="Foundation"/>
    <x v="0"/>
    <s v="4012003000"/>
    <s v="Awarded"/>
    <s v="15011673"/>
    <m/>
    <m/>
    <n v="1"/>
    <n v="10000"/>
    <n v="1"/>
    <n v="10000"/>
  </r>
  <r>
    <x v="0"/>
    <s v="1"/>
    <s v="7/25/2014"/>
    <s v="2014"/>
    <s v="10"/>
    <s v="44010000"/>
    <x v="8"/>
    <x v="1"/>
    <s v="EGYPTIAN CULTURAL AND EDUCATIONAL BUREAU"/>
    <s v="Foundation"/>
    <x v="0"/>
    <s v="4012003000"/>
    <s v="Awarded"/>
    <s v="15011675"/>
    <m/>
    <m/>
    <n v="1"/>
    <n v="19000"/>
    <n v="1"/>
    <n v="19000"/>
  </r>
  <r>
    <x v="0"/>
    <s v="1"/>
    <s v="7/25/2014"/>
    <s v="2014"/>
    <s v="10"/>
    <s v="44010000"/>
    <x v="8"/>
    <x v="1"/>
    <s v="EGYPTIAN CULTURAL AND EDUCATIONAL BUREAU"/>
    <s v="Foundation"/>
    <x v="0"/>
    <s v="4012003000"/>
    <s v="Awarded"/>
    <s v="15011676"/>
    <m/>
    <m/>
    <n v="1"/>
    <n v="10000"/>
    <n v="1"/>
    <n v="10000"/>
  </r>
  <r>
    <x v="0"/>
    <s v="2"/>
    <s v="8/4/2014"/>
    <s v="2014"/>
    <s v="11"/>
    <s v="44010000"/>
    <x v="8"/>
    <x v="1"/>
    <s v="EGYPTIAN CULTURAL AND EDUCATIONAL BUREAU"/>
    <s v="Foundation"/>
    <x v="0"/>
    <s v="4011018000"/>
    <s v="Awarded"/>
    <s v="15021920"/>
    <m/>
    <m/>
    <n v="1"/>
    <n v="9792"/>
    <n v="1"/>
    <n v="9792"/>
  </r>
  <r>
    <x v="0"/>
    <s v="2"/>
    <s v="8/4/2014"/>
    <s v="2014"/>
    <s v="11"/>
    <s v="44010000"/>
    <x v="8"/>
    <x v="1"/>
    <s v="SR Engineering College"/>
    <s v="Foreign Institution of Higher Education"/>
    <x v="0"/>
    <s v="4014005000"/>
    <s v="Awarded"/>
    <s v="14087841"/>
    <m/>
    <m/>
    <n v="0"/>
    <n v="0"/>
    <n v="0"/>
    <n v="0"/>
  </r>
  <r>
    <x v="0"/>
    <s v="2"/>
    <s v="8/4/2014"/>
    <s v="2014"/>
    <s v="11"/>
    <s v="44010000"/>
    <x v="8"/>
    <x v="1"/>
    <s v="SR Engineering College"/>
    <s v="Foreign Institution of Higher Education"/>
    <x v="0"/>
    <s v="4014007000"/>
    <s v="Awarded"/>
    <s v="14087841"/>
    <m/>
    <m/>
    <n v="0"/>
    <n v="0"/>
    <n v="0"/>
    <n v="0"/>
  </r>
  <r>
    <x v="0"/>
    <s v="2"/>
    <s v="8/4/2014"/>
    <s v="2014"/>
    <s v="11"/>
    <s v="44010000"/>
    <x v="8"/>
    <x v="1"/>
    <s v="SR Engineering College"/>
    <s v="Foreign Institution of Higher Education"/>
    <x v="0"/>
    <s v="4014018000"/>
    <s v="Awarded"/>
    <s v="14087841"/>
    <m/>
    <m/>
    <n v="1"/>
    <n v="60000"/>
    <n v="1"/>
    <n v="60000"/>
  </r>
  <r>
    <x v="0"/>
    <s v="2"/>
    <s v="8/7/2014"/>
    <s v="2014"/>
    <s v="11"/>
    <s v="44010000"/>
    <x v="8"/>
    <x v="1"/>
    <s v="Canadian Nuclear Safety Commission"/>
    <s v="Foreign Federal Government"/>
    <x v="0"/>
    <s v="4014011000"/>
    <s v="Awarded"/>
    <s v="15022007"/>
    <m/>
    <m/>
    <n v="1"/>
    <n v="165122"/>
    <n v="1"/>
    <n v="165122"/>
  </r>
  <r>
    <x v="0"/>
    <s v="2"/>
    <s v="8/12/2014"/>
    <s v="2014"/>
    <s v="11"/>
    <s v="44010000"/>
    <x v="8"/>
    <x v="1"/>
    <s v="CURTIN UNIVERSITY OF TECHNOLOGY"/>
    <s v="Foreign Institution of Higher Education"/>
    <x v="0"/>
    <s v="4014006000"/>
    <s v="Awarded"/>
    <s v="15022198"/>
    <m/>
    <m/>
    <n v="1"/>
    <n v="20000"/>
    <n v="1"/>
    <n v="20000"/>
  </r>
  <r>
    <x v="0"/>
    <s v="2"/>
    <s v="8/20/2014"/>
    <s v="2014"/>
    <s v="11"/>
    <s v="44010000"/>
    <x v="8"/>
    <x v="1"/>
    <s v="University of Nizhni Novgorod"/>
    <s v="Foreign Institution of Higher Education"/>
    <x v="0"/>
    <s v="4019006000"/>
    <s v="Awarded"/>
    <s v="15022462"/>
    <n v="1"/>
    <n v="45492"/>
    <m/>
    <m/>
    <n v="1"/>
    <n v="45492"/>
  </r>
  <r>
    <x v="0"/>
    <s v="2"/>
    <s v="8/20/2014"/>
    <s v="2014"/>
    <s v="11"/>
    <s v="44010000"/>
    <x v="8"/>
    <x v="1"/>
    <s v="University of Nizhni Novgorod"/>
    <s v="Foreign Institution of Higher Education"/>
    <x v="0"/>
    <s v="4027001000"/>
    <s v="Awarded"/>
    <s v="15022462"/>
    <n v="0"/>
    <n v="0"/>
    <m/>
    <m/>
    <n v="0"/>
    <n v="0"/>
  </r>
  <r>
    <x v="0"/>
    <s v="2"/>
    <s v="8/20/2014"/>
    <s v="2014"/>
    <s v="11"/>
    <s v="44010000"/>
    <x v="8"/>
    <x v="1"/>
    <s v="University of Nizhni Novgorod"/>
    <s v="Foreign Institution of Higher Education"/>
    <x v="0"/>
    <s v="4027005000"/>
    <s v="Awarded"/>
    <s v="15022462"/>
    <n v="0"/>
    <n v="0"/>
    <m/>
    <m/>
    <n v="0"/>
    <n v="0"/>
  </r>
  <r>
    <x v="0"/>
    <s v="2"/>
    <s v="8/28/2014"/>
    <s v="2014"/>
    <s v="11"/>
    <s v="44010000"/>
    <x v="8"/>
    <x v="1"/>
    <s v="Qatar University"/>
    <s v="Foreign Institution of Higher Education"/>
    <x v="0"/>
    <s v="4018009000"/>
    <s v="Awarded"/>
    <s v="15022748"/>
    <m/>
    <m/>
    <n v="1"/>
    <n v="157500"/>
    <n v="1"/>
    <n v="157500"/>
  </r>
  <r>
    <x v="0"/>
    <s v="3"/>
    <s v="9/4/2014"/>
    <s v="2014"/>
    <s v="12"/>
    <s v="44010000"/>
    <x v="8"/>
    <x v="1"/>
    <s v="CONACYT"/>
    <s v="Foreign Federal Government"/>
    <x v="0"/>
    <s v="4011006000"/>
    <s v="Awarded"/>
    <s v="15032885"/>
    <m/>
    <m/>
    <n v="1"/>
    <n v="153777"/>
    <n v="1"/>
    <n v="153777"/>
  </r>
  <r>
    <x v="0"/>
    <s v="3"/>
    <s v="9/4/2014"/>
    <s v="2014"/>
    <s v="12"/>
    <s v="44010000"/>
    <x v="8"/>
    <x v="1"/>
    <s v="Mexican Natl Cncl for Science and Tech"/>
    <s v="Foreign Federal Government"/>
    <x v="0"/>
    <s v="4011006000"/>
    <s v="Awarded"/>
    <s v="15032893"/>
    <m/>
    <m/>
    <n v="1"/>
    <n v="147980"/>
    <n v="1"/>
    <n v="147980"/>
  </r>
  <r>
    <x v="0"/>
    <s v="3"/>
    <s v="9/15/2014"/>
    <s v="2014"/>
    <s v="12"/>
    <s v="44010000"/>
    <x v="8"/>
    <x v="1"/>
    <s v="BINATIONAL AGRICULTURAL RESEARCH &amp; DEV"/>
    <s v="Foreign Federal Government"/>
    <x v="0"/>
    <s v="4014008000"/>
    <s v="Pending"/>
    <s v="15033266"/>
    <m/>
    <m/>
    <n v="1"/>
    <n v="112450"/>
    <n v="1"/>
    <n v="112450"/>
  </r>
  <r>
    <x v="0"/>
    <s v="3"/>
    <s v="9/22/2014"/>
    <s v="2014"/>
    <s v="12"/>
    <s v="44010000"/>
    <x v="8"/>
    <x v="1"/>
    <s v="EGYPTIAN CULTURAL AND EDUCATIONAL BUREAU"/>
    <s v="Foundation"/>
    <x v="0"/>
    <s v="4011006000"/>
    <s v="Awarded"/>
    <s v="15033336"/>
    <m/>
    <m/>
    <n v="1"/>
    <n v="7500"/>
    <n v="1"/>
    <n v="7500"/>
  </r>
  <r>
    <x v="0"/>
    <s v="3"/>
    <s v="9/23/2014"/>
    <s v="2014"/>
    <s v="12"/>
    <s v="44010000"/>
    <x v="8"/>
    <x v="1"/>
    <s v="BINATIONAL AGRICULTURAL RESEARCH &amp; DEV"/>
    <s v="Foreign Federal Government"/>
    <x v="0"/>
    <s v="4018003000"/>
    <s v="Not Funded"/>
    <s v="14033575"/>
    <m/>
    <m/>
    <n v="1"/>
    <n v="50000"/>
    <n v="1"/>
    <n v="50000"/>
  </r>
  <r>
    <x v="0"/>
    <s v="4"/>
    <s v="10/1/2014"/>
    <s v="2015"/>
    <s v="1"/>
    <s v="44010000"/>
    <x v="8"/>
    <x v="1"/>
    <s v="PURDUE UNIVERSITY"/>
    <s v="Institution of Higher Education"/>
    <x v="0"/>
    <s v="4011012000"/>
    <s v="Pending"/>
    <s v="15043911"/>
    <m/>
    <m/>
    <n v="0.15"/>
    <n v="7345.05"/>
    <n v="0.15"/>
    <n v="7345.05"/>
  </r>
  <r>
    <x v="0"/>
    <s v="4"/>
    <s v="10/1/2014"/>
    <s v="2015"/>
    <s v="1"/>
    <s v="44010000"/>
    <x v="8"/>
    <x v="1"/>
    <s v="PURDUE UNIVERSITY"/>
    <s v="Institution of Higher Education"/>
    <x v="0"/>
    <s v="4011015000"/>
    <s v="Pending"/>
    <s v="15043911"/>
    <m/>
    <m/>
    <n v="0.75"/>
    <n v="36725.25"/>
    <n v="0.75"/>
    <n v="36725.25"/>
  </r>
  <r>
    <x v="0"/>
    <s v="4"/>
    <s v="10/1/2014"/>
    <s v="2015"/>
    <s v="1"/>
    <s v="44010000"/>
    <x v="8"/>
    <x v="1"/>
    <s v="PURDUE UNIVERSITY"/>
    <s v="Institution of Higher Education"/>
    <x v="0"/>
    <s v="4011018000"/>
    <s v="Pending"/>
    <s v="15043911"/>
    <m/>
    <m/>
    <n v="0.1"/>
    <n v="4896.7"/>
    <n v="0.1"/>
    <n v="4896.7"/>
  </r>
  <r>
    <x v="0"/>
    <s v="4"/>
    <s v="10/1/2014"/>
    <s v="2015"/>
    <s v="1"/>
    <s v="44010000"/>
    <x v="8"/>
    <x v="1"/>
    <s v="Tel Aviv University"/>
    <s v="Foreign Institution of Higher Education"/>
    <x v="0"/>
    <s v="4011018000"/>
    <s v="Awarded"/>
    <s v="14033583"/>
    <m/>
    <m/>
    <n v="1"/>
    <n v="121000"/>
    <n v="1"/>
    <n v="121000"/>
  </r>
  <r>
    <x v="0"/>
    <s v="4"/>
    <s v="10/23/2014"/>
    <s v="2015"/>
    <s v="1"/>
    <s v="44010000"/>
    <x v="8"/>
    <x v="1"/>
    <s v="BRITISH COUNCIL CONNECT"/>
    <s v="Foreign Foundation"/>
    <x v="0"/>
    <s v="4014005000"/>
    <s v="Pending"/>
    <s v="15044504"/>
    <m/>
    <m/>
    <n v="1"/>
    <n v="64329"/>
    <n v="1"/>
    <n v="64329"/>
  </r>
  <r>
    <x v="0"/>
    <s v="5"/>
    <s v="11/10/2014"/>
    <s v="2015"/>
    <s v="2"/>
    <s v="44010000"/>
    <x v="8"/>
    <x v="1"/>
    <s v="BINATIONAL SCIENCE FOUNDATION"/>
    <s v="Foreign Federal Government"/>
    <x v="0"/>
    <s v="4014005000"/>
    <s v="Not Funded"/>
    <s v="15054957"/>
    <m/>
    <m/>
    <n v="1"/>
    <n v="114999.25"/>
    <n v="1"/>
    <n v="114999.25"/>
  </r>
  <r>
    <x v="0"/>
    <s v="5"/>
    <s v="11/14/2014"/>
    <s v="2015"/>
    <s v="2"/>
    <s v="44010000"/>
    <x v="8"/>
    <x v="1"/>
    <s v="EUROPEAN COMMISSION"/>
    <s v="Foundation"/>
    <x v="0"/>
    <s v="4011005000"/>
    <s v="Pending"/>
    <s v="15055142"/>
    <m/>
    <m/>
    <n v="1"/>
    <n v="18693"/>
    <n v="1"/>
    <n v="18693"/>
  </r>
  <r>
    <x v="0"/>
    <s v="5"/>
    <s v="11/24/2014"/>
    <s v="2015"/>
    <s v="2"/>
    <s v="44010000"/>
    <x v="8"/>
    <x v="1"/>
    <s v="EMBASSY OF THE ARAB REPUBLIC OF EGYPT"/>
    <s v="Foreign Federal Government"/>
    <x v="0"/>
    <s v="4011018000"/>
    <s v="Awarded"/>
    <s v="15055398"/>
    <m/>
    <m/>
    <n v="1"/>
    <n v="7200"/>
    <n v="1"/>
    <n v="7200"/>
  </r>
  <r>
    <x v="0"/>
    <s v="5"/>
    <s v="11/24/2014"/>
    <s v="2015"/>
    <s v="2"/>
    <s v="44010000"/>
    <x v="8"/>
    <x v="1"/>
    <s v="EMBASSY OF THE ARAB REPUBLIC OF EGYPT"/>
    <s v="Foreign Federal Government"/>
    <x v="0"/>
    <s v="4011018000"/>
    <s v="Awarded"/>
    <s v="15055401"/>
    <m/>
    <m/>
    <n v="1"/>
    <n v="7200"/>
    <n v="1"/>
    <n v="7200"/>
  </r>
  <r>
    <x v="0"/>
    <s v="6"/>
    <s v="12/5/2014"/>
    <s v="2015"/>
    <s v="3"/>
    <s v="44010000"/>
    <x v="8"/>
    <x v="1"/>
    <s v="Qatar National Research Fund"/>
    <s v="Foreign Private Non-Profit"/>
    <x v="0"/>
    <s v="4014009000"/>
    <s v="Not Funded"/>
    <s v="15065689"/>
    <m/>
    <m/>
    <n v="0.25"/>
    <n v="29951.5"/>
    <n v="0.25"/>
    <n v="29951.5"/>
  </r>
  <r>
    <x v="0"/>
    <s v="6"/>
    <s v="12/5/2014"/>
    <s v="2015"/>
    <s v="3"/>
    <s v="44010000"/>
    <x v="8"/>
    <x v="1"/>
    <s v="Qatar National Research Fund"/>
    <s v="Foreign Private Non-Profit"/>
    <x v="0"/>
    <s v="4018006000"/>
    <s v="Not Funded"/>
    <s v="15065689"/>
    <m/>
    <m/>
    <n v="0.75"/>
    <n v="89854.5"/>
    <n v="0.75"/>
    <n v="89854.5"/>
  </r>
  <r>
    <x v="0"/>
    <s v="6"/>
    <s v="12/5/2014"/>
    <s v="2015"/>
    <s v="3"/>
    <s v="44010000"/>
    <x v="8"/>
    <x v="1"/>
    <s v="Education Bureau"/>
    <s v="Foreign Federal Government"/>
    <x v="0"/>
    <s v="4020004000"/>
    <s v="Not Funded"/>
    <s v="15065667"/>
    <m/>
    <m/>
    <n v="1"/>
    <n v="64435"/>
    <n v="1"/>
    <n v="64435"/>
  </r>
  <r>
    <x v="0"/>
    <s v="6"/>
    <s v="12/23/2014"/>
    <s v="2015"/>
    <s v="3"/>
    <s v="44010000"/>
    <x v="8"/>
    <x v="1"/>
    <s v="Umm Al-Qura University"/>
    <s v="Foreign Institution of Higher Education"/>
    <x v="0"/>
    <s v="4018009000"/>
    <s v="Awarded"/>
    <s v="11098259"/>
    <n v="1"/>
    <n v="68000"/>
    <m/>
    <m/>
    <n v="1"/>
    <n v="68000"/>
  </r>
  <r>
    <x v="0"/>
    <s v="6"/>
    <s v="12/23/2014"/>
    <s v="2015"/>
    <s v="3"/>
    <s v="44010000"/>
    <x v="8"/>
    <x v="1"/>
    <s v="Umm Al-Qura University"/>
    <s v="Foreign Institution of Higher Education"/>
    <x v="0"/>
    <s v="4027012000"/>
    <s v="Awarded"/>
    <s v="11098259"/>
    <n v="0"/>
    <n v="0"/>
    <m/>
    <m/>
    <n v="0"/>
    <n v="0"/>
  </r>
  <r>
    <x v="0"/>
    <s v="7"/>
    <s v="1/15/2015"/>
    <s v="2015"/>
    <s v="4"/>
    <s v="44010000"/>
    <x v="8"/>
    <x v="1"/>
    <s v="University of Eastern Finland"/>
    <s v="Foreign Institution of Higher Education"/>
    <x v="0"/>
    <s v="4013009000"/>
    <s v="Awarded"/>
    <s v="15076437"/>
    <m/>
    <m/>
    <n v="1"/>
    <n v="1000"/>
    <n v="1"/>
    <n v="1000"/>
  </r>
  <r>
    <x v="0"/>
    <s v="7"/>
    <s v="1/16/2015"/>
    <s v="2015"/>
    <s v="4"/>
    <s v="44010000"/>
    <x v="8"/>
    <x v="1"/>
    <s v="Masdar Institute Science Technology"/>
    <s v="Foreign Institution of Higher Education"/>
    <x v="0"/>
    <s v="4011005000"/>
    <s v="Pending"/>
    <s v="15076602"/>
    <m/>
    <m/>
    <n v="1"/>
    <n v="81178"/>
    <n v="1"/>
    <n v="81178"/>
  </r>
  <r>
    <x v="0"/>
    <s v="7"/>
    <s v="1/23/2015"/>
    <s v="2015"/>
    <s v="4"/>
    <s v="44010000"/>
    <x v="8"/>
    <x v="1"/>
    <s v="Korea Inst of Industrial Technology"/>
    <s v="Foreign Federal Government"/>
    <x v="0"/>
    <s v="4014009000"/>
    <s v="Awarded"/>
    <s v="15076745"/>
    <n v="0.67"/>
    <n v="21440"/>
    <m/>
    <m/>
    <n v="0.67"/>
    <n v="21440"/>
  </r>
  <r>
    <x v="0"/>
    <s v="7"/>
    <s v="1/23/2015"/>
    <s v="2015"/>
    <s v="4"/>
    <s v="44010000"/>
    <x v="8"/>
    <x v="1"/>
    <s v="Korea Inst of Industrial Technology"/>
    <s v="Foreign Federal Government"/>
    <x v="0"/>
    <s v="4014017000"/>
    <s v="Awarded"/>
    <s v="15076745"/>
    <n v="0.19800000000000001"/>
    <n v="6336"/>
    <m/>
    <m/>
    <n v="0.19800000000000001"/>
    <n v="6336"/>
  </r>
  <r>
    <x v="0"/>
    <s v="7"/>
    <s v="1/23/2015"/>
    <s v="2015"/>
    <s v="4"/>
    <s v="44010000"/>
    <x v="8"/>
    <x v="1"/>
    <s v="Korea Inst of Industrial Technology"/>
    <s v="Foreign Federal Government"/>
    <x v="0"/>
    <s v="4016005000"/>
    <s v="Awarded"/>
    <s v="15076745"/>
    <n v="0.13200000000000001"/>
    <n v="4224"/>
    <m/>
    <m/>
    <n v="0.13200000000000001"/>
    <n v="4224"/>
  </r>
  <r>
    <x v="0"/>
    <s v="7"/>
    <s v="1/23/2015"/>
    <s v="2015"/>
    <s v="4"/>
    <s v="44010000"/>
    <x v="8"/>
    <x v="1"/>
    <s v="Korea Inst of Industrial Technology"/>
    <s v="Foreign Federal Government"/>
    <x v="0"/>
    <s v="4027002000"/>
    <s v="Awarded"/>
    <s v="15076745"/>
    <n v="0"/>
    <n v="0"/>
    <m/>
    <m/>
    <n v="0"/>
    <n v="0"/>
  </r>
  <r>
    <x v="0"/>
    <s v="8"/>
    <s v="2/3/2015"/>
    <s v="2015"/>
    <s v="5"/>
    <s v="44010000"/>
    <x v="8"/>
    <x v="1"/>
    <s v="National Ctr Global Health Medicine"/>
    <s v="Foreign Private Non-Profit"/>
    <x v="0"/>
    <s v="4016003000"/>
    <s v="Awarded"/>
    <s v="15076864"/>
    <m/>
    <m/>
    <n v="0.25"/>
    <n v="48444.75"/>
    <n v="0.25"/>
    <n v="48444.75"/>
  </r>
  <r>
    <x v="0"/>
    <s v="8"/>
    <s v="2/3/2015"/>
    <s v="2015"/>
    <s v="5"/>
    <s v="44010000"/>
    <x v="8"/>
    <x v="1"/>
    <s v="National Ctr Global Health Medicine"/>
    <s v="Foreign Private Non-Profit"/>
    <x v="0"/>
    <s v="4018004000"/>
    <s v="Awarded"/>
    <s v="15076864"/>
    <m/>
    <m/>
    <n v="0.75"/>
    <n v="145334.25"/>
    <n v="0.75"/>
    <n v="145334.25"/>
  </r>
  <r>
    <x v="0"/>
    <s v="8"/>
    <s v="2/5/2015"/>
    <s v="2015"/>
    <s v="5"/>
    <s v="44010000"/>
    <x v="8"/>
    <x v="1"/>
    <s v="Qinghai Normal University"/>
    <s v="Foreign Institution of Higher Education"/>
    <x v="0"/>
    <s v="4018008000"/>
    <s v="Pending"/>
    <s v="15087162"/>
    <m/>
    <m/>
    <n v="1"/>
    <n v="0"/>
    <n v="1"/>
    <n v="0"/>
  </r>
  <r>
    <x v="0"/>
    <s v="8"/>
    <s v="2/9/2015"/>
    <s v="2015"/>
    <s v="5"/>
    <s v="44010000"/>
    <x v="8"/>
    <x v="1"/>
    <s v="Indian Inst Tropical Meteorology"/>
    <s v="Foreign Federal Government"/>
    <x v="0"/>
    <s v="4011008000"/>
    <s v="Awarded"/>
    <s v="15087030"/>
    <n v="0.75"/>
    <n v="300375"/>
    <m/>
    <m/>
    <n v="0.75"/>
    <n v="300375"/>
  </r>
  <r>
    <x v="0"/>
    <s v="8"/>
    <s v="2/9/2015"/>
    <s v="2015"/>
    <s v="5"/>
    <s v="44010000"/>
    <x v="8"/>
    <x v="1"/>
    <s v="Indian Inst Tropical Meteorology"/>
    <s v="Foreign Federal Government"/>
    <x v="0"/>
    <s v="4018008000"/>
    <s v="Awarded"/>
    <s v="15087030"/>
    <n v="0.25"/>
    <n v="100125"/>
    <m/>
    <m/>
    <n v="0.25"/>
    <n v="100125"/>
  </r>
  <r>
    <x v="0"/>
    <s v="8"/>
    <s v="2/9/2015"/>
    <s v="2015"/>
    <s v="5"/>
    <s v="44010000"/>
    <x v="8"/>
    <x v="1"/>
    <s v="Indian Inst Tropical Meteorology"/>
    <s v="Foreign Federal Government"/>
    <x v="0"/>
    <s v="4027013000"/>
    <s v="Awarded"/>
    <s v="15087030"/>
    <n v="0"/>
    <n v="0"/>
    <m/>
    <m/>
    <n v="0"/>
    <n v="0"/>
  </r>
  <r>
    <x v="0"/>
    <s v="8"/>
    <s v="2/11/2015"/>
    <s v="2015"/>
    <s v="5"/>
    <s v="44010000"/>
    <x v="8"/>
    <x v="1"/>
    <s v="Ministry Sci Tech Innovation Brazil"/>
    <s v="Foreign Federal Government"/>
    <x v="0"/>
    <s v="4011016000"/>
    <s v="Awarded"/>
    <s v="15087027"/>
    <m/>
    <m/>
    <n v="1"/>
    <n v="8000"/>
    <n v="1"/>
    <n v="8000"/>
  </r>
  <r>
    <x v="0"/>
    <s v="8"/>
    <s v="2/18/2015"/>
    <s v="2015"/>
    <s v="5"/>
    <s v="44010000"/>
    <x v="8"/>
    <x v="1"/>
    <s v="University of Victoria"/>
    <s v="Foreign Institution of Higher Education"/>
    <x v="0"/>
    <s v="4017007000"/>
    <s v="Awarded"/>
    <s v="15087433"/>
    <m/>
    <m/>
    <n v="1"/>
    <n v="9886"/>
    <n v="1"/>
    <n v="9886"/>
  </r>
  <r>
    <x v="0"/>
    <s v="8"/>
    <s v="2/19/2015"/>
    <s v="2015"/>
    <s v="5"/>
    <s v="44010000"/>
    <x v="8"/>
    <x v="1"/>
    <s v="Rural Development Administration"/>
    <s v="Foreign Federal Government"/>
    <x v="0"/>
    <s v="4011012000"/>
    <s v="Awarded"/>
    <s v="15087198"/>
    <m/>
    <m/>
    <n v="1"/>
    <n v="165000"/>
    <n v="1"/>
    <n v="165000"/>
  </r>
  <r>
    <x v="0"/>
    <s v="8"/>
    <s v="2/27/2015"/>
    <s v="2015"/>
    <s v="5"/>
    <s v="44010000"/>
    <x v="8"/>
    <x v="1"/>
    <s v="Chinese Language Council International"/>
    <s v="Foreign Private Non-Profit"/>
    <x v="0"/>
    <s v="4017008000"/>
    <s v="Awarded"/>
    <s v="15076244"/>
    <m/>
    <m/>
    <n v="1"/>
    <n v="122000"/>
    <n v="1"/>
    <n v="122000"/>
  </r>
  <r>
    <x v="0"/>
    <s v="9"/>
    <s v="3/13/2015"/>
    <s v="2015"/>
    <s v="6"/>
    <s v="44010000"/>
    <x v="8"/>
    <x v="1"/>
    <s v="RURAL DEVELOPMENT ADMINISTRATION OF THE REPUBLIC OF KOREA"/>
    <s v="Foreign Local Government"/>
    <x v="0"/>
    <s v="4011010000"/>
    <s v="Awarded"/>
    <s v="15098307"/>
    <m/>
    <m/>
    <n v="0.8"/>
    <n v="80000"/>
    <n v="0.8"/>
    <n v="80000"/>
  </r>
  <r>
    <x v="0"/>
    <s v="9"/>
    <s v="3/13/2015"/>
    <s v="2015"/>
    <s v="6"/>
    <s v="44010000"/>
    <x v="8"/>
    <x v="1"/>
    <s v="RURAL DEVELOPMENT ADMINISTRATION OF THE REPUBLIC OF KOREA"/>
    <s v="Foreign Local Government"/>
    <x v="0"/>
    <s v="4011018000"/>
    <s v="Awarded"/>
    <s v="15098307"/>
    <m/>
    <m/>
    <n v="0.2"/>
    <n v="20000"/>
    <n v="0.2"/>
    <n v="20000"/>
  </r>
  <r>
    <x v="0"/>
    <s v="10"/>
    <s v="4/16/2015"/>
    <s v="2015"/>
    <s v="7"/>
    <s v="44010000"/>
    <x v="8"/>
    <x v="1"/>
    <s v="Heriot Watt University"/>
    <s v="Foreign Institution of Higher Education"/>
    <x v="0"/>
    <s v="4014006000"/>
    <s v="Awarded"/>
    <s v="15109303"/>
    <n v="1"/>
    <n v="25647"/>
    <m/>
    <m/>
    <n v="1"/>
    <n v="25647"/>
  </r>
  <r>
    <x v="0"/>
    <s v="10"/>
    <s v="4/16/2015"/>
    <s v="2015"/>
    <s v="7"/>
    <s v="44010000"/>
    <x v="8"/>
    <x v="1"/>
    <s v="Heriot Watt University"/>
    <s v="Foreign Institution of Higher Education"/>
    <x v="0"/>
    <s v="4027002000"/>
    <s v="Awarded"/>
    <s v="15109303"/>
    <n v="0"/>
    <n v="0"/>
    <m/>
    <m/>
    <n v="0"/>
    <n v="0"/>
  </r>
  <r>
    <x v="0"/>
    <s v="10"/>
    <s v="4/27/2015"/>
    <s v="2015"/>
    <s v="7"/>
    <s v="44010000"/>
    <x v="8"/>
    <x v="1"/>
    <s v="EGYPTIAN CULTURAL AND EDUCATIONAL BUREAU"/>
    <s v="Foundation"/>
    <x v="0"/>
    <s v="4012003000"/>
    <s v="Awarded"/>
    <s v="15109516"/>
    <m/>
    <m/>
    <n v="1"/>
    <n v="9000"/>
    <n v="1"/>
    <n v="9000"/>
  </r>
  <r>
    <x v="0"/>
    <s v="10"/>
    <s v="4/28/2015"/>
    <s v="2015"/>
    <s v="7"/>
    <s v="44010000"/>
    <x v="8"/>
    <x v="1"/>
    <s v="Korea University"/>
    <s v="Foreign Institution of Higher Education"/>
    <x v="0"/>
    <s v="4014004000"/>
    <s v="Pending"/>
    <s v="15109618"/>
    <m/>
    <m/>
    <n v="1"/>
    <n v="254545"/>
    <n v="1"/>
    <n v="254545"/>
  </r>
  <r>
    <x v="0"/>
    <s v="11"/>
    <s v="5/4/2015"/>
    <s v="2015"/>
    <s v="8"/>
    <s v="44010000"/>
    <x v="8"/>
    <x v="1"/>
    <s v="U. S. - EGYPT SCI. &amp; TECH. JOINT FUND"/>
    <s v="Foundation"/>
    <x v="0"/>
    <s v="4014011000"/>
    <s v="Pending"/>
    <s v="15109735"/>
    <m/>
    <m/>
    <n v="1"/>
    <n v="200000"/>
    <n v="1"/>
    <n v="200000"/>
  </r>
  <r>
    <x v="0"/>
    <s v="11"/>
    <s v="5/9/2015"/>
    <s v="2015"/>
    <s v="8"/>
    <s v="44010000"/>
    <x v="8"/>
    <x v="1"/>
    <s v="NATIONAL ACADEMY OF SCIENCES"/>
    <s v="Federal"/>
    <x v="0"/>
    <s v="4012003000"/>
    <s v="Pending"/>
    <s v="15119989"/>
    <m/>
    <m/>
    <n v="1"/>
    <n v="199979"/>
    <n v="1"/>
    <n v="199979"/>
  </r>
  <r>
    <x v="0"/>
    <s v="11"/>
    <s v="5/11/2015"/>
    <s v="2015"/>
    <s v="8"/>
    <s v="44010000"/>
    <x v="8"/>
    <x v="1"/>
    <s v="U. S. - EGYPT SCI. &amp; TECH. JOINT FUND"/>
    <s v="Foundation"/>
    <x v="0"/>
    <s v="4014005000"/>
    <s v="Pending"/>
    <s v="15110029"/>
    <m/>
    <m/>
    <n v="1"/>
    <n v="197928"/>
    <n v="1"/>
    <n v="197928"/>
  </r>
  <r>
    <x v="0"/>
    <s v="12"/>
    <s v="6/5/2015"/>
    <s v="2015"/>
    <s v="9"/>
    <s v="44010000"/>
    <x v="8"/>
    <x v="1"/>
    <s v="Info &amp; Communication Tech Promotion"/>
    <s v="Foreign Private Profit"/>
    <x v="0"/>
    <s v="4019010000"/>
    <s v="Pending"/>
    <s v="15120807"/>
    <m/>
    <m/>
    <n v="1"/>
    <n v="1814999.99"/>
    <n v="1"/>
    <n v="1814999.99"/>
  </r>
  <r>
    <x v="0"/>
    <s v="12"/>
    <s v="6/17/2015"/>
    <s v="2015"/>
    <s v="9"/>
    <s v="44010000"/>
    <x v="8"/>
    <x v="1"/>
    <s v="Higher Educ Commission Pakistan"/>
    <s v="Foreign Federal Government"/>
    <x v="0"/>
    <s v="4011014000"/>
    <s v="Pending"/>
    <s v="15121131"/>
    <m/>
    <m/>
    <n v="1"/>
    <n v="3500"/>
    <n v="1"/>
    <n v="3500"/>
  </r>
  <r>
    <x v="0"/>
    <s v="12"/>
    <s v="6/17/2015"/>
    <s v="2015"/>
    <s v="9"/>
    <s v="44010000"/>
    <x v="8"/>
    <x v="1"/>
    <s v="Higher Educ Commission Pakistan"/>
    <s v="Foreign Federal Government"/>
    <x v="0"/>
    <s v="4011014000"/>
    <s v="Pending"/>
    <s v="15121133"/>
    <m/>
    <m/>
    <n v="1"/>
    <n v="3500"/>
    <n v="1"/>
    <n v="3500"/>
  </r>
  <r>
    <x v="0"/>
    <s v="12"/>
    <s v="6/17/2015"/>
    <s v="2015"/>
    <s v="9"/>
    <s v="44010000"/>
    <x v="8"/>
    <x v="1"/>
    <s v="Higher Educ Commission Pakistan"/>
    <s v="Foreign Federal Government"/>
    <x v="0"/>
    <s v="4011014000"/>
    <s v="Pending"/>
    <s v="15121135"/>
    <m/>
    <m/>
    <n v="1"/>
    <n v="3500"/>
    <n v="1"/>
    <n v="3500"/>
  </r>
  <r>
    <x v="0"/>
    <s v="12"/>
    <s v="6/17/2015"/>
    <s v="2015"/>
    <s v="9"/>
    <s v="44010000"/>
    <x v="8"/>
    <x v="1"/>
    <s v="Higher Educ Commission Pakistan"/>
    <s v="Foreign Federal Government"/>
    <x v="0"/>
    <s v="4011014000"/>
    <s v="Pending"/>
    <s v="15121137"/>
    <m/>
    <m/>
    <n v="1"/>
    <n v="3500"/>
    <n v="1"/>
    <n v="3500"/>
  </r>
  <r>
    <x v="0"/>
    <s v="12"/>
    <s v="6/17/2015"/>
    <s v="2015"/>
    <s v="9"/>
    <s v="44010000"/>
    <x v="8"/>
    <x v="1"/>
    <s v="Higher Educ Commission Pakistan"/>
    <s v="Foreign Federal Government"/>
    <x v="0"/>
    <s v="4023001000"/>
    <s v="Pending"/>
    <s v="15121131"/>
    <m/>
    <m/>
    <n v="0"/>
    <n v="0"/>
    <n v="0"/>
    <n v="0"/>
  </r>
  <r>
    <x v="0"/>
    <s v="12"/>
    <s v="6/17/2015"/>
    <s v="2015"/>
    <s v="9"/>
    <s v="44010000"/>
    <x v="8"/>
    <x v="1"/>
    <s v="Higher Educ Commission Pakistan"/>
    <s v="Foreign Federal Government"/>
    <x v="0"/>
    <s v="4023001000"/>
    <s v="Pending"/>
    <s v="15121133"/>
    <m/>
    <m/>
    <n v="0"/>
    <n v="0"/>
    <n v="0"/>
    <n v="0"/>
  </r>
  <r>
    <x v="0"/>
    <s v="12"/>
    <s v="6/17/2015"/>
    <s v="2015"/>
    <s v="9"/>
    <s v="44010000"/>
    <x v="8"/>
    <x v="1"/>
    <s v="Higher Educ Commission Pakistan"/>
    <s v="Foreign Federal Government"/>
    <x v="0"/>
    <s v="4023001000"/>
    <s v="Pending"/>
    <s v="15121135"/>
    <m/>
    <m/>
    <n v="0"/>
    <n v="0"/>
    <n v="0"/>
    <n v="0"/>
  </r>
  <r>
    <x v="0"/>
    <s v="12"/>
    <s v="6/17/2015"/>
    <s v="2015"/>
    <s v="9"/>
    <s v="44010000"/>
    <x v="8"/>
    <x v="1"/>
    <s v="Higher Educ Commission Pakistan"/>
    <s v="Foreign Federal Government"/>
    <x v="0"/>
    <s v="4023001000"/>
    <s v="Pending"/>
    <s v="15121137"/>
    <m/>
    <m/>
    <n v="0"/>
    <n v="0"/>
    <n v="0"/>
    <n v="0"/>
  </r>
  <r>
    <x v="0"/>
    <s v="12"/>
    <s v="6/19/2015"/>
    <s v="2015"/>
    <s v="9"/>
    <s v="44010000"/>
    <x v="8"/>
    <x v="1"/>
    <s v="Higher Educ Commission Pakistan"/>
    <s v="Foreign Federal Government"/>
    <x v="0"/>
    <s v="4011014000"/>
    <s v="Pending"/>
    <s v="15121221"/>
    <m/>
    <m/>
    <n v="1"/>
    <n v="3500"/>
    <n v="1"/>
    <n v="3500"/>
  </r>
  <r>
    <x v="0"/>
    <s v="12"/>
    <s v="6/19/2015"/>
    <s v="2015"/>
    <s v="9"/>
    <s v="44010000"/>
    <x v="8"/>
    <x v="1"/>
    <s v="Higher Educ Commission Pakistan"/>
    <s v="Foreign Federal Government"/>
    <x v="0"/>
    <s v="4023001000"/>
    <s v="Pending"/>
    <s v="15121221"/>
    <m/>
    <m/>
    <n v="0"/>
    <n v="0"/>
    <n v="0"/>
    <n v="0"/>
  </r>
  <r>
    <x v="1"/>
    <s v="1"/>
    <s v="7/2/2013"/>
    <s v="2013"/>
    <s v="10"/>
    <s v="44010000"/>
    <x v="8"/>
    <x v="1"/>
    <s v="Qatar Environmental and Energy Res Inst"/>
    <s v="Foreign Foundation"/>
    <x v="0"/>
    <s v="4014004000"/>
    <s v="Awarded"/>
    <s v="13121024"/>
    <m/>
    <m/>
    <n v="0.4"/>
    <n v="131244"/>
    <n v="0.4"/>
    <n v="131244"/>
  </r>
  <r>
    <x v="1"/>
    <s v="1"/>
    <s v="7/2/2013"/>
    <s v="2013"/>
    <s v="10"/>
    <s v="44010000"/>
    <x v="8"/>
    <x v="1"/>
    <s v="Qatar Environmental and Energy Res Inst"/>
    <s v="Foreign Foundation"/>
    <x v="0"/>
    <s v="4018004000"/>
    <s v="Awarded"/>
    <s v="13121024"/>
    <m/>
    <m/>
    <n v="0.6"/>
    <n v="196866"/>
    <n v="0.6"/>
    <n v="196866"/>
  </r>
  <r>
    <x v="1"/>
    <s v="1"/>
    <s v="7/24/2013"/>
    <s v="2013"/>
    <s v="10"/>
    <s v="44010000"/>
    <x v="8"/>
    <x v="1"/>
    <s v="EGYPTIAN CULTURAL AND EDUCATIONAL BUREAU"/>
    <s v="Foundation"/>
    <x v="0"/>
    <s v="4011012000"/>
    <s v="Awarded"/>
    <s v="14011243"/>
    <m/>
    <m/>
    <n v="1"/>
    <n v="80000"/>
    <n v="1"/>
    <n v="80000"/>
  </r>
  <r>
    <x v="1"/>
    <s v="1"/>
    <s v="7/25/2013"/>
    <s v="2013"/>
    <s v="10"/>
    <s v="44010000"/>
    <x v="8"/>
    <x v="1"/>
    <s v="University of Stirling"/>
    <s v="Foreign Institution of Higher Education"/>
    <x v="0"/>
    <s v="4015004000"/>
    <s v="Awarded"/>
    <s v="14011924"/>
    <m/>
    <m/>
    <n v="1"/>
    <n v="10000"/>
    <n v="1"/>
    <n v="10000"/>
  </r>
  <r>
    <x v="1"/>
    <s v="1"/>
    <s v="7/26/2013"/>
    <s v="2013"/>
    <s v="10"/>
    <s v="44010000"/>
    <x v="8"/>
    <x v="1"/>
    <s v="EGYPTIAN CULTURAL AND EDUCATIONAL BUREAU"/>
    <s v="Foundation"/>
    <x v="0"/>
    <s v="4011006000"/>
    <s v="Awarded"/>
    <s v="14011835"/>
    <m/>
    <m/>
    <n v="1"/>
    <n v="1250"/>
    <n v="1"/>
    <n v="1250"/>
  </r>
  <r>
    <x v="1"/>
    <s v="1"/>
    <s v="7/26/2013"/>
    <s v="2013"/>
    <s v="10"/>
    <s v="44010000"/>
    <x v="8"/>
    <x v="1"/>
    <s v="Pohang University of Science &amp; Tech"/>
    <s v="Foreign Institution of Higher Education"/>
    <x v="0"/>
    <s v="4014007000"/>
    <s v="Awarded"/>
    <s v="14011780"/>
    <m/>
    <m/>
    <n v="0.2"/>
    <n v="26800"/>
    <n v="0.2"/>
    <n v="26800"/>
  </r>
  <r>
    <x v="1"/>
    <s v="1"/>
    <s v="7/26/2013"/>
    <s v="2013"/>
    <s v="10"/>
    <s v="44010000"/>
    <x v="8"/>
    <x v="1"/>
    <s v="Pohang University of Science &amp; Tech"/>
    <s v="Foreign Institution of Higher Education"/>
    <x v="0"/>
    <s v="4014023000"/>
    <s v="Awarded"/>
    <s v="14011780"/>
    <m/>
    <m/>
    <n v="0.8"/>
    <n v="107200"/>
    <n v="0.8"/>
    <n v="107200"/>
  </r>
  <r>
    <x v="1"/>
    <s v="2"/>
    <s v="8/8/2013"/>
    <s v="2013"/>
    <s v="11"/>
    <s v="44010000"/>
    <x v="8"/>
    <x v="1"/>
    <s v="Colciencias"/>
    <s v="Foreign Federal Government"/>
    <x v="0"/>
    <s v="4014001000"/>
    <s v="Awarded"/>
    <s v="14022398"/>
    <m/>
    <m/>
    <n v="1"/>
    <n v="240631"/>
    <n v="1"/>
    <n v="240631"/>
  </r>
  <r>
    <x v="1"/>
    <s v="2"/>
    <s v="8/8/2013"/>
    <s v="2013"/>
    <s v="11"/>
    <s v="44010000"/>
    <x v="8"/>
    <x v="1"/>
    <s v="Colciencias"/>
    <s v="Foreign Federal Government"/>
    <x v="0"/>
    <s v="4014001000"/>
    <s v="Awarded"/>
    <s v="14022399"/>
    <m/>
    <m/>
    <n v="1"/>
    <n v="1491538"/>
    <n v="1"/>
    <n v="1491538"/>
  </r>
  <r>
    <x v="1"/>
    <s v="2"/>
    <s v="8/8/2013"/>
    <s v="2013"/>
    <s v="11"/>
    <s v="44010000"/>
    <x v="8"/>
    <x v="1"/>
    <s v="Colciencias"/>
    <s v="Foreign Federal Government"/>
    <x v="0"/>
    <s v="4014001000"/>
    <s v="Awarded"/>
    <s v="14022400"/>
    <m/>
    <m/>
    <n v="1"/>
    <n v="705027"/>
    <n v="1"/>
    <n v="705027"/>
  </r>
  <r>
    <x v="1"/>
    <s v="2"/>
    <s v="8/9/2013"/>
    <s v="2013"/>
    <s v="11"/>
    <s v="44010000"/>
    <x v="8"/>
    <x v="1"/>
    <s v="Higher Educ Commission Pakistan"/>
    <s v="Foreign Federal Government"/>
    <x v="0"/>
    <s v="4011014000"/>
    <s v="Awarded"/>
    <s v="14022432"/>
    <m/>
    <m/>
    <n v="1"/>
    <n v="4760"/>
    <n v="1"/>
    <n v="4760"/>
  </r>
  <r>
    <x v="1"/>
    <s v="2"/>
    <s v="8/20/2013"/>
    <s v="2013"/>
    <s v="11"/>
    <s v="44010000"/>
    <x v="8"/>
    <x v="1"/>
    <s v="Jawaharlal Nehru Centre for Adv Sci Res"/>
    <s v="Foreign Institution of Higher Education"/>
    <x v="0"/>
    <s v="4001002000"/>
    <s v="Awarded"/>
    <s v="13086966"/>
    <n v="0.1"/>
    <n v="150"/>
    <m/>
    <m/>
    <n v="0.1"/>
    <n v="150"/>
  </r>
  <r>
    <x v="1"/>
    <s v="2"/>
    <s v="8/20/2013"/>
    <s v="2013"/>
    <s v="11"/>
    <s v="44010000"/>
    <x v="8"/>
    <x v="1"/>
    <s v="Jawaharlal Nehru Centre for Adv Sci Res"/>
    <s v="Foreign Institution of Higher Education"/>
    <x v="0"/>
    <s v="4014006000"/>
    <s v="Awarded"/>
    <s v="13086966"/>
    <n v="0.3"/>
    <n v="450"/>
    <m/>
    <m/>
    <n v="0.3"/>
    <n v="450"/>
  </r>
  <r>
    <x v="1"/>
    <s v="2"/>
    <s v="8/20/2013"/>
    <s v="2013"/>
    <s v="11"/>
    <s v="44010000"/>
    <x v="8"/>
    <x v="1"/>
    <s v="Jawaharlal Nehru Centre for Adv Sci Res"/>
    <s v="Foreign Institution of Higher Education"/>
    <x v="0"/>
    <s v="4014009000"/>
    <s v="Awarded"/>
    <s v="13086966"/>
    <n v="0.3"/>
    <n v="450"/>
    <m/>
    <m/>
    <n v="0.3"/>
    <n v="450"/>
  </r>
  <r>
    <x v="1"/>
    <s v="2"/>
    <s v="8/20/2013"/>
    <s v="2013"/>
    <s v="11"/>
    <s v="44010000"/>
    <x v="8"/>
    <x v="1"/>
    <s v="KOREA ATOMIC ENERGY RESEARCH INSTITUTE"/>
    <s v="Foreign Private Profit"/>
    <x v="0"/>
    <s v="4014011000"/>
    <s v="Awarded"/>
    <s v="14022825"/>
    <m/>
    <m/>
    <n v="1"/>
    <n v="174000"/>
    <n v="1"/>
    <n v="174000"/>
  </r>
  <r>
    <x v="1"/>
    <s v="2"/>
    <s v="8/20/2013"/>
    <s v="2013"/>
    <s v="11"/>
    <s v="44010000"/>
    <x v="8"/>
    <x v="1"/>
    <s v="Jawaharlal Nehru Centre for Adv Sci Res"/>
    <s v="Foreign Institution of Higher Education"/>
    <x v="0"/>
    <s v="4018004000"/>
    <s v="Awarded"/>
    <s v="13086966"/>
    <n v="0.2"/>
    <n v="300"/>
    <m/>
    <m/>
    <n v="0.2"/>
    <n v="300"/>
  </r>
  <r>
    <x v="1"/>
    <s v="2"/>
    <s v="8/20/2013"/>
    <s v="2013"/>
    <s v="11"/>
    <s v="44010000"/>
    <x v="8"/>
    <x v="1"/>
    <s v="Jawaharlal Nehru Centre for Adv Sci Res"/>
    <s v="Foreign Institution of Higher Education"/>
    <x v="0"/>
    <s v="4018007000"/>
    <s v="Awarded"/>
    <s v="13086966"/>
    <n v="0.1"/>
    <n v="150"/>
    <m/>
    <m/>
    <n v="0.1"/>
    <n v="150"/>
  </r>
  <r>
    <x v="1"/>
    <s v="2"/>
    <s v="8/20/2013"/>
    <s v="2013"/>
    <s v="11"/>
    <s v="44010000"/>
    <x v="8"/>
    <x v="1"/>
    <s v="Jawaharlal Nehru Centre for Adv Sci Res"/>
    <s v="Foreign Institution of Higher Education"/>
    <x v="0"/>
    <s v="4027002000"/>
    <s v="Awarded"/>
    <s v="13086966"/>
    <n v="0"/>
    <n v="0"/>
    <m/>
    <m/>
    <n v="0"/>
    <n v="0"/>
  </r>
  <r>
    <x v="1"/>
    <s v="2"/>
    <s v="8/27/2013"/>
    <s v="2013"/>
    <s v="11"/>
    <s v="44010000"/>
    <x v="8"/>
    <x v="1"/>
    <s v="EGYPTIAN CULTURAL AND EDUCATIONAL BUREAU"/>
    <s v="Foundation"/>
    <x v="0"/>
    <s v="4012003000"/>
    <s v="Awarded"/>
    <s v="14022845"/>
    <m/>
    <m/>
    <n v="1"/>
    <n v="80000"/>
    <n v="1"/>
    <n v="80000"/>
  </r>
  <r>
    <x v="1"/>
    <s v="2"/>
    <s v="8/30/2013"/>
    <s v="2013"/>
    <s v="11"/>
    <s v="44010000"/>
    <x v="8"/>
    <x v="1"/>
    <s v="EMBASSY OF THE ARAB REPUBLIC OF EGYPT"/>
    <s v="Foreign Federal Government"/>
    <x v="0"/>
    <s v="4012003000"/>
    <s v="Pending"/>
    <s v="14023111"/>
    <m/>
    <m/>
    <n v="1"/>
    <n v="10000"/>
    <n v="1"/>
    <n v="10000"/>
  </r>
  <r>
    <x v="1"/>
    <s v="3"/>
    <s v="9/5/2013"/>
    <s v="2013"/>
    <s v="12"/>
    <s v="44010000"/>
    <x v="8"/>
    <x v="1"/>
    <s v="BINATIONAL SCIENCE FOUNDATION"/>
    <s v="Foreign Federal Government"/>
    <x v="0"/>
    <s v="4011010000"/>
    <s v="Awarded"/>
    <s v="13054851"/>
    <m/>
    <m/>
    <n v="1"/>
    <n v="122000"/>
    <n v="1"/>
    <n v="122000"/>
  </r>
  <r>
    <x v="1"/>
    <s v="3"/>
    <s v="9/10/2013"/>
    <s v="2013"/>
    <s v="12"/>
    <s v="44010000"/>
    <x v="8"/>
    <x v="1"/>
    <s v="Egyptian Ministry of Defense"/>
    <s v="Foreign Federal Government"/>
    <x v="0"/>
    <s v="4014003000"/>
    <s v="Awarded"/>
    <s v="14033323"/>
    <m/>
    <m/>
    <n v="1"/>
    <n v="120037"/>
    <n v="1"/>
    <n v="120037"/>
  </r>
  <r>
    <x v="1"/>
    <s v="3"/>
    <s v="9/16/2013"/>
    <s v="2013"/>
    <s v="12"/>
    <s v="44010000"/>
    <x v="8"/>
    <x v="1"/>
    <s v="BINATIONAL AGRICULTURAL RESEARCH &amp; DEV"/>
    <s v="Foreign Federal Government"/>
    <x v="0"/>
    <s v="4011010000"/>
    <s v="Not Funded"/>
    <s v="14033199"/>
    <m/>
    <m/>
    <n v="1"/>
    <n v="159990"/>
    <n v="1"/>
    <n v="159990"/>
  </r>
  <r>
    <x v="1"/>
    <s v="3"/>
    <s v="9/16/2013"/>
    <s v="2013"/>
    <s v="12"/>
    <s v="44010000"/>
    <x v="8"/>
    <x v="1"/>
    <s v="Higher Educ Commission Pakistan"/>
    <s v="Foreign Federal Government"/>
    <x v="0"/>
    <s v="4011012000"/>
    <s v="Pending"/>
    <s v="14033475"/>
    <m/>
    <m/>
    <n v="1"/>
    <n v="3500"/>
    <n v="1"/>
    <n v="3500"/>
  </r>
  <r>
    <x v="1"/>
    <s v="3"/>
    <s v="9/16/2013"/>
    <s v="2013"/>
    <s v="12"/>
    <s v="44010000"/>
    <x v="8"/>
    <x v="1"/>
    <s v="Tel Aviv University"/>
    <s v="Foreign Institution of Higher Education"/>
    <x v="0"/>
    <s v="4011018000"/>
    <s v="Pending"/>
    <s v="14033583"/>
    <m/>
    <m/>
    <n v="1"/>
    <n v="151800"/>
    <n v="1"/>
    <n v="151800"/>
  </r>
  <r>
    <x v="1"/>
    <s v="3"/>
    <s v="9/17/2013"/>
    <s v="2013"/>
    <s v="12"/>
    <s v="44010000"/>
    <x v="8"/>
    <x v="1"/>
    <s v="BINATIONAL AGRICULTURAL RESEARCH &amp; DEV"/>
    <s v="Foreign Federal Government"/>
    <x v="0"/>
    <s v="4014008000"/>
    <s v="Not Funded"/>
    <s v="14033634"/>
    <m/>
    <m/>
    <n v="1"/>
    <n v="108511"/>
    <n v="1"/>
    <n v="108511"/>
  </r>
  <r>
    <x v="1"/>
    <s v="3"/>
    <s v="9/26/2013"/>
    <s v="2013"/>
    <s v="12"/>
    <s v="44010000"/>
    <x v="8"/>
    <x v="1"/>
    <s v="NW AGRIC and Forestry UNIV"/>
    <s v="Foreign Institution of Higher Education"/>
    <x v="0"/>
    <s v="4011010000"/>
    <s v="Awarded"/>
    <s v="14033907"/>
    <m/>
    <m/>
    <n v="1"/>
    <n v="8160"/>
    <n v="1"/>
    <n v="8160"/>
  </r>
  <r>
    <x v="1"/>
    <s v="3"/>
    <s v="9/27/2013"/>
    <s v="2013"/>
    <s v="12"/>
    <s v="44010000"/>
    <x v="8"/>
    <x v="1"/>
    <s v="GOVERNMENT OF PAKISTAN"/>
    <s v="Foreign Federal Government"/>
    <x v="0"/>
    <s v="4011006000"/>
    <s v="Awarded"/>
    <s v="14033949"/>
    <m/>
    <m/>
    <n v="1"/>
    <n v="9000"/>
    <n v="1"/>
    <n v="9000"/>
  </r>
  <r>
    <x v="1"/>
    <s v="3"/>
    <s v="9/30/2013"/>
    <s v="2013"/>
    <s v="12"/>
    <s v="44010000"/>
    <x v="8"/>
    <x v="1"/>
    <s v="Daegu Gyeongbuk INST SCI &amp; TECH"/>
    <s v="Foreign Institution of Higher Education"/>
    <x v="0"/>
    <s v="4019010000"/>
    <s v="Awarded"/>
    <s v="14022346"/>
    <m/>
    <m/>
    <n v="1"/>
    <n v="40000"/>
    <n v="1"/>
    <n v="40000"/>
  </r>
  <r>
    <x v="1"/>
    <s v="4"/>
    <s v="10/8/2013"/>
    <s v="2014"/>
    <s v="1"/>
    <s v="44010000"/>
    <x v="8"/>
    <x v="1"/>
    <s v="Saint Mary's University"/>
    <s v="Foreign Institution of Higher Education"/>
    <x v="0"/>
    <s v="4013003000"/>
    <s v="Pending"/>
    <s v="14044369"/>
    <m/>
    <m/>
    <n v="1"/>
    <n v="10000"/>
    <n v="1"/>
    <n v="10000"/>
  </r>
  <r>
    <x v="1"/>
    <s v="4"/>
    <s v="10/10/2013"/>
    <s v="2014"/>
    <s v="1"/>
    <s v="44010000"/>
    <x v="8"/>
    <x v="1"/>
    <s v="King Abdullah Univ of Sci and Tech"/>
    <s v="Foreign Institution of Higher Education"/>
    <x v="0"/>
    <s v="4014009000"/>
    <s v="Pending"/>
    <s v="14044424"/>
    <m/>
    <m/>
    <n v="1"/>
    <n v="510000"/>
    <n v="1"/>
    <n v="510000"/>
  </r>
  <r>
    <x v="1"/>
    <s v="4"/>
    <s v="10/11/2013"/>
    <s v="2014"/>
    <s v="1"/>
    <s v="44010000"/>
    <x v="8"/>
    <x v="1"/>
    <s v="American Univ. of the Middle East"/>
    <s v="Foreign Institution of Higher Education"/>
    <x v="0"/>
    <s v="4014006000"/>
    <s v="Awarded"/>
    <s v="14044423"/>
    <n v="1"/>
    <n v="75000"/>
    <m/>
    <m/>
    <n v="1"/>
    <n v="75000"/>
  </r>
  <r>
    <x v="1"/>
    <s v="4"/>
    <s v="10/11/2013"/>
    <s v="2014"/>
    <s v="1"/>
    <s v="44010000"/>
    <x v="8"/>
    <x v="1"/>
    <s v="American Univ. of the Middle East"/>
    <s v="Foreign Institution of Higher Education"/>
    <x v="0"/>
    <s v="4027002000"/>
    <s v="Awarded"/>
    <s v="14044423"/>
    <n v="0"/>
    <n v="0"/>
    <m/>
    <m/>
    <n v="0"/>
    <n v="0"/>
  </r>
  <r>
    <x v="1"/>
    <s v="4"/>
    <s v="10/16/2013"/>
    <s v="2014"/>
    <s v="1"/>
    <s v="44010000"/>
    <x v="8"/>
    <x v="1"/>
    <s v="Kazan Natnl Research Technological Univ"/>
    <s v="Foreign Institution of Higher Education"/>
    <x v="0"/>
    <s v="4014004000"/>
    <s v="Awarded"/>
    <s v="14044556"/>
    <m/>
    <m/>
    <n v="0.75"/>
    <n v="3375"/>
    <n v="0.75"/>
    <n v="3375"/>
  </r>
  <r>
    <x v="1"/>
    <s v="4"/>
    <s v="10/16/2013"/>
    <s v="2014"/>
    <s v="1"/>
    <s v="44010000"/>
    <x v="8"/>
    <x v="1"/>
    <s v="Kazan Natnl Research Technological Univ"/>
    <s v="Foreign Institution of Higher Education"/>
    <x v="0"/>
    <s v="4014010000"/>
    <s v="Awarded"/>
    <s v="14044556"/>
    <m/>
    <m/>
    <n v="0.25"/>
    <n v="1125"/>
    <n v="0.25"/>
    <n v="1125"/>
  </r>
  <r>
    <x v="1"/>
    <s v="4"/>
    <s v="10/18/2013"/>
    <s v="2014"/>
    <s v="1"/>
    <s v="44010000"/>
    <x v="8"/>
    <x v="1"/>
    <s v="FRENCH GOVERNMENT"/>
    <s v="Foreign Federal Government"/>
    <x v="0"/>
    <s v="4012006000"/>
    <s v="Awarded"/>
    <s v="14044599"/>
    <m/>
    <m/>
    <n v="1"/>
    <n v="17092"/>
    <n v="1"/>
    <n v="17092"/>
  </r>
  <r>
    <x v="1"/>
    <s v="4"/>
    <s v="10/22/2013"/>
    <s v="2014"/>
    <s v="1"/>
    <s v="44010000"/>
    <x v="8"/>
    <x v="1"/>
    <s v="FOOD &amp; AGR. ORG. OF THE UNITED NATIONS"/>
    <s v="Foundation"/>
    <x v="0"/>
    <s v="4011005000"/>
    <s v="Awarded"/>
    <s v="14044640"/>
    <m/>
    <m/>
    <n v="1"/>
    <n v="45000"/>
    <n v="1"/>
    <n v="45000"/>
  </r>
  <r>
    <x v="1"/>
    <s v="4"/>
    <s v="10/25/2013"/>
    <s v="2014"/>
    <s v="1"/>
    <s v="44010000"/>
    <x v="8"/>
    <x v="1"/>
    <s v="Commonwealth Sci Ind Res Org"/>
    <s v="Foreign Federal Government"/>
    <x v="0"/>
    <s v="4011005000"/>
    <s v="Awarded"/>
    <s v="14044711"/>
    <m/>
    <m/>
    <n v="1"/>
    <n v="25000"/>
    <n v="1"/>
    <n v="25000"/>
  </r>
  <r>
    <x v="1"/>
    <s v="5"/>
    <s v="11/8/2013"/>
    <s v="2014"/>
    <s v="2"/>
    <s v="44010000"/>
    <x v="8"/>
    <x v="1"/>
    <s v="BINATIONAL SCIENCE FOUNDATION"/>
    <s v="Foreign Federal Government"/>
    <x v="0"/>
    <s v="4011012000"/>
    <s v="Not Funded"/>
    <s v="14055123"/>
    <m/>
    <m/>
    <n v="1"/>
    <n v="114999"/>
    <n v="1"/>
    <n v="114999"/>
  </r>
  <r>
    <x v="1"/>
    <s v="5"/>
    <s v="11/12/2013"/>
    <s v="2014"/>
    <s v="2"/>
    <s v="44010000"/>
    <x v="8"/>
    <x v="1"/>
    <s v="Colciencias"/>
    <s v="Foreign Federal Government"/>
    <x v="0"/>
    <s v="4014001000"/>
    <s v="Awarded"/>
    <s v="14055257"/>
    <m/>
    <m/>
    <n v="1"/>
    <n v="924724"/>
    <n v="1"/>
    <n v="924724"/>
  </r>
  <r>
    <x v="1"/>
    <s v="5"/>
    <s v="11/20/2013"/>
    <s v="2014"/>
    <s v="2"/>
    <s v="44010000"/>
    <x v="8"/>
    <x v="1"/>
    <s v="EMBASSY OF THE ARAB REPUBLIC OF EGYPT"/>
    <s v="Foreign Federal Government"/>
    <x v="0"/>
    <s v="4011016000"/>
    <s v="Awarded"/>
    <s v="14055477"/>
    <m/>
    <m/>
    <n v="1"/>
    <n v="8000"/>
    <n v="1"/>
    <n v="8000"/>
  </r>
  <r>
    <x v="1"/>
    <s v="5"/>
    <s v="11/22/2013"/>
    <s v="2014"/>
    <s v="2"/>
    <s v="44010000"/>
    <x v="8"/>
    <x v="1"/>
    <s v="EMBASSY OF THE ARAB REPUBLIC OF EGYPT"/>
    <s v="Foreign Federal Government"/>
    <x v="0"/>
    <s v="4013005000"/>
    <s v="Awarded"/>
    <s v="14055529"/>
    <m/>
    <m/>
    <n v="1"/>
    <n v="8854"/>
    <n v="1"/>
    <n v="8854"/>
  </r>
  <r>
    <x v="1"/>
    <s v="6"/>
    <s v="12/6/2013"/>
    <s v="2014"/>
    <s v="3"/>
    <s v="44010000"/>
    <x v="8"/>
    <x v="1"/>
    <s v="EGYPTIAN CULTURAL AND EDUCATIONAL BUREAU"/>
    <s v="Foundation"/>
    <x v="0"/>
    <s v="4013010000"/>
    <s v="Awarded"/>
    <s v="14065820"/>
    <m/>
    <m/>
    <n v="1"/>
    <n v="8000"/>
    <n v="1"/>
    <n v="8000"/>
  </r>
  <r>
    <x v="1"/>
    <s v="6"/>
    <s v="12/10/2013"/>
    <s v="2014"/>
    <s v="3"/>
    <s v="44010000"/>
    <x v="8"/>
    <x v="1"/>
    <s v="Qatar National Research Fund"/>
    <s v="Foreign Private Non-Profit"/>
    <x v="0"/>
    <s v="4011008000"/>
    <s v="Pending"/>
    <s v="14065958"/>
    <n v="0.375"/>
    <n v="114619.88"/>
    <m/>
    <m/>
    <n v="0.375"/>
    <n v="114619.88"/>
  </r>
  <r>
    <x v="1"/>
    <s v="6"/>
    <s v="12/10/2013"/>
    <s v="2014"/>
    <s v="3"/>
    <s v="44010000"/>
    <x v="8"/>
    <x v="1"/>
    <s v="Qatar National Research Fund"/>
    <s v="Foreign Private Non-Profit"/>
    <x v="0"/>
    <s v="4018008000"/>
    <s v="Pending"/>
    <s v="14065958"/>
    <n v="0.125"/>
    <n v="38206.629999999997"/>
    <m/>
    <m/>
    <n v="0.125"/>
    <n v="38206.629999999997"/>
  </r>
  <r>
    <x v="1"/>
    <s v="6"/>
    <s v="12/10/2013"/>
    <s v="2014"/>
    <s v="3"/>
    <s v="44010000"/>
    <x v="8"/>
    <x v="1"/>
    <s v="Qatar National Research Fund"/>
    <s v="Foreign Private Non-Profit"/>
    <x v="0"/>
    <s v="4018009000"/>
    <s v="Pending"/>
    <s v="14065958"/>
    <n v="0.5"/>
    <n v="152826.5"/>
    <m/>
    <m/>
    <n v="0.5"/>
    <n v="152826.5"/>
  </r>
  <r>
    <x v="1"/>
    <s v="6"/>
    <s v="12/10/2013"/>
    <s v="2014"/>
    <s v="3"/>
    <s v="44010000"/>
    <x v="8"/>
    <x v="1"/>
    <s v="Qatar National Research Fund"/>
    <s v="Foreign Private Non-Profit"/>
    <x v="0"/>
    <s v="4027012000"/>
    <s v="Pending"/>
    <s v="14065958"/>
    <n v="0"/>
    <n v="0"/>
    <m/>
    <m/>
    <n v="0"/>
    <n v="0"/>
  </r>
  <r>
    <x v="1"/>
    <s v="6"/>
    <s v="12/13/2013"/>
    <s v="2014"/>
    <s v="3"/>
    <s v="44010000"/>
    <x v="8"/>
    <x v="1"/>
    <s v="The University of Nottingham"/>
    <s v="Foreign Institution of Higher Education"/>
    <x v="0"/>
    <s v="4011006000"/>
    <s v="Pending"/>
    <s v="14066091"/>
    <m/>
    <m/>
    <n v="0.67"/>
    <n v="44855.83"/>
    <n v="0.67"/>
    <n v="44855.83"/>
  </r>
  <r>
    <x v="1"/>
    <s v="6"/>
    <s v="12/13/2013"/>
    <s v="2014"/>
    <s v="3"/>
    <s v="44010000"/>
    <x v="8"/>
    <x v="1"/>
    <s v="The University of Nottingham"/>
    <s v="Foreign Institution of Higher Education"/>
    <x v="0"/>
    <s v="4011021000"/>
    <s v="Pending"/>
    <s v="14066091"/>
    <m/>
    <m/>
    <n v="0.33"/>
    <n v="22093.17"/>
    <n v="0.33"/>
    <n v="22093.17"/>
  </r>
  <r>
    <x v="1"/>
    <s v="6"/>
    <s v="12/23/2013"/>
    <s v="2014"/>
    <s v="3"/>
    <s v="44010000"/>
    <x v="8"/>
    <x v="1"/>
    <s v="INDIA"/>
    <s v="Foreign Federal Government"/>
    <x v="0"/>
    <s v="4011018000"/>
    <s v="Awarded"/>
    <s v="14066307"/>
    <m/>
    <m/>
    <n v="1"/>
    <n v="159943"/>
    <n v="1"/>
    <n v="159943"/>
  </r>
  <r>
    <x v="1"/>
    <s v="7"/>
    <s v="1/6/2014"/>
    <s v="2014"/>
    <s v="4"/>
    <s v="44010000"/>
    <x v="8"/>
    <x v="1"/>
    <s v="Qatar National Research Fund"/>
    <s v="Foreign Private Non-Profit"/>
    <x v="0"/>
    <s v="4012003000"/>
    <s v="Pending"/>
    <s v="14066249"/>
    <m/>
    <m/>
    <n v="1"/>
    <n v="319999"/>
    <n v="1"/>
    <n v="319999"/>
  </r>
  <r>
    <x v="1"/>
    <s v="7"/>
    <s v="1/22/2014"/>
    <s v="2014"/>
    <s v="4"/>
    <s v="44010000"/>
    <x v="8"/>
    <x v="1"/>
    <s v="Chinese Language Council International"/>
    <s v="Foreign Private Non-Profit"/>
    <x v="0"/>
    <s v="4017008000"/>
    <s v="Awarded"/>
    <s v="14076722"/>
    <m/>
    <m/>
    <n v="1"/>
    <n v="187349"/>
    <n v="1"/>
    <n v="187349"/>
  </r>
  <r>
    <x v="1"/>
    <s v="7"/>
    <s v="1/24/2014"/>
    <s v="2014"/>
    <s v="4"/>
    <s v="44010000"/>
    <x v="8"/>
    <x v="1"/>
    <s v="EMBASSY OF THE ARAB REPUBLIC OF EGYPT"/>
    <s v="Foreign Federal Government"/>
    <x v="0"/>
    <s v="4011018000"/>
    <s v="Awarded"/>
    <s v="14076868"/>
    <m/>
    <m/>
    <n v="1"/>
    <n v="10000"/>
    <n v="1"/>
    <n v="10000"/>
  </r>
  <r>
    <x v="1"/>
    <s v="7"/>
    <s v="1/27/2014"/>
    <s v="2014"/>
    <s v="4"/>
    <s v="44010000"/>
    <x v="8"/>
    <x v="1"/>
    <s v="EMBASSY OF THE ARAB REPUBLIC OF EGYPT"/>
    <s v="Foreign Federal Government"/>
    <x v="0"/>
    <s v="4011018000"/>
    <s v="Awarded"/>
    <s v="14076613"/>
    <m/>
    <m/>
    <n v="1"/>
    <n v="6455"/>
    <n v="1"/>
    <n v="6455"/>
  </r>
  <r>
    <x v="1"/>
    <s v="7"/>
    <s v="1/31/2014"/>
    <s v="2014"/>
    <s v="4"/>
    <s v="44010000"/>
    <x v="8"/>
    <x v="1"/>
    <s v="KOREA ATOMIC ENERGY RESEARCH INSTITUTE"/>
    <s v="Foreign Private Profit"/>
    <x v="0"/>
    <s v="4014011000"/>
    <s v="Awarded"/>
    <s v="14077023"/>
    <m/>
    <m/>
    <n v="1"/>
    <n v="140180"/>
    <n v="1"/>
    <n v="140180"/>
  </r>
  <r>
    <x v="1"/>
    <s v="8"/>
    <s v="2/18/2014"/>
    <s v="2014"/>
    <s v="5"/>
    <s v="44010000"/>
    <x v="8"/>
    <x v="1"/>
    <s v="Korea Food Res Inst"/>
    <s v="Foreign Federal Government"/>
    <x v="0"/>
    <s v="4011016000"/>
    <s v="Pending"/>
    <s v="14087348"/>
    <m/>
    <m/>
    <n v="1"/>
    <n v="102000"/>
    <n v="1"/>
    <n v="102000"/>
  </r>
  <r>
    <x v="1"/>
    <s v="8"/>
    <s v="2/19/2014"/>
    <s v="2014"/>
    <s v="5"/>
    <s v="44010000"/>
    <x v="8"/>
    <x v="1"/>
    <s v="EMBASSY OF THE ARAB REPUBLIC OF EGYPT"/>
    <s v="Foreign Federal Government"/>
    <x v="0"/>
    <s v="4018004000"/>
    <s v="Awarded"/>
    <s v="14087679"/>
    <m/>
    <m/>
    <n v="1"/>
    <n v="9000"/>
    <n v="1"/>
    <n v="9000"/>
  </r>
  <r>
    <x v="1"/>
    <s v="9"/>
    <s v="3/4/2014"/>
    <s v="2014"/>
    <s v="6"/>
    <s v="44010000"/>
    <x v="8"/>
    <x v="1"/>
    <s v="Republic Turkey Food Ministry"/>
    <s v="Foreign Federal Government"/>
    <x v="0"/>
    <s v="4011006000"/>
    <s v="Awarded"/>
    <s v="14098109"/>
    <m/>
    <m/>
    <n v="1"/>
    <n v="6000"/>
    <n v="1"/>
    <n v="6000"/>
  </r>
  <r>
    <x v="1"/>
    <s v="9"/>
    <s v="3/11/2014"/>
    <s v="2014"/>
    <s v="6"/>
    <s v="44010000"/>
    <x v="8"/>
    <x v="1"/>
    <s v="Natnl Natural Sci Fdn of China"/>
    <s v="Foreign Federal Government"/>
    <x v="0"/>
    <s v="4019001000"/>
    <s v="Pending"/>
    <s v="14098233"/>
    <m/>
    <m/>
    <n v="0.5"/>
    <n v="50000"/>
    <n v="0.5"/>
    <n v="50000"/>
  </r>
  <r>
    <x v="1"/>
    <s v="9"/>
    <s v="3/11/2014"/>
    <s v="2014"/>
    <s v="6"/>
    <s v="44010000"/>
    <x v="8"/>
    <x v="1"/>
    <s v="Natnl Natural Sci Fdn of China"/>
    <s v="Foreign Federal Government"/>
    <x v="0"/>
    <s v="4019004000"/>
    <s v="Pending"/>
    <s v="14098233"/>
    <m/>
    <m/>
    <n v="0.5"/>
    <n v="50000"/>
    <n v="0.5"/>
    <n v="50000"/>
  </r>
  <r>
    <x v="1"/>
    <s v="10"/>
    <s v="4/23/2014"/>
    <s v="2014"/>
    <s v="7"/>
    <s v="44010000"/>
    <x v="8"/>
    <x v="1"/>
    <s v="Ecole Haute Etude Sci Sociales"/>
    <s v="Foreign Institution of Higher Education"/>
    <x v="0"/>
    <s v="4013012000"/>
    <s v="Awarded"/>
    <s v="14109627"/>
    <m/>
    <m/>
    <n v="1"/>
    <n v="2762"/>
    <n v="1"/>
    <n v="2762"/>
  </r>
  <r>
    <x v="1"/>
    <s v="11"/>
    <s v="5/14/2014"/>
    <s v="2014"/>
    <s v="8"/>
    <s v="44010000"/>
    <x v="8"/>
    <x v="1"/>
    <s v="Tianjin University"/>
    <s v="Foreign Institution of Higher Education"/>
    <x v="0"/>
    <s v="4014009000"/>
    <s v="Awarded"/>
    <s v="14110171"/>
    <m/>
    <m/>
    <n v="1"/>
    <n v="100000"/>
    <n v="1"/>
    <n v="100000"/>
  </r>
  <r>
    <x v="1"/>
    <s v="11"/>
    <s v="5/14/2014"/>
    <s v="2014"/>
    <s v="8"/>
    <s v="44010000"/>
    <x v="8"/>
    <x v="1"/>
    <s v="EMBASSY OF THE ARAB REPUBLIC OF EGYPT"/>
    <s v="Foreign Federal Government"/>
    <x v="0"/>
    <s v="4018004000"/>
    <s v="Awarded"/>
    <s v="14110225"/>
    <m/>
    <m/>
    <n v="1"/>
    <n v="3000"/>
    <n v="1"/>
    <n v="3000"/>
  </r>
  <r>
    <x v="1"/>
    <s v="11"/>
    <s v="5/20/2014"/>
    <s v="2014"/>
    <s v="8"/>
    <s v="44010000"/>
    <x v="8"/>
    <x v="1"/>
    <s v="JSC Ctr for Intnl Pro Bolashak"/>
    <s v="Foreign Federal Government"/>
    <x v="0"/>
    <s v="4014017000"/>
    <s v="Pending"/>
    <s v="14110544"/>
    <m/>
    <m/>
    <n v="0.6"/>
    <n v="9000"/>
    <n v="0.6"/>
    <n v="9000"/>
  </r>
  <r>
    <x v="1"/>
    <s v="11"/>
    <s v="5/20/2014"/>
    <s v="2014"/>
    <s v="8"/>
    <s v="44010000"/>
    <x v="8"/>
    <x v="1"/>
    <s v="JSC Ctr for Intnl Pro Bolashak"/>
    <s v="Foreign Federal Government"/>
    <x v="0"/>
    <s v="4016005000"/>
    <s v="Pending"/>
    <s v="14110544"/>
    <m/>
    <m/>
    <n v="0.4"/>
    <n v="6000"/>
    <n v="0.4"/>
    <n v="6000"/>
  </r>
  <r>
    <x v="1"/>
    <s v="11"/>
    <s v="5/22/2014"/>
    <s v="2014"/>
    <s v="8"/>
    <s v="44010000"/>
    <x v="8"/>
    <x v="1"/>
    <s v="Higher Educ Commission Pakistan"/>
    <s v="Foreign Federal Government"/>
    <x v="0"/>
    <s v="4013004000"/>
    <s v="Awarded"/>
    <s v="14110640"/>
    <m/>
    <m/>
    <n v="1"/>
    <n v="3500"/>
    <n v="1"/>
    <n v="3500"/>
  </r>
  <r>
    <x v="1"/>
    <s v="11"/>
    <s v="5/29/2014"/>
    <s v="2014"/>
    <s v="8"/>
    <s v="44010000"/>
    <x v="8"/>
    <x v="1"/>
    <s v="KANSAS STATE UNIVERSITY"/>
    <s v="Institution of Higher Education"/>
    <x v="0"/>
    <s v="4011008000"/>
    <s v="Pending"/>
    <s v="14087496"/>
    <m/>
    <m/>
    <n v="0.66669999999999996"/>
    <n v="344397.22"/>
    <n v="0.66669999999999996"/>
    <n v="344397.22"/>
  </r>
  <r>
    <x v="1"/>
    <s v="11"/>
    <s v="5/29/2014"/>
    <s v="2014"/>
    <s v="8"/>
    <s v="44010000"/>
    <x v="8"/>
    <x v="1"/>
    <s v="KANSAS STATE UNIVERSITY"/>
    <s v="Institution of Higher Education"/>
    <x v="0"/>
    <s v="4011018000"/>
    <s v="Pending"/>
    <s v="14087496"/>
    <m/>
    <m/>
    <n v="0.33329999999999999"/>
    <n v="172172.78"/>
    <n v="0.33329999999999999"/>
    <n v="172172.78"/>
  </r>
  <r>
    <x v="1"/>
    <s v="12"/>
    <s v="6/19/2014"/>
    <s v="2014"/>
    <s v="9"/>
    <s v="44010000"/>
    <x v="8"/>
    <x v="1"/>
    <s v="American Univ. of the Middle East"/>
    <s v="Foreign Institution of Higher Education"/>
    <x v="0"/>
    <s v="4042001000"/>
    <s v="Awarded"/>
    <s v="14121488"/>
    <m/>
    <m/>
    <n v="1"/>
    <n v="9400000"/>
    <n v="1"/>
    <n v="9400000"/>
  </r>
  <r>
    <x v="1"/>
    <s v="12"/>
    <s v="6/24/2014"/>
    <s v="2014"/>
    <s v="9"/>
    <s v="44010000"/>
    <x v="8"/>
    <x v="1"/>
    <s v="BINATIONAL AGRICULTURAL RESEARCH &amp; DEV"/>
    <s v="Foreign Federal Government"/>
    <x v="0"/>
    <s v="4011009000"/>
    <s v="Pending"/>
    <s v="14033476"/>
    <m/>
    <m/>
    <n v="1"/>
    <n v="141600"/>
    <n v="1"/>
    <n v="141600"/>
  </r>
  <r>
    <x v="2"/>
    <s v="1"/>
    <s v="7/14/2015"/>
    <s v="2015"/>
    <s v="10"/>
    <s v="44010000"/>
    <x v="8"/>
    <x v="1"/>
    <s v="KOREA ATOMIC ENERGY RESEARCH INSTITUTE"/>
    <s v="Foreign Private Profit"/>
    <x v="0"/>
    <s v="4014011000"/>
    <s v="Awarded"/>
    <s v="16011978"/>
    <m/>
    <m/>
    <n v="1"/>
    <n v="263877"/>
    <n v="1"/>
    <n v="263877"/>
  </r>
  <r>
    <x v="2"/>
    <s v="1"/>
    <s v="7/22/2015"/>
    <s v="2015"/>
    <s v="10"/>
    <s v="44010000"/>
    <x v="8"/>
    <x v="1"/>
    <s v="University of Warwick"/>
    <s v="Foreign Institution of Higher Education"/>
    <x v="0"/>
    <s v="4016004000"/>
    <s v="Pending"/>
    <s v="15087492"/>
    <m/>
    <m/>
    <n v="1"/>
    <n v="60581"/>
    <n v="1"/>
    <n v="60581"/>
  </r>
  <r>
    <x v="2"/>
    <s v="1"/>
    <s v="7/29/2015"/>
    <s v="2015"/>
    <s v="10"/>
    <s v="44010000"/>
    <x v="8"/>
    <x v="1"/>
    <s v="Tianjin University"/>
    <s v="Foreign Institution of Higher Education"/>
    <x v="0"/>
    <s v="4014009000"/>
    <s v="Awarded"/>
    <s v="16012557"/>
    <m/>
    <m/>
    <n v="1"/>
    <n v="100000"/>
    <n v="1"/>
    <n v="100000"/>
  </r>
  <r>
    <x v="2"/>
    <s v="2"/>
    <s v="8/26/2015"/>
    <s v="2015"/>
    <s v="11"/>
    <s v="44010000"/>
    <x v="8"/>
    <x v="1"/>
    <s v="Fonds Natnl de la Recherche Luxembourg"/>
    <s v="Foreign Federal Government"/>
    <x v="0"/>
    <s v="4014010000"/>
    <s v="Awarded"/>
    <s v="16023296"/>
    <m/>
    <m/>
    <n v="1"/>
    <n v="161597"/>
    <n v="1"/>
    <n v="161597"/>
  </r>
  <r>
    <x v="2"/>
    <s v="3"/>
    <s v="9/8/2015"/>
    <s v="2015"/>
    <s v="12"/>
    <s v="44010000"/>
    <x v="8"/>
    <x v="1"/>
    <s v="BINATIONAL AGRICULTURAL RESEARCH &amp; DEV"/>
    <s v="Foreign Federal Government"/>
    <x v="0"/>
    <s v="4011012000"/>
    <s v="Pending"/>
    <s v="16033457"/>
    <m/>
    <m/>
    <n v="1"/>
    <n v="169680"/>
    <n v="1"/>
    <n v="169680"/>
  </r>
  <r>
    <x v="2"/>
    <s v="3"/>
    <s v="9/8/2015"/>
    <s v="2015"/>
    <s v="12"/>
    <s v="44010000"/>
    <x v="8"/>
    <x v="1"/>
    <s v="Agricultural Research Organization"/>
    <s v="Foreign Federal Government"/>
    <x v="0"/>
    <s v="4014008000"/>
    <s v="Pending"/>
    <s v="16033596"/>
    <m/>
    <m/>
    <n v="1"/>
    <n v="113000"/>
    <n v="1"/>
    <n v="113000"/>
  </r>
  <r>
    <x v="2"/>
    <s v="3"/>
    <s v="9/9/2015"/>
    <s v="2015"/>
    <s v="12"/>
    <s v="44010000"/>
    <x v="8"/>
    <x v="1"/>
    <s v="TECHNION-ISRAEL INST. OF TECH., ISRAEL"/>
    <s v="Institution of Higher Education"/>
    <x v="0"/>
    <s v="4011006000"/>
    <s v="Not Funded"/>
    <s v="16033939"/>
    <m/>
    <m/>
    <n v="0.5"/>
    <n v="113498.5"/>
    <n v="0.5"/>
    <n v="113498.5"/>
  </r>
  <r>
    <x v="2"/>
    <s v="3"/>
    <s v="9/9/2015"/>
    <s v="2015"/>
    <s v="12"/>
    <s v="44010000"/>
    <x v="8"/>
    <x v="1"/>
    <s v="BINATIONAL AGRICULTURAL RESEARCH &amp; DEV"/>
    <s v="Foreign Federal Government"/>
    <x v="0"/>
    <s v="4011014000"/>
    <s v="Not Funded"/>
    <s v="16033454"/>
    <m/>
    <m/>
    <n v="1"/>
    <n v="87800"/>
    <n v="1"/>
    <n v="87800"/>
  </r>
  <r>
    <x v="2"/>
    <s v="3"/>
    <s v="9/9/2015"/>
    <s v="2015"/>
    <s v="12"/>
    <s v="44010000"/>
    <x v="8"/>
    <x v="1"/>
    <s v="TECHNION-ISRAEL INST. OF TECH., ISRAEL"/>
    <s v="Institution of Higher Education"/>
    <x v="0"/>
    <s v="4014009000"/>
    <s v="Not Funded"/>
    <s v="16033939"/>
    <m/>
    <m/>
    <n v="0.5"/>
    <n v="113498.5"/>
    <n v="0.5"/>
    <n v="113498.5"/>
  </r>
  <r>
    <x v="2"/>
    <s v="4"/>
    <s v="10/12/2015"/>
    <s v="2016"/>
    <s v="1"/>
    <s v="44010000"/>
    <x v="8"/>
    <x v="1"/>
    <s v="Ruta N Medellin"/>
    <s v="Foreign Private Profit"/>
    <x v="0"/>
    <s v="4007001000"/>
    <s v="Awarded"/>
    <s v="16044582"/>
    <m/>
    <m/>
    <n v="0.4"/>
    <n v="43852"/>
    <n v="0.4"/>
    <n v="43852"/>
  </r>
  <r>
    <x v="2"/>
    <s v="4"/>
    <s v="10/12/2015"/>
    <s v="2016"/>
    <s v="1"/>
    <s v="44010000"/>
    <x v="8"/>
    <x v="1"/>
    <s v="Ruta N Medellin"/>
    <s v="Foreign Private Profit"/>
    <x v="0"/>
    <s v="4014006000"/>
    <s v="Awarded"/>
    <s v="16044582"/>
    <m/>
    <m/>
    <n v="0.3"/>
    <n v="32889"/>
    <n v="0.3"/>
    <n v="32889"/>
  </r>
  <r>
    <x v="2"/>
    <s v="4"/>
    <s v="10/12/2015"/>
    <s v="2016"/>
    <s v="1"/>
    <s v="44010000"/>
    <x v="8"/>
    <x v="1"/>
    <s v="Ruta N Medellin"/>
    <s v="Foreign Private Profit"/>
    <x v="0"/>
    <s v="4042001000"/>
    <s v="Awarded"/>
    <s v="16044582"/>
    <m/>
    <m/>
    <n v="0.3"/>
    <n v="32889"/>
    <n v="0.3"/>
    <n v="32889"/>
  </r>
  <r>
    <x v="2"/>
    <s v="4"/>
    <s v="10/23/2015"/>
    <s v="2016"/>
    <s v="1"/>
    <s v="44010000"/>
    <x v="8"/>
    <x v="1"/>
    <s v="Ruta N Medellin"/>
    <s v="Foreign Private Profit"/>
    <x v="0"/>
    <s v="4007001000"/>
    <s v="Awarded"/>
    <s v="16045194"/>
    <m/>
    <m/>
    <n v="0.4"/>
    <n v="129514.8"/>
    <n v="0.4"/>
    <n v="129514.8"/>
  </r>
  <r>
    <x v="2"/>
    <s v="4"/>
    <s v="10/23/2015"/>
    <s v="2016"/>
    <s v="1"/>
    <s v="44010000"/>
    <x v="8"/>
    <x v="1"/>
    <s v="EGYPTIAN CULTURAL AND EDUCATIONAL BUREAU"/>
    <s v="Foundation"/>
    <x v="0"/>
    <s v="4012003000"/>
    <s v="Awarded"/>
    <s v="16045183"/>
    <m/>
    <m/>
    <n v="1"/>
    <n v="8000"/>
    <n v="1"/>
    <n v="8000"/>
  </r>
  <r>
    <x v="2"/>
    <s v="4"/>
    <s v="10/23/2015"/>
    <s v="2016"/>
    <s v="1"/>
    <s v="44010000"/>
    <x v="8"/>
    <x v="1"/>
    <s v="Ruta N Medellin"/>
    <s v="Foreign Private Profit"/>
    <x v="0"/>
    <s v="4014006000"/>
    <s v="Awarded"/>
    <s v="16045194"/>
    <m/>
    <m/>
    <n v="0.3"/>
    <n v="97136.1"/>
    <n v="0.3"/>
    <n v="97136.1"/>
  </r>
  <r>
    <x v="2"/>
    <s v="4"/>
    <s v="10/23/2015"/>
    <s v="2016"/>
    <s v="1"/>
    <s v="44010000"/>
    <x v="8"/>
    <x v="1"/>
    <s v="Ruta N Medellin"/>
    <s v="Foreign Private Profit"/>
    <x v="0"/>
    <s v="4042001000"/>
    <s v="Awarded"/>
    <s v="16045194"/>
    <m/>
    <m/>
    <n v="0.3"/>
    <n v="97136.1"/>
    <n v="0.3"/>
    <n v="97136.1"/>
  </r>
  <r>
    <x v="2"/>
    <s v="4"/>
    <s v="10/23/2015"/>
    <s v="2016"/>
    <s v="1"/>
    <s v="44010000"/>
    <x v="8"/>
    <x v="1"/>
    <s v="Ruta N Medellin"/>
    <s v="Foreign Private Profit"/>
    <x v="0"/>
    <s v="4042001010"/>
    <s v="Awarded"/>
    <s v="16045194"/>
    <m/>
    <m/>
    <n v="0"/>
    <n v="0"/>
    <n v="0"/>
    <n v="0"/>
  </r>
  <r>
    <x v="2"/>
    <s v="4"/>
    <s v="10/29/2015"/>
    <s v="2016"/>
    <s v="1"/>
    <s v="44010000"/>
    <x v="8"/>
    <x v="1"/>
    <s v="Higher Educ Commission Pakistan"/>
    <s v="Foreign Federal Government"/>
    <x v="0"/>
    <s v="4011012000"/>
    <s v="Awarded"/>
    <s v="16045180"/>
    <m/>
    <m/>
    <n v="1"/>
    <n v="3500"/>
    <n v="1"/>
    <n v="3500"/>
  </r>
  <r>
    <x v="2"/>
    <s v="4"/>
    <s v="10/29/2015"/>
    <s v="2016"/>
    <s v="1"/>
    <s v="44010000"/>
    <x v="8"/>
    <x v="1"/>
    <s v="Qatar National Research Fund"/>
    <s v="Foreign Private Non-Profit"/>
    <x v="0"/>
    <s v="4014004000"/>
    <s v="Not Funded"/>
    <s v="16045362"/>
    <m/>
    <m/>
    <n v="1"/>
    <n v="315000"/>
    <n v="1"/>
    <n v="315000"/>
  </r>
  <r>
    <x v="2"/>
    <s v="5"/>
    <s v="11/6/2015"/>
    <s v="2016"/>
    <s v="2"/>
    <s v="44010000"/>
    <x v="8"/>
    <x v="1"/>
    <s v="Qatar National Research Fund"/>
    <s v="Foreign Private Non-Profit"/>
    <x v="0"/>
    <s v="4014006000"/>
    <s v="Pending"/>
    <s v="16055601"/>
    <n v="1"/>
    <n v="300000"/>
    <m/>
    <m/>
    <n v="1"/>
    <n v="300000"/>
  </r>
  <r>
    <x v="2"/>
    <s v="5"/>
    <s v="11/6/2015"/>
    <s v="2016"/>
    <s v="2"/>
    <s v="44010000"/>
    <x v="8"/>
    <x v="1"/>
    <s v="Qatar National Research Fund"/>
    <s v="Foreign Private Non-Profit"/>
    <x v="0"/>
    <s v="4014006000"/>
    <s v="Pending"/>
    <s v="16055630"/>
    <n v="1"/>
    <n v="300000"/>
    <m/>
    <m/>
    <n v="1"/>
    <n v="300000"/>
  </r>
  <r>
    <x v="2"/>
    <s v="5"/>
    <s v="11/6/2015"/>
    <s v="2016"/>
    <s v="2"/>
    <s v="44010000"/>
    <x v="8"/>
    <x v="1"/>
    <s v="Qatar National Research Fund"/>
    <s v="Foreign Private Non-Profit"/>
    <x v="0"/>
    <s v="4027002000"/>
    <s v="Pending"/>
    <s v="16055601"/>
    <n v="0"/>
    <n v="0"/>
    <m/>
    <m/>
    <n v="0"/>
    <n v="0"/>
  </r>
  <r>
    <x v="2"/>
    <s v="5"/>
    <s v="11/6/2015"/>
    <s v="2016"/>
    <s v="2"/>
    <s v="44010000"/>
    <x v="8"/>
    <x v="1"/>
    <s v="Qatar National Research Fund"/>
    <s v="Foreign Private Non-Profit"/>
    <x v="0"/>
    <s v="4027002000"/>
    <s v="Pending"/>
    <s v="16055630"/>
    <n v="0"/>
    <n v="0"/>
    <m/>
    <m/>
    <n v="0"/>
    <n v="0"/>
  </r>
  <r>
    <x v="2"/>
    <s v="5"/>
    <s v="11/6/2015"/>
    <s v="2016"/>
    <s v="2"/>
    <s v="44010000"/>
    <x v="8"/>
    <x v="1"/>
    <s v="Qatar National Research Fund"/>
    <s v="Foreign Private Non-Profit"/>
    <x v="0"/>
    <s v="4027010000"/>
    <s v="Pending"/>
    <s v="16055630"/>
    <n v="0"/>
    <n v="0"/>
    <m/>
    <m/>
    <n v="0"/>
    <n v="0"/>
  </r>
  <r>
    <x v="2"/>
    <s v="5"/>
    <s v="11/11/2015"/>
    <s v="2016"/>
    <s v="2"/>
    <s v="44010000"/>
    <x v="8"/>
    <x v="1"/>
    <s v="American Univ. of the Middle East"/>
    <s v="Foreign Institution of Higher Education"/>
    <x v="0"/>
    <s v="4014006000"/>
    <s v="Awarded"/>
    <s v="16055749"/>
    <m/>
    <m/>
    <n v="1"/>
    <n v="1712429"/>
    <n v="1"/>
    <n v="1712429"/>
  </r>
  <r>
    <x v="2"/>
    <s v="5"/>
    <s v="11/12/2015"/>
    <s v="2016"/>
    <s v="2"/>
    <s v="44010000"/>
    <x v="8"/>
    <x v="1"/>
    <s v="BINATIONAL SCIENCE FOUNDATION"/>
    <s v="Foreign Federal Government"/>
    <x v="0"/>
    <s v="4011012000"/>
    <s v="Not Funded"/>
    <s v="16055684"/>
    <m/>
    <m/>
    <n v="1"/>
    <n v="114300"/>
    <n v="1"/>
    <n v="114300"/>
  </r>
  <r>
    <x v="2"/>
    <s v="5"/>
    <s v="11/18/2015"/>
    <s v="2016"/>
    <s v="2"/>
    <s v="44010000"/>
    <x v="8"/>
    <x v="1"/>
    <s v="The University of Birmingham"/>
    <s v="Foreign Institution of Higher Education"/>
    <x v="0"/>
    <s v="4014003000"/>
    <s v="Pending"/>
    <s v="16055951"/>
    <m/>
    <m/>
    <n v="1"/>
    <n v="38000"/>
    <n v="1"/>
    <n v="38000"/>
  </r>
  <r>
    <x v="2"/>
    <s v="6"/>
    <s v="12/1/2015"/>
    <s v="2016"/>
    <s v="3"/>
    <s v="44010000"/>
    <x v="8"/>
    <x v="1"/>
    <s v="Canadian Institutes of Health Research"/>
    <s v="Foreign Federal Government"/>
    <x v="0"/>
    <s v="4014017000"/>
    <s v="Pending"/>
    <s v="16034333"/>
    <m/>
    <m/>
    <n v="1"/>
    <n v="60417"/>
    <n v="1"/>
    <n v="60417"/>
  </r>
  <r>
    <x v="2"/>
    <s v="6"/>
    <s v="12/8/2015"/>
    <s v="2016"/>
    <s v="3"/>
    <s v="44010000"/>
    <x v="8"/>
    <x v="1"/>
    <s v="Kumamoto University"/>
    <s v="Foreign Institution of Higher Education"/>
    <x v="0"/>
    <s v="4016003000"/>
    <s v="Awarded"/>
    <s v="16023202"/>
    <m/>
    <m/>
    <n v="0.25"/>
    <n v="71204.75"/>
    <n v="0.25"/>
    <n v="71204.75"/>
  </r>
  <r>
    <x v="2"/>
    <s v="6"/>
    <s v="12/8/2015"/>
    <s v="2016"/>
    <s v="3"/>
    <s v="44010000"/>
    <x v="8"/>
    <x v="1"/>
    <s v="Kumamoto University"/>
    <s v="Foreign Institution of Higher Education"/>
    <x v="0"/>
    <s v="4018004000"/>
    <s v="Awarded"/>
    <s v="16023202"/>
    <m/>
    <m/>
    <n v="0.75"/>
    <n v="213614.25"/>
    <n v="0.75"/>
    <n v="213614.25"/>
  </r>
  <r>
    <x v="2"/>
    <s v="6"/>
    <s v="12/21/2015"/>
    <s v="2016"/>
    <s v="3"/>
    <s v="44010000"/>
    <x v="8"/>
    <x v="1"/>
    <s v="Skolkovo Inst of Science &amp; Technology"/>
    <s v="Foreign Institution of Higher Education"/>
    <x v="0"/>
    <s v="4014006000"/>
    <s v="Pending"/>
    <s v="16055915"/>
    <n v="1"/>
    <n v="100271"/>
    <m/>
    <m/>
    <n v="1"/>
    <n v="100271"/>
  </r>
  <r>
    <x v="2"/>
    <s v="6"/>
    <s v="12/21/2015"/>
    <s v="2016"/>
    <s v="3"/>
    <s v="44010000"/>
    <x v="8"/>
    <x v="1"/>
    <s v="Skolkovo Inst of Science &amp; Technology"/>
    <s v="Foreign Institution of Higher Education"/>
    <x v="0"/>
    <s v="4027002000"/>
    <s v="Pending"/>
    <s v="16055915"/>
    <n v="0"/>
    <n v="0"/>
    <m/>
    <m/>
    <n v="0"/>
    <n v="0"/>
  </r>
  <r>
    <x v="2"/>
    <s v="7"/>
    <s v="1/20/2016"/>
    <s v="2016"/>
    <s v="4"/>
    <s v="44010000"/>
    <x v="8"/>
    <x v="1"/>
    <s v="Colciencias"/>
    <s v="Foreign Federal Government"/>
    <x v="0"/>
    <s v="4011012000"/>
    <s v="Awarded"/>
    <s v="16066814"/>
    <m/>
    <m/>
    <n v="0.7"/>
    <n v="209993"/>
    <n v="0.7"/>
    <n v="209993"/>
  </r>
  <r>
    <x v="2"/>
    <s v="7"/>
    <s v="1/20/2016"/>
    <s v="2016"/>
    <s v="4"/>
    <s v="44010000"/>
    <x v="8"/>
    <x v="1"/>
    <s v="Colciencias"/>
    <s v="Foreign Federal Government"/>
    <x v="0"/>
    <s v="4011014000"/>
    <s v="Awarded"/>
    <s v="16066814"/>
    <m/>
    <m/>
    <n v="0.05"/>
    <n v="14999.5"/>
    <n v="0.05"/>
    <n v="14999.5"/>
  </r>
  <r>
    <x v="2"/>
    <s v="7"/>
    <s v="1/20/2016"/>
    <s v="2016"/>
    <s v="4"/>
    <s v="44010000"/>
    <x v="8"/>
    <x v="1"/>
    <s v="Colciencias"/>
    <s v="Foreign Federal Government"/>
    <x v="0"/>
    <s v="4014001000"/>
    <s v="Awarded"/>
    <s v="16066814"/>
    <m/>
    <m/>
    <n v="0.2"/>
    <n v="59998"/>
    <n v="0.2"/>
    <n v="59998"/>
  </r>
  <r>
    <x v="2"/>
    <s v="7"/>
    <s v="1/20/2016"/>
    <s v="2016"/>
    <s v="4"/>
    <s v="44010000"/>
    <x v="8"/>
    <x v="1"/>
    <s v="Colciencias"/>
    <s v="Foreign Federal Government"/>
    <x v="0"/>
    <s v="4014009000"/>
    <s v="Awarded"/>
    <s v="16066814"/>
    <m/>
    <m/>
    <n v="0"/>
    <n v="0"/>
    <n v="0"/>
    <n v="0"/>
  </r>
  <r>
    <x v="2"/>
    <s v="7"/>
    <s v="1/20/2016"/>
    <s v="2016"/>
    <s v="4"/>
    <s v="44010000"/>
    <x v="8"/>
    <x v="1"/>
    <s v="Colciencias"/>
    <s v="Foreign Federal Government"/>
    <x v="0"/>
    <s v="4014025000"/>
    <s v="Awarded"/>
    <s v="16066814"/>
    <m/>
    <m/>
    <n v="0.05"/>
    <n v="14999.5"/>
    <n v="0.05"/>
    <n v="14999.5"/>
  </r>
  <r>
    <x v="2"/>
    <s v="8"/>
    <s v="2/1/2016"/>
    <s v="2016"/>
    <s v="5"/>
    <s v="44010000"/>
    <x v="8"/>
    <x v="1"/>
    <s v="Ophit Ltd"/>
    <s v="Foreign Private Profit"/>
    <x v="0"/>
    <s v="4014006000"/>
    <s v="Awarded"/>
    <s v="16077452"/>
    <m/>
    <m/>
    <n v="1"/>
    <n v="86247"/>
    <n v="1"/>
    <n v="86247"/>
  </r>
  <r>
    <x v="2"/>
    <s v="8"/>
    <s v="2/17/2016"/>
    <s v="2016"/>
    <s v="5"/>
    <s v="44010000"/>
    <x v="8"/>
    <x v="1"/>
    <s v="Chinese Language Council International"/>
    <s v="Foreign Private Non-Profit"/>
    <x v="0"/>
    <s v="4017008000"/>
    <s v="Awarded"/>
    <s v="16088341"/>
    <m/>
    <m/>
    <n v="1"/>
    <n v="160000"/>
    <n v="1"/>
    <n v="160000"/>
  </r>
  <r>
    <x v="2"/>
    <s v="8"/>
    <s v="2/19/2016"/>
    <s v="2016"/>
    <s v="5"/>
    <s v="44010000"/>
    <x v="8"/>
    <x v="1"/>
    <s v="Suranaree University of Technology"/>
    <s v="Foreign Institution of Higher Education"/>
    <x v="0"/>
    <s v="4011016000"/>
    <s v="Awarded"/>
    <s v="16088331"/>
    <m/>
    <m/>
    <n v="1"/>
    <n v="4600"/>
    <n v="1"/>
    <n v="4600"/>
  </r>
  <r>
    <x v="2"/>
    <s v="8"/>
    <s v="2/19/2016"/>
    <s v="2016"/>
    <s v="5"/>
    <s v="44010000"/>
    <x v="8"/>
    <x v="1"/>
    <s v="RURAL DEVELOPMENT ADMINISTRATION OF THE REPUBLIC OF KOREA"/>
    <s v="Foreign Local Government"/>
    <x v="0"/>
    <s v="4014017000"/>
    <s v="Awarded"/>
    <s v="16087892"/>
    <m/>
    <m/>
    <n v="1"/>
    <n v="150000"/>
    <n v="1"/>
    <n v="150000"/>
  </r>
  <r>
    <x v="2"/>
    <s v="9"/>
    <s v="3/9/2016"/>
    <s v="2016"/>
    <s v="6"/>
    <s v="44010000"/>
    <x v="8"/>
    <x v="1"/>
    <s v="American Univ. of the Middle East"/>
    <s v="Foreign Institution of Higher Education"/>
    <x v="0"/>
    <s v="4007001000"/>
    <s v="Pending"/>
    <s v="16098820"/>
    <m/>
    <m/>
    <n v="0"/>
    <n v="0"/>
    <n v="0"/>
    <n v="0"/>
  </r>
  <r>
    <x v="2"/>
    <s v="9"/>
    <s v="3/9/2016"/>
    <s v="2016"/>
    <s v="6"/>
    <s v="44010000"/>
    <x v="8"/>
    <x v="1"/>
    <s v="American Univ. of the Middle East"/>
    <s v="Foreign Institution of Higher Education"/>
    <x v="0"/>
    <s v="4014008000"/>
    <s v="Pending"/>
    <s v="16098820"/>
    <m/>
    <m/>
    <n v="0.86250000000000004"/>
    <n v="162722.70000000001"/>
    <n v="0.86250000000000004"/>
    <n v="162722.70000000001"/>
  </r>
  <r>
    <x v="2"/>
    <s v="9"/>
    <s v="3/9/2016"/>
    <s v="2016"/>
    <s v="6"/>
    <s v="44010000"/>
    <x v="8"/>
    <x v="1"/>
    <s v="American Univ. of the Middle East"/>
    <s v="Foreign Institution of Higher Education"/>
    <x v="0"/>
    <s v="4042001000"/>
    <s v="Pending"/>
    <s v="16098820"/>
    <m/>
    <m/>
    <n v="0.13750000000000001"/>
    <n v="25941.3"/>
    <n v="0.13750000000000001"/>
    <n v="25941.3"/>
  </r>
  <r>
    <x v="2"/>
    <s v="9"/>
    <s v="3/16/2016"/>
    <s v="2016"/>
    <s v="6"/>
    <s v="44010000"/>
    <x v="8"/>
    <x v="1"/>
    <s v="INTERNATIONAL ATOMIC ENERGY AGENCY"/>
    <s v="Private Non-Profit"/>
    <x v="0"/>
    <s v="4011008000"/>
    <s v="Pending"/>
    <s v="16098984"/>
    <m/>
    <m/>
    <n v="1"/>
    <n v="59942"/>
    <n v="1"/>
    <n v="59942"/>
  </r>
  <r>
    <x v="2"/>
    <s v="9"/>
    <s v="3/17/2016"/>
    <s v="2016"/>
    <s v="6"/>
    <s v="44010000"/>
    <x v="8"/>
    <x v="1"/>
    <s v="ESAP"/>
    <s v="Foreign Institution of Higher Education"/>
    <x v="0"/>
    <s v="4007001000"/>
    <s v="Pending"/>
    <s v="16098904"/>
    <m/>
    <m/>
    <n v="0.1"/>
    <n v="99975.9"/>
    <n v="0.1"/>
    <n v="99975.9"/>
  </r>
  <r>
    <x v="2"/>
    <s v="9"/>
    <s v="3/17/2016"/>
    <s v="2016"/>
    <s v="6"/>
    <s v="44010000"/>
    <x v="8"/>
    <x v="1"/>
    <s v="ESAP"/>
    <s v="Foreign Institution of Higher Education"/>
    <x v="0"/>
    <s v="4011005000"/>
    <s v="Pending"/>
    <s v="16098904"/>
    <m/>
    <m/>
    <n v="0.7"/>
    <n v="699831.3"/>
    <n v="0.7"/>
    <n v="699831.3"/>
  </r>
  <r>
    <x v="2"/>
    <s v="9"/>
    <s v="3/17/2016"/>
    <s v="2016"/>
    <s v="6"/>
    <s v="44010000"/>
    <x v="8"/>
    <x v="1"/>
    <s v="ESAP"/>
    <s v="Foreign Institution of Higher Education"/>
    <x v="0"/>
    <s v="4013005000"/>
    <s v="Pending"/>
    <s v="16098904"/>
    <m/>
    <m/>
    <n v="0.2"/>
    <n v="199951.8"/>
    <n v="0.2"/>
    <n v="199951.8"/>
  </r>
  <r>
    <x v="2"/>
    <s v="10"/>
    <s v="4/14/2016"/>
    <s v="2016"/>
    <s v="7"/>
    <s v="44010000"/>
    <x v="8"/>
    <x v="1"/>
    <s v="Sejong University"/>
    <s v="Foreign Institution of Higher Education"/>
    <x v="0"/>
    <s v="4019010000"/>
    <s v="Awarded"/>
    <s v="16109684"/>
    <m/>
    <m/>
    <n v="1"/>
    <n v="89999"/>
    <n v="1"/>
    <n v="89999"/>
  </r>
  <r>
    <x v="2"/>
    <s v="10"/>
    <s v="4/22/2016"/>
    <s v="2016"/>
    <s v="7"/>
    <s v="44010000"/>
    <x v="8"/>
    <x v="1"/>
    <s v="Chungnam National University"/>
    <s v="Foreign Institution of Higher Education"/>
    <x v="0"/>
    <s v="4019010000"/>
    <s v="Awarded"/>
    <s v="16087792"/>
    <m/>
    <m/>
    <n v="1"/>
    <n v="156000"/>
    <n v="1"/>
    <n v="156000"/>
  </r>
  <r>
    <x v="2"/>
    <s v="10"/>
    <s v="4/22/2016"/>
    <s v="2016"/>
    <s v="7"/>
    <s v="44010000"/>
    <x v="8"/>
    <x v="1"/>
    <s v="Kyungpook National University"/>
    <s v="Foreign Institution of Higher Education"/>
    <x v="0"/>
    <s v="4019010000"/>
    <s v="Awarded"/>
    <s v="16109686"/>
    <m/>
    <m/>
    <n v="1"/>
    <n v="45426"/>
    <n v="1"/>
    <n v="45426"/>
  </r>
  <r>
    <x v="2"/>
    <s v="11"/>
    <s v="5/6/2016"/>
    <s v="2016"/>
    <s v="8"/>
    <s v="44010000"/>
    <x v="8"/>
    <x v="1"/>
    <s v="Asian Office of Aerospace Res &amp; Dev"/>
    <s v="Federal"/>
    <x v="0"/>
    <s v="4014017000"/>
    <s v="Pending"/>
    <s v="16109592"/>
    <m/>
    <m/>
    <n v="1"/>
    <n v="109989"/>
    <n v="1"/>
    <n v="109989"/>
  </r>
  <r>
    <x v="2"/>
    <s v="11"/>
    <s v="5/19/2016"/>
    <s v="2016"/>
    <s v="8"/>
    <s v="44010000"/>
    <x v="8"/>
    <x v="1"/>
    <s v="Higher Educ Commission Pakistan"/>
    <s v="Foreign Federal Government"/>
    <x v="0"/>
    <s v="4011018000"/>
    <s v="Awarded"/>
    <s v="16110827"/>
    <m/>
    <m/>
    <n v="1"/>
    <n v="3400"/>
    <n v="1"/>
    <n v="3400"/>
  </r>
  <r>
    <x v="2"/>
    <s v="11"/>
    <s v="5/19/2016"/>
    <s v="2016"/>
    <s v="8"/>
    <s v="44010000"/>
    <x v="8"/>
    <x v="1"/>
    <s v="NATIONAL ACADEMY OF SCIENCES"/>
    <s v="Federal"/>
    <x v="0"/>
    <s v="4012003000"/>
    <s v="Pending"/>
    <s v="15119989"/>
    <m/>
    <m/>
    <n v="1"/>
    <n v="191040"/>
    <n v="1"/>
    <n v="191040"/>
  </r>
  <r>
    <x v="2"/>
    <s v="12"/>
    <s v="6/20/2016"/>
    <s v="2016"/>
    <s v="9"/>
    <s v="44010000"/>
    <x v="8"/>
    <x v="1"/>
    <s v="UNIVERSITY OF ALBERTA"/>
    <s v="Institution of Higher Education"/>
    <x v="0"/>
    <s v="4011008000"/>
    <s v="Pending"/>
    <s v="16121756"/>
    <m/>
    <m/>
    <n v="1"/>
    <n v="197537"/>
    <n v="1"/>
    <n v="197537"/>
  </r>
  <r>
    <x v="2"/>
    <s v="12"/>
    <s v="6/21/2016"/>
    <s v="2016"/>
    <s v="9"/>
    <s v="44010000"/>
    <x v="8"/>
    <x v="1"/>
    <s v="Tianjin University"/>
    <s v="Foreign Institution of Higher Education"/>
    <x v="0"/>
    <s v="4014009000"/>
    <s v="Pending"/>
    <s v="16121822"/>
    <m/>
    <m/>
    <n v="1"/>
    <n v="100000.01"/>
    <n v="1"/>
    <n v="100000.01"/>
  </r>
  <r>
    <x v="2"/>
    <s v="12"/>
    <s v="6/30/2016"/>
    <s v="2016"/>
    <s v="9"/>
    <s v="44010000"/>
    <x v="8"/>
    <x v="1"/>
    <s v="Catholic Relief Services"/>
    <s v="Private Non-Profit"/>
    <x v="0"/>
    <s v="4011005000"/>
    <s v="Pending"/>
    <s v="16122176"/>
    <m/>
    <m/>
    <n v="1"/>
    <n v="14916"/>
    <n v="1"/>
    <n v="14916"/>
  </r>
  <r>
    <x v="0"/>
    <s v="4"/>
    <s v="10/15/2014"/>
    <s v="2015"/>
    <s v="1"/>
    <s v="49010000"/>
    <x v="9"/>
    <x v="1"/>
    <s v="Google.org"/>
    <s v="Private Non-Profit"/>
    <x v="0"/>
    <s v="4014006000"/>
    <s v="Awarded"/>
    <s v="15044295"/>
    <m/>
    <m/>
    <n v="1"/>
    <n v="55554"/>
    <n v="1"/>
    <n v="55554"/>
  </r>
  <r>
    <x v="1"/>
    <s v="12"/>
    <s v="6/25/2014"/>
    <s v="2014"/>
    <s v="9"/>
    <s v="49010000"/>
    <x v="9"/>
    <x v="1"/>
    <s v="Pohang University of Science &amp; Tech"/>
    <s v="Foreign Institution of Higher Education"/>
    <x v="0"/>
    <s v="4014007000"/>
    <s v="Pending"/>
    <s v="14121754"/>
    <m/>
    <m/>
    <n v="0.2"/>
    <n v="18614.2"/>
    <n v="0.2"/>
    <n v="18614.2"/>
  </r>
  <r>
    <x v="1"/>
    <s v="12"/>
    <s v="6/25/2014"/>
    <s v="2014"/>
    <s v="9"/>
    <s v="49010000"/>
    <x v="9"/>
    <x v="1"/>
    <s v="Pohang University of Science &amp; Tech"/>
    <s v="Foreign Institution of Higher Education"/>
    <x v="0"/>
    <s v="4014023000"/>
    <s v="Pending"/>
    <s v="14121754"/>
    <m/>
    <m/>
    <n v="0.8"/>
    <n v="74456.800000000003"/>
    <n v="0.8"/>
    <n v="74456.800000000003"/>
  </r>
  <r>
    <x v="2"/>
    <s v="11"/>
    <s v="5/12/2016"/>
    <s v="2016"/>
    <s v="8"/>
    <s v="49010000"/>
    <x v="9"/>
    <x v="1"/>
    <s v="PURDUE UNIVERSITY"/>
    <s v="Institution of Higher Education"/>
    <x v="0"/>
    <s v="4016003000"/>
    <s v="Pending"/>
    <s v="16110402"/>
    <m/>
    <m/>
    <n v="1"/>
    <n v="4500"/>
    <n v="1"/>
    <n v="4500"/>
  </r>
  <r>
    <x v="0"/>
    <s v="1"/>
    <s v="7/29/2014"/>
    <s v="2014"/>
    <s v="10"/>
    <s v="43020000"/>
    <x v="10"/>
    <x v="1"/>
    <s v="OHIO STATE UNIVERSITY"/>
    <s v="Institution of Higher Education"/>
    <x v="1"/>
    <s v="4011003000"/>
    <s v="Awarded"/>
    <s v="15011316"/>
    <m/>
    <m/>
    <n v="1"/>
    <n v="27917"/>
    <n v="1"/>
    <n v="27917"/>
  </r>
  <r>
    <x v="0"/>
    <s v="6"/>
    <s v="12/1/2014"/>
    <s v="2015"/>
    <s v="3"/>
    <s v="43020000"/>
    <x v="10"/>
    <x v="1"/>
    <s v="Friends for An Earlier Breast Cancer"/>
    <s v="Private Profit"/>
    <x v="2"/>
    <s v="4012006000"/>
    <s v="Not Funded"/>
    <s v="15065512"/>
    <m/>
    <m/>
    <n v="0.5"/>
    <n v="20000"/>
    <n v="0.5"/>
    <n v="20000"/>
  </r>
  <r>
    <x v="0"/>
    <s v="6"/>
    <s v="12/1/2014"/>
    <s v="2015"/>
    <s v="3"/>
    <s v="43020000"/>
    <x v="10"/>
    <x v="1"/>
    <s v="Friends for An Earlier Breast Cancer"/>
    <s v="Private Profit"/>
    <x v="2"/>
    <s v="4018004000"/>
    <s v="Not Funded"/>
    <s v="15065512"/>
    <m/>
    <m/>
    <n v="0.5"/>
    <n v="20000"/>
    <n v="0.5"/>
    <n v="20000"/>
  </r>
  <r>
    <x v="0"/>
    <s v="6"/>
    <s v="12/5/2014"/>
    <s v="2015"/>
    <s v="3"/>
    <s v="43020000"/>
    <x v="10"/>
    <x v="1"/>
    <s v="RICE, MARY S. FARM ESTATE"/>
    <s v="Foundation"/>
    <x v="1"/>
    <s v="4011008000"/>
    <s v="Awarded"/>
    <s v="15065759"/>
    <m/>
    <m/>
    <n v="1"/>
    <n v="7093"/>
    <n v="1"/>
    <n v="7093"/>
  </r>
  <r>
    <x v="0"/>
    <s v="6"/>
    <s v="12/10/2014"/>
    <s v="2015"/>
    <s v="3"/>
    <s v="43020000"/>
    <x v="10"/>
    <x v="1"/>
    <s v="RICE, MARY S. FARM ESTATE"/>
    <s v="Foundation"/>
    <x v="1"/>
    <s v="4011008000"/>
    <s v="Awarded"/>
    <s v="15065742"/>
    <m/>
    <m/>
    <n v="0.67"/>
    <n v="6682.58"/>
    <n v="0.67"/>
    <n v="6682.58"/>
  </r>
  <r>
    <x v="0"/>
    <s v="6"/>
    <s v="12/10/2014"/>
    <s v="2015"/>
    <s v="3"/>
    <s v="43020000"/>
    <x v="10"/>
    <x v="1"/>
    <s v="RICE, MARY S. FARM ESTATE"/>
    <s v="Foundation"/>
    <x v="1"/>
    <s v="4011034000"/>
    <s v="Awarded"/>
    <s v="15065742"/>
    <m/>
    <m/>
    <n v="0.33"/>
    <n v="3291.42"/>
    <n v="0.33"/>
    <n v="3291.42"/>
  </r>
  <r>
    <x v="0"/>
    <s v="6"/>
    <s v="12/11/2014"/>
    <s v="2015"/>
    <s v="3"/>
    <s v="43020000"/>
    <x v="10"/>
    <x v="1"/>
    <s v="RICE, MARY S. FARM ESTATE"/>
    <s v="Foundation"/>
    <x v="1"/>
    <s v="4011008000"/>
    <s v="Awarded"/>
    <s v="15065842"/>
    <m/>
    <m/>
    <n v="1"/>
    <n v="10000"/>
    <n v="1"/>
    <n v="10000"/>
  </r>
  <r>
    <x v="0"/>
    <s v="6"/>
    <s v="12/11/2014"/>
    <s v="2015"/>
    <s v="3"/>
    <s v="43020000"/>
    <x v="10"/>
    <x v="1"/>
    <s v="RICE, MARY S. FARM ESTATE"/>
    <s v="Foundation"/>
    <x v="1"/>
    <s v="4011012000"/>
    <s v="Awarded"/>
    <s v="15065881"/>
    <m/>
    <m/>
    <n v="0.75"/>
    <n v="7500"/>
    <n v="0.75"/>
    <n v="7500"/>
  </r>
  <r>
    <x v="0"/>
    <s v="6"/>
    <s v="12/11/2014"/>
    <s v="2015"/>
    <s v="3"/>
    <s v="43020000"/>
    <x v="10"/>
    <x v="1"/>
    <s v="RICE, MARY S. FARM ESTATE"/>
    <s v="Foundation"/>
    <x v="1"/>
    <s v="4011014000"/>
    <s v="Awarded"/>
    <s v="15065755"/>
    <m/>
    <m/>
    <n v="0.75"/>
    <n v="5343.75"/>
    <n v="0.75"/>
    <n v="5343.75"/>
  </r>
  <r>
    <x v="0"/>
    <s v="6"/>
    <s v="12/11/2014"/>
    <s v="2015"/>
    <s v="3"/>
    <s v="43020000"/>
    <x v="10"/>
    <x v="1"/>
    <s v="RICE, MARY S. FARM ESTATE"/>
    <s v="Foundation"/>
    <x v="1"/>
    <s v="4011015000"/>
    <s v="Awarded"/>
    <s v="15065847"/>
    <m/>
    <m/>
    <n v="0.55000000000000004"/>
    <n v="5500"/>
    <n v="0.55000000000000004"/>
    <n v="5500"/>
  </r>
  <r>
    <x v="0"/>
    <s v="6"/>
    <s v="12/11/2014"/>
    <s v="2015"/>
    <s v="3"/>
    <s v="43020000"/>
    <x v="10"/>
    <x v="1"/>
    <s v="RICE, MARY S. FARM ESTATE"/>
    <s v="Foundation"/>
    <x v="1"/>
    <s v="4011026000"/>
    <s v="Awarded"/>
    <s v="15065755"/>
    <m/>
    <m/>
    <n v="0.25"/>
    <n v="1781.25"/>
    <n v="0.25"/>
    <n v="1781.25"/>
  </r>
  <r>
    <x v="0"/>
    <s v="6"/>
    <s v="12/11/2014"/>
    <s v="2015"/>
    <s v="3"/>
    <s v="43020000"/>
    <x v="10"/>
    <x v="1"/>
    <s v="RICE, MARY S. FARM ESTATE"/>
    <s v="Foundation"/>
    <x v="1"/>
    <s v="4011026000"/>
    <s v="Awarded"/>
    <s v="15065881"/>
    <m/>
    <m/>
    <n v="0.25"/>
    <n v="2500"/>
    <n v="0.25"/>
    <n v="2500"/>
  </r>
  <r>
    <x v="0"/>
    <s v="6"/>
    <s v="12/11/2014"/>
    <s v="2015"/>
    <s v="3"/>
    <s v="43020000"/>
    <x v="10"/>
    <x v="1"/>
    <s v="RICE, MARY S. FARM ESTATE"/>
    <s v="Foundation"/>
    <x v="1"/>
    <s v="4011033000"/>
    <s v="Awarded"/>
    <s v="15065847"/>
    <m/>
    <m/>
    <n v="0.45"/>
    <n v="4500"/>
    <n v="0.45"/>
    <n v="4500"/>
  </r>
  <r>
    <x v="0"/>
    <s v="6"/>
    <s v="12/12/2014"/>
    <s v="2015"/>
    <s v="3"/>
    <s v="43020000"/>
    <x v="10"/>
    <x v="1"/>
    <s v="RICE, MARY S. FARM ESTATE"/>
    <s v="Foundation"/>
    <x v="1"/>
    <s v="4011006000"/>
    <s v="Pending"/>
    <s v="15065884"/>
    <m/>
    <m/>
    <n v="0.65"/>
    <n v="6500"/>
    <n v="0.65"/>
    <n v="6500"/>
  </r>
  <r>
    <x v="0"/>
    <s v="6"/>
    <s v="12/12/2014"/>
    <s v="2015"/>
    <s v="3"/>
    <s v="43020000"/>
    <x v="10"/>
    <x v="1"/>
    <s v="RICE, MARY S. FARM ESTATE"/>
    <s v="Foundation"/>
    <x v="1"/>
    <s v="4011008000"/>
    <s v="Awarded"/>
    <s v="15065782"/>
    <m/>
    <m/>
    <n v="0.2"/>
    <n v="2345.1999999999998"/>
    <n v="0.2"/>
    <n v="2345.1999999999998"/>
  </r>
  <r>
    <x v="0"/>
    <s v="6"/>
    <s v="12/12/2014"/>
    <s v="2015"/>
    <s v="3"/>
    <s v="43020000"/>
    <x v="10"/>
    <x v="1"/>
    <s v="RICE, MARY S. FARM ESTATE"/>
    <s v="Foundation"/>
    <x v="1"/>
    <s v="4011008000"/>
    <s v="Awarded"/>
    <s v="15065891"/>
    <m/>
    <m/>
    <n v="1"/>
    <n v="10000"/>
    <n v="1"/>
    <n v="10000"/>
  </r>
  <r>
    <x v="0"/>
    <s v="6"/>
    <s v="12/12/2014"/>
    <s v="2015"/>
    <s v="3"/>
    <s v="43020000"/>
    <x v="10"/>
    <x v="1"/>
    <s v="RICE, MARY S. FARM ESTATE"/>
    <s v="Foundation"/>
    <x v="1"/>
    <s v="4011009000"/>
    <s v="Pending"/>
    <s v="15065885"/>
    <m/>
    <m/>
    <n v="0.9"/>
    <n v="9000"/>
    <n v="0.9"/>
    <n v="9000"/>
  </r>
  <r>
    <x v="0"/>
    <s v="6"/>
    <s v="12/12/2014"/>
    <s v="2015"/>
    <s v="3"/>
    <s v="43020000"/>
    <x v="10"/>
    <x v="1"/>
    <s v="RICE, MARY S. FARM ESTATE"/>
    <s v="Foundation"/>
    <x v="1"/>
    <s v="4011009000"/>
    <s v="Awarded"/>
    <s v="15065819"/>
    <m/>
    <m/>
    <n v="0.4"/>
    <n v="514"/>
    <n v="0.4"/>
    <n v="514"/>
  </r>
  <r>
    <x v="0"/>
    <s v="6"/>
    <s v="12/12/2014"/>
    <s v="2015"/>
    <s v="3"/>
    <s v="43020000"/>
    <x v="10"/>
    <x v="1"/>
    <s v="RICE, MARY S. FARM ESTATE"/>
    <s v="Foundation"/>
    <x v="1"/>
    <s v="4011012000"/>
    <s v="Awarded"/>
    <s v="15065782"/>
    <m/>
    <m/>
    <n v="0.2"/>
    <n v="2345.1999999999998"/>
    <n v="0.2"/>
    <n v="2345.1999999999998"/>
  </r>
  <r>
    <x v="0"/>
    <s v="6"/>
    <s v="12/12/2014"/>
    <s v="2015"/>
    <s v="3"/>
    <s v="43020000"/>
    <x v="10"/>
    <x v="1"/>
    <s v="RICE, MARY S. FARM ESTATE"/>
    <s v="Foundation"/>
    <x v="1"/>
    <s v="4011013000"/>
    <s v="Not Funded"/>
    <s v="15065823"/>
    <m/>
    <m/>
    <n v="1"/>
    <n v="5377"/>
    <n v="1"/>
    <n v="5377"/>
  </r>
  <r>
    <x v="0"/>
    <s v="6"/>
    <s v="12/12/2014"/>
    <s v="2015"/>
    <s v="3"/>
    <s v="43020000"/>
    <x v="10"/>
    <x v="1"/>
    <s v="RICE, MARY S. FARM ESTATE"/>
    <s v="Foundation"/>
    <x v="1"/>
    <s v="4011015000"/>
    <s v="Awarded"/>
    <s v="15065889"/>
    <m/>
    <m/>
    <n v="1"/>
    <n v="7500"/>
    <n v="1"/>
    <n v="7500"/>
  </r>
  <r>
    <x v="0"/>
    <s v="6"/>
    <s v="12/12/2014"/>
    <s v="2015"/>
    <s v="3"/>
    <s v="43020000"/>
    <x v="10"/>
    <x v="1"/>
    <s v="RICE, MARY S. FARM ESTATE"/>
    <s v="Foundation"/>
    <x v="1"/>
    <s v="4011018000"/>
    <s v="Pending"/>
    <s v="15065884"/>
    <m/>
    <m/>
    <n v="0.35"/>
    <n v="3500"/>
    <n v="0.35"/>
    <n v="3500"/>
  </r>
  <r>
    <x v="0"/>
    <s v="6"/>
    <s v="12/12/2014"/>
    <s v="2015"/>
    <s v="3"/>
    <s v="43020000"/>
    <x v="10"/>
    <x v="1"/>
    <s v="RICE, MARY S. FARM ESTATE"/>
    <s v="Foundation"/>
    <x v="1"/>
    <s v="4011018000"/>
    <s v="Awarded"/>
    <s v="15065866"/>
    <m/>
    <m/>
    <n v="1"/>
    <n v="10000"/>
    <n v="1"/>
    <n v="10000"/>
  </r>
  <r>
    <x v="0"/>
    <s v="6"/>
    <s v="12/12/2014"/>
    <s v="2015"/>
    <s v="3"/>
    <s v="43020000"/>
    <x v="10"/>
    <x v="1"/>
    <s v="RICE, MARY S. FARM ESTATE"/>
    <s v="Foundation"/>
    <x v="1"/>
    <s v="4011031000"/>
    <s v="Awarded"/>
    <s v="15065782"/>
    <m/>
    <m/>
    <n v="0.2"/>
    <n v="2345.1999999999998"/>
    <n v="0.2"/>
    <n v="2345.1999999999998"/>
  </r>
  <r>
    <x v="0"/>
    <s v="6"/>
    <s v="12/12/2014"/>
    <s v="2015"/>
    <s v="3"/>
    <s v="43020000"/>
    <x v="10"/>
    <x v="1"/>
    <s v="RICE, MARY S. FARM ESTATE"/>
    <s v="Foundation"/>
    <x v="1"/>
    <s v="4011032000"/>
    <s v="Awarded"/>
    <s v="15065782"/>
    <m/>
    <m/>
    <n v="0.2"/>
    <n v="2345.1999999999998"/>
    <n v="0.2"/>
    <n v="2345.1999999999998"/>
  </r>
  <r>
    <x v="0"/>
    <s v="6"/>
    <s v="12/12/2014"/>
    <s v="2015"/>
    <s v="3"/>
    <s v="43020000"/>
    <x v="10"/>
    <x v="1"/>
    <s v="RICE, MARY S. FARM ESTATE"/>
    <s v="Foundation"/>
    <x v="1"/>
    <s v="4011035000"/>
    <s v="Awarded"/>
    <s v="15065782"/>
    <m/>
    <m/>
    <n v="0.2"/>
    <n v="2345.1999999999998"/>
    <n v="0.2"/>
    <n v="2345.1999999999998"/>
  </r>
  <r>
    <x v="0"/>
    <s v="6"/>
    <s v="12/12/2014"/>
    <s v="2015"/>
    <s v="3"/>
    <s v="43020000"/>
    <x v="10"/>
    <x v="1"/>
    <s v="RICE, MARY S. FARM ESTATE"/>
    <s v="Foundation"/>
    <x v="1"/>
    <s v="4011035000"/>
    <s v="Awarded"/>
    <s v="15065819"/>
    <m/>
    <m/>
    <n v="0.4"/>
    <n v="514"/>
    <n v="0.4"/>
    <n v="514"/>
  </r>
  <r>
    <x v="0"/>
    <s v="6"/>
    <s v="12/12/2014"/>
    <s v="2015"/>
    <s v="3"/>
    <s v="43020000"/>
    <x v="10"/>
    <x v="1"/>
    <s v="RICE, MARY S. FARM ESTATE"/>
    <s v="Foundation"/>
    <x v="1"/>
    <s v="4012003000"/>
    <s v="Awarded"/>
    <s v="15065819"/>
    <m/>
    <m/>
    <n v="0.2"/>
    <n v="257"/>
    <n v="0.2"/>
    <n v="257"/>
  </r>
  <r>
    <x v="0"/>
    <s v="6"/>
    <s v="12/12/2014"/>
    <s v="2015"/>
    <s v="3"/>
    <s v="43020000"/>
    <x v="10"/>
    <x v="1"/>
    <s v="RICE, MARY S. FARM ESTATE"/>
    <s v="Foundation"/>
    <x v="1"/>
    <s v="4012007000"/>
    <s v="Pending"/>
    <s v="15065885"/>
    <m/>
    <m/>
    <n v="0.1"/>
    <n v="1000"/>
    <n v="0.1"/>
    <n v="1000"/>
  </r>
  <r>
    <x v="0"/>
    <s v="6"/>
    <s v="12/22/2014"/>
    <s v="2015"/>
    <s v="3"/>
    <s v="43020000"/>
    <x v="10"/>
    <x v="1"/>
    <s v="RICE, MARY S. FARM ESTATE"/>
    <s v="Foundation"/>
    <x v="1"/>
    <s v="4011008000"/>
    <s v="Awarded"/>
    <s v="15065748"/>
    <m/>
    <m/>
    <n v="0.67"/>
    <n v="10050"/>
    <n v="0.67"/>
    <n v="10050"/>
  </r>
  <r>
    <x v="0"/>
    <s v="6"/>
    <s v="12/22/2014"/>
    <s v="2015"/>
    <s v="3"/>
    <s v="43020000"/>
    <x v="10"/>
    <x v="1"/>
    <s v="RICE, MARY S. FARM ESTATE"/>
    <s v="Foundation"/>
    <x v="1"/>
    <s v="4011034000"/>
    <s v="Awarded"/>
    <s v="15065748"/>
    <m/>
    <m/>
    <n v="0.33"/>
    <n v="4950"/>
    <n v="0.33"/>
    <n v="4950"/>
  </r>
  <r>
    <x v="0"/>
    <s v="6"/>
    <s v="12/29/2014"/>
    <s v="2015"/>
    <s v="3"/>
    <s v="43020000"/>
    <x v="10"/>
    <x v="1"/>
    <s v="Indiana Soybean Alliance"/>
    <s v="Private Non-Profit"/>
    <x v="1"/>
    <s v="4011006000"/>
    <s v="Pending"/>
    <s v="15066156"/>
    <m/>
    <m/>
    <n v="0.44"/>
    <n v="21639.200000000001"/>
    <n v="0.44"/>
    <n v="21639.200000000001"/>
  </r>
  <r>
    <x v="0"/>
    <s v="6"/>
    <s v="12/29/2014"/>
    <s v="2015"/>
    <s v="3"/>
    <s v="43020000"/>
    <x v="10"/>
    <x v="1"/>
    <s v="Indiana Soybean Alliance"/>
    <s v="Private Non-Profit"/>
    <x v="1"/>
    <s v="4014016000"/>
    <s v="Pending"/>
    <s v="15066156"/>
    <m/>
    <m/>
    <n v="0.5"/>
    <n v="24590"/>
    <n v="0.5"/>
    <n v="24590"/>
  </r>
  <r>
    <x v="0"/>
    <s v="6"/>
    <s v="12/29/2014"/>
    <s v="2015"/>
    <s v="3"/>
    <s v="43020000"/>
    <x v="10"/>
    <x v="1"/>
    <s v="Indiana Soybean Alliance"/>
    <s v="Private Non-Profit"/>
    <x v="1"/>
    <s v="4014017000"/>
    <s v="Pending"/>
    <s v="15066156"/>
    <m/>
    <m/>
    <n v="0.06"/>
    <n v="2950.8"/>
    <n v="0.06"/>
    <n v="2950.8"/>
  </r>
  <r>
    <x v="0"/>
    <s v="8"/>
    <s v="2/26/2015"/>
    <s v="2015"/>
    <s v="5"/>
    <s v="43020000"/>
    <x v="10"/>
    <x v="1"/>
    <s v="PIONEER HI-BRED INTERNATIONAL, INC."/>
    <s v="Private Profit"/>
    <x v="2"/>
    <s v="4011008000"/>
    <s v="Pending"/>
    <s v="15087845"/>
    <m/>
    <m/>
    <n v="1"/>
    <n v="3575"/>
    <n v="1"/>
    <n v="3575"/>
  </r>
  <r>
    <x v="0"/>
    <s v="8"/>
    <s v="2/26/2015"/>
    <s v="2015"/>
    <s v="5"/>
    <s v="43020000"/>
    <x v="10"/>
    <x v="1"/>
    <s v="GROWMARK, INC."/>
    <s v="Private Profit"/>
    <x v="2"/>
    <s v="4011008000"/>
    <s v="Awarded"/>
    <s v="15087846"/>
    <m/>
    <m/>
    <n v="1"/>
    <n v="4950"/>
    <n v="1"/>
    <n v="4950"/>
  </r>
  <r>
    <x v="0"/>
    <s v="8"/>
    <s v="2/26/2015"/>
    <s v="2015"/>
    <s v="5"/>
    <s v="43020000"/>
    <x v="10"/>
    <x v="1"/>
    <s v="INDIANA SEED TRADE ASSOCIATION"/>
    <s v="Foundation"/>
    <x v="1"/>
    <s v="4011008000"/>
    <s v="Awarded"/>
    <s v="15087847"/>
    <m/>
    <m/>
    <n v="1"/>
    <n v="3300"/>
    <n v="1"/>
    <n v="3300"/>
  </r>
  <r>
    <x v="0"/>
    <s v="8"/>
    <s v="2/26/2015"/>
    <s v="2015"/>
    <s v="5"/>
    <s v="43020000"/>
    <x v="10"/>
    <x v="1"/>
    <s v="Indiana Certified Crop Advisors"/>
    <s v="Private Non-Profit"/>
    <x v="1"/>
    <s v="4011008000"/>
    <s v="Awarded"/>
    <s v="15087852"/>
    <m/>
    <m/>
    <n v="1"/>
    <n v="5500"/>
    <n v="1"/>
    <n v="5500"/>
  </r>
  <r>
    <x v="0"/>
    <s v="8"/>
    <s v="2/26/2015"/>
    <s v="2015"/>
    <s v="5"/>
    <s v="43020000"/>
    <x v="10"/>
    <x v="1"/>
    <s v="BECK'S SUPERIOR HYBRIDS, INC."/>
    <s v="Private Profit"/>
    <x v="2"/>
    <s v="4011008000"/>
    <s v="Awarded"/>
    <s v="15087853"/>
    <m/>
    <m/>
    <n v="1"/>
    <n v="9900"/>
    <n v="1"/>
    <n v="9900"/>
  </r>
  <r>
    <x v="0"/>
    <s v="8"/>
    <s v="2/26/2015"/>
    <s v="2015"/>
    <s v="5"/>
    <s v="43020000"/>
    <x v="10"/>
    <x v="1"/>
    <s v="DOW AGROSCIENCES"/>
    <s v="Private Profit"/>
    <x v="2"/>
    <s v="4011008000"/>
    <s v="Awarded"/>
    <s v="15087854"/>
    <m/>
    <m/>
    <n v="1"/>
    <n v="2200"/>
    <n v="1"/>
    <n v="2200"/>
  </r>
  <r>
    <x v="0"/>
    <s v="8"/>
    <s v="2/26/2015"/>
    <s v="2015"/>
    <s v="5"/>
    <s v="43020000"/>
    <x v="10"/>
    <x v="1"/>
    <s v="WEAVER POPCORN COMPANY"/>
    <s v="Private Profit"/>
    <x v="2"/>
    <s v="4011008000"/>
    <s v="Awarded"/>
    <s v="15087855"/>
    <m/>
    <m/>
    <n v="1"/>
    <n v="2420"/>
    <n v="1"/>
    <n v="2420"/>
  </r>
  <r>
    <x v="0"/>
    <s v="10"/>
    <s v="4/3/2015"/>
    <s v="2015"/>
    <s v="7"/>
    <s v="43020000"/>
    <x v="10"/>
    <x v="1"/>
    <s v="INDIANA ASSOC OF PROF CROP CONSULTANTS"/>
    <s v="Foundation"/>
    <x v="1"/>
    <s v="4011008000"/>
    <s v="Awarded"/>
    <s v="15108900"/>
    <m/>
    <m/>
    <n v="1"/>
    <n v="2475"/>
    <n v="1"/>
    <n v="2475"/>
  </r>
  <r>
    <x v="0"/>
    <s v="10"/>
    <s v="4/28/2015"/>
    <s v="2015"/>
    <s v="7"/>
    <s v="43020000"/>
    <x v="10"/>
    <x v="1"/>
    <s v="Indiana Corn Marketing Council"/>
    <s v="Private Non-Profit"/>
    <x v="1"/>
    <s v="4011005000"/>
    <s v="Pending"/>
    <s v="15109693"/>
    <m/>
    <m/>
    <n v="0.2"/>
    <n v="10000"/>
    <n v="0.2"/>
    <n v="10000"/>
  </r>
  <r>
    <x v="0"/>
    <s v="10"/>
    <s v="4/28/2015"/>
    <s v="2015"/>
    <s v="7"/>
    <s v="43020000"/>
    <x v="10"/>
    <x v="1"/>
    <s v="Indiana Corn Marketing Council"/>
    <s v="Private Non-Profit"/>
    <x v="1"/>
    <s v="4011006000"/>
    <s v="Pending"/>
    <s v="15109693"/>
    <m/>
    <m/>
    <n v="0.32"/>
    <n v="16000"/>
    <n v="0.32"/>
    <n v="16000"/>
  </r>
  <r>
    <x v="0"/>
    <s v="10"/>
    <s v="4/28/2015"/>
    <s v="2015"/>
    <s v="7"/>
    <s v="43020000"/>
    <x v="10"/>
    <x v="1"/>
    <s v="Indiana Corn Marketing Council"/>
    <s v="Private Non-Profit"/>
    <x v="1"/>
    <s v="4014016000"/>
    <s v="Pending"/>
    <s v="15109693"/>
    <m/>
    <m/>
    <n v="0.4"/>
    <n v="20000"/>
    <n v="0.4"/>
    <n v="20000"/>
  </r>
  <r>
    <x v="0"/>
    <s v="10"/>
    <s v="4/28/2015"/>
    <s v="2015"/>
    <s v="7"/>
    <s v="43020000"/>
    <x v="10"/>
    <x v="1"/>
    <s v="Indiana Corn Marketing Council"/>
    <s v="Private Non-Profit"/>
    <x v="1"/>
    <s v="4014017000"/>
    <s v="Pending"/>
    <s v="15109693"/>
    <m/>
    <m/>
    <n v="0.08"/>
    <n v="4000"/>
    <n v="0.08"/>
    <n v="4000"/>
  </r>
  <r>
    <x v="0"/>
    <s v="12"/>
    <s v="6/4/2015"/>
    <s v="2015"/>
    <s v="9"/>
    <s v="43020000"/>
    <x v="10"/>
    <x v="1"/>
    <s v="MYCOGEN CORPORATION"/>
    <s v="Private Profit"/>
    <x v="2"/>
    <s v="4011008000"/>
    <s v="Pending"/>
    <s v="15120696"/>
    <m/>
    <m/>
    <n v="1"/>
    <n v="2750"/>
    <n v="1"/>
    <n v="2750"/>
  </r>
  <r>
    <x v="0"/>
    <s v="12"/>
    <s v="6/8/2015"/>
    <s v="2015"/>
    <s v="9"/>
    <s v="43020000"/>
    <x v="10"/>
    <x v="1"/>
    <s v="Circurre"/>
    <s v="Foreign Private Profit"/>
    <x v="2"/>
    <s v="4019006000"/>
    <s v="Pending"/>
    <s v="15120781"/>
    <m/>
    <m/>
    <n v="1"/>
    <n v="493225"/>
    <n v="1"/>
    <n v="493225"/>
  </r>
  <r>
    <x v="0"/>
    <s v="12"/>
    <s v="6/25/2015"/>
    <s v="2015"/>
    <s v="9"/>
    <s v="43020000"/>
    <x v="10"/>
    <x v="1"/>
    <s v="IU SCHOOL OF MEDICINE"/>
    <s v="Institution of Higher Education"/>
    <x v="1"/>
    <s v="4014008000"/>
    <s v="Pending"/>
    <s v="15121357"/>
    <m/>
    <m/>
    <n v="1"/>
    <n v="48705"/>
    <n v="1"/>
    <n v="48705"/>
  </r>
  <r>
    <x v="1"/>
    <s v="2"/>
    <s v="8/7/2013"/>
    <s v="2013"/>
    <s v="11"/>
    <s v="43020000"/>
    <x v="10"/>
    <x v="1"/>
    <s v="Lubbock Fire Department"/>
    <s v="Other State Government"/>
    <x v="1"/>
    <s v="4011006000"/>
    <s v="Awarded"/>
    <s v="14022307"/>
    <m/>
    <m/>
    <n v="1"/>
    <n v="3830"/>
    <n v="1"/>
    <n v="3830"/>
  </r>
  <r>
    <x v="1"/>
    <s v="3"/>
    <s v="9/11/2013"/>
    <s v="2013"/>
    <s v="12"/>
    <s v="43020000"/>
    <x v="10"/>
    <x v="1"/>
    <s v="OHIO STATE UNIVERSITY"/>
    <s v="Institution of Higher Education"/>
    <x v="1"/>
    <s v="4011003000"/>
    <s v="Awarded"/>
    <s v="14033353"/>
    <m/>
    <m/>
    <n v="1"/>
    <n v="27917"/>
    <n v="1"/>
    <n v="27917"/>
  </r>
  <r>
    <x v="1"/>
    <s v="4"/>
    <s v="10/15/2013"/>
    <s v="2014"/>
    <s v="1"/>
    <s v="43020000"/>
    <x v="10"/>
    <x v="1"/>
    <s v="Bethel Township Fire Dept"/>
    <s v="Other State Government"/>
    <x v="1"/>
    <s v="4011006000"/>
    <s v="Awarded"/>
    <s v="14044519"/>
    <m/>
    <m/>
    <n v="1"/>
    <n v="1500"/>
    <n v="1"/>
    <n v="1500"/>
  </r>
  <r>
    <x v="1"/>
    <s v="5"/>
    <s v="11/12/2013"/>
    <s v="2014"/>
    <s v="2"/>
    <s v="43020000"/>
    <x v="10"/>
    <x v="1"/>
    <s v="Bill &amp; Melinda Gates Foundation"/>
    <s v="Foundation"/>
    <x v="1"/>
    <s v="4013001000"/>
    <s v="Pending"/>
    <s v="14055248"/>
    <n v="0"/>
    <n v="0"/>
    <m/>
    <m/>
    <n v="0"/>
    <n v="0"/>
  </r>
  <r>
    <x v="1"/>
    <s v="5"/>
    <s v="11/12/2013"/>
    <s v="2014"/>
    <s v="2"/>
    <s v="43020000"/>
    <x v="10"/>
    <x v="1"/>
    <s v="Bill &amp; Melinda Gates Foundation"/>
    <s v="Foundation"/>
    <x v="1"/>
    <s v="4013010000"/>
    <s v="Pending"/>
    <s v="14055248"/>
    <n v="1"/>
    <n v="100000"/>
    <m/>
    <m/>
    <n v="1"/>
    <n v="100000"/>
  </r>
  <r>
    <x v="1"/>
    <s v="5"/>
    <s v="11/12/2013"/>
    <s v="2014"/>
    <s v="2"/>
    <s v="43020000"/>
    <x v="10"/>
    <x v="1"/>
    <s v="Bill &amp; Melinda Gates Foundation"/>
    <s v="Foundation"/>
    <x v="1"/>
    <s v="4027003000"/>
    <s v="Pending"/>
    <s v="14055248"/>
    <n v="0"/>
    <n v="0"/>
    <m/>
    <m/>
    <n v="0"/>
    <n v="0"/>
  </r>
  <r>
    <x v="1"/>
    <s v="7"/>
    <s v="1/29/2014"/>
    <s v="2014"/>
    <s v="4"/>
    <s v="43020000"/>
    <x v="10"/>
    <x v="1"/>
    <s v="RICE, MARY S. FARM ESTATE"/>
    <s v="Foundation"/>
    <x v="1"/>
    <s v="4011034000"/>
    <s v="Awarded"/>
    <s v="14076889"/>
    <m/>
    <m/>
    <n v="1"/>
    <n v="3190"/>
    <n v="1"/>
    <n v="3190"/>
  </r>
  <r>
    <x v="1"/>
    <s v="8"/>
    <s v="2/13/2014"/>
    <s v="2014"/>
    <s v="5"/>
    <s v="43020000"/>
    <x v="10"/>
    <x v="1"/>
    <s v="RICE, MARY S. FARM ESTATE"/>
    <s v="Foundation"/>
    <x v="1"/>
    <s v="4011008000"/>
    <s v="Awarded"/>
    <s v="14087367"/>
    <m/>
    <m/>
    <n v="0.25"/>
    <n v="1500"/>
    <n v="0.25"/>
    <n v="1500"/>
  </r>
  <r>
    <x v="1"/>
    <s v="8"/>
    <s v="2/13/2014"/>
    <s v="2014"/>
    <s v="5"/>
    <s v="43020000"/>
    <x v="10"/>
    <x v="1"/>
    <s v="RICE, MARY S. FARM ESTATE"/>
    <s v="Foundation"/>
    <x v="1"/>
    <s v="4011012000"/>
    <s v="Awarded"/>
    <s v="14087367"/>
    <m/>
    <m/>
    <n v="0.25"/>
    <n v="1500"/>
    <n v="0.25"/>
    <n v="1500"/>
  </r>
  <r>
    <x v="1"/>
    <s v="8"/>
    <s v="2/13/2014"/>
    <s v="2014"/>
    <s v="5"/>
    <s v="43020000"/>
    <x v="10"/>
    <x v="1"/>
    <s v="RICE, MARY S. FARM ESTATE"/>
    <s v="Foundation"/>
    <x v="1"/>
    <s v="4011012000"/>
    <s v="Awarded"/>
    <s v="14087414"/>
    <m/>
    <m/>
    <n v="0.33300000000000002"/>
    <n v="1908.09"/>
    <n v="0.33300000000000002"/>
    <n v="1908.09"/>
  </r>
  <r>
    <x v="1"/>
    <s v="8"/>
    <s v="2/13/2014"/>
    <s v="2014"/>
    <s v="5"/>
    <s v="43020000"/>
    <x v="10"/>
    <x v="1"/>
    <s v="RICE, MARY S. FARM ESTATE"/>
    <s v="Foundation"/>
    <x v="1"/>
    <s v="4011018000"/>
    <s v="Awarded"/>
    <s v="14087414"/>
    <m/>
    <m/>
    <n v="0.33300000000000002"/>
    <n v="1908.09"/>
    <n v="0.33300000000000002"/>
    <n v="1908.09"/>
  </r>
  <r>
    <x v="1"/>
    <s v="8"/>
    <s v="2/13/2014"/>
    <s v="2014"/>
    <s v="5"/>
    <s v="43020000"/>
    <x v="10"/>
    <x v="1"/>
    <s v="RICE, MARY S. FARM ESTATE"/>
    <s v="Foundation"/>
    <x v="1"/>
    <s v="4011018000"/>
    <s v="Awarded"/>
    <s v="14087448"/>
    <m/>
    <m/>
    <n v="1"/>
    <n v="10000"/>
    <n v="1"/>
    <n v="10000"/>
  </r>
  <r>
    <x v="1"/>
    <s v="8"/>
    <s v="2/13/2014"/>
    <s v="2014"/>
    <s v="5"/>
    <s v="43020000"/>
    <x v="10"/>
    <x v="1"/>
    <s v="RICE, MARY S. FARM ESTATE"/>
    <s v="Foundation"/>
    <x v="1"/>
    <s v="4011026000"/>
    <s v="Awarded"/>
    <s v="14087414"/>
    <m/>
    <m/>
    <n v="0.33400000000000002"/>
    <n v="1913.82"/>
    <n v="0.33400000000000002"/>
    <n v="1913.82"/>
  </r>
  <r>
    <x v="1"/>
    <s v="8"/>
    <s v="2/13/2014"/>
    <s v="2014"/>
    <s v="5"/>
    <s v="43020000"/>
    <x v="10"/>
    <x v="1"/>
    <s v="RICE, MARY S. FARM ESTATE"/>
    <s v="Foundation"/>
    <x v="1"/>
    <s v="4011031000"/>
    <s v="Awarded"/>
    <s v="14087367"/>
    <m/>
    <m/>
    <n v="0.125"/>
    <n v="750"/>
    <n v="0.125"/>
    <n v="750"/>
  </r>
  <r>
    <x v="1"/>
    <s v="8"/>
    <s v="2/13/2014"/>
    <s v="2014"/>
    <s v="5"/>
    <s v="43020000"/>
    <x v="10"/>
    <x v="1"/>
    <s v="RICE, MARY S. FARM ESTATE"/>
    <s v="Foundation"/>
    <x v="1"/>
    <s v="4011032000"/>
    <s v="Awarded"/>
    <s v="14087367"/>
    <m/>
    <m/>
    <n v="0.25"/>
    <n v="1500"/>
    <n v="0.25"/>
    <n v="1500"/>
  </r>
  <r>
    <x v="1"/>
    <s v="8"/>
    <s v="2/13/2014"/>
    <s v="2014"/>
    <s v="5"/>
    <s v="43020000"/>
    <x v="10"/>
    <x v="1"/>
    <s v="RICE, MARY S. FARM ESTATE"/>
    <s v="Foundation"/>
    <x v="1"/>
    <s v="4011035000"/>
    <s v="Awarded"/>
    <s v="14087367"/>
    <m/>
    <m/>
    <n v="0.125"/>
    <n v="750"/>
    <n v="0.125"/>
    <n v="750"/>
  </r>
  <r>
    <x v="1"/>
    <s v="8"/>
    <s v="2/14/2014"/>
    <s v="2014"/>
    <s v="5"/>
    <s v="43020000"/>
    <x v="10"/>
    <x v="1"/>
    <s v="RICE, MARY S. FARM ESTATE"/>
    <s v="Foundation"/>
    <x v="1"/>
    <s v="4011008000"/>
    <s v="Awarded"/>
    <s v="14087464"/>
    <m/>
    <m/>
    <n v="0.25"/>
    <n v="289.5"/>
    <n v="0.25"/>
    <n v="289.5"/>
  </r>
  <r>
    <x v="1"/>
    <s v="8"/>
    <s v="2/14/2014"/>
    <s v="2014"/>
    <s v="5"/>
    <s v="43020000"/>
    <x v="10"/>
    <x v="1"/>
    <s v="RICE, MARY S. FARM ESTATE"/>
    <s v="Foundation"/>
    <x v="1"/>
    <s v="4011008000"/>
    <s v="Awarded"/>
    <s v="14087466"/>
    <m/>
    <m/>
    <n v="0.25"/>
    <n v="2500"/>
    <n v="0.25"/>
    <n v="2500"/>
  </r>
  <r>
    <x v="1"/>
    <s v="8"/>
    <s v="2/14/2014"/>
    <s v="2014"/>
    <s v="5"/>
    <s v="43020000"/>
    <x v="10"/>
    <x v="1"/>
    <s v="RICE, MARY S. FARM ESTATE"/>
    <s v="Foundation"/>
    <x v="1"/>
    <s v="4011008000"/>
    <s v="Awarded"/>
    <s v="14087491"/>
    <m/>
    <m/>
    <n v="1"/>
    <n v="6446"/>
    <n v="1"/>
    <n v="6446"/>
  </r>
  <r>
    <x v="1"/>
    <s v="8"/>
    <s v="2/14/2014"/>
    <s v="2014"/>
    <s v="5"/>
    <s v="43020000"/>
    <x v="10"/>
    <x v="1"/>
    <s v="RICE, MARY S. FARM ESTATE"/>
    <s v="Foundation"/>
    <x v="1"/>
    <s v="4011008000"/>
    <s v="Awarded"/>
    <s v="14087504"/>
    <m/>
    <m/>
    <n v="1"/>
    <n v="6000"/>
    <n v="1"/>
    <n v="6000"/>
  </r>
  <r>
    <x v="1"/>
    <s v="8"/>
    <s v="2/14/2014"/>
    <s v="2014"/>
    <s v="5"/>
    <s v="43020000"/>
    <x v="10"/>
    <x v="1"/>
    <s v="RICE, MARY S. FARM ESTATE"/>
    <s v="Foundation"/>
    <x v="1"/>
    <s v="4011008000"/>
    <s v="Awarded"/>
    <s v="14087525"/>
    <m/>
    <m/>
    <n v="0.52500000000000002"/>
    <n v="7875"/>
    <n v="0.52500000000000002"/>
    <n v="7875"/>
  </r>
  <r>
    <x v="1"/>
    <s v="8"/>
    <s v="2/14/2014"/>
    <s v="2014"/>
    <s v="5"/>
    <s v="43020000"/>
    <x v="10"/>
    <x v="1"/>
    <s v="RICE, MARY S. FARM ESTATE"/>
    <s v="Foundation"/>
    <x v="1"/>
    <s v="4011009000"/>
    <s v="Awarded"/>
    <s v="14087475"/>
    <m/>
    <m/>
    <n v="0.9"/>
    <n v="8122.5"/>
    <n v="0.9"/>
    <n v="8122.5"/>
  </r>
  <r>
    <x v="1"/>
    <s v="8"/>
    <s v="2/14/2014"/>
    <s v="2014"/>
    <s v="5"/>
    <s v="43020000"/>
    <x v="10"/>
    <x v="1"/>
    <s v="RICE, MARY S. FARM ESTATE"/>
    <s v="Foundation"/>
    <x v="1"/>
    <s v="4011009000"/>
    <s v="Awarded"/>
    <s v="14087526"/>
    <m/>
    <m/>
    <n v="0.5"/>
    <n v="1117"/>
    <n v="0.5"/>
    <n v="1117"/>
  </r>
  <r>
    <x v="1"/>
    <s v="8"/>
    <s v="2/14/2014"/>
    <s v="2014"/>
    <s v="5"/>
    <s v="43020000"/>
    <x v="10"/>
    <x v="1"/>
    <s v="RICE, MARY S. FARM ESTATE"/>
    <s v="Foundation"/>
    <x v="1"/>
    <s v="4011009000"/>
    <s v="Awarded"/>
    <s v="14087528"/>
    <m/>
    <m/>
    <n v="0.6"/>
    <n v="2430"/>
    <n v="0.6"/>
    <n v="2430"/>
  </r>
  <r>
    <x v="1"/>
    <s v="8"/>
    <s v="2/14/2014"/>
    <s v="2014"/>
    <s v="5"/>
    <s v="43020000"/>
    <x v="10"/>
    <x v="1"/>
    <s v="RICE, MARY S. FARM ESTATE"/>
    <s v="Foundation"/>
    <x v="1"/>
    <s v="4011012000"/>
    <s v="Awarded"/>
    <s v="14087480"/>
    <m/>
    <m/>
    <n v="0.2"/>
    <n v="2000"/>
    <n v="0.2"/>
    <n v="2000"/>
  </r>
  <r>
    <x v="1"/>
    <s v="8"/>
    <s v="2/14/2014"/>
    <s v="2014"/>
    <s v="5"/>
    <s v="43020000"/>
    <x v="10"/>
    <x v="1"/>
    <s v="RICE, MARY S. FARM ESTATE"/>
    <s v="Foundation"/>
    <x v="1"/>
    <s v="4011013000"/>
    <s v="Awarded"/>
    <s v="14087464"/>
    <m/>
    <m/>
    <n v="0.5"/>
    <n v="579"/>
    <n v="0.5"/>
    <n v="579"/>
  </r>
  <r>
    <x v="1"/>
    <s v="8"/>
    <s v="2/14/2014"/>
    <s v="2014"/>
    <s v="5"/>
    <s v="43020000"/>
    <x v="10"/>
    <x v="1"/>
    <s v="RICE, MARY S. FARM ESTATE"/>
    <s v="Foundation"/>
    <x v="1"/>
    <s v="4011013000"/>
    <s v="Awarded"/>
    <s v="14087466"/>
    <m/>
    <m/>
    <n v="0.5"/>
    <n v="5000"/>
    <n v="0.5"/>
    <n v="5000"/>
  </r>
  <r>
    <x v="1"/>
    <s v="8"/>
    <s v="2/14/2014"/>
    <s v="2014"/>
    <s v="5"/>
    <s v="43020000"/>
    <x v="10"/>
    <x v="1"/>
    <s v="RICE, MARY S. FARM ESTATE"/>
    <s v="Foundation"/>
    <x v="1"/>
    <s v="4011013000"/>
    <s v="Awarded"/>
    <s v="14087528"/>
    <m/>
    <m/>
    <n v="0.1"/>
    <n v="405"/>
    <n v="0.1"/>
    <n v="405"/>
  </r>
  <r>
    <x v="1"/>
    <s v="8"/>
    <s v="2/14/2014"/>
    <s v="2014"/>
    <s v="5"/>
    <s v="43020000"/>
    <x v="10"/>
    <x v="1"/>
    <s v="RICE, MARY S. FARM ESTATE"/>
    <s v="Foundation"/>
    <x v="1"/>
    <s v="4011014000"/>
    <s v="Awarded"/>
    <s v="14087480"/>
    <m/>
    <m/>
    <n v="0.2"/>
    <n v="2000"/>
    <n v="0.2"/>
    <n v="2000"/>
  </r>
  <r>
    <x v="1"/>
    <s v="8"/>
    <s v="2/14/2014"/>
    <s v="2014"/>
    <s v="5"/>
    <s v="43020000"/>
    <x v="10"/>
    <x v="1"/>
    <s v="RICE, MARY S. FARM ESTATE"/>
    <s v="Foundation"/>
    <x v="1"/>
    <s v="4011014000"/>
    <s v="Awarded"/>
    <s v="14087498"/>
    <m/>
    <m/>
    <n v="0.1"/>
    <n v="550"/>
    <n v="0.1"/>
    <n v="550"/>
  </r>
  <r>
    <x v="1"/>
    <s v="8"/>
    <s v="2/14/2014"/>
    <s v="2014"/>
    <s v="5"/>
    <s v="43020000"/>
    <x v="10"/>
    <x v="1"/>
    <s v="RICE, MARY S. FARM ESTATE"/>
    <s v="Foundation"/>
    <x v="1"/>
    <s v="4011015000"/>
    <s v="Awarded"/>
    <s v="14087493"/>
    <m/>
    <m/>
    <n v="0.8"/>
    <n v="7372.8"/>
    <n v="0.8"/>
    <n v="7372.8"/>
  </r>
  <r>
    <x v="1"/>
    <s v="8"/>
    <s v="2/14/2014"/>
    <s v="2014"/>
    <s v="5"/>
    <s v="43020000"/>
    <x v="10"/>
    <x v="1"/>
    <s v="RICE, MARY S. FARM ESTATE"/>
    <s v="Foundation"/>
    <x v="1"/>
    <s v="4011015000"/>
    <s v="Awarded"/>
    <s v="14087494"/>
    <m/>
    <m/>
    <n v="1"/>
    <n v="10000"/>
    <n v="1"/>
    <n v="10000"/>
  </r>
  <r>
    <x v="1"/>
    <s v="8"/>
    <s v="2/14/2014"/>
    <s v="2014"/>
    <s v="5"/>
    <s v="43020000"/>
    <x v="10"/>
    <x v="1"/>
    <s v="RICE, MARY S. FARM ESTATE"/>
    <s v="Foundation"/>
    <x v="1"/>
    <s v="4011018000"/>
    <s v="Awarded"/>
    <s v="14087480"/>
    <m/>
    <m/>
    <n v="0.2"/>
    <n v="2000"/>
    <n v="0.2"/>
    <n v="2000"/>
  </r>
  <r>
    <x v="1"/>
    <s v="8"/>
    <s v="2/14/2014"/>
    <s v="2014"/>
    <s v="5"/>
    <s v="43020000"/>
    <x v="10"/>
    <x v="1"/>
    <s v="RICE, MARY S. FARM ESTATE"/>
    <s v="Foundation"/>
    <x v="1"/>
    <s v="4011018000"/>
    <s v="Awarded"/>
    <s v="14087520"/>
    <m/>
    <m/>
    <n v="1"/>
    <n v="9989"/>
    <n v="1"/>
    <n v="9989"/>
  </r>
  <r>
    <x v="1"/>
    <s v="8"/>
    <s v="2/14/2014"/>
    <s v="2014"/>
    <s v="5"/>
    <s v="43020000"/>
    <x v="10"/>
    <x v="1"/>
    <s v="RICE, MARY S. FARM ESTATE"/>
    <s v="Foundation"/>
    <x v="1"/>
    <s v="4011026000"/>
    <s v="Awarded"/>
    <s v="14087480"/>
    <m/>
    <m/>
    <n v="0.4"/>
    <n v="4000"/>
    <n v="0.4"/>
    <n v="4000"/>
  </r>
  <r>
    <x v="1"/>
    <s v="8"/>
    <s v="2/14/2014"/>
    <s v="2014"/>
    <s v="5"/>
    <s v="43020000"/>
    <x v="10"/>
    <x v="1"/>
    <s v="RICE, MARY S. FARM ESTATE"/>
    <s v="Foundation"/>
    <x v="1"/>
    <s v="4011026000"/>
    <s v="Awarded"/>
    <s v="14087498"/>
    <m/>
    <m/>
    <n v="0.9"/>
    <n v="4950"/>
    <n v="0.9"/>
    <n v="4950"/>
  </r>
  <r>
    <x v="1"/>
    <s v="8"/>
    <s v="2/14/2014"/>
    <s v="2014"/>
    <s v="5"/>
    <s v="43020000"/>
    <x v="10"/>
    <x v="1"/>
    <s v="RICE, MARY S. FARM ESTATE"/>
    <s v="Foundation"/>
    <x v="1"/>
    <s v="4011027000"/>
    <s v="Awarded"/>
    <s v="14087493"/>
    <m/>
    <m/>
    <n v="0.2"/>
    <n v="1843.2"/>
    <n v="0.2"/>
    <n v="1843.2"/>
  </r>
  <r>
    <x v="1"/>
    <s v="8"/>
    <s v="2/14/2014"/>
    <s v="2014"/>
    <s v="5"/>
    <s v="43020000"/>
    <x v="10"/>
    <x v="1"/>
    <s v="RICE, MARY S. FARM ESTATE"/>
    <s v="Foundation"/>
    <x v="1"/>
    <s v="4011028000"/>
    <s v="Awarded"/>
    <s v="14087464"/>
    <m/>
    <m/>
    <n v="0.25"/>
    <n v="289.5"/>
    <n v="0.25"/>
    <n v="289.5"/>
  </r>
  <r>
    <x v="1"/>
    <s v="8"/>
    <s v="2/14/2014"/>
    <s v="2014"/>
    <s v="5"/>
    <s v="43020000"/>
    <x v="10"/>
    <x v="1"/>
    <s v="RICE, MARY S. FARM ESTATE"/>
    <s v="Foundation"/>
    <x v="1"/>
    <s v="4011028000"/>
    <s v="Awarded"/>
    <s v="14087466"/>
    <m/>
    <m/>
    <n v="0.25"/>
    <n v="2500"/>
    <n v="0.25"/>
    <n v="2500"/>
  </r>
  <r>
    <x v="1"/>
    <s v="8"/>
    <s v="2/14/2014"/>
    <s v="2014"/>
    <s v="5"/>
    <s v="43020000"/>
    <x v="10"/>
    <x v="1"/>
    <s v="RICE, MARY S. FARM ESTATE"/>
    <s v="Foundation"/>
    <x v="1"/>
    <s v="4011034000"/>
    <s v="Awarded"/>
    <s v="14087525"/>
    <m/>
    <m/>
    <n v="0.45"/>
    <n v="6750"/>
    <n v="0.45"/>
    <n v="6750"/>
  </r>
  <r>
    <x v="1"/>
    <s v="8"/>
    <s v="2/14/2014"/>
    <s v="2014"/>
    <s v="5"/>
    <s v="43020000"/>
    <x v="10"/>
    <x v="1"/>
    <s v="RICE, MARY S. FARM ESTATE"/>
    <s v="Foundation"/>
    <x v="1"/>
    <s v="4011035000"/>
    <s v="Awarded"/>
    <s v="14087526"/>
    <m/>
    <m/>
    <n v="0.25"/>
    <n v="558.5"/>
    <n v="0.25"/>
    <n v="558.5"/>
  </r>
  <r>
    <x v="1"/>
    <s v="8"/>
    <s v="2/14/2014"/>
    <s v="2014"/>
    <s v="5"/>
    <s v="43020000"/>
    <x v="10"/>
    <x v="1"/>
    <s v="RICE, MARY S. FARM ESTATE"/>
    <s v="Foundation"/>
    <x v="1"/>
    <s v="4011035000"/>
    <s v="Awarded"/>
    <s v="14087528"/>
    <m/>
    <m/>
    <n v="0.3"/>
    <n v="1215"/>
    <n v="0.3"/>
    <n v="1215"/>
  </r>
  <r>
    <x v="1"/>
    <s v="8"/>
    <s v="2/14/2014"/>
    <s v="2014"/>
    <s v="5"/>
    <s v="43020000"/>
    <x v="10"/>
    <x v="1"/>
    <s v="RICE, MARY S. FARM ESTATE"/>
    <s v="Foundation"/>
    <x v="1"/>
    <s v="4012003000"/>
    <s v="Awarded"/>
    <s v="14087526"/>
    <m/>
    <m/>
    <n v="0.25"/>
    <n v="558.5"/>
    <n v="0.25"/>
    <n v="558.5"/>
  </r>
  <r>
    <x v="1"/>
    <s v="8"/>
    <s v="2/14/2014"/>
    <s v="2014"/>
    <s v="5"/>
    <s v="43020000"/>
    <x v="10"/>
    <x v="1"/>
    <s v="RICE, MARY S. FARM ESTATE"/>
    <s v="Foundation"/>
    <x v="1"/>
    <s v="4012007000"/>
    <s v="Awarded"/>
    <s v="14087475"/>
    <m/>
    <m/>
    <n v="0.1"/>
    <n v="902.5"/>
    <n v="0.1"/>
    <n v="902.5"/>
  </r>
  <r>
    <x v="1"/>
    <s v="8"/>
    <s v="2/14/2014"/>
    <s v="2014"/>
    <s v="5"/>
    <s v="43020000"/>
    <x v="10"/>
    <x v="1"/>
    <s v="RICE, MARY S. FARM ESTATE"/>
    <s v="Foundation"/>
    <x v="1"/>
    <s v="4018008000"/>
    <s v="Awarded"/>
    <s v="14087525"/>
    <m/>
    <m/>
    <n v="2.5000000000000001E-2"/>
    <n v="375"/>
    <n v="2.5000000000000001E-2"/>
    <n v="375"/>
  </r>
  <r>
    <x v="1"/>
    <s v="8"/>
    <s v="2/20/2014"/>
    <s v="2014"/>
    <s v="5"/>
    <s v="43020000"/>
    <x v="10"/>
    <x v="1"/>
    <s v="World Wood Day Foundation"/>
    <s v="Foundation"/>
    <x v="1"/>
    <s v="4011015000"/>
    <s v="Pending"/>
    <s v="14087751"/>
    <m/>
    <m/>
    <n v="1"/>
    <n v="11996"/>
    <n v="1"/>
    <n v="11996"/>
  </r>
  <r>
    <x v="1"/>
    <s v="9"/>
    <s v="3/17/2014"/>
    <s v="2014"/>
    <s v="6"/>
    <s v="43020000"/>
    <x v="10"/>
    <x v="1"/>
    <s v="WEAVER POPCORN COMPANY"/>
    <s v="Private Profit"/>
    <x v="2"/>
    <s v="4011008000"/>
    <s v="Awarded"/>
    <s v="14098433"/>
    <m/>
    <m/>
    <n v="1"/>
    <n v="2420"/>
    <n v="1"/>
    <n v="2420"/>
  </r>
  <r>
    <x v="1"/>
    <s v="9"/>
    <s v="3/17/2014"/>
    <s v="2014"/>
    <s v="6"/>
    <s v="43020000"/>
    <x v="10"/>
    <x v="1"/>
    <s v="BECK'S SUPERIOR HYBRIDS, INC."/>
    <s v="Private Profit"/>
    <x v="2"/>
    <s v="4011008000"/>
    <s v="Awarded"/>
    <s v="14098434"/>
    <m/>
    <m/>
    <n v="1"/>
    <n v="16500"/>
    <n v="1"/>
    <n v="16500"/>
  </r>
  <r>
    <x v="1"/>
    <s v="9"/>
    <s v="3/17/2014"/>
    <s v="2014"/>
    <s v="6"/>
    <s v="43020000"/>
    <x v="10"/>
    <x v="1"/>
    <s v="DOW AGROSCIENCES"/>
    <s v="Private Profit"/>
    <x v="2"/>
    <s v="4011008000"/>
    <s v="Awarded"/>
    <s v="14098435"/>
    <m/>
    <m/>
    <n v="1"/>
    <n v="13200"/>
    <n v="1"/>
    <n v="13200"/>
  </r>
  <r>
    <x v="1"/>
    <s v="9"/>
    <s v="3/17/2014"/>
    <s v="2014"/>
    <s v="6"/>
    <s v="43020000"/>
    <x v="10"/>
    <x v="1"/>
    <s v="PIONEER HI-BRED INTERNATIONAL, INC."/>
    <s v="Private Profit"/>
    <x v="2"/>
    <s v="4011008000"/>
    <s v="Awarded"/>
    <s v="14098437"/>
    <m/>
    <m/>
    <n v="1"/>
    <n v="4400"/>
    <n v="1"/>
    <n v="4400"/>
  </r>
  <r>
    <x v="1"/>
    <s v="9"/>
    <s v="3/17/2014"/>
    <s v="2014"/>
    <s v="6"/>
    <s v="43020000"/>
    <x v="10"/>
    <x v="1"/>
    <s v="PIONEER HI-BRED INTERNATIONAL, INC."/>
    <s v="Private Profit"/>
    <x v="2"/>
    <s v="4011008000"/>
    <s v="Awarded"/>
    <s v="14098438"/>
    <m/>
    <m/>
    <n v="1"/>
    <n v="4400"/>
    <n v="1"/>
    <n v="4400"/>
  </r>
  <r>
    <x v="1"/>
    <s v="9"/>
    <s v="3/17/2014"/>
    <s v="2014"/>
    <s v="6"/>
    <s v="43020000"/>
    <x v="10"/>
    <x v="1"/>
    <s v="INDIANA SEED TRADE ASSOCIATION"/>
    <s v="Foundation"/>
    <x v="1"/>
    <s v="4011008000"/>
    <s v="Awarded"/>
    <s v="14098439"/>
    <m/>
    <m/>
    <n v="1"/>
    <n v="3300"/>
    <n v="1"/>
    <n v="3300"/>
  </r>
  <r>
    <x v="1"/>
    <s v="9"/>
    <s v="3/17/2014"/>
    <s v="2014"/>
    <s v="6"/>
    <s v="43020000"/>
    <x v="10"/>
    <x v="1"/>
    <s v="GROWMARK, INC."/>
    <s v="Private Profit"/>
    <x v="2"/>
    <s v="4011008000"/>
    <s v="Awarded"/>
    <s v="14098440"/>
    <m/>
    <m/>
    <n v="1"/>
    <n v="4950"/>
    <n v="1"/>
    <n v="4950"/>
  </r>
  <r>
    <x v="1"/>
    <s v="9"/>
    <s v="3/17/2014"/>
    <s v="2014"/>
    <s v="6"/>
    <s v="43020000"/>
    <x v="10"/>
    <x v="1"/>
    <s v="Indiana Certified Crop Advisors"/>
    <s v="Private Non-Profit"/>
    <x v="1"/>
    <s v="4011008000"/>
    <s v="Awarded"/>
    <s v="14098441"/>
    <m/>
    <m/>
    <n v="1"/>
    <n v="5500"/>
    <n v="1"/>
    <n v="5500"/>
  </r>
  <r>
    <x v="1"/>
    <s v="9"/>
    <s v="3/17/2014"/>
    <s v="2014"/>
    <s v="6"/>
    <s v="43020000"/>
    <x v="10"/>
    <x v="1"/>
    <s v="MYCOGEN PLANT SCIENCES"/>
    <s v="Private Profit"/>
    <x v="2"/>
    <s v="4011008000"/>
    <s v="Awarded"/>
    <s v="14098442"/>
    <m/>
    <m/>
    <n v="1"/>
    <n v="8800"/>
    <n v="1"/>
    <n v="8800"/>
  </r>
  <r>
    <x v="1"/>
    <s v="9"/>
    <s v="3/31/2014"/>
    <s v="2014"/>
    <s v="6"/>
    <s v="43020000"/>
    <x v="10"/>
    <x v="1"/>
    <s v="PIONEER HI-BRED INTERNATIONAL, INC."/>
    <s v="Private Profit"/>
    <x v="2"/>
    <s v="4011008000"/>
    <s v="Awarded"/>
    <s v="14098858"/>
    <m/>
    <m/>
    <n v="1"/>
    <n v="3300"/>
    <n v="1"/>
    <n v="3300"/>
  </r>
  <r>
    <x v="1"/>
    <s v="10"/>
    <s v="4/9/2014"/>
    <s v="2014"/>
    <s v="7"/>
    <s v="43020000"/>
    <x v="10"/>
    <x v="1"/>
    <s v="National Inst of Food &amp; Agriculture"/>
    <s v="Federal"/>
    <x v="1"/>
    <s v="4011006000"/>
    <s v="Pending"/>
    <s v="14109157"/>
    <m/>
    <m/>
    <n v="0.41"/>
    <n v="202174.28"/>
    <n v="0.41"/>
    <n v="202174.28"/>
  </r>
  <r>
    <x v="1"/>
    <s v="10"/>
    <s v="4/9/2014"/>
    <s v="2014"/>
    <s v="7"/>
    <s v="43020000"/>
    <x v="10"/>
    <x v="1"/>
    <s v="National Inst of Food &amp; Agriculture"/>
    <s v="Federal"/>
    <x v="1"/>
    <s v="4014009000"/>
    <s v="Pending"/>
    <s v="14109157"/>
    <m/>
    <m/>
    <n v="0.15"/>
    <n v="73966.2"/>
    <n v="0.15"/>
    <n v="73966.2"/>
  </r>
  <r>
    <x v="1"/>
    <s v="10"/>
    <s v="4/9/2014"/>
    <s v="2014"/>
    <s v="7"/>
    <s v="43020000"/>
    <x v="10"/>
    <x v="1"/>
    <s v="National Inst of Food &amp; Agriculture"/>
    <s v="Federal"/>
    <x v="1"/>
    <s v="4014016000"/>
    <s v="Pending"/>
    <s v="14109157"/>
    <m/>
    <m/>
    <n v="0.42499999999999999"/>
    <n v="209570.9"/>
    <n v="0.42499999999999999"/>
    <n v="209570.9"/>
  </r>
  <r>
    <x v="1"/>
    <s v="10"/>
    <s v="4/9/2014"/>
    <s v="2014"/>
    <s v="7"/>
    <s v="43020000"/>
    <x v="10"/>
    <x v="1"/>
    <s v="National Inst of Food &amp; Agriculture"/>
    <s v="Federal"/>
    <x v="1"/>
    <s v="4014017000"/>
    <s v="Pending"/>
    <s v="14109157"/>
    <m/>
    <m/>
    <n v="1.4999999999999999E-2"/>
    <n v="7396.62"/>
    <n v="1.4999999999999999E-2"/>
    <n v="7396.62"/>
  </r>
  <r>
    <x v="1"/>
    <s v="10"/>
    <s v="4/15/2014"/>
    <s v="2014"/>
    <s v="7"/>
    <s v="43020000"/>
    <x v="10"/>
    <x v="1"/>
    <s v="BECK'S SUPERIOR HYBRIDS, INC."/>
    <s v="Private Profit"/>
    <x v="2"/>
    <s v="4011008000"/>
    <s v="Awarded"/>
    <s v="14109233"/>
    <m/>
    <m/>
    <n v="1"/>
    <n v="3300"/>
    <n v="1"/>
    <n v="3300"/>
  </r>
  <r>
    <x v="1"/>
    <s v="10"/>
    <s v="4/25/2014"/>
    <s v="2014"/>
    <s v="7"/>
    <s v="43020000"/>
    <x v="10"/>
    <x v="1"/>
    <s v="Mifflinburg Young Farmers"/>
    <s v="Private Non-Profit"/>
    <x v="1"/>
    <s v="4011006000"/>
    <s v="Awarded"/>
    <s v="14109734"/>
    <m/>
    <m/>
    <n v="1"/>
    <n v="1900"/>
    <n v="1"/>
    <n v="1900"/>
  </r>
  <r>
    <x v="1"/>
    <s v="12"/>
    <s v="6/10/2014"/>
    <s v="2014"/>
    <s v="9"/>
    <s v="43020000"/>
    <x v="10"/>
    <x v="1"/>
    <s v="New York University Abu Dhabi"/>
    <s v="Institution of Higher Education"/>
    <x v="1"/>
    <s v="4015001000"/>
    <s v="Pending"/>
    <s v="14120951"/>
    <m/>
    <m/>
    <n v="0.95"/>
    <n v="17100"/>
    <n v="0.95"/>
    <n v="17100"/>
  </r>
  <r>
    <x v="1"/>
    <s v="12"/>
    <s v="6/10/2014"/>
    <s v="2014"/>
    <s v="9"/>
    <s v="43020000"/>
    <x v="10"/>
    <x v="1"/>
    <s v="New York University Abu Dhabi"/>
    <s v="Institution of Higher Education"/>
    <x v="1"/>
    <s v="4015004000"/>
    <s v="Pending"/>
    <s v="14120951"/>
    <m/>
    <m/>
    <n v="0.05"/>
    <n v="900"/>
    <n v="0.05"/>
    <n v="900"/>
  </r>
  <r>
    <x v="2"/>
    <s v="2"/>
    <s v="8/31/2015"/>
    <s v="2015"/>
    <s v="11"/>
    <s v="43020000"/>
    <x v="10"/>
    <x v="1"/>
    <s v="OHIO STATE UNIVERSITY"/>
    <s v="Institution of Higher Education"/>
    <x v="1"/>
    <s v="4011003000"/>
    <s v="Awarded"/>
    <s v="16023292"/>
    <m/>
    <m/>
    <n v="1"/>
    <n v="40000"/>
    <n v="1"/>
    <n v="40000"/>
  </r>
  <r>
    <x v="2"/>
    <s v="5"/>
    <s v="11/20/2015"/>
    <s v="2016"/>
    <s v="2"/>
    <s v="43020000"/>
    <x v="10"/>
    <x v="1"/>
    <s v="Indiana Corn Marketing Council"/>
    <s v="Private Non-Profit"/>
    <x v="1"/>
    <s v="4011006000"/>
    <s v="Pending"/>
    <s v="16056122"/>
    <m/>
    <m/>
    <n v="0.4"/>
    <n v="23639.200000000001"/>
    <n v="0.4"/>
    <n v="23639.200000000001"/>
  </r>
  <r>
    <x v="2"/>
    <s v="5"/>
    <s v="11/20/2015"/>
    <s v="2016"/>
    <s v="2"/>
    <s v="43020000"/>
    <x v="10"/>
    <x v="1"/>
    <s v="Indiana Corn Marketing Council"/>
    <s v="Private Non-Profit"/>
    <x v="1"/>
    <s v="4014016000"/>
    <s v="Pending"/>
    <s v="16056122"/>
    <m/>
    <m/>
    <n v="0.5"/>
    <n v="29549"/>
    <n v="0.5"/>
    <n v="29549"/>
  </r>
  <r>
    <x v="2"/>
    <s v="5"/>
    <s v="11/20/2015"/>
    <s v="2016"/>
    <s v="2"/>
    <s v="43020000"/>
    <x v="10"/>
    <x v="1"/>
    <s v="Indiana Corn Marketing Council"/>
    <s v="Private Non-Profit"/>
    <x v="1"/>
    <s v="4014017000"/>
    <s v="Pending"/>
    <s v="16056122"/>
    <m/>
    <m/>
    <n v="0.1"/>
    <n v="5909.8"/>
    <n v="0.1"/>
    <n v="5909.8"/>
  </r>
  <r>
    <x v="2"/>
    <s v="6"/>
    <s v="12/9/2015"/>
    <s v="2016"/>
    <s v="3"/>
    <s v="43020000"/>
    <x v="10"/>
    <x v="1"/>
    <s v="RICE, MARY S. FARM ESTATE"/>
    <s v="Foundation"/>
    <x v="1"/>
    <s v="4011008000"/>
    <s v="Pending"/>
    <s v="16066491"/>
    <m/>
    <m/>
    <n v="1"/>
    <n v="3000"/>
    <n v="1"/>
    <n v="3000"/>
  </r>
  <r>
    <x v="2"/>
    <s v="6"/>
    <s v="12/14/2015"/>
    <s v="2016"/>
    <s v="3"/>
    <s v="43020000"/>
    <x v="10"/>
    <x v="1"/>
    <s v="RICE, MARY S. FARM ESTATE"/>
    <s v="Foundation"/>
    <x v="1"/>
    <s v="4011008000"/>
    <s v="Awarded"/>
    <s v="16066581"/>
    <m/>
    <m/>
    <n v="0.67"/>
    <n v="10050"/>
    <n v="0.67"/>
    <n v="10050"/>
  </r>
  <r>
    <x v="2"/>
    <s v="6"/>
    <s v="12/14/2015"/>
    <s v="2016"/>
    <s v="3"/>
    <s v="43020000"/>
    <x v="10"/>
    <x v="1"/>
    <s v="RICE, MARY S. FARM ESTATE"/>
    <s v="Foundation"/>
    <x v="1"/>
    <s v="4011026000"/>
    <s v="Awarded"/>
    <s v="16066581"/>
    <m/>
    <m/>
    <n v="0"/>
    <n v="0"/>
    <n v="0"/>
    <n v="0"/>
  </r>
  <r>
    <x v="2"/>
    <s v="6"/>
    <s v="12/14/2015"/>
    <s v="2016"/>
    <s v="3"/>
    <s v="43020000"/>
    <x v="10"/>
    <x v="1"/>
    <s v="RICE, MARY S. FARM ESTATE"/>
    <s v="Foundation"/>
    <x v="1"/>
    <s v="4011028000"/>
    <s v="Awarded"/>
    <s v="16066581"/>
    <m/>
    <m/>
    <n v="0"/>
    <n v="0"/>
    <n v="0"/>
    <n v="0"/>
  </r>
  <r>
    <x v="2"/>
    <s v="6"/>
    <s v="12/14/2015"/>
    <s v="2016"/>
    <s v="3"/>
    <s v="43020000"/>
    <x v="10"/>
    <x v="1"/>
    <s v="RICE, MARY S. FARM ESTATE"/>
    <s v="Foundation"/>
    <x v="1"/>
    <s v="4011031000"/>
    <s v="Awarded"/>
    <s v="16066581"/>
    <m/>
    <m/>
    <n v="0"/>
    <n v="0"/>
    <n v="0"/>
    <n v="0"/>
  </r>
  <r>
    <x v="2"/>
    <s v="6"/>
    <s v="12/14/2015"/>
    <s v="2016"/>
    <s v="3"/>
    <s v="43020000"/>
    <x v="10"/>
    <x v="1"/>
    <s v="RICE, MARY S. FARM ESTATE"/>
    <s v="Foundation"/>
    <x v="1"/>
    <s v="4011032000"/>
    <s v="Awarded"/>
    <s v="16066581"/>
    <m/>
    <m/>
    <n v="0"/>
    <n v="0"/>
    <n v="0"/>
    <n v="0"/>
  </r>
  <r>
    <x v="2"/>
    <s v="6"/>
    <s v="12/14/2015"/>
    <s v="2016"/>
    <s v="3"/>
    <s v="43020000"/>
    <x v="10"/>
    <x v="1"/>
    <s v="RICE, MARY S. FARM ESTATE"/>
    <s v="Foundation"/>
    <x v="1"/>
    <s v="4011033000"/>
    <s v="Awarded"/>
    <s v="16066581"/>
    <m/>
    <m/>
    <n v="0"/>
    <n v="0"/>
    <n v="0"/>
    <n v="0"/>
  </r>
  <r>
    <x v="2"/>
    <s v="6"/>
    <s v="12/14/2015"/>
    <s v="2016"/>
    <s v="3"/>
    <s v="43020000"/>
    <x v="10"/>
    <x v="1"/>
    <s v="RICE, MARY S. FARM ESTATE"/>
    <s v="Foundation"/>
    <x v="1"/>
    <s v="4011034000"/>
    <s v="Awarded"/>
    <s v="16066581"/>
    <m/>
    <m/>
    <n v="0.33"/>
    <n v="4950"/>
    <n v="0.33"/>
    <n v="4950"/>
  </r>
  <r>
    <x v="2"/>
    <s v="6"/>
    <s v="12/14/2015"/>
    <s v="2016"/>
    <s v="3"/>
    <s v="43020000"/>
    <x v="10"/>
    <x v="1"/>
    <s v="RICE, MARY S. FARM ESTATE"/>
    <s v="Foundation"/>
    <x v="1"/>
    <s v="4011035000"/>
    <s v="Awarded"/>
    <s v="16066581"/>
    <m/>
    <m/>
    <n v="0"/>
    <n v="0"/>
    <n v="0"/>
    <n v="0"/>
  </r>
  <r>
    <x v="2"/>
    <s v="6"/>
    <s v="12/14/2015"/>
    <s v="2016"/>
    <s v="3"/>
    <s v="43020000"/>
    <x v="10"/>
    <x v="1"/>
    <s v="RICE, MARY S. FARM ESTATE"/>
    <s v="Foundation"/>
    <x v="1"/>
    <s v="4011036000"/>
    <s v="Awarded"/>
    <s v="16066581"/>
    <m/>
    <m/>
    <n v="0"/>
    <n v="0"/>
    <n v="0"/>
    <n v="0"/>
  </r>
  <r>
    <x v="2"/>
    <s v="6"/>
    <s v="12/16/2015"/>
    <s v="2016"/>
    <s v="3"/>
    <s v="43020000"/>
    <x v="10"/>
    <x v="1"/>
    <s v="RICE, MARY S. FARM ESTATE"/>
    <s v="Foundation"/>
    <x v="1"/>
    <s v="4011008000"/>
    <s v="Not Funded"/>
    <s v="16066579"/>
    <m/>
    <m/>
    <n v="0.67"/>
    <n v="6700"/>
    <n v="0.67"/>
    <n v="6700"/>
  </r>
  <r>
    <x v="2"/>
    <s v="6"/>
    <s v="12/16/2015"/>
    <s v="2016"/>
    <s v="3"/>
    <s v="43020000"/>
    <x v="10"/>
    <x v="1"/>
    <s v="RICE, MARY S. FARM ESTATE"/>
    <s v="Foundation"/>
    <x v="1"/>
    <s v="4011009000"/>
    <s v="Awarded"/>
    <s v="16066678"/>
    <m/>
    <m/>
    <n v="0.6"/>
    <n v="1071"/>
    <n v="0.6"/>
    <n v="1071"/>
  </r>
  <r>
    <x v="2"/>
    <s v="6"/>
    <s v="12/16/2015"/>
    <s v="2016"/>
    <s v="3"/>
    <s v="43020000"/>
    <x v="10"/>
    <x v="1"/>
    <s v="RICE, MARY S. FARM ESTATE"/>
    <s v="Foundation"/>
    <x v="1"/>
    <s v="4011014000"/>
    <s v="Awarded"/>
    <s v="16066640"/>
    <m/>
    <m/>
    <n v="0.1"/>
    <n v="984.7"/>
    <n v="0.1"/>
    <n v="984.7"/>
  </r>
  <r>
    <x v="2"/>
    <s v="6"/>
    <s v="12/16/2015"/>
    <s v="2016"/>
    <s v="3"/>
    <s v="43020000"/>
    <x v="10"/>
    <x v="1"/>
    <s v="RICE, MARY S. FARM ESTATE"/>
    <s v="Foundation"/>
    <x v="1"/>
    <s v="4011014000"/>
    <s v="Awarded"/>
    <s v="16066683"/>
    <m/>
    <m/>
    <n v="0.67"/>
    <n v="6700"/>
    <n v="0.67"/>
    <n v="6700"/>
  </r>
  <r>
    <x v="2"/>
    <s v="6"/>
    <s v="12/16/2015"/>
    <s v="2016"/>
    <s v="3"/>
    <s v="43020000"/>
    <x v="10"/>
    <x v="1"/>
    <s v="RICE, MARY S. FARM ESTATE"/>
    <s v="Foundation"/>
    <x v="1"/>
    <s v="4011026000"/>
    <s v="Awarded"/>
    <s v="16066640"/>
    <m/>
    <m/>
    <n v="0.9"/>
    <n v="8862.2999999999993"/>
    <n v="0.9"/>
    <n v="8862.2999999999993"/>
  </r>
  <r>
    <x v="2"/>
    <s v="6"/>
    <s v="12/16/2015"/>
    <s v="2016"/>
    <s v="3"/>
    <s v="43020000"/>
    <x v="10"/>
    <x v="1"/>
    <s v="RICE, MARY S. FARM ESTATE"/>
    <s v="Foundation"/>
    <x v="1"/>
    <s v="4011026000"/>
    <s v="Awarded"/>
    <s v="16066683"/>
    <m/>
    <m/>
    <n v="0.33"/>
    <n v="3300"/>
    <n v="0.33"/>
    <n v="3300"/>
  </r>
  <r>
    <x v="2"/>
    <s v="6"/>
    <s v="12/16/2015"/>
    <s v="2016"/>
    <s v="3"/>
    <s v="43020000"/>
    <x v="10"/>
    <x v="1"/>
    <s v="RICE, MARY S. FARM ESTATE"/>
    <s v="Foundation"/>
    <x v="1"/>
    <s v="4011034000"/>
    <s v="Not Funded"/>
    <s v="16066579"/>
    <m/>
    <m/>
    <n v="0.33"/>
    <n v="3300"/>
    <n v="0.33"/>
    <n v="3300"/>
  </r>
  <r>
    <x v="2"/>
    <s v="6"/>
    <s v="12/16/2015"/>
    <s v="2016"/>
    <s v="3"/>
    <s v="43020000"/>
    <x v="10"/>
    <x v="1"/>
    <s v="RICE, MARY S. FARM ESTATE"/>
    <s v="Foundation"/>
    <x v="1"/>
    <s v="4011035000"/>
    <s v="Awarded"/>
    <s v="16066678"/>
    <m/>
    <m/>
    <n v="0.3"/>
    <n v="535.5"/>
    <n v="0.3"/>
    <n v="535.5"/>
  </r>
  <r>
    <x v="2"/>
    <s v="6"/>
    <s v="12/16/2015"/>
    <s v="2016"/>
    <s v="3"/>
    <s v="43020000"/>
    <x v="10"/>
    <x v="1"/>
    <s v="RICE, MARY S. FARM ESTATE"/>
    <s v="Foundation"/>
    <x v="1"/>
    <s v="4012003000"/>
    <s v="Awarded"/>
    <s v="16066678"/>
    <m/>
    <m/>
    <n v="0.1"/>
    <n v="178.5"/>
    <n v="0.1"/>
    <n v="178.5"/>
  </r>
  <r>
    <x v="2"/>
    <s v="6"/>
    <s v="12/17/2015"/>
    <s v="2016"/>
    <s v="3"/>
    <s v="43020000"/>
    <x v="10"/>
    <x v="1"/>
    <s v="RICE, MARY S. FARM ESTATE"/>
    <s v="Foundation"/>
    <x v="1"/>
    <s v="4011008000"/>
    <s v="Awarded"/>
    <s v="16066658"/>
    <m/>
    <m/>
    <n v="1"/>
    <n v="10000"/>
    <n v="1"/>
    <n v="10000"/>
  </r>
  <r>
    <x v="2"/>
    <s v="6"/>
    <s v="12/17/2015"/>
    <s v="2016"/>
    <s v="3"/>
    <s v="43020000"/>
    <x v="10"/>
    <x v="1"/>
    <s v="RICE, MARY S. FARM ESTATE"/>
    <s v="Foundation"/>
    <x v="1"/>
    <s v="4011008000"/>
    <s v="Awarded"/>
    <s v="16066744"/>
    <m/>
    <m/>
    <n v="0.5"/>
    <n v="5000"/>
    <n v="0.5"/>
    <n v="5000"/>
  </r>
  <r>
    <x v="2"/>
    <s v="6"/>
    <s v="12/17/2015"/>
    <s v="2016"/>
    <s v="3"/>
    <s v="43020000"/>
    <x v="10"/>
    <x v="1"/>
    <s v="RICE, MARY S. FARM ESTATE"/>
    <s v="Foundation"/>
    <x v="1"/>
    <s v="4011014000"/>
    <s v="Awarded"/>
    <s v="16066744"/>
    <m/>
    <m/>
    <n v="0.5"/>
    <n v="5000"/>
    <n v="0.5"/>
    <n v="5000"/>
  </r>
  <r>
    <x v="2"/>
    <s v="6"/>
    <s v="12/18/2015"/>
    <s v="2016"/>
    <s v="3"/>
    <s v="43020000"/>
    <x v="10"/>
    <x v="1"/>
    <s v="RICE, MARY S. FARM ESTATE"/>
    <s v="Foundation"/>
    <x v="1"/>
    <s v="4011005000"/>
    <s v="Not Funded"/>
    <s v="16066779"/>
    <m/>
    <m/>
    <n v="0.1"/>
    <n v="1000"/>
    <n v="0.1"/>
    <n v="1000"/>
  </r>
  <r>
    <x v="2"/>
    <s v="6"/>
    <s v="12/18/2015"/>
    <s v="2016"/>
    <s v="3"/>
    <s v="43020000"/>
    <x v="10"/>
    <x v="1"/>
    <s v="RICE, MARY S. FARM ESTATE"/>
    <s v="Foundation"/>
    <x v="1"/>
    <s v="4011008000"/>
    <s v="Awarded"/>
    <s v="16066677"/>
    <m/>
    <m/>
    <n v="1"/>
    <n v="10000"/>
    <n v="1"/>
    <n v="10000"/>
  </r>
  <r>
    <x v="2"/>
    <s v="6"/>
    <s v="12/18/2015"/>
    <s v="2016"/>
    <s v="3"/>
    <s v="43020000"/>
    <x v="10"/>
    <x v="1"/>
    <s v="RICE, MARY S. FARM ESTATE"/>
    <s v="Foundation"/>
    <x v="1"/>
    <s v="4011012000"/>
    <s v="Not Funded"/>
    <s v="16066779"/>
    <m/>
    <m/>
    <n v="0.1"/>
    <n v="1000"/>
    <n v="0.1"/>
    <n v="1000"/>
  </r>
  <r>
    <x v="2"/>
    <s v="6"/>
    <s v="12/18/2015"/>
    <s v="2016"/>
    <s v="3"/>
    <s v="43020000"/>
    <x v="10"/>
    <x v="1"/>
    <s v="RICE, MARY S. FARM ESTATE"/>
    <s v="Foundation"/>
    <x v="1"/>
    <s v="4011014000"/>
    <s v="Not Funded"/>
    <s v="16066779"/>
    <m/>
    <m/>
    <n v="0.3"/>
    <n v="3000"/>
    <n v="0.3"/>
    <n v="3000"/>
  </r>
  <r>
    <x v="2"/>
    <s v="6"/>
    <s v="12/18/2015"/>
    <s v="2016"/>
    <s v="3"/>
    <s v="43020000"/>
    <x v="10"/>
    <x v="1"/>
    <s v="RICE, MARY S. FARM ESTATE"/>
    <s v="Foundation"/>
    <x v="1"/>
    <s v="4011018000"/>
    <s v="Not Funded"/>
    <s v="16066779"/>
    <m/>
    <m/>
    <n v="0.5"/>
    <n v="5000"/>
    <n v="0.5"/>
    <n v="5000"/>
  </r>
  <r>
    <x v="2"/>
    <s v="6"/>
    <s v="12/21/2015"/>
    <s v="2016"/>
    <s v="3"/>
    <s v="43020000"/>
    <x v="10"/>
    <x v="1"/>
    <s v="RICE, MARY S. FARM ESTATE"/>
    <s v="Foundation"/>
    <x v="1"/>
    <s v="4011012000"/>
    <s v="Awarded"/>
    <s v="16066785"/>
    <m/>
    <m/>
    <n v="1"/>
    <n v="10000"/>
    <n v="1"/>
    <n v="10000"/>
  </r>
  <r>
    <x v="2"/>
    <s v="6"/>
    <s v="12/23/2015"/>
    <s v="2016"/>
    <s v="3"/>
    <s v="43020000"/>
    <x v="10"/>
    <x v="1"/>
    <s v="Rally Fdn for Childhood Cancer Res"/>
    <s v="Foundation"/>
    <x v="1"/>
    <s v="4012006000"/>
    <s v="Pending"/>
    <s v="16066910"/>
    <m/>
    <m/>
    <n v="1"/>
    <n v="100000"/>
    <n v="1"/>
    <n v="100000"/>
  </r>
  <r>
    <x v="2"/>
    <s v="7"/>
    <s v="1/5/2016"/>
    <s v="2016"/>
    <s v="4"/>
    <s v="43020000"/>
    <x v="10"/>
    <x v="1"/>
    <s v="RICE, MARY S. FARM ESTATE"/>
    <s v="Foundation"/>
    <x v="1"/>
    <s v="4011009000"/>
    <s v="Awarded"/>
    <s v="16066781"/>
    <m/>
    <m/>
    <n v="0.9"/>
    <n v="9000"/>
    <n v="0.9"/>
    <n v="9000"/>
  </r>
  <r>
    <x v="2"/>
    <s v="7"/>
    <s v="1/5/2016"/>
    <s v="2016"/>
    <s v="4"/>
    <s v="43020000"/>
    <x v="10"/>
    <x v="1"/>
    <s v="RICE, MARY S. FARM ESTATE"/>
    <s v="Foundation"/>
    <x v="1"/>
    <s v="4012007000"/>
    <s v="Awarded"/>
    <s v="16066781"/>
    <m/>
    <m/>
    <n v="0.1"/>
    <n v="1000"/>
    <n v="0.1"/>
    <n v="1000"/>
  </r>
  <r>
    <x v="2"/>
    <s v="7"/>
    <s v="1/7/2016"/>
    <s v="2016"/>
    <s v="4"/>
    <s v="43020000"/>
    <x v="10"/>
    <x v="1"/>
    <s v="RICE, MARY S. FARM ESTATE"/>
    <s v="Foundation"/>
    <x v="1"/>
    <s v="4011008000"/>
    <s v="Awarded"/>
    <s v="16066794"/>
    <m/>
    <m/>
    <n v="0.8"/>
    <n v="8000"/>
    <n v="0.8"/>
    <n v="8000"/>
  </r>
  <r>
    <x v="2"/>
    <s v="7"/>
    <s v="1/7/2016"/>
    <s v="2016"/>
    <s v="4"/>
    <s v="43020000"/>
    <x v="10"/>
    <x v="1"/>
    <s v="RICE, MARY S. FARM ESTATE"/>
    <s v="Foundation"/>
    <x v="1"/>
    <s v="4011033000"/>
    <s v="Awarded"/>
    <s v="16066794"/>
    <m/>
    <m/>
    <n v="0.2"/>
    <n v="2000"/>
    <n v="0.2"/>
    <n v="2000"/>
  </r>
  <r>
    <x v="2"/>
    <s v="9"/>
    <s v="3/29/2016"/>
    <s v="2016"/>
    <s v="6"/>
    <s v="43020000"/>
    <x v="10"/>
    <x v="1"/>
    <s v="PIONEER HI-BRED INTERNATIONAL, INC."/>
    <s v="Private Profit"/>
    <x v="2"/>
    <s v="4011008000"/>
    <s v="Pending"/>
    <s v="16099143"/>
    <m/>
    <m/>
    <n v="1"/>
    <n v="4375"/>
    <n v="1"/>
    <n v="4375"/>
  </r>
  <r>
    <x v="2"/>
    <s v="9"/>
    <s v="3/29/2016"/>
    <s v="2016"/>
    <s v="6"/>
    <s v="43020000"/>
    <x v="10"/>
    <x v="1"/>
    <s v="DOW AGROSCIENCES"/>
    <s v="Private Profit"/>
    <x v="2"/>
    <s v="4011008000"/>
    <s v="Pending"/>
    <s v="16099148"/>
    <m/>
    <m/>
    <n v="1"/>
    <n v="2500"/>
    <n v="1"/>
    <n v="2500"/>
  </r>
  <r>
    <x v="2"/>
    <s v="9"/>
    <s v="3/29/2016"/>
    <s v="2016"/>
    <s v="6"/>
    <s v="43020000"/>
    <x v="10"/>
    <x v="1"/>
    <s v="INDIANA SEED TRADE ASSOCIATION"/>
    <s v="Foundation"/>
    <x v="1"/>
    <s v="4011008000"/>
    <s v="Awarded"/>
    <s v="16099137"/>
    <m/>
    <m/>
    <n v="1"/>
    <n v="3750"/>
    <n v="1"/>
    <n v="3750"/>
  </r>
  <r>
    <x v="2"/>
    <s v="9"/>
    <s v="3/29/2016"/>
    <s v="2016"/>
    <s v="6"/>
    <s v="43020000"/>
    <x v="10"/>
    <x v="1"/>
    <s v="Indiana Certified Crop Advisors"/>
    <s v="Private Non-Profit"/>
    <x v="1"/>
    <s v="4011008000"/>
    <s v="Awarded"/>
    <s v="16099139"/>
    <m/>
    <m/>
    <n v="1"/>
    <n v="4688"/>
    <n v="1"/>
    <n v="4688"/>
  </r>
  <r>
    <x v="2"/>
    <s v="9"/>
    <s v="3/29/2016"/>
    <s v="2016"/>
    <s v="6"/>
    <s v="43020000"/>
    <x v="10"/>
    <x v="1"/>
    <s v="PIONEER HI-BRED INTERNATIONAL, INC."/>
    <s v="Private Profit"/>
    <x v="2"/>
    <s v="4011008000"/>
    <s v="Awarded"/>
    <s v="16099140"/>
    <m/>
    <m/>
    <n v="1"/>
    <n v="4375"/>
    <n v="1"/>
    <n v="4375"/>
  </r>
  <r>
    <x v="2"/>
    <s v="9"/>
    <s v="3/29/2016"/>
    <s v="2016"/>
    <s v="6"/>
    <s v="43020000"/>
    <x v="10"/>
    <x v="1"/>
    <s v="WEAVER POPCORN COMPANY"/>
    <s v="Private Profit"/>
    <x v="2"/>
    <s v="4011008000"/>
    <s v="Awarded"/>
    <s v="16099144"/>
    <m/>
    <m/>
    <n v="1"/>
    <n v="3125"/>
    <n v="1"/>
    <n v="3125"/>
  </r>
  <r>
    <x v="2"/>
    <s v="9"/>
    <s v="3/29/2016"/>
    <s v="2016"/>
    <s v="6"/>
    <s v="43020000"/>
    <x v="10"/>
    <x v="1"/>
    <s v="INDIANA ASSOC OF PROF CROP CONSULTANTS"/>
    <s v="Foundation"/>
    <x v="1"/>
    <s v="4011008000"/>
    <s v="Awarded"/>
    <s v="16099145"/>
    <m/>
    <m/>
    <n v="1"/>
    <n v="1875"/>
    <n v="1"/>
    <n v="1875"/>
  </r>
  <r>
    <x v="2"/>
    <s v="9"/>
    <s v="3/29/2016"/>
    <s v="2016"/>
    <s v="6"/>
    <s v="43020000"/>
    <x v="10"/>
    <x v="1"/>
    <s v="GROWMARK, INC."/>
    <s v="Private Profit"/>
    <x v="2"/>
    <s v="4011008000"/>
    <s v="Awarded"/>
    <s v="16099147"/>
    <m/>
    <m/>
    <n v="1"/>
    <n v="6563"/>
    <n v="1"/>
    <n v="6563"/>
  </r>
  <r>
    <x v="2"/>
    <s v="9"/>
    <s v="3/29/2016"/>
    <s v="2016"/>
    <s v="6"/>
    <s v="43020000"/>
    <x v="10"/>
    <x v="1"/>
    <s v="Crop Protection Services"/>
    <s v="Private Profit"/>
    <x v="2"/>
    <s v="4011008000"/>
    <s v="Awarded"/>
    <s v="16099169"/>
    <m/>
    <m/>
    <n v="1"/>
    <n v="4375"/>
    <n v="1"/>
    <n v="4375"/>
  </r>
  <r>
    <x v="2"/>
    <s v="10"/>
    <s v="4/5/2016"/>
    <s v="2016"/>
    <s v="7"/>
    <s v="43020000"/>
    <x v="10"/>
    <x v="1"/>
    <s v="St. Baldrick's Foundation"/>
    <s v="Federal"/>
    <x v="1"/>
    <s v="4012006000"/>
    <s v="Pending"/>
    <s v="16109449"/>
    <m/>
    <m/>
    <n v="1"/>
    <n v="100000"/>
    <n v="1"/>
    <n v="100000"/>
  </r>
  <r>
    <x v="2"/>
    <s v="12"/>
    <s v="6/8/2016"/>
    <s v="2016"/>
    <s v="9"/>
    <s v="43020000"/>
    <x v="10"/>
    <x v="1"/>
    <s v="AGRICULTURAL RESEARCH SERVICE"/>
    <s v="Federal"/>
    <x v="1"/>
    <s v="4011008000"/>
    <s v="Pending"/>
    <s v="16111073"/>
    <m/>
    <m/>
    <n v="1"/>
    <n v="70000"/>
    <n v="1"/>
    <n v="70000"/>
  </r>
  <r>
    <x v="2"/>
    <s v="12"/>
    <s v="6/20/2016"/>
    <s v="2016"/>
    <s v="9"/>
    <s v="43020000"/>
    <x v="10"/>
    <x v="1"/>
    <s v="Co-Alliance"/>
    <s v="Private Profit"/>
    <x v="2"/>
    <s v="4011008000"/>
    <s v="Pending"/>
    <s v="16121745"/>
    <m/>
    <m/>
    <n v="1"/>
    <n v="1250"/>
    <n v="1"/>
    <n v="1250"/>
  </r>
  <r>
    <x v="2"/>
    <s v="12"/>
    <s v="6/23/2016"/>
    <s v="2016"/>
    <s v="9"/>
    <s v="43020000"/>
    <x v="10"/>
    <x v="1"/>
    <s v="AGRICULTURAL RESEARCH SERVICE"/>
    <s v="Federal"/>
    <x v="1"/>
    <s v="4011001000"/>
    <s v="Pending"/>
    <s v="16121964"/>
    <m/>
    <m/>
    <n v="1"/>
    <n v="35500"/>
    <n v="1"/>
    <n v="35500"/>
  </r>
  <r>
    <x v="2"/>
    <s v="12"/>
    <s v="6/23/2016"/>
    <s v="2016"/>
    <s v="9"/>
    <s v="43020000"/>
    <x v="10"/>
    <x v="1"/>
    <s v="AGRICULTURAL RESEARCH SERVICE"/>
    <s v="Federal"/>
    <x v="1"/>
    <s v="4011008000"/>
    <s v="Pending"/>
    <s v="16121931"/>
    <m/>
    <m/>
    <n v="1"/>
    <n v="53878"/>
    <n v="1"/>
    <n v="53878"/>
  </r>
  <r>
    <x v="2"/>
    <s v="12"/>
    <s v="6/28/2016"/>
    <s v="2016"/>
    <s v="9"/>
    <s v="43020000"/>
    <x v="10"/>
    <x v="1"/>
    <s v="AGRICULTURAL RESEARCH SERVICE"/>
    <s v="Federal"/>
    <x v="1"/>
    <s v="4011014000"/>
    <s v="Pending"/>
    <s v="16122034"/>
    <m/>
    <m/>
    <n v="1"/>
    <n v="11501"/>
    <n v="1"/>
    <n v="11501"/>
  </r>
  <r>
    <x v="0"/>
    <s v="1"/>
    <s v="7/1/2014"/>
    <s v="2014"/>
    <s v="10"/>
    <s v="43010000"/>
    <x v="10"/>
    <x v="1"/>
    <s v="John N. Gardner Inst for Excellence"/>
    <s v="Foundation"/>
    <x v="1"/>
    <s v="4008040000"/>
    <s v="Awarded"/>
    <s v="14121740"/>
    <m/>
    <m/>
    <n v="1"/>
    <n v="77778"/>
    <n v="1"/>
    <n v="77778"/>
  </r>
  <r>
    <x v="0"/>
    <s v="1"/>
    <s v="7/1/2014"/>
    <s v="2014"/>
    <s v="10"/>
    <s v="43010000"/>
    <x v="10"/>
    <x v="1"/>
    <s v="UNITED STATES GOLF ASSOCIATION"/>
    <s v="Foundation"/>
    <x v="1"/>
    <s v="4011008000"/>
    <s v="Pending"/>
    <s v="14121925"/>
    <m/>
    <m/>
    <n v="1"/>
    <n v="60000"/>
    <n v="1"/>
    <n v="60000"/>
  </r>
  <r>
    <x v="0"/>
    <s v="1"/>
    <s v="7/1/2014"/>
    <s v="2014"/>
    <s v="10"/>
    <s v="43010000"/>
    <x v="10"/>
    <x v="1"/>
    <s v="UNITED STATES GOLF ASSOCIATION"/>
    <s v="Foundation"/>
    <x v="1"/>
    <s v="4011008000"/>
    <s v="Not Funded"/>
    <s v="14121926"/>
    <m/>
    <m/>
    <n v="1"/>
    <n v="90000"/>
    <n v="1"/>
    <n v="90000"/>
  </r>
  <r>
    <x v="0"/>
    <s v="1"/>
    <s v="7/1/2014"/>
    <s v="2014"/>
    <s v="10"/>
    <s v="43010000"/>
    <x v="10"/>
    <x v="1"/>
    <s v="The Portland Foundation"/>
    <s v="Foundation"/>
    <x v="1"/>
    <s v="4011013000"/>
    <s v="Pending"/>
    <s v="14121820"/>
    <m/>
    <m/>
    <n v="1"/>
    <n v="1000"/>
    <n v="1"/>
    <n v="1000"/>
  </r>
  <r>
    <x v="0"/>
    <s v="1"/>
    <s v="7/1/2014"/>
    <s v="2014"/>
    <s v="10"/>
    <s v="43010000"/>
    <x v="10"/>
    <x v="1"/>
    <s v="BOEING COMPANY, THE"/>
    <s v="Private Profit"/>
    <x v="2"/>
    <s v="4014003000"/>
    <s v="Awarded"/>
    <s v="15012040"/>
    <m/>
    <m/>
    <n v="0.25"/>
    <n v="5750"/>
    <n v="0.25"/>
    <n v="5750"/>
  </r>
  <r>
    <x v="0"/>
    <s v="1"/>
    <s v="7/1/2014"/>
    <s v="2014"/>
    <s v="10"/>
    <s v="43010000"/>
    <x v="10"/>
    <x v="1"/>
    <s v="RUTGERS, THE STATE UNIVERSITY"/>
    <s v="Institution of Higher Education"/>
    <x v="1"/>
    <s v="4014004000"/>
    <s v="Awarded"/>
    <s v="15012023"/>
    <m/>
    <m/>
    <n v="1"/>
    <n v="414374"/>
    <n v="1"/>
    <n v="414374"/>
  </r>
  <r>
    <x v="0"/>
    <s v="1"/>
    <s v="7/1/2014"/>
    <s v="2014"/>
    <s v="10"/>
    <s v="43010000"/>
    <x v="10"/>
    <x v="1"/>
    <s v="BOEING COMPANY, THE"/>
    <s v="Private Profit"/>
    <x v="2"/>
    <s v="4014004000"/>
    <s v="Awarded"/>
    <s v="15012040"/>
    <m/>
    <m/>
    <n v="0.25"/>
    <n v="5750"/>
    <n v="0.25"/>
    <n v="5750"/>
  </r>
  <r>
    <x v="0"/>
    <s v="1"/>
    <s v="7/1/2014"/>
    <s v="2014"/>
    <s v="10"/>
    <s v="43010000"/>
    <x v="10"/>
    <x v="1"/>
    <s v="BOEING COMPANY, THE"/>
    <s v="Private Profit"/>
    <x v="2"/>
    <s v="4014010000"/>
    <s v="Awarded"/>
    <s v="15012040"/>
    <m/>
    <m/>
    <n v="0.5"/>
    <n v="11500"/>
    <n v="0.5"/>
    <n v="11500"/>
  </r>
  <r>
    <x v="0"/>
    <s v="1"/>
    <s v="7/1/2014"/>
    <s v="2014"/>
    <s v="10"/>
    <s v="43010000"/>
    <x v="10"/>
    <x v="1"/>
    <s v="MERCK RESEARCH LABORATORIES"/>
    <s v="Private Profit"/>
    <x v="2"/>
    <s v="4016005000"/>
    <s v="Awarded"/>
    <s v="14121534"/>
    <m/>
    <m/>
    <n v="0.4"/>
    <n v="240000"/>
    <n v="0.4"/>
    <n v="240000"/>
  </r>
  <r>
    <x v="0"/>
    <s v="1"/>
    <s v="7/1/2014"/>
    <s v="2014"/>
    <s v="10"/>
    <s v="43010000"/>
    <x v="10"/>
    <x v="1"/>
    <s v="MERCK RESEARCH LABORATORIES"/>
    <s v="Private Profit"/>
    <x v="2"/>
    <s v="4019006000"/>
    <s v="Awarded"/>
    <s v="14121534"/>
    <m/>
    <m/>
    <n v="0.6"/>
    <n v="360000"/>
    <n v="0.6"/>
    <n v="360000"/>
  </r>
  <r>
    <x v="0"/>
    <s v="1"/>
    <s v="7/2/2014"/>
    <s v="2014"/>
    <s v="10"/>
    <s v="43010000"/>
    <x v="10"/>
    <x v="1"/>
    <s v="CGIAR"/>
    <s v="Private Non-Profit"/>
    <x v="1"/>
    <s v="4011005000"/>
    <s v="Not Funded"/>
    <s v="15011015"/>
    <m/>
    <m/>
    <n v="1"/>
    <n v="49956"/>
    <n v="1"/>
    <n v="49956"/>
  </r>
  <r>
    <x v="0"/>
    <s v="1"/>
    <s v="7/2/2014"/>
    <s v="2014"/>
    <s v="10"/>
    <s v="43010000"/>
    <x v="10"/>
    <x v="1"/>
    <s v="DANISCO ANIMAL NUTRITION"/>
    <s v="Private Profit"/>
    <x v="2"/>
    <s v="4011009000"/>
    <s v="Awarded"/>
    <s v="15011023"/>
    <m/>
    <m/>
    <n v="1"/>
    <n v="57496"/>
    <n v="1"/>
    <n v="57496"/>
  </r>
  <r>
    <x v="0"/>
    <s v="1"/>
    <s v="7/2/2014"/>
    <s v="2014"/>
    <s v="10"/>
    <s v="43010000"/>
    <x v="10"/>
    <x v="1"/>
    <s v="CGIAR"/>
    <s v="Private Non-Profit"/>
    <x v="1"/>
    <s v="4011016000"/>
    <s v="Not Funded"/>
    <s v="15012069"/>
    <m/>
    <m/>
    <n v="1"/>
    <n v="48825"/>
    <n v="1"/>
    <n v="48825"/>
  </r>
  <r>
    <x v="0"/>
    <s v="1"/>
    <s v="7/2/2014"/>
    <s v="2014"/>
    <s v="10"/>
    <s v="43010000"/>
    <x v="10"/>
    <x v="1"/>
    <s v="Scottish Terrier Club of America"/>
    <s v="Private Non-Profit"/>
    <x v="1"/>
    <s v="4011023000"/>
    <s v="Awarded"/>
    <s v="15012054"/>
    <m/>
    <m/>
    <n v="1.2E-2"/>
    <n v="1080"/>
    <n v="1.2E-2"/>
    <n v="1080"/>
  </r>
  <r>
    <x v="0"/>
    <s v="1"/>
    <s v="7/2/2014"/>
    <s v="2014"/>
    <s v="10"/>
    <s v="43010000"/>
    <x v="10"/>
    <x v="1"/>
    <s v="Scottish Terrier Club of America"/>
    <s v="Private Non-Profit"/>
    <x v="1"/>
    <s v="4012003000"/>
    <s v="Awarded"/>
    <s v="15012054"/>
    <m/>
    <m/>
    <n v="0.13800000000000001"/>
    <n v="12420"/>
    <n v="0.13800000000000001"/>
    <n v="12420"/>
  </r>
  <r>
    <x v="0"/>
    <s v="1"/>
    <s v="7/2/2014"/>
    <s v="2014"/>
    <s v="10"/>
    <s v="43010000"/>
    <x v="10"/>
    <x v="1"/>
    <s v="Scottish Terrier Club of America"/>
    <s v="Private Non-Profit"/>
    <x v="1"/>
    <s v="4012007000"/>
    <s v="Awarded"/>
    <s v="15012054"/>
    <m/>
    <m/>
    <n v="0.85"/>
    <n v="76500"/>
    <n v="0.85"/>
    <n v="76500"/>
  </r>
  <r>
    <x v="0"/>
    <s v="1"/>
    <s v="7/2/2014"/>
    <s v="2014"/>
    <s v="10"/>
    <s v="43010000"/>
    <x v="10"/>
    <x v="1"/>
    <s v="Water Research Foundation"/>
    <s v="Foundation"/>
    <x v="1"/>
    <s v="4014005000"/>
    <s v="Awarded"/>
    <s v="15011087"/>
    <m/>
    <m/>
    <n v="1"/>
    <n v="50000"/>
    <n v="1"/>
    <n v="50000"/>
  </r>
  <r>
    <x v="0"/>
    <s v="1"/>
    <s v="7/2/2014"/>
    <s v="2014"/>
    <s v="10"/>
    <s v="43010000"/>
    <x v="10"/>
    <x v="1"/>
    <s v="US Agric Information Network"/>
    <s v="Private Non-Profit"/>
    <x v="1"/>
    <s v="4024001000"/>
    <s v="Awarded"/>
    <s v="14087509"/>
    <m/>
    <m/>
    <n v="1"/>
    <n v="3400"/>
    <n v="1"/>
    <n v="3400"/>
  </r>
  <r>
    <x v="0"/>
    <s v="1"/>
    <s v="7/3/2014"/>
    <s v="2014"/>
    <s v="10"/>
    <s v="43010000"/>
    <x v="10"/>
    <x v="1"/>
    <s v="AMERICAN HEART ASSOCIATION"/>
    <s v="Foundation"/>
    <x v="1"/>
    <s v="4012003000"/>
    <s v="Awarded"/>
    <s v="15011045"/>
    <m/>
    <m/>
    <n v="1"/>
    <n v="27500"/>
    <n v="1"/>
    <n v="27500"/>
  </r>
  <r>
    <x v="0"/>
    <s v="1"/>
    <s v="7/3/2014"/>
    <s v="2014"/>
    <s v="10"/>
    <s v="43010000"/>
    <x v="10"/>
    <x v="1"/>
    <s v="WESTINGHOUSE ELECTRIC CORPORATION"/>
    <s v="Private Profit"/>
    <x v="2"/>
    <s v="4014005000"/>
    <s v="Awarded"/>
    <s v="15011070"/>
    <m/>
    <m/>
    <n v="1"/>
    <n v="165000"/>
    <n v="1"/>
    <n v="165000"/>
  </r>
  <r>
    <x v="0"/>
    <s v="1"/>
    <s v="7/8/2014"/>
    <s v="2014"/>
    <s v="10"/>
    <s v="43010000"/>
    <x v="10"/>
    <x v="1"/>
    <s v="AstraZeneca AB"/>
    <s v="Foreign Private Profit"/>
    <x v="2"/>
    <s v="4011006000"/>
    <s v="Awarded"/>
    <s v="15011104"/>
    <m/>
    <m/>
    <n v="0.5"/>
    <n v="5000"/>
    <n v="0.5"/>
    <n v="5000"/>
  </r>
  <r>
    <x v="0"/>
    <s v="1"/>
    <s v="7/8/2014"/>
    <s v="2014"/>
    <s v="10"/>
    <s v="43010000"/>
    <x v="10"/>
    <x v="1"/>
    <s v="AstraZeneca AB"/>
    <s v="Foreign Private Profit"/>
    <x v="2"/>
    <s v="4014010000"/>
    <s v="Awarded"/>
    <s v="15011104"/>
    <m/>
    <m/>
    <n v="0.5"/>
    <n v="5000"/>
    <n v="0.5"/>
    <n v="5000"/>
  </r>
  <r>
    <x v="0"/>
    <s v="1"/>
    <s v="7/8/2014"/>
    <s v="2014"/>
    <s v="10"/>
    <s v="43010000"/>
    <x v="10"/>
    <x v="1"/>
    <s v="Cook Research Incorporated"/>
    <s v="Private Profit"/>
    <x v="2"/>
    <s v="4014017000"/>
    <s v="Awarded"/>
    <s v="15011126"/>
    <m/>
    <m/>
    <n v="1"/>
    <n v="329425"/>
    <n v="1"/>
    <n v="329425"/>
  </r>
  <r>
    <x v="0"/>
    <s v="1"/>
    <s v="7/9/2014"/>
    <s v="2014"/>
    <s v="10"/>
    <s v="43010000"/>
    <x v="10"/>
    <x v="1"/>
    <s v="INDIANA UNIVERSITY"/>
    <s v="Institution of Higher Education"/>
    <x v="1"/>
    <s v="2004047000"/>
    <s v="Awarded"/>
    <s v="15011159"/>
    <m/>
    <m/>
    <n v="1"/>
    <n v="1701"/>
    <n v="1"/>
    <n v="1701"/>
  </r>
  <r>
    <x v="0"/>
    <s v="1"/>
    <s v="7/9/2014"/>
    <s v="2014"/>
    <s v="10"/>
    <s v="43010000"/>
    <x v="10"/>
    <x v="1"/>
    <s v="INDIANA UNIVERSITY"/>
    <s v="Institution of Higher Education"/>
    <x v="1"/>
    <s v="2004047000"/>
    <s v="Awarded"/>
    <s v="15011174"/>
    <m/>
    <m/>
    <n v="1"/>
    <n v="400000"/>
    <n v="1"/>
    <n v="400000"/>
  </r>
  <r>
    <x v="0"/>
    <s v="1"/>
    <s v="7/9/2014"/>
    <s v="2014"/>
    <s v="10"/>
    <s v="43010000"/>
    <x v="10"/>
    <x v="1"/>
    <s v="Wabash County United Fund"/>
    <s v="Private Non-Profit"/>
    <x v="1"/>
    <s v="4011013000"/>
    <s v="Awarded"/>
    <s v="15012099"/>
    <m/>
    <m/>
    <n v="1"/>
    <n v="1500"/>
    <n v="1"/>
    <n v="1500"/>
  </r>
  <r>
    <x v="0"/>
    <s v="1"/>
    <s v="7/9/2014"/>
    <s v="2014"/>
    <s v="10"/>
    <s v="43010000"/>
    <x v="10"/>
    <x v="1"/>
    <s v="Cardinal Health"/>
    <s v="Private Profit"/>
    <x v="2"/>
    <s v="4016004000"/>
    <s v="Awarded"/>
    <s v="15011179"/>
    <m/>
    <m/>
    <n v="1"/>
    <n v="10000"/>
    <n v="1"/>
    <n v="10000"/>
  </r>
  <r>
    <x v="0"/>
    <s v="1"/>
    <s v="7/10/2014"/>
    <s v="2014"/>
    <s v="10"/>
    <s v="43010000"/>
    <x v="10"/>
    <x v="1"/>
    <s v="INDIANA UNIVERSITY"/>
    <s v="Institution of Higher Education"/>
    <x v="1"/>
    <s v="2004047000"/>
    <s v="Awarded"/>
    <s v="15011173"/>
    <m/>
    <m/>
    <n v="1"/>
    <n v="15000"/>
    <n v="1"/>
    <n v="15000"/>
  </r>
  <r>
    <x v="0"/>
    <s v="1"/>
    <s v="7/10/2014"/>
    <s v="2014"/>
    <s v="10"/>
    <s v="43010000"/>
    <x v="10"/>
    <x v="1"/>
    <s v="INDIANA UNIVERSITY"/>
    <s v="Institution of Higher Education"/>
    <x v="1"/>
    <s v="2004047000"/>
    <s v="Awarded"/>
    <s v="15011175"/>
    <m/>
    <m/>
    <n v="1"/>
    <n v="5000"/>
    <n v="1"/>
    <n v="5000"/>
  </r>
  <r>
    <x v="0"/>
    <s v="1"/>
    <s v="7/10/2014"/>
    <s v="2014"/>
    <s v="10"/>
    <s v="43010000"/>
    <x v="10"/>
    <x v="1"/>
    <s v="INDIANA UNIVERSITY"/>
    <s v="Institution of Higher Education"/>
    <x v="1"/>
    <s v="2004047000"/>
    <s v="Awarded"/>
    <s v="15011176"/>
    <m/>
    <m/>
    <n v="1"/>
    <n v="21918"/>
    <n v="1"/>
    <n v="21918"/>
  </r>
  <r>
    <x v="0"/>
    <s v="1"/>
    <s v="7/10/2014"/>
    <s v="2014"/>
    <s v="10"/>
    <s v="43010000"/>
    <x v="10"/>
    <x v="1"/>
    <s v="INDIANA UNIVERSITY"/>
    <s v="Institution of Higher Education"/>
    <x v="1"/>
    <s v="2004047000"/>
    <s v="Awarded"/>
    <s v="15011177"/>
    <m/>
    <m/>
    <n v="1"/>
    <n v="100000"/>
    <n v="1"/>
    <n v="100000"/>
  </r>
  <r>
    <x v="0"/>
    <s v="1"/>
    <s v="7/10/2014"/>
    <s v="2014"/>
    <s v="10"/>
    <s v="43010000"/>
    <x v="10"/>
    <x v="1"/>
    <s v="Cummins, Inc."/>
    <s v="Private Profit"/>
    <x v="2"/>
    <s v="4014004000"/>
    <s v="Awarded"/>
    <s v="15011220"/>
    <m/>
    <m/>
    <n v="1"/>
    <n v="136874"/>
    <n v="1"/>
    <n v="136874"/>
  </r>
  <r>
    <x v="0"/>
    <s v="1"/>
    <s v="7/10/2014"/>
    <s v="2014"/>
    <s v="10"/>
    <s v="43010000"/>
    <x v="10"/>
    <x v="1"/>
    <s v="SABIC Americas Inc"/>
    <s v="Private Profit"/>
    <x v="2"/>
    <s v="4014004000"/>
    <s v="Not Funded"/>
    <s v="15011193"/>
    <m/>
    <m/>
    <n v="0.25"/>
    <n v="120522.75"/>
    <n v="0.25"/>
    <n v="120522.75"/>
  </r>
  <r>
    <x v="0"/>
    <s v="1"/>
    <s v="7/10/2014"/>
    <s v="2014"/>
    <s v="10"/>
    <s v="43010000"/>
    <x v="10"/>
    <x v="1"/>
    <s v="SABIC Americas Inc"/>
    <s v="Private Profit"/>
    <x v="2"/>
    <s v="4018004000"/>
    <s v="Not Funded"/>
    <s v="15011193"/>
    <m/>
    <m/>
    <n v="0.75"/>
    <n v="361568.25"/>
    <n v="0.75"/>
    <n v="361568.25"/>
  </r>
  <r>
    <x v="0"/>
    <s v="1"/>
    <s v="7/10/2014"/>
    <s v="2014"/>
    <s v="10"/>
    <s v="43010000"/>
    <x v="10"/>
    <x v="1"/>
    <s v="Gene Haas Foundation"/>
    <s v="Foundation"/>
    <x v="1"/>
    <s v="4025001000"/>
    <s v="Awarded"/>
    <s v="15011137"/>
    <m/>
    <m/>
    <n v="1"/>
    <n v="250000"/>
    <n v="1"/>
    <n v="250000"/>
  </r>
  <r>
    <x v="0"/>
    <s v="1"/>
    <s v="7/11/2014"/>
    <s v="2014"/>
    <s v="10"/>
    <s v="43010000"/>
    <x v="10"/>
    <x v="1"/>
    <s v="INSTITUTE OF ELECTRICAL ELECTRONICS ENG"/>
    <s v="Foundation"/>
    <x v="1"/>
    <s v="2004008000"/>
    <s v="Awarded"/>
    <s v="15011202"/>
    <m/>
    <m/>
    <n v="0.5"/>
    <n v="3700"/>
    <n v="0.5"/>
    <n v="3700"/>
  </r>
  <r>
    <x v="0"/>
    <s v="1"/>
    <s v="7/11/2014"/>
    <s v="2014"/>
    <s v="10"/>
    <s v="43010000"/>
    <x v="10"/>
    <x v="1"/>
    <s v="INSTITUTE OF ELECTRICAL ELECTRONICS ENG"/>
    <s v="Foundation"/>
    <x v="1"/>
    <s v="2004040000"/>
    <s v="Awarded"/>
    <s v="15011202"/>
    <m/>
    <m/>
    <n v="0.5"/>
    <n v="3700"/>
    <n v="0.5"/>
    <n v="3700"/>
  </r>
  <r>
    <x v="0"/>
    <s v="1"/>
    <s v="7/11/2014"/>
    <s v="2014"/>
    <s v="10"/>
    <s v="43010000"/>
    <x v="10"/>
    <x v="1"/>
    <s v="CurePSP"/>
    <s v="Private Non-Profit"/>
    <x v="1"/>
    <s v="4013008000"/>
    <s v="Not Funded"/>
    <s v="15011183"/>
    <m/>
    <m/>
    <n v="0.25"/>
    <n v="24875.5"/>
    <n v="0.25"/>
    <n v="24875.5"/>
  </r>
  <r>
    <x v="0"/>
    <s v="1"/>
    <s v="7/11/2014"/>
    <s v="2014"/>
    <s v="10"/>
    <s v="43010000"/>
    <x v="10"/>
    <x v="1"/>
    <s v="CurePSP"/>
    <s v="Private Non-Profit"/>
    <x v="1"/>
    <s v="4013012000"/>
    <s v="Not Funded"/>
    <s v="15011183"/>
    <m/>
    <m/>
    <n v="0.75"/>
    <n v="74626.5"/>
    <n v="0.75"/>
    <n v="74626.5"/>
  </r>
  <r>
    <x v="0"/>
    <s v="1"/>
    <s v="7/14/2014"/>
    <s v="2014"/>
    <s v="10"/>
    <s v="43010000"/>
    <x v="10"/>
    <x v="1"/>
    <s v="MONSANTO COMPANY"/>
    <s v="Private Profit"/>
    <x v="2"/>
    <s v="4011008000"/>
    <s v="Awarded"/>
    <s v="15011253"/>
    <m/>
    <m/>
    <n v="1"/>
    <n v="6048"/>
    <n v="1"/>
    <n v="6048"/>
  </r>
  <r>
    <x v="0"/>
    <s v="1"/>
    <s v="7/14/2014"/>
    <s v="2014"/>
    <s v="10"/>
    <s v="43010000"/>
    <x v="10"/>
    <x v="1"/>
    <s v="UNIVERSITY OF MINNESOTA"/>
    <s v="Institution of Higher Education"/>
    <x v="1"/>
    <s v="4013010000"/>
    <s v="Awarded"/>
    <s v="15011271"/>
    <m/>
    <m/>
    <n v="1"/>
    <n v="196630"/>
    <n v="1"/>
    <n v="196630"/>
  </r>
  <r>
    <x v="0"/>
    <s v="1"/>
    <s v="7/14/2014"/>
    <s v="2014"/>
    <s v="10"/>
    <s v="43010000"/>
    <x v="10"/>
    <x v="1"/>
    <s v="BASF CORPORATION"/>
    <s v="Private Profit"/>
    <x v="2"/>
    <s v="4014005000"/>
    <s v="Awarded"/>
    <s v="14110578"/>
    <m/>
    <m/>
    <n v="1"/>
    <n v="2600"/>
    <n v="1"/>
    <n v="2600"/>
  </r>
  <r>
    <x v="0"/>
    <s v="1"/>
    <s v="7/14/2014"/>
    <s v="2014"/>
    <s v="10"/>
    <s v="43010000"/>
    <x v="10"/>
    <x v="1"/>
    <s v="REGENSTRIEF INSTITUTE FOR HEALTH CARE"/>
    <s v="Private Non-Profit"/>
    <x v="1"/>
    <s v="4016004000"/>
    <s v="Awarded"/>
    <s v="15011259"/>
    <m/>
    <m/>
    <n v="1"/>
    <n v="28940"/>
    <n v="1"/>
    <n v="28940"/>
  </r>
  <r>
    <x v="0"/>
    <s v="1"/>
    <s v="7/15/2014"/>
    <s v="2014"/>
    <s v="10"/>
    <s v="43010000"/>
    <x v="10"/>
    <x v="1"/>
    <s v="INDIANA UNIVERSITY"/>
    <s v="Institution of Higher Education"/>
    <x v="1"/>
    <s v="4012009000"/>
    <s v="Awarded"/>
    <s v="15011201"/>
    <m/>
    <m/>
    <n v="1"/>
    <n v="6795"/>
    <n v="1"/>
    <n v="6795"/>
  </r>
  <r>
    <x v="0"/>
    <s v="1"/>
    <s v="7/15/2014"/>
    <s v="2014"/>
    <s v="10"/>
    <s v="43010000"/>
    <x v="10"/>
    <x v="1"/>
    <s v="INDIANA UNIVERSITY"/>
    <s v="Institution of Higher Education"/>
    <x v="1"/>
    <s v="4012009000"/>
    <s v="Awarded"/>
    <s v="15011204"/>
    <m/>
    <m/>
    <n v="1"/>
    <n v="15120"/>
    <n v="1"/>
    <n v="15120"/>
  </r>
  <r>
    <x v="0"/>
    <s v="1"/>
    <s v="7/15/2014"/>
    <s v="2014"/>
    <s v="10"/>
    <s v="43010000"/>
    <x v="10"/>
    <x v="1"/>
    <s v="INDIANA UNIVERSITY"/>
    <s v="Institution of Higher Education"/>
    <x v="1"/>
    <s v="4012009000"/>
    <s v="Awarded"/>
    <s v="15011207"/>
    <m/>
    <m/>
    <n v="1"/>
    <n v="4000"/>
    <n v="1"/>
    <n v="4000"/>
  </r>
  <r>
    <x v="0"/>
    <s v="1"/>
    <s v="7/15/2014"/>
    <s v="2014"/>
    <s v="10"/>
    <s v="43010000"/>
    <x v="10"/>
    <x v="1"/>
    <s v="INDIANA UNIVERSITY"/>
    <s v="Institution of Higher Education"/>
    <x v="1"/>
    <s v="4012009000"/>
    <s v="Awarded"/>
    <s v="15011209"/>
    <m/>
    <m/>
    <n v="1"/>
    <n v="15120"/>
    <n v="1"/>
    <n v="15120"/>
  </r>
  <r>
    <x v="0"/>
    <s v="1"/>
    <s v="7/15/2014"/>
    <s v="2014"/>
    <s v="10"/>
    <s v="43010000"/>
    <x v="10"/>
    <x v="1"/>
    <s v="Authentify Inc."/>
    <s v="Private Profit"/>
    <x v="2"/>
    <s v="4019001000"/>
    <s v="Pending"/>
    <s v="15011302"/>
    <m/>
    <m/>
    <n v="0"/>
    <n v="0"/>
    <n v="0"/>
    <n v="0"/>
  </r>
  <r>
    <x v="0"/>
    <s v="1"/>
    <s v="7/15/2014"/>
    <s v="2014"/>
    <s v="10"/>
    <s v="43010000"/>
    <x v="10"/>
    <x v="1"/>
    <s v="Authentify Inc."/>
    <s v="Private Profit"/>
    <x v="2"/>
    <s v="4019001000"/>
    <s v="Pending"/>
    <s v="15011303"/>
    <m/>
    <m/>
    <n v="0"/>
    <n v="0"/>
    <n v="0"/>
    <n v="0"/>
  </r>
  <r>
    <x v="0"/>
    <s v="1"/>
    <s v="7/15/2014"/>
    <s v="2014"/>
    <s v="10"/>
    <s v="43010000"/>
    <x v="10"/>
    <x v="1"/>
    <s v="Authentify Inc."/>
    <s v="Private Profit"/>
    <x v="2"/>
    <s v="4019006000"/>
    <s v="Pending"/>
    <s v="15011302"/>
    <m/>
    <m/>
    <n v="1"/>
    <n v="33724"/>
    <n v="1"/>
    <n v="33724"/>
  </r>
  <r>
    <x v="0"/>
    <s v="1"/>
    <s v="7/15/2014"/>
    <s v="2014"/>
    <s v="10"/>
    <s v="43010000"/>
    <x v="10"/>
    <x v="1"/>
    <s v="Authentify Inc."/>
    <s v="Private Profit"/>
    <x v="2"/>
    <s v="4019006000"/>
    <s v="Pending"/>
    <s v="15011303"/>
    <m/>
    <m/>
    <n v="1"/>
    <n v="47689"/>
    <n v="1"/>
    <n v="47689"/>
  </r>
  <r>
    <x v="0"/>
    <s v="1"/>
    <s v="7/16/2014"/>
    <s v="2014"/>
    <s v="10"/>
    <s v="43010000"/>
    <x v="10"/>
    <x v="1"/>
    <s v="MORRIS ANIMAL FOUNDATION"/>
    <s v="Foundation"/>
    <x v="1"/>
    <s v="4011009000"/>
    <s v="Pending"/>
    <s v="15011377"/>
    <m/>
    <m/>
    <n v="0.4"/>
    <n v="39675.26"/>
    <n v="0.4"/>
    <n v="39675.26"/>
  </r>
  <r>
    <x v="0"/>
    <s v="1"/>
    <s v="7/16/2014"/>
    <s v="2014"/>
    <s v="10"/>
    <s v="43010000"/>
    <x v="10"/>
    <x v="1"/>
    <s v="MORRIS ANIMAL FOUNDATION"/>
    <s v="Foundation"/>
    <x v="1"/>
    <s v="4012006000"/>
    <s v="Pending"/>
    <s v="15011374"/>
    <m/>
    <m/>
    <n v="0.8"/>
    <n v="165591.20000000001"/>
    <n v="0.8"/>
    <n v="165591.20000000001"/>
  </r>
  <r>
    <x v="0"/>
    <s v="1"/>
    <s v="7/16/2014"/>
    <s v="2014"/>
    <s v="10"/>
    <s v="43010000"/>
    <x v="10"/>
    <x v="1"/>
    <s v="MORRIS ANIMAL FOUNDATION"/>
    <s v="Foundation"/>
    <x v="1"/>
    <s v="4012007000"/>
    <s v="Pending"/>
    <s v="15011362"/>
    <m/>
    <m/>
    <n v="1"/>
    <n v="48020.57"/>
    <n v="1"/>
    <n v="48020.57"/>
  </r>
  <r>
    <x v="0"/>
    <s v="1"/>
    <s v="7/16/2014"/>
    <s v="2014"/>
    <s v="10"/>
    <s v="43010000"/>
    <x v="10"/>
    <x v="1"/>
    <s v="MORRIS ANIMAL FOUNDATION"/>
    <s v="Foundation"/>
    <x v="1"/>
    <s v="4012007000"/>
    <s v="Pending"/>
    <s v="15011364"/>
    <m/>
    <m/>
    <n v="1"/>
    <n v="61535"/>
    <n v="1"/>
    <n v="61535"/>
  </r>
  <r>
    <x v="0"/>
    <s v="1"/>
    <s v="7/16/2014"/>
    <s v="2014"/>
    <s v="10"/>
    <s v="43010000"/>
    <x v="10"/>
    <x v="1"/>
    <s v="MORRIS ANIMAL FOUNDATION"/>
    <s v="Foundation"/>
    <x v="1"/>
    <s v="4012007000"/>
    <s v="Pending"/>
    <s v="15011374"/>
    <m/>
    <m/>
    <n v="0.2"/>
    <n v="41397.800000000003"/>
    <n v="0.2"/>
    <n v="41397.800000000003"/>
  </r>
  <r>
    <x v="0"/>
    <s v="1"/>
    <s v="7/16/2014"/>
    <s v="2014"/>
    <s v="10"/>
    <s v="43010000"/>
    <x v="10"/>
    <x v="1"/>
    <s v="MORRIS ANIMAL FOUNDATION"/>
    <s v="Foundation"/>
    <x v="1"/>
    <s v="4012007000"/>
    <s v="Pending"/>
    <s v="15011377"/>
    <m/>
    <m/>
    <n v="0.6"/>
    <n v="59512.89"/>
    <n v="0.6"/>
    <n v="59512.89"/>
  </r>
  <r>
    <x v="0"/>
    <s v="1"/>
    <s v="7/16/2014"/>
    <s v="2014"/>
    <s v="10"/>
    <s v="43010000"/>
    <x v="10"/>
    <x v="1"/>
    <s v="Allegion"/>
    <s v="Private Profit"/>
    <x v="2"/>
    <s v="4019001000"/>
    <s v="Pending"/>
    <s v="14110700"/>
    <m/>
    <m/>
    <n v="0"/>
    <n v="0"/>
    <n v="0"/>
    <n v="0"/>
  </r>
  <r>
    <x v="0"/>
    <s v="1"/>
    <s v="7/16/2014"/>
    <s v="2014"/>
    <s v="10"/>
    <s v="43010000"/>
    <x v="10"/>
    <x v="1"/>
    <s v="Allegion"/>
    <s v="Private Profit"/>
    <x v="2"/>
    <s v="4019001000"/>
    <s v="Pending"/>
    <s v="14110703"/>
    <m/>
    <m/>
    <n v="0"/>
    <n v="0"/>
    <n v="0"/>
    <n v="0"/>
  </r>
  <r>
    <x v="0"/>
    <s v="1"/>
    <s v="7/16/2014"/>
    <s v="2014"/>
    <s v="10"/>
    <s v="43010000"/>
    <x v="10"/>
    <x v="1"/>
    <s v="Allegion"/>
    <s v="Private Profit"/>
    <x v="2"/>
    <s v="4019001000"/>
    <s v="Pending"/>
    <s v="14110704"/>
    <m/>
    <m/>
    <n v="0"/>
    <n v="0"/>
    <n v="0"/>
    <n v="0"/>
  </r>
  <r>
    <x v="0"/>
    <s v="1"/>
    <s v="7/16/2014"/>
    <s v="2014"/>
    <s v="10"/>
    <s v="43010000"/>
    <x v="10"/>
    <x v="1"/>
    <s v="Allegion"/>
    <s v="Private Profit"/>
    <x v="2"/>
    <s v="4019006000"/>
    <s v="Pending"/>
    <s v="14110700"/>
    <m/>
    <m/>
    <n v="1"/>
    <n v="13707"/>
    <n v="1"/>
    <n v="13707"/>
  </r>
  <r>
    <x v="0"/>
    <s v="1"/>
    <s v="7/16/2014"/>
    <s v="2014"/>
    <s v="10"/>
    <s v="43010000"/>
    <x v="10"/>
    <x v="1"/>
    <s v="Allegion"/>
    <s v="Private Profit"/>
    <x v="2"/>
    <s v="4019006000"/>
    <s v="Pending"/>
    <s v="14110703"/>
    <m/>
    <m/>
    <n v="1"/>
    <n v="10917"/>
    <n v="1"/>
    <n v="10917"/>
  </r>
  <r>
    <x v="0"/>
    <s v="1"/>
    <s v="7/16/2014"/>
    <s v="2014"/>
    <s v="10"/>
    <s v="43010000"/>
    <x v="10"/>
    <x v="1"/>
    <s v="Allegion"/>
    <s v="Private Profit"/>
    <x v="2"/>
    <s v="4019006000"/>
    <s v="Pending"/>
    <s v="14110704"/>
    <m/>
    <m/>
    <n v="1"/>
    <n v="12395"/>
    <n v="1"/>
    <n v="12395"/>
  </r>
  <r>
    <x v="0"/>
    <s v="1"/>
    <s v="7/17/2014"/>
    <s v="2014"/>
    <s v="10"/>
    <s v="43010000"/>
    <x v="10"/>
    <x v="1"/>
    <s v="AMERICAN HEART ASSOCIATION"/>
    <s v="Foundation"/>
    <x v="1"/>
    <s v="4014017000"/>
    <s v="Pending"/>
    <s v="15011389"/>
    <m/>
    <m/>
    <n v="1"/>
    <n v="52000"/>
    <n v="1"/>
    <n v="52000"/>
  </r>
  <r>
    <x v="0"/>
    <s v="1"/>
    <s v="7/17/2014"/>
    <s v="2014"/>
    <s v="10"/>
    <s v="43010000"/>
    <x v="10"/>
    <x v="1"/>
    <s v="EyeVerify LLC"/>
    <s v="Private Profit"/>
    <x v="2"/>
    <s v="4019001000"/>
    <s v="Pending"/>
    <s v="15011431"/>
    <m/>
    <m/>
    <n v="0"/>
    <n v="0"/>
    <n v="0"/>
    <n v="0"/>
  </r>
  <r>
    <x v="0"/>
    <s v="1"/>
    <s v="7/17/2014"/>
    <s v="2014"/>
    <s v="10"/>
    <s v="43010000"/>
    <x v="10"/>
    <x v="1"/>
    <s v="EyeVerify LLC"/>
    <s v="Private Profit"/>
    <x v="2"/>
    <s v="4019001000"/>
    <s v="Pending"/>
    <s v="15011432"/>
    <m/>
    <m/>
    <n v="0"/>
    <n v="0"/>
    <n v="0"/>
    <n v="0"/>
  </r>
  <r>
    <x v="0"/>
    <s v="1"/>
    <s v="7/17/2014"/>
    <s v="2014"/>
    <s v="10"/>
    <s v="43010000"/>
    <x v="10"/>
    <x v="1"/>
    <s v="EyeVerify LLC"/>
    <s v="Private Profit"/>
    <x v="2"/>
    <s v="4019006000"/>
    <s v="Pending"/>
    <s v="15011431"/>
    <m/>
    <m/>
    <n v="1"/>
    <n v="25983"/>
    <n v="1"/>
    <n v="25983"/>
  </r>
  <r>
    <x v="0"/>
    <s v="1"/>
    <s v="7/17/2014"/>
    <s v="2014"/>
    <s v="10"/>
    <s v="43010000"/>
    <x v="10"/>
    <x v="1"/>
    <s v="EyeVerify LLC"/>
    <s v="Private Profit"/>
    <x v="2"/>
    <s v="4019006000"/>
    <s v="Pending"/>
    <s v="15011432"/>
    <m/>
    <m/>
    <n v="1"/>
    <n v="62379"/>
    <n v="1"/>
    <n v="62379"/>
  </r>
  <r>
    <x v="0"/>
    <s v="1"/>
    <s v="7/18/2014"/>
    <s v="2014"/>
    <s v="10"/>
    <s v="43010000"/>
    <x v="10"/>
    <x v="1"/>
    <s v="IN Clinical &amp; Translational Sci Inst"/>
    <s v="Institution of Higher Education"/>
    <x v="1"/>
    <s v="4013008000"/>
    <s v="Awarded"/>
    <s v="15011080"/>
    <m/>
    <m/>
    <n v="0.5"/>
    <n v="8160"/>
    <n v="0.5"/>
    <n v="8160"/>
  </r>
  <r>
    <x v="0"/>
    <s v="1"/>
    <s v="7/18/2014"/>
    <s v="2014"/>
    <s v="10"/>
    <s v="43010000"/>
    <x v="10"/>
    <x v="1"/>
    <s v="IN Clinical &amp; Translational Sci Inst"/>
    <s v="Institution of Higher Education"/>
    <x v="1"/>
    <s v="4013012000"/>
    <s v="Awarded"/>
    <s v="15011080"/>
    <m/>
    <m/>
    <n v="0.5"/>
    <n v="8160"/>
    <n v="0.5"/>
    <n v="8160"/>
  </r>
  <r>
    <x v="0"/>
    <s v="1"/>
    <s v="7/21/2014"/>
    <s v="2014"/>
    <s v="10"/>
    <s v="43010000"/>
    <x v="10"/>
    <x v="1"/>
    <s v="Koch Agronomic Services, LLC"/>
    <s v="Private Profit"/>
    <x v="2"/>
    <s v="4011008000"/>
    <s v="Awarded"/>
    <s v="15011424"/>
    <m/>
    <m/>
    <n v="1"/>
    <n v="11339"/>
    <n v="1"/>
    <n v="11339"/>
  </r>
  <r>
    <x v="0"/>
    <s v="1"/>
    <s v="7/21/2014"/>
    <s v="2014"/>
    <s v="10"/>
    <s v="43010000"/>
    <x v="10"/>
    <x v="1"/>
    <s v="ARCHER DANIELS MIDLAND CO"/>
    <s v="Private Profit"/>
    <x v="2"/>
    <s v="4011009000"/>
    <s v="Awarded"/>
    <s v="15011357"/>
    <m/>
    <m/>
    <n v="1"/>
    <n v="150000"/>
    <n v="1"/>
    <n v="150000"/>
  </r>
  <r>
    <x v="0"/>
    <s v="1"/>
    <s v="7/21/2014"/>
    <s v="2014"/>
    <s v="10"/>
    <s v="43010000"/>
    <x v="10"/>
    <x v="1"/>
    <s v="BASF CORPORATION"/>
    <s v="Private Profit"/>
    <x v="2"/>
    <s v="4011014000"/>
    <s v="Pending"/>
    <s v="14110660"/>
    <m/>
    <m/>
    <n v="1"/>
    <n v="8160"/>
    <n v="1"/>
    <n v="8160"/>
  </r>
  <r>
    <x v="0"/>
    <s v="1"/>
    <s v="7/21/2014"/>
    <s v="2014"/>
    <s v="10"/>
    <s v="43010000"/>
    <x v="10"/>
    <x v="1"/>
    <s v="INDIANA UNIVERSITY"/>
    <s v="Institution of Higher Education"/>
    <x v="1"/>
    <s v="4012009000"/>
    <s v="Awarded"/>
    <s v="15011425"/>
    <m/>
    <m/>
    <n v="1"/>
    <n v="375000"/>
    <n v="1"/>
    <n v="375000"/>
  </r>
  <r>
    <x v="0"/>
    <s v="1"/>
    <s v="7/21/2014"/>
    <s v="2014"/>
    <s v="10"/>
    <s v="43010000"/>
    <x v="10"/>
    <x v="1"/>
    <s v="INDIANA UNIVERSITY"/>
    <s v="Institution of Higher Education"/>
    <x v="1"/>
    <s v="4012009000"/>
    <s v="Awarded"/>
    <s v="15011427"/>
    <m/>
    <m/>
    <n v="1"/>
    <n v="1991687"/>
    <n v="1"/>
    <n v="1991687"/>
  </r>
  <r>
    <x v="0"/>
    <s v="1"/>
    <s v="7/21/2014"/>
    <s v="2014"/>
    <s v="10"/>
    <s v="43010000"/>
    <x v="10"/>
    <x v="1"/>
    <s v="INDIANAPOLIS MUSEUM OF ART"/>
    <s v="Foundation"/>
    <x v="1"/>
    <s v="4013005000"/>
    <s v="Awarded"/>
    <s v="15011407"/>
    <m/>
    <m/>
    <n v="1"/>
    <n v="20000"/>
    <n v="1"/>
    <n v="20000"/>
  </r>
  <r>
    <x v="0"/>
    <s v="1"/>
    <s v="7/21/2014"/>
    <s v="2014"/>
    <s v="10"/>
    <s v="43010000"/>
    <x v="10"/>
    <x v="1"/>
    <s v="IU SCHOOL OF MEDICINE"/>
    <s v="Institution of Higher Education"/>
    <x v="1"/>
    <s v="4016004000"/>
    <s v="Awarded"/>
    <s v="15011504"/>
    <m/>
    <m/>
    <n v="1"/>
    <n v="2500"/>
    <n v="1"/>
    <n v="2500"/>
  </r>
  <r>
    <x v="0"/>
    <s v="1"/>
    <s v="7/21/2014"/>
    <s v="2014"/>
    <s v="10"/>
    <s v="43010000"/>
    <x v="10"/>
    <x v="1"/>
    <s v="Woodrow Wilson National Fellowship Fdn"/>
    <s v="Foundation"/>
    <x v="1"/>
    <s v="4020001000"/>
    <s v="Awarded"/>
    <s v="15011355"/>
    <m/>
    <m/>
    <n v="1"/>
    <n v="60000"/>
    <n v="1"/>
    <n v="60000"/>
  </r>
  <r>
    <x v="0"/>
    <s v="1"/>
    <s v="7/21/2014"/>
    <s v="2014"/>
    <s v="10"/>
    <s v="43010000"/>
    <x v="10"/>
    <x v="1"/>
    <s v="Woodrow Wilson National Fellowship Fdn"/>
    <s v="Foundation"/>
    <x v="1"/>
    <s v="4020004000"/>
    <s v="Awarded"/>
    <s v="15011355"/>
    <m/>
    <m/>
    <n v="0"/>
    <n v="0"/>
    <n v="0"/>
    <n v="0"/>
  </r>
  <r>
    <x v="0"/>
    <s v="1"/>
    <s v="7/22/2014"/>
    <s v="2014"/>
    <s v="10"/>
    <s v="43010000"/>
    <x v="10"/>
    <x v="1"/>
    <s v="Fugro Roadware Inc"/>
    <s v="Private Profit"/>
    <x v="2"/>
    <s v="4014005000"/>
    <s v="Awarded"/>
    <s v="14121181"/>
    <m/>
    <m/>
    <n v="1"/>
    <n v="5238"/>
    <n v="1"/>
    <n v="5238"/>
  </r>
  <r>
    <x v="0"/>
    <s v="1"/>
    <s v="7/22/2014"/>
    <s v="2014"/>
    <s v="10"/>
    <s v="43010000"/>
    <x v="10"/>
    <x v="1"/>
    <s v="AMERICAN HEART ASSOCIATION"/>
    <s v="Foundation"/>
    <x v="1"/>
    <s v="4014017000"/>
    <s v="Pending"/>
    <s v="15011521"/>
    <m/>
    <m/>
    <n v="1"/>
    <n v="52000"/>
    <n v="1"/>
    <n v="52000"/>
  </r>
  <r>
    <x v="0"/>
    <s v="1"/>
    <s v="7/22/2014"/>
    <s v="2014"/>
    <s v="10"/>
    <s v="43010000"/>
    <x v="10"/>
    <x v="1"/>
    <s v="Authentify Inc."/>
    <s v="Private Profit"/>
    <x v="2"/>
    <s v="4019001000"/>
    <s v="Awarded"/>
    <s v="14087600"/>
    <m/>
    <m/>
    <n v="0"/>
    <n v="0"/>
    <n v="0"/>
    <n v="0"/>
  </r>
  <r>
    <x v="0"/>
    <s v="1"/>
    <s v="7/22/2014"/>
    <s v="2014"/>
    <s v="10"/>
    <s v="43010000"/>
    <x v="10"/>
    <x v="1"/>
    <s v="Authentify Inc."/>
    <s v="Private Profit"/>
    <x v="2"/>
    <s v="4019006000"/>
    <s v="Awarded"/>
    <s v="14087600"/>
    <m/>
    <m/>
    <n v="1"/>
    <n v="17794"/>
    <n v="1"/>
    <n v="17794"/>
  </r>
  <r>
    <x v="0"/>
    <s v="1"/>
    <s v="7/23/2014"/>
    <s v="2014"/>
    <s v="10"/>
    <s v="43010000"/>
    <x v="10"/>
    <x v="1"/>
    <s v="MICHIGAN STATE UNIVERSITY"/>
    <s v="Institution of Higher Education"/>
    <x v="1"/>
    <s v="4013006000"/>
    <s v="Awarded"/>
    <s v="15011572"/>
    <m/>
    <m/>
    <n v="1"/>
    <n v="21579"/>
    <n v="1"/>
    <n v="21579"/>
  </r>
  <r>
    <x v="0"/>
    <s v="1"/>
    <s v="7/23/2014"/>
    <s v="2014"/>
    <s v="10"/>
    <s v="43010000"/>
    <x v="10"/>
    <x v="1"/>
    <s v="AMERICAN HEART ASSOCIATION"/>
    <s v="Foundation"/>
    <x v="1"/>
    <s v="4016003000"/>
    <s v="Pending"/>
    <s v="15011562"/>
    <m/>
    <m/>
    <n v="1"/>
    <n v="150000"/>
    <n v="1"/>
    <n v="150000"/>
  </r>
  <r>
    <x v="0"/>
    <s v="1"/>
    <s v="7/23/2014"/>
    <s v="2014"/>
    <s v="10"/>
    <s v="43010000"/>
    <x v="10"/>
    <x v="1"/>
    <s v="Robert Wood Johnson Foundation"/>
    <s v="Foundation"/>
    <x v="1"/>
    <s v="4016004000"/>
    <s v="Not Funded"/>
    <s v="15011560"/>
    <m/>
    <m/>
    <n v="1"/>
    <n v="349982"/>
    <n v="1"/>
    <n v="349982"/>
  </r>
  <r>
    <x v="0"/>
    <s v="1"/>
    <s v="7/23/2014"/>
    <s v="2014"/>
    <s v="10"/>
    <s v="43010000"/>
    <x v="10"/>
    <x v="1"/>
    <s v="ACCENTURE LLP"/>
    <s v="Private Profit"/>
    <x v="2"/>
    <s v="4019001000"/>
    <s v="Pending"/>
    <s v="15011547"/>
    <m/>
    <m/>
    <n v="0"/>
    <n v="0"/>
    <n v="0"/>
    <n v="0"/>
  </r>
  <r>
    <x v="0"/>
    <s v="1"/>
    <s v="7/23/2014"/>
    <s v="2014"/>
    <s v="10"/>
    <s v="43010000"/>
    <x v="10"/>
    <x v="1"/>
    <s v="ACCENTURE LLP"/>
    <s v="Private Profit"/>
    <x v="2"/>
    <s v="4019001000"/>
    <s v="Pending"/>
    <s v="15011550"/>
    <m/>
    <m/>
    <n v="0"/>
    <n v="0"/>
    <n v="0"/>
    <n v="0"/>
  </r>
  <r>
    <x v="0"/>
    <s v="1"/>
    <s v="7/23/2014"/>
    <s v="2014"/>
    <s v="10"/>
    <s v="43010000"/>
    <x v="10"/>
    <x v="1"/>
    <s v="ACCENTURE LLP"/>
    <s v="Private Profit"/>
    <x v="2"/>
    <s v="4019006000"/>
    <s v="Pending"/>
    <s v="15011547"/>
    <m/>
    <m/>
    <n v="1"/>
    <n v="37902"/>
    <n v="1"/>
    <n v="37902"/>
  </r>
  <r>
    <x v="0"/>
    <s v="1"/>
    <s v="7/23/2014"/>
    <s v="2014"/>
    <s v="10"/>
    <s v="43010000"/>
    <x v="10"/>
    <x v="1"/>
    <s v="ACCENTURE LLP"/>
    <s v="Private Profit"/>
    <x v="2"/>
    <s v="4019006000"/>
    <s v="Pending"/>
    <s v="15011550"/>
    <m/>
    <m/>
    <n v="1"/>
    <n v="34027"/>
    <n v="1"/>
    <n v="34027"/>
  </r>
  <r>
    <x v="0"/>
    <s v="1"/>
    <s v="7/23/2014"/>
    <s v="2014"/>
    <s v="10"/>
    <s v="43010000"/>
    <x v="10"/>
    <x v="1"/>
    <s v="PDES Inc"/>
    <s v="Private Non-Profit"/>
    <x v="1"/>
    <s v="4019008000"/>
    <s v="Awarded"/>
    <s v="15011522"/>
    <m/>
    <m/>
    <n v="1"/>
    <n v="15010"/>
    <n v="1"/>
    <n v="15010"/>
  </r>
  <r>
    <x v="0"/>
    <s v="1"/>
    <s v="7/24/2014"/>
    <s v="2014"/>
    <s v="10"/>
    <s v="43010000"/>
    <x v="10"/>
    <x v="1"/>
    <s v="ENDOCYTE, INC."/>
    <s v="Private Profit"/>
    <x v="2"/>
    <s v="4012007000"/>
    <s v="Pending"/>
    <s v="15011538"/>
    <m/>
    <m/>
    <n v="1"/>
    <n v="15552"/>
    <n v="1"/>
    <n v="15552"/>
  </r>
  <r>
    <x v="0"/>
    <s v="1"/>
    <s v="7/24/2014"/>
    <s v="2014"/>
    <s v="10"/>
    <s v="43010000"/>
    <x v="10"/>
    <x v="1"/>
    <s v="AMERICAN HEART ASSOCIATION"/>
    <s v="Foundation"/>
    <x v="1"/>
    <s v="4013010000"/>
    <s v="Pending"/>
    <s v="15011594"/>
    <m/>
    <m/>
    <n v="1"/>
    <n v="150000"/>
    <n v="1"/>
    <n v="150000"/>
  </r>
  <r>
    <x v="0"/>
    <s v="1"/>
    <s v="7/24/2014"/>
    <s v="2014"/>
    <s v="10"/>
    <s v="43010000"/>
    <x v="10"/>
    <x v="1"/>
    <s v="AMERICAN HEART ASSOCIATION"/>
    <s v="Foundation"/>
    <x v="1"/>
    <s v="4014017000"/>
    <s v="Pending"/>
    <s v="15011568"/>
    <m/>
    <m/>
    <n v="1"/>
    <n v="52000"/>
    <n v="1"/>
    <n v="52000"/>
  </r>
  <r>
    <x v="0"/>
    <s v="1"/>
    <s v="7/24/2014"/>
    <s v="2014"/>
    <s v="10"/>
    <s v="43010000"/>
    <x v="10"/>
    <x v="1"/>
    <s v="SHOWALTER TRUST"/>
    <s v="Foundation"/>
    <x v="1"/>
    <s v="4014017000"/>
    <s v="Awarded"/>
    <s v="15011580"/>
    <m/>
    <m/>
    <n v="0.6"/>
    <n v="36000"/>
    <n v="0.6"/>
    <n v="36000"/>
  </r>
  <r>
    <x v="0"/>
    <s v="1"/>
    <s v="7/24/2014"/>
    <s v="2014"/>
    <s v="10"/>
    <s v="43010000"/>
    <x v="10"/>
    <x v="1"/>
    <s v="Genomic Health Inc"/>
    <s v="Private Profit"/>
    <x v="2"/>
    <s v="4016001000"/>
    <s v="Pending"/>
    <s v="15011636"/>
    <m/>
    <m/>
    <n v="1"/>
    <n v="82000"/>
    <n v="1"/>
    <n v="82000"/>
  </r>
  <r>
    <x v="0"/>
    <s v="1"/>
    <s v="7/24/2014"/>
    <s v="2014"/>
    <s v="10"/>
    <s v="43010000"/>
    <x v="10"/>
    <x v="1"/>
    <s v="SHOWALTER TRUST"/>
    <s v="Foundation"/>
    <x v="1"/>
    <s v="4016005000"/>
    <s v="Awarded"/>
    <s v="15011580"/>
    <m/>
    <m/>
    <n v="0.4"/>
    <n v="24000"/>
    <n v="0.4"/>
    <n v="24000"/>
  </r>
  <r>
    <x v="0"/>
    <s v="1"/>
    <s v="7/24/2014"/>
    <s v="2014"/>
    <s v="10"/>
    <s v="43010000"/>
    <x v="10"/>
    <x v="1"/>
    <s v="National IT Industry Promo Agency"/>
    <s v="Foreign Private Profit"/>
    <x v="2"/>
    <s v="4019010000"/>
    <s v="Awarded"/>
    <s v="15011633"/>
    <m/>
    <m/>
    <n v="1"/>
    <n v="135000"/>
    <n v="1"/>
    <n v="135000"/>
  </r>
  <r>
    <x v="0"/>
    <s v="1"/>
    <s v="7/25/2014"/>
    <s v="2014"/>
    <s v="10"/>
    <s v="43010000"/>
    <x v="10"/>
    <x v="1"/>
    <s v="SCHLUMBERGER FOUNDATION"/>
    <s v="Foundation"/>
    <x v="1"/>
    <s v="4014009000"/>
    <s v="Awarded"/>
    <s v="15011642"/>
    <m/>
    <m/>
    <n v="1"/>
    <n v="40000"/>
    <n v="1"/>
    <n v="40000"/>
  </r>
  <r>
    <x v="0"/>
    <s v="1"/>
    <s v="7/25/2014"/>
    <s v="2014"/>
    <s v="10"/>
    <s v="43010000"/>
    <x v="10"/>
    <x v="1"/>
    <s v="IN Clinical &amp; Translational Sci Inst"/>
    <s v="Institution of Higher Education"/>
    <x v="1"/>
    <s v="4016003000"/>
    <s v="Awarded"/>
    <s v="14011009"/>
    <n v="0.2"/>
    <n v="12000"/>
    <m/>
    <m/>
    <n v="0.2"/>
    <n v="12000"/>
  </r>
  <r>
    <x v="0"/>
    <s v="1"/>
    <s v="7/25/2014"/>
    <s v="2014"/>
    <s v="10"/>
    <s v="43010000"/>
    <x v="10"/>
    <x v="1"/>
    <s v="IN Clinical &amp; Translational Sci Inst"/>
    <s v="Institution of Higher Education"/>
    <x v="1"/>
    <s v="4016004000"/>
    <s v="Awarded"/>
    <s v="14011009"/>
    <n v="0.8"/>
    <n v="48000"/>
    <m/>
    <m/>
    <n v="0.8"/>
    <n v="48000"/>
  </r>
  <r>
    <x v="0"/>
    <s v="1"/>
    <s v="7/25/2014"/>
    <s v="2014"/>
    <s v="10"/>
    <s v="43010000"/>
    <x v="10"/>
    <x v="1"/>
    <s v="UNIVERSITY OF NOTRE DAME"/>
    <s v="Institution of Higher Education"/>
    <x v="1"/>
    <s v="4016004000"/>
    <s v="Awarded"/>
    <s v="15011653"/>
    <m/>
    <m/>
    <n v="1"/>
    <n v="10000"/>
    <n v="1"/>
    <n v="10000"/>
  </r>
  <r>
    <x v="0"/>
    <s v="1"/>
    <s v="7/25/2014"/>
    <s v="2014"/>
    <s v="10"/>
    <s v="43010000"/>
    <x v="10"/>
    <x v="1"/>
    <s v="Localstake"/>
    <s v="Private Profit"/>
    <x v="2"/>
    <s v="4025001005"/>
    <s v="Pending"/>
    <s v="15011661"/>
    <m/>
    <m/>
    <n v="1"/>
    <n v="2000"/>
    <n v="1"/>
    <n v="2000"/>
  </r>
  <r>
    <x v="0"/>
    <s v="1"/>
    <s v="7/25/2014"/>
    <s v="2014"/>
    <s v="10"/>
    <s v="43010000"/>
    <x v="10"/>
    <x v="1"/>
    <s v="IN Clinical &amp; Translational Sci Inst"/>
    <s v="Institution of Higher Education"/>
    <x v="1"/>
    <s v="4027003000"/>
    <s v="Awarded"/>
    <s v="14011009"/>
    <n v="0"/>
    <n v="0"/>
    <m/>
    <m/>
    <n v="0"/>
    <n v="0"/>
  </r>
  <r>
    <x v="0"/>
    <s v="1"/>
    <s v="7/28/2014"/>
    <s v="2014"/>
    <s v="10"/>
    <s v="43010000"/>
    <x v="10"/>
    <x v="1"/>
    <s v="UNITY FOUNDATION OF LAPORTE, CNTY"/>
    <s v="Foundation"/>
    <x v="1"/>
    <s v="3004011000"/>
    <s v="Awarded"/>
    <s v="15011473"/>
    <m/>
    <m/>
    <n v="1"/>
    <n v="3800"/>
    <n v="1"/>
    <n v="3800"/>
  </r>
  <r>
    <x v="0"/>
    <s v="1"/>
    <s v="7/29/2014"/>
    <s v="2014"/>
    <s v="10"/>
    <s v="43010000"/>
    <x v="10"/>
    <x v="1"/>
    <s v="INDIANA CAMPUS COMPACT"/>
    <s v="Foundation"/>
    <x v="1"/>
    <s v="3004011000"/>
    <s v="Awarded"/>
    <s v="15011687"/>
    <m/>
    <m/>
    <n v="1"/>
    <n v="5000"/>
    <n v="1"/>
    <n v="5000"/>
  </r>
  <r>
    <x v="0"/>
    <s v="1"/>
    <s v="7/29/2014"/>
    <s v="2014"/>
    <s v="10"/>
    <s v="43010000"/>
    <x v="10"/>
    <x v="1"/>
    <s v="HEWLETT PACKARD"/>
    <s v="Private Profit"/>
    <x v="2"/>
    <s v="4014004000"/>
    <s v="Awarded"/>
    <s v="15011725"/>
    <m/>
    <m/>
    <n v="1"/>
    <n v="50000"/>
    <n v="1"/>
    <n v="50000"/>
  </r>
  <r>
    <x v="0"/>
    <s v="1"/>
    <s v="7/29/2014"/>
    <s v="2014"/>
    <s v="10"/>
    <s v="43010000"/>
    <x v="10"/>
    <x v="1"/>
    <s v="UNIVERSITY OF PITTSBURGH"/>
    <s v="Institution of Higher Education"/>
    <x v="1"/>
    <s v="4016004000"/>
    <s v="Not Funded"/>
    <s v="15011717"/>
    <m/>
    <m/>
    <n v="1"/>
    <n v="5000"/>
    <n v="1"/>
    <n v="5000"/>
  </r>
  <r>
    <x v="0"/>
    <s v="1"/>
    <s v="7/29/2014"/>
    <s v="2014"/>
    <s v="10"/>
    <s v="43010000"/>
    <x v="10"/>
    <x v="1"/>
    <s v="Northern California Botanists"/>
    <s v="Private Non-Profit"/>
    <x v="1"/>
    <s v="4018003000"/>
    <s v="Awarded"/>
    <s v="15011724"/>
    <m/>
    <m/>
    <n v="1"/>
    <n v="1000"/>
    <n v="1"/>
    <n v="1000"/>
  </r>
  <r>
    <x v="0"/>
    <s v="1"/>
    <s v="7/30/2014"/>
    <s v="2014"/>
    <s v="10"/>
    <s v="43010000"/>
    <x v="10"/>
    <x v="1"/>
    <s v="SIA FOUNDATION, INC."/>
    <s v="Foundation"/>
    <x v="1"/>
    <s v="4011013000"/>
    <s v="Pending"/>
    <s v="15011651"/>
    <m/>
    <m/>
    <n v="1"/>
    <n v="8614"/>
    <n v="1"/>
    <n v="8614"/>
  </r>
  <r>
    <x v="0"/>
    <s v="1"/>
    <s v="7/30/2014"/>
    <s v="2014"/>
    <s v="10"/>
    <s v="43010000"/>
    <x v="10"/>
    <x v="1"/>
    <s v="BUTLER UNIVERSITY"/>
    <s v="Institution of Higher Education"/>
    <x v="1"/>
    <s v="4011013000"/>
    <s v="Pending"/>
    <s v="15011762"/>
    <m/>
    <m/>
    <n v="1"/>
    <n v="10000"/>
    <n v="1"/>
    <n v="10000"/>
  </r>
  <r>
    <x v="0"/>
    <s v="1"/>
    <s v="7/30/2014"/>
    <s v="2014"/>
    <s v="10"/>
    <s v="43010000"/>
    <x v="10"/>
    <x v="1"/>
    <s v="CENTRAL INDIANA COMMUNITY FOUNDATION"/>
    <s v="Foundation"/>
    <x v="1"/>
    <s v="4011013000"/>
    <s v="Not Funded"/>
    <s v="15011685"/>
    <m/>
    <m/>
    <n v="1"/>
    <n v="23900"/>
    <n v="1"/>
    <n v="23900"/>
  </r>
  <r>
    <x v="0"/>
    <s v="1"/>
    <s v="7/30/2014"/>
    <s v="2014"/>
    <s v="10"/>
    <s v="43010000"/>
    <x v="10"/>
    <x v="1"/>
    <s v="American Chestnut Foundation, The"/>
    <s v="Foundation"/>
    <x v="1"/>
    <s v="4011015000"/>
    <s v="Pending"/>
    <s v="15011821"/>
    <m/>
    <m/>
    <n v="1"/>
    <n v="10000"/>
    <n v="1"/>
    <n v="10000"/>
  </r>
  <r>
    <x v="0"/>
    <s v="1"/>
    <s v="7/31/2014"/>
    <s v="2014"/>
    <s v="10"/>
    <s v="43010000"/>
    <x v="10"/>
    <x v="1"/>
    <s v="Spero Energy Inc"/>
    <s v="Private Profit"/>
    <x v="2"/>
    <s v="4011006000"/>
    <s v="Not Funded"/>
    <s v="15011829"/>
    <m/>
    <m/>
    <n v="0.5"/>
    <n v="2064.5"/>
    <n v="0.5"/>
    <n v="2064.5"/>
  </r>
  <r>
    <x v="0"/>
    <s v="1"/>
    <s v="7/31/2014"/>
    <s v="2014"/>
    <s v="10"/>
    <s v="43010000"/>
    <x v="10"/>
    <x v="1"/>
    <s v="PEPSICO INC./ WORLD TRADING CO."/>
    <s v="Private Profit"/>
    <x v="2"/>
    <s v="4011016000"/>
    <s v="Awarded"/>
    <s v="14110205"/>
    <m/>
    <m/>
    <n v="1"/>
    <n v="35087"/>
    <n v="1"/>
    <n v="35087"/>
  </r>
  <r>
    <x v="0"/>
    <s v="1"/>
    <s v="7/31/2014"/>
    <s v="2014"/>
    <s v="10"/>
    <s v="43010000"/>
    <x v="10"/>
    <x v="1"/>
    <s v="Spero Energy Inc"/>
    <s v="Private Profit"/>
    <x v="2"/>
    <s v="4014016000"/>
    <s v="Not Funded"/>
    <s v="15011829"/>
    <m/>
    <m/>
    <n v="0.5"/>
    <n v="2064.5"/>
    <n v="0.5"/>
    <n v="2064.5"/>
  </r>
  <r>
    <x v="0"/>
    <s v="2"/>
    <s v="8/1/2014"/>
    <s v="2014"/>
    <s v="11"/>
    <s v="43010000"/>
    <x v="10"/>
    <x v="1"/>
    <s v="Edward Mallinckrodt, Jr. FDN"/>
    <s v="Foundation"/>
    <x v="1"/>
    <s v="4013004000"/>
    <s v="Not Funded"/>
    <s v="15011703"/>
    <m/>
    <m/>
    <n v="0.1"/>
    <n v="18000"/>
    <n v="0.1"/>
    <n v="18000"/>
  </r>
  <r>
    <x v="0"/>
    <s v="2"/>
    <s v="8/1/2014"/>
    <s v="2014"/>
    <s v="11"/>
    <s v="43010000"/>
    <x v="10"/>
    <x v="1"/>
    <s v="Wounded Warrior Project"/>
    <s v="Private Non-Profit"/>
    <x v="1"/>
    <s v="4013006000"/>
    <s v="Awarded"/>
    <s v="15011311"/>
    <m/>
    <m/>
    <n v="1"/>
    <n v="250000"/>
    <n v="1"/>
    <n v="250000"/>
  </r>
  <r>
    <x v="0"/>
    <s v="2"/>
    <s v="8/1/2014"/>
    <s v="2014"/>
    <s v="11"/>
    <s v="43010000"/>
    <x v="10"/>
    <x v="1"/>
    <s v="Edward Mallinckrodt, Jr. FDN"/>
    <s v="Foundation"/>
    <x v="1"/>
    <s v="4013009000"/>
    <s v="Not Funded"/>
    <s v="15021901"/>
    <m/>
    <m/>
    <n v="1"/>
    <n v="145643"/>
    <n v="1"/>
    <n v="145643"/>
  </r>
  <r>
    <x v="0"/>
    <s v="2"/>
    <s v="8/1/2014"/>
    <s v="2014"/>
    <s v="11"/>
    <s v="43010000"/>
    <x v="10"/>
    <x v="1"/>
    <s v="SAMSUNG ELECTRONICS CO., LTD."/>
    <s v="Private Profit"/>
    <x v="2"/>
    <s v="4014006000"/>
    <s v="Awarded"/>
    <s v="14121089"/>
    <m/>
    <m/>
    <n v="1"/>
    <n v="95000"/>
    <n v="1"/>
    <n v="95000"/>
  </r>
  <r>
    <x v="0"/>
    <s v="2"/>
    <s v="8/1/2014"/>
    <s v="2014"/>
    <s v="11"/>
    <s v="43010000"/>
    <x v="10"/>
    <x v="1"/>
    <s v="MICROSOFT CORPORATION"/>
    <s v="Private Profit"/>
    <x v="2"/>
    <s v="4014006000"/>
    <s v="Awarded"/>
    <s v="15021910"/>
    <n v="0.1"/>
    <n v="100000"/>
    <m/>
    <m/>
    <n v="0.1"/>
    <n v="100000"/>
  </r>
  <r>
    <x v="0"/>
    <s v="2"/>
    <s v="8/1/2014"/>
    <s v="2014"/>
    <s v="11"/>
    <s v="43010000"/>
    <x v="10"/>
    <x v="1"/>
    <s v="MICROSOFT CORPORATION"/>
    <s v="Private Profit"/>
    <x v="2"/>
    <s v="4014010000"/>
    <s v="Awarded"/>
    <s v="15021910"/>
    <n v="0.15"/>
    <n v="150000"/>
    <m/>
    <m/>
    <n v="0.15"/>
    <n v="150000"/>
  </r>
  <r>
    <x v="0"/>
    <s v="2"/>
    <s v="8/1/2014"/>
    <s v="2014"/>
    <s v="11"/>
    <s v="43010000"/>
    <x v="10"/>
    <x v="1"/>
    <s v="Edward Mallinckrodt, Jr. FDN"/>
    <s v="Foundation"/>
    <x v="1"/>
    <s v="4014017000"/>
    <s v="Not Funded"/>
    <s v="15011703"/>
    <m/>
    <m/>
    <n v="0.9"/>
    <n v="162000"/>
    <n v="0.9"/>
    <n v="162000"/>
  </r>
  <r>
    <x v="0"/>
    <s v="2"/>
    <s v="8/1/2014"/>
    <s v="2014"/>
    <s v="11"/>
    <s v="43010000"/>
    <x v="10"/>
    <x v="1"/>
    <s v="MICROSOFT CORPORATION"/>
    <s v="Private Profit"/>
    <x v="2"/>
    <s v="4018007000"/>
    <s v="Awarded"/>
    <s v="15021910"/>
    <n v="0.75"/>
    <n v="750000"/>
    <m/>
    <m/>
    <n v="0.75"/>
    <n v="750000"/>
  </r>
  <r>
    <x v="0"/>
    <s v="2"/>
    <s v="8/1/2014"/>
    <s v="2014"/>
    <s v="11"/>
    <s v="43010000"/>
    <x v="10"/>
    <x v="1"/>
    <s v="WABASH VALLEY EDUCATIONAL SERVICE CENTER"/>
    <s v="Private Profit"/>
    <x v="2"/>
    <s v="4020003000"/>
    <s v="Awarded"/>
    <s v="15021917"/>
    <m/>
    <m/>
    <n v="1"/>
    <n v="8200"/>
    <n v="1"/>
    <n v="8200"/>
  </r>
  <r>
    <x v="0"/>
    <s v="2"/>
    <s v="8/1/2014"/>
    <s v="2014"/>
    <s v="11"/>
    <s v="43010000"/>
    <x v="10"/>
    <x v="1"/>
    <s v="MICROSOFT CORPORATION"/>
    <s v="Private Profit"/>
    <x v="2"/>
    <s v="4027002000"/>
    <s v="Awarded"/>
    <s v="15021910"/>
    <n v="0"/>
    <n v="0"/>
    <m/>
    <m/>
    <n v="0"/>
    <n v="0"/>
  </r>
  <r>
    <x v="0"/>
    <s v="2"/>
    <s v="8/3/2014"/>
    <s v="2014"/>
    <s v="11"/>
    <s v="43010000"/>
    <x v="10"/>
    <x v="1"/>
    <s v="National Council for Black Studies"/>
    <s v="Private Non-Profit"/>
    <x v="1"/>
    <s v="4017007000"/>
    <s v="Awarded"/>
    <s v="15021919"/>
    <m/>
    <m/>
    <n v="0"/>
    <n v="0"/>
    <n v="0"/>
    <n v="0"/>
  </r>
  <r>
    <x v="0"/>
    <s v="2"/>
    <s v="8/3/2014"/>
    <s v="2014"/>
    <s v="11"/>
    <s v="43010000"/>
    <x v="10"/>
    <x v="1"/>
    <s v="National Council for Black Studies"/>
    <s v="Private Non-Profit"/>
    <x v="1"/>
    <s v="4017016000"/>
    <s v="Awarded"/>
    <s v="15021919"/>
    <m/>
    <m/>
    <n v="1"/>
    <n v="5500"/>
    <n v="1"/>
    <n v="5500"/>
  </r>
  <r>
    <x v="0"/>
    <s v="2"/>
    <s v="8/4/2014"/>
    <s v="2014"/>
    <s v="11"/>
    <s v="43010000"/>
    <x v="10"/>
    <x v="1"/>
    <s v="City of East Chicago"/>
    <s v="Local Government"/>
    <x v="1"/>
    <s v="1019001005"/>
    <s v="Awarded"/>
    <s v="15021952"/>
    <m/>
    <m/>
    <n v="1"/>
    <n v="1062"/>
    <n v="1"/>
    <n v="1062"/>
  </r>
  <r>
    <x v="0"/>
    <s v="2"/>
    <s v="8/4/2014"/>
    <s v="2014"/>
    <s v="11"/>
    <s v="43010000"/>
    <x v="10"/>
    <x v="1"/>
    <s v="Indiana Soybean Alliance"/>
    <s v="Private Non-Profit"/>
    <x v="1"/>
    <s v="4011006000"/>
    <s v="Awarded"/>
    <s v="14109706"/>
    <m/>
    <m/>
    <n v="1"/>
    <n v="149108"/>
    <n v="1"/>
    <n v="149108"/>
  </r>
  <r>
    <x v="0"/>
    <s v="2"/>
    <s v="8/4/2014"/>
    <s v="2014"/>
    <s v="11"/>
    <s v="43010000"/>
    <x v="10"/>
    <x v="1"/>
    <s v="DAVIESS COUNTY COMMUNITY FOUNDATION"/>
    <s v="Foundation"/>
    <x v="1"/>
    <s v="4011013000"/>
    <s v="Awarded"/>
    <s v="15011877"/>
    <m/>
    <m/>
    <n v="1"/>
    <n v="1870.12"/>
    <n v="1"/>
    <n v="1870.12"/>
  </r>
  <r>
    <x v="0"/>
    <s v="2"/>
    <s v="8/4/2014"/>
    <s v="2014"/>
    <s v="11"/>
    <s v="43010000"/>
    <x v="10"/>
    <x v="1"/>
    <s v="UNIVERSITY OF ILLINOIS"/>
    <s v="Institution of Higher Education"/>
    <x v="1"/>
    <s v="4014005000"/>
    <s v="Pending"/>
    <s v="15011835"/>
    <m/>
    <m/>
    <n v="1"/>
    <n v="48629"/>
    <n v="1"/>
    <n v="48629"/>
  </r>
  <r>
    <x v="0"/>
    <s v="2"/>
    <s v="8/4/2014"/>
    <s v="2014"/>
    <s v="11"/>
    <s v="43010000"/>
    <x v="10"/>
    <x v="1"/>
    <s v="GENERAL ELECTRIC COMPANY"/>
    <s v="Private Profit"/>
    <x v="2"/>
    <s v="4014008000"/>
    <s v="Awarded"/>
    <s v="15021960"/>
    <m/>
    <m/>
    <n v="1"/>
    <n v="49603"/>
    <n v="1"/>
    <n v="49603"/>
  </r>
  <r>
    <x v="0"/>
    <s v="2"/>
    <s v="8/4/2014"/>
    <s v="2014"/>
    <s v="11"/>
    <s v="43010000"/>
    <x v="10"/>
    <x v="1"/>
    <s v="HONEYWELL INC."/>
    <s v="Private Profit"/>
    <x v="2"/>
    <s v="4014009000"/>
    <s v="Awarded"/>
    <s v="15021930"/>
    <m/>
    <m/>
    <n v="1"/>
    <n v="30000"/>
    <n v="1"/>
    <n v="30000"/>
  </r>
  <r>
    <x v="0"/>
    <s v="2"/>
    <s v="8/4/2014"/>
    <s v="2014"/>
    <s v="11"/>
    <s v="43010000"/>
    <x v="10"/>
    <x v="1"/>
    <s v="Lupus Research Institute"/>
    <s v="Private Non-Profit"/>
    <x v="1"/>
    <s v="4018004000"/>
    <s v="Not Funded"/>
    <s v="15021897"/>
    <n v="1"/>
    <n v="300000"/>
    <m/>
    <m/>
    <n v="1"/>
    <n v="300000"/>
  </r>
  <r>
    <x v="0"/>
    <s v="2"/>
    <s v="8/4/2014"/>
    <s v="2014"/>
    <s v="11"/>
    <s v="43010000"/>
    <x v="10"/>
    <x v="1"/>
    <s v="Lupus Research Institute"/>
    <s v="Private Non-Profit"/>
    <x v="1"/>
    <s v="4027018000"/>
    <s v="Not Funded"/>
    <s v="15021897"/>
    <n v="0"/>
    <n v="0"/>
    <m/>
    <m/>
    <n v="0"/>
    <n v="0"/>
  </r>
  <r>
    <x v="0"/>
    <s v="2"/>
    <s v="8/5/2014"/>
    <s v="2014"/>
    <s v="11"/>
    <s v="43010000"/>
    <x v="10"/>
    <x v="1"/>
    <s v="SHOWALTER TRUST"/>
    <s v="Foundation"/>
    <x v="1"/>
    <s v="4014006000"/>
    <s v="Awarded"/>
    <s v="15021958"/>
    <m/>
    <m/>
    <n v="0.75"/>
    <n v="45000"/>
    <n v="0.75"/>
    <n v="45000"/>
  </r>
  <r>
    <x v="0"/>
    <s v="2"/>
    <s v="8/5/2014"/>
    <s v="2014"/>
    <s v="11"/>
    <s v="43010000"/>
    <x v="10"/>
    <x v="1"/>
    <s v="SHOWALTER TRUST"/>
    <s v="Foundation"/>
    <x v="1"/>
    <s v="4014017000"/>
    <s v="Awarded"/>
    <s v="15021958"/>
    <m/>
    <m/>
    <n v="0.25"/>
    <n v="15000"/>
    <n v="0.25"/>
    <n v="15000"/>
  </r>
  <r>
    <x v="0"/>
    <s v="2"/>
    <s v="8/6/2014"/>
    <s v="2014"/>
    <s v="11"/>
    <s v="43010000"/>
    <x v="10"/>
    <x v="1"/>
    <s v="BASF CORPORATION"/>
    <s v="Private Profit"/>
    <x v="2"/>
    <s v="4011009000"/>
    <s v="Awarded"/>
    <s v="15011760"/>
    <m/>
    <m/>
    <n v="1"/>
    <n v="83663"/>
    <n v="1"/>
    <n v="83663"/>
  </r>
  <r>
    <x v="0"/>
    <s v="2"/>
    <s v="8/7/2014"/>
    <s v="2014"/>
    <s v="11"/>
    <s v="43010000"/>
    <x v="10"/>
    <x v="1"/>
    <s v="California Feed and Grain Assoc"/>
    <s v="Private Non-Profit"/>
    <x v="1"/>
    <s v="4011005000"/>
    <s v="Awarded"/>
    <s v="15022128"/>
    <m/>
    <m/>
    <n v="1"/>
    <n v="48439.8"/>
    <n v="1"/>
    <n v="48439.8"/>
  </r>
  <r>
    <x v="0"/>
    <s v="2"/>
    <s v="8/7/2014"/>
    <s v="2014"/>
    <s v="11"/>
    <s v="43010000"/>
    <x v="10"/>
    <x v="1"/>
    <s v="PRATT &amp; WHITNEY GROUP"/>
    <s v="Private Profit"/>
    <x v="2"/>
    <s v="4014003000"/>
    <s v="Awarded"/>
    <s v="15022093"/>
    <m/>
    <m/>
    <n v="1"/>
    <n v="50000"/>
    <n v="1"/>
    <n v="50000"/>
  </r>
  <r>
    <x v="0"/>
    <s v="2"/>
    <s v="8/7/2014"/>
    <s v="2014"/>
    <s v="11"/>
    <s v="43010000"/>
    <x v="10"/>
    <x v="1"/>
    <s v="National Swimming Pool Foundation"/>
    <s v="Foundation"/>
    <x v="1"/>
    <s v="4014005000"/>
    <s v="Awarded"/>
    <s v="15022085"/>
    <m/>
    <m/>
    <n v="0.5"/>
    <n v="21000"/>
    <n v="0.5"/>
    <n v="21000"/>
  </r>
  <r>
    <x v="0"/>
    <s v="2"/>
    <s v="8/7/2014"/>
    <s v="2014"/>
    <s v="11"/>
    <s v="43010000"/>
    <x v="10"/>
    <x v="1"/>
    <s v="National Swimming Pool Foundation"/>
    <s v="Foundation"/>
    <x v="1"/>
    <s v="4014024000"/>
    <s v="Awarded"/>
    <s v="15022085"/>
    <m/>
    <m/>
    <n v="0.5"/>
    <n v="21000"/>
    <n v="0.5"/>
    <n v="21000"/>
  </r>
  <r>
    <x v="0"/>
    <s v="2"/>
    <s v="8/8/2014"/>
    <s v="2014"/>
    <s v="11"/>
    <s v="43010000"/>
    <x v="10"/>
    <x v="1"/>
    <s v="Damon Runyon Cancer Res Fnd"/>
    <s v="Foundation"/>
    <x v="1"/>
    <s v="4013004000"/>
    <s v="Pending"/>
    <s v="15022028"/>
    <m/>
    <m/>
    <n v="1"/>
    <n v="208000"/>
    <n v="1"/>
    <n v="208000"/>
  </r>
  <r>
    <x v="0"/>
    <s v="2"/>
    <s v="8/11/2014"/>
    <s v="2014"/>
    <s v="11"/>
    <s v="43010000"/>
    <x v="10"/>
    <x v="1"/>
    <s v="INDIANA CAMPUS COMPACT"/>
    <s v="Foundation"/>
    <x v="1"/>
    <s v="3004012000"/>
    <s v="Awarded"/>
    <s v="15022230"/>
    <m/>
    <m/>
    <n v="1"/>
    <n v="2250"/>
    <n v="1"/>
    <n v="2250"/>
  </r>
  <r>
    <x v="0"/>
    <s v="2"/>
    <s v="8/11/2014"/>
    <s v="2014"/>
    <s v="11"/>
    <s v="43010000"/>
    <x v="10"/>
    <x v="1"/>
    <s v="WELCH FOODS INC."/>
    <s v="Private Profit"/>
    <x v="2"/>
    <s v="4011016000"/>
    <s v="Awarded"/>
    <s v="15022220"/>
    <m/>
    <m/>
    <n v="0.55000000000000004"/>
    <n v="43252.55"/>
    <n v="0.55000000000000004"/>
    <n v="43252.55"/>
  </r>
  <r>
    <x v="0"/>
    <s v="2"/>
    <s v="8/11/2014"/>
    <s v="2014"/>
    <s v="11"/>
    <s v="43010000"/>
    <x v="10"/>
    <x v="1"/>
    <s v="WELCH FOODS INC."/>
    <s v="Private Profit"/>
    <x v="2"/>
    <s v="4013004000"/>
    <s v="Awarded"/>
    <s v="15022220"/>
    <m/>
    <m/>
    <n v="0.45"/>
    <n v="35388.449999999997"/>
    <n v="0.45"/>
    <n v="35388.449999999997"/>
  </r>
  <r>
    <x v="0"/>
    <s v="2"/>
    <s v="8/11/2014"/>
    <s v="2014"/>
    <s v="11"/>
    <s v="43010000"/>
    <x v="10"/>
    <x v="1"/>
    <s v="Aspen Aerogels Inc"/>
    <s v="Private Profit"/>
    <x v="2"/>
    <s v="4013009000"/>
    <s v="Awarded"/>
    <s v="15011638"/>
    <m/>
    <m/>
    <n v="1"/>
    <n v="28000"/>
    <n v="1"/>
    <n v="28000"/>
  </r>
  <r>
    <x v="0"/>
    <s v="2"/>
    <s v="8/11/2014"/>
    <s v="2014"/>
    <s v="11"/>
    <s v="43010000"/>
    <x v="10"/>
    <x v="1"/>
    <s v="CATERPILLAR INC."/>
    <s v="Private Profit"/>
    <x v="2"/>
    <s v="4014009000"/>
    <s v="Awarded"/>
    <s v="15022157"/>
    <m/>
    <m/>
    <n v="1"/>
    <n v="92733"/>
    <n v="1"/>
    <n v="92733"/>
  </r>
  <r>
    <x v="0"/>
    <s v="2"/>
    <s v="8/11/2014"/>
    <s v="2014"/>
    <s v="11"/>
    <s v="43010000"/>
    <x v="10"/>
    <x v="1"/>
    <s v="INDIANA CAMPUS COMPACT"/>
    <s v="Foundation"/>
    <x v="1"/>
    <s v="4016004000"/>
    <s v="Awarded"/>
    <s v="15022217"/>
    <m/>
    <m/>
    <n v="1"/>
    <n v="1000"/>
    <n v="1"/>
    <n v="1000"/>
  </r>
  <r>
    <x v="0"/>
    <s v="2"/>
    <s v="8/12/2014"/>
    <s v="2014"/>
    <s v="11"/>
    <s v="43010000"/>
    <x v="10"/>
    <x v="1"/>
    <s v="KECK, W.M. FOUNDATION"/>
    <s v="Foundation"/>
    <x v="1"/>
    <s v="4014006000"/>
    <s v="Awarded"/>
    <s v="15022205"/>
    <m/>
    <m/>
    <n v="0.25"/>
    <n v="375000"/>
    <n v="0.25"/>
    <n v="375000"/>
  </r>
  <r>
    <x v="0"/>
    <s v="2"/>
    <s v="8/12/2014"/>
    <s v="2014"/>
    <s v="11"/>
    <s v="43010000"/>
    <x v="10"/>
    <x v="1"/>
    <s v="KECK, W.M. FOUNDATION"/>
    <s v="Foundation"/>
    <x v="1"/>
    <s v="4014017000"/>
    <s v="Awarded"/>
    <s v="15022205"/>
    <m/>
    <m/>
    <n v="0.5"/>
    <n v="750000"/>
    <n v="0.5"/>
    <n v="750000"/>
  </r>
  <r>
    <x v="0"/>
    <s v="2"/>
    <s v="8/12/2014"/>
    <s v="2014"/>
    <s v="11"/>
    <s v="43010000"/>
    <x v="10"/>
    <x v="1"/>
    <s v="KECK, W.M. FOUNDATION"/>
    <s v="Foundation"/>
    <x v="1"/>
    <s v="4018004000"/>
    <s v="Awarded"/>
    <s v="15022205"/>
    <m/>
    <m/>
    <n v="0.25"/>
    <n v="375000"/>
    <n v="0.25"/>
    <n v="375000"/>
  </r>
  <r>
    <x v="0"/>
    <s v="2"/>
    <s v="8/12/2014"/>
    <s v="2014"/>
    <s v="11"/>
    <s v="43010000"/>
    <x v="10"/>
    <x v="1"/>
    <s v="Elsevier Ltd"/>
    <s v="Foreign Private Profit"/>
    <x v="2"/>
    <s v="4018010000"/>
    <s v="Awarded"/>
    <s v="15022164"/>
    <m/>
    <m/>
    <n v="1"/>
    <n v="62000"/>
    <n v="1"/>
    <n v="62000"/>
  </r>
  <r>
    <x v="0"/>
    <s v="2"/>
    <s v="8/14/2014"/>
    <s v="2014"/>
    <s v="11"/>
    <s v="43010000"/>
    <x v="10"/>
    <x v="1"/>
    <s v="HEWLETT PACKARD"/>
    <s v="Private Profit"/>
    <x v="2"/>
    <s v="4014006000"/>
    <s v="Awarded"/>
    <s v="15022138"/>
    <m/>
    <m/>
    <n v="0.96875"/>
    <n v="508593.75"/>
    <n v="0.96875"/>
    <n v="508593.75"/>
  </r>
  <r>
    <x v="0"/>
    <s v="2"/>
    <s v="8/14/2014"/>
    <s v="2014"/>
    <s v="11"/>
    <s v="43010000"/>
    <x v="10"/>
    <x v="1"/>
    <s v="Chrysler Corporation"/>
    <s v="Private Profit"/>
    <x v="2"/>
    <s v="4014009000"/>
    <s v="Awarded"/>
    <s v="15022369"/>
    <m/>
    <m/>
    <n v="1"/>
    <n v="10000"/>
    <n v="1"/>
    <n v="10000"/>
  </r>
  <r>
    <x v="0"/>
    <s v="2"/>
    <s v="8/14/2014"/>
    <s v="2014"/>
    <s v="11"/>
    <s v="43010000"/>
    <x v="10"/>
    <x v="1"/>
    <s v="HEWLETT PACKARD"/>
    <s v="Private Profit"/>
    <x v="2"/>
    <s v="4014017000"/>
    <s v="Awarded"/>
    <s v="15022138"/>
    <m/>
    <m/>
    <n v="3.125E-2"/>
    <n v="16406.25"/>
    <n v="3.125E-2"/>
    <n v="16406.25"/>
  </r>
  <r>
    <x v="0"/>
    <s v="2"/>
    <s v="8/14/2014"/>
    <s v="2014"/>
    <s v="11"/>
    <s v="43010000"/>
    <x v="10"/>
    <x v="1"/>
    <s v="Scitor Corporation"/>
    <s v="Private Profit"/>
    <x v="2"/>
    <s v="4019001000"/>
    <s v="Pending"/>
    <s v="15022361"/>
    <m/>
    <m/>
    <n v="0"/>
    <n v="0"/>
    <n v="0"/>
    <n v="0"/>
  </r>
  <r>
    <x v="0"/>
    <s v="2"/>
    <s v="8/14/2014"/>
    <s v="2014"/>
    <s v="11"/>
    <s v="43010000"/>
    <x v="10"/>
    <x v="1"/>
    <s v="Scitor Corporation"/>
    <s v="Private Profit"/>
    <x v="2"/>
    <s v="4019006000"/>
    <s v="Pending"/>
    <s v="15022361"/>
    <m/>
    <m/>
    <n v="1"/>
    <n v="5000"/>
    <n v="1"/>
    <n v="5000"/>
  </r>
  <r>
    <x v="0"/>
    <s v="2"/>
    <s v="8/15/2014"/>
    <s v="2014"/>
    <s v="11"/>
    <s v="43010000"/>
    <x v="10"/>
    <x v="1"/>
    <s v="NanoGuard Technologies LLC"/>
    <s v="Private Profit"/>
    <x v="2"/>
    <s v="4011016000"/>
    <s v="Awarded"/>
    <s v="15022419"/>
    <m/>
    <m/>
    <n v="1"/>
    <n v="9998"/>
    <n v="1"/>
    <n v="9998"/>
  </r>
  <r>
    <x v="0"/>
    <s v="2"/>
    <s v="8/15/2014"/>
    <s v="2014"/>
    <s v="11"/>
    <s v="43010000"/>
    <x v="10"/>
    <x v="1"/>
    <s v="NORTHROP GRUMMAN CORPORATION"/>
    <s v="Private Profit"/>
    <x v="2"/>
    <s v="4014006000"/>
    <s v="Not Funded"/>
    <s v="15022391"/>
    <m/>
    <m/>
    <n v="1"/>
    <n v="200000"/>
    <n v="1"/>
    <n v="200000"/>
  </r>
  <r>
    <x v="0"/>
    <s v="2"/>
    <s v="8/15/2014"/>
    <s v="2014"/>
    <s v="11"/>
    <s v="43010000"/>
    <x v="10"/>
    <x v="1"/>
    <s v="Harrington Discovery Institute"/>
    <s v="Private Non-Profit"/>
    <x v="1"/>
    <s v="4018003000"/>
    <s v="Pending"/>
    <s v="15022418"/>
    <m/>
    <m/>
    <n v="1"/>
    <n v="100000"/>
    <n v="1"/>
    <n v="100000"/>
  </r>
  <r>
    <x v="0"/>
    <s v="2"/>
    <s v="8/15/2014"/>
    <s v="2014"/>
    <s v="11"/>
    <s v="43010000"/>
    <x v="10"/>
    <x v="1"/>
    <s v="Ara Parseghian Medical Res FDN"/>
    <s v="Foundation"/>
    <x v="1"/>
    <s v="4018004000"/>
    <s v="Awarded"/>
    <s v="14110112"/>
    <m/>
    <m/>
    <n v="1"/>
    <n v="22000"/>
    <n v="1"/>
    <n v="22000"/>
  </r>
  <r>
    <x v="0"/>
    <s v="2"/>
    <s v="8/15/2014"/>
    <s v="2014"/>
    <s v="11"/>
    <s v="43010000"/>
    <x v="10"/>
    <x v="1"/>
    <s v="AB SCIEX"/>
    <s v="Private Profit"/>
    <x v="2"/>
    <s v="4018004000"/>
    <s v="Awarded"/>
    <s v="15022379"/>
    <m/>
    <m/>
    <n v="1"/>
    <n v="139430"/>
    <n v="1"/>
    <n v="139430"/>
  </r>
  <r>
    <x v="0"/>
    <s v="2"/>
    <s v="8/15/2014"/>
    <s v="2014"/>
    <s v="11"/>
    <s v="43010000"/>
    <x v="10"/>
    <x v="1"/>
    <s v="BOSCH (ROBERT) GMBH"/>
    <s v="Private Profit"/>
    <x v="2"/>
    <s v="4019010000"/>
    <s v="Awarded"/>
    <s v="15022452"/>
    <m/>
    <m/>
    <n v="1"/>
    <n v="60000"/>
    <n v="1"/>
    <n v="60000"/>
  </r>
  <r>
    <x v="0"/>
    <s v="2"/>
    <s v="8/18/2014"/>
    <s v="2014"/>
    <s v="11"/>
    <s v="43010000"/>
    <x v="10"/>
    <x v="1"/>
    <s v="Bill &amp; Melinda Gates Foundation"/>
    <s v="Foundation"/>
    <x v="1"/>
    <s v="4011005000"/>
    <s v="Awarded"/>
    <s v="15022450"/>
    <m/>
    <m/>
    <n v="1"/>
    <n v="921701"/>
    <n v="1"/>
    <n v="921701"/>
  </r>
  <r>
    <x v="0"/>
    <s v="2"/>
    <s v="8/18/2014"/>
    <s v="2014"/>
    <s v="11"/>
    <s v="43010000"/>
    <x v="10"/>
    <x v="1"/>
    <s v="Indiana Community Action Assoc"/>
    <s v="Private Non-Profit"/>
    <x v="1"/>
    <s v="4011013000"/>
    <s v="Awarded"/>
    <s v="15022453"/>
    <m/>
    <m/>
    <n v="1"/>
    <n v="1500"/>
    <n v="1"/>
    <n v="1500"/>
  </r>
  <r>
    <x v="0"/>
    <s v="2"/>
    <s v="8/18/2014"/>
    <s v="2014"/>
    <s v="11"/>
    <s v="43010000"/>
    <x v="10"/>
    <x v="1"/>
    <s v="Susan McKnight Inc"/>
    <s v="Private Profit"/>
    <x v="2"/>
    <s v="4011014000"/>
    <s v="Awarded"/>
    <s v="15022446"/>
    <m/>
    <m/>
    <n v="1"/>
    <n v="7050.64"/>
    <n v="1"/>
    <n v="7050.64"/>
  </r>
  <r>
    <x v="0"/>
    <s v="2"/>
    <s v="8/18/2014"/>
    <s v="2014"/>
    <s v="11"/>
    <s v="43010000"/>
    <x v="10"/>
    <x v="1"/>
    <s v="AMER COLLEGE OF VET INTERNAL MED, FDN"/>
    <s v="Foundation"/>
    <x v="1"/>
    <s v="4012007000"/>
    <s v="Awarded"/>
    <s v="15022387"/>
    <m/>
    <m/>
    <n v="1"/>
    <n v="8460"/>
    <n v="1"/>
    <n v="8460"/>
  </r>
  <r>
    <x v="0"/>
    <s v="2"/>
    <s v="8/18/2014"/>
    <s v="2014"/>
    <s v="11"/>
    <s v="43010000"/>
    <x v="10"/>
    <x v="1"/>
    <s v="SPENCER FOUNDATION"/>
    <s v="Foundation"/>
    <x v="1"/>
    <s v="4013010000"/>
    <s v="Pending"/>
    <s v="15022424"/>
    <m/>
    <m/>
    <n v="1"/>
    <n v="42618"/>
    <n v="1"/>
    <n v="42618"/>
  </r>
  <r>
    <x v="0"/>
    <s v="2"/>
    <s v="8/18/2014"/>
    <s v="2014"/>
    <s v="11"/>
    <s v="43010000"/>
    <x v="10"/>
    <x v="1"/>
    <s v="NORTHROP GRUMMAN CORPORATION"/>
    <s v="Private Profit"/>
    <x v="2"/>
    <s v="4014006000"/>
    <s v="Pending"/>
    <s v="15022477"/>
    <m/>
    <m/>
    <n v="1"/>
    <n v="103975"/>
    <n v="1"/>
    <n v="103975"/>
  </r>
  <r>
    <x v="0"/>
    <s v="2"/>
    <s v="8/19/2014"/>
    <s v="2014"/>
    <s v="11"/>
    <s v="43010000"/>
    <x v="10"/>
    <x v="1"/>
    <s v="Alltech, Inc"/>
    <s v="Private Profit"/>
    <x v="2"/>
    <s v="4011009000"/>
    <s v="Pending"/>
    <s v="15022465"/>
    <m/>
    <m/>
    <n v="1"/>
    <n v="32000"/>
    <n v="1"/>
    <n v="32000"/>
  </r>
  <r>
    <x v="0"/>
    <s v="2"/>
    <s v="8/19/2014"/>
    <s v="2014"/>
    <s v="11"/>
    <s v="43010000"/>
    <x v="10"/>
    <x v="1"/>
    <s v="Infosys Technologies Ltd"/>
    <s v="Foreign Private Profit"/>
    <x v="2"/>
    <s v="4014006000"/>
    <s v="Awarded"/>
    <s v="15022535"/>
    <m/>
    <m/>
    <n v="1"/>
    <n v="100000"/>
    <n v="1"/>
    <n v="100000"/>
  </r>
  <r>
    <x v="0"/>
    <s v="2"/>
    <s v="8/20/2014"/>
    <s v="2014"/>
    <s v="11"/>
    <s v="43010000"/>
    <x v="10"/>
    <x v="1"/>
    <s v="Cook Research Incorporated"/>
    <s v="Private Profit"/>
    <x v="2"/>
    <s v="4014017000"/>
    <s v="Awarded"/>
    <s v="15022533"/>
    <m/>
    <m/>
    <n v="1"/>
    <n v="21336"/>
    <n v="1"/>
    <n v="21336"/>
  </r>
  <r>
    <x v="0"/>
    <s v="2"/>
    <s v="8/20/2014"/>
    <s v="2014"/>
    <s v="11"/>
    <s v="43010000"/>
    <x v="10"/>
    <x v="1"/>
    <s v="L'Oreal USA"/>
    <s v="Private Profit"/>
    <x v="2"/>
    <s v="4018004000"/>
    <s v="Awarded"/>
    <s v="15022530"/>
    <n v="1"/>
    <n v="159560"/>
    <m/>
    <m/>
    <n v="1"/>
    <n v="159560"/>
  </r>
  <r>
    <x v="0"/>
    <s v="2"/>
    <s v="8/20/2014"/>
    <s v="2014"/>
    <s v="11"/>
    <s v="43010000"/>
    <x v="10"/>
    <x v="1"/>
    <s v="L'Oreal USA"/>
    <s v="Private Profit"/>
    <x v="2"/>
    <s v="4027003000"/>
    <s v="Awarded"/>
    <s v="15022530"/>
    <n v="0"/>
    <n v="0"/>
    <m/>
    <m/>
    <n v="0"/>
    <n v="0"/>
  </r>
  <r>
    <x v="0"/>
    <s v="2"/>
    <s v="8/20/2014"/>
    <s v="2014"/>
    <s v="11"/>
    <s v="43010000"/>
    <x v="10"/>
    <x v="1"/>
    <s v="L'Oreal USA"/>
    <s v="Private Profit"/>
    <x v="2"/>
    <s v="4027003005"/>
    <s v="Awarded"/>
    <s v="15022530"/>
    <n v="0"/>
    <n v="0"/>
    <m/>
    <m/>
    <n v="0"/>
    <n v="0"/>
  </r>
  <r>
    <x v="0"/>
    <s v="2"/>
    <s v="8/21/2014"/>
    <s v="2014"/>
    <s v="11"/>
    <s v="43010000"/>
    <x v="10"/>
    <x v="1"/>
    <s v="EDUCATIONAL TESTING SERVICE"/>
    <s v="Private Profit"/>
    <x v="2"/>
    <s v="4013011000"/>
    <s v="Awarded"/>
    <s v="14121916"/>
    <m/>
    <m/>
    <n v="1"/>
    <n v="30000"/>
    <n v="1"/>
    <n v="30000"/>
  </r>
  <r>
    <x v="0"/>
    <s v="2"/>
    <s v="8/22/2014"/>
    <s v="2014"/>
    <s v="11"/>
    <s v="43010000"/>
    <x v="10"/>
    <x v="1"/>
    <s v="UNIVERSITY OF MINNESOTA"/>
    <s v="Institution of Higher Education"/>
    <x v="1"/>
    <s v="4011001000"/>
    <s v="Awarded"/>
    <s v="15022599"/>
    <n v="0"/>
    <n v="0"/>
    <m/>
    <m/>
    <n v="0"/>
    <n v="0"/>
  </r>
  <r>
    <x v="0"/>
    <s v="2"/>
    <s v="8/22/2014"/>
    <s v="2014"/>
    <s v="11"/>
    <s v="43010000"/>
    <x v="10"/>
    <x v="1"/>
    <s v="UNIVERSITY OF MINNESOTA"/>
    <s v="Institution of Higher Education"/>
    <x v="1"/>
    <s v="4011006000"/>
    <s v="Awarded"/>
    <s v="15022599"/>
    <n v="0.6875"/>
    <n v="59925.94"/>
    <m/>
    <m/>
    <n v="0.6875"/>
    <n v="59925.94"/>
  </r>
  <r>
    <x v="0"/>
    <s v="2"/>
    <s v="8/22/2014"/>
    <s v="2014"/>
    <s v="11"/>
    <s v="43010000"/>
    <x v="10"/>
    <x v="1"/>
    <s v="Phytoption LLC"/>
    <s v="Private Profit"/>
    <x v="2"/>
    <s v="4011016000"/>
    <s v="Awarded"/>
    <s v="15022552"/>
    <m/>
    <m/>
    <n v="1"/>
    <n v="3000"/>
    <n v="1"/>
    <n v="3000"/>
  </r>
  <r>
    <x v="0"/>
    <s v="2"/>
    <s v="8/22/2014"/>
    <s v="2014"/>
    <s v="11"/>
    <s v="43010000"/>
    <x v="10"/>
    <x v="1"/>
    <s v="EPILEPSY FOUNDATION OF AMERICA"/>
    <s v="Foundation"/>
    <x v="1"/>
    <s v="4013011000"/>
    <s v="Not Funded"/>
    <s v="15022600"/>
    <m/>
    <m/>
    <n v="1"/>
    <n v="50000"/>
    <n v="1"/>
    <n v="50000"/>
  </r>
  <r>
    <x v="0"/>
    <s v="2"/>
    <s v="8/22/2014"/>
    <s v="2014"/>
    <s v="11"/>
    <s v="43010000"/>
    <x v="10"/>
    <x v="1"/>
    <s v="UNIVERSITY OF MINNESOTA"/>
    <s v="Institution of Higher Education"/>
    <x v="1"/>
    <s v="4014009000"/>
    <s v="Awarded"/>
    <s v="15022599"/>
    <n v="0.3125"/>
    <n v="27239.06"/>
    <m/>
    <m/>
    <n v="0.3125"/>
    <n v="27239.06"/>
  </r>
  <r>
    <x v="0"/>
    <s v="2"/>
    <s v="8/22/2014"/>
    <s v="2014"/>
    <s v="11"/>
    <s v="43010000"/>
    <x v="10"/>
    <x v="1"/>
    <s v="IN UNIV PURDUE UNIV AT INDIANAPOLIS"/>
    <s v="Institution of Higher Education"/>
    <x v="1"/>
    <s v="4014017000"/>
    <s v="Pending"/>
    <s v="15022608"/>
    <m/>
    <m/>
    <n v="1"/>
    <n v="35742"/>
    <n v="1"/>
    <n v="35742"/>
  </r>
  <r>
    <x v="0"/>
    <s v="2"/>
    <s v="8/22/2014"/>
    <s v="2014"/>
    <s v="11"/>
    <s v="43010000"/>
    <x v="10"/>
    <x v="1"/>
    <s v="IN UNIV PURDUE UNIV AT INDIANAPOLIS"/>
    <s v="Institution of Higher Education"/>
    <x v="1"/>
    <s v="4014017000"/>
    <s v="Awarded"/>
    <s v="15022606"/>
    <m/>
    <m/>
    <n v="1"/>
    <n v="34551"/>
    <n v="1"/>
    <n v="34551"/>
  </r>
  <r>
    <x v="0"/>
    <s v="2"/>
    <s v="8/22/2014"/>
    <s v="2014"/>
    <s v="11"/>
    <s v="43010000"/>
    <x v="10"/>
    <x v="1"/>
    <s v="IN UNIV PURDUE UNIV AT INDIANAPOLIS"/>
    <s v="Institution of Higher Education"/>
    <x v="1"/>
    <s v="4014017000"/>
    <s v="Awarded"/>
    <s v="15022607"/>
    <m/>
    <m/>
    <n v="1"/>
    <n v="5430"/>
    <n v="1"/>
    <n v="5430"/>
  </r>
  <r>
    <x v="0"/>
    <s v="2"/>
    <s v="8/22/2014"/>
    <s v="2014"/>
    <s v="11"/>
    <s v="43010000"/>
    <x v="10"/>
    <x v="1"/>
    <s v="IN UNIV PURDUE UNIV AT INDIANAPOLIS"/>
    <s v="Institution of Higher Education"/>
    <x v="1"/>
    <s v="4014017000"/>
    <s v="Awarded"/>
    <s v="15022609"/>
    <m/>
    <m/>
    <n v="1"/>
    <n v="33642"/>
    <n v="1"/>
    <n v="33642"/>
  </r>
  <r>
    <x v="0"/>
    <s v="2"/>
    <s v="8/22/2014"/>
    <s v="2014"/>
    <s v="11"/>
    <s v="43010000"/>
    <x v="10"/>
    <x v="1"/>
    <s v="IN UNIV PURDUE UNIV AT INDIANAPOLIS"/>
    <s v="Institution of Higher Education"/>
    <x v="1"/>
    <s v="4014017000"/>
    <s v="Awarded"/>
    <s v="15022610"/>
    <m/>
    <m/>
    <n v="1"/>
    <n v="8518"/>
    <n v="1"/>
    <n v="8518"/>
  </r>
  <r>
    <x v="0"/>
    <s v="2"/>
    <s v="8/22/2014"/>
    <s v="2014"/>
    <s v="11"/>
    <s v="43010000"/>
    <x v="10"/>
    <x v="1"/>
    <s v="IN UNIV PURDUE UNIV AT INDIANAPOLIS"/>
    <s v="Institution of Higher Education"/>
    <x v="1"/>
    <s v="4014017000"/>
    <s v="Awarded"/>
    <s v="15022611"/>
    <m/>
    <m/>
    <n v="1"/>
    <n v="8527"/>
    <n v="1"/>
    <n v="8527"/>
  </r>
  <r>
    <x v="0"/>
    <s v="2"/>
    <s v="8/22/2014"/>
    <s v="2014"/>
    <s v="11"/>
    <s v="43010000"/>
    <x v="10"/>
    <x v="1"/>
    <s v="Regenstrief Institute Inc"/>
    <s v="Private Non-Profit"/>
    <x v="1"/>
    <s v="4016004000"/>
    <s v="Awarded"/>
    <s v="15022589"/>
    <m/>
    <m/>
    <n v="1"/>
    <n v="35741"/>
    <n v="1"/>
    <n v="35741"/>
  </r>
  <r>
    <x v="0"/>
    <s v="2"/>
    <s v="8/22/2014"/>
    <s v="2014"/>
    <s v="11"/>
    <s v="43010000"/>
    <x v="10"/>
    <x v="1"/>
    <s v="UNIVERSITY OF MINNESOTA"/>
    <s v="Institution of Higher Education"/>
    <x v="1"/>
    <s v="4027010000"/>
    <s v="Awarded"/>
    <s v="15022599"/>
    <n v="0"/>
    <n v="0"/>
    <m/>
    <m/>
    <n v="0"/>
    <n v="0"/>
  </r>
  <r>
    <x v="0"/>
    <s v="2"/>
    <s v="8/25/2014"/>
    <s v="2014"/>
    <s v="11"/>
    <s v="43010000"/>
    <x v="10"/>
    <x v="1"/>
    <s v="VERIZON FOUNDATION"/>
    <s v="Foundation"/>
    <x v="1"/>
    <s v="4011001000"/>
    <s v="Pending"/>
    <s v="15022414"/>
    <m/>
    <m/>
    <n v="1"/>
    <n v="25000"/>
    <n v="1"/>
    <n v="25000"/>
  </r>
  <r>
    <x v="0"/>
    <s v="2"/>
    <s v="8/25/2014"/>
    <s v="2014"/>
    <s v="11"/>
    <s v="43010000"/>
    <x v="10"/>
    <x v="1"/>
    <s v="Horseshoe FDN of Floyd County"/>
    <s v="Foundation"/>
    <x v="1"/>
    <s v="4011013000"/>
    <s v="Awarded"/>
    <s v="15022592"/>
    <m/>
    <m/>
    <n v="1"/>
    <n v="3910"/>
    <n v="1"/>
    <n v="3910"/>
  </r>
  <r>
    <x v="0"/>
    <s v="2"/>
    <s v="8/25/2014"/>
    <s v="2014"/>
    <s v="11"/>
    <s v="43010000"/>
    <x v="10"/>
    <x v="1"/>
    <s v="HABRI Foundation"/>
    <s v="Foundation"/>
    <x v="1"/>
    <s v="4012003000"/>
    <s v="Awarded"/>
    <s v="15021951"/>
    <m/>
    <m/>
    <n v="0.5"/>
    <n v="230980.33"/>
    <n v="0.5"/>
    <n v="230980.33"/>
  </r>
  <r>
    <x v="0"/>
    <s v="2"/>
    <s v="8/25/2014"/>
    <s v="2014"/>
    <s v="11"/>
    <s v="43010000"/>
    <x v="10"/>
    <x v="1"/>
    <s v="AMERICAN SOCIETY OF MECHANICAL ENGINEERS"/>
    <s v="Foundation"/>
    <x v="1"/>
    <s v="4014003000"/>
    <s v="Pending"/>
    <s v="15022649"/>
    <m/>
    <m/>
    <n v="1"/>
    <n v="20000"/>
    <n v="1"/>
    <n v="20000"/>
  </r>
  <r>
    <x v="0"/>
    <s v="2"/>
    <s v="8/25/2014"/>
    <s v="2014"/>
    <s v="11"/>
    <s v="43010000"/>
    <x v="10"/>
    <x v="1"/>
    <s v="RAYTHEON"/>
    <s v="Private Profit"/>
    <x v="2"/>
    <s v="4014003000"/>
    <s v="Awarded"/>
    <s v="15022629"/>
    <m/>
    <m/>
    <n v="1"/>
    <n v="7500"/>
    <n v="1"/>
    <n v="7500"/>
  </r>
  <r>
    <x v="0"/>
    <s v="2"/>
    <s v="8/25/2014"/>
    <s v="2014"/>
    <s v="11"/>
    <s v="43010000"/>
    <x v="10"/>
    <x v="1"/>
    <s v="Google Inc"/>
    <s v="Private Profit"/>
    <x v="2"/>
    <s v="4014006000"/>
    <s v="Awarded"/>
    <s v="15022653"/>
    <m/>
    <m/>
    <n v="1"/>
    <n v="50000"/>
    <n v="1"/>
    <n v="50000"/>
  </r>
  <r>
    <x v="0"/>
    <s v="2"/>
    <s v="8/25/2014"/>
    <s v="2014"/>
    <s v="11"/>
    <s v="43010000"/>
    <x v="10"/>
    <x v="1"/>
    <s v="SLOAN, ALFRED P. FOUNDATION"/>
    <s v="Foundation"/>
    <x v="1"/>
    <s v="4014009000"/>
    <s v="Pending"/>
    <s v="15022604"/>
    <m/>
    <m/>
    <n v="1"/>
    <n v="50000"/>
    <n v="1"/>
    <n v="50000"/>
  </r>
  <r>
    <x v="0"/>
    <s v="2"/>
    <s v="8/25/2014"/>
    <s v="2014"/>
    <s v="11"/>
    <s v="43010000"/>
    <x v="10"/>
    <x v="1"/>
    <s v="EATON"/>
    <s v="Private Profit"/>
    <x v="2"/>
    <s v="4014009000"/>
    <s v="Awarded"/>
    <s v="15022646"/>
    <m/>
    <m/>
    <n v="1"/>
    <n v="10000"/>
    <n v="1"/>
    <n v="10000"/>
  </r>
  <r>
    <x v="0"/>
    <s v="2"/>
    <s v="8/25/2014"/>
    <s v="2014"/>
    <s v="11"/>
    <s v="43010000"/>
    <x v="10"/>
    <x v="1"/>
    <s v="PHRMA FOUNDATION"/>
    <s v="Foundation"/>
    <x v="1"/>
    <s v="4016004000"/>
    <s v="Pending"/>
    <s v="15022623"/>
    <m/>
    <m/>
    <n v="1"/>
    <n v="149782"/>
    <n v="1"/>
    <n v="149782"/>
  </r>
  <r>
    <x v="0"/>
    <s v="2"/>
    <s v="8/25/2014"/>
    <s v="2014"/>
    <s v="11"/>
    <s v="43010000"/>
    <x v="10"/>
    <x v="1"/>
    <s v="Uniting Against Lung Cancer"/>
    <s v="Private Non-Profit"/>
    <x v="1"/>
    <s v="4018003000"/>
    <s v="Pending"/>
    <s v="15022365"/>
    <n v="1"/>
    <n v="100000"/>
    <m/>
    <m/>
    <n v="1"/>
    <n v="100000"/>
  </r>
  <r>
    <x v="0"/>
    <s v="2"/>
    <s v="8/25/2014"/>
    <s v="2014"/>
    <s v="11"/>
    <s v="43010000"/>
    <x v="10"/>
    <x v="1"/>
    <s v="HABRI Foundation"/>
    <s v="Foundation"/>
    <x v="1"/>
    <s v="4024001000"/>
    <s v="Awarded"/>
    <s v="15021951"/>
    <m/>
    <m/>
    <n v="0.5"/>
    <n v="230980.33"/>
    <n v="0.5"/>
    <n v="230980.33"/>
  </r>
  <r>
    <x v="0"/>
    <s v="2"/>
    <s v="8/25/2014"/>
    <s v="2014"/>
    <s v="11"/>
    <s v="43010000"/>
    <x v="10"/>
    <x v="1"/>
    <s v="Uniting Against Lung Cancer"/>
    <s v="Private Non-Profit"/>
    <x v="1"/>
    <s v="4027003000"/>
    <s v="Pending"/>
    <s v="15022365"/>
    <n v="0"/>
    <n v="0"/>
    <m/>
    <m/>
    <n v="0"/>
    <n v="0"/>
  </r>
  <r>
    <x v="0"/>
    <s v="2"/>
    <s v="8/26/2014"/>
    <s v="2014"/>
    <s v="11"/>
    <s v="43010000"/>
    <x v="10"/>
    <x v="1"/>
    <s v="Mizutani Foundation for Glycoscience"/>
    <s v="Foundation"/>
    <x v="1"/>
    <s v="4011016000"/>
    <s v="Pending"/>
    <s v="15022675"/>
    <m/>
    <m/>
    <n v="1"/>
    <n v="68000"/>
    <n v="1"/>
    <n v="68000"/>
  </r>
  <r>
    <x v="0"/>
    <s v="2"/>
    <s v="8/26/2014"/>
    <s v="2014"/>
    <s v="11"/>
    <s v="43010000"/>
    <x v="10"/>
    <x v="1"/>
    <s v="Velcro USA Inc"/>
    <s v="Private Profit"/>
    <x v="2"/>
    <s v="4014005000"/>
    <s v="Awarded"/>
    <s v="15022690"/>
    <m/>
    <m/>
    <n v="1"/>
    <n v="100000"/>
    <n v="1"/>
    <n v="100000"/>
  </r>
  <r>
    <x v="0"/>
    <s v="2"/>
    <s v="8/26/2014"/>
    <s v="2014"/>
    <s v="11"/>
    <s v="43010000"/>
    <x v="10"/>
    <x v="1"/>
    <s v="FORD MOTOR COMPANY"/>
    <s v="Private Profit"/>
    <x v="2"/>
    <s v="4014010000"/>
    <s v="Awarded"/>
    <s v="15022685"/>
    <m/>
    <m/>
    <n v="0.5"/>
    <n v="16500"/>
    <n v="0.5"/>
    <n v="16500"/>
  </r>
  <r>
    <x v="0"/>
    <s v="2"/>
    <s v="8/26/2014"/>
    <s v="2014"/>
    <s v="11"/>
    <s v="43010000"/>
    <x v="10"/>
    <x v="1"/>
    <s v="FORD MOTOR COMPANY"/>
    <s v="Private Profit"/>
    <x v="2"/>
    <s v="4019008000"/>
    <s v="Awarded"/>
    <s v="15022685"/>
    <m/>
    <m/>
    <n v="0.5"/>
    <n v="16500"/>
    <n v="0.5"/>
    <n v="16500"/>
  </r>
  <r>
    <x v="0"/>
    <s v="2"/>
    <s v="8/27/2014"/>
    <s v="2014"/>
    <s v="11"/>
    <s v="43010000"/>
    <x v="10"/>
    <x v="1"/>
    <s v="Prevent Cancer Foundation"/>
    <s v="Foundation"/>
    <x v="1"/>
    <s v="4013009000"/>
    <s v="Pending"/>
    <s v="15022737"/>
    <m/>
    <m/>
    <n v="1"/>
    <n v="80000"/>
    <n v="1"/>
    <n v="80000"/>
  </r>
  <r>
    <x v="0"/>
    <s v="2"/>
    <s v="8/27/2014"/>
    <s v="2014"/>
    <s v="11"/>
    <s v="43010000"/>
    <x v="10"/>
    <x v="1"/>
    <s v="JACKSON LABORATORY, THE"/>
    <s v="Private Non-Profit"/>
    <x v="1"/>
    <s v="4014017000"/>
    <s v="Awarded"/>
    <s v="15022761"/>
    <m/>
    <m/>
    <n v="1"/>
    <n v="250000"/>
    <n v="1"/>
    <n v="250000"/>
  </r>
  <r>
    <x v="0"/>
    <s v="2"/>
    <s v="8/27/2014"/>
    <s v="2014"/>
    <s v="11"/>
    <s v="43010000"/>
    <x v="10"/>
    <x v="1"/>
    <s v="PEW CHARITABLE TRUSTS"/>
    <s v="Foundation"/>
    <x v="1"/>
    <s v="4016001000"/>
    <s v="Not Funded"/>
    <s v="15022733"/>
    <m/>
    <m/>
    <n v="0.85"/>
    <n v="64130.8"/>
    <n v="0.85"/>
    <n v="64130.8"/>
  </r>
  <r>
    <x v="0"/>
    <s v="2"/>
    <s v="8/27/2014"/>
    <s v="2014"/>
    <s v="11"/>
    <s v="43010000"/>
    <x v="10"/>
    <x v="1"/>
    <s v="PEW CHARITABLE TRUSTS"/>
    <s v="Foundation"/>
    <x v="1"/>
    <s v="4016004000"/>
    <s v="Not Funded"/>
    <s v="15022733"/>
    <m/>
    <m/>
    <n v="0.15"/>
    <n v="11317.2"/>
    <n v="0.15"/>
    <n v="11317.2"/>
  </r>
  <r>
    <x v="0"/>
    <s v="2"/>
    <s v="8/27/2014"/>
    <s v="2014"/>
    <s v="11"/>
    <s v="43010000"/>
    <x v="10"/>
    <x v="1"/>
    <s v="Georgetown University"/>
    <s v="Institution of Higher Education"/>
    <x v="1"/>
    <s v="4018004000"/>
    <s v="Awarded"/>
    <s v="15011409"/>
    <m/>
    <m/>
    <n v="1"/>
    <n v="16727"/>
    <n v="1"/>
    <n v="16727"/>
  </r>
  <r>
    <x v="0"/>
    <s v="2"/>
    <s v="8/28/2014"/>
    <s v="2014"/>
    <s v="11"/>
    <s v="43010000"/>
    <x v="10"/>
    <x v="1"/>
    <s v="Congregation Achduth Vesholom"/>
    <s v="Private Non-Profit"/>
    <x v="1"/>
    <s v="2004028000"/>
    <s v="Awarded"/>
    <s v="15022602"/>
    <m/>
    <m/>
    <n v="1"/>
    <n v="1750"/>
    <n v="1"/>
    <n v="1750"/>
  </r>
  <r>
    <x v="0"/>
    <s v="2"/>
    <s v="8/28/2014"/>
    <s v="2014"/>
    <s v="11"/>
    <s v="43010000"/>
    <x v="10"/>
    <x v="1"/>
    <s v="Congregation Achduth Vesholom"/>
    <s v="Private Non-Profit"/>
    <x v="1"/>
    <s v="2004028000"/>
    <s v="Awarded"/>
    <s v="15022603"/>
    <m/>
    <m/>
    <n v="1"/>
    <n v="5000"/>
    <n v="1"/>
    <n v="5000"/>
  </r>
  <r>
    <x v="0"/>
    <s v="2"/>
    <s v="8/28/2014"/>
    <s v="2014"/>
    <s v="11"/>
    <s v="43010000"/>
    <x v="10"/>
    <x v="1"/>
    <s v="Federation Korean Info Industries"/>
    <s v="Foreign Private Non-Profit"/>
    <x v="1"/>
    <s v="4019006000"/>
    <s v="Awarded"/>
    <s v="15022596"/>
    <m/>
    <m/>
    <n v="0"/>
    <n v="0"/>
    <n v="0"/>
    <n v="0"/>
  </r>
  <r>
    <x v="0"/>
    <s v="2"/>
    <s v="8/28/2014"/>
    <s v="2014"/>
    <s v="11"/>
    <s v="43010000"/>
    <x v="10"/>
    <x v="1"/>
    <s v="Federation Korean Info Industries"/>
    <s v="Foreign Private Non-Profit"/>
    <x v="1"/>
    <s v="4019010000"/>
    <s v="Awarded"/>
    <s v="15022596"/>
    <m/>
    <m/>
    <n v="1"/>
    <n v="170000"/>
    <n v="1"/>
    <n v="170000"/>
  </r>
  <r>
    <x v="0"/>
    <s v="2"/>
    <s v="8/29/2014"/>
    <s v="2014"/>
    <s v="11"/>
    <s v="43010000"/>
    <x v="10"/>
    <x v="1"/>
    <s v="Closure Systems Intnl"/>
    <s v="Private Profit"/>
    <x v="2"/>
    <s v="4011016000"/>
    <s v="Pending"/>
    <s v="15022832"/>
    <m/>
    <m/>
    <n v="1"/>
    <n v="3750"/>
    <n v="1"/>
    <n v="3750"/>
  </r>
  <r>
    <x v="0"/>
    <s v="2"/>
    <s v="8/29/2014"/>
    <s v="2014"/>
    <s v="11"/>
    <s v="43010000"/>
    <x v="10"/>
    <x v="1"/>
    <s v="Texas Migrant Council Inc"/>
    <s v="Private Profit"/>
    <x v="2"/>
    <s v="4011017000"/>
    <s v="Awarded"/>
    <s v="15022825"/>
    <m/>
    <m/>
    <n v="1"/>
    <n v="2000"/>
    <n v="1"/>
    <n v="2000"/>
  </r>
  <r>
    <x v="0"/>
    <s v="2"/>
    <s v="8/29/2014"/>
    <s v="2014"/>
    <s v="11"/>
    <s v="43010000"/>
    <x v="10"/>
    <x v="1"/>
    <s v="UNIVERSITY OF WISCONSIN-MADISON"/>
    <s v="Institution of Higher Education"/>
    <x v="1"/>
    <s v="4012007000"/>
    <s v="Awarded"/>
    <s v="15022842"/>
    <m/>
    <m/>
    <n v="1"/>
    <n v="18563"/>
    <n v="1"/>
    <n v="18563"/>
  </r>
  <r>
    <x v="0"/>
    <s v="2"/>
    <s v="8/29/2014"/>
    <s v="2014"/>
    <s v="11"/>
    <s v="43010000"/>
    <x v="10"/>
    <x v="1"/>
    <s v="American Speech Language Hearing Association"/>
    <s v="Private Non-Profit"/>
    <x v="1"/>
    <s v="4013012000"/>
    <s v="Awarded"/>
    <s v="15022824"/>
    <m/>
    <m/>
    <n v="1"/>
    <n v="5000"/>
    <n v="1"/>
    <n v="5000"/>
  </r>
  <r>
    <x v="0"/>
    <s v="2"/>
    <s v="8/29/2014"/>
    <s v="2014"/>
    <s v="11"/>
    <s v="43010000"/>
    <x v="10"/>
    <x v="1"/>
    <s v="PHRMA FOUNDATION"/>
    <s v="Foundation"/>
    <x v="1"/>
    <s v="4016003000"/>
    <s v="Pending"/>
    <s v="15022840"/>
    <m/>
    <m/>
    <n v="1"/>
    <n v="99740"/>
    <n v="1"/>
    <n v="99740"/>
  </r>
  <r>
    <x v="0"/>
    <s v="2"/>
    <s v="8/29/2014"/>
    <s v="2014"/>
    <s v="11"/>
    <s v="43010000"/>
    <x v="10"/>
    <x v="1"/>
    <s v="PHRMA FOUNDATION"/>
    <s v="Foundation"/>
    <x v="1"/>
    <s v="4016004000"/>
    <s v="Not Funded"/>
    <s v="15022852"/>
    <m/>
    <m/>
    <n v="1"/>
    <n v="149840"/>
    <n v="1"/>
    <n v="149840"/>
  </r>
  <r>
    <x v="0"/>
    <s v="2"/>
    <s v="8/29/2014"/>
    <s v="2014"/>
    <s v="11"/>
    <s v="43010000"/>
    <x v="10"/>
    <x v="1"/>
    <s v="IN Clinical &amp; Translational Sci Inst"/>
    <s v="Institution of Higher Education"/>
    <x v="1"/>
    <s v="4018003000"/>
    <s v="Pending"/>
    <s v="14119946"/>
    <n v="1"/>
    <n v="9863"/>
    <m/>
    <m/>
    <n v="1"/>
    <n v="9863"/>
  </r>
  <r>
    <x v="0"/>
    <s v="2"/>
    <s v="8/29/2014"/>
    <s v="2014"/>
    <s v="11"/>
    <s v="43010000"/>
    <x v="10"/>
    <x v="1"/>
    <s v="IN Clinical &amp; Translational Sci Inst"/>
    <s v="Institution of Higher Education"/>
    <x v="1"/>
    <s v="4027003000"/>
    <s v="Pending"/>
    <s v="14119946"/>
    <n v="0"/>
    <n v="0"/>
    <m/>
    <m/>
    <n v="0"/>
    <n v="0"/>
  </r>
  <r>
    <x v="0"/>
    <s v="3"/>
    <s v="9/1/2014"/>
    <s v="2014"/>
    <s v="12"/>
    <s v="43010000"/>
    <x v="10"/>
    <x v="1"/>
    <s v="SLOAN, ALFRED P. FOUNDATION"/>
    <s v="Foundation"/>
    <x v="1"/>
    <s v="4019010000"/>
    <s v="Pending"/>
    <s v="15022163"/>
    <m/>
    <m/>
    <n v="1"/>
    <n v="50000"/>
    <n v="1"/>
    <n v="50000"/>
  </r>
  <r>
    <x v="0"/>
    <s v="3"/>
    <s v="9/1/2014"/>
    <s v="2014"/>
    <s v="12"/>
    <s v="43010000"/>
    <x v="10"/>
    <x v="1"/>
    <s v="SPENCER FOUNDATION"/>
    <s v="Foundation"/>
    <x v="1"/>
    <s v="4020003000"/>
    <s v="Awarded"/>
    <s v="15022818"/>
    <m/>
    <m/>
    <n v="1"/>
    <n v="49936"/>
    <n v="1"/>
    <n v="49936"/>
  </r>
  <r>
    <x v="0"/>
    <s v="3"/>
    <s v="9/2/2014"/>
    <s v="2014"/>
    <s v="12"/>
    <s v="43010000"/>
    <x v="10"/>
    <x v="1"/>
    <s v="WRIGLEY, WILLIAM JR. COMPANY"/>
    <s v="Private Profit"/>
    <x v="2"/>
    <s v="1005014000"/>
    <s v="Awarded"/>
    <s v="15022528"/>
    <m/>
    <m/>
    <n v="0"/>
    <n v="0"/>
    <n v="0"/>
    <n v="0"/>
  </r>
  <r>
    <x v="0"/>
    <s v="3"/>
    <s v="9/2/2014"/>
    <s v="2014"/>
    <s v="12"/>
    <s v="43010000"/>
    <x v="10"/>
    <x v="1"/>
    <s v="WRIGLEY, WILLIAM JR. COMPANY"/>
    <s v="Private Profit"/>
    <x v="2"/>
    <s v="1019001006"/>
    <s v="Awarded"/>
    <s v="15022528"/>
    <m/>
    <m/>
    <n v="1"/>
    <n v="14611"/>
    <n v="1"/>
    <n v="14611"/>
  </r>
  <r>
    <x v="0"/>
    <s v="3"/>
    <s v="9/2/2014"/>
    <s v="2014"/>
    <s v="12"/>
    <s v="43010000"/>
    <x v="10"/>
    <x v="1"/>
    <s v="ELANCO ANIMAL HEALTH"/>
    <s v="Private Profit"/>
    <x v="2"/>
    <s v="4011009000"/>
    <s v="Awarded"/>
    <s v="15012024"/>
    <m/>
    <m/>
    <n v="1"/>
    <n v="20000"/>
    <n v="1"/>
    <n v="20000"/>
  </r>
  <r>
    <x v="0"/>
    <s v="3"/>
    <s v="9/2/2014"/>
    <s v="2014"/>
    <s v="12"/>
    <s v="43010000"/>
    <x v="10"/>
    <x v="1"/>
    <s v="BASF CORPORATION"/>
    <s v="Private Profit"/>
    <x v="2"/>
    <s v="4011009000"/>
    <s v="Awarded"/>
    <s v="15022834"/>
    <m/>
    <m/>
    <n v="1"/>
    <n v="69069"/>
    <n v="1"/>
    <n v="69069"/>
  </r>
  <r>
    <x v="0"/>
    <s v="3"/>
    <s v="9/2/2014"/>
    <s v="2014"/>
    <s v="12"/>
    <s v="43010000"/>
    <x v="10"/>
    <x v="1"/>
    <s v="PURDUE UNIVERSITY"/>
    <s v="Institution of Higher Education"/>
    <x v="1"/>
    <s v="4014003000"/>
    <s v="Not Funded"/>
    <s v="15032877"/>
    <m/>
    <m/>
    <n v="1"/>
    <n v="22652"/>
    <n v="1"/>
    <n v="22652"/>
  </r>
  <r>
    <x v="0"/>
    <s v="3"/>
    <s v="9/2/2014"/>
    <s v="2014"/>
    <s v="12"/>
    <s v="43010000"/>
    <x v="10"/>
    <x v="1"/>
    <s v="Alliance for Lupus Research"/>
    <s v="Private Non-Profit"/>
    <x v="1"/>
    <s v="4018004000"/>
    <s v="Not Funded"/>
    <s v="15022640"/>
    <n v="1"/>
    <n v="600000"/>
    <m/>
    <m/>
    <n v="1"/>
    <n v="600000"/>
  </r>
  <r>
    <x v="0"/>
    <s v="3"/>
    <s v="9/2/2014"/>
    <s v="2014"/>
    <s v="12"/>
    <s v="43010000"/>
    <x v="10"/>
    <x v="1"/>
    <s v="IOWA STATE UNIVERSITY"/>
    <s v="Institution of Higher Education"/>
    <x v="1"/>
    <s v="4019006000"/>
    <s v="Pending"/>
    <s v="15032884"/>
    <m/>
    <m/>
    <n v="1"/>
    <n v="60541"/>
    <n v="1"/>
    <n v="60541"/>
  </r>
  <r>
    <x v="0"/>
    <s v="3"/>
    <s v="9/2/2014"/>
    <s v="2014"/>
    <s v="12"/>
    <s v="43010000"/>
    <x v="10"/>
    <x v="1"/>
    <s v="Alliance for Lupus Research"/>
    <s v="Private Non-Profit"/>
    <x v="1"/>
    <s v="4027018000"/>
    <s v="Not Funded"/>
    <s v="15022640"/>
    <n v="0"/>
    <n v="0"/>
    <m/>
    <m/>
    <n v="0"/>
    <n v="0"/>
  </r>
  <r>
    <x v="0"/>
    <s v="3"/>
    <s v="9/3/2014"/>
    <s v="2014"/>
    <s v="12"/>
    <s v="43010000"/>
    <x v="10"/>
    <x v="1"/>
    <s v="Legacy Foundation, Inc."/>
    <s v="Foundation"/>
    <x v="1"/>
    <s v="1010002000"/>
    <s v="Not Funded"/>
    <s v="15022864"/>
    <m/>
    <m/>
    <n v="1"/>
    <n v="24932"/>
    <n v="1"/>
    <n v="24932"/>
  </r>
  <r>
    <x v="0"/>
    <s v="3"/>
    <s v="9/3/2014"/>
    <s v="2014"/>
    <s v="12"/>
    <s v="43010000"/>
    <x v="10"/>
    <x v="1"/>
    <s v="National Council on Family Relations"/>
    <s v="Private Non-Profit"/>
    <x v="1"/>
    <s v="4011001000"/>
    <s v="Pending"/>
    <s v="15032894"/>
    <m/>
    <m/>
    <n v="0.2"/>
    <n v="2000"/>
    <n v="0.2"/>
    <n v="2000"/>
  </r>
  <r>
    <x v="0"/>
    <s v="3"/>
    <s v="9/3/2014"/>
    <s v="2014"/>
    <s v="12"/>
    <s v="43010000"/>
    <x v="10"/>
    <x v="1"/>
    <s v="AMERICAN EDUCATIONAL RESEARCH ASSOC"/>
    <s v="Private Non-Profit"/>
    <x v="1"/>
    <s v="4011017000"/>
    <s v="Pending"/>
    <s v="15022691"/>
    <m/>
    <m/>
    <n v="0.25"/>
    <n v="4999"/>
    <n v="0.25"/>
    <n v="4999"/>
  </r>
  <r>
    <x v="0"/>
    <s v="3"/>
    <s v="9/3/2014"/>
    <s v="2014"/>
    <s v="12"/>
    <s v="43010000"/>
    <x v="10"/>
    <x v="1"/>
    <s v="AMERICAN EDUCATIONAL RESEARCH ASSOC"/>
    <s v="Private Non-Profit"/>
    <x v="1"/>
    <s v="4013006000"/>
    <s v="Pending"/>
    <s v="15022691"/>
    <m/>
    <m/>
    <n v="0.75"/>
    <n v="14997"/>
    <n v="0.75"/>
    <n v="14997"/>
  </r>
  <r>
    <x v="0"/>
    <s v="3"/>
    <s v="9/3/2014"/>
    <s v="2014"/>
    <s v="12"/>
    <s v="43010000"/>
    <x v="10"/>
    <x v="1"/>
    <s v="National Council on Family Relations"/>
    <s v="Private Non-Profit"/>
    <x v="1"/>
    <s v="4013006000"/>
    <s v="Pending"/>
    <s v="15032894"/>
    <m/>
    <m/>
    <n v="0.6"/>
    <n v="6000"/>
    <n v="0.6"/>
    <n v="6000"/>
  </r>
  <r>
    <x v="0"/>
    <s v="3"/>
    <s v="9/3/2014"/>
    <s v="2014"/>
    <s v="12"/>
    <s v="43010000"/>
    <x v="10"/>
    <x v="1"/>
    <s v="National Council on Family Relations"/>
    <s v="Private Non-Profit"/>
    <x v="1"/>
    <s v="4013011000"/>
    <s v="Pending"/>
    <s v="15032894"/>
    <m/>
    <m/>
    <n v="0.2"/>
    <n v="2000"/>
    <n v="0.2"/>
    <n v="2000"/>
  </r>
  <r>
    <x v="0"/>
    <s v="3"/>
    <s v="9/3/2014"/>
    <s v="2014"/>
    <s v="12"/>
    <s v="43010000"/>
    <x v="10"/>
    <x v="1"/>
    <s v="BROWN UNIVERSITY"/>
    <s v="Institution of Higher Education"/>
    <x v="1"/>
    <s v="4016004000"/>
    <s v="Not Funded"/>
    <s v="15032886"/>
    <m/>
    <m/>
    <n v="1"/>
    <n v="11688"/>
    <n v="1"/>
    <n v="11688"/>
  </r>
  <r>
    <x v="0"/>
    <s v="3"/>
    <s v="9/3/2014"/>
    <s v="2014"/>
    <s v="12"/>
    <s v="43010000"/>
    <x v="10"/>
    <x v="1"/>
    <s v="CATERPILLAR FOUNDATION"/>
    <s v="Foundation"/>
    <x v="1"/>
    <s v="4034002000"/>
    <s v="Pending"/>
    <s v="15022744"/>
    <m/>
    <m/>
    <n v="1"/>
    <n v="20000"/>
    <n v="1"/>
    <n v="20000"/>
  </r>
  <r>
    <x v="0"/>
    <s v="3"/>
    <s v="9/3/2014"/>
    <s v="2014"/>
    <s v="12"/>
    <s v="43010000"/>
    <x v="10"/>
    <x v="1"/>
    <s v="GREATER LAFAYETTE COMMUNITY FOUNDATION"/>
    <s v="Foundation"/>
    <x v="1"/>
    <s v="4034002000"/>
    <s v="Pending"/>
    <s v="15022746"/>
    <m/>
    <m/>
    <n v="1"/>
    <n v="14999"/>
    <n v="1"/>
    <n v="14999"/>
  </r>
  <r>
    <x v="0"/>
    <s v="3"/>
    <s v="9/3/2014"/>
    <s v="2014"/>
    <s v="12"/>
    <s v="43010000"/>
    <x v="10"/>
    <x v="1"/>
    <s v="CATERPILLAR FOUNDATION"/>
    <s v="Foundation"/>
    <x v="1"/>
    <s v="4099099999"/>
    <s v="Pending"/>
    <s v="15022744"/>
    <m/>
    <m/>
    <n v="0"/>
    <n v="0"/>
    <n v="0"/>
    <n v="0"/>
  </r>
  <r>
    <x v="0"/>
    <s v="3"/>
    <s v="9/3/2014"/>
    <s v="2014"/>
    <s v="12"/>
    <s v="43010000"/>
    <x v="10"/>
    <x v="1"/>
    <s v="GREATER LAFAYETTE COMMUNITY FOUNDATION"/>
    <s v="Foundation"/>
    <x v="1"/>
    <s v="4099099999"/>
    <s v="Pending"/>
    <s v="15022746"/>
    <m/>
    <m/>
    <n v="0"/>
    <n v="0"/>
    <n v="0"/>
    <n v="0"/>
  </r>
  <r>
    <x v="0"/>
    <s v="3"/>
    <s v="9/4/2014"/>
    <s v="2014"/>
    <s v="12"/>
    <s v="43010000"/>
    <x v="10"/>
    <x v="1"/>
    <s v="Cook Research Incorporated"/>
    <s v="Private Profit"/>
    <x v="2"/>
    <s v="4014017000"/>
    <s v="Awarded"/>
    <s v="15032995"/>
    <m/>
    <m/>
    <n v="1"/>
    <n v="53433"/>
    <n v="1"/>
    <n v="53433"/>
  </r>
  <r>
    <x v="0"/>
    <s v="3"/>
    <s v="9/4/2014"/>
    <s v="2014"/>
    <s v="12"/>
    <s v="43010000"/>
    <x v="10"/>
    <x v="1"/>
    <s v="MASSACHUSETTS INSTITUTE OF TECHNOLOGY"/>
    <s v="Institution of Higher Education"/>
    <x v="1"/>
    <s v="4018006000"/>
    <s v="Awarded"/>
    <s v="15022873"/>
    <m/>
    <m/>
    <n v="0.75"/>
    <n v="24895.5"/>
    <n v="0.75"/>
    <n v="24895.5"/>
  </r>
  <r>
    <x v="0"/>
    <s v="3"/>
    <s v="9/4/2014"/>
    <s v="2014"/>
    <s v="12"/>
    <s v="43010000"/>
    <x v="10"/>
    <x v="1"/>
    <s v="MASSACHUSETTS INSTITUTE OF TECHNOLOGY"/>
    <s v="Institution of Higher Education"/>
    <x v="1"/>
    <s v="4018008000"/>
    <s v="Awarded"/>
    <s v="15022873"/>
    <m/>
    <m/>
    <n v="0.25"/>
    <n v="8298.5"/>
    <n v="0.25"/>
    <n v="8298.5"/>
  </r>
  <r>
    <x v="0"/>
    <s v="3"/>
    <s v="9/5/2014"/>
    <s v="2014"/>
    <s v="12"/>
    <s v="43010000"/>
    <x v="10"/>
    <x v="1"/>
    <s v="Univ. of Nebraska Medical Center"/>
    <s v="Institution of Higher Education"/>
    <x v="1"/>
    <s v="4011006000"/>
    <s v="Not Funded"/>
    <s v="15033015"/>
    <m/>
    <m/>
    <n v="1"/>
    <n v="20000"/>
    <n v="1"/>
    <n v="20000"/>
  </r>
  <r>
    <x v="0"/>
    <s v="3"/>
    <s v="9/5/2014"/>
    <s v="2014"/>
    <s v="12"/>
    <s v="43010000"/>
    <x v="10"/>
    <x v="1"/>
    <s v="UNIVERSITY OF ALABAMA"/>
    <s v="Institution of Higher Education"/>
    <x v="1"/>
    <s v="4014005000"/>
    <s v="Awarded"/>
    <s v="15033018"/>
    <m/>
    <m/>
    <n v="1"/>
    <n v="19788"/>
    <n v="1"/>
    <n v="19788"/>
  </r>
  <r>
    <x v="0"/>
    <s v="3"/>
    <s v="9/5/2014"/>
    <s v="2014"/>
    <s v="12"/>
    <s v="43010000"/>
    <x v="10"/>
    <x v="1"/>
    <s v="ADV Storage Technology Consortium"/>
    <s v="Private Non-Profit"/>
    <x v="1"/>
    <s v="4014009000"/>
    <s v="Awarded"/>
    <s v="15033013"/>
    <n v="0"/>
    <n v="0"/>
    <m/>
    <m/>
    <n v="0"/>
    <n v="0"/>
  </r>
  <r>
    <x v="0"/>
    <s v="3"/>
    <s v="9/5/2014"/>
    <s v="2014"/>
    <s v="12"/>
    <s v="43010000"/>
    <x v="10"/>
    <x v="1"/>
    <s v="ADV Storage Technology Consortium"/>
    <s v="Private Non-Profit"/>
    <x v="1"/>
    <s v="4027002000"/>
    <s v="Awarded"/>
    <s v="15033013"/>
    <n v="1"/>
    <n v="70000"/>
    <m/>
    <m/>
    <n v="1"/>
    <n v="70000"/>
  </r>
  <r>
    <x v="0"/>
    <s v="3"/>
    <s v="9/8/2014"/>
    <s v="2014"/>
    <s v="12"/>
    <s v="43010000"/>
    <x v="10"/>
    <x v="1"/>
    <s v="Vertellus Specialties Inc"/>
    <s v="Private Profit"/>
    <x v="2"/>
    <s v="4014004000"/>
    <s v="Awarded"/>
    <s v="15033112"/>
    <m/>
    <m/>
    <n v="1"/>
    <n v="165000"/>
    <n v="1"/>
    <n v="165000"/>
  </r>
  <r>
    <x v="0"/>
    <s v="3"/>
    <s v="9/8/2014"/>
    <s v="2014"/>
    <s v="12"/>
    <s v="43010000"/>
    <x v="10"/>
    <x v="1"/>
    <s v="COORDINATING RESEARCH COUNCIL, INC"/>
    <s v="Private Profit"/>
    <x v="2"/>
    <s v="4019003000"/>
    <s v="Not Funded"/>
    <s v="15032954"/>
    <m/>
    <m/>
    <n v="1"/>
    <n v="197876"/>
    <n v="1"/>
    <n v="197876"/>
  </r>
  <r>
    <x v="0"/>
    <s v="3"/>
    <s v="9/8/2014"/>
    <s v="2014"/>
    <s v="12"/>
    <s v="43010000"/>
    <x v="10"/>
    <x v="1"/>
    <s v="Florence V Carroll Charitable Trust"/>
    <s v="Foundation"/>
    <x v="1"/>
    <s v="4019025000"/>
    <s v="Awarded"/>
    <s v="15033066"/>
    <m/>
    <m/>
    <n v="1"/>
    <n v="4000"/>
    <n v="1"/>
    <n v="4000"/>
  </r>
  <r>
    <x v="0"/>
    <s v="3"/>
    <s v="9/9/2014"/>
    <s v="2014"/>
    <s v="12"/>
    <s v="43010000"/>
    <x v="10"/>
    <x v="1"/>
    <s v="Walmart Foundation"/>
    <s v="Foundation"/>
    <x v="1"/>
    <s v="4011013000"/>
    <s v="Pending"/>
    <s v="15033024"/>
    <m/>
    <m/>
    <n v="1"/>
    <n v="85325"/>
    <n v="1"/>
    <n v="85325"/>
  </r>
  <r>
    <x v="0"/>
    <s v="3"/>
    <s v="9/9/2014"/>
    <s v="2014"/>
    <s v="12"/>
    <s v="43010000"/>
    <x v="10"/>
    <x v="1"/>
    <s v="IN  ACADEMY OF SCIENCE"/>
    <s v="Private Non-Profit"/>
    <x v="1"/>
    <s v="4011015000"/>
    <s v="Pending"/>
    <s v="15033087"/>
    <m/>
    <m/>
    <n v="0.5"/>
    <n v="1250"/>
    <n v="0.5"/>
    <n v="1250"/>
  </r>
  <r>
    <x v="0"/>
    <s v="3"/>
    <s v="9/9/2014"/>
    <s v="2014"/>
    <s v="12"/>
    <s v="43010000"/>
    <x v="10"/>
    <x v="1"/>
    <s v="UNIVERSITY OF MINNESOTA"/>
    <s v="Institution of Higher Education"/>
    <x v="1"/>
    <s v="4013010000"/>
    <s v="Pending"/>
    <s v="15032969"/>
    <m/>
    <m/>
    <n v="1"/>
    <n v="104435"/>
    <n v="1"/>
    <n v="104435"/>
  </r>
  <r>
    <x v="0"/>
    <s v="3"/>
    <s v="9/9/2014"/>
    <s v="2014"/>
    <s v="12"/>
    <s v="43010000"/>
    <x v="10"/>
    <x v="1"/>
    <s v="PROCTER &amp; GAMBLE COMPANY"/>
    <s v="Private Profit"/>
    <x v="2"/>
    <s v="4014003000"/>
    <s v="Awarded"/>
    <s v="14098865"/>
    <m/>
    <m/>
    <n v="0.67"/>
    <n v="43550"/>
    <n v="0.67"/>
    <n v="43550"/>
  </r>
  <r>
    <x v="0"/>
    <s v="3"/>
    <s v="9/9/2014"/>
    <s v="2014"/>
    <s v="12"/>
    <s v="43010000"/>
    <x v="10"/>
    <x v="1"/>
    <s v="Qualcomm Technologies Inc"/>
    <s v="Private Profit"/>
    <x v="2"/>
    <s v="4014006000"/>
    <s v="Awarded"/>
    <s v="15022654"/>
    <n v="1"/>
    <n v="75000"/>
    <m/>
    <m/>
    <n v="1"/>
    <n v="75000"/>
  </r>
  <r>
    <x v="0"/>
    <s v="3"/>
    <s v="9/9/2014"/>
    <s v="2014"/>
    <s v="12"/>
    <s v="43010000"/>
    <x v="10"/>
    <x v="1"/>
    <s v="PROCTER &amp; GAMBLE COMPANY"/>
    <s v="Private Profit"/>
    <x v="2"/>
    <s v="4014010000"/>
    <s v="Awarded"/>
    <s v="14098865"/>
    <m/>
    <m/>
    <n v="0.33"/>
    <n v="21450"/>
    <n v="0.33"/>
    <n v="21450"/>
  </r>
  <r>
    <x v="0"/>
    <s v="3"/>
    <s v="9/9/2014"/>
    <s v="2014"/>
    <s v="12"/>
    <s v="43010000"/>
    <x v="10"/>
    <x v="1"/>
    <s v="TEVA PHARMACEUTICALS, USA"/>
    <s v="Private Profit"/>
    <x v="2"/>
    <s v="4016001000"/>
    <s v="Awarded"/>
    <s v="15033117"/>
    <m/>
    <m/>
    <n v="1"/>
    <n v="133560"/>
    <n v="1"/>
    <n v="133560"/>
  </r>
  <r>
    <x v="0"/>
    <s v="3"/>
    <s v="9/9/2014"/>
    <s v="2014"/>
    <s v="12"/>
    <s v="43010000"/>
    <x v="10"/>
    <x v="1"/>
    <s v="IN  ACADEMY OF SCIENCE"/>
    <s v="Private Non-Profit"/>
    <x v="1"/>
    <s v="4018001000"/>
    <s v="Pending"/>
    <s v="15033087"/>
    <m/>
    <m/>
    <n v="0.25"/>
    <n v="625"/>
    <n v="0.25"/>
    <n v="625"/>
  </r>
  <r>
    <x v="0"/>
    <s v="3"/>
    <s v="9/9/2014"/>
    <s v="2014"/>
    <s v="12"/>
    <s v="43010000"/>
    <x v="10"/>
    <x v="1"/>
    <s v="IN  ACADEMY OF SCIENCE"/>
    <s v="Private Non-Profit"/>
    <x v="1"/>
    <s v="4018003000"/>
    <s v="Pending"/>
    <s v="15033087"/>
    <m/>
    <m/>
    <n v="0.25"/>
    <n v="625"/>
    <n v="0.25"/>
    <n v="625"/>
  </r>
  <r>
    <x v="0"/>
    <s v="3"/>
    <s v="9/9/2014"/>
    <s v="2014"/>
    <s v="12"/>
    <s v="43010000"/>
    <x v="10"/>
    <x v="1"/>
    <s v="Qualcomm Technologies Inc"/>
    <s v="Private Profit"/>
    <x v="2"/>
    <s v="4027002000"/>
    <s v="Awarded"/>
    <s v="15022654"/>
    <n v="0"/>
    <n v="0"/>
    <m/>
    <m/>
    <n v="0"/>
    <n v="0"/>
  </r>
  <r>
    <x v="0"/>
    <s v="3"/>
    <s v="9/10/2014"/>
    <s v="2014"/>
    <s v="12"/>
    <s v="43010000"/>
    <x v="10"/>
    <x v="1"/>
    <s v="CGIAR"/>
    <s v="Private Non-Profit"/>
    <x v="1"/>
    <s v="4011005000"/>
    <s v="Not Funded"/>
    <s v="15033142"/>
    <m/>
    <m/>
    <n v="0.9"/>
    <n v="313070.40000000002"/>
    <n v="0.9"/>
    <n v="313070.40000000002"/>
  </r>
  <r>
    <x v="0"/>
    <s v="3"/>
    <s v="9/10/2014"/>
    <s v="2014"/>
    <s v="12"/>
    <s v="43010000"/>
    <x v="10"/>
    <x v="1"/>
    <s v="Walton Family Foundation"/>
    <s v="Foundation"/>
    <x v="1"/>
    <s v="4011008000"/>
    <s v="Awarded"/>
    <s v="15033130"/>
    <m/>
    <m/>
    <n v="1"/>
    <n v="104389.49"/>
    <n v="1"/>
    <n v="104389.49"/>
  </r>
  <r>
    <x v="0"/>
    <s v="3"/>
    <s v="9/10/2014"/>
    <s v="2014"/>
    <s v="12"/>
    <s v="43010000"/>
    <x v="10"/>
    <x v="1"/>
    <s v="CGIAR"/>
    <s v="Private Non-Profit"/>
    <x v="1"/>
    <s v="4011014000"/>
    <s v="Not Funded"/>
    <s v="15033142"/>
    <m/>
    <m/>
    <n v="0.1"/>
    <n v="34785.599999999999"/>
    <n v="0.1"/>
    <n v="34785.599999999999"/>
  </r>
  <r>
    <x v="0"/>
    <s v="3"/>
    <s v="9/10/2014"/>
    <s v="2014"/>
    <s v="12"/>
    <s v="43010000"/>
    <x v="10"/>
    <x v="1"/>
    <s v="AMERICAN SOCIETY OF MAMMALOGISTS"/>
    <s v="Foundation"/>
    <x v="1"/>
    <s v="4011015000"/>
    <s v="Awarded"/>
    <s v="15033097"/>
    <m/>
    <m/>
    <n v="1"/>
    <n v="1500"/>
    <n v="1"/>
    <n v="1500"/>
  </r>
  <r>
    <x v="0"/>
    <s v="3"/>
    <s v="9/11/2014"/>
    <s v="2014"/>
    <s v="12"/>
    <s v="43010000"/>
    <x v="10"/>
    <x v="1"/>
    <s v="IN  ACADEMY OF SCIENCE"/>
    <s v="Private Non-Profit"/>
    <x v="1"/>
    <s v="3004017000"/>
    <s v="Awarded"/>
    <s v="15033090"/>
    <m/>
    <m/>
    <n v="1"/>
    <n v="2993"/>
    <n v="1"/>
    <n v="2993"/>
  </r>
  <r>
    <x v="0"/>
    <s v="3"/>
    <s v="9/11/2014"/>
    <s v="2014"/>
    <s v="12"/>
    <s v="43010000"/>
    <x v="10"/>
    <x v="1"/>
    <s v="PEPSICO INC./ WORLD TRADING CO."/>
    <s v="Private Profit"/>
    <x v="2"/>
    <s v="4011006000"/>
    <s v="Awarded"/>
    <s v="15033103"/>
    <m/>
    <m/>
    <n v="0.5"/>
    <n v="29336"/>
    <n v="0.5"/>
    <n v="29336"/>
  </r>
  <r>
    <x v="0"/>
    <s v="3"/>
    <s v="9/11/2014"/>
    <s v="2014"/>
    <s v="12"/>
    <s v="43010000"/>
    <x v="10"/>
    <x v="1"/>
    <s v="PEPSICO INC./ WORLD TRADING CO."/>
    <s v="Private Profit"/>
    <x v="2"/>
    <s v="4011016000"/>
    <s v="Awarded"/>
    <s v="15033103"/>
    <m/>
    <m/>
    <n v="0.5"/>
    <n v="29336"/>
    <n v="0.5"/>
    <n v="29336"/>
  </r>
  <r>
    <x v="0"/>
    <s v="3"/>
    <s v="9/11/2014"/>
    <s v="2014"/>
    <s v="12"/>
    <s v="43010000"/>
    <x v="10"/>
    <x v="1"/>
    <s v="Citizens Energy Group"/>
    <s v="Private Profit"/>
    <x v="2"/>
    <s v="4014005000"/>
    <s v="Awarded"/>
    <s v="15033144"/>
    <m/>
    <m/>
    <n v="1"/>
    <n v="9000"/>
    <n v="1"/>
    <n v="9000"/>
  </r>
  <r>
    <x v="0"/>
    <s v="3"/>
    <s v="9/11/2014"/>
    <s v="2014"/>
    <s v="12"/>
    <s v="43010000"/>
    <x v="10"/>
    <x v="1"/>
    <s v="AMER ASSOC FOR ADVANCEMENT OF SCIENCE"/>
    <s v="Private Non-Profit"/>
    <x v="1"/>
    <s v="4018004000"/>
    <s v="Pending"/>
    <s v="15033152"/>
    <m/>
    <m/>
    <n v="1"/>
    <n v="50000"/>
    <n v="1"/>
    <n v="50000"/>
  </r>
  <r>
    <x v="0"/>
    <s v="3"/>
    <s v="9/11/2014"/>
    <s v="2014"/>
    <s v="12"/>
    <s v="43010000"/>
    <x v="10"/>
    <x v="1"/>
    <s v="LI-COR Biosciences"/>
    <s v="Private Profit"/>
    <x v="2"/>
    <s v="4018004000"/>
    <s v="Pending"/>
    <s v="15033153"/>
    <m/>
    <m/>
    <n v="1"/>
    <n v="25255"/>
    <n v="1"/>
    <n v="25255"/>
  </r>
  <r>
    <x v="0"/>
    <s v="3"/>
    <s v="9/12/2014"/>
    <s v="2014"/>
    <s v="12"/>
    <s v="43010000"/>
    <x v="10"/>
    <x v="1"/>
    <s v="IN  ACADEMY OF SCIENCE"/>
    <s v="Private Non-Profit"/>
    <x v="1"/>
    <s v="2004026000"/>
    <s v="Pending"/>
    <s v="15033200"/>
    <m/>
    <m/>
    <n v="1"/>
    <n v="2548"/>
    <n v="1"/>
    <n v="2548"/>
  </r>
  <r>
    <x v="0"/>
    <s v="3"/>
    <s v="9/12/2014"/>
    <s v="2014"/>
    <s v="12"/>
    <s v="43010000"/>
    <x v="10"/>
    <x v="1"/>
    <s v="IN  ACADEMY OF SCIENCE"/>
    <s v="Private Non-Profit"/>
    <x v="1"/>
    <s v="2004033000"/>
    <s v="Pending"/>
    <s v="15033206"/>
    <m/>
    <m/>
    <n v="1"/>
    <n v="2400"/>
    <n v="1"/>
    <n v="2400"/>
  </r>
  <r>
    <x v="0"/>
    <s v="3"/>
    <s v="9/12/2014"/>
    <s v="2014"/>
    <s v="12"/>
    <s v="43010000"/>
    <x v="10"/>
    <x v="1"/>
    <s v="IN  ACADEMY OF SCIENCE"/>
    <s v="Private Non-Profit"/>
    <x v="1"/>
    <s v="2004033000"/>
    <s v="Awarded"/>
    <s v="15033086"/>
    <m/>
    <m/>
    <n v="1"/>
    <n v="1700"/>
    <n v="1"/>
    <n v="1700"/>
  </r>
  <r>
    <x v="0"/>
    <s v="3"/>
    <s v="9/12/2014"/>
    <s v="2014"/>
    <s v="12"/>
    <s v="43010000"/>
    <x v="10"/>
    <x v="1"/>
    <s v="INDIANA UNIVERSITY"/>
    <s v="Institution of Higher Education"/>
    <x v="1"/>
    <s v="2004047000"/>
    <s v="Awarded"/>
    <s v="15033004"/>
    <m/>
    <m/>
    <n v="1"/>
    <n v="65000"/>
    <n v="1"/>
    <n v="65000"/>
  </r>
  <r>
    <x v="0"/>
    <s v="3"/>
    <s v="9/12/2014"/>
    <s v="2014"/>
    <s v="12"/>
    <s v="43010000"/>
    <x v="10"/>
    <x v="1"/>
    <s v="INDIANA UNIVERSITY"/>
    <s v="Institution of Higher Education"/>
    <x v="1"/>
    <s v="2004047000"/>
    <s v="Awarded"/>
    <s v="15033202"/>
    <m/>
    <m/>
    <n v="1"/>
    <n v="3800"/>
    <n v="1"/>
    <n v="3800"/>
  </r>
  <r>
    <x v="0"/>
    <s v="3"/>
    <s v="9/12/2014"/>
    <s v="2014"/>
    <s v="12"/>
    <s v="43010000"/>
    <x v="10"/>
    <x v="1"/>
    <s v="Student Veterans of America"/>
    <s v="Private Non-Profit"/>
    <x v="1"/>
    <s v="4013006000"/>
    <s v="Awarded"/>
    <s v="15033209"/>
    <m/>
    <m/>
    <n v="1"/>
    <n v="34830"/>
    <n v="1"/>
    <n v="34830"/>
  </r>
  <r>
    <x v="0"/>
    <s v="3"/>
    <s v="9/12/2014"/>
    <s v="2014"/>
    <s v="12"/>
    <s v="43010000"/>
    <x v="10"/>
    <x v="1"/>
    <s v="TRASK TRUST FUND"/>
    <s v="Foundation"/>
    <x v="1"/>
    <s v="4014017000"/>
    <s v="Pending"/>
    <s v="15033167"/>
    <m/>
    <m/>
    <n v="1"/>
    <n v="50000"/>
    <n v="1"/>
    <n v="50000"/>
  </r>
  <r>
    <x v="0"/>
    <s v="3"/>
    <s v="9/12/2014"/>
    <s v="2014"/>
    <s v="12"/>
    <s v="43010000"/>
    <x v="10"/>
    <x v="1"/>
    <s v="AMER ASSOC FOR ADVANCEMENT OF SCIENCE"/>
    <s v="Private Non-Profit"/>
    <x v="1"/>
    <s v="4016003000"/>
    <s v="Pending"/>
    <s v="15033213"/>
    <m/>
    <m/>
    <n v="1"/>
    <n v="50000"/>
    <n v="1"/>
    <n v="50000"/>
  </r>
  <r>
    <x v="0"/>
    <s v="3"/>
    <s v="9/12/2014"/>
    <s v="2014"/>
    <s v="12"/>
    <s v="43010000"/>
    <x v="10"/>
    <x v="1"/>
    <s v="AMER ASSOC FOR ADVANCEMENT OF SCIENCE"/>
    <s v="Private Non-Profit"/>
    <x v="1"/>
    <s v="4018004000"/>
    <s v="Pending"/>
    <s v="15033212"/>
    <m/>
    <m/>
    <n v="1"/>
    <n v="50000"/>
    <n v="1"/>
    <n v="50000"/>
  </r>
  <r>
    <x v="0"/>
    <s v="3"/>
    <s v="9/12/2014"/>
    <s v="2014"/>
    <s v="12"/>
    <s v="43010000"/>
    <x v="10"/>
    <x v="1"/>
    <s v="Jack Kent Cooke Foundation"/>
    <s v="Foundation"/>
    <x v="1"/>
    <s v="4020004000"/>
    <s v="Awarded"/>
    <s v="15033037"/>
    <m/>
    <m/>
    <n v="1"/>
    <n v="200000"/>
    <n v="1"/>
    <n v="200000"/>
  </r>
  <r>
    <x v="0"/>
    <s v="3"/>
    <s v="9/15/2014"/>
    <s v="2014"/>
    <s v="12"/>
    <s v="43010000"/>
    <x v="10"/>
    <x v="1"/>
    <s v="AMER ASSOC FOR ADVANCEMENT OF SCIENCE"/>
    <s v="Private Non-Profit"/>
    <x v="1"/>
    <s v="4011006000"/>
    <s v="Pending"/>
    <s v="15033291"/>
    <m/>
    <m/>
    <n v="1"/>
    <n v="50000"/>
    <n v="1"/>
    <n v="50000"/>
  </r>
  <r>
    <x v="0"/>
    <s v="3"/>
    <s v="9/15/2014"/>
    <s v="2014"/>
    <s v="12"/>
    <s v="43010000"/>
    <x v="10"/>
    <x v="1"/>
    <s v="IN  ACADEMY OF SCIENCE"/>
    <s v="Private Non-Profit"/>
    <x v="1"/>
    <s v="4011015000"/>
    <s v="Pending"/>
    <s v="15033253"/>
    <m/>
    <m/>
    <n v="1"/>
    <n v="2500"/>
    <n v="1"/>
    <n v="2500"/>
  </r>
  <r>
    <x v="0"/>
    <s v="3"/>
    <s v="9/15/2014"/>
    <s v="2014"/>
    <s v="12"/>
    <s v="43010000"/>
    <x v="10"/>
    <x v="1"/>
    <s v="National Canine Cancer Foundation"/>
    <s v="Foundation"/>
    <x v="1"/>
    <s v="4012003000"/>
    <s v="Awarded"/>
    <s v="15033106"/>
    <m/>
    <m/>
    <n v="6.0000000000000001E-3"/>
    <n v="873.23"/>
    <n v="6.0000000000000001E-3"/>
    <n v="873.23"/>
  </r>
  <r>
    <x v="0"/>
    <s v="3"/>
    <s v="9/15/2014"/>
    <s v="2014"/>
    <s v="12"/>
    <s v="43010000"/>
    <x v="10"/>
    <x v="1"/>
    <s v="National Canine Cancer Foundation"/>
    <s v="Foundation"/>
    <x v="1"/>
    <s v="4012006000"/>
    <s v="Awarded"/>
    <s v="15033106"/>
    <m/>
    <m/>
    <n v="0.1"/>
    <n v="14553.9"/>
    <n v="0.1"/>
    <n v="14553.9"/>
  </r>
  <r>
    <x v="0"/>
    <s v="3"/>
    <s v="9/15/2014"/>
    <s v="2014"/>
    <s v="12"/>
    <s v="43010000"/>
    <x v="10"/>
    <x v="1"/>
    <s v="National Canine Cancer Foundation"/>
    <s v="Foundation"/>
    <x v="1"/>
    <s v="4012007000"/>
    <s v="Awarded"/>
    <s v="15033106"/>
    <m/>
    <m/>
    <n v="0.45"/>
    <n v="65492.55"/>
    <n v="0.45"/>
    <n v="65492.55"/>
  </r>
  <r>
    <x v="0"/>
    <s v="3"/>
    <s v="9/15/2014"/>
    <s v="2014"/>
    <s v="12"/>
    <s v="43010000"/>
    <x v="10"/>
    <x v="1"/>
    <s v="National Canine Cancer Foundation"/>
    <s v="Foundation"/>
    <x v="1"/>
    <s v="4012011000"/>
    <s v="Awarded"/>
    <s v="15033106"/>
    <m/>
    <m/>
    <n v="4.3999999999999997E-2"/>
    <n v="6403.72"/>
    <n v="4.3999999999999997E-2"/>
    <n v="6403.72"/>
  </r>
  <r>
    <x v="0"/>
    <s v="3"/>
    <s v="9/15/2014"/>
    <s v="2014"/>
    <s v="12"/>
    <s v="43010000"/>
    <x v="10"/>
    <x v="1"/>
    <s v="Dairy Research Institute"/>
    <s v="Private Non-Profit"/>
    <x v="1"/>
    <s v="4013004000"/>
    <s v="Pending"/>
    <s v="15033246"/>
    <m/>
    <m/>
    <n v="1"/>
    <n v="102651"/>
    <n v="1"/>
    <n v="102651"/>
  </r>
  <r>
    <x v="0"/>
    <s v="3"/>
    <s v="9/15/2014"/>
    <s v="2014"/>
    <s v="12"/>
    <s v="43010000"/>
    <x v="10"/>
    <x v="1"/>
    <s v="Amorphical Ltd."/>
    <s v="Private Profit"/>
    <x v="2"/>
    <s v="4013004000"/>
    <s v="Awarded"/>
    <s v="15022735"/>
    <m/>
    <m/>
    <n v="1"/>
    <n v="6642"/>
    <n v="1"/>
    <n v="6642"/>
  </r>
  <r>
    <x v="0"/>
    <s v="3"/>
    <s v="9/15/2014"/>
    <s v="2014"/>
    <s v="12"/>
    <s v="43010000"/>
    <x v="10"/>
    <x v="1"/>
    <s v="SpeechVive"/>
    <s v="Private Profit"/>
    <x v="2"/>
    <s v="4013012000"/>
    <s v="Awarded"/>
    <s v="15033249"/>
    <m/>
    <m/>
    <n v="1"/>
    <n v="6273"/>
    <n v="1"/>
    <n v="6273"/>
  </r>
  <r>
    <x v="0"/>
    <s v="3"/>
    <s v="9/15/2014"/>
    <s v="2014"/>
    <s v="12"/>
    <s v="43010000"/>
    <x v="10"/>
    <x v="1"/>
    <s v="AstraZeneca Pharmaceuticals LP"/>
    <s v="Private Profit"/>
    <x v="2"/>
    <s v="4014004000"/>
    <s v="Awarded"/>
    <s v="15033233"/>
    <m/>
    <m/>
    <n v="1"/>
    <n v="297000"/>
    <n v="1"/>
    <n v="297000"/>
  </r>
  <r>
    <x v="0"/>
    <s v="3"/>
    <s v="9/15/2014"/>
    <s v="2014"/>
    <s v="12"/>
    <s v="43010000"/>
    <x v="10"/>
    <x v="1"/>
    <s v="National Canine Cancer Foundation"/>
    <s v="Foundation"/>
    <x v="1"/>
    <s v="4018007000"/>
    <s v="Awarded"/>
    <s v="15033106"/>
    <m/>
    <m/>
    <n v="0.4"/>
    <n v="58215.6"/>
    <n v="0.4"/>
    <n v="58215.6"/>
  </r>
  <r>
    <x v="0"/>
    <s v="3"/>
    <s v="9/16/2014"/>
    <s v="2014"/>
    <s v="12"/>
    <s v="43010000"/>
    <x v="10"/>
    <x v="1"/>
    <s v="NATIONAL WRITING PROJECT"/>
    <s v="Private Non-Profit"/>
    <x v="1"/>
    <s v="2004020000"/>
    <s v="Awarded"/>
    <s v="15033313"/>
    <m/>
    <m/>
    <n v="1"/>
    <n v="2000"/>
    <n v="1"/>
    <n v="2000"/>
  </r>
  <r>
    <x v="0"/>
    <s v="3"/>
    <s v="9/16/2014"/>
    <s v="2014"/>
    <s v="12"/>
    <s v="43010000"/>
    <x v="10"/>
    <x v="1"/>
    <s v="CHEVRON TEXACO ENERGY TECHNOLOGY CO"/>
    <s v="Private Profit"/>
    <x v="2"/>
    <s v="4011008000"/>
    <s v="Awarded"/>
    <s v="15033309"/>
    <m/>
    <m/>
    <n v="1"/>
    <n v="50000"/>
    <n v="1"/>
    <n v="50000"/>
  </r>
  <r>
    <x v="0"/>
    <s v="3"/>
    <s v="9/16/2014"/>
    <s v="2014"/>
    <s v="12"/>
    <s v="43010000"/>
    <x v="10"/>
    <x v="1"/>
    <s v="WASHINGTON STATE UNIVERSITY"/>
    <s v="Institution of Higher Education"/>
    <x v="1"/>
    <s v="4011014000"/>
    <s v="Not Funded"/>
    <s v="15033240"/>
    <m/>
    <m/>
    <n v="1"/>
    <n v="14989"/>
    <n v="1"/>
    <n v="14989"/>
  </r>
  <r>
    <x v="0"/>
    <s v="3"/>
    <s v="9/16/2014"/>
    <s v="2014"/>
    <s v="12"/>
    <s v="43010000"/>
    <x v="10"/>
    <x v="1"/>
    <s v="IN  ACADEMY OF SCIENCE"/>
    <s v="Private Non-Profit"/>
    <x v="1"/>
    <s v="4011015000"/>
    <s v="Pending"/>
    <s v="15033222"/>
    <m/>
    <m/>
    <n v="1"/>
    <n v="3000"/>
    <n v="1"/>
    <n v="3000"/>
  </r>
  <r>
    <x v="0"/>
    <s v="3"/>
    <s v="9/16/2014"/>
    <s v="2014"/>
    <s v="12"/>
    <s v="43010000"/>
    <x v="10"/>
    <x v="1"/>
    <s v="TRASK TRUST FUND"/>
    <s v="Foundation"/>
    <x v="1"/>
    <s v="4013004000"/>
    <s v="Pending"/>
    <s v="15033308"/>
    <m/>
    <m/>
    <n v="1"/>
    <n v="50000"/>
    <n v="1"/>
    <n v="50000"/>
  </r>
  <r>
    <x v="0"/>
    <s v="3"/>
    <s v="9/16/2014"/>
    <s v="2014"/>
    <s v="12"/>
    <s v="43010000"/>
    <x v="10"/>
    <x v="1"/>
    <s v="SIEMENS CORPORATE RESEARCH INC."/>
    <s v="Private Profit"/>
    <x v="2"/>
    <s v="4014009000"/>
    <s v="Awarded"/>
    <s v="15033310"/>
    <m/>
    <m/>
    <n v="1"/>
    <n v="1400000"/>
    <n v="1"/>
    <n v="1400000"/>
  </r>
  <r>
    <x v="0"/>
    <s v="3"/>
    <s v="9/16/2014"/>
    <s v="2014"/>
    <s v="12"/>
    <s v="43010000"/>
    <x v="10"/>
    <x v="1"/>
    <s v="GeniPhys LLC"/>
    <s v="Private Profit"/>
    <x v="2"/>
    <s v="4014017000"/>
    <s v="Awarded"/>
    <s v="15033251"/>
    <m/>
    <m/>
    <n v="1"/>
    <n v="21242"/>
    <n v="1"/>
    <n v="21242"/>
  </r>
  <r>
    <x v="0"/>
    <s v="3"/>
    <s v="9/17/2014"/>
    <s v="2014"/>
    <s v="12"/>
    <s v="43010000"/>
    <x v="10"/>
    <x v="1"/>
    <s v="TRASK TRUST FUND"/>
    <s v="Foundation"/>
    <x v="1"/>
    <s v="4002001000"/>
    <s v="Awarded"/>
    <s v="15033335"/>
    <m/>
    <m/>
    <n v="0.125"/>
    <n v="3814"/>
    <n v="0.125"/>
    <n v="3814"/>
  </r>
  <r>
    <x v="0"/>
    <s v="3"/>
    <s v="9/17/2014"/>
    <s v="2014"/>
    <s v="12"/>
    <s v="43010000"/>
    <x v="10"/>
    <x v="1"/>
    <s v="Jennings County Community FDN"/>
    <s v="Foundation"/>
    <x v="1"/>
    <s v="4011013000"/>
    <s v="Awarded"/>
    <s v="15033322"/>
    <m/>
    <m/>
    <n v="1"/>
    <n v="1100"/>
    <n v="1"/>
    <n v="1100"/>
  </r>
  <r>
    <x v="0"/>
    <s v="3"/>
    <s v="9/17/2014"/>
    <s v="2014"/>
    <s v="12"/>
    <s v="43010000"/>
    <x v="10"/>
    <x v="1"/>
    <s v="TRASK TRUST FUND"/>
    <s v="Foundation"/>
    <x v="1"/>
    <s v="4011016000"/>
    <s v="Awarded"/>
    <s v="15033335"/>
    <m/>
    <m/>
    <n v="0.25"/>
    <n v="7628"/>
    <n v="0.25"/>
    <n v="7628"/>
  </r>
  <r>
    <x v="0"/>
    <s v="3"/>
    <s v="9/17/2014"/>
    <s v="2014"/>
    <s v="12"/>
    <s v="43010000"/>
    <x v="10"/>
    <x v="1"/>
    <s v="IN  ACADEMY OF SCIENCE"/>
    <s v="Private Non-Profit"/>
    <x v="1"/>
    <s v="4012003000"/>
    <s v="Pending"/>
    <s v="15033282"/>
    <m/>
    <m/>
    <n v="1"/>
    <n v="2850"/>
    <n v="1"/>
    <n v="2850"/>
  </r>
  <r>
    <x v="0"/>
    <s v="3"/>
    <s v="9/17/2014"/>
    <s v="2014"/>
    <s v="12"/>
    <s v="43010000"/>
    <x v="10"/>
    <x v="1"/>
    <s v="Boehringer Ingelheim Vetmedica Inc"/>
    <s v="Private Profit"/>
    <x v="2"/>
    <s v="4012003000"/>
    <s v="Awarded"/>
    <s v="15033196"/>
    <n v="0.05"/>
    <n v="749.9"/>
    <m/>
    <m/>
    <n v="0.05"/>
    <n v="749.9"/>
  </r>
  <r>
    <x v="0"/>
    <s v="3"/>
    <s v="9/17/2014"/>
    <s v="2014"/>
    <s v="12"/>
    <s v="43010000"/>
    <x v="10"/>
    <x v="1"/>
    <s v="TRASK TRUST FUND"/>
    <s v="Foundation"/>
    <x v="1"/>
    <s v="4012003000"/>
    <s v="Awarded"/>
    <s v="15033335"/>
    <m/>
    <m/>
    <n v="0.125"/>
    <n v="3814"/>
    <n v="0.125"/>
    <n v="3814"/>
  </r>
  <r>
    <x v="0"/>
    <s v="3"/>
    <s v="9/17/2014"/>
    <s v="2014"/>
    <s v="12"/>
    <s v="43010000"/>
    <x v="10"/>
    <x v="1"/>
    <s v="MORRIS ANIMAL FOUNDATION"/>
    <s v="Foundation"/>
    <x v="1"/>
    <s v="4012003000"/>
    <s v="Awarded"/>
    <s v="15033344"/>
    <m/>
    <m/>
    <n v="1"/>
    <n v="113694"/>
    <n v="1"/>
    <n v="113694"/>
  </r>
  <r>
    <x v="0"/>
    <s v="3"/>
    <s v="9/17/2014"/>
    <s v="2014"/>
    <s v="12"/>
    <s v="43010000"/>
    <x v="10"/>
    <x v="1"/>
    <s v="Boehringer Ingelheim Vetmedica Inc"/>
    <s v="Private Profit"/>
    <x v="2"/>
    <s v="4012007000"/>
    <s v="Awarded"/>
    <s v="15033196"/>
    <n v="0.9"/>
    <n v="13498.2"/>
    <m/>
    <m/>
    <n v="0.9"/>
    <n v="13498.2"/>
  </r>
  <r>
    <x v="0"/>
    <s v="3"/>
    <s v="9/17/2014"/>
    <s v="2014"/>
    <s v="12"/>
    <s v="43010000"/>
    <x v="10"/>
    <x v="1"/>
    <s v="TRASK TRUST FUND"/>
    <s v="Foundation"/>
    <x v="1"/>
    <s v="4014005000"/>
    <s v="Awarded"/>
    <s v="15033335"/>
    <m/>
    <m/>
    <n v="0.25"/>
    <n v="7628"/>
    <n v="0.25"/>
    <n v="7628"/>
  </r>
  <r>
    <x v="0"/>
    <s v="3"/>
    <s v="9/17/2014"/>
    <s v="2014"/>
    <s v="12"/>
    <s v="43010000"/>
    <x v="10"/>
    <x v="1"/>
    <s v="IN UNIV PURDUE UNIV AT INDIANAPOLIS"/>
    <s v="Institution of Higher Education"/>
    <x v="1"/>
    <s v="4014017000"/>
    <s v="Awarded"/>
    <s v="15033227"/>
    <m/>
    <m/>
    <n v="1"/>
    <n v="25548"/>
    <n v="1"/>
    <n v="25548"/>
  </r>
  <r>
    <x v="0"/>
    <s v="3"/>
    <s v="9/17/2014"/>
    <s v="2014"/>
    <s v="12"/>
    <s v="43010000"/>
    <x v="10"/>
    <x v="1"/>
    <s v="Cook Research Incorporated"/>
    <s v="Private Profit"/>
    <x v="2"/>
    <s v="4014017000"/>
    <s v="Awarded"/>
    <s v="15033328"/>
    <m/>
    <m/>
    <n v="1"/>
    <n v="177307.85"/>
    <n v="1"/>
    <n v="177307.85"/>
  </r>
  <r>
    <x v="0"/>
    <s v="3"/>
    <s v="9/17/2014"/>
    <s v="2014"/>
    <s v="12"/>
    <s v="43010000"/>
    <x v="10"/>
    <x v="1"/>
    <s v="TRASK TRUST FUND"/>
    <s v="Foundation"/>
    <x v="1"/>
    <s v="4014024000"/>
    <s v="Awarded"/>
    <s v="15033335"/>
    <m/>
    <m/>
    <n v="0.25"/>
    <n v="7628"/>
    <n v="0.25"/>
    <n v="7628"/>
  </r>
  <r>
    <x v="0"/>
    <s v="3"/>
    <s v="9/17/2014"/>
    <s v="2014"/>
    <s v="12"/>
    <s v="43010000"/>
    <x v="10"/>
    <x v="1"/>
    <s v="Boehringer Ingelheim Vetmedica Inc"/>
    <s v="Private Profit"/>
    <x v="2"/>
    <s v="4018009000"/>
    <s v="Awarded"/>
    <s v="15033196"/>
    <n v="0.05"/>
    <n v="749.9"/>
    <m/>
    <m/>
    <n v="0.05"/>
    <n v="749.9"/>
  </r>
  <r>
    <x v="0"/>
    <s v="3"/>
    <s v="9/17/2014"/>
    <s v="2014"/>
    <s v="12"/>
    <s v="43010000"/>
    <x v="10"/>
    <x v="1"/>
    <s v="Boehringer Ingelheim Vetmedica Inc"/>
    <s v="Private Profit"/>
    <x v="2"/>
    <s v="4027012000"/>
    <s v="Awarded"/>
    <s v="15033196"/>
    <n v="0"/>
    <n v="0"/>
    <m/>
    <m/>
    <n v="0"/>
    <n v="0"/>
  </r>
  <r>
    <x v="0"/>
    <s v="3"/>
    <s v="9/18/2014"/>
    <s v="2014"/>
    <s v="12"/>
    <s v="43010000"/>
    <x v="10"/>
    <x v="1"/>
    <s v="Cedar Tree Foundation"/>
    <s v="Private Non-Profit"/>
    <x v="1"/>
    <s v="4011006000"/>
    <s v="Not Funded"/>
    <s v="15033318"/>
    <m/>
    <m/>
    <n v="1"/>
    <n v="252057"/>
    <n v="1"/>
    <n v="252057"/>
  </r>
  <r>
    <x v="0"/>
    <s v="3"/>
    <s v="9/19/2014"/>
    <s v="2014"/>
    <s v="12"/>
    <s v="43010000"/>
    <x v="10"/>
    <x v="1"/>
    <s v="TRASK TRUST FUND"/>
    <s v="Foundation"/>
    <x v="1"/>
    <s v="4011006000"/>
    <s v="Awarded"/>
    <s v="15033436"/>
    <n v="0.65"/>
    <n v="32500"/>
    <m/>
    <m/>
    <n v="0.65"/>
    <n v="32500"/>
  </r>
  <r>
    <x v="0"/>
    <s v="3"/>
    <s v="9/19/2014"/>
    <s v="2014"/>
    <s v="12"/>
    <s v="43010000"/>
    <x v="10"/>
    <x v="1"/>
    <s v="TRASK TRUST FUND"/>
    <s v="Foundation"/>
    <x v="1"/>
    <s v="4011014000"/>
    <s v="Pending"/>
    <s v="15033427"/>
    <m/>
    <m/>
    <n v="1"/>
    <n v="49932.9"/>
    <n v="1"/>
    <n v="49932.9"/>
  </r>
  <r>
    <x v="0"/>
    <s v="3"/>
    <s v="9/19/2014"/>
    <s v="2014"/>
    <s v="12"/>
    <s v="43010000"/>
    <x v="10"/>
    <x v="1"/>
    <s v="TRASK TRUST FUND"/>
    <s v="Foundation"/>
    <x v="1"/>
    <s v="4011016000"/>
    <s v="Pending"/>
    <s v="15033440"/>
    <m/>
    <m/>
    <n v="1"/>
    <n v="33180"/>
    <n v="1"/>
    <n v="33180"/>
  </r>
  <r>
    <x v="0"/>
    <s v="3"/>
    <s v="9/19/2014"/>
    <s v="2014"/>
    <s v="12"/>
    <s v="43010000"/>
    <x v="10"/>
    <x v="1"/>
    <s v="TRASK TRUST FUND"/>
    <s v="Foundation"/>
    <x v="1"/>
    <s v="4011016000"/>
    <s v="Pending"/>
    <s v="15033442"/>
    <m/>
    <m/>
    <n v="1"/>
    <n v="49783"/>
    <n v="1"/>
    <n v="49783"/>
  </r>
  <r>
    <x v="0"/>
    <s v="3"/>
    <s v="9/19/2014"/>
    <s v="2014"/>
    <s v="12"/>
    <s v="43010000"/>
    <x v="10"/>
    <x v="1"/>
    <s v="TRASK TRUST FUND"/>
    <s v="Foundation"/>
    <x v="1"/>
    <s v="4013008000"/>
    <s v="Awarded"/>
    <s v="15033355"/>
    <n v="0.5"/>
    <n v="22283.5"/>
    <m/>
    <m/>
    <n v="0.5"/>
    <n v="22283.5"/>
  </r>
  <r>
    <x v="0"/>
    <s v="3"/>
    <s v="9/19/2014"/>
    <s v="2014"/>
    <s v="12"/>
    <s v="43010000"/>
    <x v="10"/>
    <x v="1"/>
    <s v="TRASK TRUST FUND"/>
    <s v="Foundation"/>
    <x v="1"/>
    <s v="4013011000"/>
    <s v="Pending"/>
    <s v="15033422"/>
    <m/>
    <m/>
    <n v="1"/>
    <n v="50000"/>
    <n v="1"/>
    <n v="50000"/>
  </r>
  <r>
    <x v="0"/>
    <s v="3"/>
    <s v="9/19/2014"/>
    <s v="2014"/>
    <s v="12"/>
    <s v="43010000"/>
    <x v="10"/>
    <x v="1"/>
    <s v="TRASK TRUST FUND"/>
    <s v="Foundation"/>
    <x v="1"/>
    <s v="4014004000"/>
    <s v="Pending"/>
    <s v="15033445"/>
    <m/>
    <m/>
    <n v="1"/>
    <n v="49000"/>
    <n v="1"/>
    <n v="49000"/>
  </r>
  <r>
    <x v="0"/>
    <s v="3"/>
    <s v="9/19/2014"/>
    <s v="2014"/>
    <s v="12"/>
    <s v="43010000"/>
    <x v="10"/>
    <x v="1"/>
    <s v="TRASK TRUST FUND"/>
    <s v="Foundation"/>
    <x v="1"/>
    <s v="4014004000"/>
    <s v="Pending"/>
    <s v="15033446"/>
    <m/>
    <m/>
    <n v="1"/>
    <n v="50000"/>
    <n v="1"/>
    <n v="50000"/>
  </r>
  <r>
    <x v="0"/>
    <s v="3"/>
    <s v="9/19/2014"/>
    <s v="2014"/>
    <s v="12"/>
    <s v="43010000"/>
    <x v="10"/>
    <x v="1"/>
    <s v="TRASK TRUST FUND"/>
    <s v="Foundation"/>
    <x v="1"/>
    <s v="4014006000"/>
    <s v="Awarded"/>
    <s v="15033355"/>
    <n v="0.5"/>
    <n v="22283.5"/>
    <m/>
    <m/>
    <n v="0.5"/>
    <n v="22283.5"/>
  </r>
  <r>
    <x v="0"/>
    <s v="3"/>
    <s v="9/19/2014"/>
    <s v="2014"/>
    <s v="12"/>
    <s v="43010000"/>
    <x v="10"/>
    <x v="1"/>
    <s v="TRASK TRUST FUND"/>
    <s v="Foundation"/>
    <x v="1"/>
    <s v="4014006000"/>
    <s v="Awarded"/>
    <s v="15033436"/>
    <n v="0.2"/>
    <n v="10000"/>
    <m/>
    <m/>
    <n v="0.2"/>
    <n v="10000"/>
  </r>
  <r>
    <x v="0"/>
    <s v="3"/>
    <s v="9/19/2014"/>
    <s v="2014"/>
    <s v="12"/>
    <s v="43010000"/>
    <x v="10"/>
    <x v="1"/>
    <s v="TRASK TRUST FUND"/>
    <s v="Foundation"/>
    <x v="1"/>
    <s v="4014017000"/>
    <s v="Awarded"/>
    <s v="15033436"/>
    <n v="0.15"/>
    <n v="7500"/>
    <m/>
    <m/>
    <n v="0.15"/>
    <n v="7500"/>
  </r>
  <r>
    <x v="0"/>
    <s v="3"/>
    <s v="9/19/2014"/>
    <s v="2014"/>
    <s v="12"/>
    <s v="43010000"/>
    <x v="10"/>
    <x v="1"/>
    <s v="TRASK TRUST FUND"/>
    <s v="Foundation"/>
    <x v="1"/>
    <s v="4027002000"/>
    <s v="Awarded"/>
    <s v="15033355"/>
    <n v="0"/>
    <n v="0"/>
    <m/>
    <m/>
    <n v="0"/>
    <n v="0"/>
  </r>
  <r>
    <x v="0"/>
    <s v="3"/>
    <s v="9/19/2014"/>
    <s v="2014"/>
    <s v="12"/>
    <s v="43010000"/>
    <x v="10"/>
    <x v="1"/>
    <s v="TRASK TRUST FUND"/>
    <s v="Foundation"/>
    <x v="1"/>
    <s v="4027003000"/>
    <s v="Awarded"/>
    <s v="15033436"/>
    <n v="0"/>
    <n v="0"/>
    <m/>
    <m/>
    <n v="0"/>
    <n v="0"/>
  </r>
  <r>
    <x v="0"/>
    <s v="3"/>
    <s v="9/22/2014"/>
    <s v="2014"/>
    <s v="12"/>
    <s v="43010000"/>
    <x v="10"/>
    <x v="1"/>
    <s v="OJ Noer Research Foundation"/>
    <s v="Foundation"/>
    <x v="1"/>
    <s v="4011008000"/>
    <s v="Pending"/>
    <s v="15033404"/>
    <m/>
    <m/>
    <n v="1"/>
    <n v="57500"/>
    <n v="1"/>
    <n v="57500"/>
  </r>
  <r>
    <x v="0"/>
    <s v="3"/>
    <s v="9/22/2014"/>
    <s v="2014"/>
    <s v="12"/>
    <s v="43010000"/>
    <x v="10"/>
    <x v="1"/>
    <s v="Prostate Cancer Foundation"/>
    <s v="Foundation"/>
    <x v="1"/>
    <s v="4011010000"/>
    <s v="Pending"/>
    <s v="15033450"/>
    <m/>
    <m/>
    <n v="0.2"/>
    <n v="200000"/>
    <n v="0.2"/>
    <n v="200000"/>
  </r>
  <r>
    <x v="0"/>
    <s v="3"/>
    <s v="9/22/2014"/>
    <s v="2014"/>
    <s v="12"/>
    <s v="43010000"/>
    <x v="10"/>
    <x v="1"/>
    <s v="TRASK TRUST FUND"/>
    <s v="Foundation"/>
    <x v="1"/>
    <s v="4011016000"/>
    <s v="Pending"/>
    <s v="15033348"/>
    <m/>
    <m/>
    <n v="0.4"/>
    <n v="16821.2"/>
    <n v="0.4"/>
    <n v="16821.2"/>
  </r>
  <r>
    <x v="0"/>
    <s v="3"/>
    <s v="9/22/2014"/>
    <s v="2014"/>
    <s v="12"/>
    <s v="43010000"/>
    <x v="10"/>
    <x v="1"/>
    <s v="TRASK TRUST FUND"/>
    <s v="Foundation"/>
    <x v="1"/>
    <s v="4012003000"/>
    <s v="Pending"/>
    <s v="15033348"/>
    <m/>
    <m/>
    <n v="0.6"/>
    <n v="25231.8"/>
    <n v="0.6"/>
    <n v="25231.8"/>
  </r>
  <r>
    <x v="0"/>
    <s v="3"/>
    <s v="9/22/2014"/>
    <s v="2014"/>
    <s v="12"/>
    <s v="43010000"/>
    <x v="10"/>
    <x v="1"/>
    <s v="Prostate Cancer Foundation"/>
    <s v="Foundation"/>
    <x v="1"/>
    <s v="4012003000"/>
    <s v="Pending"/>
    <s v="15033450"/>
    <m/>
    <m/>
    <n v="0.2"/>
    <n v="200000"/>
    <n v="0.2"/>
    <n v="200000"/>
  </r>
  <r>
    <x v="0"/>
    <s v="3"/>
    <s v="9/22/2014"/>
    <s v="2014"/>
    <s v="12"/>
    <s v="43010000"/>
    <x v="10"/>
    <x v="1"/>
    <s v="TRASK TRUST FUND"/>
    <s v="Foundation"/>
    <x v="1"/>
    <s v="4014004000"/>
    <s v="Pending"/>
    <s v="15033457"/>
    <m/>
    <m/>
    <n v="1"/>
    <n v="50000"/>
    <n v="1"/>
    <n v="50000"/>
  </r>
  <r>
    <x v="0"/>
    <s v="3"/>
    <s v="9/22/2014"/>
    <s v="2014"/>
    <s v="12"/>
    <s v="43010000"/>
    <x v="10"/>
    <x v="1"/>
    <s v="TRASK TRUST FUND"/>
    <s v="Foundation"/>
    <x v="1"/>
    <s v="4014008000"/>
    <s v="Pending"/>
    <s v="15033465"/>
    <m/>
    <m/>
    <n v="1"/>
    <n v="50000"/>
    <n v="1"/>
    <n v="50000"/>
  </r>
  <r>
    <x v="0"/>
    <s v="3"/>
    <s v="9/22/2014"/>
    <s v="2014"/>
    <s v="12"/>
    <s v="43010000"/>
    <x v="10"/>
    <x v="1"/>
    <s v="Prostate Cancer Foundation"/>
    <s v="Foundation"/>
    <x v="1"/>
    <s v="4014017000"/>
    <s v="Pending"/>
    <s v="15033450"/>
    <m/>
    <m/>
    <n v="0.4"/>
    <n v="400000"/>
    <n v="0.4"/>
    <n v="400000"/>
  </r>
  <r>
    <x v="0"/>
    <s v="3"/>
    <s v="9/22/2014"/>
    <s v="2014"/>
    <s v="12"/>
    <s v="43010000"/>
    <x v="10"/>
    <x v="1"/>
    <s v="TRASK TRUST FUND"/>
    <s v="Foundation"/>
    <x v="1"/>
    <s v="4014017000"/>
    <s v="Pending"/>
    <s v="15033465"/>
    <m/>
    <m/>
    <n v="0"/>
    <n v="0"/>
    <n v="0"/>
    <n v="0"/>
  </r>
  <r>
    <x v="0"/>
    <s v="3"/>
    <s v="9/22/2014"/>
    <s v="2014"/>
    <s v="12"/>
    <s v="43010000"/>
    <x v="10"/>
    <x v="1"/>
    <s v="KINLEY TRUST"/>
    <s v="Foundation"/>
    <x v="1"/>
    <s v="4017003000"/>
    <s v="Awarded"/>
    <s v="15033508"/>
    <m/>
    <m/>
    <n v="1"/>
    <n v="13000"/>
    <n v="1"/>
    <n v="13000"/>
  </r>
  <r>
    <x v="0"/>
    <s v="3"/>
    <s v="9/22/2014"/>
    <s v="2014"/>
    <s v="12"/>
    <s v="43010000"/>
    <x v="10"/>
    <x v="1"/>
    <s v="KINLEY TRUST"/>
    <s v="Foundation"/>
    <x v="1"/>
    <s v="4017014000"/>
    <s v="Awarded"/>
    <s v="15033514"/>
    <m/>
    <m/>
    <n v="1"/>
    <n v="19980"/>
    <n v="1"/>
    <n v="19980"/>
  </r>
  <r>
    <x v="0"/>
    <s v="3"/>
    <s v="9/22/2014"/>
    <s v="2014"/>
    <s v="12"/>
    <s v="43010000"/>
    <x v="10"/>
    <x v="1"/>
    <s v="LIFE SCIENCES RESEARCH FOUNDATION"/>
    <s v="Foundation"/>
    <x v="1"/>
    <s v="4018003000"/>
    <s v="Not Funded"/>
    <s v="15033472"/>
    <m/>
    <m/>
    <n v="1"/>
    <n v="180000"/>
    <n v="1"/>
    <n v="180000"/>
  </r>
  <r>
    <x v="0"/>
    <s v="3"/>
    <s v="9/22/2014"/>
    <s v="2014"/>
    <s v="12"/>
    <s v="43010000"/>
    <x v="10"/>
    <x v="1"/>
    <s v="Prostate Cancer Foundation"/>
    <s v="Foundation"/>
    <x v="1"/>
    <s v="4018004000"/>
    <s v="Pending"/>
    <s v="15033450"/>
    <m/>
    <m/>
    <n v="0.2"/>
    <n v="200000"/>
    <n v="0.2"/>
    <n v="200000"/>
  </r>
  <r>
    <x v="0"/>
    <s v="3"/>
    <s v="9/22/2014"/>
    <s v="2014"/>
    <s v="12"/>
    <s v="43010000"/>
    <x v="10"/>
    <x v="1"/>
    <s v="KINLEY TRUST"/>
    <s v="Foundation"/>
    <x v="1"/>
    <s v="4024001000"/>
    <s v="Awarded"/>
    <s v="15033533"/>
    <m/>
    <m/>
    <n v="1"/>
    <n v="7500"/>
    <n v="1"/>
    <n v="7500"/>
  </r>
  <r>
    <x v="0"/>
    <s v="3"/>
    <s v="9/23/2014"/>
    <s v="2014"/>
    <s v="12"/>
    <s v="43010000"/>
    <x v="10"/>
    <x v="1"/>
    <s v="DANISCO ANIMAL NUTRITION"/>
    <s v="Private Profit"/>
    <x v="2"/>
    <s v="4011009000"/>
    <s v="Awarded"/>
    <s v="15033359"/>
    <m/>
    <m/>
    <n v="1"/>
    <n v="82117"/>
    <n v="1"/>
    <n v="82117"/>
  </r>
  <r>
    <x v="0"/>
    <s v="3"/>
    <s v="9/23/2014"/>
    <s v="2014"/>
    <s v="12"/>
    <s v="43010000"/>
    <x v="10"/>
    <x v="1"/>
    <s v="GRAYSON-JOCKEY CLUB RES. FDN., INC."/>
    <s v="Private Profit"/>
    <x v="2"/>
    <s v="4012007000"/>
    <s v="Pending"/>
    <s v="15033608"/>
    <m/>
    <m/>
    <n v="1"/>
    <n v="62845.14"/>
    <n v="1"/>
    <n v="62845.14"/>
  </r>
  <r>
    <x v="0"/>
    <s v="3"/>
    <s v="9/23/2014"/>
    <s v="2014"/>
    <s v="12"/>
    <s v="43010000"/>
    <x v="10"/>
    <x v="1"/>
    <s v="INDIANA UNIVERSITY"/>
    <s v="Institution of Higher Education"/>
    <x v="1"/>
    <s v="4016004000"/>
    <s v="Pending"/>
    <s v="15033642"/>
    <m/>
    <m/>
    <n v="1"/>
    <n v="57858"/>
    <n v="1"/>
    <n v="57858"/>
  </r>
  <r>
    <x v="0"/>
    <s v="3"/>
    <s v="9/23/2014"/>
    <s v="2014"/>
    <s v="12"/>
    <s v="43010000"/>
    <x v="10"/>
    <x v="1"/>
    <s v="Qatar University"/>
    <s v="Foreign Institution of Higher Education"/>
    <x v="1"/>
    <s v="4018009000"/>
    <s v="Pending"/>
    <s v="15033252"/>
    <m/>
    <m/>
    <n v="1"/>
    <n v="231590"/>
    <n v="1"/>
    <n v="231590"/>
  </r>
  <r>
    <x v="0"/>
    <s v="3"/>
    <s v="9/23/2014"/>
    <s v="2014"/>
    <s v="12"/>
    <s v="43010000"/>
    <x v="10"/>
    <x v="1"/>
    <s v="University of Industrial Distribution"/>
    <s v="Institution of Higher Education"/>
    <x v="1"/>
    <s v="4019006000"/>
    <s v="Awarded"/>
    <s v="15033583"/>
    <m/>
    <m/>
    <n v="1"/>
    <n v="10000"/>
    <n v="1"/>
    <n v="10000"/>
  </r>
  <r>
    <x v="0"/>
    <s v="3"/>
    <s v="9/24/2014"/>
    <s v="2014"/>
    <s v="12"/>
    <s v="43010000"/>
    <x v="10"/>
    <x v="1"/>
    <s v="AMERICAN COUNCIL OF LEARNED SOCIETIES"/>
    <s v="Private Non-Profit"/>
    <x v="1"/>
    <s v="1009006000"/>
    <s v="Pending"/>
    <s v="15033651"/>
    <m/>
    <m/>
    <n v="1"/>
    <n v="45000"/>
    <n v="1"/>
    <n v="45000"/>
  </r>
  <r>
    <x v="0"/>
    <s v="3"/>
    <s v="9/24/2014"/>
    <s v="2014"/>
    <s v="12"/>
    <s v="43010000"/>
    <x v="10"/>
    <x v="1"/>
    <s v="SEARLE SCHOLARS PROGRAM"/>
    <s v="Private Profit"/>
    <x v="2"/>
    <s v="4018004000"/>
    <s v="Not Funded"/>
    <s v="15032875"/>
    <m/>
    <m/>
    <n v="1"/>
    <n v="300000"/>
    <n v="1"/>
    <n v="300000"/>
  </r>
  <r>
    <x v="0"/>
    <s v="3"/>
    <s v="9/24/2014"/>
    <s v="2014"/>
    <s v="12"/>
    <s v="43010000"/>
    <x v="10"/>
    <x v="1"/>
    <s v="Paycasso"/>
    <s v="Foreign Private Profit"/>
    <x v="2"/>
    <s v="4019006000"/>
    <s v="Awarded"/>
    <s v="15033635"/>
    <m/>
    <m/>
    <n v="1"/>
    <n v="20371"/>
    <n v="1"/>
    <n v="20371"/>
  </r>
  <r>
    <x v="0"/>
    <s v="3"/>
    <s v="9/25/2014"/>
    <s v="2014"/>
    <s v="12"/>
    <s v="43010000"/>
    <x v="10"/>
    <x v="1"/>
    <s v="Automotive Industry Action Group"/>
    <s v="Private Non-Profit"/>
    <x v="1"/>
    <s v="1011004000"/>
    <s v="Awarded"/>
    <s v="15033586"/>
    <m/>
    <m/>
    <n v="1"/>
    <n v="2800"/>
    <n v="1"/>
    <n v="2800"/>
  </r>
  <r>
    <x v="0"/>
    <s v="3"/>
    <s v="9/25/2014"/>
    <s v="2014"/>
    <s v="12"/>
    <s v="43010000"/>
    <x v="10"/>
    <x v="1"/>
    <s v="LILLY (ELI) AND COMPANY"/>
    <s v="Private Profit"/>
    <x v="2"/>
    <s v="4014004000"/>
    <s v="Awarded"/>
    <s v="15033413"/>
    <m/>
    <m/>
    <n v="1"/>
    <n v="50000"/>
    <n v="1"/>
    <n v="50000"/>
  </r>
  <r>
    <x v="0"/>
    <s v="3"/>
    <s v="9/25/2014"/>
    <s v="2014"/>
    <s v="12"/>
    <s v="43010000"/>
    <x v="10"/>
    <x v="1"/>
    <s v="Vardhaman College of Engineering"/>
    <s v="Foreign Institution of Higher Education"/>
    <x v="1"/>
    <s v="4014005000"/>
    <s v="Pending"/>
    <s v="15033579"/>
    <m/>
    <m/>
    <n v="0"/>
    <n v="0"/>
    <n v="0"/>
    <n v="0"/>
  </r>
  <r>
    <x v="0"/>
    <s v="3"/>
    <s v="9/25/2014"/>
    <s v="2014"/>
    <s v="12"/>
    <s v="43010000"/>
    <x v="10"/>
    <x v="1"/>
    <s v="Vardhaman College of Engineering"/>
    <s v="Foreign Institution of Higher Education"/>
    <x v="1"/>
    <s v="4014007000"/>
    <s v="Pending"/>
    <s v="15033579"/>
    <m/>
    <m/>
    <n v="0"/>
    <n v="0"/>
    <n v="0"/>
    <n v="0"/>
  </r>
  <r>
    <x v="0"/>
    <s v="3"/>
    <s v="9/25/2014"/>
    <s v="2014"/>
    <s v="12"/>
    <s v="43010000"/>
    <x v="10"/>
    <x v="1"/>
    <s v="KINLEY TRUST"/>
    <s v="Foundation"/>
    <x v="1"/>
    <s v="4014007000"/>
    <s v="Awarded"/>
    <s v="15033473"/>
    <m/>
    <m/>
    <n v="1"/>
    <n v="10344"/>
    <n v="1"/>
    <n v="10344"/>
  </r>
  <r>
    <x v="0"/>
    <s v="3"/>
    <s v="9/25/2014"/>
    <s v="2014"/>
    <s v="12"/>
    <s v="43010000"/>
    <x v="10"/>
    <x v="1"/>
    <s v="Vardhaman College of Engineering"/>
    <s v="Foreign Institution of Higher Education"/>
    <x v="1"/>
    <s v="4014018000"/>
    <s v="Pending"/>
    <s v="15033579"/>
    <m/>
    <m/>
    <n v="1"/>
    <n v="75000"/>
    <n v="1"/>
    <n v="75000"/>
  </r>
  <r>
    <x v="0"/>
    <s v="3"/>
    <s v="9/25/2014"/>
    <s v="2014"/>
    <s v="12"/>
    <s v="43010000"/>
    <x v="10"/>
    <x v="1"/>
    <s v="SIMONS FOUNDATION"/>
    <s v="Foundation"/>
    <x v="1"/>
    <s v="4018010000"/>
    <s v="Pending"/>
    <s v="15033501"/>
    <m/>
    <m/>
    <n v="1"/>
    <n v="80436"/>
    <n v="1"/>
    <n v="80436"/>
  </r>
  <r>
    <x v="0"/>
    <s v="3"/>
    <s v="9/25/2014"/>
    <s v="2014"/>
    <s v="12"/>
    <s v="43010000"/>
    <x v="10"/>
    <x v="1"/>
    <s v="Tri County Regional Planning Cmsn"/>
    <s v="Private Non-Profit"/>
    <x v="1"/>
    <s v="4025001000"/>
    <s v="Awarded"/>
    <s v="15022456"/>
    <m/>
    <m/>
    <n v="0"/>
    <n v="0"/>
    <n v="0"/>
    <n v="0"/>
  </r>
  <r>
    <x v="0"/>
    <s v="3"/>
    <s v="9/25/2014"/>
    <s v="2014"/>
    <s v="12"/>
    <s v="43010000"/>
    <x v="10"/>
    <x v="1"/>
    <s v="Tri County Regional Planning Cmsn"/>
    <s v="Private Non-Profit"/>
    <x v="1"/>
    <s v="4025001005"/>
    <s v="Awarded"/>
    <s v="15022456"/>
    <m/>
    <m/>
    <n v="1"/>
    <n v="73522"/>
    <n v="1"/>
    <n v="73522"/>
  </r>
  <r>
    <x v="0"/>
    <s v="3"/>
    <s v="9/26/2014"/>
    <s v="2014"/>
    <s v="12"/>
    <s v="43010000"/>
    <x v="10"/>
    <x v="1"/>
    <s v="EARTHWATCH"/>
    <s v="Foundation"/>
    <x v="1"/>
    <s v="2004033000"/>
    <s v="Awarded"/>
    <s v="15033712"/>
    <m/>
    <m/>
    <n v="1"/>
    <n v="130000"/>
    <n v="1"/>
    <n v="130000"/>
  </r>
  <r>
    <x v="0"/>
    <s v="3"/>
    <s v="9/26/2014"/>
    <s v="2014"/>
    <s v="12"/>
    <s v="43010000"/>
    <x v="10"/>
    <x v="1"/>
    <s v="Pioneer Oil Company"/>
    <s v="Private Profit"/>
    <x v="2"/>
    <s v="4011008000"/>
    <s v="Awarded"/>
    <s v="15033749"/>
    <n v="1"/>
    <n v="58777"/>
    <m/>
    <m/>
    <n v="1"/>
    <n v="58777"/>
  </r>
  <r>
    <x v="0"/>
    <s v="3"/>
    <s v="9/26/2014"/>
    <s v="2014"/>
    <s v="12"/>
    <s v="43010000"/>
    <x v="10"/>
    <x v="1"/>
    <s v="Pioneer Oil Company"/>
    <s v="Private Profit"/>
    <x v="2"/>
    <s v="4027003000"/>
    <s v="Awarded"/>
    <s v="15033749"/>
    <n v="0"/>
    <n v="0"/>
    <m/>
    <m/>
    <n v="0"/>
    <n v="0"/>
  </r>
  <r>
    <x v="0"/>
    <s v="3"/>
    <s v="9/26/2014"/>
    <s v="2014"/>
    <s v="12"/>
    <s v="43010000"/>
    <x v="10"/>
    <x v="1"/>
    <s v="Pioneer Oil Company"/>
    <s v="Private Profit"/>
    <x v="2"/>
    <s v="4027005000"/>
    <s v="Awarded"/>
    <s v="15033749"/>
    <n v="0"/>
    <n v="0"/>
    <m/>
    <m/>
    <n v="0"/>
    <n v="0"/>
  </r>
  <r>
    <x v="0"/>
    <s v="3"/>
    <s v="9/29/2014"/>
    <s v="2014"/>
    <s v="12"/>
    <s v="43010000"/>
    <x v="10"/>
    <x v="1"/>
    <s v="LILLY (ELI) AND COMPANY"/>
    <s v="Private Profit"/>
    <x v="2"/>
    <s v="4016001000"/>
    <s v="Awarded"/>
    <s v="15033785"/>
    <m/>
    <m/>
    <n v="1"/>
    <n v="25000"/>
    <n v="1"/>
    <n v="25000"/>
  </r>
  <r>
    <x v="0"/>
    <s v="3"/>
    <s v="9/29/2014"/>
    <s v="2014"/>
    <s v="12"/>
    <s v="43010000"/>
    <x v="10"/>
    <x v="1"/>
    <s v="SIMONS FOUNDATION"/>
    <s v="Foundation"/>
    <x v="1"/>
    <s v="4018006000"/>
    <s v="Not Funded"/>
    <s v="15033709"/>
    <m/>
    <m/>
    <n v="1"/>
    <n v="86519"/>
    <n v="1"/>
    <n v="86519"/>
  </r>
  <r>
    <x v="0"/>
    <s v="3"/>
    <s v="9/30/2014"/>
    <s v="2014"/>
    <s v="12"/>
    <s v="43010000"/>
    <x v="10"/>
    <x v="1"/>
    <s v="Norfolk Southern Corp"/>
    <s v="Private Profit"/>
    <x v="2"/>
    <s v="1010002000"/>
    <s v="Pending"/>
    <s v="15033868"/>
    <m/>
    <m/>
    <n v="1"/>
    <n v="37083"/>
    <n v="1"/>
    <n v="37083"/>
  </r>
  <r>
    <x v="0"/>
    <s v="3"/>
    <s v="9/30/2014"/>
    <s v="2014"/>
    <s v="12"/>
    <s v="43010000"/>
    <x v="10"/>
    <x v="1"/>
    <s v="Google Inc"/>
    <s v="Private Profit"/>
    <x v="2"/>
    <s v="1010009000"/>
    <s v="Pending"/>
    <s v="15033853"/>
    <m/>
    <m/>
    <n v="0.8"/>
    <n v="27640.799999999999"/>
    <n v="0.8"/>
    <n v="27640.799999999999"/>
  </r>
  <r>
    <x v="0"/>
    <s v="3"/>
    <s v="9/30/2014"/>
    <s v="2014"/>
    <s v="12"/>
    <s v="43010000"/>
    <x v="10"/>
    <x v="1"/>
    <s v="Google Inc"/>
    <s v="Private Profit"/>
    <x v="2"/>
    <s v="1012002000"/>
    <s v="Pending"/>
    <s v="15033853"/>
    <m/>
    <m/>
    <n v="0.2"/>
    <n v="6910.2"/>
    <n v="0.2"/>
    <n v="6910.2"/>
  </r>
  <r>
    <x v="0"/>
    <s v="3"/>
    <s v="9/30/2014"/>
    <s v="2014"/>
    <s v="12"/>
    <s v="43010000"/>
    <x v="10"/>
    <x v="1"/>
    <s v="SIMONS FOUNDATION"/>
    <s v="Foundation"/>
    <x v="1"/>
    <s v="2004035000"/>
    <s v="Not Funded"/>
    <s v="15033843"/>
    <m/>
    <m/>
    <n v="1"/>
    <n v="59689"/>
    <n v="1"/>
    <n v="59689"/>
  </r>
  <r>
    <x v="0"/>
    <s v="3"/>
    <s v="9/30/2014"/>
    <s v="2014"/>
    <s v="12"/>
    <s v="43010000"/>
    <x v="10"/>
    <x v="1"/>
    <s v="Project Learning Tree"/>
    <s v="Foundation"/>
    <x v="1"/>
    <s v="3004011000"/>
    <s v="Awarded"/>
    <s v="15033757"/>
    <m/>
    <m/>
    <n v="1"/>
    <n v="1000"/>
    <n v="1"/>
    <n v="1000"/>
  </r>
  <r>
    <x v="0"/>
    <s v="3"/>
    <s v="9/30/2014"/>
    <s v="2014"/>
    <s v="12"/>
    <s v="43010000"/>
    <x v="10"/>
    <x v="1"/>
    <s v="GRAYSON-JOCKEY CLUB RES. FDN., INC."/>
    <s v="Private Profit"/>
    <x v="2"/>
    <s v="4012007000"/>
    <s v="Pending"/>
    <s v="15033810"/>
    <m/>
    <m/>
    <n v="1"/>
    <n v="47858.96"/>
    <n v="1"/>
    <n v="47858.96"/>
  </r>
  <r>
    <x v="0"/>
    <s v="3"/>
    <s v="9/30/2014"/>
    <s v="2014"/>
    <s v="12"/>
    <s v="43010000"/>
    <x v="10"/>
    <x v="1"/>
    <s v="UNIVERSITY OF SOUTH ALABAMA"/>
    <s v="Institution of Higher Education"/>
    <x v="1"/>
    <s v="4014005000"/>
    <s v="Awarded"/>
    <s v="15033828"/>
    <m/>
    <m/>
    <n v="1"/>
    <n v="11982"/>
    <n v="1"/>
    <n v="11982"/>
  </r>
  <r>
    <x v="0"/>
    <s v="3"/>
    <s v="9/30/2014"/>
    <s v="2014"/>
    <s v="12"/>
    <s v="43010000"/>
    <x v="10"/>
    <x v="1"/>
    <s v="Indiana University Health"/>
    <s v="Private Non-Profit"/>
    <x v="1"/>
    <s v="4018004000"/>
    <s v="Pending"/>
    <s v="15033850"/>
    <m/>
    <m/>
    <n v="1"/>
    <n v="32314"/>
    <n v="1"/>
    <n v="32314"/>
  </r>
  <r>
    <x v="0"/>
    <s v="4"/>
    <s v="10/1/2014"/>
    <s v="2015"/>
    <s v="1"/>
    <s v="43010000"/>
    <x v="10"/>
    <x v="1"/>
    <s v="Amer Beetle Conservation Bank"/>
    <s v="Private Profit"/>
    <x v="2"/>
    <s v="1010007000"/>
    <s v="Awarded"/>
    <s v="14044708"/>
    <m/>
    <m/>
    <n v="1"/>
    <n v="25000"/>
    <n v="1"/>
    <n v="25000"/>
  </r>
  <r>
    <x v="0"/>
    <s v="4"/>
    <s v="10/1/2014"/>
    <s v="2015"/>
    <s v="1"/>
    <s v="43010000"/>
    <x v="10"/>
    <x v="1"/>
    <s v="IN  Municipal Utility Group"/>
    <s v="Private Non-Profit"/>
    <x v="1"/>
    <s v="1019001004"/>
    <s v="Awarded"/>
    <s v="15032948"/>
    <m/>
    <m/>
    <n v="1"/>
    <n v="56000"/>
    <n v="1"/>
    <n v="56000"/>
  </r>
  <r>
    <x v="0"/>
    <s v="4"/>
    <s v="10/1/2014"/>
    <s v="2015"/>
    <s v="1"/>
    <s v="43010000"/>
    <x v="10"/>
    <x v="1"/>
    <s v="TRASK TRUST FUND"/>
    <s v="Foundation"/>
    <x v="1"/>
    <s v="2004008000"/>
    <s v="Awarded"/>
    <s v="15033435"/>
    <m/>
    <m/>
    <n v="1"/>
    <n v="31186"/>
    <n v="1"/>
    <n v="31186"/>
  </r>
  <r>
    <x v="0"/>
    <s v="4"/>
    <s v="10/1/2014"/>
    <s v="2015"/>
    <s v="1"/>
    <s v="43010000"/>
    <x v="10"/>
    <x v="1"/>
    <s v="PARDEE, ELSA U. FOUNDATION"/>
    <s v="Foundation"/>
    <x v="1"/>
    <s v="4012006000"/>
    <s v="Pending"/>
    <s v="15043903"/>
    <m/>
    <m/>
    <n v="1"/>
    <n v="189110"/>
    <n v="1"/>
    <n v="189110"/>
  </r>
  <r>
    <x v="0"/>
    <s v="4"/>
    <s v="10/1/2014"/>
    <s v="2015"/>
    <s v="1"/>
    <s v="43010000"/>
    <x v="10"/>
    <x v="1"/>
    <s v="Hyderabad Inst of Tech and Mgmt"/>
    <s v="Foreign Institution of Higher Education"/>
    <x v="1"/>
    <s v="4014005000"/>
    <s v="Pending"/>
    <s v="15033577"/>
    <m/>
    <m/>
    <n v="0"/>
    <n v="0"/>
    <n v="0"/>
    <n v="0"/>
  </r>
  <r>
    <x v="0"/>
    <s v="4"/>
    <s v="10/1/2014"/>
    <s v="2015"/>
    <s v="1"/>
    <s v="43010000"/>
    <x v="10"/>
    <x v="1"/>
    <s v="Vidya Jyothi Inst of Technology"/>
    <s v="Foreign Institution of Higher Education"/>
    <x v="1"/>
    <s v="4014005000"/>
    <s v="Pending"/>
    <s v="15033578"/>
    <m/>
    <m/>
    <n v="0"/>
    <n v="0"/>
    <n v="0"/>
    <n v="0"/>
  </r>
  <r>
    <x v="0"/>
    <s v="4"/>
    <s v="10/1/2014"/>
    <s v="2015"/>
    <s v="1"/>
    <s v="43010000"/>
    <x v="10"/>
    <x v="1"/>
    <s v="Hyderabad Inst of Tech and Mgmt"/>
    <s v="Foreign Institution of Higher Education"/>
    <x v="1"/>
    <s v="4014007000"/>
    <s v="Pending"/>
    <s v="15033577"/>
    <m/>
    <m/>
    <n v="0"/>
    <n v="0"/>
    <n v="0"/>
    <n v="0"/>
  </r>
  <r>
    <x v="0"/>
    <s v="4"/>
    <s v="10/1/2014"/>
    <s v="2015"/>
    <s v="1"/>
    <s v="43010000"/>
    <x v="10"/>
    <x v="1"/>
    <s v="Vidya Jyothi Inst of Technology"/>
    <s v="Foreign Institution of Higher Education"/>
    <x v="1"/>
    <s v="4014007000"/>
    <s v="Pending"/>
    <s v="15033578"/>
    <m/>
    <m/>
    <n v="0"/>
    <n v="0"/>
    <n v="0"/>
    <n v="0"/>
  </r>
  <r>
    <x v="0"/>
    <s v="4"/>
    <s v="10/1/2014"/>
    <s v="2015"/>
    <s v="1"/>
    <s v="43010000"/>
    <x v="10"/>
    <x v="1"/>
    <s v="COCA-COLA FOUNDATION"/>
    <s v="Foundation"/>
    <x v="1"/>
    <s v="4014017000"/>
    <s v="Awarded"/>
    <s v="15033506"/>
    <n v="0.5"/>
    <n v="29525.5"/>
    <m/>
    <m/>
    <n v="0.5"/>
    <n v="29525.5"/>
  </r>
  <r>
    <x v="0"/>
    <s v="4"/>
    <s v="10/1/2014"/>
    <s v="2015"/>
    <s v="1"/>
    <s v="43010000"/>
    <x v="10"/>
    <x v="1"/>
    <s v="Hyderabad Inst of Tech and Mgmt"/>
    <s v="Foreign Institution of Higher Education"/>
    <x v="1"/>
    <s v="4014018000"/>
    <s v="Pending"/>
    <s v="15033577"/>
    <m/>
    <m/>
    <n v="1"/>
    <n v="75000"/>
    <n v="1"/>
    <n v="75000"/>
  </r>
  <r>
    <x v="0"/>
    <s v="4"/>
    <s v="10/1/2014"/>
    <s v="2015"/>
    <s v="1"/>
    <s v="43010000"/>
    <x v="10"/>
    <x v="1"/>
    <s v="Vidya Jyothi Inst of Technology"/>
    <s v="Foreign Institution of Higher Education"/>
    <x v="1"/>
    <s v="4014018000"/>
    <s v="Pending"/>
    <s v="15033578"/>
    <m/>
    <m/>
    <n v="1"/>
    <n v="75000"/>
    <n v="1"/>
    <n v="75000"/>
  </r>
  <r>
    <x v="0"/>
    <s v="4"/>
    <s v="10/1/2014"/>
    <s v="2015"/>
    <s v="1"/>
    <s v="43010000"/>
    <x v="10"/>
    <x v="1"/>
    <s v="COCA-COLA FOUNDATION"/>
    <s v="Foundation"/>
    <x v="1"/>
    <s v="4018004000"/>
    <s v="Awarded"/>
    <s v="15033506"/>
    <n v="0.5"/>
    <n v="29525.5"/>
    <m/>
    <m/>
    <n v="0.5"/>
    <n v="29525.5"/>
  </r>
  <r>
    <x v="0"/>
    <s v="4"/>
    <s v="10/1/2014"/>
    <s v="2015"/>
    <s v="1"/>
    <s v="43010000"/>
    <x v="10"/>
    <x v="1"/>
    <s v="SIMONS FOUNDATION"/>
    <s v="Foundation"/>
    <x v="1"/>
    <s v="4018006000"/>
    <s v="Pending"/>
    <s v="15033793"/>
    <m/>
    <m/>
    <n v="1"/>
    <n v="76213"/>
    <n v="1"/>
    <n v="76213"/>
  </r>
  <r>
    <x v="0"/>
    <s v="4"/>
    <s v="10/1/2014"/>
    <s v="2015"/>
    <s v="1"/>
    <s v="43010000"/>
    <x v="10"/>
    <x v="1"/>
    <s v="COCA-COLA FOUNDATION"/>
    <s v="Foundation"/>
    <x v="1"/>
    <s v="4027003000"/>
    <s v="Awarded"/>
    <s v="15033506"/>
    <n v="0"/>
    <n v="0"/>
    <m/>
    <m/>
    <n v="0"/>
    <n v="0"/>
  </r>
  <r>
    <x v="0"/>
    <s v="4"/>
    <s v="10/1/2014"/>
    <s v="2015"/>
    <s v="1"/>
    <s v="43010000"/>
    <x v="10"/>
    <x v="1"/>
    <s v="COCA-COLA FOUNDATION"/>
    <s v="Foundation"/>
    <x v="1"/>
    <s v="4027003005"/>
    <s v="Awarded"/>
    <s v="15033506"/>
    <n v="0"/>
    <n v="0"/>
    <m/>
    <m/>
    <n v="0"/>
    <n v="0"/>
  </r>
  <r>
    <x v="0"/>
    <s v="4"/>
    <s v="10/2/2014"/>
    <s v="2015"/>
    <s v="1"/>
    <s v="43010000"/>
    <x v="10"/>
    <x v="1"/>
    <s v="Indiana Collegiate Action Network"/>
    <s v="Private Non-Profit"/>
    <x v="1"/>
    <s v="4010023000"/>
    <s v="Awarded"/>
    <s v="15044448"/>
    <m/>
    <m/>
    <n v="0.75"/>
    <n v="3562.5"/>
    <n v="0.75"/>
    <n v="3562.5"/>
  </r>
  <r>
    <x v="0"/>
    <s v="4"/>
    <s v="10/2/2014"/>
    <s v="2015"/>
    <s v="1"/>
    <s v="43010000"/>
    <x v="10"/>
    <x v="1"/>
    <s v="Indiana Collegiate Action Network"/>
    <s v="Private Non-Profit"/>
    <x v="1"/>
    <s v="4010023000"/>
    <s v="Not Funded"/>
    <s v="15044447"/>
    <m/>
    <m/>
    <n v="0.75"/>
    <n v="4837.5"/>
    <n v="0.75"/>
    <n v="4837.5"/>
  </r>
  <r>
    <x v="0"/>
    <s v="4"/>
    <s v="10/2/2014"/>
    <s v="2015"/>
    <s v="1"/>
    <s v="43010000"/>
    <x v="10"/>
    <x v="1"/>
    <s v="GRAYSON-JOCKEY CLUB RES. FDN., INC."/>
    <s v="Private Profit"/>
    <x v="2"/>
    <s v="4012006000"/>
    <s v="Pending"/>
    <s v="15033883"/>
    <m/>
    <m/>
    <n v="0.66"/>
    <n v="70829.88"/>
    <n v="0.66"/>
    <n v="70829.88"/>
  </r>
  <r>
    <x v="0"/>
    <s v="4"/>
    <s v="10/2/2014"/>
    <s v="2015"/>
    <s v="1"/>
    <s v="43010000"/>
    <x v="10"/>
    <x v="1"/>
    <s v="GRAYSON-JOCKEY CLUB RES. FDN., INC."/>
    <s v="Private Profit"/>
    <x v="2"/>
    <s v="4012007000"/>
    <s v="Pending"/>
    <s v="15033883"/>
    <m/>
    <m/>
    <n v="0.34"/>
    <n v="36488.120000000003"/>
    <n v="0.34"/>
    <n v="36488.120000000003"/>
  </r>
  <r>
    <x v="0"/>
    <s v="4"/>
    <s v="10/2/2014"/>
    <s v="2015"/>
    <s v="1"/>
    <s v="43010000"/>
    <x v="10"/>
    <x v="1"/>
    <s v="Walmart Foundation"/>
    <s v="Foundation"/>
    <x v="1"/>
    <s v="4013006000"/>
    <s v="Pending"/>
    <s v="15033186"/>
    <m/>
    <m/>
    <n v="1"/>
    <n v="236236"/>
    <n v="1"/>
    <n v="236236"/>
  </r>
  <r>
    <x v="0"/>
    <s v="4"/>
    <s v="10/2/2014"/>
    <s v="2015"/>
    <s v="1"/>
    <s v="43010000"/>
    <x v="10"/>
    <x v="1"/>
    <s v="Indiana Collegiate Action Network"/>
    <s v="Private Non-Profit"/>
    <x v="1"/>
    <s v="4016004000"/>
    <s v="Awarded"/>
    <s v="15044448"/>
    <m/>
    <m/>
    <n v="0.25"/>
    <n v="1187.5"/>
    <n v="0.25"/>
    <n v="1187.5"/>
  </r>
  <r>
    <x v="0"/>
    <s v="4"/>
    <s v="10/2/2014"/>
    <s v="2015"/>
    <s v="1"/>
    <s v="43010000"/>
    <x v="10"/>
    <x v="1"/>
    <s v="Indiana Collegiate Action Network"/>
    <s v="Private Non-Profit"/>
    <x v="1"/>
    <s v="4016004000"/>
    <s v="Not Funded"/>
    <s v="15044447"/>
    <m/>
    <m/>
    <n v="0.25"/>
    <n v="1612.5"/>
    <n v="0.25"/>
    <n v="1612.5"/>
  </r>
  <r>
    <x v="0"/>
    <s v="4"/>
    <s v="10/2/2014"/>
    <s v="2015"/>
    <s v="1"/>
    <s v="43010000"/>
    <x v="10"/>
    <x v="1"/>
    <s v="SPENCER FOUNDATION"/>
    <s v="Foundation"/>
    <x v="1"/>
    <s v="4017012000"/>
    <s v="Pending"/>
    <s v="15022835"/>
    <m/>
    <m/>
    <n v="1"/>
    <n v="47512"/>
    <n v="1"/>
    <n v="47512"/>
  </r>
  <r>
    <x v="0"/>
    <s v="4"/>
    <s v="10/3/2014"/>
    <s v="2015"/>
    <s v="1"/>
    <s v="43010000"/>
    <x v="10"/>
    <x v="1"/>
    <s v="Janssen Scientific Affairs"/>
    <s v="Private Profit"/>
    <x v="2"/>
    <s v="4016001000"/>
    <s v="Awarded"/>
    <s v="15044023"/>
    <m/>
    <m/>
    <n v="1"/>
    <n v="700000"/>
    <n v="1"/>
    <n v="700000"/>
  </r>
  <r>
    <x v="0"/>
    <s v="4"/>
    <s v="10/6/2014"/>
    <s v="2015"/>
    <s v="1"/>
    <s v="43010000"/>
    <x v="10"/>
    <x v="1"/>
    <s v="Union Station Properties"/>
    <s v="Private Profit"/>
    <x v="2"/>
    <s v="1005012000"/>
    <s v="Awarded"/>
    <s v="15044010"/>
    <m/>
    <m/>
    <n v="1"/>
    <n v="19996"/>
    <n v="1"/>
    <n v="19996"/>
  </r>
  <r>
    <x v="0"/>
    <s v="4"/>
    <s v="10/6/2014"/>
    <s v="2015"/>
    <s v="1"/>
    <s v="43010000"/>
    <x v="10"/>
    <x v="1"/>
    <s v="Specialty Food Foundation"/>
    <s v="Foundation"/>
    <x v="1"/>
    <s v="4011001000"/>
    <s v="Not Funded"/>
    <s v="15033874"/>
    <m/>
    <m/>
    <n v="0.25"/>
    <n v="12500"/>
    <n v="0.25"/>
    <n v="12500"/>
  </r>
  <r>
    <x v="0"/>
    <s v="4"/>
    <s v="10/6/2014"/>
    <s v="2015"/>
    <s v="1"/>
    <s v="43010000"/>
    <x v="10"/>
    <x v="1"/>
    <s v="PEPSICO INC./ WORLD TRADING CO."/>
    <s v="Private Profit"/>
    <x v="2"/>
    <s v="4011016000"/>
    <s v="Awarded"/>
    <s v="14121021"/>
    <m/>
    <m/>
    <n v="1"/>
    <n v="5500.9"/>
    <n v="1"/>
    <n v="5500.9"/>
  </r>
  <r>
    <x v="0"/>
    <s v="4"/>
    <s v="10/6/2014"/>
    <s v="2015"/>
    <s v="1"/>
    <s v="43010000"/>
    <x v="10"/>
    <x v="1"/>
    <s v="Specialty Food Foundation"/>
    <s v="Foundation"/>
    <x v="1"/>
    <s v="4013004000"/>
    <s v="Not Funded"/>
    <s v="15033874"/>
    <m/>
    <m/>
    <n v="0.75"/>
    <n v="37500"/>
    <n v="0.75"/>
    <n v="37500"/>
  </r>
  <r>
    <x v="0"/>
    <s v="4"/>
    <s v="10/6/2014"/>
    <s v="2015"/>
    <s v="1"/>
    <s v="43010000"/>
    <x v="10"/>
    <x v="1"/>
    <s v="BRIGHAM YOUNG UNIVERSITY"/>
    <s v="Institution of Higher Education"/>
    <x v="1"/>
    <s v="4014003000"/>
    <s v="Awarded"/>
    <s v="15044051"/>
    <m/>
    <m/>
    <n v="1"/>
    <n v="6000"/>
    <n v="1"/>
    <n v="6000"/>
  </r>
  <r>
    <x v="0"/>
    <s v="4"/>
    <s v="10/6/2014"/>
    <s v="2015"/>
    <s v="1"/>
    <s v="43010000"/>
    <x v="10"/>
    <x v="1"/>
    <s v="Siemens Healthcare Diagnostics"/>
    <s v="Private Profit"/>
    <x v="2"/>
    <s v="4014017000"/>
    <s v="Awarded"/>
    <s v="15021966"/>
    <n v="0.5"/>
    <n v="484806.5"/>
    <m/>
    <m/>
    <n v="0.5"/>
    <n v="484806.5"/>
  </r>
  <r>
    <x v="0"/>
    <s v="4"/>
    <s v="10/6/2014"/>
    <s v="2015"/>
    <s v="1"/>
    <s v="43010000"/>
    <x v="10"/>
    <x v="1"/>
    <s v="Siemens Healthcare Diagnostics"/>
    <s v="Private Profit"/>
    <x v="2"/>
    <s v="4018004000"/>
    <s v="Awarded"/>
    <s v="15021966"/>
    <n v="0.5"/>
    <n v="484806.5"/>
    <m/>
    <m/>
    <n v="0.5"/>
    <n v="484806.5"/>
  </r>
  <r>
    <x v="0"/>
    <s v="4"/>
    <s v="10/6/2014"/>
    <s v="2015"/>
    <s v="1"/>
    <s v="43010000"/>
    <x v="10"/>
    <x v="1"/>
    <s v="Georgetown University"/>
    <s v="Institution of Higher Education"/>
    <x v="1"/>
    <s v="4018004000"/>
    <s v="Awarded"/>
    <s v="15044048"/>
    <m/>
    <m/>
    <n v="1"/>
    <n v="3499"/>
    <n v="1"/>
    <n v="3499"/>
  </r>
  <r>
    <x v="0"/>
    <s v="4"/>
    <s v="10/6/2014"/>
    <s v="2015"/>
    <s v="1"/>
    <s v="43010000"/>
    <x v="10"/>
    <x v="1"/>
    <s v="Siemens Healthcare Diagnostics"/>
    <s v="Private Profit"/>
    <x v="2"/>
    <s v="4027003000"/>
    <s v="Awarded"/>
    <s v="15021966"/>
    <n v="0"/>
    <n v="0"/>
    <m/>
    <m/>
    <n v="0"/>
    <n v="0"/>
  </r>
  <r>
    <x v="0"/>
    <s v="4"/>
    <s v="10/6/2014"/>
    <s v="2015"/>
    <s v="1"/>
    <s v="43010000"/>
    <x v="10"/>
    <x v="1"/>
    <s v="Siemens Healthcare Diagnostics"/>
    <s v="Private Profit"/>
    <x v="2"/>
    <s v="4027003005"/>
    <s v="Awarded"/>
    <s v="15021966"/>
    <n v="0"/>
    <n v="0"/>
    <m/>
    <m/>
    <n v="0"/>
    <n v="0"/>
  </r>
  <r>
    <x v="0"/>
    <s v="4"/>
    <s v="10/7/2014"/>
    <s v="2015"/>
    <s v="1"/>
    <s v="43010000"/>
    <x v="10"/>
    <x v="1"/>
    <s v="ABBOTT LABORATORIES"/>
    <s v="Private Profit"/>
    <x v="2"/>
    <s v="4014004000"/>
    <s v="Awarded"/>
    <s v="15043974"/>
    <m/>
    <m/>
    <n v="1"/>
    <n v="30000"/>
    <n v="1"/>
    <n v="30000"/>
  </r>
  <r>
    <x v="0"/>
    <s v="4"/>
    <s v="10/7/2014"/>
    <s v="2015"/>
    <s v="1"/>
    <s v="43010000"/>
    <x v="10"/>
    <x v="1"/>
    <s v="Cook Research Incorporated"/>
    <s v="Private Profit"/>
    <x v="2"/>
    <s v="4014017000"/>
    <s v="Awarded"/>
    <s v="15044092"/>
    <m/>
    <m/>
    <n v="1"/>
    <n v="189401"/>
    <n v="1"/>
    <n v="189401"/>
  </r>
  <r>
    <x v="0"/>
    <s v="4"/>
    <s v="10/7/2014"/>
    <s v="2015"/>
    <s v="1"/>
    <s v="43010000"/>
    <x v="10"/>
    <x v="1"/>
    <s v="Baere Aerospace Consulting Inc"/>
    <s v="Private Profit"/>
    <x v="2"/>
    <s v="4019003000"/>
    <s v="Awarded"/>
    <s v="15022571"/>
    <m/>
    <m/>
    <n v="1"/>
    <n v="9910"/>
    <n v="1"/>
    <n v="9910"/>
  </r>
  <r>
    <x v="0"/>
    <s v="4"/>
    <s v="10/8/2014"/>
    <s v="2015"/>
    <s v="1"/>
    <s v="43010000"/>
    <x v="10"/>
    <x v="1"/>
    <s v="AMERICAN SPEECH-LANGUAGE-HEARING FDN."/>
    <s v="Foundation"/>
    <x v="1"/>
    <s v="4013012000"/>
    <s v="Awarded"/>
    <s v="15044130"/>
    <m/>
    <m/>
    <n v="1"/>
    <n v="10000"/>
    <n v="1"/>
    <n v="10000"/>
  </r>
  <r>
    <x v="0"/>
    <s v="4"/>
    <s v="10/8/2014"/>
    <s v="2015"/>
    <s v="1"/>
    <s v="43010000"/>
    <x v="10"/>
    <x v="1"/>
    <s v="Glaxo Smith Kline"/>
    <s v="Private Profit"/>
    <x v="2"/>
    <s v="4014004000"/>
    <s v="Awarded"/>
    <s v="15044096"/>
    <m/>
    <m/>
    <n v="1"/>
    <n v="69000"/>
    <n v="1"/>
    <n v="69000"/>
  </r>
  <r>
    <x v="0"/>
    <s v="4"/>
    <s v="10/8/2014"/>
    <s v="2015"/>
    <s v="1"/>
    <s v="43010000"/>
    <x v="10"/>
    <x v="1"/>
    <s v="Glaxo Smith Kline"/>
    <s v="Private Profit"/>
    <x v="2"/>
    <s v="4014009000"/>
    <s v="Awarded"/>
    <s v="15044137"/>
    <m/>
    <m/>
    <n v="1"/>
    <n v="51521"/>
    <n v="1"/>
    <n v="51521"/>
  </r>
  <r>
    <x v="0"/>
    <s v="4"/>
    <s v="10/8/2014"/>
    <s v="2015"/>
    <s v="1"/>
    <s v="43010000"/>
    <x v="10"/>
    <x v="1"/>
    <s v="Veterinary Pet Insurance"/>
    <s v="Private Profit"/>
    <x v="2"/>
    <s v="4015001000"/>
    <s v="Awarded"/>
    <s v="15043891"/>
    <m/>
    <m/>
    <n v="0.5"/>
    <n v="21242.5"/>
    <n v="0.5"/>
    <n v="21242.5"/>
  </r>
  <r>
    <x v="0"/>
    <s v="4"/>
    <s v="10/8/2014"/>
    <s v="2015"/>
    <s v="1"/>
    <s v="43010000"/>
    <x v="10"/>
    <x v="1"/>
    <s v="Veterinary Pet Insurance"/>
    <s v="Private Profit"/>
    <x v="2"/>
    <s v="4015004000"/>
    <s v="Awarded"/>
    <s v="15043891"/>
    <m/>
    <m/>
    <n v="0.5"/>
    <n v="21242.5"/>
    <n v="0.5"/>
    <n v="21242.5"/>
  </r>
  <r>
    <x v="0"/>
    <s v="4"/>
    <s v="10/9/2014"/>
    <s v="2015"/>
    <s v="1"/>
    <s v="43010000"/>
    <x v="10"/>
    <x v="1"/>
    <s v="DOW AGROSCIENCES"/>
    <s v="Private Profit"/>
    <x v="2"/>
    <s v="4011012000"/>
    <s v="Awarded"/>
    <s v="15044076"/>
    <m/>
    <m/>
    <n v="1"/>
    <n v="5000"/>
    <n v="1"/>
    <n v="5000"/>
  </r>
  <r>
    <x v="0"/>
    <s v="4"/>
    <s v="10/9/2014"/>
    <s v="2015"/>
    <s v="1"/>
    <s v="43010000"/>
    <x v="10"/>
    <x v="1"/>
    <s v="INDIANA UNIVERSITY"/>
    <s v="Institution of Higher Education"/>
    <x v="1"/>
    <s v="4016003000"/>
    <s v="Not Funded"/>
    <s v="15044147"/>
    <m/>
    <m/>
    <n v="1"/>
    <n v="25000"/>
    <n v="1"/>
    <n v="25000"/>
  </r>
  <r>
    <x v="0"/>
    <s v="4"/>
    <s v="10/9/2014"/>
    <s v="2015"/>
    <s v="1"/>
    <s v="43010000"/>
    <x v="10"/>
    <x v="1"/>
    <s v="Cumberland &amp; Western Resources"/>
    <s v="Private Profit"/>
    <x v="2"/>
    <s v="4018007000"/>
    <s v="Awarded"/>
    <s v="15044084"/>
    <m/>
    <m/>
    <n v="1"/>
    <n v="2262360"/>
    <n v="1"/>
    <n v="2262360"/>
  </r>
  <r>
    <x v="0"/>
    <s v="4"/>
    <s v="10/10/2014"/>
    <s v="2015"/>
    <s v="1"/>
    <s v="43010000"/>
    <x v="10"/>
    <x v="1"/>
    <s v="NESTLE"/>
    <s v="Private Profit"/>
    <x v="2"/>
    <s v="4011016000"/>
    <s v="Awarded"/>
    <s v="15044082"/>
    <m/>
    <m/>
    <n v="0.5"/>
    <n v="104551.5"/>
    <n v="0.5"/>
    <n v="104551.5"/>
  </r>
  <r>
    <x v="0"/>
    <s v="4"/>
    <s v="10/10/2014"/>
    <s v="2015"/>
    <s v="1"/>
    <s v="43010000"/>
    <x v="10"/>
    <x v="1"/>
    <s v="LILLY ENDOWMENT INC."/>
    <s v="Foundation"/>
    <x v="1"/>
    <s v="4013006000"/>
    <s v="Awarded"/>
    <s v="14109092"/>
    <m/>
    <m/>
    <n v="1"/>
    <n v="3573000"/>
    <n v="1"/>
    <n v="3573000"/>
  </r>
  <r>
    <x v="0"/>
    <s v="4"/>
    <s v="10/10/2014"/>
    <s v="2015"/>
    <s v="1"/>
    <s v="43010000"/>
    <x v="10"/>
    <x v="1"/>
    <s v="UNIVERSITY OF MINNESOTA"/>
    <s v="Institution of Higher Education"/>
    <x v="1"/>
    <s v="4013010000"/>
    <s v="Awarded"/>
    <s v="15044187"/>
    <m/>
    <m/>
    <n v="1"/>
    <n v="141311"/>
    <n v="1"/>
    <n v="141311"/>
  </r>
  <r>
    <x v="0"/>
    <s v="4"/>
    <s v="10/10/2014"/>
    <s v="2015"/>
    <s v="1"/>
    <s v="43010000"/>
    <x v="10"/>
    <x v="1"/>
    <s v="HALLIBURTON COMPANY"/>
    <s v="Private Profit"/>
    <x v="2"/>
    <s v="4014006000"/>
    <s v="Pending"/>
    <s v="15044172"/>
    <m/>
    <m/>
    <n v="1"/>
    <n v="191786"/>
    <n v="1"/>
    <n v="191786"/>
  </r>
  <r>
    <x v="0"/>
    <s v="4"/>
    <s v="10/10/2014"/>
    <s v="2015"/>
    <s v="1"/>
    <s v="43010000"/>
    <x v="10"/>
    <x v="1"/>
    <s v="AMERICAN CANCER SOCIETY"/>
    <s v="Foundation"/>
    <x v="1"/>
    <s v="4016003000"/>
    <s v="Not Funded"/>
    <s v="15044168"/>
    <m/>
    <m/>
    <n v="1"/>
    <n v="785539"/>
    <n v="1"/>
    <n v="785539"/>
  </r>
  <r>
    <x v="0"/>
    <s v="4"/>
    <s v="10/10/2014"/>
    <s v="2015"/>
    <s v="1"/>
    <s v="43010000"/>
    <x v="10"/>
    <x v="1"/>
    <s v="NESTLE"/>
    <s v="Private Profit"/>
    <x v="2"/>
    <s v="4016005000"/>
    <s v="Awarded"/>
    <s v="15044082"/>
    <m/>
    <m/>
    <n v="0.5"/>
    <n v="104551.5"/>
    <n v="0.5"/>
    <n v="104551.5"/>
  </r>
  <r>
    <x v="0"/>
    <s v="4"/>
    <s v="10/10/2014"/>
    <s v="2015"/>
    <s v="1"/>
    <s v="43010000"/>
    <x v="10"/>
    <x v="1"/>
    <s v="AMERICAN CHEMICAL SOCIETY"/>
    <s v="Foundation"/>
    <x v="1"/>
    <s v="4018004000"/>
    <s v="Pending"/>
    <s v="15044127"/>
    <m/>
    <m/>
    <n v="1"/>
    <n v="110000"/>
    <n v="1"/>
    <n v="110000"/>
  </r>
  <r>
    <x v="0"/>
    <s v="4"/>
    <s v="10/13/2014"/>
    <s v="2015"/>
    <s v="1"/>
    <s v="43010000"/>
    <x v="10"/>
    <x v="1"/>
    <s v="ROCHE DIAGNOSTICS"/>
    <s v="Private Profit"/>
    <x v="2"/>
    <s v="4016005000"/>
    <s v="Awarded"/>
    <s v="15044163"/>
    <m/>
    <m/>
    <n v="0.25"/>
    <n v="25000"/>
    <n v="0.25"/>
    <n v="25000"/>
  </r>
  <r>
    <x v="0"/>
    <s v="4"/>
    <s v="10/13/2014"/>
    <s v="2015"/>
    <s v="1"/>
    <s v="43010000"/>
    <x v="10"/>
    <x v="1"/>
    <s v="ROCHE DIAGNOSTICS"/>
    <s v="Private Profit"/>
    <x v="2"/>
    <s v="4019006000"/>
    <s v="Awarded"/>
    <s v="15044163"/>
    <m/>
    <m/>
    <n v="0.75"/>
    <n v="75000"/>
    <n v="0.75"/>
    <n v="75000"/>
  </r>
  <r>
    <x v="0"/>
    <s v="4"/>
    <s v="10/13/2014"/>
    <s v="2015"/>
    <s v="1"/>
    <s v="43010000"/>
    <x v="10"/>
    <x v="1"/>
    <s v="NetAPP"/>
    <s v="Private Profit"/>
    <x v="2"/>
    <s v="4019010000"/>
    <s v="Pending"/>
    <s v="15044202"/>
    <m/>
    <m/>
    <n v="1"/>
    <n v="52564"/>
    <n v="1"/>
    <n v="52564"/>
  </r>
  <r>
    <x v="0"/>
    <s v="4"/>
    <s v="10/14/2014"/>
    <s v="2015"/>
    <s v="1"/>
    <s v="43010000"/>
    <x v="10"/>
    <x v="1"/>
    <s v="BeulahWorks LLC"/>
    <s v="Private Profit"/>
    <x v="2"/>
    <s v="1011003000"/>
    <s v="Awarded"/>
    <s v="15044247"/>
    <m/>
    <m/>
    <n v="1"/>
    <n v="1560"/>
    <n v="1"/>
    <n v="1560"/>
  </r>
  <r>
    <x v="0"/>
    <s v="4"/>
    <s v="10/14/2014"/>
    <s v="2015"/>
    <s v="1"/>
    <s v="43010000"/>
    <x v="10"/>
    <x v="1"/>
    <s v="Indiana Forestry Educ Fdn"/>
    <s v="Private Non-Profit"/>
    <x v="1"/>
    <s v="4011013000"/>
    <s v="Pending"/>
    <s v="15044143"/>
    <m/>
    <m/>
    <n v="1"/>
    <n v="500"/>
    <n v="1"/>
    <n v="500"/>
  </r>
  <r>
    <x v="0"/>
    <s v="4"/>
    <s v="10/14/2014"/>
    <s v="2015"/>
    <s v="1"/>
    <s v="43010000"/>
    <x v="10"/>
    <x v="1"/>
    <s v="Firestone Building Products Company LLC"/>
    <s v="Private Profit"/>
    <x v="2"/>
    <s v="4014005000"/>
    <s v="Awarded"/>
    <s v="15044236"/>
    <m/>
    <m/>
    <n v="1"/>
    <n v="50000"/>
    <n v="1"/>
    <n v="50000"/>
  </r>
  <r>
    <x v="0"/>
    <s v="4"/>
    <s v="10/14/2014"/>
    <s v="2015"/>
    <s v="1"/>
    <s v="43010000"/>
    <x v="10"/>
    <x v="1"/>
    <s v="AMERICAN CHEMICAL SOCIETY"/>
    <s v="Foundation"/>
    <x v="1"/>
    <s v="4014010000"/>
    <s v="Pending"/>
    <s v="15044221"/>
    <m/>
    <m/>
    <n v="1"/>
    <n v="110000"/>
    <n v="1"/>
    <n v="110000"/>
  </r>
  <r>
    <x v="0"/>
    <s v="4"/>
    <s v="10/14/2014"/>
    <s v="2015"/>
    <s v="1"/>
    <s v="43010000"/>
    <x v="10"/>
    <x v="1"/>
    <s v="Millennium Pharmaceuticals,  Inc."/>
    <s v="Private Profit"/>
    <x v="2"/>
    <s v="4016001000"/>
    <s v="Awarded"/>
    <s v="15044263"/>
    <m/>
    <m/>
    <n v="1"/>
    <n v="75000"/>
    <n v="1"/>
    <n v="75000"/>
  </r>
  <r>
    <x v="0"/>
    <s v="4"/>
    <s v="10/14/2014"/>
    <s v="2015"/>
    <s v="1"/>
    <s v="43010000"/>
    <x v="10"/>
    <x v="1"/>
    <s v="AMERICAN CHEMICAL SOCIETY"/>
    <s v="Foundation"/>
    <x v="1"/>
    <s v="4018004000"/>
    <s v="Pending"/>
    <s v="15044243"/>
    <m/>
    <m/>
    <n v="1"/>
    <n v="110000"/>
    <n v="1"/>
    <n v="110000"/>
  </r>
  <r>
    <x v="0"/>
    <s v="4"/>
    <s v="10/15/2014"/>
    <s v="2015"/>
    <s v="1"/>
    <s v="43010000"/>
    <x v="10"/>
    <x v="1"/>
    <s v="SIGMA XI"/>
    <s v="Foundation"/>
    <x v="1"/>
    <s v="4011015000"/>
    <s v="Pending"/>
    <s v="15044193"/>
    <m/>
    <m/>
    <n v="1"/>
    <n v="1000"/>
    <n v="1"/>
    <n v="1000"/>
  </r>
  <r>
    <x v="0"/>
    <s v="4"/>
    <s v="10/15/2014"/>
    <s v="2015"/>
    <s v="1"/>
    <s v="43010000"/>
    <x v="10"/>
    <x v="1"/>
    <s v="Indiana Forestry Educ Fdn"/>
    <s v="Private Non-Profit"/>
    <x v="1"/>
    <s v="4011015000"/>
    <s v="Pending"/>
    <s v="15044309"/>
    <m/>
    <m/>
    <n v="1"/>
    <n v="500"/>
    <n v="1"/>
    <n v="500"/>
  </r>
  <r>
    <x v="0"/>
    <s v="4"/>
    <s v="10/15/2014"/>
    <s v="2015"/>
    <s v="1"/>
    <s v="43010000"/>
    <x v="10"/>
    <x v="1"/>
    <s v="Univ Federation for Animal Welfare"/>
    <s v="Private Non-Profit"/>
    <x v="1"/>
    <s v="4012007000"/>
    <s v="Not Funded"/>
    <s v="15044201"/>
    <m/>
    <m/>
    <n v="1"/>
    <n v="161337"/>
    <n v="1"/>
    <n v="161337"/>
  </r>
  <r>
    <x v="0"/>
    <s v="4"/>
    <s v="10/15/2014"/>
    <s v="2015"/>
    <s v="1"/>
    <s v="43010000"/>
    <x v="10"/>
    <x v="1"/>
    <s v="AMERICAN CANCER SOCIETY"/>
    <s v="Foundation"/>
    <x v="1"/>
    <s v="4013003000"/>
    <s v="Not Funded"/>
    <s v="14108942"/>
    <m/>
    <m/>
    <n v="0.55000000000000004"/>
    <n v="261921"/>
    <n v="0.55000000000000004"/>
    <n v="261921"/>
  </r>
  <r>
    <x v="0"/>
    <s v="4"/>
    <s v="10/15/2014"/>
    <s v="2015"/>
    <s v="1"/>
    <s v="43010000"/>
    <x v="10"/>
    <x v="1"/>
    <s v="ALMOND BOARD OF CALIFORNIA"/>
    <s v="Private Non-Profit"/>
    <x v="1"/>
    <s v="4013004000"/>
    <s v="Awarded"/>
    <s v="15044219"/>
    <m/>
    <m/>
    <n v="1"/>
    <n v="16500"/>
    <n v="1"/>
    <n v="16500"/>
  </r>
  <r>
    <x v="0"/>
    <s v="4"/>
    <s v="10/15/2014"/>
    <s v="2015"/>
    <s v="1"/>
    <s v="43010000"/>
    <x v="10"/>
    <x v="1"/>
    <s v="Google.org"/>
    <s v="Private Non-Profit"/>
    <x v="1"/>
    <s v="4014006000"/>
    <s v="Pending"/>
    <s v="15044292"/>
    <m/>
    <m/>
    <n v="1"/>
    <n v="41589"/>
    <n v="1"/>
    <n v="41589"/>
  </r>
  <r>
    <x v="0"/>
    <s v="4"/>
    <s v="10/15/2014"/>
    <s v="2015"/>
    <s v="1"/>
    <s v="43010000"/>
    <x v="10"/>
    <x v="1"/>
    <s v="Landauer"/>
    <s v="Private Profit"/>
    <x v="2"/>
    <s v="4014006000"/>
    <s v="Awarded"/>
    <s v="15033830"/>
    <n v="1"/>
    <n v="475000"/>
    <m/>
    <m/>
    <n v="1"/>
    <n v="475000"/>
  </r>
  <r>
    <x v="0"/>
    <s v="4"/>
    <s v="10/15/2014"/>
    <s v="2015"/>
    <s v="1"/>
    <s v="43010000"/>
    <x v="10"/>
    <x v="1"/>
    <s v="Google Inc"/>
    <s v="Private Profit"/>
    <x v="2"/>
    <s v="4014008000"/>
    <s v="Not Funded"/>
    <s v="15044298"/>
    <m/>
    <m/>
    <n v="0.33300000000000002"/>
    <n v="11798.52"/>
    <n v="0.33300000000000002"/>
    <n v="11798.52"/>
  </r>
  <r>
    <x v="0"/>
    <s v="4"/>
    <s v="10/15/2014"/>
    <s v="2015"/>
    <s v="1"/>
    <s v="43010000"/>
    <x v="10"/>
    <x v="1"/>
    <s v="AMERICAN CANCER SOCIETY"/>
    <s v="Foundation"/>
    <x v="1"/>
    <s v="4016003000"/>
    <s v="Pending"/>
    <s v="15044268"/>
    <m/>
    <m/>
    <n v="1"/>
    <n v="163500"/>
    <n v="1"/>
    <n v="163500"/>
  </r>
  <r>
    <x v="0"/>
    <s v="4"/>
    <s v="10/15/2014"/>
    <s v="2015"/>
    <s v="1"/>
    <s v="43010000"/>
    <x v="10"/>
    <x v="1"/>
    <s v="Google Inc"/>
    <s v="Private Profit"/>
    <x v="2"/>
    <s v="4017003000"/>
    <s v="Not Funded"/>
    <s v="15044298"/>
    <m/>
    <m/>
    <n v="0.66700000000000004"/>
    <n v="23632.47"/>
    <n v="0.66700000000000004"/>
    <n v="23632.47"/>
  </r>
  <r>
    <x v="0"/>
    <s v="4"/>
    <s v="10/15/2014"/>
    <s v="2015"/>
    <s v="1"/>
    <s v="43010000"/>
    <x v="10"/>
    <x v="1"/>
    <s v="Google Inc"/>
    <s v="Private Profit"/>
    <x v="2"/>
    <s v="4018009000"/>
    <s v="Pending"/>
    <s v="15044248"/>
    <m/>
    <m/>
    <n v="1"/>
    <n v="42474"/>
    <n v="1"/>
    <n v="42474"/>
  </r>
  <r>
    <x v="0"/>
    <s v="4"/>
    <s v="10/15/2014"/>
    <s v="2015"/>
    <s v="1"/>
    <s v="43010000"/>
    <x v="10"/>
    <x v="1"/>
    <s v="Google Inc"/>
    <s v="Private Profit"/>
    <x v="2"/>
    <s v="4018009000"/>
    <s v="Pending"/>
    <s v="15044255"/>
    <m/>
    <m/>
    <n v="1"/>
    <n v="44125"/>
    <n v="1"/>
    <n v="44125"/>
  </r>
  <r>
    <x v="0"/>
    <s v="4"/>
    <s v="10/15/2014"/>
    <s v="2015"/>
    <s v="1"/>
    <s v="43010000"/>
    <x v="10"/>
    <x v="1"/>
    <s v="AMERICAN CANCER SOCIETY"/>
    <s v="Foundation"/>
    <x v="1"/>
    <s v="4019006000"/>
    <s v="Not Funded"/>
    <s v="14108942"/>
    <m/>
    <m/>
    <n v="0.1125"/>
    <n v="53574.75"/>
    <n v="0.1125"/>
    <n v="53574.75"/>
  </r>
  <r>
    <x v="0"/>
    <s v="4"/>
    <s v="10/15/2014"/>
    <s v="2015"/>
    <s v="1"/>
    <s v="43010000"/>
    <x v="10"/>
    <x v="1"/>
    <s v="AMERICAN CANCER SOCIETY"/>
    <s v="Foundation"/>
    <x v="1"/>
    <s v="4019008000"/>
    <s v="Not Funded"/>
    <s v="14108942"/>
    <m/>
    <m/>
    <n v="0.33750000000000002"/>
    <n v="160724.25"/>
    <n v="0.33750000000000002"/>
    <n v="160724.25"/>
  </r>
  <r>
    <x v="0"/>
    <s v="4"/>
    <s v="10/15/2014"/>
    <s v="2015"/>
    <s v="1"/>
    <s v="43010000"/>
    <x v="10"/>
    <x v="1"/>
    <s v="Landauer"/>
    <s v="Private Profit"/>
    <x v="2"/>
    <s v="4027002000"/>
    <s v="Awarded"/>
    <s v="15033830"/>
    <n v="0"/>
    <n v="0"/>
    <m/>
    <m/>
    <n v="0"/>
    <n v="0"/>
  </r>
  <r>
    <x v="0"/>
    <s v="4"/>
    <s v="10/16/2014"/>
    <s v="2015"/>
    <s v="1"/>
    <s v="43010000"/>
    <x v="10"/>
    <x v="1"/>
    <s v="HARDWOOD FORESTRY FUND"/>
    <s v="Foundation"/>
    <x v="1"/>
    <s v="4011015000"/>
    <s v="Awarded"/>
    <s v="15044325"/>
    <m/>
    <m/>
    <n v="1"/>
    <n v="5110"/>
    <n v="1"/>
    <n v="5110"/>
  </r>
  <r>
    <x v="0"/>
    <s v="4"/>
    <s v="10/16/2014"/>
    <s v="2015"/>
    <s v="1"/>
    <s v="43010000"/>
    <x v="10"/>
    <x v="1"/>
    <s v="AMERICAN CANCER SOCIETY"/>
    <s v="Foundation"/>
    <x v="1"/>
    <s v="4012006000"/>
    <s v="Pending"/>
    <s v="15044285"/>
    <m/>
    <m/>
    <n v="1"/>
    <n v="163500"/>
    <n v="1"/>
    <n v="163500"/>
  </r>
  <r>
    <x v="0"/>
    <s v="4"/>
    <s v="10/16/2014"/>
    <s v="2015"/>
    <s v="1"/>
    <s v="43010000"/>
    <x v="10"/>
    <x v="1"/>
    <s v="Google Inc"/>
    <s v="Private Profit"/>
    <x v="2"/>
    <s v="4019010000"/>
    <s v="Not Funded"/>
    <s v="15044259"/>
    <m/>
    <m/>
    <n v="1"/>
    <n v="36838"/>
    <n v="1"/>
    <n v="36838"/>
  </r>
  <r>
    <x v="0"/>
    <s v="4"/>
    <s v="10/17/2014"/>
    <s v="2015"/>
    <s v="1"/>
    <s v="43010000"/>
    <x v="10"/>
    <x v="1"/>
    <s v="ELANCO ANIMAL HEALTH"/>
    <s v="Private Profit"/>
    <x v="2"/>
    <s v="4011009000"/>
    <s v="Awarded"/>
    <s v="15044337"/>
    <m/>
    <m/>
    <n v="1"/>
    <n v="49850"/>
    <n v="1"/>
    <n v="49850"/>
  </r>
  <r>
    <x v="0"/>
    <s v="4"/>
    <s v="10/17/2014"/>
    <s v="2015"/>
    <s v="1"/>
    <s v="43010000"/>
    <x v="10"/>
    <x v="1"/>
    <s v="AMERICAN CHEMICAL SOCIETY"/>
    <s v="Foundation"/>
    <x v="1"/>
    <s v="4014004000"/>
    <s v="Pending"/>
    <s v="14098425"/>
    <m/>
    <m/>
    <n v="1"/>
    <n v="110000"/>
    <n v="1"/>
    <n v="110000"/>
  </r>
  <r>
    <x v="0"/>
    <s v="4"/>
    <s v="10/17/2014"/>
    <s v="2015"/>
    <s v="1"/>
    <s v="43010000"/>
    <x v="10"/>
    <x v="1"/>
    <s v="AMERICAN CHEMICAL SOCIETY"/>
    <s v="Foundation"/>
    <x v="1"/>
    <s v="4014009000"/>
    <s v="Pending"/>
    <s v="15044356"/>
    <m/>
    <m/>
    <n v="1"/>
    <n v="110000"/>
    <n v="1"/>
    <n v="110000"/>
  </r>
  <r>
    <x v="0"/>
    <s v="4"/>
    <s v="10/17/2014"/>
    <s v="2015"/>
    <s v="1"/>
    <s v="43010000"/>
    <x v="10"/>
    <x v="1"/>
    <s v="AMERICAN CHEMICAL SOCIETY"/>
    <s v="Foundation"/>
    <x v="1"/>
    <s v="4014010000"/>
    <s v="Pending"/>
    <s v="15044359"/>
    <m/>
    <m/>
    <n v="1"/>
    <n v="110000"/>
    <n v="1"/>
    <n v="110000"/>
  </r>
  <r>
    <x v="0"/>
    <s v="4"/>
    <s v="10/17/2014"/>
    <s v="2015"/>
    <s v="1"/>
    <s v="43010000"/>
    <x v="10"/>
    <x v="1"/>
    <s v="AMERICAN CHEMICAL SOCIETY"/>
    <s v="Foundation"/>
    <x v="1"/>
    <s v="4014010000"/>
    <s v="Pending"/>
    <s v="15044381"/>
    <m/>
    <m/>
    <n v="1"/>
    <n v="110000"/>
    <n v="1"/>
    <n v="110000"/>
  </r>
  <r>
    <x v="0"/>
    <s v="4"/>
    <s v="10/17/2014"/>
    <s v="2015"/>
    <s v="1"/>
    <s v="43010000"/>
    <x v="10"/>
    <x v="1"/>
    <s v="AMERICAN CHEMICAL SOCIETY"/>
    <s v="Foundation"/>
    <x v="1"/>
    <s v="4018004000"/>
    <s v="Pending"/>
    <s v="15044322"/>
    <m/>
    <m/>
    <n v="1"/>
    <n v="110000"/>
    <n v="1"/>
    <n v="110000"/>
  </r>
  <r>
    <x v="0"/>
    <s v="4"/>
    <s v="10/17/2014"/>
    <s v="2015"/>
    <s v="1"/>
    <s v="43010000"/>
    <x v="10"/>
    <x v="1"/>
    <s v="Education Bureau"/>
    <s v="Foreign Federal Government"/>
    <x v="1"/>
    <s v="4020004000"/>
    <s v="Not Funded"/>
    <s v="15044351"/>
    <m/>
    <m/>
    <n v="1"/>
    <n v="96058"/>
    <n v="1"/>
    <n v="96058"/>
  </r>
  <r>
    <x v="0"/>
    <s v="4"/>
    <s v="10/20/2014"/>
    <s v="2015"/>
    <s v="1"/>
    <s v="43010000"/>
    <x v="10"/>
    <x v="1"/>
    <s v="IN UNIV PURDUE UNIV AT INDIANAPOLIS"/>
    <s v="Institution of Higher Education"/>
    <x v="1"/>
    <s v="4014017000"/>
    <s v="Pending"/>
    <s v="15044354"/>
    <m/>
    <m/>
    <n v="1"/>
    <n v="25000"/>
    <n v="1"/>
    <n v="25000"/>
  </r>
  <r>
    <x v="0"/>
    <s v="4"/>
    <s v="10/20/2014"/>
    <s v="2015"/>
    <s v="1"/>
    <s v="43010000"/>
    <x v="10"/>
    <x v="1"/>
    <s v="INDIANA UNIVERSITY"/>
    <s v="Institution of Higher Education"/>
    <x v="1"/>
    <s v="4016003000"/>
    <s v="Awarded"/>
    <s v="15044421"/>
    <m/>
    <m/>
    <n v="1"/>
    <n v="25000"/>
    <n v="1"/>
    <n v="25000"/>
  </r>
  <r>
    <x v="0"/>
    <s v="4"/>
    <s v="10/20/2014"/>
    <s v="2015"/>
    <s v="1"/>
    <s v="43010000"/>
    <x v="10"/>
    <x v="1"/>
    <s v="UNIVERSITY OF MICHIGAN"/>
    <s v="Institution of Higher Education"/>
    <x v="1"/>
    <s v="4017007000"/>
    <s v="Pending"/>
    <s v="15044426"/>
    <m/>
    <m/>
    <n v="1"/>
    <n v="7750"/>
    <n v="1"/>
    <n v="7750"/>
  </r>
  <r>
    <x v="0"/>
    <s v="4"/>
    <s v="10/20/2014"/>
    <s v="2015"/>
    <s v="1"/>
    <s v="43010000"/>
    <x v="10"/>
    <x v="1"/>
    <s v="Evonik Corporation"/>
    <s v="Private Profit"/>
    <x v="2"/>
    <s v="4018004000"/>
    <s v="Pending"/>
    <s v="15044399"/>
    <n v="1"/>
    <n v="119888"/>
    <m/>
    <m/>
    <n v="1"/>
    <n v="119888"/>
  </r>
  <r>
    <x v="0"/>
    <s v="4"/>
    <s v="10/20/2014"/>
    <s v="2015"/>
    <s v="1"/>
    <s v="43010000"/>
    <x v="10"/>
    <x v="1"/>
    <s v="Evonik Corporation"/>
    <s v="Private Profit"/>
    <x v="2"/>
    <s v="4027003000"/>
    <s v="Pending"/>
    <s v="15044399"/>
    <n v="0"/>
    <n v="0"/>
    <m/>
    <m/>
    <n v="0"/>
    <n v="0"/>
  </r>
  <r>
    <x v="0"/>
    <s v="4"/>
    <s v="10/20/2014"/>
    <s v="2015"/>
    <s v="1"/>
    <s v="43010000"/>
    <x v="10"/>
    <x v="1"/>
    <s v="Evonik Corporation"/>
    <s v="Private Profit"/>
    <x v="2"/>
    <s v="4027003005"/>
    <s v="Pending"/>
    <s v="15044399"/>
    <n v="0"/>
    <n v="0"/>
    <m/>
    <m/>
    <n v="0"/>
    <n v="0"/>
  </r>
  <r>
    <x v="0"/>
    <s v="4"/>
    <s v="10/21/2014"/>
    <s v="2015"/>
    <s v="1"/>
    <s v="43010000"/>
    <x v="10"/>
    <x v="1"/>
    <s v="Danfoss Power Solution"/>
    <s v="Foreign Private Profit"/>
    <x v="2"/>
    <s v="4011006000"/>
    <s v="Pending"/>
    <s v="15043951"/>
    <m/>
    <m/>
    <n v="0.5"/>
    <n v="88550"/>
    <n v="0.5"/>
    <n v="88550"/>
  </r>
  <r>
    <x v="0"/>
    <s v="4"/>
    <s v="10/21/2014"/>
    <s v="2015"/>
    <s v="1"/>
    <s v="43010000"/>
    <x v="10"/>
    <x v="1"/>
    <s v="Sysmex Corporation"/>
    <s v="Foreign Private Profit"/>
    <x v="2"/>
    <s v="4011006000"/>
    <s v="Awarded"/>
    <s v="15044445"/>
    <n v="0.25"/>
    <n v="38750"/>
    <m/>
    <m/>
    <n v="0.25"/>
    <n v="38750"/>
  </r>
  <r>
    <x v="0"/>
    <s v="4"/>
    <s v="10/21/2014"/>
    <s v="2015"/>
    <s v="1"/>
    <s v="43010000"/>
    <x v="10"/>
    <x v="1"/>
    <s v="Sysmex Corporation"/>
    <s v="Foreign Private Profit"/>
    <x v="2"/>
    <s v="4012006000"/>
    <s v="Awarded"/>
    <s v="15044445"/>
    <n v="0.25"/>
    <n v="38750"/>
    <m/>
    <m/>
    <n v="0.25"/>
    <n v="38750"/>
  </r>
  <r>
    <x v="0"/>
    <s v="4"/>
    <s v="10/21/2014"/>
    <s v="2015"/>
    <s v="1"/>
    <s v="43010000"/>
    <x v="10"/>
    <x v="1"/>
    <s v="Danfoss Power Solution"/>
    <s v="Foreign Private Profit"/>
    <x v="2"/>
    <s v="4014009000"/>
    <s v="Pending"/>
    <s v="15043951"/>
    <m/>
    <m/>
    <n v="0.5"/>
    <n v="88550"/>
    <n v="0.5"/>
    <n v="88550"/>
  </r>
  <r>
    <x v="0"/>
    <s v="4"/>
    <s v="10/21/2014"/>
    <s v="2015"/>
    <s v="1"/>
    <s v="43010000"/>
    <x v="10"/>
    <x v="1"/>
    <s v="Sysmex Corporation"/>
    <s v="Foreign Private Profit"/>
    <x v="2"/>
    <s v="4014009000"/>
    <s v="Awarded"/>
    <s v="15044445"/>
    <n v="0.25"/>
    <n v="38750"/>
    <m/>
    <m/>
    <n v="0.25"/>
    <n v="38750"/>
  </r>
  <r>
    <x v="0"/>
    <s v="4"/>
    <s v="10/21/2014"/>
    <s v="2015"/>
    <s v="1"/>
    <s v="43010000"/>
    <x v="10"/>
    <x v="1"/>
    <s v="PROTEIN SOCIETY (THE)"/>
    <s v="Foundation"/>
    <x v="1"/>
    <s v="4016003000"/>
    <s v="Awarded"/>
    <s v="15044336"/>
    <m/>
    <m/>
    <n v="1"/>
    <n v="500"/>
    <n v="1"/>
    <n v="500"/>
  </r>
  <r>
    <x v="0"/>
    <s v="4"/>
    <s v="10/21/2014"/>
    <s v="2015"/>
    <s v="1"/>
    <s v="43010000"/>
    <x v="10"/>
    <x v="1"/>
    <s v="Sysmex Corporation"/>
    <s v="Foreign Private Profit"/>
    <x v="2"/>
    <s v="4018003000"/>
    <s v="Awarded"/>
    <s v="15044445"/>
    <n v="0.25"/>
    <n v="38750"/>
    <m/>
    <m/>
    <n v="0.25"/>
    <n v="38750"/>
  </r>
  <r>
    <x v="0"/>
    <s v="4"/>
    <s v="10/21/2014"/>
    <s v="2015"/>
    <s v="1"/>
    <s v="43010000"/>
    <x v="10"/>
    <x v="1"/>
    <s v="DYNSAN, LLC"/>
    <s v="Federal"/>
    <x v="1"/>
    <s v="4019021000"/>
    <s v="Pending"/>
    <s v="15044432"/>
    <m/>
    <m/>
    <n v="1"/>
    <n v="30000"/>
    <n v="1"/>
    <n v="30000"/>
  </r>
  <r>
    <x v="0"/>
    <s v="4"/>
    <s v="10/21/2014"/>
    <s v="2015"/>
    <s v="1"/>
    <s v="43010000"/>
    <x v="10"/>
    <x v="1"/>
    <s v="Sysmex Corporation"/>
    <s v="Foreign Private Profit"/>
    <x v="2"/>
    <s v="4027003000"/>
    <s v="Awarded"/>
    <s v="15044445"/>
    <n v="0"/>
    <n v="0"/>
    <m/>
    <m/>
    <n v="0"/>
    <n v="0"/>
  </r>
  <r>
    <x v="0"/>
    <s v="4"/>
    <s v="10/22/2014"/>
    <s v="2015"/>
    <s v="1"/>
    <s v="43010000"/>
    <x v="10"/>
    <x v="1"/>
    <s v="ROLLS-ROYCE, INC."/>
    <s v="Private Profit"/>
    <x v="2"/>
    <s v="4014009000"/>
    <s v="Awarded"/>
    <s v="15044478"/>
    <m/>
    <m/>
    <n v="1"/>
    <n v="30443"/>
    <n v="1"/>
    <n v="30443"/>
  </r>
  <r>
    <x v="0"/>
    <s v="4"/>
    <s v="10/23/2014"/>
    <s v="2015"/>
    <s v="1"/>
    <s v="43010000"/>
    <x v="10"/>
    <x v="1"/>
    <s v="Summer Science Program"/>
    <s v="Private Non-Profit"/>
    <x v="1"/>
    <s v="4011010000"/>
    <s v="Awarded"/>
    <s v="15044509"/>
    <m/>
    <m/>
    <n v="1"/>
    <n v="64960"/>
    <n v="1"/>
    <n v="64960"/>
  </r>
  <r>
    <x v="0"/>
    <s v="4"/>
    <s v="10/23/2014"/>
    <s v="2015"/>
    <s v="1"/>
    <s v="43010000"/>
    <x v="10"/>
    <x v="1"/>
    <s v="MERIAL LIMITED"/>
    <s v="Private Profit"/>
    <x v="2"/>
    <s v="4012001000"/>
    <s v="Awarded"/>
    <s v="15044501"/>
    <m/>
    <m/>
    <n v="0.5"/>
    <n v="10000"/>
    <n v="0.5"/>
    <n v="10000"/>
  </r>
  <r>
    <x v="0"/>
    <s v="4"/>
    <s v="10/23/2014"/>
    <s v="2015"/>
    <s v="1"/>
    <s v="43010000"/>
    <x v="10"/>
    <x v="1"/>
    <s v="MERIAL LIMITED"/>
    <s v="Private Profit"/>
    <x v="2"/>
    <s v="4012006000"/>
    <s v="Awarded"/>
    <s v="15044501"/>
    <m/>
    <m/>
    <n v="0.5"/>
    <n v="10000"/>
    <n v="0.5"/>
    <n v="10000"/>
  </r>
  <r>
    <x v="0"/>
    <s v="4"/>
    <s v="10/23/2014"/>
    <s v="2015"/>
    <s v="1"/>
    <s v="43010000"/>
    <x v="10"/>
    <x v="1"/>
    <s v="UNIVERSITY OF MICHIGAN"/>
    <s v="Institution of Higher Education"/>
    <x v="1"/>
    <s v="4017008000"/>
    <s v="Pending"/>
    <s v="15044493"/>
    <m/>
    <m/>
    <n v="1"/>
    <n v="30000"/>
    <n v="1"/>
    <n v="30000"/>
  </r>
  <r>
    <x v="0"/>
    <s v="4"/>
    <s v="10/27/2014"/>
    <s v="2015"/>
    <s v="1"/>
    <s v="43010000"/>
    <x v="10"/>
    <x v="1"/>
    <s v="United Student Aid Funds, Inc"/>
    <s v="Private Profit"/>
    <x v="2"/>
    <s v="4013001000"/>
    <s v="Awarded"/>
    <s v="15044565"/>
    <m/>
    <m/>
    <n v="1"/>
    <n v="15000"/>
    <n v="1"/>
    <n v="15000"/>
  </r>
  <r>
    <x v="0"/>
    <s v="4"/>
    <s v="10/27/2014"/>
    <s v="2015"/>
    <s v="1"/>
    <s v="43010000"/>
    <x v="10"/>
    <x v="1"/>
    <s v="Midwest Nursing Research Society"/>
    <s v="Private Non-Profit"/>
    <x v="1"/>
    <s v="4013008000"/>
    <s v="Pending"/>
    <s v="15044467"/>
    <m/>
    <m/>
    <n v="0.5"/>
    <n v="5000"/>
    <n v="0.5"/>
    <n v="5000"/>
  </r>
  <r>
    <x v="0"/>
    <s v="4"/>
    <s v="10/27/2014"/>
    <s v="2015"/>
    <s v="1"/>
    <s v="43010000"/>
    <x v="10"/>
    <x v="1"/>
    <s v="Midwest Nursing Research Society"/>
    <s v="Private Non-Profit"/>
    <x v="1"/>
    <s v="4013010000"/>
    <s v="Pending"/>
    <s v="15044467"/>
    <m/>
    <m/>
    <n v="0.5"/>
    <n v="5000"/>
    <n v="0.5"/>
    <n v="5000"/>
  </r>
  <r>
    <x v="0"/>
    <s v="4"/>
    <s v="10/28/2014"/>
    <s v="2015"/>
    <s v="1"/>
    <s v="43010000"/>
    <x v="10"/>
    <x v="1"/>
    <s v="Catholic Relief Services"/>
    <s v="Private Non-Profit"/>
    <x v="1"/>
    <s v="4011008000"/>
    <s v="Awarded"/>
    <s v="14033690"/>
    <m/>
    <m/>
    <n v="1"/>
    <n v="460000"/>
    <n v="1"/>
    <n v="460000"/>
  </r>
  <r>
    <x v="0"/>
    <s v="4"/>
    <s v="10/28/2014"/>
    <s v="2015"/>
    <s v="1"/>
    <s v="43010000"/>
    <x v="10"/>
    <x v="1"/>
    <s v="PENNSYLVANIA STATE UNIVERSITY"/>
    <s v="Institution of Higher Education"/>
    <x v="1"/>
    <s v="4011015000"/>
    <s v="Not Funded"/>
    <s v="15044601"/>
    <m/>
    <m/>
    <n v="1"/>
    <n v="12800"/>
    <n v="1"/>
    <n v="12800"/>
  </r>
  <r>
    <x v="0"/>
    <s v="4"/>
    <s v="10/28/2014"/>
    <s v="2015"/>
    <s v="1"/>
    <s v="43010000"/>
    <x v="10"/>
    <x v="1"/>
    <s v="KECK, W.M. FOUNDATION"/>
    <s v="Foundation"/>
    <x v="1"/>
    <s v="4014006000"/>
    <s v="Pending"/>
    <s v="15044550"/>
    <m/>
    <m/>
    <n v="0.375"/>
    <n v="426543.38"/>
    <n v="0.375"/>
    <n v="426543.38"/>
  </r>
  <r>
    <x v="0"/>
    <s v="4"/>
    <s v="10/28/2014"/>
    <s v="2015"/>
    <s v="1"/>
    <s v="43010000"/>
    <x v="10"/>
    <x v="1"/>
    <s v="KECK, W.M. FOUNDATION"/>
    <s v="Foundation"/>
    <x v="1"/>
    <s v="4014017000"/>
    <s v="Pending"/>
    <s v="15044550"/>
    <m/>
    <m/>
    <n v="0.125"/>
    <n v="142181.13"/>
    <n v="0.125"/>
    <n v="142181.13"/>
  </r>
  <r>
    <x v="0"/>
    <s v="4"/>
    <s v="10/28/2014"/>
    <s v="2015"/>
    <s v="1"/>
    <s v="43010000"/>
    <x v="10"/>
    <x v="1"/>
    <s v="AMGEN,INC"/>
    <s v="Private Profit"/>
    <x v="2"/>
    <s v="4016001000"/>
    <s v="Awarded"/>
    <s v="15044591"/>
    <m/>
    <m/>
    <n v="1"/>
    <n v="25000"/>
    <n v="1"/>
    <n v="25000"/>
  </r>
  <r>
    <x v="0"/>
    <s v="4"/>
    <s v="10/28/2014"/>
    <s v="2015"/>
    <s v="1"/>
    <s v="43010000"/>
    <x v="10"/>
    <x v="1"/>
    <s v="KECK, W.M. FOUNDATION"/>
    <s v="Foundation"/>
    <x v="1"/>
    <s v="4018004000"/>
    <s v="Pending"/>
    <s v="15044550"/>
    <m/>
    <m/>
    <n v="0.5"/>
    <n v="568724.5"/>
    <n v="0.5"/>
    <n v="568724.5"/>
  </r>
  <r>
    <x v="0"/>
    <s v="4"/>
    <s v="10/29/2014"/>
    <s v="2015"/>
    <s v="1"/>
    <s v="43010000"/>
    <x v="10"/>
    <x v="1"/>
    <s v="INDIANA CAMPUS COMPACT"/>
    <s v="Foundation"/>
    <x v="1"/>
    <s v="2004027000"/>
    <s v="Awarded"/>
    <s v="15044598"/>
    <m/>
    <m/>
    <n v="1"/>
    <n v="2250"/>
    <n v="1"/>
    <n v="2250"/>
  </r>
  <r>
    <x v="0"/>
    <s v="4"/>
    <s v="10/29/2014"/>
    <s v="2015"/>
    <s v="1"/>
    <s v="43010000"/>
    <x v="10"/>
    <x v="1"/>
    <s v="LINK FOUNDATION"/>
    <s v="Foundation"/>
    <x v="1"/>
    <s v="4013006000"/>
    <s v="Awarded"/>
    <s v="15044657"/>
    <m/>
    <m/>
    <n v="1"/>
    <n v="49258"/>
    <n v="1"/>
    <n v="49258"/>
  </r>
  <r>
    <x v="0"/>
    <s v="4"/>
    <s v="10/29/2014"/>
    <s v="2015"/>
    <s v="1"/>
    <s v="43010000"/>
    <x v="10"/>
    <x v="1"/>
    <s v="BECTON DICKINSON"/>
    <s v="Private Profit"/>
    <x v="2"/>
    <s v="4016001000"/>
    <s v="Awarded"/>
    <s v="15044517"/>
    <m/>
    <m/>
    <n v="1"/>
    <n v="29459"/>
    <n v="1"/>
    <n v="29459"/>
  </r>
  <r>
    <x v="0"/>
    <s v="4"/>
    <s v="10/29/2014"/>
    <s v="2015"/>
    <s v="1"/>
    <s v="43010000"/>
    <x v="10"/>
    <x v="1"/>
    <s v="Google Inc"/>
    <s v="Private Profit"/>
    <x v="2"/>
    <s v="4018009000"/>
    <s v="Awarded"/>
    <s v="15044262"/>
    <m/>
    <m/>
    <n v="0.5"/>
    <n v="39775"/>
    <n v="0.5"/>
    <n v="39775"/>
  </r>
  <r>
    <x v="0"/>
    <s v="4"/>
    <s v="10/29/2014"/>
    <s v="2015"/>
    <s v="1"/>
    <s v="43010000"/>
    <x v="10"/>
    <x v="1"/>
    <s v="Google Inc"/>
    <s v="Private Profit"/>
    <x v="2"/>
    <s v="4019006000"/>
    <s v="Awarded"/>
    <s v="15044262"/>
    <m/>
    <m/>
    <n v="0.5"/>
    <n v="39775"/>
    <n v="0.5"/>
    <n v="39775"/>
  </r>
  <r>
    <x v="0"/>
    <s v="4"/>
    <s v="10/30/2014"/>
    <s v="2015"/>
    <s v="1"/>
    <s v="43010000"/>
    <x v="10"/>
    <x v="1"/>
    <s v="NORTHROP GRUMMAN CORPORATION"/>
    <s v="Private Profit"/>
    <x v="2"/>
    <s v="1011003000"/>
    <s v="Awarded"/>
    <s v="15044681"/>
    <m/>
    <m/>
    <n v="7.0000000000000007E-2"/>
    <n v="54034.12"/>
    <n v="7.0000000000000007E-2"/>
    <n v="54034.12"/>
  </r>
  <r>
    <x v="0"/>
    <s v="4"/>
    <s v="10/30/2014"/>
    <s v="2015"/>
    <s v="1"/>
    <s v="43010000"/>
    <x v="10"/>
    <x v="1"/>
    <s v="Univ of Illinois at Champaign-Urbana"/>
    <s v="Institution of Higher Education"/>
    <x v="1"/>
    <s v="4008006000"/>
    <s v="Not Funded"/>
    <s v="15044663"/>
    <m/>
    <m/>
    <n v="0.6"/>
    <n v="53902.8"/>
    <n v="0.6"/>
    <n v="53902.8"/>
  </r>
  <r>
    <x v="0"/>
    <s v="4"/>
    <s v="10/30/2014"/>
    <s v="2015"/>
    <s v="1"/>
    <s v="43010000"/>
    <x v="10"/>
    <x v="1"/>
    <s v="JOHNS HOPKINS UNV CTR ALTRN ANIM TESTING"/>
    <s v="Institution of Higher Education"/>
    <x v="1"/>
    <s v="4012003000"/>
    <s v="Awarded"/>
    <s v="15044666"/>
    <m/>
    <m/>
    <n v="1"/>
    <n v="5824"/>
    <n v="1"/>
    <n v="5824"/>
  </r>
  <r>
    <x v="0"/>
    <s v="4"/>
    <s v="10/30/2014"/>
    <s v="2015"/>
    <s v="1"/>
    <s v="43010000"/>
    <x v="10"/>
    <x v="1"/>
    <s v="ANNIE E. CASEY FOUNDATION"/>
    <s v="Foundation"/>
    <x v="1"/>
    <s v="4013006000"/>
    <s v="Awarded"/>
    <s v="15044244"/>
    <m/>
    <m/>
    <n v="1"/>
    <n v="64965"/>
    <n v="1"/>
    <n v="64965"/>
  </r>
  <r>
    <x v="0"/>
    <s v="4"/>
    <s v="10/30/2014"/>
    <s v="2015"/>
    <s v="1"/>
    <s v="43010000"/>
    <x v="10"/>
    <x v="1"/>
    <s v="Alzheimers Association"/>
    <s v="Private Non-Profit"/>
    <x v="1"/>
    <s v="4013009000"/>
    <s v="Pending"/>
    <s v="15044621"/>
    <m/>
    <m/>
    <n v="1"/>
    <n v="100000"/>
    <n v="1"/>
    <n v="100000"/>
  </r>
  <r>
    <x v="0"/>
    <s v="4"/>
    <s v="10/30/2014"/>
    <s v="2015"/>
    <s v="1"/>
    <s v="43010000"/>
    <x v="10"/>
    <x v="1"/>
    <s v="NORTHROP GRUMMAN CORPORATION"/>
    <s v="Private Profit"/>
    <x v="2"/>
    <s v="4014006000"/>
    <s v="Awarded"/>
    <s v="15044681"/>
    <m/>
    <m/>
    <n v="0.2"/>
    <n v="154383.20000000001"/>
    <n v="0.2"/>
    <n v="154383.20000000001"/>
  </r>
  <r>
    <x v="0"/>
    <s v="4"/>
    <s v="10/30/2014"/>
    <s v="2015"/>
    <s v="1"/>
    <s v="43010000"/>
    <x v="10"/>
    <x v="1"/>
    <s v="PEW CHARITABLE TRUSTS"/>
    <s v="Foundation"/>
    <x v="1"/>
    <s v="4016003000"/>
    <s v="Pending"/>
    <s v="15044617"/>
    <m/>
    <m/>
    <n v="1"/>
    <n v="240000"/>
    <n v="1"/>
    <n v="240000"/>
  </r>
  <r>
    <x v="0"/>
    <s v="4"/>
    <s v="10/30/2014"/>
    <s v="2015"/>
    <s v="1"/>
    <s v="43010000"/>
    <x v="10"/>
    <x v="1"/>
    <s v="PFIZER INC"/>
    <s v="Private Profit"/>
    <x v="2"/>
    <s v="4016004000"/>
    <s v="Awarded"/>
    <s v="14109584"/>
    <n v="1"/>
    <n v="26931"/>
    <m/>
    <m/>
    <n v="1"/>
    <n v="26931"/>
  </r>
  <r>
    <x v="0"/>
    <s v="4"/>
    <s v="10/30/2014"/>
    <s v="2015"/>
    <s v="1"/>
    <s v="43010000"/>
    <x v="10"/>
    <x v="1"/>
    <s v="Univ of Illinois at Champaign-Urbana"/>
    <s v="Institution of Higher Education"/>
    <x v="1"/>
    <s v="4017015000"/>
    <s v="Not Funded"/>
    <s v="15044663"/>
    <m/>
    <m/>
    <n v="0.4"/>
    <n v="35935.199999999997"/>
    <n v="0.4"/>
    <n v="35935.199999999997"/>
  </r>
  <r>
    <x v="0"/>
    <s v="4"/>
    <s v="10/30/2014"/>
    <s v="2015"/>
    <s v="1"/>
    <s v="43010000"/>
    <x v="10"/>
    <x v="1"/>
    <s v="NORTHROP GRUMMAN CORPORATION"/>
    <s v="Private Profit"/>
    <x v="2"/>
    <s v="4018005000"/>
    <s v="Awarded"/>
    <s v="15044681"/>
    <m/>
    <m/>
    <n v="0.27"/>
    <n v="208417.32"/>
    <n v="0.27"/>
    <n v="208417.32"/>
  </r>
  <r>
    <x v="0"/>
    <s v="4"/>
    <s v="10/30/2014"/>
    <s v="2015"/>
    <s v="1"/>
    <s v="43010000"/>
    <x v="10"/>
    <x v="1"/>
    <s v="NORTHROP GRUMMAN CORPORATION"/>
    <s v="Private Profit"/>
    <x v="2"/>
    <s v="4018009000"/>
    <s v="Awarded"/>
    <s v="15044681"/>
    <m/>
    <m/>
    <n v="0.46"/>
    <n v="355081.36"/>
    <n v="0.46"/>
    <n v="355081.36"/>
  </r>
  <r>
    <x v="0"/>
    <s v="4"/>
    <s v="10/30/2014"/>
    <s v="2015"/>
    <s v="1"/>
    <s v="43010000"/>
    <x v="10"/>
    <x v="1"/>
    <s v="PFIZER INC"/>
    <s v="Private Profit"/>
    <x v="2"/>
    <s v="4027015000"/>
    <s v="Awarded"/>
    <s v="14109584"/>
    <n v="0"/>
    <n v="0"/>
    <m/>
    <m/>
    <n v="0"/>
    <n v="0"/>
  </r>
  <r>
    <x v="0"/>
    <s v="4"/>
    <s v="10/31/2014"/>
    <s v="2015"/>
    <s v="1"/>
    <s v="43010000"/>
    <x v="10"/>
    <x v="1"/>
    <s v="NATIONAL SCIENCE FOUNDATION"/>
    <s v="Federal"/>
    <x v="1"/>
    <s v="4018004000"/>
    <s v="Pending"/>
    <s v="15044582"/>
    <m/>
    <m/>
    <n v="1"/>
    <n v="429940"/>
    <n v="1"/>
    <n v="429940"/>
  </r>
  <r>
    <x v="0"/>
    <s v="5"/>
    <s v="11/1/2014"/>
    <s v="2015"/>
    <s v="2"/>
    <s v="43010000"/>
    <x v="10"/>
    <x v="1"/>
    <s v="Google.org"/>
    <s v="Private Non-Profit"/>
    <x v="1"/>
    <s v="4014006000"/>
    <s v="Not Funded"/>
    <s v="15044288"/>
    <m/>
    <m/>
    <n v="1"/>
    <n v="38435"/>
    <n v="1"/>
    <n v="38435"/>
  </r>
  <r>
    <x v="0"/>
    <s v="5"/>
    <s v="11/3/2014"/>
    <s v="2015"/>
    <s v="2"/>
    <s v="43010000"/>
    <x v="10"/>
    <x v="1"/>
    <s v="PETROLEUM RESEARCH FUND"/>
    <s v="Foundation"/>
    <x v="1"/>
    <s v="2004008000"/>
    <s v="Pending"/>
    <s v="15044384"/>
    <m/>
    <m/>
    <n v="1"/>
    <n v="55000"/>
    <n v="1"/>
    <n v="55000"/>
  </r>
  <r>
    <x v="0"/>
    <s v="5"/>
    <s v="11/3/2014"/>
    <s v="2015"/>
    <s v="2"/>
    <s v="43010000"/>
    <x v="10"/>
    <x v="1"/>
    <s v="COMMUNITY PHARMACY FOUNDATION"/>
    <s v="Foundation"/>
    <x v="1"/>
    <s v="4016004000"/>
    <s v="Not Funded"/>
    <s v="15054792"/>
    <m/>
    <m/>
    <n v="1"/>
    <n v="38665"/>
    <n v="1"/>
    <n v="38665"/>
  </r>
  <r>
    <x v="0"/>
    <s v="5"/>
    <s v="11/3/2014"/>
    <s v="2015"/>
    <s v="2"/>
    <s v="43010000"/>
    <x v="10"/>
    <x v="1"/>
    <s v="VentureWell"/>
    <s v="Private Non-Profit"/>
    <x v="1"/>
    <s v="4017003000"/>
    <s v="Pending"/>
    <s v="15044085"/>
    <m/>
    <m/>
    <n v="1"/>
    <n v="5000"/>
    <n v="1"/>
    <n v="5000"/>
  </r>
  <r>
    <x v="0"/>
    <s v="5"/>
    <s v="11/3/2014"/>
    <s v="2015"/>
    <s v="2"/>
    <s v="43010000"/>
    <x v="10"/>
    <x v="1"/>
    <s v="Univ of Illinois at Champaign-Urbana"/>
    <s v="Institution of Higher Education"/>
    <x v="1"/>
    <s v="4017007000"/>
    <s v="Pending"/>
    <s v="15055304"/>
    <m/>
    <m/>
    <n v="1"/>
    <n v="29240"/>
    <n v="1"/>
    <n v="29240"/>
  </r>
  <r>
    <x v="0"/>
    <s v="5"/>
    <s v="11/4/2014"/>
    <s v="2015"/>
    <s v="2"/>
    <s v="43010000"/>
    <x v="10"/>
    <x v="1"/>
    <s v="Walther Cancer Institute FDN Inc"/>
    <s v="Foundation"/>
    <x v="1"/>
    <s v="4007003000"/>
    <s v="Awarded"/>
    <s v="15044396"/>
    <m/>
    <m/>
    <n v="1"/>
    <n v="100000"/>
    <n v="1"/>
    <n v="100000"/>
  </r>
  <r>
    <x v="0"/>
    <s v="5"/>
    <s v="11/4/2014"/>
    <s v="2015"/>
    <s v="2"/>
    <s v="43010000"/>
    <x v="10"/>
    <x v="1"/>
    <s v="TRASK TRUST FUND"/>
    <s v="Foundation"/>
    <x v="1"/>
    <s v="4011008000"/>
    <s v="Awarded"/>
    <s v="15033415"/>
    <n v="0.1"/>
    <n v="5000"/>
    <m/>
    <m/>
    <n v="0.1"/>
    <n v="5000"/>
  </r>
  <r>
    <x v="0"/>
    <s v="5"/>
    <s v="11/4/2014"/>
    <s v="2015"/>
    <s v="2"/>
    <s v="43010000"/>
    <x v="10"/>
    <x v="1"/>
    <s v="ST. JOSEPH COMMUNITY HEALTH FOUNDATION"/>
    <s v="Foundation"/>
    <x v="1"/>
    <s v="4011013000"/>
    <s v="Not Funded"/>
    <s v="15044726"/>
    <m/>
    <m/>
    <n v="1"/>
    <n v="14880"/>
    <n v="1"/>
    <n v="14880"/>
  </r>
  <r>
    <x v="0"/>
    <s v="5"/>
    <s v="11/4/2014"/>
    <s v="2015"/>
    <s v="2"/>
    <s v="43010000"/>
    <x v="10"/>
    <x v="1"/>
    <s v="TRASK TRUST FUND"/>
    <s v="Foundation"/>
    <x v="1"/>
    <s v="4011016000"/>
    <s v="Awarded"/>
    <s v="15033415"/>
    <n v="0.4"/>
    <n v="20000"/>
    <m/>
    <m/>
    <n v="0.4"/>
    <n v="20000"/>
  </r>
  <r>
    <x v="0"/>
    <s v="5"/>
    <s v="11/4/2014"/>
    <s v="2015"/>
    <s v="2"/>
    <s v="43010000"/>
    <x v="10"/>
    <x v="1"/>
    <s v="Walther Cancer Institute FDN Inc"/>
    <s v="Foundation"/>
    <x v="1"/>
    <s v="4012003000"/>
    <s v="Awarded"/>
    <s v="15044396"/>
    <m/>
    <m/>
    <n v="0"/>
    <n v="0"/>
    <n v="0"/>
    <n v="0"/>
  </r>
  <r>
    <x v="0"/>
    <s v="5"/>
    <s v="11/4/2014"/>
    <s v="2015"/>
    <s v="2"/>
    <s v="43010000"/>
    <x v="10"/>
    <x v="1"/>
    <s v="TRASK TRUST FUND"/>
    <s v="Foundation"/>
    <x v="1"/>
    <s v="4014006000"/>
    <s v="Awarded"/>
    <s v="15033415"/>
    <n v="0.5"/>
    <n v="25000"/>
    <m/>
    <m/>
    <n v="0.5"/>
    <n v="25000"/>
  </r>
  <r>
    <x v="0"/>
    <s v="5"/>
    <s v="11/4/2014"/>
    <s v="2015"/>
    <s v="2"/>
    <s v="43010000"/>
    <x v="10"/>
    <x v="1"/>
    <s v="GENERAL ELECTRIC COMPANY"/>
    <s v="Private Profit"/>
    <x v="2"/>
    <s v="4014006000"/>
    <s v="Awarded"/>
    <s v="15054755"/>
    <m/>
    <m/>
    <n v="0.75"/>
    <n v="84999"/>
    <n v="0.75"/>
    <n v="84999"/>
  </r>
  <r>
    <x v="0"/>
    <s v="5"/>
    <s v="11/4/2014"/>
    <s v="2015"/>
    <s v="2"/>
    <s v="43010000"/>
    <x v="10"/>
    <x v="1"/>
    <s v="GENERAL ELECTRIC COMPANY"/>
    <s v="Private Profit"/>
    <x v="2"/>
    <s v="4014017000"/>
    <s v="Awarded"/>
    <s v="15054755"/>
    <m/>
    <m/>
    <n v="0.25"/>
    <n v="28333"/>
    <n v="0.25"/>
    <n v="28333"/>
  </r>
  <r>
    <x v="0"/>
    <s v="5"/>
    <s v="11/4/2014"/>
    <s v="2015"/>
    <s v="2"/>
    <s v="43010000"/>
    <x v="10"/>
    <x v="1"/>
    <s v="Bill &amp; Melinda Gates Foundation"/>
    <s v="Foundation"/>
    <x v="1"/>
    <s v="4016004000"/>
    <s v="Not Funded"/>
    <s v="15054820"/>
    <m/>
    <m/>
    <n v="1"/>
    <n v="100000"/>
    <n v="1"/>
    <n v="100000"/>
  </r>
  <r>
    <x v="0"/>
    <s v="5"/>
    <s v="11/4/2014"/>
    <s v="2015"/>
    <s v="2"/>
    <s v="43010000"/>
    <x v="10"/>
    <x v="1"/>
    <s v="TRASK TRUST FUND"/>
    <s v="Foundation"/>
    <x v="1"/>
    <s v="4027001000"/>
    <s v="Awarded"/>
    <s v="15033415"/>
    <n v="0"/>
    <n v="0"/>
    <m/>
    <m/>
    <n v="0"/>
    <n v="0"/>
  </r>
  <r>
    <x v="0"/>
    <s v="5"/>
    <s v="11/4/2014"/>
    <s v="2015"/>
    <s v="2"/>
    <s v="43010000"/>
    <x v="10"/>
    <x v="1"/>
    <s v="TRASK TRUST FUND"/>
    <s v="Foundation"/>
    <x v="1"/>
    <s v="4027001014"/>
    <s v="Awarded"/>
    <s v="15033415"/>
    <n v="0"/>
    <n v="0"/>
    <m/>
    <m/>
    <n v="0"/>
    <n v="0"/>
  </r>
  <r>
    <x v="0"/>
    <s v="5"/>
    <s v="11/5/2014"/>
    <s v="2015"/>
    <s v="2"/>
    <s v="43010000"/>
    <x v="10"/>
    <x v="1"/>
    <s v="MICHIGAN STATE UNIVERSITY"/>
    <s v="Institution of Higher Education"/>
    <x v="1"/>
    <s v="4017016000"/>
    <s v="Pending"/>
    <s v="15044698"/>
    <m/>
    <m/>
    <n v="0.5"/>
    <n v="5509.5"/>
    <n v="0.5"/>
    <n v="5509.5"/>
  </r>
  <r>
    <x v="0"/>
    <s v="5"/>
    <s v="11/5/2014"/>
    <s v="2015"/>
    <s v="2"/>
    <s v="43010000"/>
    <x v="10"/>
    <x v="1"/>
    <s v="MICHIGAN STATE UNIVERSITY"/>
    <s v="Institution of Higher Education"/>
    <x v="1"/>
    <s v="4017022000"/>
    <s v="Pending"/>
    <s v="15044698"/>
    <m/>
    <m/>
    <n v="0.5"/>
    <n v="5509.5"/>
    <n v="0.5"/>
    <n v="5509.5"/>
  </r>
  <r>
    <x v="0"/>
    <s v="5"/>
    <s v="11/6/2014"/>
    <s v="2015"/>
    <s v="2"/>
    <s v="43010000"/>
    <x v="10"/>
    <x v="1"/>
    <s v="ArcelorMittal USA"/>
    <s v="Private Profit"/>
    <x v="2"/>
    <s v="1011003000"/>
    <s v="Awarded"/>
    <s v="15054890"/>
    <m/>
    <m/>
    <n v="1"/>
    <n v="2800"/>
    <n v="1"/>
    <n v="2800"/>
  </r>
  <r>
    <x v="0"/>
    <s v="5"/>
    <s v="11/6/2014"/>
    <s v="2015"/>
    <s v="2"/>
    <s v="43010000"/>
    <x v="10"/>
    <x v="1"/>
    <s v="Indiana Soybean Alliance"/>
    <s v="Private Non-Profit"/>
    <x v="1"/>
    <s v="4011015000"/>
    <s v="Awarded"/>
    <s v="15054922"/>
    <m/>
    <m/>
    <n v="1"/>
    <n v="6000"/>
    <n v="1"/>
    <n v="6000"/>
  </r>
  <r>
    <x v="0"/>
    <s v="5"/>
    <s v="11/6/2014"/>
    <s v="2015"/>
    <s v="2"/>
    <s v="43010000"/>
    <x v="10"/>
    <x v="1"/>
    <s v="WABASH NATIONAL CORPORATION"/>
    <s v="Private Profit"/>
    <x v="2"/>
    <s v="4014005000"/>
    <s v="Pending"/>
    <s v="15054908"/>
    <m/>
    <m/>
    <n v="1"/>
    <n v="7498"/>
    <n v="1"/>
    <n v="7498"/>
  </r>
  <r>
    <x v="0"/>
    <s v="5"/>
    <s v="11/6/2014"/>
    <s v="2015"/>
    <s v="2"/>
    <s v="43010000"/>
    <x v="10"/>
    <x v="1"/>
    <s v="Genesee and Wyoming Inc"/>
    <s v="Private Profit"/>
    <x v="2"/>
    <s v="4014005000"/>
    <s v="Awarded"/>
    <s v="15054832"/>
    <m/>
    <m/>
    <n v="1"/>
    <n v="32286"/>
    <n v="1"/>
    <n v="32286"/>
  </r>
  <r>
    <x v="0"/>
    <s v="5"/>
    <s v="11/6/2014"/>
    <s v="2015"/>
    <s v="2"/>
    <s v="43010000"/>
    <x v="10"/>
    <x v="1"/>
    <s v="SEMATECH Inc"/>
    <s v="Private Profit"/>
    <x v="2"/>
    <s v="4014006000"/>
    <s v="Pending"/>
    <s v="15054824"/>
    <n v="1"/>
    <n v="120000"/>
    <m/>
    <m/>
    <n v="1"/>
    <n v="120000"/>
  </r>
  <r>
    <x v="0"/>
    <s v="5"/>
    <s v="11/6/2014"/>
    <s v="2015"/>
    <s v="2"/>
    <s v="43010000"/>
    <x v="10"/>
    <x v="1"/>
    <s v="SEMICONDUCTOR RESEARCH CORPORATION"/>
    <s v="Private Profit"/>
    <x v="2"/>
    <s v="4014006000"/>
    <s v="Awarded"/>
    <s v="15033023"/>
    <n v="1"/>
    <n v="50000"/>
    <m/>
    <m/>
    <n v="1"/>
    <n v="50000"/>
  </r>
  <r>
    <x v="0"/>
    <s v="5"/>
    <s v="11/6/2014"/>
    <s v="2015"/>
    <s v="2"/>
    <s v="43010000"/>
    <x v="10"/>
    <x v="1"/>
    <s v="Ironwood Pharmaceuticals Inc"/>
    <s v="Private Profit"/>
    <x v="2"/>
    <s v="4016001000"/>
    <s v="Awarded"/>
    <s v="15054972"/>
    <m/>
    <m/>
    <n v="1"/>
    <n v="30000"/>
    <n v="1"/>
    <n v="30000"/>
  </r>
  <r>
    <x v="0"/>
    <s v="5"/>
    <s v="11/6/2014"/>
    <s v="2015"/>
    <s v="2"/>
    <s v="43010000"/>
    <x v="10"/>
    <x v="1"/>
    <s v="Western Kentucky University"/>
    <s v="Institution of Higher Education"/>
    <x v="1"/>
    <s v="4020004000"/>
    <s v="Pending"/>
    <s v="15044596"/>
    <m/>
    <m/>
    <n v="1"/>
    <n v="338875"/>
    <n v="1"/>
    <n v="338875"/>
  </r>
  <r>
    <x v="0"/>
    <s v="5"/>
    <s v="11/6/2014"/>
    <s v="2015"/>
    <s v="2"/>
    <s v="43010000"/>
    <x v="10"/>
    <x v="1"/>
    <s v="SEMATECH Inc"/>
    <s v="Private Profit"/>
    <x v="2"/>
    <s v="4027002000"/>
    <s v="Pending"/>
    <s v="15054824"/>
    <n v="0"/>
    <n v="0"/>
    <m/>
    <m/>
    <n v="0"/>
    <n v="0"/>
  </r>
  <r>
    <x v="0"/>
    <s v="5"/>
    <s v="11/6/2014"/>
    <s v="2015"/>
    <s v="2"/>
    <s v="43010000"/>
    <x v="10"/>
    <x v="1"/>
    <s v="SEMICONDUCTOR RESEARCH CORPORATION"/>
    <s v="Private Profit"/>
    <x v="2"/>
    <s v="4027002000"/>
    <s v="Awarded"/>
    <s v="15033023"/>
    <n v="0"/>
    <n v="0"/>
    <m/>
    <m/>
    <n v="0"/>
    <n v="0"/>
  </r>
  <r>
    <x v="0"/>
    <s v="5"/>
    <s v="11/7/2014"/>
    <s v="2015"/>
    <s v="2"/>
    <s v="43010000"/>
    <x v="10"/>
    <x v="1"/>
    <s v="INDIANA CAMPUS COMPACT"/>
    <s v="Foundation"/>
    <x v="1"/>
    <s v="2004020000"/>
    <s v="Awarded"/>
    <s v="15054983"/>
    <m/>
    <m/>
    <n v="1"/>
    <n v="2250"/>
    <n v="1"/>
    <n v="2250"/>
  </r>
  <r>
    <x v="0"/>
    <s v="5"/>
    <s v="11/7/2014"/>
    <s v="2015"/>
    <s v="2"/>
    <s v="43010000"/>
    <x v="10"/>
    <x v="1"/>
    <s v="BOEING COMPANY, THE"/>
    <s v="Private Profit"/>
    <x v="2"/>
    <s v="4014007000"/>
    <s v="Awarded"/>
    <s v="15054975"/>
    <m/>
    <m/>
    <n v="1"/>
    <n v="99984"/>
    <n v="1"/>
    <n v="99984"/>
  </r>
  <r>
    <x v="0"/>
    <s v="5"/>
    <s v="11/10/2014"/>
    <s v="2015"/>
    <s v="2"/>
    <s v="43010000"/>
    <x v="10"/>
    <x v="1"/>
    <s v="INDIANA CAMPUS COMPACT"/>
    <s v="Foundation"/>
    <x v="1"/>
    <s v="3004001000"/>
    <s v="Awarded"/>
    <s v="15055015"/>
    <m/>
    <m/>
    <n v="1"/>
    <n v="20000"/>
    <n v="1"/>
    <n v="20000"/>
  </r>
  <r>
    <x v="0"/>
    <s v="5"/>
    <s v="11/10/2014"/>
    <s v="2015"/>
    <s v="2"/>
    <s v="43010000"/>
    <x v="10"/>
    <x v="1"/>
    <s v="INDIANA CAMPUS COMPACT"/>
    <s v="Foundation"/>
    <x v="1"/>
    <s v="3004025000"/>
    <s v="Awarded"/>
    <s v="15055009"/>
    <m/>
    <m/>
    <n v="1"/>
    <n v="2250"/>
    <n v="1"/>
    <n v="2250"/>
  </r>
  <r>
    <x v="0"/>
    <s v="5"/>
    <s v="11/10/2014"/>
    <s v="2015"/>
    <s v="2"/>
    <s v="43010000"/>
    <x v="10"/>
    <x v="1"/>
    <s v="Fulton CTY REMC Op RoundUp"/>
    <s v="Private Non-Profit"/>
    <x v="1"/>
    <s v="4011013000"/>
    <s v="Awarded"/>
    <s v="15054862"/>
    <m/>
    <m/>
    <n v="1"/>
    <n v="2000"/>
    <n v="1"/>
    <n v="2000"/>
  </r>
  <r>
    <x v="0"/>
    <s v="5"/>
    <s v="11/10/2014"/>
    <s v="2015"/>
    <s v="2"/>
    <s v="43010000"/>
    <x v="10"/>
    <x v="1"/>
    <s v="Shandong Nanshan Aluminum Co Ltd"/>
    <s v="Foreign Private Profit"/>
    <x v="2"/>
    <s v="4014010000"/>
    <s v="Pending"/>
    <s v="15054968"/>
    <m/>
    <m/>
    <n v="1"/>
    <n v="2212284"/>
    <n v="1"/>
    <n v="2212284"/>
  </r>
  <r>
    <x v="0"/>
    <s v="5"/>
    <s v="11/10/2014"/>
    <s v="2015"/>
    <s v="2"/>
    <s v="43010000"/>
    <x v="10"/>
    <x v="1"/>
    <s v="VentureWell"/>
    <s v="Private Non-Profit"/>
    <x v="1"/>
    <s v="4014017000"/>
    <s v="Pending"/>
    <s v="15054987"/>
    <m/>
    <m/>
    <n v="0.33329999999999999"/>
    <n v="16489.02"/>
    <n v="0.33329999999999999"/>
    <n v="16489.02"/>
  </r>
  <r>
    <x v="0"/>
    <s v="5"/>
    <s v="11/10/2014"/>
    <s v="2015"/>
    <s v="2"/>
    <s v="43010000"/>
    <x v="10"/>
    <x v="1"/>
    <s v="VentureWell"/>
    <s v="Private Non-Profit"/>
    <x v="1"/>
    <s v="4015003000"/>
    <s v="Pending"/>
    <s v="15054987"/>
    <m/>
    <m/>
    <n v="0.33339999999999997"/>
    <n v="16493.96"/>
    <n v="0.33339999999999997"/>
    <n v="16493.96"/>
  </r>
  <r>
    <x v="0"/>
    <s v="5"/>
    <s v="11/10/2014"/>
    <s v="2015"/>
    <s v="2"/>
    <s v="43010000"/>
    <x v="10"/>
    <x v="1"/>
    <s v="INDIANA CAMPUS COMPACT"/>
    <s v="Foundation"/>
    <x v="1"/>
    <s v="4016004000"/>
    <s v="Pending"/>
    <s v="15055026"/>
    <m/>
    <m/>
    <n v="1"/>
    <n v="14000"/>
    <n v="1"/>
    <n v="14000"/>
  </r>
  <r>
    <x v="0"/>
    <s v="5"/>
    <s v="11/10/2014"/>
    <s v="2015"/>
    <s v="2"/>
    <s v="43010000"/>
    <x v="10"/>
    <x v="1"/>
    <s v="VentureWell"/>
    <s v="Private Non-Profit"/>
    <x v="1"/>
    <s v="4016005000"/>
    <s v="Pending"/>
    <s v="15054987"/>
    <m/>
    <m/>
    <n v="0.33329999999999999"/>
    <n v="16489.02"/>
    <n v="0.33329999999999999"/>
    <n v="16489.02"/>
  </r>
  <r>
    <x v="0"/>
    <s v="5"/>
    <s v="11/10/2014"/>
    <s v="2015"/>
    <s v="2"/>
    <s v="43010000"/>
    <x v="10"/>
    <x v="1"/>
    <s v="Community Action of So Indiana"/>
    <s v="Private Non-Profit"/>
    <x v="1"/>
    <s v="4025001000"/>
    <s v="Pending"/>
    <s v="15043953"/>
    <m/>
    <m/>
    <n v="0.95"/>
    <n v="2375"/>
    <n v="0.95"/>
    <n v="2375"/>
  </r>
  <r>
    <x v="0"/>
    <s v="5"/>
    <s v="11/10/2014"/>
    <s v="2015"/>
    <s v="2"/>
    <s v="43010000"/>
    <x v="10"/>
    <x v="1"/>
    <s v="Community Action of So Indiana"/>
    <s v="Private Non-Profit"/>
    <x v="1"/>
    <s v="4025001005"/>
    <s v="Pending"/>
    <s v="15043953"/>
    <m/>
    <m/>
    <n v="0.05"/>
    <n v="125"/>
    <n v="0.05"/>
    <n v="125"/>
  </r>
  <r>
    <x v="0"/>
    <s v="5"/>
    <s v="11/10/2014"/>
    <s v="2015"/>
    <s v="2"/>
    <s v="43010000"/>
    <x v="10"/>
    <x v="1"/>
    <s v="INDIANA CAMPUS COMPACT"/>
    <s v="Foundation"/>
    <x v="1"/>
    <s v="4041001000"/>
    <s v="Pending"/>
    <s v="15055067"/>
    <m/>
    <m/>
    <n v="1"/>
    <n v="14000"/>
    <n v="1"/>
    <n v="14000"/>
  </r>
  <r>
    <x v="0"/>
    <s v="5"/>
    <s v="11/12/2014"/>
    <s v="2015"/>
    <s v="2"/>
    <s v="43010000"/>
    <x v="10"/>
    <x v="1"/>
    <s v="CITGO PETROLEUM CORPORATION"/>
    <s v="Private Profit"/>
    <x v="2"/>
    <s v="1005014000"/>
    <s v="Awarded"/>
    <s v="15055087"/>
    <m/>
    <m/>
    <n v="0"/>
    <n v="0"/>
    <n v="0"/>
    <n v="0"/>
  </r>
  <r>
    <x v="0"/>
    <s v="5"/>
    <s v="11/12/2014"/>
    <s v="2015"/>
    <s v="2"/>
    <s v="43010000"/>
    <x v="10"/>
    <x v="1"/>
    <s v="CITGO PETROLEUM CORPORATION"/>
    <s v="Private Profit"/>
    <x v="2"/>
    <s v="1019001006"/>
    <s v="Awarded"/>
    <s v="15055087"/>
    <m/>
    <m/>
    <n v="1"/>
    <n v="10000"/>
    <n v="1"/>
    <n v="10000"/>
  </r>
  <r>
    <x v="0"/>
    <s v="5"/>
    <s v="11/13/2014"/>
    <s v="2015"/>
    <s v="2"/>
    <s v="43010000"/>
    <x v="10"/>
    <x v="1"/>
    <s v="BINATIONAL SCIENCE FOUNDATION"/>
    <s v="Foreign Federal Government"/>
    <x v="1"/>
    <s v="4014009000"/>
    <s v="Not Funded"/>
    <s v="15055108"/>
    <m/>
    <m/>
    <n v="1"/>
    <n v="134726"/>
    <n v="1"/>
    <n v="134726"/>
  </r>
  <r>
    <x v="0"/>
    <s v="5"/>
    <s v="11/13/2014"/>
    <s v="2015"/>
    <s v="2"/>
    <s v="43010000"/>
    <x v="10"/>
    <x v="1"/>
    <s v="GE FUND"/>
    <s v="Foundation"/>
    <x v="1"/>
    <s v="4016004000"/>
    <s v="Awarded"/>
    <s v="15055056"/>
    <m/>
    <m/>
    <n v="1"/>
    <n v="25000"/>
    <n v="1"/>
    <n v="25000"/>
  </r>
  <r>
    <x v="0"/>
    <s v="5"/>
    <s v="11/14/2014"/>
    <s v="2015"/>
    <s v="2"/>
    <s v="43010000"/>
    <x v="10"/>
    <x v="1"/>
    <s v="Indiana Soybean Alliance"/>
    <s v="Private Non-Profit"/>
    <x v="1"/>
    <s v="4011006000"/>
    <s v="Not Funded"/>
    <s v="15055155"/>
    <m/>
    <m/>
    <n v="0.65"/>
    <n v="69704.05"/>
    <n v="0.65"/>
    <n v="69704.05"/>
  </r>
  <r>
    <x v="0"/>
    <s v="5"/>
    <s v="11/14/2014"/>
    <s v="2015"/>
    <s v="2"/>
    <s v="43010000"/>
    <x v="10"/>
    <x v="1"/>
    <s v="Indiana Soybean Alliance"/>
    <s v="Private Non-Profit"/>
    <x v="1"/>
    <s v="4011016000"/>
    <s v="Not Funded"/>
    <s v="15055155"/>
    <m/>
    <m/>
    <n v="0.35"/>
    <n v="37532.949999999997"/>
    <n v="0.35"/>
    <n v="37532.949999999997"/>
  </r>
  <r>
    <x v="0"/>
    <s v="5"/>
    <s v="11/17/2014"/>
    <s v="2015"/>
    <s v="2"/>
    <s v="43010000"/>
    <x v="10"/>
    <x v="1"/>
    <s v="NATIONAL WATERMELON PROMOTION BOARD"/>
    <s v="Foundation"/>
    <x v="1"/>
    <s v="4011012000"/>
    <s v="Awarded"/>
    <s v="15022861"/>
    <m/>
    <m/>
    <n v="1"/>
    <n v="9500"/>
    <n v="1"/>
    <n v="9500"/>
  </r>
  <r>
    <x v="0"/>
    <s v="5"/>
    <s v="11/17/2014"/>
    <s v="2015"/>
    <s v="2"/>
    <s v="43010000"/>
    <x v="10"/>
    <x v="1"/>
    <s v="SPENCER FOUNDATION"/>
    <s v="Foundation"/>
    <x v="1"/>
    <s v="4020004000"/>
    <s v="Not Funded"/>
    <s v="15055197"/>
    <m/>
    <m/>
    <n v="1"/>
    <n v="47803"/>
    <n v="1"/>
    <n v="47803"/>
  </r>
  <r>
    <x v="0"/>
    <s v="5"/>
    <s v="11/18/2014"/>
    <s v="2015"/>
    <s v="2"/>
    <s v="43010000"/>
    <x v="10"/>
    <x v="1"/>
    <s v="National Pork Board"/>
    <s v="Private Non-Profit"/>
    <x v="1"/>
    <s v="4011009000"/>
    <s v="Pending"/>
    <s v="15055238"/>
    <m/>
    <m/>
    <n v="1"/>
    <n v="86934"/>
    <n v="1"/>
    <n v="86934"/>
  </r>
  <r>
    <x v="0"/>
    <s v="5"/>
    <s v="11/18/2014"/>
    <s v="2015"/>
    <s v="2"/>
    <s v="43010000"/>
    <x v="10"/>
    <x v="1"/>
    <s v="National Pork Board"/>
    <s v="Private Non-Profit"/>
    <x v="1"/>
    <s v="4011009000"/>
    <s v="Pending"/>
    <s v="15055239"/>
    <n v="0.85"/>
    <n v="103356.6"/>
    <m/>
    <m/>
    <n v="0.85"/>
    <n v="103356.6"/>
  </r>
  <r>
    <x v="0"/>
    <s v="5"/>
    <s v="11/18/2014"/>
    <s v="2015"/>
    <s v="2"/>
    <s v="43010000"/>
    <x v="10"/>
    <x v="1"/>
    <s v="National Pork Board"/>
    <s v="Private Non-Profit"/>
    <x v="1"/>
    <s v="4013004000"/>
    <s v="Pending"/>
    <s v="15055216"/>
    <m/>
    <m/>
    <n v="1"/>
    <n v="390928"/>
    <n v="1"/>
    <n v="390928"/>
  </r>
  <r>
    <x v="0"/>
    <s v="5"/>
    <s v="11/18/2014"/>
    <s v="2015"/>
    <s v="2"/>
    <s v="43010000"/>
    <x v="10"/>
    <x v="1"/>
    <s v="SIEMENS CORPORATE RESEARCH INC."/>
    <s v="Private Profit"/>
    <x v="2"/>
    <s v="4014003000"/>
    <s v="Awarded"/>
    <s v="15055245"/>
    <m/>
    <m/>
    <n v="1"/>
    <n v="50000"/>
    <n v="1"/>
    <n v="50000"/>
  </r>
  <r>
    <x v="0"/>
    <s v="5"/>
    <s v="11/18/2014"/>
    <s v="2015"/>
    <s v="2"/>
    <s v="43010000"/>
    <x v="10"/>
    <x v="1"/>
    <s v="ROLLS-ROYCE CORPORATION"/>
    <s v="Private Profit"/>
    <x v="2"/>
    <s v="4018006000"/>
    <s v="Awarded"/>
    <s v="15055158"/>
    <m/>
    <m/>
    <n v="1"/>
    <n v="60788"/>
    <n v="1"/>
    <n v="60788"/>
  </r>
  <r>
    <x v="0"/>
    <s v="5"/>
    <s v="11/18/2014"/>
    <s v="2015"/>
    <s v="2"/>
    <s v="43010000"/>
    <x v="10"/>
    <x v="1"/>
    <s v="National Pork Board"/>
    <s v="Private Non-Profit"/>
    <x v="1"/>
    <s v="4018009000"/>
    <s v="Pending"/>
    <s v="15055239"/>
    <n v="0.15"/>
    <n v="18239.400000000001"/>
    <m/>
    <m/>
    <n v="0.15"/>
    <n v="18239.400000000001"/>
  </r>
  <r>
    <x v="0"/>
    <s v="5"/>
    <s v="11/18/2014"/>
    <s v="2015"/>
    <s v="2"/>
    <s v="43010000"/>
    <x v="10"/>
    <x v="1"/>
    <s v="National Pork Board"/>
    <s v="Private Non-Profit"/>
    <x v="1"/>
    <s v="4027012000"/>
    <s v="Pending"/>
    <s v="15055239"/>
    <n v="0"/>
    <n v="0"/>
    <m/>
    <m/>
    <n v="0"/>
    <n v="0"/>
  </r>
  <r>
    <x v="0"/>
    <s v="5"/>
    <s v="11/19/2014"/>
    <s v="2015"/>
    <s v="2"/>
    <s v="43010000"/>
    <x v="10"/>
    <x v="1"/>
    <s v="INDIANA UNIVERSITY"/>
    <s v="Institution of Higher Education"/>
    <x v="1"/>
    <s v="4012009000"/>
    <s v="Awarded"/>
    <s v="15055257"/>
    <m/>
    <m/>
    <n v="1"/>
    <n v="5500"/>
    <n v="1"/>
    <n v="5500"/>
  </r>
  <r>
    <x v="0"/>
    <s v="5"/>
    <s v="11/19/2014"/>
    <s v="2015"/>
    <s v="2"/>
    <s v="43010000"/>
    <x v="10"/>
    <x v="1"/>
    <s v="GRANT (WILLIAM T.) FDN."/>
    <s v="Foundation"/>
    <x v="1"/>
    <s v="4013006000"/>
    <s v="Pending"/>
    <s v="15055268"/>
    <m/>
    <m/>
    <n v="1"/>
    <n v="25000"/>
    <n v="1"/>
    <n v="25000"/>
  </r>
  <r>
    <x v="0"/>
    <s v="5"/>
    <s v="11/19/2014"/>
    <s v="2015"/>
    <s v="2"/>
    <s v="43010000"/>
    <x v="10"/>
    <x v="1"/>
    <s v="Salix Pharmaceuticals, Inc."/>
    <s v="Private Profit"/>
    <x v="2"/>
    <s v="4016001000"/>
    <s v="Awarded"/>
    <s v="15055285"/>
    <m/>
    <m/>
    <n v="1"/>
    <n v="1200000"/>
    <n v="1"/>
    <n v="1200000"/>
  </r>
  <r>
    <x v="0"/>
    <s v="5"/>
    <s v="11/20/2014"/>
    <s v="2015"/>
    <s v="2"/>
    <s v="43010000"/>
    <x v="10"/>
    <x v="1"/>
    <s v="KOMEN, SUSAN G. BREAST CANCER FOUNDATION"/>
    <s v="Foundation"/>
    <x v="1"/>
    <s v="4007003000"/>
    <s v="Pending"/>
    <s v="15055301"/>
    <m/>
    <m/>
    <n v="0.05"/>
    <n v="20250"/>
    <n v="0.05"/>
    <n v="20250"/>
  </r>
  <r>
    <x v="0"/>
    <s v="5"/>
    <s v="11/20/2014"/>
    <s v="2015"/>
    <s v="2"/>
    <s v="43010000"/>
    <x v="10"/>
    <x v="1"/>
    <s v="NATIONAL 4-H COUNCIL"/>
    <s v="Private Non-Profit"/>
    <x v="1"/>
    <s v="4011001050"/>
    <s v="Awarded"/>
    <s v="15055347"/>
    <m/>
    <m/>
    <n v="1"/>
    <n v="25000"/>
    <n v="1"/>
    <n v="25000"/>
  </r>
  <r>
    <x v="0"/>
    <s v="5"/>
    <s v="11/20/2014"/>
    <s v="2015"/>
    <s v="2"/>
    <s v="43010000"/>
    <x v="10"/>
    <x v="1"/>
    <s v="ORGAN. FOR ECONOMIC CO-OPERATION &amp; DEV."/>
    <s v="Foundation"/>
    <x v="1"/>
    <s v="4011005000"/>
    <s v="Awarded"/>
    <s v="15055286"/>
    <m/>
    <m/>
    <n v="1"/>
    <n v="10000"/>
    <n v="1"/>
    <n v="10000"/>
  </r>
  <r>
    <x v="0"/>
    <s v="5"/>
    <s v="11/20/2014"/>
    <s v="2015"/>
    <s v="2"/>
    <s v="43010000"/>
    <x v="10"/>
    <x v="1"/>
    <s v="CASAPPA SPA"/>
    <s v="Foreign Private Profit"/>
    <x v="2"/>
    <s v="4011006000"/>
    <s v="Awarded"/>
    <s v="15055201"/>
    <m/>
    <m/>
    <n v="0.75"/>
    <n v="82860"/>
    <n v="0.75"/>
    <n v="82860"/>
  </r>
  <r>
    <x v="0"/>
    <s v="5"/>
    <s v="11/20/2014"/>
    <s v="2015"/>
    <s v="2"/>
    <s v="43010000"/>
    <x v="10"/>
    <x v="1"/>
    <s v="Indiana Soybean Alliance"/>
    <s v="Private Non-Profit"/>
    <x v="1"/>
    <s v="4011006000"/>
    <s v="Awarded"/>
    <s v="15055313"/>
    <m/>
    <m/>
    <n v="0.5"/>
    <n v="25000"/>
    <n v="0.5"/>
    <n v="25000"/>
  </r>
  <r>
    <x v="0"/>
    <s v="5"/>
    <s v="11/20/2014"/>
    <s v="2015"/>
    <s v="2"/>
    <s v="43010000"/>
    <x v="10"/>
    <x v="1"/>
    <s v="Indiana Corn Marketing Council"/>
    <s v="Private Non-Profit"/>
    <x v="1"/>
    <s v="4011012000"/>
    <s v="Awarded"/>
    <s v="15055280"/>
    <m/>
    <m/>
    <n v="1"/>
    <n v="15753"/>
    <n v="1"/>
    <n v="15753"/>
  </r>
  <r>
    <x v="0"/>
    <s v="5"/>
    <s v="11/20/2014"/>
    <s v="2015"/>
    <s v="2"/>
    <s v="43010000"/>
    <x v="10"/>
    <x v="1"/>
    <s v="KOMEN, SUSAN G. BREAST CANCER FOUNDATION"/>
    <s v="Foundation"/>
    <x v="1"/>
    <s v="4012003000"/>
    <s v="Pending"/>
    <s v="15055301"/>
    <m/>
    <m/>
    <n v="0.35"/>
    <n v="141750"/>
    <n v="0.35"/>
    <n v="141750"/>
  </r>
  <r>
    <x v="0"/>
    <s v="5"/>
    <s v="11/20/2014"/>
    <s v="2015"/>
    <s v="2"/>
    <s v="43010000"/>
    <x v="10"/>
    <x v="1"/>
    <s v="KOMEN, SUSAN G. BREAST CANCER FOUNDATION"/>
    <s v="Foundation"/>
    <x v="1"/>
    <s v="4013006000"/>
    <s v="Pending"/>
    <s v="15055301"/>
    <m/>
    <m/>
    <n v="0.15"/>
    <n v="60750"/>
    <n v="0.15"/>
    <n v="60750"/>
  </r>
  <r>
    <x v="0"/>
    <s v="5"/>
    <s v="11/20/2014"/>
    <s v="2015"/>
    <s v="2"/>
    <s v="43010000"/>
    <x v="10"/>
    <x v="1"/>
    <s v="CASAPPA SPA"/>
    <s v="Foreign Private Profit"/>
    <x v="2"/>
    <s v="4014009000"/>
    <s v="Awarded"/>
    <s v="15055201"/>
    <m/>
    <m/>
    <n v="0.25"/>
    <n v="27620"/>
    <n v="0.25"/>
    <n v="27620"/>
  </r>
  <r>
    <x v="0"/>
    <s v="5"/>
    <s v="11/20/2014"/>
    <s v="2015"/>
    <s v="2"/>
    <s v="43010000"/>
    <x v="10"/>
    <x v="1"/>
    <s v="Indiana Soybean Alliance"/>
    <s v="Private Non-Profit"/>
    <x v="1"/>
    <s v="4014016000"/>
    <s v="Awarded"/>
    <s v="15055313"/>
    <m/>
    <m/>
    <n v="0.5"/>
    <n v="25000"/>
    <n v="0.5"/>
    <n v="25000"/>
  </r>
  <r>
    <x v="0"/>
    <s v="5"/>
    <s v="11/20/2014"/>
    <s v="2015"/>
    <s v="2"/>
    <s v="43010000"/>
    <x v="10"/>
    <x v="1"/>
    <s v="KOMEN, SUSAN G. BREAST CANCER FOUNDATION"/>
    <s v="Foundation"/>
    <x v="1"/>
    <s v="4016003000"/>
    <s v="Not Funded"/>
    <s v="15055247"/>
    <m/>
    <m/>
    <n v="1"/>
    <n v="419584"/>
    <n v="1"/>
    <n v="419584"/>
  </r>
  <r>
    <x v="0"/>
    <s v="5"/>
    <s v="11/20/2014"/>
    <s v="2015"/>
    <s v="2"/>
    <s v="43010000"/>
    <x v="10"/>
    <x v="1"/>
    <s v="KOMEN, SUSAN G. BREAST CANCER FOUNDATION"/>
    <s v="Foundation"/>
    <x v="1"/>
    <s v="4017015000"/>
    <s v="Pending"/>
    <s v="15055301"/>
    <m/>
    <m/>
    <n v="0.15"/>
    <n v="60750"/>
    <n v="0.15"/>
    <n v="60750"/>
  </r>
  <r>
    <x v="0"/>
    <s v="5"/>
    <s v="11/20/2014"/>
    <s v="2015"/>
    <s v="2"/>
    <s v="43010000"/>
    <x v="10"/>
    <x v="1"/>
    <s v="KOMEN, SUSAN G. BREAST CANCER FOUNDATION"/>
    <s v="Foundation"/>
    <x v="1"/>
    <s v="4018003000"/>
    <s v="Pending"/>
    <s v="15055301"/>
    <m/>
    <m/>
    <n v="0.15"/>
    <n v="60750"/>
    <n v="0.15"/>
    <n v="60750"/>
  </r>
  <r>
    <x v="0"/>
    <s v="5"/>
    <s v="11/20/2014"/>
    <s v="2015"/>
    <s v="2"/>
    <s v="43010000"/>
    <x v="10"/>
    <x v="1"/>
    <s v="KOMEN, SUSAN G. BREAST CANCER FOUNDATION"/>
    <s v="Foundation"/>
    <x v="1"/>
    <s v="4024001000"/>
    <s v="Pending"/>
    <s v="15055301"/>
    <m/>
    <m/>
    <n v="0.15"/>
    <n v="60750"/>
    <n v="0.15"/>
    <n v="60750"/>
  </r>
  <r>
    <x v="0"/>
    <s v="5"/>
    <s v="11/21/2014"/>
    <s v="2015"/>
    <s v="2"/>
    <s v="43010000"/>
    <x v="10"/>
    <x v="1"/>
    <s v="NATIONAL COLLEGIATE ATHLETIC ASSOCIATION"/>
    <s v="Foundation"/>
    <x v="1"/>
    <s v="2004026000"/>
    <s v="Not Funded"/>
    <s v="15055249"/>
    <m/>
    <m/>
    <n v="1"/>
    <n v="30764"/>
    <n v="1"/>
    <n v="30764"/>
  </r>
  <r>
    <x v="0"/>
    <s v="5"/>
    <s v="11/21/2014"/>
    <s v="2015"/>
    <s v="2"/>
    <s v="43010000"/>
    <x v="10"/>
    <x v="1"/>
    <s v="Indiana Soybean Alliance"/>
    <s v="Private Non-Profit"/>
    <x v="1"/>
    <s v="2004033000"/>
    <s v="Awarded"/>
    <s v="15055251"/>
    <m/>
    <m/>
    <n v="1"/>
    <n v="28168"/>
    <n v="1"/>
    <n v="28168"/>
  </r>
  <r>
    <x v="0"/>
    <s v="5"/>
    <s v="11/21/2014"/>
    <s v="2015"/>
    <s v="2"/>
    <s v="43010000"/>
    <x v="10"/>
    <x v="1"/>
    <s v="Indiana Soybean Alliance"/>
    <s v="Private Non-Profit"/>
    <x v="1"/>
    <s v="2004033000"/>
    <s v="Not Funded"/>
    <s v="15055283"/>
    <m/>
    <m/>
    <n v="1"/>
    <n v="35035"/>
    <n v="1"/>
    <n v="35035"/>
  </r>
  <r>
    <x v="0"/>
    <s v="5"/>
    <s v="11/21/2014"/>
    <s v="2015"/>
    <s v="2"/>
    <s v="43010000"/>
    <x v="10"/>
    <x v="1"/>
    <s v="Indiana Corn Marketing Council"/>
    <s v="Private Non-Profit"/>
    <x v="1"/>
    <s v="4011006000"/>
    <s v="Pending"/>
    <s v="15055385"/>
    <m/>
    <m/>
    <n v="0.5"/>
    <n v="25521"/>
    <n v="0.5"/>
    <n v="25521"/>
  </r>
  <r>
    <x v="0"/>
    <s v="5"/>
    <s v="11/21/2014"/>
    <s v="2015"/>
    <s v="2"/>
    <s v="43010000"/>
    <x v="10"/>
    <x v="1"/>
    <s v="Indiana Soybean Alliance"/>
    <s v="Private Non-Profit"/>
    <x v="1"/>
    <s v="4011006000"/>
    <s v="Pending"/>
    <s v="15055397"/>
    <m/>
    <m/>
    <n v="0.5"/>
    <n v="10165"/>
    <n v="0.5"/>
    <n v="10165"/>
  </r>
  <r>
    <x v="0"/>
    <s v="5"/>
    <s v="11/21/2014"/>
    <s v="2015"/>
    <s v="2"/>
    <s v="43010000"/>
    <x v="10"/>
    <x v="1"/>
    <s v="NESTLE"/>
    <s v="Private Profit"/>
    <x v="2"/>
    <s v="4011006000"/>
    <s v="Awarded"/>
    <s v="15055368"/>
    <m/>
    <m/>
    <n v="0.6"/>
    <n v="106363.8"/>
    <n v="0.6"/>
    <n v="106363.8"/>
  </r>
  <r>
    <x v="0"/>
    <s v="5"/>
    <s v="11/21/2014"/>
    <s v="2015"/>
    <s v="2"/>
    <s v="43010000"/>
    <x v="10"/>
    <x v="1"/>
    <s v="Indiana Soybean Alliance"/>
    <s v="Private Non-Profit"/>
    <x v="1"/>
    <s v="4011006000"/>
    <s v="Not Funded"/>
    <s v="15055388"/>
    <m/>
    <m/>
    <n v="1"/>
    <n v="47991"/>
    <n v="1"/>
    <n v="47991"/>
  </r>
  <r>
    <x v="0"/>
    <s v="5"/>
    <s v="11/21/2014"/>
    <s v="2015"/>
    <s v="2"/>
    <s v="43010000"/>
    <x v="10"/>
    <x v="1"/>
    <s v="Indiana Corn Marketing Council"/>
    <s v="Private Non-Profit"/>
    <x v="1"/>
    <s v="4011008000"/>
    <s v="Pending"/>
    <s v="15055379"/>
    <m/>
    <m/>
    <n v="1"/>
    <n v="38235"/>
    <n v="1"/>
    <n v="38235"/>
  </r>
  <r>
    <x v="0"/>
    <s v="5"/>
    <s v="11/21/2014"/>
    <s v="2015"/>
    <s v="2"/>
    <s v="43010000"/>
    <x v="10"/>
    <x v="1"/>
    <s v="Indiana Soybean Alliance"/>
    <s v="Private Non-Profit"/>
    <x v="1"/>
    <s v="4011008000"/>
    <s v="Pending"/>
    <s v="15055397"/>
    <m/>
    <m/>
    <n v="0.5"/>
    <n v="10165"/>
    <n v="0.5"/>
    <n v="10165"/>
  </r>
  <r>
    <x v="0"/>
    <s v="5"/>
    <s v="11/21/2014"/>
    <s v="2015"/>
    <s v="2"/>
    <s v="43010000"/>
    <x v="10"/>
    <x v="1"/>
    <s v="Indiana Soybean Alliance"/>
    <s v="Private Non-Profit"/>
    <x v="1"/>
    <s v="4011008000"/>
    <s v="Pending"/>
    <s v="15055399"/>
    <m/>
    <m/>
    <n v="0.1"/>
    <n v="4514.6000000000004"/>
    <n v="0.1"/>
    <n v="4514.6000000000004"/>
  </r>
  <r>
    <x v="0"/>
    <s v="5"/>
    <s v="11/21/2014"/>
    <s v="2015"/>
    <s v="2"/>
    <s v="43010000"/>
    <x v="10"/>
    <x v="1"/>
    <s v="Indiana Corn Marketing Council"/>
    <s v="Private Non-Profit"/>
    <x v="1"/>
    <s v="4011008000"/>
    <s v="Awarded"/>
    <s v="15055299"/>
    <m/>
    <m/>
    <n v="1"/>
    <n v="48760"/>
    <n v="1"/>
    <n v="48760"/>
  </r>
  <r>
    <x v="0"/>
    <s v="5"/>
    <s v="11/21/2014"/>
    <s v="2015"/>
    <s v="2"/>
    <s v="43010000"/>
    <x v="10"/>
    <x v="1"/>
    <s v="Indiana Corn Marketing Council"/>
    <s v="Private Non-Profit"/>
    <x v="1"/>
    <s v="4011008000"/>
    <s v="Awarded"/>
    <s v="15055326"/>
    <m/>
    <m/>
    <n v="1"/>
    <n v="154182"/>
    <n v="1"/>
    <n v="154182"/>
  </r>
  <r>
    <x v="0"/>
    <s v="5"/>
    <s v="11/21/2014"/>
    <s v="2015"/>
    <s v="2"/>
    <s v="43010000"/>
    <x v="10"/>
    <x v="1"/>
    <s v="Indiana Soybean Alliance"/>
    <s v="Private Non-Profit"/>
    <x v="1"/>
    <s v="4011008000"/>
    <s v="Awarded"/>
    <s v="15055331"/>
    <m/>
    <m/>
    <n v="1"/>
    <n v="78799"/>
    <n v="1"/>
    <n v="78799"/>
  </r>
  <r>
    <x v="0"/>
    <s v="5"/>
    <s v="11/21/2014"/>
    <s v="2015"/>
    <s v="2"/>
    <s v="43010000"/>
    <x v="10"/>
    <x v="1"/>
    <s v="Indiana Soybean Alliance"/>
    <s v="Private Non-Profit"/>
    <x v="1"/>
    <s v="4011008000"/>
    <s v="Awarded"/>
    <s v="15055333"/>
    <m/>
    <m/>
    <n v="1"/>
    <n v="85921"/>
    <n v="1"/>
    <n v="85921"/>
  </r>
  <r>
    <x v="0"/>
    <s v="5"/>
    <s v="11/21/2014"/>
    <s v="2015"/>
    <s v="2"/>
    <s v="43010000"/>
    <x v="10"/>
    <x v="1"/>
    <s v="Indiana Corn Marketing Council"/>
    <s v="Private Non-Profit"/>
    <x v="1"/>
    <s v="4011008000"/>
    <s v="Awarded"/>
    <s v="15055363"/>
    <m/>
    <m/>
    <n v="1"/>
    <n v="78023"/>
    <n v="1"/>
    <n v="78023"/>
  </r>
  <r>
    <x v="0"/>
    <s v="5"/>
    <s v="11/21/2014"/>
    <s v="2015"/>
    <s v="2"/>
    <s v="43010000"/>
    <x v="10"/>
    <x v="1"/>
    <s v="Indiana Corn Marketing Council"/>
    <s v="Private Non-Profit"/>
    <x v="1"/>
    <s v="4011008000"/>
    <s v="Not Funded"/>
    <s v="15055258"/>
    <m/>
    <m/>
    <n v="1"/>
    <n v="60019"/>
    <n v="1"/>
    <n v="60019"/>
  </r>
  <r>
    <x v="0"/>
    <s v="5"/>
    <s v="11/21/2014"/>
    <s v="2015"/>
    <s v="2"/>
    <s v="43010000"/>
    <x v="10"/>
    <x v="1"/>
    <s v="Indiana Soybean Alliance"/>
    <s v="Private Non-Profit"/>
    <x v="1"/>
    <s v="4011008000"/>
    <s v="Not Funded"/>
    <s v="15055327"/>
    <m/>
    <m/>
    <n v="0.1"/>
    <n v="5938.2"/>
    <n v="0.1"/>
    <n v="5938.2"/>
  </r>
  <r>
    <x v="0"/>
    <s v="5"/>
    <s v="11/21/2014"/>
    <s v="2015"/>
    <s v="2"/>
    <s v="43010000"/>
    <x v="10"/>
    <x v="1"/>
    <s v="Indiana Soybean Alliance"/>
    <s v="Private Non-Profit"/>
    <x v="1"/>
    <s v="4011008000"/>
    <s v="Not Funded"/>
    <s v="15055380"/>
    <m/>
    <m/>
    <n v="1"/>
    <n v="38235"/>
    <n v="1"/>
    <n v="38235"/>
  </r>
  <r>
    <x v="0"/>
    <s v="5"/>
    <s v="11/21/2014"/>
    <s v="2015"/>
    <s v="2"/>
    <s v="43010000"/>
    <x v="10"/>
    <x v="1"/>
    <s v="Indiana Soybean Alliance"/>
    <s v="Private Non-Profit"/>
    <x v="1"/>
    <s v="4011008000"/>
    <s v="Not Funded"/>
    <s v="15055403"/>
    <m/>
    <m/>
    <n v="0.9"/>
    <n v="45290.7"/>
    <n v="0.9"/>
    <n v="45290.7"/>
  </r>
  <r>
    <x v="0"/>
    <s v="5"/>
    <s v="11/21/2014"/>
    <s v="2015"/>
    <s v="2"/>
    <s v="43010000"/>
    <x v="10"/>
    <x v="1"/>
    <s v="Indiana Soybean Alliance"/>
    <s v="Private Non-Profit"/>
    <x v="1"/>
    <s v="4011009000"/>
    <s v="Not Funded"/>
    <s v="15055403"/>
    <m/>
    <m/>
    <n v="0.1"/>
    <n v="5032.3"/>
    <n v="0.1"/>
    <n v="5032.3"/>
  </r>
  <r>
    <x v="0"/>
    <s v="5"/>
    <s v="11/21/2014"/>
    <s v="2015"/>
    <s v="2"/>
    <s v="43010000"/>
    <x v="10"/>
    <x v="1"/>
    <s v="Indiana Corn Marketing Council"/>
    <s v="Private Non-Profit"/>
    <x v="1"/>
    <s v="4011012000"/>
    <s v="Pending"/>
    <s v="15055357"/>
    <m/>
    <m/>
    <n v="1"/>
    <n v="41943"/>
    <n v="1"/>
    <n v="41943"/>
  </r>
  <r>
    <x v="0"/>
    <s v="5"/>
    <s v="11/21/2014"/>
    <s v="2015"/>
    <s v="2"/>
    <s v="43010000"/>
    <x v="10"/>
    <x v="1"/>
    <s v="Indiana Soybean Alliance"/>
    <s v="Private Non-Profit"/>
    <x v="1"/>
    <s v="4011012000"/>
    <s v="Pending"/>
    <s v="15055373"/>
    <m/>
    <m/>
    <n v="1"/>
    <n v="46740"/>
    <n v="1"/>
    <n v="46740"/>
  </r>
  <r>
    <x v="0"/>
    <s v="5"/>
    <s v="11/21/2014"/>
    <s v="2015"/>
    <s v="2"/>
    <s v="43010000"/>
    <x v="10"/>
    <x v="1"/>
    <s v="Indiana Soybean Alliance"/>
    <s v="Private Non-Profit"/>
    <x v="1"/>
    <s v="4011012000"/>
    <s v="Pending"/>
    <s v="15055399"/>
    <m/>
    <m/>
    <n v="0.9"/>
    <n v="40631.4"/>
    <n v="0.9"/>
    <n v="40631.4"/>
  </r>
  <r>
    <x v="0"/>
    <s v="5"/>
    <s v="11/21/2014"/>
    <s v="2015"/>
    <s v="2"/>
    <s v="43010000"/>
    <x v="10"/>
    <x v="1"/>
    <s v="Indiana Soybean Alliance"/>
    <s v="Private Non-Profit"/>
    <x v="1"/>
    <s v="4011012000"/>
    <s v="Awarded"/>
    <s v="15055366"/>
    <m/>
    <m/>
    <n v="1"/>
    <n v="13914"/>
    <n v="1"/>
    <n v="13914"/>
  </r>
  <r>
    <x v="0"/>
    <s v="5"/>
    <s v="11/21/2014"/>
    <s v="2015"/>
    <s v="2"/>
    <s v="43010000"/>
    <x v="10"/>
    <x v="1"/>
    <s v="Indiana Corn Marketing Council"/>
    <s v="Private Non-Profit"/>
    <x v="1"/>
    <s v="4011012000"/>
    <s v="Not Funded"/>
    <s v="15055351"/>
    <m/>
    <m/>
    <n v="1"/>
    <n v="25723"/>
    <n v="1"/>
    <n v="25723"/>
  </r>
  <r>
    <x v="0"/>
    <s v="5"/>
    <s v="11/21/2014"/>
    <s v="2015"/>
    <s v="2"/>
    <s v="43010000"/>
    <x v="10"/>
    <x v="1"/>
    <s v="CENTRAL INDIANA COMMUNITY FOUNDATION"/>
    <s v="Foundation"/>
    <x v="1"/>
    <s v="4011013000"/>
    <s v="Awarded"/>
    <s v="15055300"/>
    <m/>
    <m/>
    <n v="1"/>
    <n v="8760"/>
    <n v="1"/>
    <n v="8760"/>
  </r>
  <r>
    <x v="0"/>
    <s v="5"/>
    <s v="11/21/2014"/>
    <s v="2015"/>
    <s v="2"/>
    <s v="43010000"/>
    <x v="10"/>
    <x v="1"/>
    <s v="Indiana Soybean Alliance"/>
    <s v="Private Non-Profit"/>
    <x v="1"/>
    <s v="4011013000"/>
    <s v="Not Funded"/>
    <s v="15055327"/>
    <m/>
    <m/>
    <n v="0.2"/>
    <n v="11876.4"/>
    <n v="0.2"/>
    <n v="11876.4"/>
  </r>
  <r>
    <x v="0"/>
    <s v="5"/>
    <s v="11/21/2014"/>
    <s v="2015"/>
    <s v="2"/>
    <s v="43010000"/>
    <x v="10"/>
    <x v="1"/>
    <s v="Indiana Corn Marketing Council"/>
    <s v="Private Non-Profit"/>
    <x v="1"/>
    <s v="4011014000"/>
    <s v="Not Funded"/>
    <s v="15055407"/>
    <m/>
    <m/>
    <n v="1"/>
    <n v="75485"/>
    <n v="1"/>
    <n v="75485"/>
  </r>
  <r>
    <x v="0"/>
    <s v="5"/>
    <s v="11/21/2014"/>
    <s v="2015"/>
    <s v="2"/>
    <s v="43010000"/>
    <x v="10"/>
    <x v="1"/>
    <s v="Indiana Soybean Alliance"/>
    <s v="Private Non-Profit"/>
    <x v="1"/>
    <s v="4011015000"/>
    <s v="Not Funded"/>
    <s v="15055327"/>
    <m/>
    <m/>
    <n v="0.7"/>
    <n v="41567.4"/>
    <n v="0.7"/>
    <n v="41567.4"/>
  </r>
  <r>
    <x v="0"/>
    <s v="5"/>
    <s v="11/21/2014"/>
    <s v="2015"/>
    <s v="2"/>
    <s v="43010000"/>
    <x v="10"/>
    <x v="1"/>
    <s v="Indiana Corn Marketing Council"/>
    <s v="Private Non-Profit"/>
    <x v="1"/>
    <s v="4011016000"/>
    <s v="Pending"/>
    <s v="15055385"/>
    <m/>
    <m/>
    <n v="0.5"/>
    <n v="25521"/>
    <n v="0.5"/>
    <n v="25521"/>
  </r>
  <r>
    <x v="0"/>
    <s v="5"/>
    <s v="11/21/2014"/>
    <s v="2015"/>
    <s v="2"/>
    <s v="43010000"/>
    <x v="10"/>
    <x v="1"/>
    <s v="Natnl Center for Responsible Gaming"/>
    <s v="Private Non-Profit"/>
    <x v="1"/>
    <s v="4013011000"/>
    <s v="Awarded"/>
    <s v="14110816"/>
    <m/>
    <m/>
    <n v="1"/>
    <n v="167537"/>
    <n v="1"/>
    <n v="167537"/>
  </r>
  <r>
    <x v="0"/>
    <s v="5"/>
    <s v="11/21/2014"/>
    <s v="2015"/>
    <s v="2"/>
    <s v="43010000"/>
    <x v="10"/>
    <x v="1"/>
    <s v="Indiana Soybean Alliance"/>
    <s v="Private Non-Profit"/>
    <x v="1"/>
    <s v="4014005000"/>
    <s v="Awarded"/>
    <s v="15055277"/>
    <m/>
    <m/>
    <n v="1"/>
    <n v="76666"/>
    <n v="1"/>
    <n v="76666"/>
  </r>
  <r>
    <x v="0"/>
    <s v="5"/>
    <s v="11/21/2014"/>
    <s v="2015"/>
    <s v="2"/>
    <s v="43010000"/>
    <x v="10"/>
    <x v="1"/>
    <s v="Indiana Soybean Alliance"/>
    <s v="Private Non-Profit"/>
    <x v="1"/>
    <s v="4014005000"/>
    <s v="Awarded"/>
    <s v="15055325"/>
    <m/>
    <m/>
    <n v="1"/>
    <n v="38748"/>
    <n v="1"/>
    <n v="38748"/>
  </r>
  <r>
    <x v="0"/>
    <s v="5"/>
    <s v="11/21/2014"/>
    <s v="2015"/>
    <s v="2"/>
    <s v="43010000"/>
    <x v="10"/>
    <x v="1"/>
    <s v="NORTH DAKOTA STATE UNIVERSITY"/>
    <s v="Institution of Higher Education"/>
    <x v="1"/>
    <s v="4014006000"/>
    <s v="Not Funded"/>
    <s v="15055352"/>
    <n v="1"/>
    <n v="65000"/>
    <m/>
    <m/>
    <n v="1"/>
    <n v="65000"/>
  </r>
  <r>
    <x v="0"/>
    <s v="5"/>
    <s v="11/21/2014"/>
    <s v="2015"/>
    <s v="2"/>
    <s v="43010000"/>
    <x v="10"/>
    <x v="1"/>
    <s v="Cook Research Incorporated"/>
    <s v="Private Profit"/>
    <x v="2"/>
    <s v="4014017000"/>
    <s v="Awarded"/>
    <s v="15055390"/>
    <m/>
    <m/>
    <n v="1"/>
    <n v="40325"/>
    <n v="1"/>
    <n v="40325"/>
  </r>
  <r>
    <x v="0"/>
    <s v="5"/>
    <s v="11/21/2014"/>
    <s v="2015"/>
    <s v="2"/>
    <s v="43010000"/>
    <x v="10"/>
    <x v="1"/>
    <s v="NESTLE"/>
    <s v="Private Profit"/>
    <x v="2"/>
    <s v="4016005000"/>
    <s v="Awarded"/>
    <s v="15055368"/>
    <m/>
    <m/>
    <n v="0.4"/>
    <n v="70909.2"/>
    <n v="0.4"/>
    <n v="70909.2"/>
  </r>
  <r>
    <x v="0"/>
    <s v="5"/>
    <s v="11/21/2014"/>
    <s v="2015"/>
    <s v="2"/>
    <s v="43010000"/>
    <x v="10"/>
    <x v="1"/>
    <s v="NORTH DAKOTA STATE UNIVERSITY"/>
    <s v="Institution of Higher Education"/>
    <x v="1"/>
    <s v="4027002000"/>
    <s v="Not Funded"/>
    <s v="15055352"/>
    <n v="0"/>
    <n v="0"/>
    <m/>
    <m/>
    <n v="0"/>
    <n v="0"/>
  </r>
  <r>
    <x v="0"/>
    <s v="5"/>
    <s v="11/24/2014"/>
    <s v="2015"/>
    <s v="2"/>
    <s v="43010000"/>
    <x v="10"/>
    <x v="1"/>
    <s v="Indiana Soybean Alliance"/>
    <s v="Private Non-Profit"/>
    <x v="1"/>
    <s v="4011006000"/>
    <s v="Awarded"/>
    <s v="15055408"/>
    <m/>
    <m/>
    <n v="0.5"/>
    <n v="39960.5"/>
    <n v="0.5"/>
    <n v="39960.5"/>
  </r>
  <r>
    <x v="0"/>
    <s v="5"/>
    <s v="11/24/2014"/>
    <s v="2015"/>
    <s v="2"/>
    <s v="43010000"/>
    <x v="10"/>
    <x v="1"/>
    <s v="Indiana Soybean Alliance"/>
    <s v="Private Non-Profit"/>
    <x v="1"/>
    <s v="4014005000"/>
    <s v="Awarded"/>
    <s v="15055408"/>
    <m/>
    <m/>
    <n v="0.5"/>
    <n v="39960.5"/>
    <n v="0.5"/>
    <n v="39960.5"/>
  </r>
  <r>
    <x v="0"/>
    <s v="5"/>
    <s v="11/24/2014"/>
    <s v="2015"/>
    <s v="2"/>
    <s v="43010000"/>
    <x v="10"/>
    <x v="1"/>
    <s v="Tata Consultancy Services"/>
    <s v="Private Profit"/>
    <x v="2"/>
    <s v="4014009000"/>
    <s v="Pending"/>
    <s v="15055295"/>
    <m/>
    <m/>
    <n v="1"/>
    <n v="221899"/>
    <n v="1"/>
    <n v="221899"/>
  </r>
  <r>
    <x v="0"/>
    <s v="5"/>
    <s v="11/24/2014"/>
    <s v="2015"/>
    <s v="2"/>
    <s v="43010000"/>
    <x v="10"/>
    <x v="1"/>
    <s v="SCHLUMBERGER FOUNDATION"/>
    <s v="Foundation"/>
    <x v="1"/>
    <s v="4018003000"/>
    <s v="Pending"/>
    <s v="15055421"/>
    <m/>
    <m/>
    <n v="1"/>
    <n v="50000"/>
    <n v="1"/>
    <n v="50000"/>
  </r>
  <r>
    <x v="0"/>
    <s v="5"/>
    <s v="11/25/2014"/>
    <s v="2015"/>
    <s v="2"/>
    <s v="43010000"/>
    <x v="10"/>
    <x v="1"/>
    <s v="Janssen Scientific Affairs"/>
    <s v="Private Profit"/>
    <x v="2"/>
    <s v="4016004000"/>
    <s v="Awarded"/>
    <s v="15055386"/>
    <m/>
    <m/>
    <n v="1"/>
    <n v="85904"/>
    <n v="1"/>
    <n v="85904"/>
  </r>
  <r>
    <x v="0"/>
    <s v="5"/>
    <s v="11/25/2014"/>
    <s v="2015"/>
    <s v="2"/>
    <s v="43010000"/>
    <x v="10"/>
    <x v="1"/>
    <s v="Google Inc"/>
    <s v="Private Profit"/>
    <x v="2"/>
    <s v="4017003000"/>
    <s v="Pending"/>
    <s v="15044304"/>
    <m/>
    <m/>
    <n v="0.5"/>
    <n v="34563.5"/>
    <n v="0.5"/>
    <n v="34563.5"/>
  </r>
  <r>
    <x v="0"/>
    <s v="5"/>
    <s v="11/25/2014"/>
    <s v="2015"/>
    <s v="2"/>
    <s v="43010000"/>
    <x v="10"/>
    <x v="1"/>
    <s v="KinaSense LLC"/>
    <s v="Private Profit"/>
    <x v="2"/>
    <s v="4018003000"/>
    <s v="Pending"/>
    <s v="15055345"/>
    <n v="1"/>
    <n v="63313"/>
    <m/>
    <m/>
    <n v="1"/>
    <n v="63313"/>
  </r>
  <r>
    <x v="0"/>
    <s v="5"/>
    <s v="11/25/2014"/>
    <s v="2015"/>
    <s v="2"/>
    <s v="43010000"/>
    <x v="10"/>
    <x v="1"/>
    <s v="Google Inc"/>
    <s v="Private Profit"/>
    <x v="2"/>
    <s v="4019008000"/>
    <s v="Pending"/>
    <s v="15044304"/>
    <m/>
    <m/>
    <n v="0.5"/>
    <n v="34563.5"/>
    <n v="0.5"/>
    <n v="34563.5"/>
  </r>
  <r>
    <x v="0"/>
    <s v="5"/>
    <s v="11/25/2014"/>
    <s v="2015"/>
    <s v="2"/>
    <s v="43010000"/>
    <x v="10"/>
    <x v="1"/>
    <s v="KinaSense LLC"/>
    <s v="Private Profit"/>
    <x v="2"/>
    <s v="4027003000"/>
    <s v="Pending"/>
    <s v="15055345"/>
    <n v="0"/>
    <n v="0"/>
    <m/>
    <m/>
    <n v="0"/>
    <n v="0"/>
  </r>
  <r>
    <x v="0"/>
    <s v="5"/>
    <s v="11/26/2014"/>
    <s v="2015"/>
    <s v="2"/>
    <s v="43010000"/>
    <x v="10"/>
    <x v="1"/>
    <s v="Intnl Thymic Malignancy Grp"/>
    <s v="Private Non-Profit"/>
    <x v="1"/>
    <s v="4008006000"/>
    <s v="Awarded"/>
    <s v="15055494"/>
    <m/>
    <m/>
    <n v="1"/>
    <n v="27140"/>
    <n v="1"/>
    <n v="27140"/>
  </r>
  <r>
    <x v="0"/>
    <s v="5"/>
    <s v="11/26/2014"/>
    <s v="2015"/>
    <s v="2"/>
    <s v="43010000"/>
    <x v="10"/>
    <x v="1"/>
    <s v="MORRIS ANIMAL FOUNDATION"/>
    <s v="Foundation"/>
    <x v="1"/>
    <s v="4012003000"/>
    <s v="Pending"/>
    <s v="15055439"/>
    <m/>
    <m/>
    <n v="1"/>
    <n v="100325"/>
    <n v="1"/>
    <n v="100325"/>
  </r>
  <r>
    <x v="0"/>
    <s v="5"/>
    <s v="11/26/2014"/>
    <s v="2015"/>
    <s v="2"/>
    <s v="43010000"/>
    <x v="10"/>
    <x v="1"/>
    <s v="BOEING COMPANY, THE"/>
    <s v="Private Profit"/>
    <x v="2"/>
    <s v="4014003000"/>
    <s v="Awarded"/>
    <s v="14109632"/>
    <m/>
    <m/>
    <n v="1"/>
    <n v="43842"/>
    <n v="1"/>
    <n v="43842"/>
  </r>
  <r>
    <x v="0"/>
    <s v="6"/>
    <s v="12/1/2014"/>
    <s v="2015"/>
    <s v="3"/>
    <s v="43010000"/>
    <x v="10"/>
    <x v="1"/>
    <s v="Indiana Soybean Alliance"/>
    <s v="Private Non-Profit"/>
    <x v="1"/>
    <s v="4011008000"/>
    <s v="Pending"/>
    <s v="15055474"/>
    <m/>
    <m/>
    <n v="0.5"/>
    <n v="22468.5"/>
    <n v="0.5"/>
    <n v="22468.5"/>
  </r>
  <r>
    <x v="0"/>
    <s v="6"/>
    <s v="12/1/2014"/>
    <s v="2015"/>
    <s v="3"/>
    <s v="43010000"/>
    <x v="10"/>
    <x v="1"/>
    <s v="International Bear Association"/>
    <s v="Private Non-Profit"/>
    <x v="1"/>
    <s v="4011015000"/>
    <s v="Awarded"/>
    <s v="15065514"/>
    <m/>
    <m/>
    <n v="1"/>
    <n v="3450"/>
    <n v="1"/>
    <n v="3450"/>
  </r>
  <r>
    <x v="0"/>
    <s v="6"/>
    <s v="12/1/2014"/>
    <s v="2015"/>
    <s v="3"/>
    <s v="43010000"/>
    <x v="10"/>
    <x v="1"/>
    <s v="Indiana Soybean Alliance"/>
    <s v="Private Non-Profit"/>
    <x v="1"/>
    <s v="4011018000"/>
    <s v="Pending"/>
    <s v="15055474"/>
    <m/>
    <m/>
    <n v="0.5"/>
    <n v="22468.5"/>
    <n v="0.5"/>
    <n v="22468.5"/>
  </r>
  <r>
    <x v="0"/>
    <s v="6"/>
    <s v="12/1/2014"/>
    <s v="2015"/>
    <s v="3"/>
    <s v="43010000"/>
    <x v="10"/>
    <x v="1"/>
    <s v="Zoetis"/>
    <s v="Private Profit"/>
    <x v="2"/>
    <s v="4011023000"/>
    <s v="Awarded"/>
    <s v="15055318"/>
    <m/>
    <m/>
    <n v="0.9"/>
    <n v="2304"/>
    <n v="0.9"/>
    <n v="2304"/>
  </r>
  <r>
    <x v="0"/>
    <s v="6"/>
    <s v="12/1/2014"/>
    <s v="2015"/>
    <s v="3"/>
    <s v="43010000"/>
    <x v="10"/>
    <x v="1"/>
    <s v="Zoetis"/>
    <s v="Private Profit"/>
    <x v="2"/>
    <s v="4012003000"/>
    <s v="Awarded"/>
    <s v="15055318"/>
    <m/>
    <m/>
    <n v="0.1"/>
    <n v="256"/>
    <n v="0.1"/>
    <n v="256"/>
  </r>
  <r>
    <x v="0"/>
    <s v="6"/>
    <s v="12/1/2014"/>
    <s v="2015"/>
    <s v="3"/>
    <s v="43010000"/>
    <x v="10"/>
    <x v="1"/>
    <s v="BINATIONAL SCIENCE FOUNDATION"/>
    <s v="Foreign Federal Government"/>
    <x v="1"/>
    <s v="4014006000"/>
    <s v="Not Funded"/>
    <s v="15055102"/>
    <n v="1"/>
    <n v="29210"/>
    <m/>
    <m/>
    <n v="1"/>
    <n v="29210"/>
  </r>
  <r>
    <x v="0"/>
    <s v="6"/>
    <s v="12/1/2014"/>
    <s v="2015"/>
    <s v="3"/>
    <s v="43010000"/>
    <x v="10"/>
    <x v="1"/>
    <s v="GENZYME CORPORATION"/>
    <s v="Private Profit"/>
    <x v="2"/>
    <s v="4016001000"/>
    <s v="Awarded"/>
    <s v="15065519"/>
    <m/>
    <m/>
    <n v="1"/>
    <n v="394070"/>
    <n v="1"/>
    <n v="394070"/>
  </r>
  <r>
    <x v="0"/>
    <s v="6"/>
    <s v="12/1/2014"/>
    <s v="2015"/>
    <s v="3"/>
    <s v="43010000"/>
    <x v="10"/>
    <x v="1"/>
    <s v="BINATIONAL SCIENCE FOUNDATION"/>
    <s v="Foreign Federal Government"/>
    <x v="1"/>
    <s v="4027002000"/>
    <s v="Not Funded"/>
    <s v="15055102"/>
    <n v="0"/>
    <n v="0"/>
    <m/>
    <m/>
    <n v="0"/>
    <n v="0"/>
  </r>
  <r>
    <x v="0"/>
    <s v="6"/>
    <s v="12/2/2014"/>
    <s v="2015"/>
    <s v="3"/>
    <s v="43010000"/>
    <x v="10"/>
    <x v="1"/>
    <s v="Indiana Association for the Education of Young Children"/>
    <s v="Private Non-Profit"/>
    <x v="1"/>
    <s v="1004001000"/>
    <s v="Pending"/>
    <s v="15065533"/>
    <m/>
    <m/>
    <n v="1"/>
    <n v="1936"/>
    <n v="1"/>
    <n v="1936"/>
  </r>
  <r>
    <x v="0"/>
    <s v="6"/>
    <s v="12/2/2014"/>
    <s v="2015"/>
    <s v="3"/>
    <s v="43010000"/>
    <x v="10"/>
    <x v="1"/>
    <s v="ORGAN. FOR ECONOMIC CO-OPERATION &amp; DEV."/>
    <s v="Foundation"/>
    <x v="1"/>
    <s v="4011005000"/>
    <s v="Awarded"/>
    <s v="15065547"/>
    <m/>
    <m/>
    <n v="1"/>
    <n v="62005"/>
    <n v="1"/>
    <n v="62005"/>
  </r>
  <r>
    <x v="0"/>
    <s v="6"/>
    <s v="12/2/2014"/>
    <s v="2015"/>
    <s v="3"/>
    <s v="43010000"/>
    <x v="10"/>
    <x v="1"/>
    <s v="MORRIS ANIMAL FOUNDATION"/>
    <s v="Foundation"/>
    <x v="1"/>
    <s v="4012003000"/>
    <s v="Awarded"/>
    <s v="15065534"/>
    <m/>
    <m/>
    <n v="1"/>
    <n v="41947"/>
    <n v="1"/>
    <n v="41947"/>
  </r>
  <r>
    <x v="0"/>
    <s v="6"/>
    <s v="12/2/2014"/>
    <s v="2015"/>
    <s v="3"/>
    <s v="43010000"/>
    <x v="10"/>
    <x v="1"/>
    <s v="BOEING COMPANY, THE"/>
    <s v="Private Profit"/>
    <x v="2"/>
    <s v="4015003000"/>
    <s v="Pending"/>
    <s v="15065538"/>
    <m/>
    <m/>
    <n v="1"/>
    <n v="198972"/>
    <n v="1"/>
    <n v="198972"/>
  </r>
  <r>
    <x v="0"/>
    <s v="6"/>
    <s v="12/2/2014"/>
    <s v="2015"/>
    <s v="3"/>
    <s v="43010000"/>
    <x v="10"/>
    <x v="1"/>
    <s v="Eskenazi Health"/>
    <s v="Private Profit"/>
    <x v="2"/>
    <s v="4016004000"/>
    <s v="Awarded"/>
    <s v="15022518"/>
    <m/>
    <m/>
    <n v="1"/>
    <n v="484340"/>
    <n v="1"/>
    <n v="484340"/>
  </r>
  <r>
    <x v="0"/>
    <s v="6"/>
    <s v="12/2/2014"/>
    <s v="2015"/>
    <s v="3"/>
    <s v="43010000"/>
    <x v="10"/>
    <x v="1"/>
    <s v="ALPHA PHI FOUNDATION"/>
    <s v="Foundation"/>
    <x v="1"/>
    <s v="4016004000"/>
    <s v="Not Funded"/>
    <s v="15055489"/>
    <m/>
    <m/>
    <n v="1"/>
    <n v="100000"/>
    <n v="1"/>
    <n v="100000"/>
  </r>
  <r>
    <x v="0"/>
    <s v="6"/>
    <s v="12/2/2014"/>
    <s v="2015"/>
    <s v="3"/>
    <s v="43010000"/>
    <x v="10"/>
    <x v="1"/>
    <s v="SIMONS FOUNDATION"/>
    <s v="Foundation"/>
    <x v="1"/>
    <s v="4018006000"/>
    <s v="Awarded"/>
    <s v="15065569"/>
    <m/>
    <m/>
    <n v="1"/>
    <n v="35000"/>
    <n v="1"/>
    <n v="35000"/>
  </r>
  <r>
    <x v="0"/>
    <s v="6"/>
    <s v="12/2/2014"/>
    <s v="2015"/>
    <s v="3"/>
    <s v="43010000"/>
    <x v="10"/>
    <x v="1"/>
    <s v="PVR Limited"/>
    <s v="Private Profit"/>
    <x v="2"/>
    <s v="4019004000"/>
    <s v="Awarded"/>
    <s v="15044748"/>
    <m/>
    <m/>
    <n v="1"/>
    <n v="3729"/>
    <n v="1"/>
    <n v="3729"/>
  </r>
  <r>
    <x v="0"/>
    <s v="6"/>
    <s v="12/2/2014"/>
    <s v="2015"/>
    <s v="3"/>
    <s v="43010000"/>
    <x v="10"/>
    <x v="1"/>
    <s v="CISCO SYSTEMS, INC."/>
    <s v="Private Profit"/>
    <x v="2"/>
    <s v="4019010000"/>
    <s v="Not Funded"/>
    <s v="15033670"/>
    <m/>
    <m/>
    <n v="1"/>
    <n v="55006"/>
    <n v="1"/>
    <n v="55006"/>
  </r>
  <r>
    <x v="0"/>
    <s v="6"/>
    <s v="12/3/2014"/>
    <s v="2015"/>
    <s v="3"/>
    <s v="43010000"/>
    <x v="10"/>
    <x v="1"/>
    <s v="Waltham Foundation"/>
    <s v="Foundation"/>
    <x v="1"/>
    <s v="4012007000"/>
    <s v="Awarded"/>
    <s v="15065565"/>
    <m/>
    <m/>
    <n v="1"/>
    <n v="19745"/>
    <n v="1"/>
    <n v="19745"/>
  </r>
  <r>
    <x v="0"/>
    <s v="6"/>
    <s v="12/3/2014"/>
    <s v="2015"/>
    <s v="3"/>
    <s v="43010000"/>
    <x v="10"/>
    <x v="1"/>
    <s v="SIDNEY KIMMEL FND FOR CANCER RESEARCH"/>
    <s v="Foundation"/>
    <x v="1"/>
    <s v="4013004000"/>
    <s v="Pending"/>
    <s v="15065540"/>
    <m/>
    <m/>
    <n v="1"/>
    <n v="200000"/>
    <n v="1"/>
    <n v="200000"/>
  </r>
  <r>
    <x v="0"/>
    <s v="6"/>
    <s v="12/3/2014"/>
    <s v="2015"/>
    <s v="3"/>
    <s v="43010000"/>
    <x v="10"/>
    <x v="1"/>
    <s v="Amer Assoc for Study Liver Disease"/>
    <s v="Private Non-Profit"/>
    <x v="1"/>
    <s v="4013004000"/>
    <s v="Pending"/>
    <s v="15065590"/>
    <m/>
    <m/>
    <n v="1"/>
    <n v="299824"/>
    <n v="1"/>
    <n v="299824"/>
  </r>
  <r>
    <x v="0"/>
    <s v="6"/>
    <s v="12/3/2014"/>
    <s v="2015"/>
    <s v="3"/>
    <s v="43010000"/>
    <x v="10"/>
    <x v="1"/>
    <s v="BOEING COMPANY, THE"/>
    <s v="Private Profit"/>
    <x v="2"/>
    <s v="4014003000"/>
    <s v="Pending"/>
    <s v="15065934"/>
    <m/>
    <m/>
    <n v="0.25"/>
    <n v="62250"/>
    <n v="0.25"/>
    <n v="62250"/>
  </r>
  <r>
    <x v="0"/>
    <s v="6"/>
    <s v="12/3/2014"/>
    <s v="2015"/>
    <s v="3"/>
    <s v="43010000"/>
    <x v="10"/>
    <x v="1"/>
    <s v="BOEING COMPANY, THE"/>
    <s v="Private Profit"/>
    <x v="2"/>
    <s v="4014008000"/>
    <s v="Pending"/>
    <s v="15065934"/>
    <m/>
    <m/>
    <n v="0.5"/>
    <n v="124500"/>
    <n v="0.5"/>
    <n v="124500"/>
  </r>
  <r>
    <x v="0"/>
    <s v="6"/>
    <s v="12/3/2014"/>
    <s v="2015"/>
    <s v="3"/>
    <s v="43010000"/>
    <x v="10"/>
    <x v="1"/>
    <s v="Cook Research Incorporated"/>
    <s v="Private Profit"/>
    <x v="2"/>
    <s v="4014017000"/>
    <s v="Awarded"/>
    <s v="15065618"/>
    <m/>
    <m/>
    <n v="1"/>
    <n v="38076"/>
    <n v="1"/>
    <n v="38076"/>
  </r>
  <r>
    <x v="0"/>
    <s v="6"/>
    <s v="12/3/2014"/>
    <s v="2015"/>
    <s v="3"/>
    <s v="43010000"/>
    <x v="10"/>
    <x v="1"/>
    <s v="BOEING COMPANY, THE"/>
    <s v="Private Profit"/>
    <x v="2"/>
    <s v="4015003000"/>
    <s v="Pending"/>
    <s v="15065934"/>
    <m/>
    <m/>
    <n v="0.25"/>
    <n v="62250"/>
    <n v="0.25"/>
    <n v="62250"/>
  </r>
  <r>
    <x v="0"/>
    <s v="6"/>
    <s v="12/3/2014"/>
    <s v="2015"/>
    <s v="3"/>
    <s v="43010000"/>
    <x v="10"/>
    <x v="1"/>
    <s v="TEVA PHARMACEUTICALS, USA"/>
    <s v="Private Profit"/>
    <x v="2"/>
    <s v="4016001000"/>
    <s v="Awarded"/>
    <s v="15065624"/>
    <m/>
    <m/>
    <n v="1"/>
    <n v="113150"/>
    <n v="1"/>
    <n v="113150"/>
  </r>
  <r>
    <x v="0"/>
    <s v="6"/>
    <s v="12/3/2014"/>
    <s v="2015"/>
    <s v="3"/>
    <s v="43010000"/>
    <x v="10"/>
    <x v="1"/>
    <s v="INTEL CORPORATION"/>
    <s v="Private Profit"/>
    <x v="2"/>
    <s v="4018009000"/>
    <s v="Awarded"/>
    <s v="15065601"/>
    <m/>
    <m/>
    <n v="1"/>
    <n v="60000"/>
    <n v="1"/>
    <n v="60000"/>
  </r>
  <r>
    <x v="0"/>
    <s v="6"/>
    <s v="12/4/2014"/>
    <s v="2015"/>
    <s v="3"/>
    <s v="43010000"/>
    <x v="10"/>
    <x v="1"/>
    <s v="On Target Laboratories LLC"/>
    <s v="Private Profit"/>
    <x v="2"/>
    <s v="4018004000"/>
    <s v="Awarded"/>
    <s v="15022248"/>
    <n v="1"/>
    <n v="61780"/>
    <m/>
    <m/>
    <n v="1"/>
    <n v="61780"/>
  </r>
  <r>
    <x v="0"/>
    <s v="6"/>
    <s v="12/4/2014"/>
    <s v="2015"/>
    <s v="3"/>
    <s v="43010000"/>
    <x v="10"/>
    <x v="1"/>
    <s v="On Target Laboratories LLC"/>
    <s v="Private Profit"/>
    <x v="2"/>
    <s v="4027018000"/>
    <s v="Awarded"/>
    <s v="15022248"/>
    <n v="0"/>
    <n v="0"/>
    <m/>
    <m/>
    <n v="0"/>
    <n v="0"/>
  </r>
  <r>
    <x v="0"/>
    <s v="6"/>
    <s v="12/5/2014"/>
    <s v="2015"/>
    <s v="3"/>
    <s v="43010000"/>
    <x v="10"/>
    <x v="1"/>
    <s v="JAPAN SCIENCE FOUNDATION"/>
    <s v="Foreign Federal Government"/>
    <x v="1"/>
    <s v="4016003000"/>
    <s v="Awarded"/>
    <s v="15065666"/>
    <m/>
    <m/>
    <n v="0.25"/>
    <n v="36956.5"/>
    <n v="0.25"/>
    <n v="36956.5"/>
  </r>
  <r>
    <x v="0"/>
    <s v="6"/>
    <s v="12/5/2014"/>
    <s v="2015"/>
    <s v="3"/>
    <s v="43010000"/>
    <x v="10"/>
    <x v="1"/>
    <s v="SIDNEY KIMMEL FND FOR CANCER RESEARCH"/>
    <s v="Foundation"/>
    <x v="1"/>
    <s v="4016003000"/>
    <s v="Not Funded"/>
    <s v="15065521"/>
    <m/>
    <m/>
    <n v="1"/>
    <n v="195500"/>
    <n v="1"/>
    <n v="195500"/>
  </r>
  <r>
    <x v="0"/>
    <s v="6"/>
    <s v="12/5/2014"/>
    <s v="2015"/>
    <s v="3"/>
    <s v="43010000"/>
    <x v="10"/>
    <x v="1"/>
    <s v="AMERICAN ASSOC FOR CANCER RESEARCH"/>
    <s v="Private Non-Profit"/>
    <x v="1"/>
    <s v="4016003000"/>
    <s v="Not Funded"/>
    <s v="15065685"/>
    <m/>
    <m/>
    <n v="1"/>
    <n v="134726"/>
    <n v="1"/>
    <n v="134726"/>
  </r>
  <r>
    <x v="0"/>
    <s v="6"/>
    <s v="12/5/2014"/>
    <s v="2015"/>
    <s v="3"/>
    <s v="43010000"/>
    <x v="10"/>
    <x v="1"/>
    <s v="University of the Sciences"/>
    <s v="Institution of Higher Education"/>
    <x v="1"/>
    <s v="4016004000"/>
    <s v="Awarded"/>
    <s v="15065635"/>
    <m/>
    <m/>
    <n v="1"/>
    <n v="6002"/>
    <n v="1"/>
    <n v="6002"/>
  </r>
  <r>
    <x v="0"/>
    <s v="6"/>
    <s v="12/5/2014"/>
    <s v="2015"/>
    <s v="3"/>
    <s v="43010000"/>
    <x v="10"/>
    <x v="1"/>
    <s v="NATIONAL ENDOWMENT FOR THE HUMANITIES"/>
    <s v="Federal"/>
    <x v="1"/>
    <s v="4017006000"/>
    <s v="Pending"/>
    <s v="15065694"/>
    <m/>
    <m/>
    <n v="1"/>
    <n v="255663"/>
    <n v="1"/>
    <n v="255663"/>
  </r>
  <r>
    <x v="0"/>
    <s v="6"/>
    <s v="12/5/2014"/>
    <s v="2015"/>
    <s v="3"/>
    <s v="43010000"/>
    <x v="10"/>
    <x v="1"/>
    <s v="JAPAN SCIENCE FOUNDATION"/>
    <s v="Foreign Federal Government"/>
    <x v="1"/>
    <s v="4018004000"/>
    <s v="Awarded"/>
    <s v="15065666"/>
    <m/>
    <m/>
    <n v="0.75"/>
    <n v="110869.5"/>
    <n v="0.75"/>
    <n v="110869.5"/>
  </r>
  <r>
    <x v="0"/>
    <s v="6"/>
    <s v="12/8/2014"/>
    <s v="2015"/>
    <s v="3"/>
    <s v="43010000"/>
    <x v="10"/>
    <x v="1"/>
    <s v="Royal Canin SAS"/>
    <s v="Foreign Private Profit"/>
    <x v="2"/>
    <s v="4012007000"/>
    <s v="Awarded"/>
    <s v="15065696"/>
    <n v="1"/>
    <n v="1005"/>
    <m/>
    <m/>
    <n v="1"/>
    <n v="1005"/>
  </r>
  <r>
    <x v="0"/>
    <s v="6"/>
    <s v="12/8/2014"/>
    <s v="2015"/>
    <s v="3"/>
    <s v="43010000"/>
    <x v="10"/>
    <x v="1"/>
    <s v="Qatar University"/>
    <s v="Foreign Institution of Higher Education"/>
    <x v="1"/>
    <s v="4014004000"/>
    <s v="Pending"/>
    <s v="15065640"/>
    <n v="1"/>
    <n v="202212"/>
    <m/>
    <m/>
    <n v="1"/>
    <n v="202212"/>
  </r>
  <r>
    <x v="0"/>
    <s v="6"/>
    <s v="12/8/2014"/>
    <s v="2015"/>
    <s v="3"/>
    <s v="43010000"/>
    <x v="10"/>
    <x v="1"/>
    <s v="Qatar Environmental and Energy Res Inst"/>
    <s v="Foreign Foundation"/>
    <x v="1"/>
    <s v="4014004000"/>
    <s v="Pending"/>
    <s v="15065734"/>
    <m/>
    <m/>
    <n v="1"/>
    <n v="315000"/>
    <n v="1"/>
    <n v="315000"/>
  </r>
  <r>
    <x v="0"/>
    <s v="6"/>
    <s v="12/8/2014"/>
    <s v="2015"/>
    <s v="3"/>
    <s v="43010000"/>
    <x v="10"/>
    <x v="1"/>
    <s v="Royal Canin SAS"/>
    <s v="Foreign Private Profit"/>
    <x v="2"/>
    <s v="4027003000"/>
    <s v="Awarded"/>
    <s v="15065696"/>
    <n v="0"/>
    <n v="0"/>
    <m/>
    <m/>
    <n v="0"/>
    <n v="0"/>
  </r>
  <r>
    <x v="0"/>
    <s v="6"/>
    <s v="12/8/2014"/>
    <s v="2015"/>
    <s v="3"/>
    <s v="43010000"/>
    <x v="10"/>
    <x v="1"/>
    <s v="Qatar University"/>
    <s v="Foreign Institution of Higher Education"/>
    <x v="1"/>
    <s v="4027010000"/>
    <s v="Pending"/>
    <s v="15065640"/>
    <n v="0"/>
    <n v="0"/>
    <m/>
    <m/>
    <n v="0"/>
    <n v="0"/>
  </r>
  <r>
    <x v="0"/>
    <s v="6"/>
    <s v="12/9/2014"/>
    <s v="2015"/>
    <s v="3"/>
    <s v="43010000"/>
    <x v="10"/>
    <x v="1"/>
    <s v="INDIANA UNIVERSITY"/>
    <s v="Institution of Higher Education"/>
    <x v="1"/>
    <s v="4012009000"/>
    <s v="Awarded"/>
    <s v="15065741"/>
    <m/>
    <m/>
    <n v="1"/>
    <n v="4000"/>
    <n v="1"/>
    <n v="4000"/>
  </r>
  <r>
    <x v="0"/>
    <s v="6"/>
    <s v="12/9/2014"/>
    <s v="2015"/>
    <s v="3"/>
    <s v="43010000"/>
    <x v="10"/>
    <x v="1"/>
    <s v="RAYTHEON SYSTEMS COMPANY"/>
    <s v="Private Profit"/>
    <x v="2"/>
    <s v="4014003000"/>
    <s v="Awarded"/>
    <s v="15065725"/>
    <m/>
    <m/>
    <n v="1"/>
    <n v="46000"/>
    <n v="1"/>
    <n v="46000"/>
  </r>
  <r>
    <x v="0"/>
    <s v="6"/>
    <s v="12/9/2014"/>
    <s v="2015"/>
    <s v="3"/>
    <s v="43010000"/>
    <x v="10"/>
    <x v="1"/>
    <s v="Space Exploration Technologies Corp"/>
    <s v="Private Profit"/>
    <x v="2"/>
    <s v="4014003000"/>
    <s v="Awarded"/>
    <s v="15065772"/>
    <m/>
    <m/>
    <n v="0.25"/>
    <n v="23184.75"/>
    <n v="0.25"/>
    <n v="23184.75"/>
  </r>
  <r>
    <x v="0"/>
    <s v="6"/>
    <s v="12/9/2014"/>
    <s v="2015"/>
    <s v="3"/>
    <s v="43010000"/>
    <x v="10"/>
    <x v="1"/>
    <s v="FutureWei Technologies Inc"/>
    <s v="Private Profit"/>
    <x v="2"/>
    <s v="4014006000"/>
    <s v="Awarded"/>
    <s v="15065716"/>
    <n v="1"/>
    <n v="264366"/>
    <m/>
    <m/>
    <n v="1"/>
    <n v="264366"/>
  </r>
  <r>
    <x v="0"/>
    <s v="6"/>
    <s v="12/9/2014"/>
    <s v="2015"/>
    <s v="3"/>
    <s v="43010000"/>
    <x v="10"/>
    <x v="1"/>
    <s v="AMERICAN SOCIETY OF MECHANICAL ENGINEERS"/>
    <s v="Foundation"/>
    <x v="1"/>
    <s v="4014009000"/>
    <s v="Awarded"/>
    <s v="15065708"/>
    <m/>
    <m/>
    <n v="1"/>
    <n v="20000"/>
    <n v="1"/>
    <n v="20000"/>
  </r>
  <r>
    <x v="0"/>
    <s v="6"/>
    <s v="12/9/2014"/>
    <s v="2015"/>
    <s v="3"/>
    <s v="43010000"/>
    <x v="10"/>
    <x v="1"/>
    <s v="Space Exploration Technologies Corp"/>
    <s v="Private Profit"/>
    <x v="2"/>
    <s v="4014009000"/>
    <s v="Awarded"/>
    <s v="15065772"/>
    <m/>
    <m/>
    <n v="0.75"/>
    <n v="69554.25"/>
    <n v="0.75"/>
    <n v="69554.25"/>
  </r>
  <r>
    <x v="0"/>
    <s v="6"/>
    <s v="12/9/2014"/>
    <s v="2015"/>
    <s v="3"/>
    <s v="43010000"/>
    <x v="10"/>
    <x v="1"/>
    <s v="ROLLS-ROYCE CORPORATION"/>
    <s v="Private Profit"/>
    <x v="2"/>
    <s v="4014010000"/>
    <s v="Awarded"/>
    <s v="15065753"/>
    <m/>
    <m/>
    <n v="1"/>
    <n v="50000"/>
    <n v="1"/>
    <n v="50000"/>
  </r>
  <r>
    <x v="0"/>
    <s v="6"/>
    <s v="12/9/2014"/>
    <s v="2015"/>
    <s v="3"/>
    <s v="43010000"/>
    <x v="10"/>
    <x v="1"/>
    <s v="ALCON LABORATORIES,INC."/>
    <s v="Private Profit"/>
    <x v="2"/>
    <s v="4016001000"/>
    <s v="Awarded"/>
    <s v="15065532"/>
    <m/>
    <m/>
    <n v="1"/>
    <n v="160000"/>
    <n v="1"/>
    <n v="160000"/>
  </r>
  <r>
    <x v="0"/>
    <s v="6"/>
    <s v="12/9/2014"/>
    <s v="2015"/>
    <s v="3"/>
    <s v="43010000"/>
    <x v="10"/>
    <x v="1"/>
    <s v="FutureWei Technologies Inc"/>
    <s v="Private Profit"/>
    <x v="2"/>
    <s v="4027002000"/>
    <s v="Awarded"/>
    <s v="15065716"/>
    <n v="0"/>
    <n v="0"/>
    <m/>
    <m/>
    <n v="0"/>
    <n v="0"/>
  </r>
  <r>
    <x v="0"/>
    <s v="6"/>
    <s v="12/10/2014"/>
    <s v="2015"/>
    <s v="3"/>
    <s v="43010000"/>
    <x v="10"/>
    <x v="1"/>
    <s v="PFIZER INC"/>
    <s v="Private Profit"/>
    <x v="2"/>
    <s v="4016005000"/>
    <s v="Awarded"/>
    <s v="15065806"/>
    <m/>
    <m/>
    <n v="1"/>
    <n v="75000"/>
    <n v="1"/>
    <n v="75000"/>
  </r>
  <r>
    <x v="0"/>
    <s v="6"/>
    <s v="12/11/2014"/>
    <s v="2015"/>
    <s v="3"/>
    <s v="43010000"/>
    <x v="10"/>
    <x v="1"/>
    <s v="LILLY (ELI) AND COMPANY"/>
    <s v="Private Profit"/>
    <x v="2"/>
    <s v="4014004000"/>
    <s v="Pending"/>
    <s v="15065687"/>
    <m/>
    <m/>
    <n v="1"/>
    <n v="131202.28"/>
    <n v="1"/>
    <n v="131202.28"/>
  </r>
  <r>
    <x v="0"/>
    <s v="6"/>
    <s v="12/11/2014"/>
    <s v="2015"/>
    <s v="3"/>
    <s v="43010000"/>
    <x v="10"/>
    <x v="1"/>
    <s v="AMER SOC HEATING REFRIG/AIR COND ENG INC"/>
    <s v="Private Non-Profit"/>
    <x v="1"/>
    <s v="4014009000"/>
    <s v="Pending"/>
    <s v="15065834"/>
    <m/>
    <m/>
    <n v="1"/>
    <n v="157142"/>
    <n v="1"/>
    <n v="157142"/>
  </r>
  <r>
    <x v="0"/>
    <s v="6"/>
    <s v="12/11/2014"/>
    <s v="2015"/>
    <s v="3"/>
    <s v="43010000"/>
    <x v="10"/>
    <x v="1"/>
    <s v="PPG INDUSTRIES"/>
    <s v="Private Profit"/>
    <x v="2"/>
    <s v="4014010000"/>
    <s v="Awarded"/>
    <s v="15065839"/>
    <m/>
    <m/>
    <n v="1"/>
    <n v="60000"/>
    <n v="1"/>
    <n v="60000"/>
  </r>
  <r>
    <x v="0"/>
    <s v="6"/>
    <s v="12/12/2014"/>
    <s v="2015"/>
    <s v="3"/>
    <s v="43010000"/>
    <x v="10"/>
    <x v="1"/>
    <s v="Gilead Fdn"/>
    <s v="Foundation"/>
    <x v="1"/>
    <s v="4016004000"/>
    <s v="Not Funded"/>
    <s v="15065892"/>
    <m/>
    <m/>
    <n v="1"/>
    <n v="130000"/>
    <n v="1"/>
    <n v="130000"/>
  </r>
  <r>
    <x v="0"/>
    <s v="6"/>
    <s v="12/15/2014"/>
    <s v="2015"/>
    <s v="3"/>
    <s v="43010000"/>
    <x v="10"/>
    <x v="1"/>
    <s v="Catholic Relief Services"/>
    <s v="Private Non-Profit"/>
    <x v="1"/>
    <s v="4011005000"/>
    <s v="Awarded"/>
    <s v="15065849"/>
    <m/>
    <m/>
    <n v="0.4"/>
    <n v="37435.199999999997"/>
    <n v="0.4"/>
    <n v="37435.199999999997"/>
  </r>
  <r>
    <x v="0"/>
    <s v="6"/>
    <s v="12/15/2014"/>
    <s v="2015"/>
    <s v="3"/>
    <s v="43010000"/>
    <x v="10"/>
    <x v="1"/>
    <s v="Catholic Relief Services"/>
    <s v="Private Non-Profit"/>
    <x v="1"/>
    <s v="4011014000"/>
    <s v="Awarded"/>
    <s v="15065849"/>
    <m/>
    <m/>
    <n v="0.6"/>
    <n v="56152.800000000003"/>
    <n v="0.6"/>
    <n v="56152.800000000003"/>
  </r>
  <r>
    <x v="0"/>
    <s v="6"/>
    <s v="12/15/2014"/>
    <s v="2015"/>
    <s v="3"/>
    <s v="43010000"/>
    <x v="10"/>
    <x v="1"/>
    <s v="WINN, ROBERT H. FDN FOR CAT RESEARCH"/>
    <s v="Foundation"/>
    <x v="1"/>
    <s v="4012003000"/>
    <s v="Pending"/>
    <s v="15065918"/>
    <m/>
    <m/>
    <n v="0.25"/>
    <n v="3137.5"/>
    <n v="0.25"/>
    <n v="3137.5"/>
  </r>
  <r>
    <x v="0"/>
    <s v="6"/>
    <s v="12/15/2014"/>
    <s v="2015"/>
    <s v="3"/>
    <s v="43010000"/>
    <x v="10"/>
    <x v="1"/>
    <s v="WINN, ROBERT H. FDN FOR CAT RESEARCH"/>
    <s v="Foundation"/>
    <x v="1"/>
    <s v="4012007000"/>
    <s v="Pending"/>
    <s v="15065918"/>
    <m/>
    <m/>
    <n v="0.75"/>
    <n v="9412.5"/>
    <n v="0.75"/>
    <n v="9412.5"/>
  </r>
  <r>
    <x v="0"/>
    <s v="6"/>
    <s v="12/15/2014"/>
    <s v="2015"/>
    <s v="3"/>
    <s v="43010000"/>
    <x v="10"/>
    <x v="1"/>
    <s v="AMERICAN LUNG ASSOCIATION"/>
    <s v="Foundation"/>
    <x v="1"/>
    <s v="4018003000"/>
    <s v="Pending"/>
    <s v="15065915"/>
    <n v="1"/>
    <n v="200000"/>
    <m/>
    <m/>
    <n v="1"/>
    <n v="200000"/>
  </r>
  <r>
    <x v="0"/>
    <s v="6"/>
    <s v="12/15/2014"/>
    <s v="2015"/>
    <s v="3"/>
    <s v="43010000"/>
    <x v="10"/>
    <x v="1"/>
    <s v="CHEVRON CHEMICAL CO."/>
    <s v="Private Profit"/>
    <x v="2"/>
    <s v="4018004000"/>
    <s v="Awarded"/>
    <s v="15033369"/>
    <m/>
    <m/>
    <n v="1"/>
    <n v="6000"/>
    <n v="1"/>
    <n v="6000"/>
  </r>
  <r>
    <x v="0"/>
    <s v="6"/>
    <s v="12/15/2014"/>
    <s v="2015"/>
    <s v="3"/>
    <s v="43010000"/>
    <x v="10"/>
    <x v="1"/>
    <s v="AMERICAN LUNG ASSOCIATION"/>
    <s v="Foundation"/>
    <x v="1"/>
    <s v="4027003000"/>
    <s v="Pending"/>
    <s v="15065915"/>
    <n v="0"/>
    <n v="0"/>
    <m/>
    <m/>
    <n v="0"/>
    <n v="0"/>
  </r>
  <r>
    <x v="0"/>
    <s v="6"/>
    <s v="12/16/2014"/>
    <s v="2015"/>
    <s v="3"/>
    <s v="43010000"/>
    <x v="10"/>
    <x v="1"/>
    <s v="BrainScope"/>
    <s v="Private Profit"/>
    <x v="2"/>
    <s v="4014006000"/>
    <s v="Pending"/>
    <s v="15065957"/>
    <m/>
    <m/>
    <n v="0.75"/>
    <n v="84249"/>
    <n v="0.75"/>
    <n v="84249"/>
  </r>
  <r>
    <x v="0"/>
    <s v="6"/>
    <s v="12/16/2014"/>
    <s v="2015"/>
    <s v="3"/>
    <s v="43010000"/>
    <x v="10"/>
    <x v="1"/>
    <s v="DEERE &amp; COMPANY"/>
    <s v="Private Profit"/>
    <x v="2"/>
    <s v="4014009000"/>
    <s v="Pending"/>
    <s v="15065920"/>
    <m/>
    <m/>
    <n v="1"/>
    <n v="107014"/>
    <n v="1"/>
    <n v="107014"/>
  </r>
  <r>
    <x v="0"/>
    <s v="6"/>
    <s v="12/16/2014"/>
    <s v="2015"/>
    <s v="3"/>
    <s v="43010000"/>
    <x v="10"/>
    <x v="1"/>
    <s v="BrainScope"/>
    <s v="Private Profit"/>
    <x v="2"/>
    <s v="4014009000"/>
    <s v="Pending"/>
    <s v="15065957"/>
    <m/>
    <m/>
    <n v="0.25"/>
    <n v="28083"/>
    <n v="0.25"/>
    <n v="28083"/>
  </r>
  <r>
    <x v="0"/>
    <s v="6"/>
    <s v="12/16/2014"/>
    <s v="2015"/>
    <s v="3"/>
    <s v="43010000"/>
    <x v="10"/>
    <x v="1"/>
    <s v="LILLY (ELI) AND COMPANY"/>
    <s v="Private Profit"/>
    <x v="2"/>
    <s v="4018003000"/>
    <s v="Awarded"/>
    <s v="15065956"/>
    <m/>
    <m/>
    <n v="0.6"/>
    <n v="25585.8"/>
    <n v="0.6"/>
    <n v="25585.8"/>
  </r>
  <r>
    <x v="0"/>
    <s v="6"/>
    <s v="12/16/2014"/>
    <s v="2015"/>
    <s v="3"/>
    <s v="43010000"/>
    <x v="10"/>
    <x v="1"/>
    <s v="LILLY (ELI) AND COMPANY"/>
    <s v="Private Profit"/>
    <x v="2"/>
    <s v="4018009000"/>
    <s v="Awarded"/>
    <s v="15065956"/>
    <m/>
    <m/>
    <n v="0.4"/>
    <n v="17057.2"/>
    <n v="0.4"/>
    <n v="17057.2"/>
  </r>
  <r>
    <x v="0"/>
    <s v="6"/>
    <s v="12/17/2014"/>
    <s v="2015"/>
    <s v="3"/>
    <s v="43010000"/>
    <x v="10"/>
    <x v="1"/>
    <s v="DREXEL UNIVERSITY"/>
    <s v="Institution of Higher Education"/>
    <x v="1"/>
    <s v="2004033000"/>
    <s v="Pending"/>
    <s v="15065975"/>
    <m/>
    <m/>
    <n v="1"/>
    <n v="20460"/>
    <n v="1"/>
    <n v="20460"/>
  </r>
  <r>
    <x v="0"/>
    <s v="6"/>
    <s v="12/17/2014"/>
    <s v="2015"/>
    <s v="3"/>
    <s v="43010000"/>
    <x v="10"/>
    <x v="1"/>
    <s v="DEERE &amp; COMPANY"/>
    <s v="Private Profit"/>
    <x v="2"/>
    <s v="4011005000"/>
    <s v="Awarded"/>
    <s v="15065959"/>
    <m/>
    <m/>
    <n v="0.4"/>
    <n v="60000"/>
    <n v="0.4"/>
    <n v="60000"/>
  </r>
  <r>
    <x v="0"/>
    <s v="6"/>
    <s v="12/17/2014"/>
    <s v="2015"/>
    <s v="3"/>
    <s v="43010000"/>
    <x v="10"/>
    <x v="1"/>
    <s v="INDIANA LIONS SPEECH AND HEARING INC."/>
    <s v="Foundation"/>
    <x v="1"/>
    <s v="4013012000"/>
    <s v="Awarded"/>
    <s v="15065964"/>
    <m/>
    <m/>
    <n v="1"/>
    <n v="2500"/>
    <n v="1"/>
    <n v="2500"/>
  </r>
  <r>
    <x v="0"/>
    <s v="6"/>
    <s v="12/17/2014"/>
    <s v="2015"/>
    <s v="3"/>
    <s v="43010000"/>
    <x v="10"/>
    <x v="1"/>
    <s v="DEERE &amp; COMPANY"/>
    <s v="Private Profit"/>
    <x v="2"/>
    <s v="4014003000"/>
    <s v="Awarded"/>
    <s v="15065959"/>
    <m/>
    <m/>
    <n v="0.6"/>
    <n v="90000"/>
    <n v="0.6"/>
    <n v="90000"/>
  </r>
  <r>
    <x v="0"/>
    <s v="6"/>
    <s v="12/17/2014"/>
    <s v="2015"/>
    <s v="3"/>
    <s v="43010000"/>
    <x v="10"/>
    <x v="1"/>
    <s v="REGENSTRIEF INSTITUTE FOR HEALTH CARE"/>
    <s v="Private Non-Profit"/>
    <x v="1"/>
    <s v="4016004000"/>
    <s v="Awarded"/>
    <s v="15065563"/>
    <m/>
    <m/>
    <n v="1"/>
    <n v="1440"/>
    <n v="1"/>
    <n v="1440"/>
  </r>
  <r>
    <x v="0"/>
    <s v="6"/>
    <s v="12/17/2014"/>
    <s v="2015"/>
    <s v="3"/>
    <s v="43010000"/>
    <x v="10"/>
    <x v="1"/>
    <s v="BECKMAN, ARNOLD &amp; MABEL FOUNDATION"/>
    <s v="Foundation"/>
    <x v="1"/>
    <s v="4018004000"/>
    <s v="Pending"/>
    <s v="15065936"/>
    <m/>
    <m/>
    <n v="1"/>
    <n v="750000"/>
    <n v="1"/>
    <n v="750000"/>
  </r>
  <r>
    <x v="0"/>
    <s v="6"/>
    <s v="12/18/2014"/>
    <s v="2015"/>
    <s v="3"/>
    <s v="43010000"/>
    <x v="10"/>
    <x v="1"/>
    <s v="FOOD &amp; AGR. ORG. OF THE UNITED NATIONS"/>
    <s v="Foundation"/>
    <x v="1"/>
    <s v="4011005000"/>
    <s v="Awarded"/>
    <s v="15055246"/>
    <m/>
    <m/>
    <n v="1"/>
    <n v="23636"/>
    <n v="1"/>
    <n v="23636"/>
  </r>
  <r>
    <x v="0"/>
    <s v="6"/>
    <s v="12/18/2014"/>
    <s v="2015"/>
    <s v="3"/>
    <s v="43010000"/>
    <x v="10"/>
    <x v="1"/>
    <s v="Enchi (Mascoma) Corporation"/>
    <s v="Private Profit"/>
    <x v="2"/>
    <s v="4011006000"/>
    <s v="Awarded"/>
    <s v="15066036"/>
    <m/>
    <m/>
    <n v="0.43"/>
    <n v="28997.48"/>
    <n v="0.43"/>
    <n v="28997.48"/>
  </r>
  <r>
    <x v="0"/>
    <s v="6"/>
    <s v="12/18/2014"/>
    <s v="2015"/>
    <s v="3"/>
    <s v="43010000"/>
    <x v="10"/>
    <x v="1"/>
    <s v="Environmental Defense Fund"/>
    <s v="Private Non-Profit"/>
    <x v="1"/>
    <s v="4011015000"/>
    <s v="Awarded"/>
    <s v="15066018"/>
    <m/>
    <m/>
    <n v="1"/>
    <n v="40000"/>
    <n v="1"/>
    <n v="40000"/>
  </r>
  <r>
    <x v="0"/>
    <s v="6"/>
    <s v="12/18/2014"/>
    <s v="2015"/>
    <s v="3"/>
    <s v="43010000"/>
    <x v="10"/>
    <x v="1"/>
    <s v="NanoGuard Technologies LLC"/>
    <s v="Private Profit"/>
    <x v="2"/>
    <s v="4011016000"/>
    <s v="Awarded"/>
    <s v="15065851"/>
    <m/>
    <m/>
    <n v="1"/>
    <n v="5000"/>
    <n v="1"/>
    <n v="5000"/>
  </r>
  <r>
    <x v="0"/>
    <s v="6"/>
    <s v="12/18/2014"/>
    <s v="2015"/>
    <s v="3"/>
    <s v="43010000"/>
    <x v="10"/>
    <x v="1"/>
    <s v="GENERAL MILLS, INC."/>
    <s v="Private Profit"/>
    <x v="2"/>
    <s v="4011016000"/>
    <s v="Awarded"/>
    <s v="15066016"/>
    <m/>
    <m/>
    <n v="1"/>
    <n v="100000"/>
    <n v="1"/>
    <n v="100000"/>
  </r>
  <r>
    <x v="0"/>
    <s v="6"/>
    <s v="12/18/2014"/>
    <s v="2015"/>
    <s v="3"/>
    <s v="43010000"/>
    <x v="10"/>
    <x v="1"/>
    <s v="UNIVERSITY OF ILLINOIS"/>
    <s v="Institution of Higher Education"/>
    <x v="1"/>
    <s v="4014005000"/>
    <s v="Awarded"/>
    <s v="15066045"/>
    <m/>
    <m/>
    <n v="1"/>
    <n v="175000"/>
    <n v="1"/>
    <n v="175000"/>
  </r>
  <r>
    <x v="0"/>
    <s v="6"/>
    <s v="12/18/2014"/>
    <s v="2015"/>
    <s v="3"/>
    <s v="43010000"/>
    <x v="10"/>
    <x v="1"/>
    <s v="Enchi (Mascoma) Corporation"/>
    <s v="Private Profit"/>
    <x v="2"/>
    <s v="4014016000"/>
    <s v="Awarded"/>
    <s v="15066036"/>
    <m/>
    <m/>
    <n v="0.5"/>
    <n v="33718"/>
    <n v="0.5"/>
    <n v="33718"/>
  </r>
  <r>
    <x v="0"/>
    <s v="6"/>
    <s v="12/18/2014"/>
    <s v="2015"/>
    <s v="3"/>
    <s v="43010000"/>
    <x v="10"/>
    <x v="1"/>
    <s v="Enchi (Mascoma) Corporation"/>
    <s v="Private Profit"/>
    <x v="2"/>
    <s v="4014017000"/>
    <s v="Awarded"/>
    <s v="15066036"/>
    <m/>
    <m/>
    <n v="7.0000000000000007E-2"/>
    <n v="4720.5200000000004"/>
    <n v="7.0000000000000007E-2"/>
    <n v="4720.5200000000004"/>
  </r>
  <r>
    <x v="0"/>
    <s v="6"/>
    <s v="12/19/2014"/>
    <s v="2015"/>
    <s v="3"/>
    <s v="43010000"/>
    <x v="10"/>
    <x v="1"/>
    <s v="LILLY (ELI) AND COMPANY"/>
    <s v="Private Profit"/>
    <x v="2"/>
    <s v="4012003000"/>
    <s v="Pending"/>
    <s v="15066053"/>
    <m/>
    <m/>
    <n v="1"/>
    <n v="9980"/>
    <n v="1"/>
    <n v="9980"/>
  </r>
  <r>
    <x v="0"/>
    <s v="6"/>
    <s v="12/19/2014"/>
    <s v="2015"/>
    <s v="3"/>
    <s v="43010000"/>
    <x v="10"/>
    <x v="1"/>
    <s v="CORPORATION FOR PUBLIC BROADCASTING"/>
    <s v="Foundation"/>
    <x v="1"/>
    <s v="4034002000"/>
    <s v="Awarded"/>
    <s v="15065985"/>
    <m/>
    <m/>
    <n v="1"/>
    <n v="110920"/>
    <n v="1"/>
    <n v="110920"/>
  </r>
  <r>
    <x v="0"/>
    <s v="6"/>
    <s v="12/22/2014"/>
    <s v="2015"/>
    <s v="3"/>
    <s v="43010000"/>
    <x v="10"/>
    <x v="1"/>
    <s v="HarvestPlus"/>
    <s v="Foreign Private Non-Profit"/>
    <x v="1"/>
    <s v="4011008000"/>
    <s v="Pending"/>
    <s v="15066068"/>
    <m/>
    <m/>
    <n v="1"/>
    <n v="200000"/>
    <n v="1"/>
    <n v="200000"/>
  </r>
  <r>
    <x v="0"/>
    <s v="6"/>
    <s v="12/22/2014"/>
    <s v="2015"/>
    <s v="3"/>
    <s v="43010000"/>
    <x v="10"/>
    <x v="1"/>
    <s v="UNIVERSITY OF ALABAMA"/>
    <s v="Institution of Higher Education"/>
    <x v="1"/>
    <s v="4014005000"/>
    <s v="Awarded"/>
    <s v="15066059"/>
    <m/>
    <m/>
    <n v="1"/>
    <n v="17747"/>
    <n v="1"/>
    <n v="17747"/>
  </r>
  <r>
    <x v="0"/>
    <s v="6"/>
    <s v="12/22/2014"/>
    <s v="2015"/>
    <s v="3"/>
    <s v="43010000"/>
    <x v="10"/>
    <x v="1"/>
    <s v="QuantumScape Corporation"/>
    <s v="Private Profit"/>
    <x v="2"/>
    <s v="4014010000"/>
    <s v="Awarded"/>
    <s v="15065728"/>
    <m/>
    <m/>
    <n v="1"/>
    <n v="71188"/>
    <n v="1"/>
    <n v="71188"/>
  </r>
  <r>
    <x v="0"/>
    <s v="6"/>
    <s v="12/22/2014"/>
    <s v="2015"/>
    <s v="3"/>
    <s v="43010000"/>
    <x v="10"/>
    <x v="1"/>
    <s v="The Lowe Syndrome Trust"/>
    <s v="Private Non-Profit"/>
    <x v="1"/>
    <s v="4018003000"/>
    <s v="Pending"/>
    <s v="15066106"/>
    <m/>
    <m/>
    <n v="1"/>
    <n v="156195"/>
    <n v="1"/>
    <n v="156195"/>
  </r>
  <r>
    <x v="0"/>
    <s v="6"/>
    <s v="12/23/2014"/>
    <s v="2015"/>
    <s v="3"/>
    <s v="43010000"/>
    <x v="10"/>
    <x v="1"/>
    <s v="IU SCHOOL OF MEDICINE"/>
    <s v="Institution of Higher Education"/>
    <x v="1"/>
    <s v="2004047000"/>
    <s v="Awarded"/>
    <s v="15066134"/>
    <m/>
    <m/>
    <n v="1"/>
    <n v="88000"/>
    <n v="1"/>
    <n v="88000"/>
  </r>
  <r>
    <x v="0"/>
    <s v="6"/>
    <s v="12/23/2014"/>
    <s v="2015"/>
    <s v="3"/>
    <s v="43010000"/>
    <x v="10"/>
    <x v="1"/>
    <s v="Walmart Foundation"/>
    <s v="Foundation"/>
    <x v="1"/>
    <s v="4011013000"/>
    <s v="Pending"/>
    <s v="15066044"/>
    <m/>
    <m/>
    <n v="1"/>
    <n v="1200"/>
    <n v="1"/>
    <n v="1200"/>
  </r>
  <r>
    <x v="0"/>
    <s v="6"/>
    <s v="12/23/2014"/>
    <s v="2015"/>
    <s v="3"/>
    <s v="43010000"/>
    <x v="10"/>
    <x v="1"/>
    <s v="Walmart Foundation"/>
    <s v="Foundation"/>
    <x v="1"/>
    <s v="4011013000"/>
    <s v="Pending"/>
    <s v="15066085"/>
    <m/>
    <m/>
    <n v="1"/>
    <n v="500"/>
    <n v="1"/>
    <n v="500"/>
  </r>
  <r>
    <x v="0"/>
    <s v="6"/>
    <s v="12/23/2014"/>
    <s v="2015"/>
    <s v="3"/>
    <s v="43010000"/>
    <x v="10"/>
    <x v="1"/>
    <s v="PHRMA FOUNDATION"/>
    <s v="Foundation"/>
    <x v="1"/>
    <s v="4016005000"/>
    <s v="Awarded"/>
    <s v="15022853"/>
    <m/>
    <m/>
    <n v="1"/>
    <n v="100000"/>
    <n v="1"/>
    <n v="100000"/>
  </r>
  <r>
    <x v="0"/>
    <s v="6"/>
    <s v="12/24/2014"/>
    <s v="2015"/>
    <s v="3"/>
    <s v="43010000"/>
    <x v="10"/>
    <x v="1"/>
    <s v="Micro Vu"/>
    <s v="Private Profit"/>
    <x v="2"/>
    <s v="4014009000"/>
    <s v="Awarded"/>
    <s v="15066142"/>
    <m/>
    <m/>
    <n v="1"/>
    <n v="50861"/>
    <n v="1"/>
    <n v="50861"/>
  </r>
  <r>
    <x v="0"/>
    <s v="6"/>
    <s v="12/29/2014"/>
    <s v="2015"/>
    <s v="3"/>
    <s v="43010000"/>
    <x v="10"/>
    <x v="1"/>
    <s v="Cedarville University"/>
    <s v="Institution of Higher Education"/>
    <x v="1"/>
    <s v="4013010000"/>
    <s v="Pending"/>
    <s v="14076471"/>
    <m/>
    <m/>
    <n v="1"/>
    <n v="9991"/>
    <n v="1"/>
    <n v="9991"/>
  </r>
  <r>
    <x v="0"/>
    <s v="6"/>
    <s v="12/30/2014"/>
    <s v="2015"/>
    <s v="3"/>
    <s v="43010000"/>
    <x v="10"/>
    <x v="1"/>
    <s v="ALCOA INC"/>
    <s v="Private Profit"/>
    <x v="2"/>
    <s v="1005014000"/>
    <s v="Awarded"/>
    <s v="15066190"/>
    <m/>
    <m/>
    <n v="0"/>
    <n v="0"/>
    <n v="0"/>
    <n v="0"/>
  </r>
  <r>
    <x v="0"/>
    <s v="6"/>
    <s v="12/30/2014"/>
    <s v="2015"/>
    <s v="3"/>
    <s v="43010000"/>
    <x v="10"/>
    <x v="1"/>
    <s v="ALCOA INC"/>
    <s v="Private Profit"/>
    <x v="2"/>
    <s v="1019001000"/>
    <s v="Awarded"/>
    <s v="15066190"/>
    <m/>
    <m/>
    <n v="0"/>
    <n v="0"/>
    <n v="0"/>
    <n v="0"/>
  </r>
  <r>
    <x v="0"/>
    <s v="6"/>
    <s v="12/30/2014"/>
    <s v="2015"/>
    <s v="3"/>
    <s v="43010000"/>
    <x v="10"/>
    <x v="1"/>
    <s v="ALCOA INC"/>
    <s v="Private Profit"/>
    <x v="2"/>
    <s v="1019001006"/>
    <s v="Awarded"/>
    <s v="15066190"/>
    <m/>
    <m/>
    <n v="1"/>
    <n v="39628"/>
    <n v="1"/>
    <n v="39628"/>
  </r>
  <r>
    <x v="0"/>
    <s v="6"/>
    <s v="12/30/2014"/>
    <s v="2015"/>
    <s v="3"/>
    <s v="43010000"/>
    <x v="10"/>
    <x v="1"/>
    <s v="Fdn for Dental Lab Technology"/>
    <s v="Foundation"/>
    <x v="1"/>
    <s v="2004053000"/>
    <s v="Awarded"/>
    <s v="15066132"/>
    <m/>
    <m/>
    <n v="0"/>
    <n v="0"/>
    <n v="0"/>
    <n v="0"/>
  </r>
  <r>
    <x v="0"/>
    <s v="6"/>
    <s v="12/30/2014"/>
    <s v="2015"/>
    <s v="3"/>
    <s v="43010000"/>
    <x v="10"/>
    <x v="1"/>
    <s v="Fdn for Dental Lab Technology"/>
    <s v="Foundation"/>
    <x v="1"/>
    <s v="2004056000"/>
    <s v="Awarded"/>
    <s v="15066132"/>
    <m/>
    <m/>
    <n v="1"/>
    <n v="5000"/>
    <n v="1"/>
    <n v="5000"/>
  </r>
  <r>
    <x v="0"/>
    <s v="6"/>
    <s v="12/30/2014"/>
    <s v="2015"/>
    <s v="3"/>
    <s v="43010000"/>
    <x v="10"/>
    <x v="1"/>
    <s v="BMP USA Inc"/>
    <s v="Private Profit"/>
    <x v="2"/>
    <s v="4014009000"/>
    <s v="Awarded"/>
    <s v="15066177"/>
    <m/>
    <m/>
    <n v="1"/>
    <n v="16190"/>
    <n v="1"/>
    <n v="16190"/>
  </r>
  <r>
    <x v="0"/>
    <s v="6"/>
    <s v="12/31/2014"/>
    <s v="2015"/>
    <s v="3"/>
    <s v="43010000"/>
    <x v="10"/>
    <x v="1"/>
    <s v="AMERICAN SOCIETY FOR ENGINEERING EDUC"/>
    <s v="Foundation"/>
    <x v="1"/>
    <s v="1011003000"/>
    <s v="Pending"/>
    <s v="15066193"/>
    <m/>
    <m/>
    <n v="1"/>
    <n v="2800"/>
    <n v="1"/>
    <n v="2800"/>
  </r>
  <r>
    <x v="0"/>
    <s v="6"/>
    <s v="12/31/2014"/>
    <s v="2015"/>
    <s v="3"/>
    <s v="43010000"/>
    <x v="10"/>
    <x v="1"/>
    <s v="LILLY ENDOWMENT INC."/>
    <s v="Foundation"/>
    <x v="1"/>
    <s v="4002001000"/>
    <s v="Awarded"/>
    <s v="15066224"/>
    <m/>
    <m/>
    <n v="0"/>
    <n v="0"/>
    <n v="0"/>
    <n v="0"/>
  </r>
  <r>
    <x v="0"/>
    <s v="6"/>
    <s v="12/31/2014"/>
    <s v="2015"/>
    <s v="3"/>
    <s v="43010000"/>
    <x v="10"/>
    <x v="1"/>
    <s v="LILLY ENDOWMENT INC."/>
    <s v="Foundation"/>
    <x v="1"/>
    <s v="4014001000"/>
    <s v="Awarded"/>
    <s v="15066224"/>
    <m/>
    <m/>
    <n v="0.625"/>
    <n v="25000000"/>
    <n v="0.625"/>
    <n v="25000000"/>
  </r>
  <r>
    <x v="0"/>
    <s v="6"/>
    <s v="12/31/2014"/>
    <s v="2015"/>
    <s v="3"/>
    <s v="43010000"/>
    <x v="10"/>
    <x v="1"/>
    <s v="LILLY ENDOWMENT INC."/>
    <s v="Foundation"/>
    <x v="1"/>
    <s v="4019001000"/>
    <s v="Awarded"/>
    <s v="15066224"/>
    <m/>
    <m/>
    <n v="0.25"/>
    <n v="10000000"/>
    <n v="0.25"/>
    <n v="10000000"/>
  </r>
  <r>
    <x v="0"/>
    <s v="6"/>
    <s v="12/31/2014"/>
    <s v="2015"/>
    <s v="3"/>
    <s v="43010000"/>
    <x v="10"/>
    <x v="1"/>
    <s v="LILLY ENDOWMENT INC."/>
    <s v="Foundation"/>
    <x v="1"/>
    <s v="4024001000"/>
    <s v="Awarded"/>
    <s v="15066224"/>
    <m/>
    <m/>
    <n v="0.125"/>
    <n v="5000000"/>
    <n v="0.125"/>
    <n v="5000000"/>
  </r>
  <r>
    <x v="0"/>
    <s v="7"/>
    <s v="1/5/2015"/>
    <s v="2015"/>
    <s v="4"/>
    <s v="43010000"/>
    <x v="10"/>
    <x v="1"/>
    <s v="AIST Foundation"/>
    <s v="Foundation"/>
    <x v="1"/>
    <s v="1005014000"/>
    <s v="Awarded"/>
    <s v="15055043"/>
    <m/>
    <m/>
    <n v="0"/>
    <n v="0"/>
    <n v="0"/>
    <n v="0"/>
  </r>
  <r>
    <x v="0"/>
    <s v="7"/>
    <s v="1/5/2015"/>
    <s v="2015"/>
    <s v="4"/>
    <s v="43010000"/>
    <x v="10"/>
    <x v="1"/>
    <s v="ALCOA INC"/>
    <s v="Private Profit"/>
    <x v="2"/>
    <s v="1005014000"/>
    <s v="Awarded"/>
    <s v="15055081"/>
    <m/>
    <m/>
    <n v="0"/>
    <n v="0"/>
    <n v="0"/>
    <n v="0"/>
  </r>
  <r>
    <x v="0"/>
    <s v="7"/>
    <s v="1/5/2015"/>
    <s v="2015"/>
    <s v="4"/>
    <s v="43010000"/>
    <x v="10"/>
    <x v="1"/>
    <s v="The Vibration Institute"/>
    <s v="Foundation"/>
    <x v="1"/>
    <s v="1010003000"/>
    <s v="Pending"/>
    <s v="15055501"/>
    <m/>
    <m/>
    <n v="1"/>
    <n v="10000"/>
    <n v="1"/>
    <n v="10000"/>
  </r>
  <r>
    <x v="0"/>
    <s v="7"/>
    <s v="1/5/2015"/>
    <s v="2015"/>
    <s v="4"/>
    <s v="43010000"/>
    <x v="10"/>
    <x v="1"/>
    <s v="EPILEPSY FOUNDATION OF AMERICA"/>
    <s v="Foundation"/>
    <x v="1"/>
    <s v="1010008000"/>
    <s v="Pending"/>
    <s v="15011860"/>
    <m/>
    <m/>
    <n v="1"/>
    <n v="49950"/>
    <n v="1"/>
    <n v="49950"/>
  </r>
  <r>
    <x v="0"/>
    <s v="7"/>
    <s v="1/5/2015"/>
    <s v="2015"/>
    <s v="4"/>
    <s v="43010000"/>
    <x v="10"/>
    <x v="1"/>
    <s v="AIST Foundation"/>
    <s v="Foundation"/>
    <x v="1"/>
    <s v="1019001006"/>
    <s v="Awarded"/>
    <s v="15055043"/>
    <m/>
    <m/>
    <n v="1"/>
    <n v="8614"/>
    <n v="1"/>
    <n v="8614"/>
  </r>
  <r>
    <x v="0"/>
    <s v="7"/>
    <s v="1/5/2015"/>
    <s v="2015"/>
    <s v="4"/>
    <s v="43010000"/>
    <x v="10"/>
    <x v="1"/>
    <s v="ALCOA INC"/>
    <s v="Private Profit"/>
    <x v="2"/>
    <s v="1019001006"/>
    <s v="Awarded"/>
    <s v="15055081"/>
    <m/>
    <m/>
    <n v="1"/>
    <n v="10000"/>
    <n v="1"/>
    <n v="10000"/>
  </r>
  <r>
    <x v="0"/>
    <s v="7"/>
    <s v="1/5/2015"/>
    <s v="2015"/>
    <s v="4"/>
    <s v="43010000"/>
    <x v="10"/>
    <x v="1"/>
    <s v="Corn Marketing Program of Michigan"/>
    <s v="Private Non-Profit"/>
    <x v="1"/>
    <s v="4011008000"/>
    <s v="Awarded"/>
    <s v="15065684"/>
    <m/>
    <m/>
    <n v="1"/>
    <n v="17991"/>
    <n v="1"/>
    <n v="17991"/>
  </r>
  <r>
    <x v="0"/>
    <s v="7"/>
    <s v="1/5/2015"/>
    <s v="2015"/>
    <s v="4"/>
    <s v="43010000"/>
    <x v="10"/>
    <x v="1"/>
    <s v="MONSANTO COMPANY"/>
    <s v="Private Profit"/>
    <x v="2"/>
    <s v="4011008000"/>
    <s v="Not Funded"/>
    <s v="15076254"/>
    <m/>
    <m/>
    <n v="0.25"/>
    <n v="182646.5"/>
    <n v="0.25"/>
    <n v="182646.5"/>
  </r>
  <r>
    <x v="0"/>
    <s v="7"/>
    <s v="1/5/2015"/>
    <s v="2015"/>
    <s v="4"/>
    <s v="43010000"/>
    <x v="10"/>
    <x v="1"/>
    <s v="MONSANTO COMPANY"/>
    <s v="Private Profit"/>
    <x v="2"/>
    <s v="4011010000"/>
    <s v="Not Funded"/>
    <s v="15076254"/>
    <m/>
    <m/>
    <n v="0.25"/>
    <n v="182646.5"/>
    <n v="0.25"/>
    <n v="182646.5"/>
  </r>
  <r>
    <x v="0"/>
    <s v="7"/>
    <s v="1/5/2015"/>
    <s v="2015"/>
    <s v="4"/>
    <s v="43010000"/>
    <x v="10"/>
    <x v="1"/>
    <s v="MONSANTO COMPANY"/>
    <s v="Private Profit"/>
    <x v="2"/>
    <s v="4011014000"/>
    <s v="Not Funded"/>
    <s v="15076254"/>
    <m/>
    <m/>
    <n v="0.25"/>
    <n v="182646.5"/>
    <n v="0.25"/>
    <n v="182646.5"/>
  </r>
  <r>
    <x v="0"/>
    <s v="7"/>
    <s v="1/5/2015"/>
    <s v="2015"/>
    <s v="4"/>
    <s v="43010000"/>
    <x v="10"/>
    <x v="1"/>
    <s v="MONSANTO COMPANY"/>
    <s v="Private Profit"/>
    <x v="2"/>
    <s v="4011018000"/>
    <s v="Not Funded"/>
    <s v="15076254"/>
    <m/>
    <m/>
    <n v="0.25"/>
    <n v="182646.5"/>
    <n v="0.25"/>
    <n v="182646.5"/>
  </r>
  <r>
    <x v="0"/>
    <s v="7"/>
    <s v="1/5/2015"/>
    <s v="2015"/>
    <s v="4"/>
    <s v="43010000"/>
    <x v="10"/>
    <x v="1"/>
    <s v="IN  SPORTS CORPORATION"/>
    <s v="Private Non-Profit"/>
    <x v="1"/>
    <s v="4013008000"/>
    <s v="Not Funded"/>
    <s v="15066087"/>
    <m/>
    <m/>
    <n v="1"/>
    <n v="6932"/>
    <n v="1"/>
    <n v="6932"/>
  </r>
  <r>
    <x v="0"/>
    <s v="7"/>
    <s v="1/5/2015"/>
    <s v="2015"/>
    <s v="4"/>
    <s v="43010000"/>
    <x v="10"/>
    <x v="1"/>
    <s v="Georgia Tech"/>
    <s v="Institution of Higher Education"/>
    <x v="1"/>
    <s v="4014006000"/>
    <s v="Awarded"/>
    <s v="15065947"/>
    <m/>
    <m/>
    <n v="0.5"/>
    <n v="105000"/>
    <n v="0.5"/>
    <n v="105000"/>
  </r>
  <r>
    <x v="0"/>
    <s v="7"/>
    <s v="1/5/2015"/>
    <s v="2015"/>
    <s v="4"/>
    <s v="43010000"/>
    <x v="10"/>
    <x v="1"/>
    <s v="Qatar National Research Fund"/>
    <s v="Foreign Private Non-Profit"/>
    <x v="1"/>
    <s v="4014008000"/>
    <s v="Pending"/>
    <s v="15055444"/>
    <m/>
    <m/>
    <n v="1"/>
    <n v="316091"/>
    <n v="1"/>
    <n v="316091"/>
  </r>
  <r>
    <x v="0"/>
    <s v="7"/>
    <s v="1/5/2015"/>
    <s v="2015"/>
    <s v="4"/>
    <s v="43010000"/>
    <x v="10"/>
    <x v="1"/>
    <s v="FAG Kugelfischer Georg Schaefer AG"/>
    <s v="Foreign Private Profit"/>
    <x v="2"/>
    <s v="4014009000"/>
    <s v="Awarded"/>
    <s v="15065824"/>
    <m/>
    <m/>
    <n v="1"/>
    <n v="287498"/>
    <n v="1"/>
    <n v="287498"/>
  </r>
  <r>
    <x v="0"/>
    <s v="7"/>
    <s v="1/5/2015"/>
    <s v="2015"/>
    <s v="4"/>
    <s v="43010000"/>
    <x v="10"/>
    <x v="1"/>
    <s v="Georgia Tech"/>
    <s v="Institution of Higher Education"/>
    <x v="1"/>
    <s v="4014018000"/>
    <s v="Awarded"/>
    <s v="15065947"/>
    <m/>
    <m/>
    <n v="0.5"/>
    <n v="105000"/>
    <n v="0.5"/>
    <n v="105000"/>
  </r>
  <r>
    <x v="0"/>
    <s v="7"/>
    <s v="1/5/2015"/>
    <s v="2015"/>
    <s v="4"/>
    <s v="43010000"/>
    <x v="10"/>
    <x v="1"/>
    <s v="Gates Foundation"/>
    <s v="Foundation"/>
    <x v="1"/>
    <s v="4019008000"/>
    <s v="Pending"/>
    <s v="15055079"/>
    <m/>
    <m/>
    <n v="1"/>
    <n v="99936"/>
    <n v="1"/>
    <n v="99936"/>
  </r>
  <r>
    <x v="0"/>
    <s v="7"/>
    <s v="1/5/2015"/>
    <s v="2015"/>
    <s v="4"/>
    <s v="43010000"/>
    <x v="10"/>
    <x v="1"/>
    <s v="Keep America Beautiful, Inc."/>
    <s v="Private Non-Profit"/>
    <x v="1"/>
    <s v="4037001000"/>
    <s v="Awarded"/>
    <s v="15076816"/>
    <m/>
    <m/>
    <n v="1"/>
    <n v="24000"/>
    <n v="1"/>
    <n v="24000"/>
  </r>
  <r>
    <x v="0"/>
    <s v="7"/>
    <s v="1/7/2015"/>
    <s v="2015"/>
    <s v="4"/>
    <s v="43010000"/>
    <x v="10"/>
    <x v="1"/>
    <s v="EndoParagon Inc"/>
    <s v="Foreign Private Profit"/>
    <x v="2"/>
    <s v="4012003000"/>
    <s v="Awarded"/>
    <s v="15076297"/>
    <m/>
    <m/>
    <n v="1"/>
    <n v="27450"/>
    <n v="1"/>
    <n v="27450"/>
  </r>
  <r>
    <x v="0"/>
    <s v="7"/>
    <s v="1/7/2015"/>
    <s v="2015"/>
    <s v="4"/>
    <s v="43010000"/>
    <x v="10"/>
    <x v="1"/>
    <s v="HEWLETT PACKARD"/>
    <s v="Private Profit"/>
    <x v="2"/>
    <s v="4014006000"/>
    <s v="Awarded"/>
    <s v="15076302"/>
    <m/>
    <m/>
    <n v="1"/>
    <n v="100000"/>
    <n v="1"/>
    <n v="100000"/>
  </r>
  <r>
    <x v="0"/>
    <s v="7"/>
    <s v="1/8/2015"/>
    <s v="2015"/>
    <s v="4"/>
    <s v="43010000"/>
    <x v="10"/>
    <x v="1"/>
    <s v="Oerlikon Fairfield"/>
    <s v="Private Profit"/>
    <x v="2"/>
    <s v="4011006000"/>
    <s v="Awarded"/>
    <s v="15076309"/>
    <m/>
    <m/>
    <n v="0.75"/>
    <n v="12420"/>
    <n v="0.75"/>
    <n v="12420"/>
  </r>
  <r>
    <x v="0"/>
    <s v="7"/>
    <s v="1/8/2015"/>
    <s v="2015"/>
    <s v="4"/>
    <s v="43010000"/>
    <x v="10"/>
    <x v="1"/>
    <s v="Oerlikon Fairfield"/>
    <s v="Private Profit"/>
    <x v="2"/>
    <s v="4014009000"/>
    <s v="Awarded"/>
    <s v="15076309"/>
    <m/>
    <m/>
    <n v="0.25"/>
    <n v="4140"/>
    <n v="0.25"/>
    <n v="4140"/>
  </r>
  <r>
    <x v="0"/>
    <s v="7"/>
    <s v="1/8/2015"/>
    <s v="2015"/>
    <s v="4"/>
    <s v="43010000"/>
    <x v="10"/>
    <x v="1"/>
    <s v="Sanofi-Aventis"/>
    <s v="Private Profit"/>
    <x v="2"/>
    <s v="4016001000"/>
    <s v="Awarded"/>
    <s v="15076335"/>
    <m/>
    <m/>
    <n v="1"/>
    <n v="363648"/>
    <n v="1"/>
    <n v="363648"/>
  </r>
  <r>
    <x v="0"/>
    <s v="7"/>
    <s v="1/8/2015"/>
    <s v="2015"/>
    <s v="4"/>
    <s v="43010000"/>
    <x v="10"/>
    <x v="1"/>
    <s v="Moi University Hospital"/>
    <s v="Foreign Institution of Higher Education"/>
    <x v="1"/>
    <s v="4016004000"/>
    <s v="Pending"/>
    <s v="15076334"/>
    <m/>
    <m/>
    <n v="1"/>
    <n v="190179"/>
    <n v="1"/>
    <n v="190179"/>
  </r>
  <r>
    <x v="0"/>
    <s v="7"/>
    <s v="1/8/2015"/>
    <s v="2015"/>
    <s v="4"/>
    <s v="43010000"/>
    <x v="10"/>
    <x v="1"/>
    <s v="Google Inc"/>
    <s v="Private Profit"/>
    <x v="2"/>
    <s v="4019006000"/>
    <s v="Awarded"/>
    <s v="15055409"/>
    <m/>
    <m/>
    <n v="1"/>
    <n v="78674"/>
    <n v="1"/>
    <n v="78674"/>
  </r>
  <r>
    <x v="0"/>
    <s v="7"/>
    <s v="1/9/2015"/>
    <s v="2015"/>
    <s v="4"/>
    <s v="43010000"/>
    <x v="10"/>
    <x v="1"/>
    <s v="CHICAGO MERCANTILE EXCHANGE"/>
    <s v="Foundation"/>
    <x v="1"/>
    <s v="4011005000"/>
    <s v="Pending"/>
    <s v="15055139"/>
    <m/>
    <m/>
    <n v="1"/>
    <n v="734396"/>
    <n v="1"/>
    <n v="734396"/>
  </r>
  <r>
    <x v="0"/>
    <s v="7"/>
    <s v="1/9/2015"/>
    <s v="2015"/>
    <s v="4"/>
    <s v="43010000"/>
    <x v="10"/>
    <x v="1"/>
    <s v="Entomological Society America"/>
    <s v="Private Non-Profit"/>
    <x v="1"/>
    <s v="4011014000"/>
    <s v="Awarded"/>
    <s v="15076327"/>
    <m/>
    <m/>
    <n v="1"/>
    <n v="7320"/>
    <n v="1"/>
    <n v="7320"/>
  </r>
  <r>
    <x v="0"/>
    <s v="7"/>
    <s v="1/9/2015"/>
    <s v="2015"/>
    <s v="4"/>
    <s v="43010000"/>
    <x v="10"/>
    <x v="1"/>
    <s v="Janssen Scientific Affairs"/>
    <s v="Private Profit"/>
    <x v="2"/>
    <s v="4016001000"/>
    <s v="Pending"/>
    <s v="15076364"/>
    <m/>
    <m/>
    <n v="1"/>
    <n v="225819"/>
    <n v="1"/>
    <n v="225819"/>
  </r>
  <r>
    <x v="0"/>
    <s v="7"/>
    <s v="1/12/2015"/>
    <s v="2015"/>
    <s v="4"/>
    <s v="43010000"/>
    <x v="10"/>
    <x v="1"/>
    <s v="INDIANA VEGETABLE GROWERS ASSOCIATION"/>
    <s v="Foundation"/>
    <x v="1"/>
    <s v="4011013000"/>
    <s v="Awarded"/>
    <s v="15076320"/>
    <m/>
    <m/>
    <n v="1"/>
    <n v="2000"/>
    <n v="1"/>
    <n v="2000"/>
  </r>
  <r>
    <x v="0"/>
    <s v="7"/>
    <s v="1/12/2015"/>
    <s v="2015"/>
    <s v="4"/>
    <s v="43010000"/>
    <x v="10"/>
    <x v="1"/>
    <s v="COOPER ORNITHOLOGICAL SOCIETY"/>
    <s v="Foundation"/>
    <x v="1"/>
    <s v="4011015000"/>
    <s v="Pending"/>
    <s v="15076379"/>
    <m/>
    <m/>
    <n v="1"/>
    <n v="1000"/>
    <n v="1"/>
    <n v="1000"/>
  </r>
  <r>
    <x v="0"/>
    <s v="7"/>
    <s v="1/12/2015"/>
    <s v="2015"/>
    <s v="4"/>
    <s v="43010000"/>
    <x v="10"/>
    <x v="1"/>
    <s v="HONEYWELL INC."/>
    <s v="Private Profit"/>
    <x v="2"/>
    <s v="4014009000"/>
    <s v="Awarded"/>
    <s v="15076376"/>
    <m/>
    <m/>
    <n v="1"/>
    <n v="305372"/>
    <n v="1"/>
    <n v="305372"/>
  </r>
  <r>
    <x v="0"/>
    <s v="7"/>
    <s v="1/12/2015"/>
    <s v="2015"/>
    <s v="4"/>
    <s v="43010000"/>
    <x v="10"/>
    <x v="1"/>
    <s v="Cook Research Incorporated"/>
    <s v="Private Profit"/>
    <x v="2"/>
    <s v="4018010000"/>
    <s v="Awarded"/>
    <s v="15076375"/>
    <m/>
    <m/>
    <n v="1"/>
    <n v="37031"/>
    <n v="1"/>
    <n v="37031"/>
  </r>
  <r>
    <x v="0"/>
    <s v="7"/>
    <s v="1/13/2015"/>
    <s v="2015"/>
    <s v="4"/>
    <s v="43010000"/>
    <x v="10"/>
    <x v="1"/>
    <s v="IU SCHOOL OF MEDICINE"/>
    <s v="Institution of Higher Education"/>
    <x v="1"/>
    <s v="2004047000"/>
    <s v="Awarded"/>
    <s v="15066176"/>
    <m/>
    <m/>
    <n v="1"/>
    <n v="32770"/>
    <n v="1"/>
    <n v="32770"/>
  </r>
  <r>
    <x v="0"/>
    <s v="7"/>
    <s v="1/13/2015"/>
    <s v="2015"/>
    <s v="4"/>
    <s v="43010000"/>
    <x v="10"/>
    <x v="1"/>
    <s v="BASF CORPORATION"/>
    <s v="Private Profit"/>
    <x v="2"/>
    <s v="4011012000"/>
    <s v="Awarded"/>
    <s v="15076400"/>
    <m/>
    <m/>
    <n v="1"/>
    <n v="13248"/>
    <n v="1"/>
    <n v="13248"/>
  </r>
  <r>
    <x v="0"/>
    <s v="7"/>
    <s v="1/13/2015"/>
    <s v="2015"/>
    <s v="4"/>
    <s v="43010000"/>
    <x v="10"/>
    <x v="1"/>
    <s v="AMERICAN ASSOC OF BOVINE PRACTITIONERS"/>
    <s v="Foundation"/>
    <x v="1"/>
    <s v="4012007000"/>
    <s v="Pending"/>
    <s v="15076307"/>
    <m/>
    <m/>
    <n v="1"/>
    <n v="16426"/>
    <n v="1"/>
    <n v="16426"/>
  </r>
  <r>
    <x v="0"/>
    <s v="7"/>
    <s v="1/13/2015"/>
    <s v="2015"/>
    <s v="4"/>
    <s v="43010000"/>
    <x v="10"/>
    <x v="1"/>
    <s v="AMERICAN HEART ASSOCIATION"/>
    <s v="Foundation"/>
    <x v="1"/>
    <s v="4013004000"/>
    <s v="Not Funded"/>
    <s v="15066111"/>
    <m/>
    <m/>
    <n v="0.1"/>
    <n v="5200"/>
    <n v="0.1"/>
    <n v="5200"/>
  </r>
  <r>
    <x v="0"/>
    <s v="7"/>
    <s v="1/13/2015"/>
    <s v="2015"/>
    <s v="4"/>
    <s v="43010000"/>
    <x v="10"/>
    <x v="1"/>
    <s v="BOEING COMPANY, THE"/>
    <s v="Private Profit"/>
    <x v="2"/>
    <s v="4014003000"/>
    <s v="Awarded"/>
    <s v="15076394"/>
    <m/>
    <m/>
    <n v="0.25"/>
    <n v="108750"/>
    <n v="0.25"/>
    <n v="108750"/>
  </r>
  <r>
    <x v="0"/>
    <s v="7"/>
    <s v="1/13/2015"/>
    <s v="2015"/>
    <s v="4"/>
    <s v="43010000"/>
    <x v="10"/>
    <x v="1"/>
    <s v="BOEING COMPANY, THE"/>
    <s v="Private Profit"/>
    <x v="2"/>
    <s v="4014004000"/>
    <s v="Awarded"/>
    <s v="15076394"/>
    <m/>
    <m/>
    <n v="0.25"/>
    <n v="108750"/>
    <n v="0.25"/>
    <n v="108750"/>
  </r>
  <r>
    <x v="0"/>
    <s v="7"/>
    <s v="1/13/2015"/>
    <s v="2015"/>
    <s v="4"/>
    <s v="43010000"/>
    <x v="10"/>
    <x v="1"/>
    <s v="BOEING COMPANY, THE"/>
    <s v="Private Profit"/>
    <x v="2"/>
    <s v="4014010000"/>
    <s v="Awarded"/>
    <s v="15076394"/>
    <m/>
    <m/>
    <n v="0.5"/>
    <n v="217500"/>
    <n v="0.5"/>
    <n v="217500"/>
  </r>
  <r>
    <x v="0"/>
    <s v="7"/>
    <s v="1/13/2015"/>
    <s v="2015"/>
    <s v="4"/>
    <s v="43010000"/>
    <x v="10"/>
    <x v="1"/>
    <s v="AMERICAN HEART ASSOCIATION"/>
    <s v="Foundation"/>
    <x v="1"/>
    <s v="4014017000"/>
    <s v="Not Funded"/>
    <s v="15066111"/>
    <m/>
    <m/>
    <n v="0.9"/>
    <n v="46800"/>
    <n v="0.9"/>
    <n v="46800"/>
  </r>
  <r>
    <x v="0"/>
    <s v="7"/>
    <s v="1/13/2015"/>
    <s v="2015"/>
    <s v="4"/>
    <s v="43010000"/>
    <x v="10"/>
    <x v="1"/>
    <s v="AMERICAN HEART ASSOCIATION"/>
    <s v="Foundation"/>
    <x v="1"/>
    <s v="4014017000"/>
    <s v="Not Funded"/>
    <s v="15076419"/>
    <m/>
    <m/>
    <n v="1"/>
    <n v="52000"/>
    <n v="1"/>
    <n v="52000"/>
  </r>
  <r>
    <x v="0"/>
    <s v="7"/>
    <s v="1/13/2015"/>
    <s v="2015"/>
    <s v="4"/>
    <s v="43010000"/>
    <x v="10"/>
    <x v="1"/>
    <s v="Electronic Resources and Libraries"/>
    <s v="Private Non-Profit"/>
    <x v="1"/>
    <s v="4024001000"/>
    <s v="Awarded"/>
    <s v="15076264"/>
    <m/>
    <m/>
    <n v="1"/>
    <n v="4000"/>
    <n v="1"/>
    <n v="4000"/>
  </r>
  <r>
    <x v="0"/>
    <s v="7"/>
    <s v="1/14/2015"/>
    <s v="2015"/>
    <s v="4"/>
    <s v="43010000"/>
    <x v="10"/>
    <x v="1"/>
    <s v="AMERICAN HEART ASSOCIATION"/>
    <s v="Foundation"/>
    <x v="1"/>
    <s v="4013004000"/>
    <s v="Pending"/>
    <s v="15076458"/>
    <m/>
    <m/>
    <n v="1"/>
    <n v="214500"/>
    <n v="1"/>
    <n v="214500"/>
  </r>
  <r>
    <x v="0"/>
    <s v="7"/>
    <s v="1/14/2015"/>
    <s v="2015"/>
    <s v="4"/>
    <s v="43010000"/>
    <x v="10"/>
    <x v="1"/>
    <s v="AMERICAN HEART ASSOCIATION"/>
    <s v="Foundation"/>
    <x v="1"/>
    <s v="4013008000"/>
    <s v="Not Funded"/>
    <s v="15076425"/>
    <m/>
    <m/>
    <n v="0.9"/>
    <n v="193050"/>
    <n v="0.9"/>
    <n v="193050"/>
  </r>
  <r>
    <x v="0"/>
    <s v="7"/>
    <s v="1/14/2015"/>
    <s v="2015"/>
    <s v="4"/>
    <s v="43010000"/>
    <x v="10"/>
    <x v="1"/>
    <s v="ROLLS-ROYCE, INC."/>
    <s v="Private Profit"/>
    <x v="2"/>
    <s v="4014003000"/>
    <s v="Awarded"/>
    <s v="15076408"/>
    <m/>
    <m/>
    <n v="0.4"/>
    <n v="95200"/>
    <n v="0.4"/>
    <n v="95200"/>
  </r>
  <r>
    <x v="0"/>
    <s v="7"/>
    <s v="1/14/2015"/>
    <s v="2015"/>
    <s v="4"/>
    <s v="43010000"/>
    <x v="10"/>
    <x v="1"/>
    <s v="ROLLS-ROYCE, INC."/>
    <s v="Private Profit"/>
    <x v="2"/>
    <s v="4014009000"/>
    <s v="Awarded"/>
    <s v="15076408"/>
    <m/>
    <m/>
    <n v="0.6"/>
    <n v="142800"/>
    <n v="0.6"/>
    <n v="142800"/>
  </r>
  <r>
    <x v="0"/>
    <s v="7"/>
    <s v="1/14/2015"/>
    <s v="2015"/>
    <s v="4"/>
    <s v="43010000"/>
    <x v="10"/>
    <x v="1"/>
    <s v="AMERICAN HEART ASSOCIATION"/>
    <s v="Foundation"/>
    <x v="1"/>
    <s v="4014009000"/>
    <s v="Not Funded"/>
    <s v="15076514"/>
    <m/>
    <m/>
    <n v="1"/>
    <n v="99112"/>
    <n v="1"/>
    <n v="99112"/>
  </r>
  <r>
    <x v="0"/>
    <s v="7"/>
    <s v="1/14/2015"/>
    <s v="2015"/>
    <s v="4"/>
    <s v="43010000"/>
    <x v="10"/>
    <x v="1"/>
    <s v="Cook Research Incorporated"/>
    <s v="Private Profit"/>
    <x v="2"/>
    <s v="4014017000"/>
    <s v="Awarded"/>
    <s v="15076463"/>
    <m/>
    <m/>
    <n v="1"/>
    <n v="53083"/>
    <n v="1"/>
    <n v="53083"/>
  </r>
  <r>
    <x v="0"/>
    <s v="7"/>
    <s v="1/14/2015"/>
    <s v="2015"/>
    <s v="4"/>
    <s v="43010000"/>
    <x v="10"/>
    <x v="1"/>
    <s v="AMERICAN HEART ASSOCIATION"/>
    <s v="Foundation"/>
    <x v="1"/>
    <s v="4014017000"/>
    <s v="Not Funded"/>
    <s v="15076511"/>
    <m/>
    <m/>
    <n v="1"/>
    <n v="99112"/>
    <n v="1"/>
    <n v="99112"/>
  </r>
  <r>
    <x v="0"/>
    <s v="7"/>
    <s v="1/14/2015"/>
    <s v="2015"/>
    <s v="4"/>
    <s v="43010000"/>
    <x v="10"/>
    <x v="1"/>
    <s v="AbbVie Inc"/>
    <s v="Private Profit"/>
    <x v="2"/>
    <s v="4016001000"/>
    <s v="Awarded"/>
    <s v="15076500"/>
    <m/>
    <m/>
    <n v="1"/>
    <n v="125000"/>
    <n v="1"/>
    <n v="125000"/>
  </r>
  <r>
    <x v="0"/>
    <s v="7"/>
    <s v="1/14/2015"/>
    <s v="2015"/>
    <s v="4"/>
    <s v="43010000"/>
    <x v="10"/>
    <x v="1"/>
    <s v="AMERICAN HEART ASSOCIATION"/>
    <s v="Foundation"/>
    <x v="1"/>
    <s v="4016003000"/>
    <s v="Awarded"/>
    <s v="15076470"/>
    <m/>
    <m/>
    <n v="1"/>
    <n v="143000"/>
    <n v="1"/>
    <n v="143000"/>
  </r>
  <r>
    <x v="0"/>
    <s v="7"/>
    <s v="1/14/2015"/>
    <s v="2015"/>
    <s v="4"/>
    <s v="43010000"/>
    <x v="10"/>
    <x v="1"/>
    <s v="AMERICAN HEART ASSOCIATION"/>
    <s v="Foundation"/>
    <x v="1"/>
    <s v="4016004000"/>
    <s v="Pending"/>
    <s v="15076452"/>
    <m/>
    <m/>
    <n v="1"/>
    <n v="143000"/>
    <n v="1"/>
    <n v="143000"/>
  </r>
  <r>
    <x v="0"/>
    <s v="7"/>
    <s v="1/14/2015"/>
    <s v="2015"/>
    <s v="4"/>
    <s v="43010000"/>
    <x v="10"/>
    <x v="1"/>
    <s v="AMERICAN HEART ASSOCIATION"/>
    <s v="Foundation"/>
    <x v="1"/>
    <s v="4018003000"/>
    <s v="Pending"/>
    <s v="15076454"/>
    <m/>
    <m/>
    <n v="1"/>
    <n v="214176"/>
    <n v="1"/>
    <n v="214176"/>
  </r>
  <r>
    <x v="0"/>
    <s v="7"/>
    <s v="1/14/2015"/>
    <s v="2015"/>
    <s v="4"/>
    <s v="43010000"/>
    <x v="10"/>
    <x v="1"/>
    <s v="AMERICAN HEART ASSOCIATION"/>
    <s v="Foundation"/>
    <x v="1"/>
    <s v="4018004000"/>
    <s v="Pending"/>
    <s v="15011495"/>
    <m/>
    <m/>
    <n v="1"/>
    <n v="52000"/>
    <n v="1"/>
    <n v="52000"/>
  </r>
  <r>
    <x v="0"/>
    <s v="7"/>
    <s v="1/14/2015"/>
    <s v="2015"/>
    <s v="4"/>
    <s v="43010000"/>
    <x v="10"/>
    <x v="1"/>
    <s v="AMERICAN HEART ASSOCIATION"/>
    <s v="Foundation"/>
    <x v="1"/>
    <s v="4018010000"/>
    <s v="Not Funded"/>
    <s v="15076425"/>
    <m/>
    <m/>
    <n v="0.1"/>
    <n v="21450"/>
    <n v="0.1"/>
    <n v="21450"/>
  </r>
  <r>
    <x v="0"/>
    <s v="7"/>
    <s v="1/15/2015"/>
    <s v="2015"/>
    <s v="4"/>
    <s v="43010000"/>
    <x v="10"/>
    <x v="1"/>
    <s v="ESM Group Inc"/>
    <s v="Private Profit"/>
    <x v="2"/>
    <s v="1005014000"/>
    <s v="Awarded"/>
    <s v="15076560"/>
    <m/>
    <m/>
    <n v="0"/>
    <n v="0"/>
    <n v="0"/>
    <n v="0"/>
  </r>
  <r>
    <x v="0"/>
    <s v="7"/>
    <s v="1/15/2015"/>
    <s v="2015"/>
    <s v="4"/>
    <s v="43010000"/>
    <x v="10"/>
    <x v="1"/>
    <s v="ESM Group Inc"/>
    <s v="Private Profit"/>
    <x v="2"/>
    <s v="1019001000"/>
    <s v="Awarded"/>
    <s v="15076560"/>
    <m/>
    <m/>
    <n v="0"/>
    <n v="0"/>
    <n v="0"/>
    <n v="0"/>
  </r>
  <r>
    <x v="0"/>
    <s v="7"/>
    <s v="1/15/2015"/>
    <s v="2015"/>
    <s v="4"/>
    <s v="43010000"/>
    <x v="10"/>
    <x v="1"/>
    <s v="ESM Group Inc"/>
    <s v="Private Profit"/>
    <x v="2"/>
    <s v="1019001006"/>
    <s v="Awarded"/>
    <s v="15076560"/>
    <m/>
    <m/>
    <n v="1"/>
    <n v="29593"/>
    <n v="1"/>
    <n v="29593"/>
  </r>
  <r>
    <x v="0"/>
    <s v="7"/>
    <s v="1/15/2015"/>
    <s v="2015"/>
    <s v="4"/>
    <s v="43010000"/>
    <x v="10"/>
    <x v="1"/>
    <s v="AMERICAN EDUCATIONAL RESEARCH ASSOC"/>
    <s v="Private Non-Profit"/>
    <x v="1"/>
    <s v="4013006000"/>
    <s v="Pending"/>
    <s v="15076409"/>
    <m/>
    <m/>
    <n v="1"/>
    <n v="19997"/>
    <n v="1"/>
    <n v="19997"/>
  </r>
  <r>
    <x v="0"/>
    <s v="7"/>
    <s v="1/15/2015"/>
    <s v="2015"/>
    <s v="4"/>
    <s v="43010000"/>
    <x v="10"/>
    <x v="1"/>
    <s v="AMERICAN HEART ASSOCIATION"/>
    <s v="Foundation"/>
    <x v="1"/>
    <s v="4013009000"/>
    <s v="Pending"/>
    <s v="15076487"/>
    <m/>
    <m/>
    <n v="0.05"/>
    <n v="10725"/>
    <n v="0.05"/>
    <n v="10725"/>
  </r>
  <r>
    <x v="0"/>
    <s v="7"/>
    <s v="1/15/2015"/>
    <s v="2015"/>
    <s v="4"/>
    <s v="43010000"/>
    <x v="10"/>
    <x v="1"/>
    <s v="Merck Sharp &amp; Dohme Corp"/>
    <s v="Private Profit"/>
    <x v="2"/>
    <s v="4016005000"/>
    <s v="Awarded"/>
    <s v="15076480"/>
    <m/>
    <m/>
    <n v="1"/>
    <n v="70000"/>
    <n v="1"/>
    <n v="70000"/>
  </r>
  <r>
    <x v="0"/>
    <s v="7"/>
    <s v="1/15/2015"/>
    <s v="2015"/>
    <s v="4"/>
    <s v="43010000"/>
    <x v="10"/>
    <x v="1"/>
    <s v="AMERICAN HEART ASSOCIATION"/>
    <s v="Foundation"/>
    <x v="1"/>
    <s v="4018003000"/>
    <s v="Pending"/>
    <s v="15076487"/>
    <m/>
    <m/>
    <n v="0.95"/>
    <n v="203775"/>
    <n v="0.95"/>
    <n v="203775"/>
  </r>
  <r>
    <x v="0"/>
    <s v="7"/>
    <s v="1/15/2015"/>
    <s v="2015"/>
    <s v="4"/>
    <s v="43010000"/>
    <x v="10"/>
    <x v="1"/>
    <s v="Battelle Energy Alliance LLC"/>
    <s v="Private Profit"/>
    <x v="2"/>
    <s v="4018007000"/>
    <s v="Pending"/>
    <s v="15076499"/>
    <m/>
    <m/>
    <n v="1"/>
    <n v="8500"/>
    <n v="1"/>
    <n v="8500"/>
  </r>
  <r>
    <x v="0"/>
    <s v="7"/>
    <s v="1/16/2015"/>
    <s v="2015"/>
    <s v="4"/>
    <s v="43010000"/>
    <x v="10"/>
    <x v="1"/>
    <s v="AMERICAN HEART ASSOCIATION"/>
    <s v="Foundation"/>
    <x v="1"/>
    <s v="4013008000"/>
    <s v="Pending"/>
    <s v="15076572"/>
    <m/>
    <m/>
    <n v="0.9"/>
    <n v="277142.40000000002"/>
    <n v="0.9"/>
    <n v="277142.40000000002"/>
  </r>
  <r>
    <x v="0"/>
    <s v="7"/>
    <s v="1/16/2015"/>
    <s v="2015"/>
    <s v="4"/>
    <s v="43010000"/>
    <x v="10"/>
    <x v="1"/>
    <s v="AMERICAN COLLEGE OF SPORTS MEDICINE"/>
    <s v="Foundation"/>
    <x v="1"/>
    <s v="4013008000"/>
    <s v="Not Funded"/>
    <s v="15076564"/>
    <m/>
    <m/>
    <n v="1"/>
    <n v="10000"/>
    <n v="1"/>
    <n v="10000"/>
  </r>
  <r>
    <x v="0"/>
    <s v="7"/>
    <s v="1/16/2015"/>
    <s v="2015"/>
    <s v="4"/>
    <s v="43010000"/>
    <x v="10"/>
    <x v="1"/>
    <s v="AMERICAN HEART ASSOCIATION"/>
    <s v="Foundation"/>
    <x v="1"/>
    <s v="4018010000"/>
    <s v="Pending"/>
    <s v="15076572"/>
    <m/>
    <m/>
    <n v="0.1"/>
    <n v="30793.599999999999"/>
    <n v="0.1"/>
    <n v="30793.599999999999"/>
  </r>
  <r>
    <x v="0"/>
    <s v="7"/>
    <s v="1/20/2015"/>
    <s v="2015"/>
    <s v="4"/>
    <s v="43010000"/>
    <x v="10"/>
    <x v="1"/>
    <s v="KINLEY TRUST"/>
    <s v="Foundation"/>
    <x v="1"/>
    <s v="4013008000"/>
    <s v="Pending"/>
    <s v="15076645"/>
    <m/>
    <m/>
    <n v="1"/>
    <n v="20000"/>
    <n v="1"/>
    <n v="20000"/>
  </r>
  <r>
    <x v="0"/>
    <s v="7"/>
    <s v="1/20/2015"/>
    <s v="2015"/>
    <s v="4"/>
    <s v="43010000"/>
    <x v="10"/>
    <x v="1"/>
    <s v="BraunAbility"/>
    <s v="Private Profit"/>
    <x v="2"/>
    <s v="4014003000"/>
    <s v="Awarded"/>
    <s v="15076349"/>
    <m/>
    <m/>
    <n v="0.1"/>
    <n v="18755.7"/>
    <n v="0.1"/>
    <n v="18755.7"/>
  </r>
  <r>
    <x v="0"/>
    <s v="7"/>
    <s v="1/20/2015"/>
    <s v="2015"/>
    <s v="4"/>
    <s v="43010000"/>
    <x v="10"/>
    <x v="1"/>
    <s v="SHOWALTER TRUST"/>
    <s v="Foundation"/>
    <x v="1"/>
    <s v="4016003000"/>
    <s v="Awarded"/>
    <s v="15076575"/>
    <m/>
    <m/>
    <n v="1"/>
    <n v="75000"/>
    <n v="1"/>
    <n v="75000"/>
  </r>
  <r>
    <x v="0"/>
    <s v="7"/>
    <s v="1/20/2015"/>
    <s v="2015"/>
    <s v="4"/>
    <s v="43010000"/>
    <x v="10"/>
    <x v="1"/>
    <s v="BraunAbility"/>
    <s v="Private Profit"/>
    <x v="2"/>
    <s v="4017003000"/>
    <s v="Awarded"/>
    <s v="15076349"/>
    <m/>
    <m/>
    <n v="0.3"/>
    <n v="56267.1"/>
    <n v="0.3"/>
    <n v="56267.1"/>
  </r>
  <r>
    <x v="0"/>
    <s v="7"/>
    <s v="1/20/2015"/>
    <s v="2015"/>
    <s v="4"/>
    <s v="43010000"/>
    <x v="10"/>
    <x v="1"/>
    <s v="BraunAbility"/>
    <s v="Private Profit"/>
    <x v="2"/>
    <s v="4019030000"/>
    <s v="Awarded"/>
    <s v="15076349"/>
    <m/>
    <m/>
    <n v="0.6"/>
    <n v="112534.2"/>
    <n v="0.6"/>
    <n v="112534.2"/>
  </r>
  <r>
    <x v="0"/>
    <s v="7"/>
    <s v="1/21/2015"/>
    <s v="2015"/>
    <s v="4"/>
    <s v="43010000"/>
    <x v="10"/>
    <x v="1"/>
    <s v="KINLEY TRUST"/>
    <s v="Foundation"/>
    <x v="1"/>
    <s v="4011005000"/>
    <s v="Pending"/>
    <s v="15076637"/>
    <m/>
    <m/>
    <n v="1"/>
    <n v="20000"/>
    <n v="1"/>
    <n v="20000"/>
  </r>
  <r>
    <x v="0"/>
    <s v="7"/>
    <s v="1/21/2015"/>
    <s v="2015"/>
    <s v="4"/>
    <s v="43010000"/>
    <x v="10"/>
    <x v="1"/>
    <s v="KINLEY TRUST"/>
    <s v="Foundation"/>
    <x v="1"/>
    <s v="4011005000"/>
    <s v="Awarded"/>
    <s v="15076656"/>
    <m/>
    <m/>
    <n v="0.5"/>
    <n v="9996"/>
    <n v="0.5"/>
    <n v="9996"/>
  </r>
  <r>
    <x v="0"/>
    <s v="7"/>
    <s v="1/21/2015"/>
    <s v="2015"/>
    <s v="4"/>
    <s v="43010000"/>
    <x v="10"/>
    <x v="1"/>
    <s v="SHOWALTER TRUST"/>
    <s v="Foundation"/>
    <x v="1"/>
    <s v="4011006000"/>
    <s v="Pending"/>
    <s v="15076663"/>
    <m/>
    <m/>
    <n v="0.8"/>
    <n v="60000"/>
    <n v="0.8"/>
    <n v="60000"/>
  </r>
  <r>
    <x v="0"/>
    <s v="7"/>
    <s v="1/21/2015"/>
    <s v="2015"/>
    <s v="4"/>
    <s v="43010000"/>
    <x v="10"/>
    <x v="1"/>
    <s v="SHOWALTER TRUST"/>
    <s v="Foundation"/>
    <x v="1"/>
    <s v="4011009000"/>
    <s v="Pending"/>
    <s v="15076663"/>
    <m/>
    <m/>
    <n v="0.2"/>
    <n v="15000"/>
    <n v="0.2"/>
    <n v="15000"/>
  </r>
  <r>
    <x v="0"/>
    <s v="7"/>
    <s v="1/21/2015"/>
    <s v="2015"/>
    <s v="4"/>
    <s v="43010000"/>
    <x v="10"/>
    <x v="1"/>
    <s v="KINLEY TRUST"/>
    <s v="Foundation"/>
    <x v="1"/>
    <s v="4011009000"/>
    <s v="Awarded"/>
    <s v="15076643"/>
    <m/>
    <m/>
    <n v="1.2500000000000001E-2"/>
    <n v="249"/>
    <n v="1.2500000000000001E-2"/>
    <n v="249"/>
  </r>
  <r>
    <x v="0"/>
    <s v="7"/>
    <s v="1/21/2015"/>
    <s v="2015"/>
    <s v="4"/>
    <s v="43010000"/>
    <x v="10"/>
    <x v="1"/>
    <s v="SHOWALTER TRUST"/>
    <s v="Foundation"/>
    <x v="1"/>
    <s v="4011015000"/>
    <s v="Pending"/>
    <s v="15076644"/>
    <m/>
    <m/>
    <n v="0.5"/>
    <n v="37499.5"/>
    <n v="0.5"/>
    <n v="37499.5"/>
  </r>
  <r>
    <x v="0"/>
    <s v="7"/>
    <s v="1/21/2015"/>
    <s v="2015"/>
    <s v="4"/>
    <s v="43010000"/>
    <x v="10"/>
    <x v="1"/>
    <s v="KINLEY TRUST"/>
    <s v="Foundation"/>
    <x v="1"/>
    <s v="4011018000"/>
    <s v="Awarded"/>
    <s v="15076656"/>
    <m/>
    <m/>
    <n v="0.5"/>
    <n v="9996"/>
    <n v="0.5"/>
    <n v="9996"/>
  </r>
  <r>
    <x v="0"/>
    <s v="7"/>
    <s v="1/21/2015"/>
    <s v="2015"/>
    <s v="4"/>
    <s v="43010000"/>
    <x v="10"/>
    <x v="1"/>
    <s v="KINLEY TRUST"/>
    <s v="Foundation"/>
    <x v="1"/>
    <s v="4012003000"/>
    <s v="Awarded"/>
    <s v="15076643"/>
    <m/>
    <m/>
    <n v="0.98750000000000004"/>
    <n v="19671"/>
    <n v="0.98750000000000004"/>
    <n v="19671"/>
  </r>
  <r>
    <x v="0"/>
    <s v="7"/>
    <s v="1/21/2015"/>
    <s v="2015"/>
    <s v="4"/>
    <s v="43010000"/>
    <x v="10"/>
    <x v="1"/>
    <s v="SHOWALTER TRUST"/>
    <s v="Foundation"/>
    <x v="1"/>
    <s v="4012003000"/>
    <s v="Awarded"/>
    <s v="15076681"/>
    <m/>
    <m/>
    <n v="1"/>
    <n v="75000"/>
    <n v="1"/>
    <n v="75000"/>
  </r>
  <r>
    <x v="0"/>
    <s v="7"/>
    <s v="1/21/2015"/>
    <s v="2015"/>
    <s v="4"/>
    <s v="43010000"/>
    <x v="10"/>
    <x v="1"/>
    <s v="SHOWALTER TRUST"/>
    <s v="Foundation"/>
    <x v="1"/>
    <s v="4012006000"/>
    <s v="Pending"/>
    <s v="15076640"/>
    <m/>
    <m/>
    <n v="0"/>
    <n v="0"/>
    <n v="0"/>
    <n v="0"/>
  </r>
  <r>
    <x v="0"/>
    <s v="7"/>
    <s v="1/21/2015"/>
    <s v="2015"/>
    <s v="4"/>
    <s v="43010000"/>
    <x v="10"/>
    <x v="1"/>
    <s v="SHOWALTER TRUST"/>
    <s v="Foundation"/>
    <x v="1"/>
    <s v="4012006000"/>
    <s v="Pending"/>
    <s v="15076688"/>
    <m/>
    <m/>
    <n v="0.85"/>
    <n v="63744.9"/>
    <n v="0.85"/>
    <n v="63744.9"/>
  </r>
  <r>
    <x v="0"/>
    <s v="7"/>
    <s v="1/21/2015"/>
    <s v="2015"/>
    <s v="4"/>
    <s v="43010000"/>
    <x v="10"/>
    <x v="1"/>
    <s v="SHOWALTER TRUST"/>
    <s v="Foundation"/>
    <x v="1"/>
    <s v="4012007000"/>
    <s v="Pending"/>
    <s v="15076660"/>
    <m/>
    <m/>
    <n v="1"/>
    <n v="64401"/>
    <n v="1"/>
    <n v="64401"/>
  </r>
  <r>
    <x v="0"/>
    <s v="7"/>
    <s v="1/21/2015"/>
    <s v="2015"/>
    <s v="4"/>
    <s v="43010000"/>
    <x v="10"/>
    <x v="1"/>
    <s v="SHOWALTER TRUST"/>
    <s v="Foundation"/>
    <x v="1"/>
    <s v="4013004000"/>
    <s v="Awarded"/>
    <s v="15076657"/>
    <m/>
    <m/>
    <n v="1"/>
    <n v="75000"/>
    <n v="1"/>
    <n v="75000"/>
  </r>
  <r>
    <x v="0"/>
    <s v="7"/>
    <s v="1/21/2015"/>
    <s v="2015"/>
    <s v="4"/>
    <s v="43010000"/>
    <x v="10"/>
    <x v="1"/>
    <s v="KINLEY TRUST"/>
    <s v="Foundation"/>
    <x v="1"/>
    <s v="4013006000"/>
    <s v="Awarded"/>
    <s v="15076662"/>
    <m/>
    <m/>
    <n v="0.75"/>
    <n v="15000"/>
    <n v="0.75"/>
    <n v="15000"/>
  </r>
  <r>
    <x v="0"/>
    <s v="7"/>
    <s v="1/21/2015"/>
    <s v="2015"/>
    <s v="4"/>
    <s v="43010000"/>
    <x v="10"/>
    <x v="1"/>
    <s v="KINLEY TRUST"/>
    <s v="Foundation"/>
    <x v="1"/>
    <s v="4013006000"/>
    <s v="Not Funded"/>
    <s v="15076689"/>
    <m/>
    <m/>
    <n v="0.5"/>
    <n v="10000"/>
    <n v="0.5"/>
    <n v="10000"/>
  </r>
  <r>
    <x v="0"/>
    <s v="7"/>
    <s v="1/21/2015"/>
    <s v="2015"/>
    <s v="4"/>
    <s v="43010000"/>
    <x v="10"/>
    <x v="1"/>
    <s v="SHOWALTER TRUST"/>
    <s v="Foundation"/>
    <x v="1"/>
    <s v="4013009000"/>
    <s v="Awarded"/>
    <s v="15076671"/>
    <m/>
    <m/>
    <n v="0.1"/>
    <n v="7500"/>
    <n v="0.1"/>
    <n v="7500"/>
  </r>
  <r>
    <x v="0"/>
    <s v="7"/>
    <s v="1/21/2015"/>
    <s v="2015"/>
    <s v="4"/>
    <s v="43010000"/>
    <x v="10"/>
    <x v="1"/>
    <s v="Indiana University Health Arnett"/>
    <s v="Private Profit"/>
    <x v="2"/>
    <s v="4013010000"/>
    <s v="Awarded"/>
    <s v="15076650"/>
    <m/>
    <m/>
    <n v="1"/>
    <n v="48311"/>
    <n v="1"/>
    <n v="48311"/>
  </r>
  <r>
    <x v="0"/>
    <s v="7"/>
    <s v="1/21/2015"/>
    <s v="2015"/>
    <s v="4"/>
    <s v="43010000"/>
    <x v="10"/>
    <x v="1"/>
    <s v="Indiana University Health Arnett"/>
    <s v="Private Profit"/>
    <x v="2"/>
    <s v="4013010000"/>
    <s v="Awarded"/>
    <s v="15076661"/>
    <m/>
    <m/>
    <n v="1"/>
    <n v="15670"/>
    <n v="1"/>
    <n v="15670"/>
  </r>
  <r>
    <x v="0"/>
    <s v="7"/>
    <s v="1/21/2015"/>
    <s v="2015"/>
    <s v="4"/>
    <s v="43010000"/>
    <x v="10"/>
    <x v="1"/>
    <s v="KINLEY TRUST"/>
    <s v="Foundation"/>
    <x v="1"/>
    <s v="4013011000"/>
    <s v="Awarded"/>
    <s v="15076662"/>
    <m/>
    <m/>
    <n v="0.25"/>
    <n v="5000"/>
    <n v="0.25"/>
    <n v="5000"/>
  </r>
  <r>
    <x v="0"/>
    <s v="7"/>
    <s v="1/21/2015"/>
    <s v="2015"/>
    <s v="4"/>
    <s v="43010000"/>
    <x v="10"/>
    <x v="1"/>
    <s v="KINLEY TRUST"/>
    <s v="Foundation"/>
    <x v="1"/>
    <s v="4013012000"/>
    <s v="Not Funded"/>
    <s v="15076609"/>
    <m/>
    <m/>
    <n v="0.95"/>
    <n v="19000"/>
    <n v="0.95"/>
    <n v="19000"/>
  </r>
  <r>
    <x v="0"/>
    <s v="7"/>
    <s v="1/21/2015"/>
    <s v="2015"/>
    <s v="4"/>
    <s v="43010000"/>
    <x v="10"/>
    <x v="1"/>
    <s v="Intnl Council Systems Engineering"/>
    <s v="Private Non-Profit"/>
    <x v="1"/>
    <s v="4014003000"/>
    <s v="Awarded"/>
    <s v="15076672"/>
    <m/>
    <m/>
    <n v="0.4"/>
    <n v="1986"/>
    <n v="0.4"/>
    <n v="1986"/>
  </r>
  <r>
    <x v="0"/>
    <s v="7"/>
    <s v="1/21/2015"/>
    <s v="2015"/>
    <s v="4"/>
    <s v="43010000"/>
    <x v="10"/>
    <x v="1"/>
    <s v="SHOWALTER TRUST"/>
    <s v="Foundation"/>
    <x v="1"/>
    <s v="4014004000"/>
    <s v="Awarded"/>
    <s v="15076646"/>
    <m/>
    <m/>
    <n v="1"/>
    <n v="75000"/>
    <n v="1"/>
    <n v="75000"/>
  </r>
  <r>
    <x v="0"/>
    <s v="7"/>
    <s v="1/21/2015"/>
    <s v="2015"/>
    <s v="4"/>
    <s v="43010000"/>
    <x v="10"/>
    <x v="1"/>
    <s v="ELECTRIC POWER RESEARCH INSTITUTE (EPRI)"/>
    <s v="Private Non-Profit"/>
    <x v="1"/>
    <s v="4014005000"/>
    <s v="Awarded"/>
    <s v="15076684"/>
    <m/>
    <m/>
    <n v="1"/>
    <n v="90000"/>
    <n v="1"/>
    <n v="90000"/>
  </r>
  <r>
    <x v="0"/>
    <s v="7"/>
    <s v="1/21/2015"/>
    <s v="2015"/>
    <s v="4"/>
    <s v="43010000"/>
    <x v="10"/>
    <x v="1"/>
    <s v="KINLEY TRUST"/>
    <s v="Foundation"/>
    <x v="1"/>
    <s v="4014006000"/>
    <s v="Not Funded"/>
    <s v="15076609"/>
    <m/>
    <m/>
    <n v="1.2500000000000001E-2"/>
    <n v="250"/>
    <n v="1.2500000000000001E-2"/>
    <n v="250"/>
  </r>
  <r>
    <x v="0"/>
    <s v="7"/>
    <s v="1/21/2015"/>
    <s v="2015"/>
    <s v="4"/>
    <s v="43010000"/>
    <x v="10"/>
    <x v="1"/>
    <s v="SHOWALTER TRUST"/>
    <s v="Foundation"/>
    <x v="1"/>
    <s v="4014008000"/>
    <s v="Pending"/>
    <s v="15076688"/>
    <m/>
    <m/>
    <n v="0.05"/>
    <n v="3749.7"/>
    <n v="0.05"/>
    <n v="3749.7"/>
  </r>
  <r>
    <x v="0"/>
    <s v="7"/>
    <s v="1/21/2015"/>
    <s v="2015"/>
    <s v="4"/>
    <s v="43010000"/>
    <x v="10"/>
    <x v="1"/>
    <s v="Intnl Council Systems Engineering"/>
    <s v="Private Non-Profit"/>
    <x v="1"/>
    <s v="4014008000"/>
    <s v="Awarded"/>
    <s v="15076672"/>
    <m/>
    <m/>
    <n v="0.6"/>
    <n v="2979"/>
    <n v="0.6"/>
    <n v="2979"/>
  </r>
  <r>
    <x v="0"/>
    <s v="7"/>
    <s v="1/21/2015"/>
    <s v="2015"/>
    <s v="4"/>
    <s v="43010000"/>
    <x v="10"/>
    <x v="1"/>
    <s v="SHOWALTER TRUST"/>
    <s v="Foundation"/>
    <x v="1"/>
    <s v="4014009000"/>
    <s v="Pending"/>
    <s v="15076688"/>
    <m/>
    <m/>
    <n v="0.1"/>
    <n v="7499.4"/>
    <n v="0.1"/>
    <n v="7499.4"/>
  </r>
  <r>
    <x v="0"/>
    <s v="7"/>
    <s v="1/21/2015"/>
    <s v="2015"/>
    <s v="4"/>
    <s v="43010000"/>
    <x v="10"/>
    <x v="1"/>
    <s v="SHOWALTER TRUST"/>
    <s v="Foundation"/>
    <x v="1"/>
    <s v="4014009000"/>
    <s v="Awarded"/>
    <s v="15076545"/>
    <m/>
    <m/>
    <n v="0.33"/>
    <n v="24750"/>
    <n v="0.33"/>
    <n v="24750"/>
  </r>
  <r>
    <x v="0"/>
    <s v="7"/>
    <s v="1/21/2015"/>
    <s v="2015"/>
    <s v="4"/>
    <s v="43010000"/>
    <x v="10"/>
    <x v="1"/>
    <s v="SHOWALTER TRUST"/>
    <s v="Foundation"/>
    <x v="1"/>
    <s v="4014017000"/>
    <s v="Pending"/>
    <s v="15076640"/>
    <m/>
    <m/>
    <n v="1"/>
    <n v="75000"/>
    <n v="1"/>
    <n v="75000"/>
  </r>
  <r>
    <x v="0"/>
    <s v="7"/>
    <s v="1/21/2015"/>
    <s v="2015"/>
    <s v="4"/>
    <s v="43010000"/>
    <x v="10"/>
    <x v="1"/>
    <s v="SHOWALTER TRUST"/>
    <s v="Foundation"/>
    <x v="1"/>
    <s v="4014017000"/>
    <s v="Awarded"/>
    <s v="15076673"/>
    <m/>
    <m/>
    <n v="1"/>
    <n v="75000"/>
    <n v="1"/>
    <n v="75000"/>
  </r>
  <r>
    <x v="0"/>
    <s v="7"/>
    <s v="1/21/2015"/>
    <s v="2015"/>
    <s v="4"/>
    <s v="43010000"/>
    <x v="10"/>
    <x v="1"/>
    <s v="KINLEY TRUST"/>
    <s v="Foundation"/>
    <x v="1"/>
    <s v="4014017000"/>
    <s v="Not Funded"/>
    <s v="15076609"/>
    <m/>
    <m/>
    <n v="3.7499999999999999E-2"/>
    <n v="750"/>
    <n v="3.7499999999999999E-2"/>
    <n v="750"/>
  </r>
  <r>
    <x v="0"/>
    <s v="7"/>
    <s v="1/21/2015"/>
    <s v="2015"/>
    <s v="4"/>
    <s v="43010000"/>
    <x v="10"/>
    <x v="1"/>
    <s v="KINLEY TRUST"/>
    <s v="Foundation"/>
    <x v="1"/>
    <s v="4016004000"/>
    <s v="Pending"/>
    <s v="15076675"/>
    <m/>
    <m/>
    <n v="1"/>
    <n v="20000"/>
    <n v="1"/>
    <n v="20000"/>
  </r>
  <r>
    <x v="0"/>
    <s v="7"/>
    <s v="1/21/2015"/>
    <s v="2015"/>
    <s v="4"/>
    <s v="43010000"/>
    <x v="10"/>
    <x v="1"/>
    <s v="KINLEY TRUST"/>
    <s v="Foundation"/>
    <x v="1"/>
    <s v="4016004000"/>
    <s v="Pending"/>
    <s v="15076686"/>
    <m/>
    <m/>
    <n v="1"/>
    <n v="20000"/>
    <n v="1"/>
    <n v="20000"/>
  </r>
  <r>
    <x v="0"/>
    <s v="7"/>
    <s v="1/21/2015"/>
    <s v="2015"/>
    <s v="4"/>
    <s v="43010000"/>
    <x v="10"/>
    <x v="1"/>
    <s v="SHOWALTER TRUST"/>
    <s v="Foundation"/>
    <x v="1"/>
    <s v="4018003000"/>
    <s v="Pending"/>
    <s v="15076644"/>
    <m/>
    <m/>
    <n v="0.5"/>
    <n v="37499.5"/>
    <n v="0.5"/>
    <n v="37499.5"/>
  </r>
  <r>
    <x v="0"/>
    <s v="7"/>
    <s v="1/21/2015"/>
    <s v="2015"/>
    <s v="4"/>
    <s v="43010000"/>
    <x v="10"/>
    <x v="1"/>
    <s v="SHOWALTER TRUST"/>
    <s v="Foundation"/>
    <x v="1"/>
    <s v="4018004000"/>
    <s v="Awarded"/>
    <s v="15076544"/>
    <m/>
    <m/>
    <n v="1"/>
    <n v="75000"/>
    <n v="1"/>
    <n v="75000"/>
  </r>
  <r>
    <x v="0"/>
    <s v="7"/>
    <s v="1/21/2015"/>
    <s v="2015"/>
    <s v="4"/>
    <s v="43010000"/>
    <x v="10"/>
    <x v="1"/>
    <s v="SHOWALTER TRUST"/>
    <s v="Foundation"/>
    <x v="1"/>
    <s v="4018004000"/>
    <s v="Awarded"/>
    <s v="15076671"/>
    <m/>
    <m/>
    <n v="0.9"/>
    <n v="67500"/>
    <n v="0.9"/>
    <n v="67500"/>
  </r>
  <r>
    <x v="0"/>
    <s v="7"/>
    <s v="1/21/2015"/>
    <s v="2015"/>
    <s v="4"/>
    <s v="43010000"/>
    <x v="10"/>
    <x v="1"/>
    <s v="SHOWALTER TRUST"/>
    <s v="Foundation"/>
    <x v="1"/>
    <s v="4018007000"/>
    <s v="Awarded"/>
    <s v="15076545"/>
    <m/>
    <m/>
    <n v="0.67"/>
    <n v="50250"/>
    <n v="0.67"/>
    <n v="50250"/>
  </r>
  <r>
    <x v="0"/>
    <s v="7"/>
    <s v="1/21/2015"/>
    <s v="2015"/>
    <s v="4"/>
    <s v="43010000"/>
    <x v="10"/>
    <x v="1"/>
    <s v="SHOWALTER TRUST"/>
    <s v="Foundation"/>
    <x v="1"/>
    <s v="4019008000"/>
    <s v="Pending"/>
    <s v="15076647"/>
    <m/>
    <m/>
    <n v="1"/>
    <n v="54841"/>
    <n v="1"/>
    <n v="54841"/>
  </r>
  <r>
    <x v="0"/>
    <s v="7"/>
    <s v="1/21/2015"/>
    <s v="2015"/>
    <s v="4"/>
    <s v="43010000"/>
    <x v="10"/>
    <x v="1"/>
    <s v="KINLEY TRUST"/>
    <s v="Foundation"/>
    <x v="1"/>
    <s v="4020003000"/>
    <s v="Not Funded"/>
    <s v="15076689"/>
    <m/>
    <m/>
    <n v="0.5"/>
    <n v="10000"/>
    <n v="0.5"/>
    <n v="10000"/>
  </r>
  <r>
    <x v="0"/>
    <s v="7"/>
    <s v="1/21/2015"/>
    <s v="2015"/>
    <s v="4"/>
    <s v="43010000"/>
    <x v="10"/>
    <x v="1"/>
    <s v="KINLEY TRUST"/>
    <s v="Foundation"/>
    <x v="1"/>
    <s v="4020004000"/>
    <s v="Awarded"/>
    <s v="15076658"/>
    <m/>
    <m/>
    <n v="1"/>
    <n v="19988"/>
    <n v="1"/>
    <n v="19988"/>
  </r>
  <r>
    <x v="0"/>
    <s v="7"/>
    <s v="1/22/2015"/>
    <s v="2015"/>
    <s v="4"/>
    <s v="43010000"/>
    <x v="10"/>
    <x v="1"/>
    <s v="Arrow Head Country Resource Conserv"/>
    <s v="Private Non-Profit"/>
    <x v="1"/>
    <s v="4011013000"/>
    <s v="Pending"/>
    <s v="15076593"/>
    <m/>
    <m/>
    <n v="1"/>
    <n v="5000"/>
    <n v="1"/>
    <n v="5000"/>
  </r>
  <r>
    <x v="0"/>
    <s v="7"/>
    <s v="1/22/2015"/>
    <s v="2015"/>
    <s v="4"/>
    <s v="43010000"/>
    <x v="10"/>
    <x v="1"/>
    <s v="Arrow Head Country Resource Conserv"/>
    <s v="Private Non-Profit"/>
    <x v="1"/>
    <s v="4011013000"/>
    <s v="Awarded"/>
    <s v="15076595"/>
    <m/>
    <m/>
    <n v="1"/>
    <n v="5000"/>
    <n v="1"/>
    <n v="5000"/>
  </r>
  <r>
    <x v="0"/>
    <s v="7"/>
    <s v="1/22/2015"/>
    <s v="2015"/>
    <s v="4"/>
    <s v="43010000"/>
    <x v="10"/>
    <x v="1"/>
    <s v="AMERICAN HEART ASSOCIATION"/>
    <s v="Foundation"/>
    <x v="1"/>
    <s v="4013004000"/>
    <s v="Pending"/>
    <s v="15076718"/>
    <m/>
    <m/>
    <n v="1"/>
    <n v="308000"/>
    <n v="1"/>
    <n v="308000"/>
  </r>
  <r>
    <x v="0"/>
    <s v="7"/>
    <s v="1/22/2015"/>
    <s v="2015"/>
    <s v="4"/>
    <s v="43010000"/>
    <x v="10"/>
    <x v="1"/>
    <s v="AMERICAN HEART ASSOCIATION"/>
    <s v="Foundation"/>
    <x v="1"/>
    <s v="4013009000"/>
    <s v="Pending"/>
    <s v="15076733"/>
    <m/>
    <m/>
    <n v="0.1"/>
    <n v="30800"/>
    <n v="0.1"/>
    <n v="30800"/>
  </r>
  <r>
    <x v="0"/>
    <s v="7"/>
    <s v="1/22/2015"/>
    <s v="2015"/>
    <s v="4"/>
    <s v="43010000"/>
    <x v="10"/>
    <x v="1"/>
    <s v="GENERAL ELECTRIC COMPANY"/>
    <s v="Private Profit"/>
    <x v="2"/>
    <s v="4014008000"/>
    <s v="Awarded"/>
    <s v="15055456"/>
    <m/>
    <m/>
    <n v="1"/>
    <n v="75000"/>
    <n v="1"/>
    <n v="75000"/>
  </r>
  <r>
    <x v="0"/>
    <s v="7"/>
    <s v="1/22/2015"/>
    <s v="2015"/>
    <s v="4"/>
    <s v="43010000"/>
    <x v="10"/>
    <x v="1"/>
    <s v="GE Aviation"/>
    <s v="Private Profit"/>
    <x v="2"/>
    <s v="4014009000"/>
    <s v="Awarded"/>
    <s v="15076699"/>
    <m/>
    <m/>
    <n v="1"/>
    <n v="200000"/>
    <n v="1"/>
    <n v="200000"/>
  </r>
  <r>
    <x v="0"/>
    <s v="7"/>
    <s v="1/22/2015"/>
    <s v="2015"/>
    <s v="4"/>
    <s v="43010000"/>
    <x v="10"/>
    <x v="1"/>
    <s v="AMERICAN HEART ASSOCIATION"/>
    <s v="Foundation"/>
    <x v="1"/>
    <s v="4018003000"/>
    <s v="Pending"/>
    <s v="15076733"/>
    <m/>
    <m/>
    <n v="0.9"/>
    <n v="277200"/>
    <n v="0.9"/>
    <n v="277200"/>
  </r>
  <r>
    <x v="0"/>
    <s v="7"/>
    <s v="1/22/2015"/>
    <s v="2015"/>
    <s v="4"/>
    <s v="43010000"/>
    <x v="10"/>
    <x v="1"/>
    <s v="AMERICAN HEART ASSOCIATION"/>
    <s v="Foundation"/>
    <x v="1"/>
    <s v="4018003000"/>
    <s v="Pending"/>
    <s v="15076737"/>
    <m/>
    <m/>
    <n v="1"/>
    <n v="308000"/>
    <n v="1"/>
    <n v="308000"/>
  </r>
  <r>
    <x v="0"/>
    <s v="7"/>
    <s v="1/23/2015"/>
    <s v="2015"/>
    <s v="4"/>
    <s v="43010000"/>
    <x v="10"/>
    <x v="1"/>
    <s v="Bobcat Company"/>
    <s v="Private Profit"/>
    <x v="2"/>
    <s v="4011006000"/>
    <s v="Awarded"/>
    <s v="15076778"/>
    <m/>
    <m/>
    <n v="0.5"/>
    <n v="45725"/>
    <n v="0.5"/>
    <n v="45725"/>
  </r>
  <r>
    <x v="0"/>
    <s v="7"/>
    <s v="1/23/2015"/>
    <s v="2015"/>
    <s v="4"/>
    <s v="43010000"/>
    <x v="10"/>
    <x v="1"/>
    <s v="Schneck Medical Center"/>
    <s v="Private Profit"/>
    <x v="2"/>
    <s v="4011013000"/>
    <s v="Pending"/>
    <s v="15076734"/>
    <m/>
    <m/>
    <n v="1"/>
    <n v="505"/>
    <n v="1"/>
    <n v="505"/>
  </r>
  <r>
    <x v="0"/>
    <s v="7"/>
    <s v="1/23/2015"/>
    <s v="2015"/>
    <s v="4"/>
    <s v="43010000"/>
    <x v="10"/>
    <x v="1"/>
    <s v="Bobcat Company"/>
    <s v="Private Profit"/>
    <x v="2"/>
    <s v="4014009000"/>
    <s v="Awarded"/>
    <s v="15076778"/>
    <m/>
    <m/>
    <n v="0.5"/>
    <n v="45725"/>
    <n v="0.5"/>
    <n v="45725"/>
  </r>
  <r>
    <x v="0"/>
    <s v="7"/>
    <s v="1/25/2015"/>
    <s v="2015"/>
    <s v="4"/>
    <s v="43010000"/>
    <x v="10"/>
    <x v="1"/>
    <s v="CATERPILLAR INC."/>
    <s v="Private Profit"/>
    <x v="2"/>
    <s v="4014009000"/>
    <s v="Awarded"/>
    <s v="15076872"/>
    <m/>
    <m/>
    <n v="1"/>
    <n v="574833"/>
    <n v="1"/>
    <n v="574833"/>
  </r>
  <r>
    <x v="0"/>
    <s v="7"/>
    <s v="1/26/2015"/>
    <s v="2015"/>
    <s v="4"/>
    <s v="43010000"/>
    <x v="10"/>
    <x v="1"/>
    <s v="Community Fdn of Switzerland County"/>
    <s v="Foundation"/>
    <x v="1"/>
    <s v="4011013000"/>
    <s v="Awarded"/>
    <s v="15076773"/>
    <m/>
    <m/>
    <n v="1"/>
    <n v="2150"/>
    <n v="1"/>
    <n v="2150"/>
  </r>
  <r>
    <x v="0"/>
    <s v="7"/>
    <s v="1/26/2015"/>
    <s v="2015"/>
    <s v="4"/>
    <s v="43010000"/>
    <x v="10"/>
    <x v="1"/>
    <s v="Intnl Carbon Black Assoc"/>
    <s v="Private Profit"/>
    <x v="2"/>
    <s v="4013009000"/>
    <s v="Awarded"/>
    <s v="15076803"/>
    <m/>
    <m/>
    <n v="1"/>
    <n v="18500"/>
    <n v="1"/>
    <n v="18500"/>
  </r>
  <r>
    <x v="0"/>
    <s v="7"/>
    <s v="1/26/2015"/>
    <s v="2015"/>
    <s v="4"/>
    <s v="43010000"/>
    <x v="10"/>
    <x v="1"/>
    <s v="HARRIS CORPORATION"/>
    <s v="Private Profit"/>
    <x v="2"/>
    <s v="4014006000"/>
    <s v="Awarded"/>
    <s v="15065858"/>
    <m/>
    <m/>
    <n v="1"/>
    <n v="50000"/>
    <n v="1"/>
    <n v="50000"/>
  </r>
  <r>
    <x v="0"/>
    <s v="7"/>
    <s v="1/26/2015"/>
    <s v="2015"/>
    <s v="4"/>
    <s v="43010000"/>
    <x v="10"/>
    <x v="1"/>
    <s v="MEDIMMUNE, INC"/>
    <s v="Private Profit"/>
    <x v="2"/>
    <s v="4016005000"/>
    <s v="Awarded"/>
    <s v="15066154"/>
    <m/>
    <m/>
    <n v="1"/>
    <n v="299370"/>
    <n v="1"/>
    <n v="299370"/>
  </r>
  <r>
    <x v="0"/>
    <s v="7"/>
    <s v="1/26/2015"/>
    <s v="2015"/>
    <s v="4"/>
    <s v="43010000"/>
    <x v="10"/>
    <x v="1"/>
    <s v="LG ELECTRONICS CO."/>
    <s v="Private Profit"/>
    <x v="2"/>
    <s v="4017006000"/>
    <s v="Pending"/>
    <s v="15076291"/>
    <m/>
    <m/>
    <n v="0.2"/>
    <n v="21800"/>
    <n v="0.2"/>
    <n v="21800"/>
  </r>
  <r>
    <x v="0"/>
    <s v="7"/>
    <s v="1/26/2015"/>
    <s v="2015"/>
    <s v="4"/>
    <s v="43010000"/>
    <x v="10"/>
    <x v="1"/>
    <s v="LG ELECTRONICS CO."/>
    <s v="Private Profit"/>
    <x v="2"/>
    <s v="4019010000"/>
    <s v="Pending"/>
    <s v="15076291"/>
    <m/>
    <m/>
    <n v="0.8"/>
    <n v="87200"/>
    <n v="0.8"/>
    <n v="87200"/>
  </r>
  <r>
    <x v="0"/>
    <s v="7"/>
    <s v="1/27/2015"/>
    <s v="2015"/>
    <s v="4"/>
    <s v="43010000"/>
    <x v="10"/>
    <x v="1"/>
    <s v="Pioneer Oil Company"/>
    <s v="Private Profit"/>
    <x v="2"/>
    <s v="4011008000"/>
    <s v="Awarded"/>
    <s v="15076844"/>
    <n v="1"/>
    <n v="190050"/>
    <m/>
    <m/>
    <n v="1"/>
    <n v="190050"/>
  </r>
  <r>
    <x v="0"/>
    <s v="7"/>
    <s v="1/27/2015"/>
    <s v="2015"/>
    <s v="4"/>
    <s v="43010000"/>
    <x v="10"/>
    <x v="1"/>
    <s v="AMERICAN HEART ASSOCIATION"/>
    <s v="Foundation"/>
    <x v="1"/>
    <s v="4011009000"/>
    <s v="Pending"/>
    <s v="15076538"/>
    <m/>
    <m/>
    <n v="1"/>
    <n v="95680"/>
    <n v="1"/>
    <n v="95680"/>
  </r>
  <r>
    <x v="0"/>
    <s v="7"/>
    <s v="1/27/2015"/>
    <s v="2015"/>
    <s v="4"/>
    <s v="43010000"/>
    <x v="10"/>
    <x v="1"/>
    <s v="Pulaski Alliance for Community Education"/>
    <s v="Private Non-Profit"/>
    <x v="1"/>
    <s v="4011013000"/>
    <s v="Awarded"/>
    <s v="15076784"/>
    <m/>
    <m/>
    <n v="1"/>
    <n v="10000"/>
    <n v="1"/>
    <n v="10000"/>
  </r>
  <r>
    <x v="0"/>
    <s v="7"/>
    <s v="1/27/2015"/>
    <s v="2015"/>
    <s v="4"/>
    <s v="43010000"/>
    <x v="10"/>
    <x v="1"/>
    <s v="SIMONS FOUNDATION"/>
    <s v="Foundation"/>
    <x v="1"/>
    <s v="4018010000"/>
    <s v="Pending"/>
    <s v="15076817"/>
    <m/>
    <m/>
    <n v="1"/>
    <n v="35000"/>
    <n v="1"/>
    <n v="35000"/>
  </r>
  <r>
    <x v="0"/>
    <s v="7"/>
    <s v="1/27/2015"/>
    <s v="2015"/>
    <s v="4"/>
    <s v="43010000"/>
    <x v="10"/>
    <x v="1"/>
    <s v="Pioneer Oil Company"/>
    <s v="Private Profit"/>
    <x v="2"/>
    <s v="4027003000"/>
    <s v="Awarded"/>
    <s v="15076844"/>
    <n v="0"/>
    <n v="0"/>
    <m/>
    <m/>
    <n v="0"/>
    <n v="0"/>
  </r>
  <r>
    <x v="0"/>
    <s v="7"/>
    <s v="1/28/2015"/>
    <s v="2015"/>
    <s v="4"/>
    <s v="43010000"/>
    <x v="10"/>
    <x v="1"/>
    <s v="SIMONS FOUNDATION"/>
    <s v="Foundation"/>
    <x v="1"/>
    <s v="2004035000"/>
    <s v="Not Funded"/>
    <s v="15076834"/>
    <m/>
    <m/>
    <n v="1"/>
    <n v="35000"/>
    <n v="1"/>
    <n v="35000"/>
  </r>
  <r>
    <x v="0"/>
    <s v="7"/>
    <s v="1/28/2015"/>
    <s v="2015"/>
    <s v="4"/>
    <s v="43010000"/>
    <x v="10"/>
    <x v="1"/>
    <s v="Lake Michigan Air Directors Consort"/>
    <s v="Private Non-Profit"/>
    <x v="1"/>
    <s v="4011008000"/>
    <s v="Awarded"/>
    <s v="15076332"/>
    <m/>
    <m/>
    <n v="1"/>
    <n v="3116"/>
    <n v="1"/>
    <n v="3116"/>
  </r>
  <r>
    <x v="0"/>
    <s v="7"/>
    <s v="1/28/2015"/>
    <s v="2015"/>
    <s v="4"/>
    <s v="43010000"/>
    <x v="10"/>
    <x v="1"/>
    <s v="AMERICAN ORNITHOLOGISTS' UNION"/>
    <s v="Private Non-Profit"/>
    <x v="1"/>
    <s v="4011015000"/>
    <s v="Pending"/>
    <s v="15076885"/>
    <m/>
    <m/>
    <n v="1"/>
    <n v="2500"/>
    <n v="1"/>
    <n v="2500"/>
  </r>
  <r>
    <x v="0"/>
    <s v="7"/>
    <s v="1/28/2015"/>
    <s v="2015"/>
    <s v="4"/>
    <s v="43010000"/>
    <x v="10"/>
    <x v="1"/>
    <s v="MEAD JOHNSON &amp; COMPANY"/>
    <s v="Private Profit"/>
    <x v="2"/>
    <s v="4011016000"/>
    <s v="Not Funded"/>
    <s v="15076881"/>
    <m/>
    <m/>
    <n v="0.75"/>
    <n v="48524.25"/>
    <n v="0.75"/>
    <n v="48524.25"/>
  </r>
  <r>
    <x v="0"/>
    <s v="7"/>
    <s v="1/28/2015"/>
    <s v="2015"/>
    <s v="4"/>
    <s v="43010000"/>
    <x v="10"/>
    <x v="1"/>
    <s v="SPENCER FOUNDATION"/>
    <s v="Foundation"/>
    <x v="1"/>
    <s v="4012001000"/>
    <s v="Pending"/>
    <s v="15076903"/>
    <n v="1"/>
    <n v="45756"/>
    <m/>
    <m/>
    <n v="1"/>
    <n v="45756"/>
  </r>
  <r>
    <x v="0"/>
    <s v="7"/>
    <s v="1/28/2015"/>
    <s v="2015"/>
    <s v="4"/>
    <s v="43010000"/>
    <x v="10"/>
    <x v="1"/>
    <s v="US Highbush Blueberry Council"/>
    <s v="Private Non-Profit"/>
    <x v="1"/>
    <s v="4013004000"/>
    <s v="Pending"/>
    <s v="15076832"/>
    <m/>
    <m/>
    <n v="1"/>
    <n v="149997"/>
    <n v="1"/>
    <n v="149997"/>
  </r>
  <r>
    <x v="0"/>
    <s v="7"/>
    <s v="1/28/2015"/>
    <s v="2015"/>
    <s v="4"/>
    <s v="43010000"/>
    <x v="10"/>
    <x v="1"/>
    <s v="MEAD JOHNSON &amp; COMPANY"/>
    <s v="Private Profit"/>
    <x v="2"/>
    <s v="4013004000"/>
    <s v="Not Funded"/>
    <s v="15076881"/>
    <m/>
    <m/>
    <n v="0.2"/>
    <n v="12939.8"/>
    <n v="0.2"/>
    <n v="12939.8"/>
  </r>
  <r>
    <x v="0"/>
    <s v="7"/>
    <s v="1/28/2015"/>
    <s v="2015"/>
    <s v="4"/>
    <s v="43010000"/>
    <x v="10"/>
    <x v="1"/>
    <s v="MEAD JOHNSON &amp; COMPANY"/>
    <s v="Private Profit"/>
    <x v="2"/>
    <s v="4013006000"/>
    <s v="Not Funded"/>
    <s v="15076881"/>
    <m/>
    <m/>
    <n v="0.05"/>
    <n v="3234.95"/>
    <n v="0.05"/>
    <n v="3234.95"/>
  </r>
  <r>
    <x v="0"/>
    <s v="7"/>
    <s v="1/28/2015"/>
    <s v="2015"/>
    <s v="4"/>
    <s v="43010000"/>
    <x v="10"/>
    <x v="1"/>
    <s v="ROLLS-ROYCE CORPORATION"/>
    <s v="Private Profit"/>
    <x v="2"/>
    <s v="4014003000"/>
    <s v="Awarded"/>
    <s v="15076867"/>
    <m/>
    <m/>
    <n v="1"/>
    <n v="49993"/>
    <n v="1"/>
    <n v="49993"/>
  </r>
  <r>
    <x v="0"/>
    <s v="7"/>
    <s v="1/28/2015"/>
    <s v="2015"/>
    <s v="4"/>
    <s v="43010000"/>
    <x v="10"/>
    <x v="1"/>
    <s v="MICROSOFT CORPORATION"/>
    <s v="Private Profit"/>
    <x v="2"/>
    <s v="4014006000"/>
    <s v="Awarded"/>
    <s v="15076890"/>
    <n v="0.1"/>
    <n v="98000"/>
    <m/>
    <m/>
    <n v="0.1"/>
    <n v="98000"/>
  </r>
  <r>
    <x v="0"/>
    <s v="7"/>
    <s v="1/28/2015"/>
    <s v="2015"/>
    <s v="4"/>
    <s v="43010000"/>
    <x v="10"/>
    <x v="1"/>
    <s v="MICROSOFT CORPORATION"/>
    <s v="Private Profit"/>
    <x v="2"/>
    <s v="4014010000"/>
    <s v="Awarded"/>
    <s v="15076890"/>
    <n v="0.15"/>
    <n v="147000"/>
    <m/>
    <m/>
    <n v="0.15"/>
    <n v="147000"/>
  </r>
  <r>
    <x v="0"/>
    <s v="7"/>
    <s v="1/28/2015"/>
    <s v="2015"/>
    <s v="4"/>
    <s v="43010000"/>
    <x v="10"/>
    <x v="1"/>
    <s v="CELGENE CORPORATION"/>
    <s v="Private Profit"/>
    <x v="2"/>
    <s v="4016001000"/>
    <s v="Awarded"/>
    <s v="15076887"/>
    <m/>
    <m/>
    <n v="1"/>
    <n v="87500"/>
    <n v="1"/>
    <n v="87500"/>
  </r>
  <r>
    <x v="0"/>
    <s v="7"/>
    <s v="1/28/2015"/>
    <s v="2015"/>
    <s v="4"/>
    <s v="43010000"/>
    <x v="10"/>
    <x v="1"/>
    <s v="MICROSOFT CORPORATION"/>
    <s v="Private Profit"/>
    <x v="2"/>
    <s v="4018007000"/>
    <s v="Awarded"/>
    <s v="15076890"/>
    <n v="0.75"/>
    <n v="735000"/>
    <m/>
    <m/>
    <n v="0.75"/>
    <n v="735000"/>
  </r>
  <r>
    <x v="0"/>
    <s v="7"/>
    <s v="1/28/2015"/>
    <s v="2015"/>
    <s v="4"/>
    <s v="43010000"/>
    <x v="10"/>
    <x v="1"/>
    <s v="MICROSOFT CORPORATION"/>
    <s v="Private Profit"/>
    <x v="2"/>
    <s v="4027002000"/>
    <s v="Awarded"/>
    <s v="15076890"/>
    <n v="0"/>
    <n v="0"/>
    <m/>
    <m/>
    <n v="0"/>
    <n v="0"/>
  </r>
  <r>
    <x v="0"/>
    <s v="7"/>
    <s v="1/28/2015"/>
    <s v="2015"/>
    <s v="4"/>
    <s v="43010000"/>
    <x v="10"/>
    <x v="1"/>
    <s v="SPENCER FOUNDATION"/>
    <s v="Foundation"/>
    <x v="1"/>
    <s v="4027006000"/>
    <s v="Pending"/>
    <s v="15076903"/>
    <n v="0"/>
    <n v="0"/>
    <m/>
    <m/>
    <n v="0"/>
    <n v="0"/>
  </r>
  <r>
    <x v="0"/>
    <s v="7"/>
    <s v="1/29/2015"/>
    <s v="2015"/>
    <s v="4"/>
    <s v="43010000"/>
    <x v="10"/>
    <x v="1"/>
    <s v="SIMONS FOUNDATION"/>
    <s v="Foundation"/>
    <x v="1"/>
    <s v="1010009000"/>
    <s v="Pending"/>
    <s v="15076833"/>
    <m/>
    <m/>
    <n v="1"/>
    <n v="35000"/>
    <n v="1"/>
    <n v="35000"/>
  </r>
  <r>
    <x v="0"/>
    <s v="7"/>
    <s v="1/29/2015"/>
    <s v="2015"/>
    <s v="4"/>
    <s v="43010000"/>
    <x v="10"/>
    <x v="1"/>
    <s v="SIMONS FOUNDATION"/>
    <s v="Foundation"/>
    <x v="1"/>
    <s v="4018006000"/>
    <s v="Pending"/>
    <s v="15076897"/>
    <m/>
    <m/>
    <n v="1"/>
    <n v="35000"/>
    <n v="1"/>
    <n v="35000"/>
  </r>
  <r>
    <x v="0"/>
    <s v="7"/>
    <s v="1/29/2015"/>
    <s v="2015"/>
    <s v="4"/>
    <s v="43010000"/>
    <x v="10"/>
    <x v="1"/>
    <s v="SIMONS FOUNDATION"/>
    <s v="Foundation"/>
    <x v="1"/>
    <s v="4018006000"/>
    <s v="Pending"/>
    <s v="15076962"/>
    <m/>
    <m/>
    <n v="1"/>
    <n v="35000"/>
    <n v="1"/>
    <n v="35000"/>
  </r>
  <r>
    <x v="0"/>
    <s v="7"/>
    <s v="1/29/2015"/>
    <s v="2015"/>
    <s v="4"/>
    <s v="43010000"/>
    <x v="10"/>
    <x v="1"/>
    <s v="SOCIETY OF EXPLORATION GEOPHYSICISTS"/>
    <s v="Foundation"/>
    <x v="1"/>
    <s v="4018008000"/>
    <s v="Awarded"/>
    <s v="15076921"/>
    <m/>
    <m/>
    <n v="1"/>
    <n v="20000"/>
    <n v="1"/>
    <n v="20000"/>
  </r>
  <r>
    <x v="0"/>
    <s v="7"/>
    <s v="1/29/2015"/>
    <s v="2015"/>
    <s v="4"/>
    <s v="43010000"/>
    <x v="10"/>
    <x v="1"/>
    <s v="MICHIGAN STATE UNIVERSITY"/>
    <s v="Institution of Higher Education"/>
    <x v="1"/>
    <s v="4025001005"/>
    <s v="Not Funded"/>
    <s v="15076949"/>
    <m/>
    <m/>
    <n v="1"/>
    <n v="28545"/>
    <n v="1"/>
    <n v="28545"/>
  </r>
  <r>
    <x v="0"/>
    <s v="7"/>
    <s v="1/30/2015"/>
    <s v="2015"/>
    <s v="4"/>
    <s v="43010000"/>
    <x v="10"/>
    <x v="1"/>
    <s v="KANSAS STATE UNIVERSITY"/>
    <s v="Institution of Higher Education"/>
    <x v="1"/>
    <s v="4011008000"/>
    <s v="Awarded"/>
    <s v="15077002"/>
    <m/>
    <m/>
    <n v="1"/>
    <n v="2500"/>
    <n v="1"/>
    <n v="2500"/>
  </r>
  <r>
    <x v="0"/>
    <s v="7"/>
    <s v="1/30/2015"/>
    <s v="2015"/>
    <s v="4"/>
    <s v="43010000"/>
    <x v="10"/>
    <x v="1"/>
    <s v="American Assoc for Lab Animal Sci"/>
    <s v="Private Non-Profit"/>
    <x v="1"/>
    <s v="4012003000"/>
    <s v="Pending"/>
    <s v="15077004"/>
    <m/>
    <m/>
    <n v="1"/>
    <n v="46222"/>
    <n v="1"/>
    <n v="46222"/>
  </r>
  <r>
    <x v="0"/>
    <s v="7"/>
    <s v="1/30/2015"/>
    <s v="2015"/>
    <s v="4"/>
    <s v="43010000"/>
    <x v="10"/>
    <x v="1"/>
    <s v="American Assoc for Lab Animal Sci"/>
    <s v="Private Non-Profit"/>
    <x v="1"/>
    <s v="4012003000"/>
    <s v="Not Funded"/>
    <s v="15077001"/>
    <m/>
    <m/>
    <n v="1"/>
    <n v="49349"/>
    <n v="1"/>
    <n v="49349"/>
  </r>
  <r>
    <x v="0"/>
    <s v="7"/>
    <s v="1/30/2015"/>
    <s v="2015"/>
    <s v="4"/>
    <s v="43010000"/>
    <x v="10"/>
    <x v="1"/>
    <s v="Animated Dynamics LLC"/>
    <s v="Private Profit"/>
    <x v="2"/>
    <s v="4012006000"/>
    <s v="Pending"/>
    <s v="15076991"/>
    <m/>
    <m/>
    <n v="1"/>
    <n v="41876"/>
    <n v="1"/>
    <n v="41876"/>
  </r>
  <r>
    <x v="0"/>
    <s v="7"/>
    <s v="1/30/2015"/>
    <s v="2015"/>
    <s v="4"/>
    <s v="43010000"/>
    <x v="10"/>
    <x v="1"/>
    <s v="The Feminist Review Trust"/>
    <s v="Foreign Private Non-Profit"/>
    <x v="1"/>
    <s v="4013003000"/>
    <s v="Not Funded"/>
    <s v="15077016"/>
    <m/>
    <m/>
    <n v="0.3"/>
    <n v="6780"/>
    <n v="0.3"/>
    <n v="6780"/>
  </r>
  <r>
    <x v="0"/>
    <s v="7"/>
    <s v="1/30/2015"/>
    <s v="2015"/>
    <s v="4"/>
    <s v="43010000"/>
    <x v="10"/>
    <x v="1"/>
    <s v="INDIANA UNIVERSITY"/>
    <s v="Institution of Higher Education"/>
    <x v="1"/>
    <s v="4013004000"/>
    <s v="Awarded"/>
    <s v="15077005"/>
    <m/>
    <m/>
    <n v="1"/>
    <n v="25000"/>
    <n v="1"/>
    <n v="25000"/>
  </r>
  <r>
    <x v="0"/>
    <s v="7"/>
    <s v="1/30/2015"/>
    <s v="2015"/>
    <s v="4"/>
    <s v="43010000"/>
    <x v="10"/>
    <x v="1"/>
    <s v="The Feminist Review Trust"/>
    <s v="Foreign Private Non-Profit"/>
    <x v="1"/>
    <s v="4015003000"/>
    <s v="Not Funded"/>
    <s v="15077016"/>
    <m/>
    <m/>
    <n v="0.4"/>
    <n v="9040"/>
    <n v="0.4"/>
    <n v="9040"/>
  </r>
  <r>
    <x v="0"/>
    <s v="7"/>
    <s v="1/30/2015"/>
    <s v="2015"/>
    <s v="4"/>
    <s v="43010000"/>
    <x v="10"/>
    <x v="1"/>
    <s v="AbbVie Inc"/>
    <s v="Private Profit"/>
    <x v="2"/>
    <s v="4016005000"/>
    <s v="Awarded"/>
    <s v="15076969"/>
    <m/>
    <m/>
    <n v="1"/>
    <n v="70297"/>
    <n v="1"/>
    <n v="70297"/>
  </r>
  <r>
    <x v="0"/>
    <s v="7"/>
    <s v="1/30/2015"/>
    <s v="2015"/>
    <s v="4"/>
    <s v="43010000"/>
    <x v="10"/>
    <x v="1"/>
    <s v="PRIMATE CONSERVATION INC."/>
    <s v="Private Non-Profit"/>
    <x v="1"/>
    <s v="4017022000"/>
    <s v="Pending"/>
    <s v="15076941"/>
    <m/>
    <m/>
    <n v="1"/>
    <n v="5000"/>
    <n v="1"/>
    <n v="5000"/>
  </r>
  <r>
    <x v="0"/>
    <s v="7"/>
    <s v="1/30/2015"/>
    <s v="2015"/>
    <s v="4"/>
    <s v="43010000"/>
    <x v="10"/>
    <x v="1"/>
    <s v="SIMONS FOUNDATION"/>
    <s v="Foundation"/>
    <x v="1"/>
    <s v="4018006000"/>
    <s v="Pending"/>
    <s v="15076946"/>
    <m/>
    <m/>
    <n v="1"/>
    <n v="35000"/>
    <n v="1"/>
    <n v="35000"/>
  </r>
  <r>
    <x v="0"/>
    <s v="7"/>
    <s v="1/30/2015"/>
    <s v="2015"/>
    <s v="4"/>
    <s v="43010000"/>
    <x v="10"/>
    <x v="1"/>
    <s v="SIMONS FOUNDATION"/>
    <s v="Foundation"/>
    <x v="1"/>
    <s v="4018006000"/>
    <s v="Awarded"/>
    <s v="15077008"/>
    <m/>
    <m/>
    <n v="1"/>
    <n v="35000"/>
    <n v="1"/>
    <n v="35000"/>
  </r>
  <r>
    <x v="0"/>
    <s v="7"/>
    <s v="1/30/2015"/>
    <s v="2015"/>
    <s v="4"/>
    <s v="43010000"/>
    <x v="10"/>
    <x v="1"/>
    <s v="The Feminist Review Trust"/>
    <s v="Foreign Private Non-Profit"/>
    <x v="1"/>
    <s v="4024001000"/>
    <s v="Not Funded"/>
    <s v="15077016"/>
    <m/>
    <m/>
    <n v="0.3"/>
    <n v="6780"/>
    <n v="0.3"/>
    <n v="6780"/>
  </r>
  <r>
    <x v="0"/>
    <s v="8"/>
    <s v="2/2/2015"/>
    <s v="2015"/>
    <s v="5"/>
    <s v="43010000"/>
    <x v="10"/>
    <x v="1"/>
    <s v="Indiana Native Plant Wildflower Soc"/>
    <s v="Private Non-Profit"/>
    <x v="1"/>
    <s v="2004033000"/>
    <s v="Not Funded"/>
    <s v="15076894"/>
    <m/>
    <m/>
    <n v="1"/>
    <n v="782"/>
    <n v="1"/>
    <n v="782"/>
  </r>
  <r>
    <x v="0"/>
    <s v="8"/>
    <s v="2/2/2015"/>
    <s v="2015"/>
    <s v="5"/>
    <s v="43010000"/>
    <x v="10"/>
    <x v="1"/>
    <s v="Cambridge Michigan Language Assess"/>
    <s v="Private Non-Profit"/>
    <x v="1"/>
    <s v="4002004000"/>
    <s v="Awarded"/>
    <s v="15076796"/>
    <m/>
    <m/>
    <n v="0.6"/>
    <n v="1800"/>
    <n v="0.6"/>
    <n v="1800"/>
  </r>
  <r>
    <x v="0"/>
    <s v="8"/>
    <s v="2/2/2015"/>
    <s v="2015"/>
    <s v="5"/>
    <s v="43010000"/>
    <x v="10"/>
    <x v="1"/>
    <s v="Tecnalia"/>
    <s v="Foreign Private Profit"/>
    <x v="2"/>
    <s v="4014006000"/>
    <s v="Awarded"/>
    <s v="15055157"/>
    <n v="0.8"/>
    <n v="13200"/>
    <m/>
    <m/>
    <n v="0.8"/>
    <n v="13200"/>
  </r>
  <r>
    <x v="0"/>
    <s v="8"/>
    <s v="2/2/2015"/>
    <s v="2015"/>
    <s v="5"/>
    <s v="43010000"/>
    <x v="10"/>
    <x v="1"/>
    <s v="Tecnalia"/>
    <s v="Foreign Private Profit"/>
    <x v="2"/>
    <s v="4014009000"/>
    <s v="Awarded"/>
    <s v="15055157"/>
    <n v="0.2"/>
    <n v="3300"/>
    <m/>
    <m/>
    <n v="0.2"/>
    <n v="3300"/>
  </r>
  <r>
    <x v="0"/>
    <s v="8"/>
    <s v="2/2/2015"/>
    <s v="2015"/>
    <s v="5"/>
    <s v="43010000"/>
    <x v="10"/>
    <x v="1"/>
    <s v="Rita Allen Foundation"/>
    <s v="Foundation"/>
    <x v="1"/>
    <s v="4016003000"/>
    <s v="Pending"/>
    <s v="15087034"/>
    <m/>
    <m/>
    <n v="1"/>
    <n v="49883"/>
    <n v="1"/>
    <n v="49883"/>
  </r>
  <r>
    <x v="0"/>
    <s v="8"/>
    <s v="2/2/2015"/>
    <s v="2015"/>
    <s v="5"/>
    <s v="43010000"/>
    <x v="10"/>
    <x v="1"/>
    <s v="Cambridge Michigan Language Assess"/>
    <s v="Private Non-Profit"/>
    <x v="1"/>
    <s v="4017006000"/>
    <s v="Awarded"/>
    <s v="15076796"/>
    <m/>
    <m/>
    <n v="0.4"/>
    <n v="1200"/>
    <n v="0.4"/>
    <n v="1200"/>
  </r>
  <r>
    <x v="0"/>
    <s v="8"/>
    <s v="2/2/2015"/>
    <s v="2015"/>
    <s v="5"/>
    <s v="43010000"/>
    <x v="10"/>
    <x v="1"/>
    <s v="KINLEY TRUST"/>
    <s v="Foundation"/>
    <x v="1"/>
    <s v="4017012000"/>
    <s v="Pending"/>
    <s v="15076687"/>
    <m/>
    <m/>
    <n v="1"/>
    <n v="19800"/>
    <n v="1"/>
    <n v="19800"/>
  </r>
  <r>
    <x v="0"/>
    <s v="8"/>
    <s v="2/2/2015"/>
    <s v="2015"/>
    <s v="5"/>
    <s v="43010000"/>
    <x v="10"/>
    <x v="1"/>
    <s v="Tecnalia"/>
    <s v="Foreign Private Profit"/>
    <x v="2"/>
    <s v="4027002000"/>
    <s v="Awarded"/>
    <s v="15055157"/>
    <n v="0"/>
    <n v="0"/>
    <m/>
    <m/>
    <n v="0"/>
    <n v="0"/>
  </r>
  <r>
    <x v="0"/>
    <s v="8"/>
    <s v="2/3/2015"/>
    <s v="2015"/>
    <s v="5"/>
    <s v="43010000"/>
    <x v="10"/>
    <x v="1"/>
    <s v="Google Inc"/>
    <s v="Private Profit"/>
    <x v="2"/>
    <s v="1011003000"/>
    <s v="Pending"/>
    <s v="15076716"/>
    <m/>
    <m/>
    <n v="0.5"/>
    <n v="29736.5"/>
    <n v="0.5"/>
    <n v="29736.5"/>
  </r>
  <r>
    <x v="0"/>
    <s v="8"/>
    <s v="2/3/2015"/>
    <s v="2015"/>
    <s v="5"/>
    <s v="43010000"/>
    <x v="10"/>
    <x v="1"/>
    <s v="Google Inc"/>
    <s v="Private Profit"/>
    <x v="2"/>
    <s v="1011004000"/>
    <s v="Pending"/>
    <s v="15076716"/>
    <m/>
    <m/>
    <n v="0.5"/>
    <n v="29736.5"/>
    <n v="0.5"/>
    <n v="29736.5"/>
  </r>
  <r>
    <x v="0"/>
    <s v="8"/>
    <s v="2/3/2015"/>
    <s v="2015"/>
    <s v="5"/>
    <s v="43010000"/>
    <x v="10"/>
    <x v="1"/>
    <s v="Decidere Analytics LLC"/>
    <s v="Private Profit"/>
    <x v="2"/>
    <s v="2004035000"/>
    <s v="Awarded"/>
    <s v="15077000"/>
    <m/>
    <m/>
    <n v="0.5"/>
    <n v="10927"/>
    <n v="0.5"/>
    <n v="10927"/>
  </r>
  <r>
    <x v="0"/>
    <s v="8"/>
    <s v="2/3/2015"/>
    <s v="2015"/>
    <s v="5"/>
    <s v="43010000"/>
    <x v="10"/>
    <x v="1"/>
    <s v="Decidere Analytics LLC"/>
    <s v="Private Profit"/>
    <x v="2"/>
    <s v="2004044000"/>
    <s v="Awarded"/>
    <s v="15077000"/>
    <m/>
    <m/>
    <n v="0.5"/>
    <n v="10927"/>
    <n v="0.5"/>
    <n v="10927"/>
  </r>
  <r>
    <x v="0"/>
    <s v="8"/>
    <s v="2/3/2015"/>
    <s v="2015"/>
    <s v="5"/>
    <s v="43010000"/>
    <x v="10"/>
    <x v="1"/>
    <s v="ROLLS-ROYCE, INC."/>
    <s v="Private Profit"/>
    <x v="2"/>
    <s v="4014009000"/>
    <s v="Awarded"/>
    <s v="15087041"/>
    <m/>
    <m/>
    <n v="1"/>
    <n v="120000"/>
    <n v="1"/>
    <n v="120000"/>
  </r>
  <r>
    <x v="0"/>
    <s v="8"/>
    <s v="2/3/2015"/>
    <s v="2015"/>
    <s v="5"/>
    <s v="43010000"/>
    <x v="10"/>
    <x v="1"/>
    <s v="IN UNIV PURDUE UNIV AT INDIANAPOLIS"/>
    <s v="Institution of Higher Education"/>
    <x v="1"/>
    <s v="4014017000"/>
    <s v="Awarded"/>
    <s v="15087073"/>
    <m/>
    <m/>
    <n v="1"/>
    <n v="40000"/>
    <n v="1"/>
    <n v="40000"/>
  </r>
  <r>
    <x v="0"/>
    <s v="8"/>
    <s v="2/3/2015"/>
    <s v="2015"/>
    <s v="5"/>
    <s v="43010000"/>
    <x v="10"/>
    <x v="1"/>
    <s v="AMERICAN HEART ASSOCIATION"/>
    <s v="Foundation"/>
    <x v="1"/>
    <s v="4014017000"/>
    <s v="Awarded"/>
    <s v="15087078"/>
    <m/>
    <m/>
    <n v="1"/>
    <n v="4000"/>
    <n v="1"/>
    <n v="4000"/>
  </r>
  <r>
    <x v="0"/>
    <s v="8"/>
    <s v="2/4/2015"/>
    <s v="2015"/>
    <s v="5"/>
    <s v="43010000"/>
    <x v="10"/>
    <x v="1"/>
    <s v="GE Global Research Center"/>
    <s v="Private Profit"/>
    <x v="2"/>
    <s v="4014009000"/>
    <s v="Awarded"/>
    <s v="15087116"/>
    <m/>
    <m/>
    <n v="1"/>
    <n v="150000"/>
    <n v="1"/>
    <n v="150000"/>
  </r>
  <r>
    <x v="0"/>
    <s v="8"/>
    <s v="2/5/2015"/>
    <s v="2015"/>
    <s v="5"/>
    <s v="43010000"/>
    <x v="10"/>
    <x v="1"/>
    <s v="ArcelorMittal USA"/>
    <s v="Private Profit"/>
    <x v="2"/>
    <s v="1011003000"/>
    <s v="Awarded"/>
    <s v="15087120"/>
    <m/>
    <m/>
    <n v="1"/>
    <n v="9950"/>
    <n v="1"/>
    <n v="9950"/>
  </r>
  <r>
    <x v="0"/>
    <s v="8"/>
    <s v="2/5/2015"/>
    <s v="2015"/>
    <s v="5"/>
    <s v="43010000"/>
    <x v="10"/>
    <x v="1"/>
    <s v="National Biodiesel Board"/>
    <s v="Private Non-Profit"/>
    <x v="1"/>
    <s v="4011005000"/>
    <s v="Awarded"/>
    <s v="15087138"/>
    <m/>
    <m/>
    <n v="1"/>
    <n v="17170"/>
    <n v="1"/>
    <n v="17170"/>
  </r>
  <r>
    <x v="0"/>
    <s v="8"/>
    <s v="2/5/2015"/>
    <s v="2015"/>
    <s v="5"/>
    <s v="43010000"/>
    <x v="10"/>
    <x v="1"/>
    <s v="University of Illinois at Chicago"/>
    <s v="Institution of Higher Education"/>
    <x v="1"/>
    <s v="4011005000"/>
    <s v="Awarded"/>
    <s v="15087139"/>
    <m/>
    <m/>
    <n v="1"/>
    <n v="25000"/>
    <n v="1"/>
    <n v="25000"/>
  </r>
  <r>
    <x v="0"/>
    <s v="8"/>
    <s v="2/5/2015"/>
    <s v="2015"/>
    <s v="5"/>
    <s v="43010000"/>
    <x v="10"/>
    <x v="1"/>
    <s v="Renewable Fuels Foundation"/>
    <s v="Foundation"/>
    <x v="1"/>
    <s v="4011005000"/>
    <s v="Awarded"/>
    <s v="15087140"/>
    <m/>
    <m/>
    <n v="1"/>
    <n v="55000"/>
    <n v="1"/>
    <n v="55000"/>
  </r>
  <r>
    <x v="0"/>
    <s v="8"/>
    <s v="2/5/2015"/>
    <s v="2015"/>
    <s v="5"/>
    <s v="43010000"/>
    <x v="10"/>
    <x v="1"/>
    <s v="TOYOTA FOUNDATION USA"/>
    <s v="Foundation"/>
    <x v="1"/>
    <s v="4011013000"/>
    <s v="Pending"/>
    <s v="15087094"/>
    <m/>
    <m/>
    <n v="1"/>
    <n v="3150"/>
    <n v="1"/>
    <n v="3150"/>
  </r>
  <r>
    <x v="0"/>
    <s v="8"/>
    <s v="2/5/2015"/>
    <s v="2015"/>
    <s v="5"/>
    <s v="43010000"/>
    <x v="10"/>
    <x v="1"/>
    <s v="SPENCER FOUNDATION"/>
    <s v="Foundation"/>
    <x v="1"/>
    <s v="4014007000"/>
    <s v="Not Funded"/>
    <s v="15087159"/>
    <m/>
    <m/>
    <n v="1"/>
    <n v="48228"/>
    <n v="1"/>
    <n v="48228"/>
  </r>
  <r>
    <x v="0"/>
    <s v="8"/>
    <s v="2/5/2015"/>
    <s v="2015"/>
    <s v="5"/>
    <s v="43010000"/>
    <x v="10"/>
    <x v="1"/>
    <s v="Cook Research Incorporated"/>
    <s v="Private Profit"/>
    <x v="2"/>
    <s v="4014017000"/>
    <s v="Awarded"/>
    <s v="15087097"/>
    <m/>
    <m/>
    <n v="1"/>
    <n v="37556"/>
    <n v="1"/>
    <n v="37556"/>
  </r>
  <r>
    <x v="0"/>
    <s v="8"/>
    <s v="2/5/2015"/>
    <s v="2015"/>
    <s v="5"/>
    <s v="43010000"/>
    <x v="10"/>
    <x v="1"/>
    <s v="Stem CentRx"/>
    <s v="Private Profit"/>
    <x v="2"/>
    <s v="4016003000"/>
    <s v="Awarded"/>
    <s v="15087173"/>
    <m/>
    <m/>
    <n v="0.25"/>
    <n v="250000"/>
    <n v="0.25"/>
    <n v="250000"/>
  </r>
  <r>
    <x v="0"/>
    <s v="8"/>
    <s v="2/5/2015"/>
    <s v="2015"/>
    <s v="5"/>
    <s v="43010000"/>
    <x v="10"/>
    <x v="1"/>
    <s v="U.S.-India Educational FDN"/>
    <s v="Foundation"/>
    <x v="1"/>
    <s v="4017007000"/>
    <s v="Pending"/>
    <s v="15044747"/>
    <n v="0.25"/>
    <n v="46980.75"/>
    <m/>
    <m/>
    <n v="0.25"/>
    <n v="46980.75"/>
  </r>
  <r>
    <x v="0"/>
    <s v="8"/>
    <s v="2/5/2015"/>
    <s v="2015"/>
    <s v="5"/>
    <s v="43010000"/>
    <x v="10"/>
    <x v="1"/>
    <s v="U.S.-India Educational FDN"/>
    <s v="Foundation"/>
    <x v="1"/>
    <s v="4017014000"/>
    <s v="Pending"/>
    <s v="15044747"/>
    <n v="0.5"/>
    <n v="93961.5"/>
    <m/>
    <m/>
    <n v="0.5"/>
    <n v="93961.5"/>
  </r>
  <r>
    <x v="0"/>
    <s v="8"/>
    <s v="2/5/2015"/>
    <s v="2015"/>
    <s v="5"/>
    <s v="43010000"/>
    <x v="10"/>
    <x v="1"/>
    <s v="JOHN TEMPLETON FOUNDATION"/>
    <s v="Foundation"/>
    <x v="1"/>
    <s v="4017014000"/>
    <s v="Awarded"/>
    <s v="15055063"/>
    <m/>
    <m/>
    <n v="1"/>
    <n v="3499819"/>
    <n v="1"/>
    <n v="3499819"/>
  </r>
  <r>
    <x v="0"/>
    <s v="8"/>
    <s v="2/5/2015"/>
    <s v="2015"/>
    <s v="5"/>
    <s v="43010000"/>
    <x v="10"/>
    <x v="1"/>
    <s v="U.S.-India Educational FDN"/>
    <s v="Foundation"/>
    <x v="1"/>
    <s v="4017022000"/>
    <s v="Pending"/>
    <s v="15044747"/>
    <n v="0.25"/>
    <n v="46980.75"/>
    <m/>
    <m/>
    <n v="0.25"/>
    <n v="46980.75"/>
  </r>
  <r>
    <x v="0"/>
    <s v="8"/>
    <s v="2/5/2015"/>
    <s v="2015"/>
    <s v="5"/>
    <s v="43010000"/>
    <x v="10"/>
    <x v="1"/>
    <s v="Stem CentRx"/>
    <s v="Private Profit"/>
    <x v="2"/>
    <s v="4018004000"/>
    <s v="Awarded"/>
    <s v="15087173"/>
    <m/>
    <m/>
    <n v="0.75"/>
    <n v="750000"/>
    <n v="0.75"/>
    <n v="750000"/>
  </r>
  <r>
    <x v="0"/>
    <s v="8"/>
    <s v="2/5/2015"/>
    <s v="2015"/>
    <s v="5"/>
    <s v="43010000"/>
    <x v="10"/>
    <x v="1"/>
    <s v="U.S.-India Educational FDN"/>
    <s v="Foundation"/>
    <x v="1"/>
    <s v="4027006000"/>
    <s v="Pending"/>
    <s v="15044747"/>
    <n v="0"/>
    <n v="0"/>
    <m/>
    <m/>
    <n v="0"/>
    <n v="0"/>
  </r>
  <r>
    <x v="0"/>
    <s v="8"/>
    <s v="2/6/2015"/>
    <s v="2015"/>
    <s v="5"/>
    <s v="43010000"/>
    <x v="10"/>
    <x v="1"/>
    <s v="Nexentia SAS"/>
    <s v="Foreign Private Profit"/>
    <x v="2"/>
    <s v="4013004000"/>
    <s v="Pending"/>
    <s v="15087110"/>
    <m/>
    <m/>
    <n v="1"/>
    <n v="309585"/>
    <n v="1"/>
    <n v="309585"/>
  </r>
  <r>
    <x v="0"/>
    <s v="8"/>
    <s v="2/6/2015"/>
    <s v="2015"/>
    <s v="5"/>
    <s v="43010000"/>
    <x v="10"/>
    <x v="1"/>
    <s v="PFIZER INC"/>
    <s v="Private Profit"/>
    <x v="2"/>
    <s v="4016001000"/>
    <s v="Awarded"/>
    <s v="15087199"/>
    <m/>
    <m/>
    <n v="1"/>
    <n v="250000"/>
    <n v="1"/>
    <n v="250000"/>
  </r>
  <r>
    <x v="0"/>
    <s v="8"/>
    <s v="2/6/2015"/>
    <s v="2015"/>
    <s v="5"/>
    <s v="43010000"/>
    <x v="10"/>
    <x v="1"/>
    <s v="Brain &amp; Behavior Research Fdn"/>
    <s v="Foundation"/>
    <x v="1"/>
    <s v="4016003000"/>
    <s v="Pending"/>
    <s v="15087112"/>
    <m/>
    <m/>
    <n v="1"/>
    <n v="69957"/>
    <n v="1"/>
    <n v="69957"/>
  </r>
  <r>
    <x v="0"/>
    <s v="8"/>
    <s v="2/9/2015"/>
    <s v="2015"/>
    <s v="5"/>
    <s v="43010000"/>
    <x v="10"/>
    <x v="1"/>
    <s v="AMERICAN HEART ASSOCIATION"/>
    <s v="Foundation"/>
    <x v="1"/>
    <s v="4012003000"/>
    <s v="Pending"/>
    <s v="15087233"/>
    <m/>
    <m/>
    <n v="1"/>
    <n v="231000"/>
    <n v="1"/>
    <n v="231000"/>
  </r>
  <r>
    <x v="0"/>
    <s v="8"/>
    <s v="2/9/2015"/>
    <s v="2015"/>
    <s v="5"/>
    <s v="43010000"/>
    <x v="10"/>
    <x v="1"/>
    <s v="Rural Futures Institutes Univ NE"/>
    <s v="Institution of Higher Education"/>
    <x v="1"/>
    <s v="4025001005"/>
    <s v="Awarded"/>
    <s v="15087237"/>
    <m/>
    <m/>
    <n v="1"/>
    <n v="28543"/>
    <n v="1"/>
    <n v="28543"/>
  </r>
  <r>
    <x v="0"/>
    <s v="8"/>
    <s v="2/10/2015"/>
    <s v="2015"/>
    <s v="5"/>
    <s v="43010000"/>
    <x v="10"/>
    <x v="1"/>
    <s v="Thomas Magnete GmbH"/>
    <s v="Foreign Private Profit"/>
    <x v="2"/>
    <s v="4011006000"/>
    <s v="Awarded"/>
    <s v="15087281"/>
    <m/>
    <m/>
    <n v="0.75"/>
    <n v="46228.5"/>
    <n v="0.75"/>
    <n v="46228.5"/>
  </r>
  <r>
    <x v="0"/>
    <s v="8"/>
    <s v="2/10/2015"/>
    <s v="2015"/>
    <s v="5"/>
    <s v="43010000"/>
    <x v="10"/>
    <x v="1"/>
    <s v="BRIGHAM YOUNG UNIVERSITY"/>
    <s v="Institution of Higher Education"/>
    <x v="1"/>
    <s v="4014003000"/>
    <s v="Awarded"/>
    <s v="15087284"/>
    <m/>
    <m/>
    <n v="1"/>
    <n v="9000"/>
    <n v="1"/>
    <n v="9000"/>
  </r>
  <r>
    <x v="0"/>
    <s v="8"/>
    <s v="2/10/2015"/>
    <s v="2015"/>
    <s v="5"/>
    <s v="43010000"/>
    <x v="10"/>
    <x v="1"/>
    <s v="Thomas Magnete GmbH"/>
    <s v="Foreign Private Profit"/>
    <x v="2"/>
    <s v="4014009000"/>
    <s v="Awarded"/>
    <s v="15087281"/>
    <m/>
    <m/>
    <n v="0.25"/>
    <n v="15409.5"/>
    <n v="0.25"/>
    <n v="15409.5"/>
  </r>
  <r>
    <x v="0"/>
    <s v="8"/>
    <s v="2/10/2015"/>
    <s v="2015"/>
    <s v="5"/>
    <s v="43010000"/>
    <x v="10"/>
    <x v="1"/>
    <s v="Santa Fe Institute"/>
    <s v="Private Non-Profit"/>
    <x v="1"/>
    <s v="4018009000"/>
    <s v="Pending"/>
    <s v="15087132"/>
    <n v="1"/>
    <n v="100000"/>
    <m/>
    <m/>
    <n v="1"/>
    <n v="100000"/>
  </r>
  <r>
    <x v="0"/>
    <s v="8"/>
    <s v="2/10/2015"/>
    <s v="2015"/>
    <s v="5"/>
    <s v="43010000"/>
    <x v="10"/>
    <x v="1"/>
    <s v="Santa Fe Institute"/>
    <s v="Private Non-Profit"/>
    <x v="1"/>
    <s v="4027001000"/>
    <s v="Pending"/>
    <s v="15087132"/>
    <n v="0"/>
    <n v="0"/>
    <m/>
    <m/>
    <n v="0"/>
    <n v="0"/>
  </r>
  <r>
    <x v="0"/>
    <s v="8"/>
    <s v="2/10/2015"/>
    <s v="2015"/>
    <s v="5"/>
    <s v="43010000"/>
    <x v="10"/>
    <x v="1"/>
    <s v="Santa Fe Institute"/>
    <s v="Private Non-Profit"/>
    <x v="1"/>
    <s v="4027001025"/>
    <s v="Pending"/>
    <s v="15087132"/>
    <n v="0"/>
    <n v="0"/>
    <m/>
    <m/>
    <n v="0"/>
    <n v="0"/>
  </r>
  <r>
    <x v="0"/>
    <s v="8"/>
    <s v="2/11/2015"/>
    <s v="2015"/>
    <s v="5"/>
    <s v="43010000"/>
    <x v="10"/>
    <x v="1"/>
    <s v="Northern Nut Growers Association"/>
    <s v="Private Non-Profit"/>
    <x v="1"/>
    <s v="4011015000"/>
    <s v="Awarded"/>
    <s v="15087224"/>
    <m/>
    <m/>
    <n v="1"/>
    <n v="5000"/>
    <n v="1"/>
    <n v="5000"/>
  </r>
  <r>
    <x v="0"/>
    <s v="8"/>
    <s v="2/11/2015"/>
    <s v="2015"/>
    <s v="5"/>
    <s v="43010000"/>
    <x v="10"/>
    <x v="1"/>
    <s v="Kent Scientific Corporation"/>
    <s v="Private Profit"/>
    <x v="2"/>
    <s v="4014017000"/>
    <s v="Awarded"/>
    <s v="15087327"/>
    <m/>
    <m/>
    <n v="1"/>
    <n v="5080"/>
    <n v="1"/>
    <n v="5080"/>
  </r>
  <r>
    <x v="0"/>
    <s v="8"/>
    <s v="2/11/2015"/>
    <s v="2015"/>
    <s v="5"/>
    <s v="43010000"/>
    <x v="10"/>
    <x v="1"/>
    <s v="OTSUKA CHEMICAL"/>
    <s v="Private Profit"/>
    <x v="2"/>
    <s v="4016001000"/>
    <s v="Awarded"/>
    <s v="15087360"/>
    <m/>
    <m/>
    <n v="1"/>
    <n v="75000"/>
    <n v="1"/>
    <n v="75000"/>
  </r>
  <r>
    <x v="0"/>
    <s v="8"/>
    <s v="2/11/2015"/>
    <s v="2015"/>
    <s v="5"/>
    <s v="43010000"/>
    <x v="10"/>
    <x v="1"/>
    <s v="ALKERMES, INC."/>
    <s v="Private Profit"/>
    <x v="2"/>
    <s v="4016001000"/>
    <s v="Awarded"/>
    <s v="15087361"/>
    <m/>
    <m/>
    <n v="1"/>
    <n v="50000"/>
    <n v="1"/>
    <n v="50000"/>
  </r>
  <r>
    <x v="0"/>
    <s v="8"/>
    <s v="2/11/2015"/>
    <s v="2015"/>
    <s v="5"/>
    <s v="43010000"/>
    <x v="10"/>
    <x v="1"/>
    <s v="NPS Pharmaceuticals"/>
    <s v="Private Profit"/>
    <x v="2"/>
    <s v="4016001000"/>
    <s v="Awarded"/>
    <s v="15087362"/>
    <m/>
    <m/>
    <n v="1"/>
    <n v="126398"/>
    <n v="1"/>
    <n v="126398"/>
  </r>
  <r>
    <x v="0"/>
    <s v="8"/>
    <s v="2/12/2015"/>
    <s v="2015"/>
    <s v="5"/>
    <s v="43010000"/>
    <x v="10"/>
    <x v="1"/>
    <s v="IN ASSOC FOR CHILD CARE RESOURCE &amp; REFER"/>
    <s v="Private Non-Profit"/>
    <x v="1"/>
    <s v="1004001000"/>
    <s v="Awarded"/>
    <s v="15087368"/>
    <m/>
    <m/>
    <n v="1"/>
    <n v="3216"/>
    <n v="1"/>
    <n v="3216"/>
  </r>
  <r>
    <x v="0"/>
    <s v="8"/>
    <s v="2/12/2015"/>
    <s v="2015"/>
    <s v="5"/>
    <s v="43010000"/>
    <x v="10"/>
    <x v="1"/>
    <s v="Pioneer Oil Company"/>
    <s v="Private Profit"/>
    <x v="2"/>
    <s v="4011008000"/>
    <s v="Awarded"/>
    <s v="15076882"/>
    <n v="1"/>
    <n v="17250"/>
    <m/>
    <m/>
    <n v="1"/>
    <n v="17250"/>
  </r>
  <r>
    <x v="0"/>
    <s v="8"/>
    <s v="2/12/2015"/>
    <s v="2015"/>
    <s v="5"/>
    <s v="43010000"/>
    <x v="10"/>
    <x v="1"/>
    <s v="Indiana Corn Marketing Council"/>
    <s v="Private Non-Profit"/>
    <x v="1"/>
    <s v="4011009000"/>
    <s v="Awarded"/>
    <s v="15087379"/>
    <m/>
    <m/>
    <n v="1"/>
    <n v="26220"/>
    <n v="1"/>
    <n v="26220"/>
  </r>
  <r>
    <x v="0"/>
    <s v="8"/>
    <s v="2/12/2015"/>
    <s v="2015"/>
    <s v="5"/>
    <s v="43010000"/>
    <x v="10"/>
    <x v="1"/>
    <s v="UNIVERSITY OF ROCHESTER"/>
    <s v="Institution of Higher Education"/>
    <x v="1"/>
    <s v="4013003000"/>
    <s v="Awarded"/>
    <s v="15087386"/>
    <m/>
    <m/>
    <n v="1"/>
    <n v="28645"/>
    <n v="1"/>
    <n v="28645"/>
  </r>
  <r>
    <x v="0"/>
    <s v="8"/>
    <s v="2/12/2015"/>
    <s v="2015"/>
    <s v="5"/>
    <s v="43010000"/>
    <x v="10"/>
    <x v="1"/>
    <s v="Pioneer Oil Company"/>
    <s v="Private Profit"/>
    <x v="2"/>
    <s v="4027003000"/>
    <s v="Awarded"/>
    <s v="15076882"/>
    <n v="0"/>
    <n v="0"/>
    <m/>
    <m/>
    <n v="0"/>
    <n v="0"/>
  </r>
  <r>
    <x v="0"/>
    <s v="8"/>
    <s v="2/13/2015"/>
    <s v="2015"/>
    <s v="5"/>
    <s v="43010000"/>
    <x v="10"/>
    <x v="1"/>
    <s v="Walther Cancer Institute FDN Inc"/>
    <s v="Foundation"/>
    <x v="1"/>
    <s v="4007001000"/>
    <s v="Not Funded"/>
    <s v="15087429"/>
    <n v="0.2"/>
    <n v="200000"/>
    <m/>
    <m/>
    <n v="0.2"/>
    <n v="200000"/>
  </r>
  <r>
    <x v="0"/>
    <s v="8"/>
    <s v="2/13/2015"/>
    <s v="2015"/>
    <s v="5"/>
    <s v="43010000"/>
    <x v="10"/>
    <x v="1"/>
    <s v="Walther Cancer Institute FDN Inc"/>
    <s v="Foundation"/>
    <x v="1"/>
    <s v="4014004000"/>
    <s v="Not Funded"/>
    <s v="15087429"/>
    <n v="0.2"/>
    <n v="200000"/>
    <m/>
    <m/>
    <n v="0.2"/>
    <n v="200000"/>
  </r>
  <r>
    <x v="0"/>
    <s v="8"/>
    <s v="2/13/2015"/>
    <s v="2015"/>
    <s v="5"/>
    <s v="43010000"/>
    <x v="10"/>
    <x v="1"/>
    <s v="ifree"/>
    <s v="Foundation"/>
    <x v="1"/>
    <s v="4015004000"/>
    <s v="Pending"/>
    <s v="15087427"/>
    <m/>
    <m/>
    <n v="1"/>
    <n v="4860"/>
    <n v="1"/>
    <n v="4860"/>
  </r>
  <r>
    <x v="0"/>
    <s v="8"/>
    <s v="2/13/2015"/>
    <s v="2015"/>
    <s v="5"/>
    <s v="43010000"/>
    <x v="10"/>
    <x v="1"/>
    <s v="Smart Pharma LLC"/>
    <s v="Private Profit"/>
    <x v="2"/>
    <s v="4016001000"/>
    <s v="Awarded"/>
    <s v="15087366"/>
    <m/>
    <m/>
    <n v="1"/>
    <n v="17875"/>
    <n v="1"/>
    <n v="17875"/>
  </r>
  <r>
    <x v="0"/>
    <s v="8"/>
    <s v="2/13/2015"/>
    <s v="2015"/>
    <s v="5"/>
    <s v="43010000"/>
    <x v="10"/>
    <x v="1"/>
    <s v="Walther Cancer Institute FDN Inc"/>
    <s v="Foundation"/>
    <x v="1"/>
    <s v="4016003000"/>
    <s v="Not Funded"/>
    <s v="15087429"/>
    <n v="0.6"/>
    <n v="600000"/>
    <m/>
    <m/>
    <n v="0.6"/>
    <n v="600000"/>
  </r>
  <r>
    <x v="0"/>
    <s v="8"/>
    <s v="2/13/2015"/>
    <s v="2015"/>
    <s v="5"/>
    <s v="43010000"/>
    <x v="10"/>
    <x v="1"/>
    <s v="Walther Cancer Institute FDN Inc"/>
    <s v="Foundation"/>
    <x v="1"/>
    <s v="4027009000"/>
    <s v="Not Funded"/>
    <s v="15087429"/>
    <n v="0"/>
    <n v="0"/>
    <m/>
    <m/>
    <n v="0"/>
    <n v="0"/>
  </r>
  <r>
    <x v="0"/>
    <s v="8"/>
    <s v="2/15/2015"/>
    <s v="2015"/>
    <s v="5"/>
    <s v="43010000"/>
    <x v="10"/>
    <x v="1"/>
    <s v="OHIO STATE UNIVERSITY"/>
    <s v="Institution of Higher Education"/>
    <x v="1"/>
    <s v="4014009000"/>
    <s v="Pending"/>
    <s v="15087163"/>
    <m/>
    <m/>
    <n v="0.25"/>
    <n v="4374.75"/>
    <n v="0.25"/>
    <n v="4374.75"/>
  </r>
  <r>
    <x v="0"/>
    <s v="8"/>
    <s v="2/15/2015"/>
    <s v="2015"/>
    <s v="5"/>
    <s v="43010000"/>
    <x v="10"/>
    <x v="1"/>
    <s v="OHIO STATE UNIVERSITY"/>
    <s v="Institution of Higher Education"/>
    <x v="1"/>
    <s v="4018006000"/>
    <s v="Pending"/>
    <s v="15087163"/>
    <m/>
    <m/>
    <n v="0.75"/>
    <n v="13124.25"/>
    <n v="0.75"/>
    <n v="13124.25"/>
  </r>
  <r>
    <x v="0"/>
    <s v="8"/>
    <s v="2/16/2015"/>
    <s v="2015"/>
    <s v="5"/>
    <s v="43010000"/>
    <x v="10"/>
    <x v="1"/>
    <s v="US Pork Center of Excellence"/>
    <s v="Private Non-Profit"/>
    <x v="1"/>
    <s v="4011009000"/>
    <s v="Awarded"/>
    <s v="15087481"/>
    <m/>
    <m/>
    <n v="1"/>
    <n v="2200"/>
    <n v="1"/>
    <n v="2200"/>
  </r>
  <r>
    <x v="0"/>
    <s v="8"/>
    <s v="2/16/2015"/>
    <s v="2015"/>
    <s v="5"/>
    <s v="43010000"/>
    <x v="10"/>
    <x v="1"/>
    <s v="Steuben Cty Community Foundation"/>
    <s v="Foundation"/>
    <x v="1"/>
    <s v="4011013000"/>
    <s v="Pending"/>
    <s v="15087449"/>
    <m/>
    <m/>
    <n v="1"/>
    <n v="725"/>
    <n v="1"/>
    <n v="725"/>
  </r>
  <r>
    <x v="0"/>
    <s v="8"/>
    <s v="2/16/2015"/>
    <s v="2015"/>
    <s v="5"/>
    <s v="43010000"/>
    <x v="10"/>
    <x v="1"/>
    <s v="INDIANA UNIVERSITY FOUNDATION"/>
    <s v="Institution of Higher Education"/>
    <x v="1"/>
    <s v="4012007000"/>
    <s v="Awarded"/>
    <s v="15076283"/>
    <m/>
    <m/>
    <n v="1"/>
    <n v="15000"/>
    <n v="1"/>
    <n v="15000"/>
  </r>
  <r>
    <x v="0"/>
    <s v="8"/>
    <s v="2/16/2015"/>
    <s v="2015"/>
    <s v="5"/>
    <s v="43010000"/>
    <x v="10"/>
    <x v="1"/>
    <s v="EN'URGA, INC."/>
    <s v="Private Profit"/>
    <x v="2"/>
    <s v="4014009000"/>
    <s v="Pending"/>
    <s v="15076923"/>
    <m/>
    <m/>
    <n v="1"/>
    <n v="176907"/>
    <n v="1"/>
    <n v="176907"/>
  </r>
  <r>
    <x v="0"/>
    <s v="8"/>
    <s v="2/16/2015"/>
    <s v="2015"/>
    <s v="5"/>
    <s v="43010000"/>
    <x v="10"/>
    <x v="1"/>
    <s v="GE Aviation"/>
    <s v="Private Profit"/>
    <x v="2"/>
    <s v="4014009000"/>
    <s v="Awarded"/>
    <s v="15087465"/>
    <m/>
    <m/>
    <n v="1"/>
    <n v="200000"/>
    <n v="1"/>
    <n v="200000"/>
  </r>
  <r>
    <x v="0"/>
    <s v="8"/>
    <s v="2/17/2015"/>
    <s v="2015"/>
    <s v="5"/>
    <s v="43010000"/>
    <x v="10"/>
    <x v="1"/>
    <s v="SCAN Inc"/>
    <s v="Private Non-Profit"/>
    <x v="1"/>
    <s v="4011013000"/>
    <s v="Awarded"/>
    <s v="15087501"/>
    <m/>
    <m/>
    <n v="1"/>
    <n v="700"/>
    <n v="1"/>
    <n v="700"/>
  </r>
  <r>
    <x v="0"/>
    <s v="8"/>
    <s v="2/17/2015"/>
    <s v="2015"/>
    <s v="5"/>
    <s v="43010000"/>
    <x v="10"/>
    <x v="1"/>
    <s v="ATK Space Systems Inc."/>
    <s v="Private Profit"/>
    <x v="2"/>
    <s v="4014003000"/>
    <s v="Pending"/>
    <s v="15087534"/>
    <m/>
    <m/>
    <n v="1"/>
    <n v="2923"/>
    <n v="1"/>
    <n v="2923"/>
  </r>
  <r>
    <x v="0"/>
    <s v="8"/>
    <s v="2/17/2015"/>
    <s v="2015"/>
    <s v="5"/>
    <s v="43010000"/>
    <x v="10"/>
    <x v="1"/>
    <s v="University of Warwick"/>
    <s v="Foreign Institution of Higher Education"/>
    <x v="1"/>
    <s v="4016004000"/>
    <s v="Pending"/>
    <s v="15087492"/>
    <m/>
    <m/>
    <n v="1"/>
    <n v="42247"/>
    <n v="1"/>
    <n v="42247"/>
  </r>
  <r>
    <x v="0"/>
    <s v="8"/>
    <s v="2/17/2015"/>
    <s v="2015"/>
    <s v="5"/>
    <s v="43010000"/>
    <x v="10"/>
    <x v="1"/>
    <s v="WHITEHALL FOUNDATION, INC."/>
    <s v="Foundation"/>
    <x v="1"/>
    <s v="4018003000"/>
    <s v="Awarded"/>
    <s v="15087564"/>
    <m/>
    <m/>
    <n v="1"/>
    <n v="225000"/>
    <n v="1"/>
    <n v="225000"/>
  </r>
  <r>
    <x v="0"/>
    <s v="8"/>
    <s v="2/19/2015"/>
    <s v="2015"/>
    <s v="5"/>
    <s v="43010000"/>
    <x v="10"/>
    <x v="1"/>
    <s v="Amos W. Butler Audubon Society, Inc."/>
    <s v="Private Non-Profit"/>
    <x v="1"/>
    <s v="4011015000"/>
    <s v="Awarded"/>
    <s v="15087623"/>
    <m/>
    <m/>
    <n v="1"/>
    <n v="3000"/>
    <n v="1"/>
    <n v="3000"/>
  </r>
  <r>
    <x v="0"/>
    <s v="8"/>
    <s v="2/19/2015"/>
    <s v="2015"/>
    <s v="5"/>
    <s v="43010000"/>
    <x v="10"/>
    <x v="1"/>
    <s v="Texas Migrant Council Inc"/>
    <s v="Private Profit"/>
    <x v="2"/>
    <s v="4011017000"/>
    <s v="Pending"/>
    <s v="15087641"/>
    <m/>
    <m/>
    <n v="1"/>
    <n v="2000"/>
    <n v="1"/>
    <n v="2000"/>
  </r>
  <r>
    <x v="0"/>
    <s v="8"/>
    <s v="2/19/2015"/>
    <s v="2015"/>
    <s v="5"/>
    <s v="43010000"/>
    <x v="10"/>
    <x v="1"/>
    <s v="SIA FOUNDATION, INC."/>
    <s v="Foundation"/>
    <x v="1"/>
    <s v="4013008000"/>
    <s v="Pending"/>
    <s v="15087643"/>
    <m/>
    <m/>
    <n v="1"/>
    <n v="9990"/>
    <n v="1"/>
    <n v="9990"/>
  </r>
  <r>
    <x v="0"/>
    <s v="8"/>
    <s v="2/19/2015"/>
    <s v="2015"/>
    <s v="5"/>
    <s v="43010000"/>
    <x v="10"/>
    <x v="1"/>
    <s v="Poshmark Inc"/>
    <s v="Private Profit"/>
    <x v="2"/>
    <s v="4014006000"/>
    <s v="Awarded"/>
    <s v="15087647"/>
    <m/>
    <m/>
    <n v="1"/>
    <n v="50000"/>
    <n v="1"/>
    <n v="50000"/>
  </r>
  <r>
    <x v="0"/>
    <s v="8"/>
    <s v="2/19/2015"/>
    <s v="2015"/>
    <s v="5"/>
    <s v="43010000"/>
    <x v="10"/>
    <x v="1"/>
    <s v="NORTHROP GRUMMAN CORPORATION"/>
    <s v="Private Profit"/>
    <x v="2"/>
    <s v="4014009000"/>
    <s v="Pending"/>
    <s v="15087642"/>
    <m/>
    <m/>
    <n v="1"/>
    <n v="258838"/>
    <n v="1"/>
    <n v="258838"/>
  </r>
  <r>
    <x v="0"/>
    <s v="8"/>
    <s v="2/20/2015"/>
    <s v="2015"/>
    <s v="5"/>
    <s v="43010000"/>
    <x v="10"/>
    <x v="1"/>
    <s v="Cambridge Display Technology"/>
    <s v="Foreign Private Profit"/>
    <x v="2"/>
    <s v="4014006000"/>
    <s v="Awarded"/>
    <s v="15065735"/>
    <n v="1"/>
    <n v="7501"/>
    <m/>
    <m/>
    <n v="1"/>
    <n v="7501"/>
  </r>
  <r>
    <x v="0"/>
    <s v="8"/>
    <s v="2/20/2015"/>
    <s v="2015"/>
    <s v="5"/>
    <s v="43010000"/>
    <x v="10"/>
    <x v="1"/>
    <s v="Cambridge Display Technology"/>
    <s v="Foreign Private Profit"/>
    <x v="2"/>
    <s v="4027002000"/>
    <s v="Awarded"/>
    <s v="15065735"/>
    <n v="0"/>
    <n v="0"/>
    <m/>
    <m/>
    <n v="0"/>
    <n v="0"/>
  </r>
  <r>
    <x v="0"/>
    <s v="8"/>
    <s v="2/23/2015"/>
    <s v="2015"/>
    <s v="5"/>
    <s v="43010000"/>
    <x v="10"/>
    <x v="1"/>
    <s v="Brain &amp; Behavior Research Fdn"/>
    <s v="Foundation"/>
    <x v="1"/>
    <s v="4013011000"/>
    <s v="Pending"/>
    <s v="15087744"/>
    <m/>
    <m/>
    <n v="1"/>
    <n v="69866"/>
    <n v="1"/>
    <n v="69866"/>
  </r>
  <r>
    <x v="0"/>
    <s v="8"/>
    <s v="2/24/2015"/>
    <s v="2015"/>
    <s v="5"/>
    <s v="43010000"/>
    <x v="10"/>
    <x v="1"/>
    <s v="SOCIETY OF ANALYT CHEMISTS OF PITTSBURGH"/>
    <s v="Foundation"/>
    <x v="1"/>
    <s v="4014017000"/>
    <s v="Pending"/>
    <s v="15087764"/>
    <m/>
    <m/>
    <n v="0.25"/>
    <n v="10000"/>
    <n v="0.25"/>
    <n v="10000"/>
  </r>
  <r>
    <x v="0"/>
    <s v="8"/>
    <s v="2/24/2015"/>
    <s v="2015"/>
    <s v="5"/>
    <s v="43010000"/>
    <x v="10"/>
    <x v="1"/>
    <s v="Janssen Scientific Affairs"/>
    <s v="Private Profit"/>
    <x v="2"/>
    <s v="4016001000"/>
    <s v="Awarded"/>
    <s v="15087798"/>
    <m/>
    <m/>
    <n v="1"/>
    <n v="200000"/>
    <n v="1"/>
    <n v="200000"/>
  </r>
  <r>
    <x v="0"/>
    <s v="8"/>
    <s v="2/24/2015"/>
    <s v="2015"/>
    <s v="5"/>
    <s v="43010000"/>
    <x v="10"/>
    <x v="1"/>
    <s v="SOCIETY OF ANALYT CHEMISTS OF PITTSBURGH"/>
    <s v="Foundation"/>
    <x v="1"/>
    <s v="4018004000"/>
    <s v="Pending"/>
    <s v="15087764"/>
    <m/>
    <m/>
    <n v="0.75"/>
    <n v="30000"/>
    <n v="0.75"/>
    <n v="30000"/>
  </r>
  <r>
    <x v="0"/>
    <s v="8"/>
    <s v="2/25/2015"/>
    <s v="2015"/>
    <s v="5"/>
    <s v="43010000"/>
    <x v="10"/>
    <x v="1"/>
    <s v="INDIANA UNIVERSITY"/>
    <s v="Institution of Higher Education"/>
    <x v="1"/>
    <s v="4012009000"/>
    <s v="Awarded"/>
    <s v="15087622"/>
    <m/>
    <m/>
    <n v="1"/>
    <n v="4000"/>
    <n v="1"/>
    <n v="4000"/>
  </r>
  <r>
    <x v="0"/>
    <s v="8"/>
    <s v="2/25/2015"/>
    <s v="2015"/>
    <s v="5"/>
    <s v="43010000"/>
    <x v="10"/>
    <x v="1"/>
    <s v="GANNETT FOUNDATION"/>
    <s v="Foundation"/>
    <x v="1"/>
    <s v="4013008000"/>
    <s v="Pending"/>
    <s v="15087785"/>
    <m/>
    <m/>
    <n v="1"/>
    <n v="5482"/>
    <n v="1"/>
    <n v="5482"/>
  </r>
  <r>
    <x v="0"/>
    <s v="8"/>
    <s v="2/25/2015"/>
    <s v="2015"/>
    <s v="5"/>
    <s v="43010000"/>
    <x v="10"/>
    <x v="1"/>
    <s v="TRASK TRUST FUND"/>
    <s v="Foundation"/>
    <x v="1"/>
    <s v="4014004000"/>
    <s v="Awarded"/>
    <s v="15087800"/>
    <m/>
    <m/>
    <n v="1"/>
    <n v="40149"/>
    <n v="1"/>
    <n v="40149"/>
  </r>
  <r>
    <x v="0"/>
    <s v="8"/>
    <s v="2/25/2015"/>
    <s v="2015"/>
    <s v="5"/>
    <s v="43010000"/>
    <x v="10"/>
    <x v="1"/>
    <s v="Spectrum Pharmaceuticals"/>
    <s v="Private Profit"/>
    <x v="2"/>
    <s v="4016001000"/>
    <s v="Awarded"/>
    <s v="15087817"/>
    <m/>
    <m/>
    <n v="1"/>
    <n v="25000"/>
    <n v="1"/>
    <n v="25000"/>
  </r>
  <r>
    <x v="0"/>
    <s v="8"/>
    <s v="2/25/2015"/>
    <s v="2015"/>
    <s v="5"/>
    <s v="43010000"/>
    <x v="10"/>
    <x v="1"/>
    <s v="Kern Family Foundation"/>
    <s v="Foundation"/>
    <x v="1"/>
    <s v="4019006000"/>
    <s v="Awarded"/>
    <s v="15065780"/>
    <m/>
    <m/>
    <n v="1"/>
    <n v="20000"/>
    <n v="1"/>
    <n v="20000"/>
  </r>
  <r>
    <x v="0"/>
    <s v="8"/>
    <s v="2/26/2015"/>
    <s v="2015"/>
    <s v="5"/>
    <s v="43010000"/>
    <x v="10"/>
    <x v="1"/>
    <s v="Wuhan Iron and Steel Group Co"/>
    <s v="Private Profit"/>
    <x v="2"/>
    <s v="1005014000"/>
    <s v="Pending"/>
    <s v="15087886"/>
    <m/>
    <m/>
    <n v="0"/>
    <n v="0"/>
    <n v="0"/>
    <n v="0"/>
  </r>
  <r>
    <x v="0"/>
    <s v="8"/>
    <s v="2/26/2015"/>
    <s v="2015"/>
    <s v="5"/>
    <s v="43010000"/>
    <x v="10"/>
    <x v="1"/>
    <s v="Wuhan Iron and Steel Group Co"/>
    <s v="Private Profit"/>
    <x v="2"/>
    <s v="1019001006"/>
    <s v="Pending"/>
    <s v="15087886"/>
    <m/>
    <m/>
    <n v="1"/>
    <n v="55823"/>
    <n v="1"/>
    <n v="55823"/>
  </r>
  <r>
    <x v="0"/>
    <s v="8"/>
    <s v="2/27/2015"/>
    <s v="2015"/>
    <s v="5"/>
    <s v="43010000"/>
    <x v="10"/>
    <x v="1"/>
    <s v="TIMKEN COMPANY"/>
    <s v="Private Profit"/>
    <x v="2"/>
    <s v="1005014000"/>
    <s v="Awarded"/>
    <s v="15087931"/>
    <m/>
    <m/>
    <n v="0"/>
    <n v="0"/>
    <n v="0"/>
    <n v="0"/>
  </r>
  <r>
    <x v="0"/>
    <s v="8"/>
    <s v="2/27/2015"/>
    <s v="2015"/>
    <s v="5"/>
    <s v="43010000"/>
    <x v="10"/>
    <x v="1"/>
    <s v="TIMKEN COMPANY"/>
    <s v="Private Profit"/>
    <x v="2"/>
    <s v="1019001006"/>
    <s v="Awarded"/>
    <s v="15087931"/>
    <m/>
    <m/>
    <n v="1"/>
    <n v="7247"/>
    <n v="1"/>
    <n v="7247"/>
  </r>
  <r>
    <x v="0"/>
    <s v="8"/>
    <s v="2/27/2015"/>
    <s v="2015"/>
    <s v="5"/>
    <s v="43010000"/>
    <x v="10"/>
    <x v="1"/>
    <s v="IN  ACADEMY OF SCIENCE"/>
    <s v="Private Non-Profit"/>
    <x v="1"/>
    <s v="2004033000"/>
    <s v="Pending"/>
    <s v="15087927"/>
    <m/>
    <m/>
    <n v="1"/>
    <n v="2500"/>
    <n v="1"/>
    <n v="2500"/>
  </r>
  <r>
    <x v="0"/>
    <s v="8"/>
    <s v="2/27/2015"/>
    <s v="2015"/>
    <s v="5"/>
    <s v="43010000"/>
    <x v="10"/>
    <x v="1"/>
    <s v="TRASK TRUST FUND"/>
    <s v="Foundation"/>
    <x v="1"/>
    <s v="4011006000"/>
    <s v="Awarded"/>
    <s v="15087898"/>
    <n v="0.255"/>
    <n v="11125.4"/>
    <m/>
    <m/>
    <n v="0.255"/>
    <n v="11125.4"/>
  </r>
  <r>
    <x v="0"/>
    <s v="8"/>
    <s v="2/27/2015"/>
    <s v="2015"/>
    <s v="5"/>
    <s v="43010000"/>
    <x v="10"/>
    <x v="1"/>
    <s v="IN  ACADEMY OF SCIENCE"/>
    <s v="Private Non-Profit"/>
    <x v="1"/>
    <s v="4011012000"/>
    <s v="Pending"/>
    <s v="15087894"/>
    <m/>
    <m/>
    <n v="1"/>
    <n v="2891"/>
    <n v="1"/>
    <n v="2891"/>
  </r>
  <r>
    <x v="0"/>
    <s v="8"/>
    <s v="2/27/2015"/>
    <s v="2015"/>
    <s v="5"/>
    <s v="43010000"/>
    <x v="10"/>
    <x v="1"/>
    <s v="IN  ACADEMY OF SCIENCE"/>
    <s v="Private Non-Profit"/>
    <x v="1"/>
    <s v="4011012000"/>
    <s v="Pending"/>
    <s v="15087903"/>
    <m/>
    <m/>
    <n v="1"/>
    <n v="2869"/>
    <n v="1"/>
    <n v="2869"/>
  </r>
  <r>
    <x v="0"/>
    <s v="8"/>
    <s v="2/27/2015"/>
    <s v="2015"/>
    <s v="5"/>
    <s v="43010000"/>
    <x v="10"/>
    <x v="1"/>
    <s v="IN  ACADEMY OF SCIENCE"/>
    <s v="Private Non-Profit"/>
    <x v="1"/>
    <s v="4011014000"/>
    <s v="Pending"/>
    <s v="15087868"/>
    <m/>
    <m/>
    <n v="1"/>
    <n v="2245"/>
    <n v="1"/>
    <n v="2245"/>
  </r>
  <r>
    <x v="0"/>
    <s v="8"/>
    <s v="2/27/2015"/>
    <s v="2015"/>
    <s v="5"/>
    <s v="43010000"/>
    <x v="10"/>
    <x v="1"/>
    <s v="IN  ACADEMY OF SCIENCE"/>
    <s v="Private Non-Profit"/>
    <x v="1"/>
    <s v="4011015000"/>
    <s v="Pending"/>
    <s v="15087897"/>
    <m/>
    <m/>
    <n v="1"/>
    <n v="3000"/>
    <n v="1"/>
    <n v="3000"/>
  </r>
  <r>
    <x v="0"/>
    <s v="8"/>
    <s v="2/27/2015"/>
    <s v="2015"/>
    <s v="5"/>
    <s v="43010000"/>
    <x v="10"/>
    <x v="1"/>
    <s v="IN  ACADEMY OF SCIENCE"/>
    <s v="Private Non-Profit"/>
    <x v="1"/>
    <s v="4011015000"/>
    <s v="Awarded"/>
    <s v="15087887"/>
    <m/>
    <m/>
    <n v="1"/>
    <n v="2000"/>
    <n v="1"/>
    <n v="2000"/>
  </r>
  <r>
    <x v="0"/>
    <s v="8"/>
    <s v="2/27/2015"/>
    <s v="2015"/>
    <s v="5"/>
    <s v="43010000"/>
    <x v="10"/>
    <x v="1"/>
    <s v="TRASK TRUST FUND"/>
    <s v="Foundation"/>
    <x v="1"/>
    <s v="4012003000"/>
    <s v="Pending"/>
    <s v="15087884"/>
    <m/>
    <m/>
    <n v="0.2"/>
    <n v="10000"/>
    <n v="0.2"/>
    <n v="10000"/>
  </r>
  <r>
    <x v="0"/>
    <s v="8"/>
    <s v="2/27/2015"/>
    <s v="2015"/>
    <s v="5"/>
    <s v="43010000"/>
    <x v="10"/>
    <x v="1"/>
    <s v="TRASK TRUST FUND"/>
    <s v="Foundation"/>
    <x v="1"/>
    <s v="4014003000"/>
    <s v="Pending"/>
    <s v="15087924"/>
    <m/>
    <m/>
    <n v="0.33"/>
    <n v="16500"/>
    <n v="0.33"/>
    <n v="16500"/>
  </r>
  <r>
    <x v="0"/>
    <s v="8"/>
    <s v="2/27/2015"/>
    <s v="2015"/>
    <s v="5"/>
    <s v="43010000"/>
    <x v="10"/>
    <x v="1"/>
    <s v="TRASK TRUST FUND"/>
    <s v="Foundation"/>
    <x v="1"/>
    <s v="4014003000"/>
    <s v="Pending"/>
    <s v="15087925"/>
    <m/>
    <m/>
    <n v="0.33"/>
    <n v="16500"/>
    <n v="0.33"/>
    <n v="16500"/>
  </r>
  <r>
    <x v="0"/>
    <s v="8"/>
    <s v="2/27/2015"/>
    <s v="2015"/>
    <s v="5"/>
    <s v="43010000"/>
    <x v="10"/>
    <x v="1"/>
    <s v="TRASK TRUST FUND"/>
    <s v="Foundation"/>
    <x v="1"/>
    <s v="4014004000"/>
    <s v="Pending"/>
    <s v="15087884"/>
    <m/>
    <m/>
    <n v="0.8"/>
    <n v="40000"/>
    <n v="0.8"/>
    <n v="40000"/>
  </r>
  <r>
    <x v="0"/>
    <s v="8"/>
    <s v="2/27/2015"/>
    <s v="2015"/>
    <s v="5"/>
    <s v="43010000"/>
    <x v="10"/>
    <x v="1"/>
    <s v="TRASK TRUST FUND"/>
    <s v="Foundation"/>
    <x v="1"/>
    <s v="4014005000"/>
    <s v="Pending"/>
    <s v="15087904"/>
    <m/>
    <m/>
    <n v="1"/>
    <n v="31500"/>
    <n v="1"/>
    <n v="31500"/>
  </r>
  <r>
    <x v="0"/>
    <s v="8"/>
    <s v="2/27/2015"/>
    <s v="2015"/>
    <s v="5"/>
    <s v="43010000"/>
    <x v="10"/>
    <x v="1"/>
    <s v="TRASK TRUST FUND"/>
    <s v="Foundation"/>
    <x v="1"/>
    <s v="4014006000"/>
    <s v="Pending"/>
    <s v="15087839"/>
    <n v="1"/>
    <n v="50000"/>
    <m/>
    <m/>
    <n v="1"/>
    <n v="50000"/>
  </r>
  <r>
    <x v="0"/>
    <s v="8"/>
    <s v="2/27/2015"/>
    <s v="2015"/>
    <s v="5"/>
    <s v="43010000"/>
    <x v="10"/>
    <x v="1"/>
    <s v="TRASK TRUST FUND"/>
    <s v="Foundation"/>
    <x v="1"/>
    <s v="4014009000"/>
    <s v="Pending"/>
    <s v="15087924"/>
    <m/>
    <m/>
    <n v="0.67"/>
    <n v="33500"/>
    <n v="0.67"/>
    <n v="33500"/>
  </r>
  <r>
    <x v="0"/>
    <s v="8"/>
    <s v="2/27/2015"/>
    <s v="2015"/>
    <s v="5"/>
    <s v="43010000"/>
    <x v="10"/>
    <x v="1"/>
    <s v="TRASK TRUST FUND"/>
    <s v="Foundation"/>
    <x v="1"/>
    <s v="4014009000"/>
    <s v="Pending"/>
    <s v="15087925"/>
    <m/>
    <m/>
    <n v="0.67"/>
    <n v="33500"/>
    <n v="0.67"/>
    <n v="33500"/>
  </r>
  <r>
    <x v="0"/>
    <s v="8"/>
    <s v="2/27/2015"/>
    <s v="2015"/>
    <s v="5"/>
    <s v="43010000"/>
    <x v="10"/>
    <x v="1"/>
    <s v="GE Aviation"/>
    <s v="Private Profit"/>
    <x v="2"/>
    <s v="4014009000"/>
    <s v="Awarded"/>
    <s v="15087856"/>
    <m/>
    <m/>
    <n v="1"/>
    <n v="120862"/>
    <n v="1"/>
    <n v="120862"/>
  </r>
  <r>
    <x v="0"/>
    <s v="8"/>
    <s v="2/27/2015"/>
    <s v="2015"/>
    <s v="5"/>
    <s v="43010000"/>
    <x v="10"/>
    <x v="1"/>
    <s v="TRASK TRUST FUND"/>
    <s v="Foundation"/>
    <x v="1"/>
    <s v="4014009000"/>
    <s v="Awarded"/>
    <s v="15087902"/>
    <m/>
    <m/>
    <n v="1"/>
    <n v="50000"/>
    <n v="1"/>
    <n v="50000"/>
  </r>
  <r>
    <x v="0"/>
    <s v="8"/>
    <s v="2/27/2015"/>
    <s v="2015"/>
    <s v="5"/>
    <s v="43010000"/>
    <x v="10"/>
    <x v="1"/>
    <s v="TRASK TRUST FUND"/>
    <s v="Foundation"/>
    <x v="1"/>
    <s v="4014010000"/>
    <s v="Pending"/>
    <s v="15087848"/>
    <m/>
    <m/>
    <n v="1"/>
    <n v="50000"/>
    <n v="1"/>
    <n v="50000"/>
  </r>
  <r>
    <x v="0"/>
    <s v="8"/>
    <s v="2/27/2015"/>
    <s v="2015"/>
    <s v="5"/>
    <s v="43010000"/>
    <x v="10"/>
    <x v="1"/>
    <s v="TRASK TRUST FUND"/>
    <s v="Foundation"/>
    <x v="1"/>
    <s v="4014017000"/>
    <s v="Pending"/>
    <s v="15087923"/>
    <m/>
    <m/>
    <n v="1"/>
    <n v="50000"/>
    <n v="1"/>
    <n v="50000"/>
  </r>
  <r>
    <x v="0"/>
    <s v="8"/>
    <s v="2/27/2015"/>
    <s v="2015"/>
    <s v="5"/>
    <s v="43010000"/>
    <x v="10"/>
    <x v="1"/>
    <s v="TRASK TRUST FUND"/>
    <s v="Foundation"/>
    <x v="1"/>
    <s v="4014017000"/>
    <s v="Awarded"/>
    <s v="15087898"/>
    <n v="0.745"/>
    <n v="32503.61"/>
    <m/>
    <m/>
    <n v="0.745"/>
    <n v="32503.61"/>
  </r>
  <r>
    <x v="0"/>
    <s v="8"/>
    <s v="2/27/2015"/>
    <s v="2015"/>
    <s v="5"/>
    <s v="43010000"/>
    <x v="10"/>
    <x v="1"/>
    <s v="TRASK TRUST FUND"/>
    <s v="Foundation"/>
    <x v="1"/>
    <s v="4016001000"/>
    <s v="Pending"/>
    <s v="15087866"/>
    <m/>
    <m/>
    <n v="0.88"/>
    <n v="8468.24"/>
    <n v="0.88"/>
    <n v="8468.24"/>
  </r>
  <r>
    <x v="0"/>
    <s v="8"/>
    <s v="2/27/2015"/>
    <s v="2015"/>
    <s v="5"/>
    <s v="43010000"/>
    <x v="10"/>
    <x v="1"/>
    <s v="TRASK TRUST FUND"/>
    <s v="Foundation"/>
    <x v="1"/>
    <s v="4016001000"/>
    <s v="Pending"/>
    <s v="15087883"/>
    <m/>
    <m/>
    <n v="1"/>
    <n v="40000"/>
    <n v="1"/>
    <n v="40000"/>
  </r>
  <r>
    <x v="0"/>
    <s v="8"/>
    <s v="2/27/2015"/>
    <s v="2015"/>
    <s v="5"/>
    <s v="43010000"/>
    <x v="10"/>
    <x v="1"/>
    <s v="Janssen Scientific Affairs"/>
    <s v="Private Profit"/>
    <x v="2"/>
    <s v="4016001000"/>
    <s v="Pending"/>
    <s v="15087917"/>
    <m/>
    <m/>
    <n v="1"/>
    <n v="200000"/>
    <n v="1"/>
    <n v="200000"/>
  </r>
  <r>
    <x v="0"/>
    <s v="8"/>
    <s v="2/27/2015"/>
    <s v="2015"/>
    <s v="5"/>
    <s v="43010000"/>
    <x v="10"/>
    <x v="1"/>
    <s v="TRASK TRUST FUND"/>
    <s v="Foundation"/>
    <x v="1"/>
    <s v="4016004000"/>
    <s v="Pending"/>
    <s v="15087866"/>
    <m/>
    <m/>
    <n v="0.12"/>
    <n v="1154.76"/>
    <n v="0.12"/>
    <n v="1154.76"/>
  </r>
  <r>
    <x v="0"/>
    <s v="8"/>
    <s v="2/27/2015"/>
    <s v="2015"/>
    <s v="5"/>
    <s v="43010000"/>
    <x v="10"/>
    <x v="1"/>
    <s v="TRASK TRUST FUND"/>
    <s v="Foundation"/>
    <x v="1"/>
    <s v="4018004000"/>
    <s v="Not Funded"/>
    <s v="15087920"/>
    <n v="1"/>
    <n v="50000"/>
    <m/>
    <m/>
    <n v="1"/>
    <n v="50000"/>
  </r>
  <r>
    <x v="0"/>
    <s v="8"/>
    <s v="2/27/2015"/>
    <s v="2015"/>
    <s v="5"/>
    <s v="43010000"/>
    <x v="10"/>
    <x v="1"/>
    <s v="TRASK TRUST FUND"/>
    <s v="Foundation"/>
    <x v="1"/>
    <s v="4019006000"/>
    <s v="Pending"/>
    <s v="15087928"/>
    <m/>
    <m/>
    <n v="1"/>
    <n v="50000"/>
    <n v="1"/>
    <n v="50000"/>
  </r>
  <r>
    <x v="0"/>
    <s v="8"/>
    <s v="2/27/2015"/>
    <s v="2015"/>
    <s v="5"/>
    <s v="43010000"/>
    <x v="10"/>
    <x v="1"/>
    <s v="TRASK TRUST FUND"/>
    <s v="Foundation"/>
    <x v="1"/>
    <s v="4027002000"/>
    <s v="Pending"/>
    <s v="15087839"/>
    <n v="0"/>
    <n v="0"/>
    <m/>
    <m/>
    <n v="0"/>
    <n v="0"/>
  </r>
  <r>
    <x v="0"/>
    <s v="8"/>
    <s v="2/27/2015"/>
    <s v="2015"/>
    <s v="5"/>
    <s v="43010000"/>
    <x v="10"/>
    <x v="1"/>
    <s v="TRASK TRUST FUND"/>
    <s v="Foundation"/>
    <x v="1"/>
    <s v="4027002000"/>
    <s v="Awarded"/>
    <s v="15087898"/>
    <n v="0"/>
    <n v="0"/>
    <m/>
    <m/>
    <n v="0"/>
    <n v="0"/>
  </r>
  <r>
    <x v="0"/>
    <s v="8"/>
    <s v="2/27/2015"/>
    <s v="2015"/>
    <s v="5"/>
    <s v="43010000"/>
    <x v="10"/>
    <x v="1"/>
    <s v="TRASK TRUST FUND"/>
    <s v="Foundation"/>
    <x v="1"/>
    <s v="4027003000"/>
    <s v="Awarded"/>
    <s v="15087898"/>
    <n v="0"/>
    <n v="0"/>
    <m/>
    <m/>
    <n v="0"/>
    <n v="0"/>
  </r>
  <r>
    <x v="0"/>
    <s v="8"/>
    <s v="2/27/2015"/>
    <s v="2015"/>
    <s v="5"/>
    <s v="43010000"/>
    <x v="10"/>
    <x v="1"/>
    <s v="TRASK TRUST FUND"/>
    <s v="Foundation"/>
    <x v="1"/>
    <s v="4027003000"/>
    <s v="Not Funded"/>
    <s v="15087920"/>
    <n v="0"/>
    <n v="0"/>
    <m/>
    <m/>
    <n v="0"/>
    <n v="0"/>
  </r>
  <r>
    <x v="0"/>
    <s v="9"/>
    <s v="3/2/2015"/>
    <s v="2015"/>
    <s v="6"/>
    <s v="43010000"/>
    <x v="10"/>
    <x v="1"/>
    <s v="AMERICAN SOCIETY OF MAMMALOGISTS"/>
    <s v="Foundation"/>
    <x v="1"/>
    <s v="4011015000"/>
    <s v="Pending"/>
    <s v="15087938"/>
    <m/>
    <m/>
    <n v="1"/>
    <n v="1500"/>
    <n v="1"/>
    <n v="1500"/>
  </r>
  <r>
    <x v="0"/>
    <s v="9"/>
    <s v="3/2/2015"/>
    <s v="2015"/>
    <s v="6"/>
    <s v="43010000"/>
    <x v="10"/>
    <x v="1"/>
    <s v="IN  ACADEMY OF SCIENCE"/>
    <s v="Private Non-Profit"/>
    <x v="1"/>
    <s v="4011015000"/>
    <s v="Awarded"/>
    <s v="15087890"/>
    <m/>
    <m/>
    <n v="1"/>
    <n v="3000"/>
    <n v="1"/>
    <n v="3000"/>
  </r>
  <r>
    <x v="0"/>
    <s v="9"/>
    <s v="3/2/2015"/>
    <s v="2015"/>
    <s v="6"/>
    <s v="43010000"/>
    <x v="10"/>
    <x v="1"/>
    <s v="IN  ACADEMY OF SCIENCE"/>
    <s v="Private Non-Profit"/>
    <x v="1"/>
    <s v="4011015000"/>
    <s v="Awarded"/>
    <s v="15087939"/>
    <m/>
    <m/>
    <n v="1"/>
    <n v="3000"/>
    <n v="1"/>
    <n v="3000"/>
  </r>
  <r>
    <x v="0"/>
    <s v="9"/>
    <s v="3/2/2015"/>
    <s v="2015"/>
    <s v="6"/>
    <s v="43010000"/>
    <x v="10"/>
    <x v="1"/>
    <s v="IN  ACADEMY OF SCIENCE"/>
    <s v="Private Non-Profit"/>
    <x v="1"/>
    <s v="4012003000"/>
    <s v="Pending"/>
    <s v="15087929"/>
    <m/>
    <m/>
    <n v="1"/>
    <n v="2700"/>
    <n v="1"/>
    <n v="2700"/>
  </r>
  <r>
    <x v="0"/>
    <s v="9"/>
    <s v="3/2/2015"/>
    <s v="2015"/>
    <s v="6"/>
    <s v="43010000"/>
    <x v="10"/>
    <x v="1"/>
    <s v="American College of Lab Animal Fdn"/>
    <s v="Foundation"/>
    <x v="1"/>
    <s v="4012003000"/>
    <s v="Awarded"/>
    <s v="15087811"/>
    <m/>
    <m/>
    <n v="1"/>
    <n v="29806"/>
    <n v="1"/>
    <n v="29806"/>
  </r>
  <r>
    <x v="0"/>
    <s v="9"/>
    <s v="3/2/2015"/>
    <s v="2015"/>
    <s v="6"/>
    <s v="43010000"/>
    <x v="10"/>
    <x v="1"/>
    <s v="ACLAM Foundation"/>
    <s v="Foundation"/>
    <x v="1"/>
    <s v="4012007000"/>
    <s v="Pending"/>
    <s v="15087879"/>
    <n v="0.9"/>
    <n v="26996.400000000001"/>
    <m/>
    <m/>
    <n v="0.9"/>
    <n v="26996.400000000001"/>
  </r>
  <r>
    <x v="0"/>
    <s v="9"/>
    <s v="3/2/2015"/>
    <s v="2015"/>
    <s v="6"/>
    <s v="43010000"/>
    <x v="10"/>
    <x v="1"/>
    <s v="TRASK TRUST FUND"/>
    <s v="Foundation"/>
    <x v="1"/>
    <s v="4014006000"/>
    <s v="Pending"/>
    <s v="15087933"/>
    <n v="1"/>
    <n v="50000"/>
    <m/>
    <m/>
    <n v="1"/>
    <n v="50000"/>
  </r>
  <r>
    <x v="0"/>
    <s v="9"/>
    <s v="3/2/2015"/>
    <s v="2015"/>
    <s v="6"/>
    <s v="43010000"/>
    <x v="10"/>
    <x v="1"/>
    <s v="GE Aviation"/>
    <s v="Private Profit"/>
    <x v="2"/>
    <s v="4014009000"/>
    <s v="Awarded"/>
    <s v="15097945"/>
    <m/>
    <m/>
    <n v="1"/>
    <n v="200000"/>
    <n v="1"/>
    <n v="200000"/>
  </r>
  <r>
    <x v="0"/>
    <s v="9"/>
    <s v="3/2/2015"/>
    <s v="2015"/>
    <s v="6"/>
    <s v="43010000"/>
    <x v="10"/>
    <x v="1"/>
    <s v="ACLAM Foundation"/>
    <s v="Foundation"/>
    <x v="1"/>
    <s v="4016005000"/>
    <s v="Pending"/>
    <s v="15087879"/>
    <n v="0.05"/>
    <n v="1499.8"/>
    <m/>
    <m/>
    <n v="0.05"/>
    <n v="1499.8"/>
  </r>
  <r>
    <x v="0"/>
    <s v="9"/>
    <s v="3/2/2015"/>
    <s v="2015"/>
    <s v="6"/>
    <s v="43010000"/>
    <x v="10"/>
    <x v="1"/>
    <s v="ACLAM Foundation"/>
    <s v="Foundation"/>
    <x v="1"/>
    <s v="4018003000"/>
    <s v="Pending"/>
    <s v="15087879"/>
    <n v="0.05"/>
    <n v="1499.8"/>
    <m/>
    <m/>
    <n v="0.05"/>
    <n v="1499.8"/>
  </r>
  <r>
    <x v="0"/>
    <s v="9"/>
    <s v="3/2/2015"/>
    <s v="2015"/>
    <s v="6"/>
    <s v="43010000"/>
    <x v="10"/>
    <x v="1"/>
    <s v="AMERICAN CHEMICAL SOCIETY"/>
    <s v="Foundation"/>
    <x v="1"/>
    <s v="4018004000"/>
    <s v="Pending"/>
    <s v="15087882"/>
    <m/>
    <m/>
    <n v="1"/>
    <n v="110000"/>
    <n v="1"/>
    <n v="110000"/>
  </r>
  <r>
    <x v="0"/>
    <s v="9"/>
    <s v="3/2/2015"/>
    <s v="2015"/>
    <s v="6"/>
    <s v="43010000"/>
    <x v="10"/>
    <x v="1"/>
    <s v="IN Clinical &amp; Translational Sci Inst"/>
    <s v="Institution of Higher Education"/>
    <x v="1"/>
    <s v="4018010000"/>
    <s v="Pending"/>
    <s v="15097974"/>
    <m/>
    <m/>
    <n v="1"/>
    <n v="10000"/>
    <n v="1"/>
    <n v="10000"/>
  </r>
  <r>
    <x v="0"/>
    <s v="9"/>
    <s v="3/2/2015"/>
    <s v="2015"/>
    <s v="6"/>
    <s v="43010000"/>
    <x v="10"/>
    <x v="1"/>
    <s v="TRASK TRUST FUND"/>
    <s v="Foundation"/>
    <x v="1"/>
    <s v="4027001000"/>
    <s v="Pending"/>
    <s v="15087933"/>
    <n v="0"/>
    <n v="0"/>
    <m/>
    <m/>
    <n v="0"/>
    <n v="0"/>
  </r>
  <r>
    <x v="0"/>
    <s v="9"/>
    <s v="3/2/2015"/>
    <s v="2015"/>
    <s v="6"/>
    <s v="43010000"/>
    <x v="10"/>
    <x v="1"/>
    <s v="TRASK TRUST FUND"/>
    <s v="Foundation"/>
    <x v="1"/>
    <s v="4027001014"/>
    <s v="Pending"/>
    <s v="15087933"/>
    <n v="0"/>
    <n v="0"/>
    <m/>
    <m/>
    <n v="0"/>
    <n v="0"/>
  </r>
  <r>
    <x v="0"/>
    <s v="9"/>
    <s v="3/2/2015"/>
    <s v="2015"/>
    <s v="6"/>
    <s v="43010000"/>
    <x v="10"/>
    <x v="1"/>
    <s v="ACLAM Foundation"/>
    <s v="Foundation"/>
    <x v="1"/>
    <s v="4027003000"/>
    <s v="Pending"/>
    <s v="15087879"/>
    <n v="0"/>
    <n v="0"/>
    <m/>
    <m/>
    <n v="0"/>
    <n v="0"/>
  </r>
  <r>
    <x v="0"/>
    <s v="9"/>
    <s v="3/3/2015"/>
    <s v="2015"/>
    <s v="6"/>
    <s v="43010000"/>
    <x v="10"/>
    <x v="1"/>
    <s v="Bio Town AG Inc"/>
    <s v="Private Profit"/>
    <x v="2"/>
    <s v="4011006000"/>
    <s v="Awarded"/>
    <s v="15098005"/>
    <m/>
    <m/>
    <n v="1"/>
    <n v="7500"/>
    <n v="1"/>
    <n v="7500"/>
  </r>
  <r>
    <x v="0"/>
    <s v="9"/>
    <s v="3/3/2015"/>
    <s v="2015"/>
    <s v="6"/>
    <s v="43010000"/>
    <x v="10"/>
    <x v="1"/>
    <s v="MedTG, LLC"/>
    <s v="Private Profit"/>
    <x v="2"/>
    <s v="4014017000"/>
    <s v="Awarded"/>
    <s v="15097970"/>
    <m/>
    <m/>
    <n v="1"/>
    <n v="6378"/>
    <n v="1"/>
    <n v="6378"/>
  </r>
  <r>
    <x v="0"/>
    <s v="9"/>
    <s v="3/3/2015"/>
    <s v="2015"/>
    <s v="6"/>
    <s v="43010000"/>
    <x v="10"/>
    <x v="1"/>
    <s v="PFIZER INC"/>
    <s v="Private Profit"/>
    <x v="2"/>
    <s v="4016004000"/>
    <s v="Awarded"/>
    <s v="15097989"/>
    <n v="1"/>
    <n v="34990"/>
    <m/>
    <m/>
    <n v="1"/>
    <n v="34990"/>
  </r>
  <r>
    <x v="0"/>
    <s v="9"/>
    <s v="3/3/2015"/>
    <s v="2015"/>
    <s v="6"/>
    <s v="43010000"/>
    <x v="10"/>
    <x v="1"/>
    <s v="AMERICAN SOCIETY FOR MASS SPECTROMETRY"/>
    <s v="Foundation"/>
    <x v="1"/>
    <s v="4018004000"/>
    <s v="Awarded"/>
    <s v="15087940"/>
    <n v="1"/>
    <n v="10000"/>
    <m/>
    <m/>
    <n v="1"/>
    <n v="10000"/>
  </r>
  <r>
    <x v="0"/>
    <s v="9"/>
    <s v="3/3/2015"/>
    <s v="2015"/>
    <s v="6"/>
    <s v="43010000"/>
    <x v="10"/>
    <x v="1"/>
    <s v="AMERICAN SOCIETY FOR MASS SPECTROMETRY"/>
    <s v="Foundation"/>
    <x v="1"/>
    <s v="4027003000"/>
    <s v="Awarded"/>
    <s v="15087940"/>
    <n v="0"/>
    <n v="0"/>
    <m/>
    <m/>
    <n v="0"/>
    <n v="0"/>
  </r>
  <r>
    <x v="0"/>
    <s v="9"/>
    <s v="3/3/2015"/>
    <s v="2015"/>
    <s v="6"/>
    <s v="43010000"/>
    <x v="10"/>
    <x v="1"/>
    <s v="AMERICAN SOCIETY FOR MASS SPECTROMETRY"/>
    <s v="Foundation"/>
    <x v="1"/>
    <s v="4027003005"/>
    <s v="Awarded"/>
    <s v="15087940"/>
    <n v="0"/>
    <n v="0"/>
    <m/>
    <m/>
    <n v="0"/>
    <n v="0"/>
  </r>
  <r>
    <x v="0"/>
    <s v="9"/>
    <s v="3/3/2015"/>
    <s v="2015"/>
    <s v="6"/>
    <s v="43010000"/>
    <x v="10"/>
    <x v="1"/>
    <s v="PFIZER INC"/>
    <s v="Private Profit"/>
    <x v="2"/>
    <s v="4027015000"/>
    <s v="Awarded"/>
    <s v="15097989"/>
    <n v="0"/>
    <n v="0"/>
    <m/>
    <m/>
    <n v="0"/>
    <n v="0"/>
  </r>
  <r>
    <x v="0"/>
    <s v="9"/>
    <s v="3/4/2015"/>
    <s v="2015"/>
    <s v="6"/>
    <s v="43010000"/>
    <x v="10"/>
    <x v="1"/>
    <s v="AMERICAN CHEMICAL SOCIETY"/>
    <s v="Foundation"/>
    <x v="1"/>
    <s v="4014004000"/>
    <s v="Pending"/>
    <s v="15098018"/>
    <m/>
    <m/>
    <n v="1"/>
    <n v="110000"/>
    <n v="1"/>
    <n v="110000"/>
  </r>
  <r>
    <x v="0"/>
    <s v="9"/>
    <s v="3/4/2015"/>
    <s v="2015"/>
    <s v="6"/>
    <s v="43010000"/>
    <x v="10"/>
    <x v="1"/>
    <s v="edX"/>
    <s v="Private Non-Profit"/>
    <x v="1"/>
    <s v="4018007000"/>
    <s v="Not Funded"/>
    <s v="15098066"/>
    <m/>
    <m/>
    <n v="1"/>
    <n v="50000"/>
    <n v="1"/>
    <n v="50000"/>
  </r>
  <r>
    <x v="0"/>
    <s v="9"/>
    <s v="3/4/2015"/>
    <s v="2015"/>
    <s v="6"/>
    <s v="43010000"/>
    <x v="10"/>
    <x v="1"/>
    <s v="American National Standards Institute"/>
    <s v="Private Non-Profit"/>
    <x v="1"/>
    <s v="4019006000"/>
    <s v="Awarded"/>
    <s v="15098010"/>
    <m/>
    <m/>
    <n v="1"/>
    <n v="9000"/>
    <n v="1"/>
    <n v="9000"/>
  </r>
  <r>
    <x v="0"/>
    <s v="9"/>
    <s v="3/5/2015"/>
    <s v="2015"/>
    <s v="6"/>
    <s v="43010000"/>
    <x v="10"/>
    <x v="1"/>
    <s v="DECATUR COUNTY COMMUNITY FNDN, INC."/>
    <s v="Foundation"/>
    <x v="1"/>
    <s v="4011013000"/>
    <s v="Pending"/>
    <s v="15098022"/>
    <m/>
    <m/>
    <n v="1"/>
    <n v="8910"/>
    <n v="1"/>
    <n v="8910"/>
  </r>
  <r>
    <x v="0"/>
    <s v="9"/>
    <s v="3/5/2015"/>
    <s v="2015"/>
    <s v="6"/>
    <s v="43010000"/>
    <x v="10"/>
    <x v="1"/>
    <s v="Lawrence Cty Community Fdn"/>
    <s v="Private Non-Profit"/>
    <x v="1"/>
    <s v="4011013000"/>
    <s v="Awarded"/>
    <s v="15098077"/>
    <m/>
    <m/>
    <n v="1"/>
    <n v="1825"/>
    <n v="1"/>
    <n v="1825"/>
  </r>
  <r>
    <x v="0"/>
    <s v="9"/>
    <s v="3/5/2015"/>
    <s v="2015"/>
    <s v="6"/>
    <s v="43010000"/>
    <x v="10"/>
    <x v="1"/>
    <s v="Kern Family Foundation"/>
    <s v="Foundation"/>
    <x v="1"/>
    <s v="4019006000"/>
    <s v="Awarded"/>
    <s v="15098026"/>
    <m/>
    <m/>
    <n v="1"/>
    <n v="39553"/>
    <n v="1"/>
    <n v="39553"/>
  </r>
  <r>
    <x v="0"/>
    <s v="9"/>
    <s v="3/6/2015"/>
    <s v="2015"/>
    <s v="6"/>
    <s v="43010000"/>
    <x v="10"/>
    <x v="1"/>
    <s v="FOUNDATIONS OF EAST CHICAGO"/>
    <s v="Foundation"/>
    <x v="1"/>
    <s v="1003006000"/>
    <s v="Awarded"/>
    <s v="15098140"/>
    <m/>
    <m/>
    <n v="1"/>
    <n v="25988"/>
    <n v="1"/>
    <n v="25988"/>
  </r>
  <r>
    <x v="0"/>
    <s v="9"/>
    <s v="3/6/2015"/>
    <s v="2015"/>
    <s v="6"/>
    <s v="43010000"/>
    <x v="10"/>
    <x v="1"/>
    <s v="DOW AGROSCIENCES"/>
    <s v="Private Profit"/>
    <x v="2"/>
    <s v="4011008000"/>
    <s v="Awarded"/>
    <s v="15098106"/>
    <m/>
    <m/>
    <n v="1"/>
    <n v="178287"/>
    <n v="1"/>
    <n v="178287"/>
  </r>
  <r>
    <x v="0"/>
    <s v="9"/>
    <s v="3/6/2015"/>
    <s v="2015"/>
    <s v="6"/>
    <s v="43010000"/>
    <x v="10"/>
    <x v="1"/>
    <s v="NineSigma"/>
    <s v="Private Profit"/>
    <x v="2"/>
    <s v="4011010000"/>
    <s v="Pending"/>
    <s v="15087670"/>
    <m/>
    <m/>
    <n v="0.5"/>
    <n v="427970.5"/>
    <n v="0.5"/>
    <n v="427970.5"/>
  </r>
  <r>
    <x v="0"/>
    <s v="9"/>
    <s v="3/6/2015"/>
    <s v="2015"/>
    <s v="6"/>
    <s v="43010000"/>
    <x v="10"/>
    <x v="1"/>
    <s v="NineSigma"/>
    <s v="Private Profit"/>
    <x v="2"/>
    <s v="4014004000"/>
    <s v="Pending"/>
    <s v="15087670"/>
    <m/>
    <m/>
    <n v="0.5"/>
    <n v="427970.5"/>
    <n v="0.5"/>
    <n v="427970.5"/>
  </r>
  <r>
    <x v="0"/>
    <s v="9"/>
    <s v="3/6/2015"/>
    <s v="2015"/>
    <s v="6"/>
    <s v="43010000"/>
    <x v="10"/>
    <x v="1"/>
    <s v="Georgia State University"/>
    <s v="Institution of Higher Education"/>
    <x v="1"/>
    <s v="4017012000"/>
    <s v="Pending"/>
    <s v="15098169"/>
    <m/>
    <m/>
    <n v="1"/>
    <n v="42815"/>
    <n v="1"/>
    <n v="42815"/>
  </r>
  <r>
    <x v="0"/>
    <s v="9"/>
    <s v="3/9/2015"/>
    <s v="2015"/>
    <s v="6"/>
    <s v="43010000"/>
    <x v="10"/>
    <x v="1"/>
    <s v="INDIANA BEEF COUNCIL"/>
    <s v="Foundation"/>
    <x v="1"/>
    <s v="4011009000"/>
    <s v="Awarded"/>
    <s v="15098170"/>
    <m/>
    <m/>
    <n v="1"/>
    <n v="3000"/>
    <n v="1"/>
    <n v="3000"/>
  </r>
  <r>
    <x v="0"/>
    <s v="9"/>
    <s v="3/9/2015"/>
    <s v="2015"/>
    <s v="6"/>
    <s v="43010000"/>
    <x v="10"/>
    <x v="1"/>
    <s v="AMER COLLEGE OF VET INTERNAL MED, FDN"/>
    <s v="Foundation"/>
    <x v="1"/>
    <s v="4011023000"/>
    <s v="Pending"/>
    <s v="15098119"/>
    <m/>
    <m/>
    <n v="0.13200000000000001"/>
    <n v="3293.14"/>
    <n v="0.13200000000000001"/>
    <n v="3293.14"/>
  </r>
  <r>
    <x v="0"/>
    <s v="9"/>
    <s v="3/9/2015"/>
    <s v="2015"/>
    <s v="6"/>
    <s v="43010000"/>
    <x v="10"/>
    <x v="1"/>
    <s v="AMER COLLEGE OF VET INTERNAL MED, FDN"/>
    <s v="Foundation"/>
    <x v="1"/>
    <s v="4012003000"/>
    <s v="Pending"/>
    <s v="15098119"/>
    <m/>
    <m/>
    <n v="1.7999999999999999E-2"/>
    <n v="449.06"/>
    <n v="1.7999999999999999E-2"/>
    <n v="449.06"/>
  </r>
  <r>
    <x v="0"/>
    <s v="9"/>
    <s v="3/9/2015"/>
    <s v="2015"/>
    <s v="6"/>
    <s v="43010000"/>
    <x v="10"/>
    <x v="1"/>
    <s v="AMER COLLEGE OF VET INTERNAL MED, FDN"/>
    <s v="Foundation"/>
    <x v="1"/>
    <s v="4012007000"/>
    <s v="Pending"/>
    <s v="15098119"/>
    <m/>
    <m/>
    <n v="0.85"/>
    <n v="21205.8"/>
    <n v="0.85"/>
    <n v="21205.8"/>
  </r>
  <r>
    <x v="0"/>
    <s v="9"/>
    <s v="3/9/2015"/>
    <s v="2015"/>
    <s v="6"/>
    <s v="43010000"/>
    <x v="10"/>
    <x v="1"/>
    <s v="RAYTHEON SYSTEMS COMPANY"/>
    <s v="Private Profit"/>
    <x v="2"/>
    <s v="4014003000"/>
    <s v="Awarded"/>
    <s v="15098154"/>
    <m/>
    <m/>
    <n v="1"/>
    <n v="12000"/>
    <n v="1"/>
    <n v="12000"/>
  </r>
  <r>
    <x v="0"/>
    <s v="9"/>
    <s v="3/9/2015"/>
    <s v="2015"/>
    <s v="6"/>
    <s v="43010000"/>
    <x v="10"/>
    <x v="1"/>
    <s v="Cook Research Incorporated"/>
    <s v="Private Profit"/>
    <x v="2"/>
    <s v="4014017000"/>
    <s v="Awarded"/>
    <s v="15098188"/>
    <m/>
    <m/>
    <n v="1"/>
    <n v="42038"/>
    <n v="1"/>
    <n v="42038"/>
  </r>
  <r>
    <x v="0"/>
    <s v="9"/>
    <s v="3/9/2015"/>
    <s v="2015"/>
    <s v="6"/>
    <s v="43010000"/>
    <x v="10"/>
    <x v="1"/>
    <s v="Wyss Inst Biologically Inspired Eng"/>
    <s v="Private Non-Profit"/>
    <x v="1"/>
    <s v="4016005000"/>
    <s v="Pending"/>
    <s v="15098115"/>
    <m/>
    <m/>
    <n v="1"/>
    <n v="170567"/>
    <n v="1"/>
    <n v="170567"/>
  </r>
  <r>
    <x v="0"/>
    <s v="9"/>
    <s v="3/9/2015"/>
    <s v="2015"/>
    <s v="6"/>
    <s v="43010000"/>
    <x v="10"/>
    <x v="1"/>
    <s v="AbbVie Inc"/>
    <s v="Private Profit"/>
    <x v="2"/>
    <s v="4016005000"/>
    <s v="Awarded"/>
    <s v="15066137"/>
    <m/>
    <m/>
    <n v="1"/>
    <n v="468559"/>
    <n v="1"/>
    <n v="468559"/>
  </r>
  <r>
    <x v="0"/>
    <s v="9"/>
    <s v="3/10/2015"/>
    <s v="2015"/>
    <s v="6"/>
    <s v="43010000"/>
    <x v="10"/>
    <x v="1"/>
    <s v="Kankakee Valley REMC"/>
    <s v="Private Profit"/>
    <x v="2"/>
    <s v="4011013000"/>
    <s v="Awarded"/>
    <s v="15098162"/>
    <m/>
    <m/>
    <n v="1"/>
    <n v="2000"/>
    <n v="1"/>
    <n v="2000"/>
  </r>
  <r>
    <x v="0"/>
    <s v="9"/>
    <s v="3/10/2015"/>
    <s v="2015"/>
    <s v="6"/>
    <s v="43010000"/>
    <x v="10"/>
    <x v="1"/>
    <s v="BATTELLE MEMORIAL INSTITUTE"/>
    <s v="Private Non-Profit"/>
    <x v="1"/>
    <s v="4011015000"/>
    <s v="Awarded"/>
    <s v="15098218"/>
    <m/>
    <m/>
    <n v="1"/>
    <n v="68000"/>
    <n v="1"/>
    <n v="68000"/>
  </r>
  <r>
    <x v="0"/>
    <s v="9"/>
    <s v="3/10/2015"/>
    <s v="2015"/>
    <s v="6"/>
    <s v="43010000"/>
    <x v="10"/>
    <x v="1"/>
    <s v="AMERICAN CHEMICAL SOCIETY"/>
    <s v="Foundation"/>
    <x v="1"/>
    <s v="4014004000"/>
    <s v="Pending"/>
    <s v="15098207"/>
    <n v="1"/>
    <n v="110000"/>
    <m/>
    <m/>
    <n v="1"/>
    <n v="110000"/>
  </r>
  <r>
    <x v="0"/>
    <s v="9"/>
    <s v="3/10/2015"/>
    <s v="2015"/>
    <s v="6"/>
    <s v="43010000"/>
    <x v="10"/>
    <x v="1"/>
    <s v="TEVA PHARMACEUTICALS, USA"/>
    <s v="Private Profit"/>
    <x v="2"/>
    <s v="4016004000"/>
    <s v="Awarded"/>
    <s v="15044126"/>
    <m/>
    <m/>
    <n v="1"/>
    <n v="113637"/>
    <n v="1"/>
    <n v="113637"/>
  </r>
  <r>
    <x v="0"/>
    <s v="9"/>
    <s v="3/10/2015"/>
    <s v="2015"/>
    <s v="6"/>
    <s v="43010000"/>
    <x v="10"/>
    <x v="1"/>
    <s v="VentureWell"/>
    <s v="Private Non-Profit"/>
    <x v="1"/>
    <s v="4019016000"/>
    <s v="Awarded"/>
    <s v="15054816"/>
    <m/>
    <m/>
    <n v="0.5"/>
    <n v="17875"/>
    <n v="0.5"/>
    <n v="17875"/>
  </r>
  <r>
    <x v="0"/>
    <s v="9"/>
    <s v="3/10/2015"/>
    <s v="2015"/>
    <s v="6"/>
    <s v="43010000"/>
    <x v="10"/>
    <x v="1"/>
    <s v="VentureWell"/>
    <s v="Private Non-Profit"/>
    <x v="1"/>
    <s v="4019023000"/>
    <s v="Awarded"/>
    <s v="15054816"/>
    <m/>
    <m/>
    <n v="0.5"/>
    <n v="17875"/>
    <n v="0.5"/>
    <n v="17875"/>
  </r>
  <r>
    <x v="0"/>
    <s v="9"/>
    <s v="3/10/2015"/>
    <s v="2015"/>
    <s v="6"/>
    <s v="43010000"/>
    <x v="10"/>
    <x v="1"/>
    <s v="AMERICAN CHEMICAL SOCIETY"/>
    <s v="Foundation"/>
    <x v="1"/>
    <s v="4027010000"/>
    <s v="Pending"/>
    <s v="15098207"/>
    <n v="0"/>
    <n v="0"/>
    <m/>
    <m/>
    <n v="0"/>
    <n v="0"/>
  </r>
  <r>
    <x v="0"/>
    <s v="9"/>
    <s v="3/11/2015"/>
    <s v="2015"/>
    <s v="6"/>
    <s v="43010000"/>
    <x v="10"/>
    <x v="1"/>
    <s v="Mittal Steel Company"/>
    <s v="Private Profit"/>
    <x v="2"/>
    <s v="1019001006"/>
    <s v="Awarded"/>
    <s v="14121055"/>
    <m/>
    <m/>
    <n v="1"/>
    <n v="17853.650000000001"/>
    <n v="1"/>
    <n v="17853.650000000001"/>
  </r>
  <r>
    <x v="0"/>
    <s v="9"/>
    <s v="3/11/2015"/>
    <s v="2015"/>
    <s v="6"/>
    <s v="43010000"/>
    <x v="10"/>
    <x v="1"/>
    <s v="Southeast University"/>
    <s v="Foreign Institution of Higher Education"/>
    <x v="1"/>
    <s v="4014004000"/>
    <s v="Pending"/>
    <s v="15098259"/>
    <m/>
    <m/>
    <n v="1"/>
    <n v="250000"/>
    <n v="1"/>
    <n v="250000"/>
  </r>
  <r>
    <x v="0"/>
    <s v="9"/>
    <s v="3/12/2015"/>
    <s v="2015"/>
    <s v="6"/>
    <s v="43010000"/>
    <x v="10"/>
    <x v="1"/>
    <s v="American College of Lab Animal Fdn"/>
    <s v="Foundation"/>
    <x v="1"/>
    <s v="4011017000"/>
    <s v="Pending"/>
    <s v="15098313"/>
    <m/>
    <m/>
    <n v="0.9"/>
    <n v="26990.1"/>
    <n v="0.9"/>
    <n v="26990.1"/>
  </r>
  <r>
    <x v="0"/>
    <s v="9"/>
    <s v="3/12/2015"/>
    <s v="2015"/>
    <s v="6"/>
    <s v="43010000"/>
    <x v="10"/>
    <x v="1"/>
    <s v="AMERICAN CHEMICAL SOCIETY"/>
    <s v="Foundation"/>
    <x v="1"/>
    <s v="4014004000"/>
    <s v="Pending"/>
    <s v="15098304"/>
    <m/>
    <m/>
    <n v="1"/>
    <n v="110000"/>
    <n v="1"/>
    <n v="110000"/>
  </r>
  <r>
    <x v="0"/>
    <s v="9"/>
    <s v="3/12/2015"/>
    <s v="2015"/>
    <s v="6"/>
    <s v="43010000"/>
    <x v="10"/>
    <x v="1"/>
    <s v="ROLLS-ROYCE, INC."/>
    <s v="Private Profit"/>
    <x v="2"/>
    <s v="4014009000"/>
    <s v="Awarded"/>
    <s v="15066188"/>
    <m/>
    <m/>
    <n v="1"/>
    <n v="2517951"/>
    <n v="1"/>
    <n v="2517951"/>
  </r>
  <r>
    <x v="0"/>
    <s v="9"/>
    <s v="3/12/2015"/>
    <s v="2015"/>
    <s v="6"/>
    <s v="43010000"/>
    <x v="10"/>
    <x v="1"/>
    <s v="ROLLS-ROYCE, INC."/>
    <s v="Private Profit"/>
    <x v="2"/>
    <s v="4014009000"/>
    <s v="Awarded"/>
    <s v="15066189"/>
    <m/>
    <m/>
    <n v="1"/>
    <n v="2205248"/>
    <n v="1"/>
    <n v="2205248"/>
  </r>
  <r>
    <x v="0"/>
    <s v="9"/>
    <s v="3/12/2015"/>
    <s v="2015"/>
    <s v="6"/>
    <s v="43010000"/>
    <x v="10"/>
    <x v="1"/>
    <s v="American College of Lab Animal Fdn"/>
    <s v="Foundation"/>
    <x v="1"/>
    <s v="4018003000"/>
    <s v="Pending"/>
    <s v="15098313"/>
    <m/>
    <m/>
    <n v="0.1"/>
    <n v="2998.9"/>
    <n v="0.1"/>
    <n v="2998.9"/>
  </r>
  <r>
    <x v="0"/>
    <s v="9"/>
    <s v="3/13/2015"/>
    <s v="2015"/>
    <s v="6"/>
    <s v="43010000"/>
    <x v="10"/>
    <x v="1"/>
    <s v="INSTITUTE OF INTERNATIONAL EDUCATION"/>
    <s v="Foundation"/>
    <x v="1"/>
    <s v="1005009000"/>
    <s v="Pending"/>
    <s v="15098338"/>
    <m/>
    <m/>
    <n v="1"/>
    <n v="7500"/>
    <n v="1"/>
    <n v="7500"/>
  </r>
  <r>
    <x v="0"/>
    <s v="9"/>
    <s v="3/13/2015"/>
    <s v="2015"/>
    <s v="6"/>
    <s v="43010000"/>
    <x v="10"/>
    <x v="1"/>
    <s v="Google Inc"/>
    <s v="Private Profit"/>
    <x v="2"/>
    <s v="1011003000"/>
    <s v="Pending"/>
    <s v="15098354"/>
    <m/>
    <m/>
    <n v="1"/>
    <n v="34705"/>
    <n v="1"/>
    <n v="34705"/>
  </r>
  <r>
    <x v="0"/>
    <s v="9"/>
    <s v="3/13/2015"/>
    <s v="2015"/>
    <s v="6"/>
    <s v="43010000"/>
    <x v="10"/>
    <x v="1"/>
    <s v="Gulf of Mexico Research Initiative"/>
    <s v="Private Non-Profit"/>
    <x v="1"/>
    <s v="4011006000"/>
    <s v="Pending"/>
    <s v="15098240"/>
    <m/>
    <m/>
    <n v="0.375"/>
    <n v="338618.63"/>
    <n v="0.375"/>
    <n v="338618.63"/>
  </r>
  <r>
    <x v="0"/>
    <s v="9"/>
    <s v="3/13/2015"/>
    <s v="2015"/>
    <s v="6"/>
    <s v="43010000"/>
    <x v="10"/>
    <x v="1"/>
    <s v="Gulf of Mexico Research Initiative"/>
    <s v="Private Non-Profit"/>
    <x v="1"/>
    <s v="4011015000"/>
    <s v="Pending"/>
    <s v="15098334"/>
    <n v="1"/>
    <n v="1288550"/>
    <m/>
    <m/>
    <n v="1"/>
    <n v="1288550"/>
  </r>
  <r>
    <x v="0"/>
    <s v="9"/>
    <s v="3/13/2015"/>
    <s v="2015"/>
    <s v="6"/>
    <s v="43010000"/>
    <x v="10"/>
    <x v="1"/>
    <s v="AMERICAN CHEMICAL SOCIETY"/>
    <s v="Foundation"/>
    <x v="1"/>
    <s v="4014004000"/>
    <s v="Pending"/>
    <s v="15098309"/>
    <n v="1"/>
    <n v="110000"/>
    <m/>
    <m/>
    <n v="1"/>
    <n v="110000"/>
  </r>
  <r>
    <x v="0"/>
    <s v="9"/>
    <s v="3/13/2015"/>
    <s v="2015"/>
    <s v="6"/>
    <s v="43010000"/>
    <x v="10"/>
    <x v="1"/>
    <s v="Gulf of Mexico Research Initiative"/>
    <s v="Private Non-Profit"/>
    <x v="1"/>
    <s v="4014009000"/>
    <s v="Pending"/>
    <s v="15098240"/>
    <m/>
    <m/>
    <n v="0.625"/>
    <n v="564364.38"/>
    <n v="0.625"/>
    <n v="564364.38"/>
  </r>
  <r>
    <x v="0"/>
    <s v="9"/>
    <s v="3/13/2015"/>
    <s v="2015"/>
    <s v="6"/>
    <s v="43010000"/>
    <x v="10"/>
    <x v="1"/>
    <s v="AMERICAN CHEMICAL SOCIETY"/>
    <s v="Foundation"/>
    <x v="1"/>
    <s v="4027002000"/>
    <s v="Pending"/>
    <s v="15098309"/>
    <n v="0"/>
    <n v="0"/>
    <m/>
    <m/>
    <n v="0"/>
    <n v="0"/>
  </r>
  <r>
    <x v="0"/>
    <s v="9"/>
    <s v="3/13/2015"/>
    <s v="2015"/>
    <s v="6"/>
    <s v="43010000"/>
    <x v="10"/>
    <x v="1"/>
    <s v="Gulf of Mexico Research Initiative"/>
    <s v="Private Non-Profit"/>
    <x v="1"/>
    <s v="4027011000"/>
    <s v="Pending"/>
    <s v="15098334"/>
    <n v="0"/>
    <n v="0"/>
    <m/>
    <m/>
    <n v="0"/>
    <n v="0"/>
  </r>
  <r>
    <x v="0"/>
    <s v="9"/>
    <s v="3/16/2015"/>
    <s v="2015"/>
    <s v="6"/>
    <s v="43010000"/>
    <x v="10"/>
    <x v="1"/>
    <s v="LILLY (ELI) AND COMPANY"/>
    <s v="Private Profit"/>
    <x v="2"/>
    <s v="4011009000"/>
    <s v="Awarded"/>
    <s v="15065549"/>
    <m/>
    <m/>
    <n v="1"/>
    <n v="89891"/>
    <n v="1"/>
    <n v="89891"/>
  </r>
  <r>
    <x v="0"/>
    <s v="9"/>
    <s v="3/16/2015"/>
    <s v="2015"/>
    <s v="6"/>
    <s v="43010000"/>
    <x v="10"/>
    <x v="1"/>
    <s v="Association of Zoos and Aquariums"/>
    <s v="Private Non-Profit"/>
    <x v="1"/>
    <s v="4011015000"/>
    <s v="Pending"/>
    <s v="15098377"/>
    <m/>
    <m/>
    <n v="1"/>
    <n v="20258"/>
    <n v="1"/>
    <n v="20258"/>
  </r>
  <r>
    <x v="0"/>
    <s v="9"/>
    <s v="3/16/2015"/>
    <s v="2015"/>
    <s v="6"/>
    <s v="43010000"/>
    <x v="10"/>
    <x v="1"/>
    <s v="OREGON STATE UNIVERSITY"/>
    <s v="Institution of Higher Education"/>
    <x v="1"/>
    <s v="4013006000"/>
    <s v="Pending"/>
    <s v="15098372"/>
    <m/>
    <m/>
    <n v="1"/>
    <n v="24429"/>
    <n v="1"/>
    <n v="24429"/>
  </r>
  <r>
    <x v="0"/>
    <s v="9"/>
    <s v="3/16/2015"/>
    <s v="2015"/>
    <s v="6"/>
    <s v="43010000"/>
    <x v="10"/>
    <x v="1"/>
    <s v="RUSSELL SAGE FOUNDATION"/>
    <s v="Foundation"/>
    <x v="1"/>
    <s v="4015003000"/>
    <s v="Pending"/>
    <s v="15087320"/>
    <m/>
    <m/>
    <n v="1"/>
    <n v="149998"/>
    <n v="1"/>
    <n v="149998"/>
  </r>
  <r>
    <x v="0"/>
    <s v="9"/>
    <s v="3/16/2015"/>
    <s v="2015"/>
    <s v="6"/>
    <s v="43010000"/>
    <x v="10"/>
    <x v="1"/>
    <s v="University of California - Berkeley"/>
    <s v="Institution of Higher Education"/>
    <x v="1"/>
    <s v="4018009000"/>
    <s v="Pending"/>
    <s v="15098355"/>
    <m/>
    <m/>
    <n v="1"/>
    <n v="380029"/>
    <n v="1"/>
    <n v="380029"/>
  </r>
  <r>
    <x v="0"/>
    <s v="9"/>
    <s v="3/17/2015"/>
    <s v="2015"/>
    <s v="6"/>
    <s v="43010000"/>
    <x v="10"/>
    <x v="1"/>
    <s v="INDIANA UNIVERSITY"/>
    <s v="Institution of Higher Education"/>
    <x v="1"/>
    <s v="2004047000"/>
    <s v="Awarded"/>
    <s v="15098336"/>
    <m/>
    <m/>
    <n v="1"/>
    <n v="50000"/>
    <n v="1"/>
    <n v="50000"/>
  </r>
  <r>
    <x v="0"/>
    <s v="9"/>
    <s v="3/17/2015"/>
    <s v="2015"/>
    <s v="6"/>
    <s v="43010000"/>
    <x v="10"/>
    <x v="1"/>
    <s v="ASTRAZENECA PRODUCT DEVELOPMENT"/>
    <s v="Private Profit"/>
    <x v="2"/>
    <s v="4011006000"/>
    <s v="Pending"/>
    <s v="15098385"/>
    <n v="0.15"/>
    <n v="15141.45"/>
    <m/>
    <m/>
    <n v="0.15"/>
    <n v="15141.45"/>
  </r>
  <r>
    <x v="0"/>
    <s v="9"/>
    <s v="3/17/2015"/>
    <s v="2015"/>
    <s v="6"/>
    <s v="43010000"/>
    <x v="10"/>
    <x v="1"/>
    <s v="Indiana Corn Marketing Council"/>
    <s v="Private Non-Profit"/>
    <x v="1"/>
    <s v="4011008000"/>
    <s v="Awarded"/>
    <s v="15055406"/>
    <m/>
    <m/>
    <n v="1"/>
    <n v="83765"/>
    <n v="1"/>
    <n v="83765"/>
  </r>
  <r>
    <x v="0"/>
    <s v="9"/>
    <s v="3/17/2015"/>
    <s v="2015"/>
    <s v="6"/>
    <s v="43010000"/>
    <x v="10"/>
    <x v="1"/>
    <s v="NATIONAL CORN GROWERS ASSOCIATION"/>
    <s v="Foundation"/>
    <x v="1"/>
    <s v="4011012000"/>
    <s v="Awarded"/>
    <s v="15044277"/>
    <m/>
    <m/>
    <n v="1"/>
    <n v="20742"/>
    <n v="1"/>
    <n v="20742"/>
  </r>
  <r>
    <x v="0"/>
    <s v="9"/>
    <s v="3/17/2015"/>
    <s v="2015"/>
    <s v="6"/>
    <s v="43010000"/>
    <x v="10"/>
    <x v="1"/>
    <s v="NanoGuard Technologies LLC"/>
    <s v="Private Profit"/>
    <x v="2"/>
    <s v="4011016000"/>
    <s v="Awarded"/>
    <s v="15098121"/>
    <m/>
    <m/>
    <n v="1"/>
    <n v="16589"/>
    <n v="1"/>
    <n v="16589"/>
  </r>
  <r>
    <x v="0"/>
    <s v="9"/>
    <s v="3/17/2015"/>
    <s v="2015"/>
    <s v="6"/>
    <s v="43010000"/>
    <x v="10"/>
    <x v="1"/>
    <s v="MORRIS ANIMAL FOUNDATION"/>
    <s v="Foundation"/>
    <x v="1"/>
    <s v="4012003000"/>
    <s v="Pending"/>
    <s v="15098340"/>
    <m/>
    <m/>
    <n v="0.1"/>
    <n v="2509.9"/>
    <n v="0.1"/>
    <n v="2509.9"/>
  </r>
  <r>
    <x v="0"/>
    <s v="9"/>
    <s v="3/17/2015"/>
    <s v="2015"/>
    <s v="6"/>
    <s v="43010000"/>
    <x v="10"/>
    <x v="1"/>
    <s v="MORRIS ANIMAL FOUNDATION"/>
    <s v="Foundation"/>
    <x v="1"/>
    <s v="4012007000"/>
    <s v="Pending"/>
    <s v="15098340"/>
    <m/>
    <m/>
    <n v="0.9"/>
    <n v="22589.1"/>
    <n v="0.9"/>
    <n v="22589.1"/>
  </r>
  <r>
    <x v="0"/>
    <s v="9"/>
    <s v="3/17/2015"/>
    <s v="2015"/>
    <s v="6"/>
    <s v="43010000"/>
    <x v="10"/>
    <x v="1"/>
    <s v="Share Our Strength"/>
    <s v="Private Non-Profit"/>
    <x v="1"/>
    <s v="4013001000"/>
    <s v="Awarded"/>
    <s v="15098439"/>
    <m/>
    <m/>
    <n v="0"/>
    <n v="0"/>
    <n v="0"/>
    <n v="0"/>
  </r>
  <r>
    <x v="0"/>
    <s v="9"/>
    <s v="3/17/2015"/>
    <s v="2015"/>
    <s v="6"/>
    <s v="43010000"/>
    <x v="10"/>
    <x v="1"/>
    <s v="AMERICAN FEDERATION FOR AGING RESEARCH"/>
    <s v="Foundation"/>
    <x v="1"/>
    <s v="4013004000"/>
    <s v="Pending"/>
    <s v="15098445"/>
    <m/>
    <m/>
    <n v="1"/>
    <n v="99966"/>
    <n v="1"/>
    <n v="99966"/>
  </r>
  <r>
    <x v="0"/>
    <s v="9"/>
    <s v="3/17/2015"/>
    <s v="2015"/>
    <s v="6"/>
    <s v="43010000"/>
    <x v="10"/>
    <x v="1"/>
    <s v="Share Our Strength"/>
    <s v="Private Non-Profit"/>
    <x v="1"/>
    <s v="4013004000"/>
    <s v="Awarded"/>
    <s v="15098439"/>
    <m/>
    <m/>
    <n v="1"/>
    <n v="2500"/>
    <n v="1"/>
    <n v="2500"/>
  </r>
  <r>
    <x v="0"/>
    <s v="9"/>
    <s v="3/17/2015"/>
    <s v="2015"/>
    <s v="6"/>
    <s v="43010000"/>
    <x v="10"/>
    <x v="1"/>
    <s v="LILLY (ELI) AND COMPANY"/>
    <s v="Private Profit"/>
    <x v="2"/>
    <s v="4014004000"/>
    <s v="Awarded"/>
    <s v="15098390"/>
    <m/>
    <m/>
    <n v="1"/>
    <n v="10000"/>
    <n v="1"/>
    <n v="10000"/>
  </r>
  <r>
    <x v="0"/>
    <s v="9"/>
    <s v="3/17/2015"/>
    <s v="2015"/>
    <s v="6"/>
    <s v="43010000"/>
    <x v="10"/>
    <x v="1"/>
    <s v="Prometheus Laboratories Inc"/>
    <s v="Private Profit"/>
    <x v="2"/>
    <s v="4016001000"/>
    <s v="Awarded"/>
    <s v="15098446"/>
    <m/>
    <m/>
    <n v="1"/>
    <n v="20000"/>
    <n v="1"/>
    <n v="20000"/>
  </r>
  <r>
    <x v="0"/>
    <s v="9"/>
    <s v="3/17/2015"/>
    <s v="2015"/>
    <s v="6"/>
    <s v="43010000"/>
    <x v="10"/>
    <x v="1"/>
    <s v="ASTRAZENECA PRODUCT DEVELOPMENT"/>
    <s v="Private Profit"/>
    <x v="2"/>
    <s v="4016005000"/>
    <s v="Pending"/>
    <s v="15098385"/>
    <n v="0.4"/>
    <n v="40377.199999999997"/>
    <m/>
    <m/>
    <n v="0.4"/>
    <n v="40377.199999999997"/>
  </r>
  <r>
    <x v="0"/>
    <s v="9"/>
    <s v="3/17/2015"/>
    <s v="2015"/>
    <s v="6"/>
    <s v="43010000"/>
    <x v="10"/>
    <x v="1"/>
    <s v="Neste Oil Oyj"/>
    <s v="Foreign Private Profit"/>
    <x v="2"/>
    <s v="4018004000"/>
    <s v="Pending"/>
    <s v="15098420"/>
    <m/>
    <m/>
    <n v="1"/>
    <n v="45000"/>
    <n v="1"/>
    <n v="45000"/>
  </r>
  <r>
    <x v="0"/>
    <s v="9"/>
    <s v="3/17/2015"/>
    <s v="2015"/>
    <s v="6"/>
    <s v="43010000"/>
    <x v="10"/>
    <x v="1"/>
    <s v="ASTRAZENECA PRODUCT DEVELOPMENT"/>
    <s v="Private Profit"/>
    <x v="2"/>
    <s v="4019006000"/>
    <s v="Pending"/>
    <s v="15098385"/>
    <n v="0.45"/>
    <n v="45424.35"/>
    <m/>
    <m/>
    <n v="0.45"/>
    <n v="45424.35"/>
  </r>
  <r>
    <x v="0"/>
    <s v="9"/>
    <s v="3/17/2015"/>
    <s v="2015"/>
    <s v="6"/>
    <s v="43010000"/>
    <x v="10"/>
    <x v="1"/>
    <s v="ASTRAZENECA PRODUCT DEVELOPMENT"/>
    <s v="Private Profit"/>
    <x v="2"/>
    <s v="4027003000"/>
    <s v="Pending"/>
    <s v="15098385"/>
    <n v="0"/>
    <n v="0"/>
    <m/>
    <m/>
    <n v="0"/>
    <n v="0"/>
  </r>
  <r>
    <x v="0"/>
    <s v="9"/>
    <s v="3/18/2015"/>
    <s v="2015"/>
    <s v="6"/>
    <s v="43010000"/>
    <x v="10"/>
    <x v="1"/>
    <s v="UNIVERSITY OF MINNESOTA"/>
    <s v="Institution of Higher Education"/>
    <x v="1"/>
    <s v="4011014000"/>
    <s v="Awarded"/>
    <s v="15098136"/>
    <m/>
    <m/>
    <n v="1"/>
    <n v="15000"/>
    <n v="1"/>
    <n v="15000"/>
  </r>
  <r>
    <x v="0"/>
    <s v="9"/>
    <s v="3/18/2015"/>
    <s v="2015"/>
    <s v="6"/>
    <s v="43010000"/>
    <x v="10"/>
    <x v="1"/>
    <s v="MORRIS ANIMAL FOUNDATION"/>
    <s v="Foundation"/>
    <x v="1"/>
    <s v="4012003000"/>
    <s v="Pending"/>
    <s v="14098571"/>
    <m/>
    <m/>
    <n v="0.2"/>
    <n v="3024"/>
    <n v="0.2"/>
    <n v="3024"/>
  </r>
  <r>
    <x v="0"/>
    <s v="9"/>
    <s v="3/18/2015"/>
    <s v="2015"/>
    <s v="6"/>
    <s v="43010000"/>
    <x v="10"/>
    <x v="1"/>
    <s v="MORRIS ANIMAL FOUNDATION"/>
    <s v="Foundation"/>
    <x v="1"/>
    <s v="4012003000"/>
    <s v="Pending"/>
    <s v="15098461"/>
    <m/>
    <m/>
    <n v="1"/>
    <n v="86038"/>
    <n v="1"/>
    <n v="86038"/>
  </r>
  <r>
    <x v="0"/>
    <s v="9"/>
    <s v="3/18/2015"/>
    <s v="2015"/>
    <s v="6"/>
    <s v="43010000"/>
    <x v="10"/>
    <x v="1"/>
    <s v="MORRIS ANIMAL FOUNDATION"/>
    <s v="Foundation"/>
    <x v="1"/>
    <s v="4012003000"/>
    <s v="Pending"/>
    <s v="15098465"/>
    <m/>
    <m/>
    <n v="0.8"/>
    <n v="31946.400000000001"/>
    <n v="0.8"/>
    <n v="31946.400000000001"/>
  </r>
  <r>
    <x v="0"/>
    <s v="9"/>
    <s v="3/18/2015"/>
    <s v="2015"/>
    <s v="6"/>
    <s v="43010000"/>
    <x v="10"/>
    <x v="1"/>
    <s v="MORRIS ANIMAL FOUNDATION"/>
    <s v="Foundation"/>
    <x v="1"/>
    <s v="4012007000"/>
    <s v="Pending"/>
    <s v="14098571"/>
    <m/>
    <m/>
    <n v="0.8"/>
    <n v="12096"/>
    <n v="0.8"/>
    <n v="12096"/>
  </r>
  <r>
    <x v="0"/>
    <s v="9"/>
    <s v="3/18/2015"/>
    <s v="2015"/>
    <s v="6"/>
    <s v="43010000"/>
    <x v="10"/>
    <x v="1"/>
    <s v="MORRIS ANIMAL FOUNDATION"/>
    <s v="Foundation"/>
    <x v="1"/>
    <s v="4012007000"/>
    <s v="Pending"/>
    <s v="15098376"/>
    <m/>
    <m/>
    <n v="1"/>
    <n v="4977"/>
    <n v="1"/>
    <n v="4977"/>
  </r>
  <r>
    <x v="0"/>
    <s v="9"/>
    <s v="3/18/2015"/>
    <s v="2015"/>
    <s v="6"/>
    <s v="43010000"/>
    <x v="10"/>
    <x v="1"/>
    <s v="MORRIS ANIMAL FOUNDATION"/>
    <s v="Foundation"/>
    <x v="1"/>
    <s v="4012007000"/>
    <s v="Pending"/>
    <s v="15098465"/>
    <m/>
    <m/>
    <n v="0.2"/>
    <n v="7986.6"/>
    <n v="0.2"/>
    <n v="7986.6"/>
  </r>
  <r>
    <x v="0"/>
    <s v="9"/>
    <s v="3/18/2015"/>
    <s v="2015"/>
    <s v="6"/>
    <s v="43010000"/>
    <x v="10"/>
    <x v="1"/>
    <s v="AMERICAN FEDERATION FOR AGING RESEARCH"/>
    <s v="Foundation"/>
    <x v="1"/>
    <s v="4018004000"/>
    <s v="Pending"/>
    <s v="15098430"/>
    <m/>
    <m/>
    <n v="1"/>
    <n v="99776"/>
    <n v="1"/>
    <n v="99776"/>
  </r>
  <r>
    <x v="0"/>
    <s v="9"/>
    <s v="3/19/2015"/>
    <s v="2015"/>
    <s v="6"/>
    <s v="43010000"/>
    <x v="10"/>
    <x v="1"/>
    <s v="ELECTRIC POWER RESEARCH INSTITUTE (EPRI)"/>
    <s v="Private Non-Profit"/>
    <x v="1"/>
    <s v="4011015000"/>
    <s v="Awarded"/>
    <s v="15098471"/>
    <m/>
    <m/>
    <n v="1"/>
    <n v="49992"/>
    <n v="1"/>
    <n v="49992"/>
  </r>
  <r>
    <x v="0"/>
    <s v="9"/>
    <s v="3/20/2015"/>
    <s v="2015"/>
    <s v="6"/>
    <s v="43010000"/>
    <x v="10"/>
    <x v="1"/>
    <s v="INDIANA CAMPUS COMPACT"/>
    <s v="Foundation"/>
    <x v="1"/>
    <s v="3004011000"/>
    <s v="Awarded"/>
    <s v="15098459"/>
    <m/>
    <m/>
    <n v="1"/>
    <n v="1000"/>
    <n v="1"/>
    <n v="1000"/>
  </r>
  <r>
    <x v="0"/>
    <s v="9"/>
    <s v="3/20/2015"/>
    <s v="2015"/>
    <s v="6"/>
    <s v="43010000"/>
    <x v="10"/>
    <x v="1"/>
    <s v="SYNGENTA SEEDS, INC."/>
    <s v="Private Profit"/>
    <x v="2"/>
    <s v="4011012000"/>
    <s v="Awarded"/>
    <s v="15098501"/>
    <m/>
    <m/>
    <n v="1"/>
    <n v="10000"/>
    <n v="1"/>
    <n v="10000"/>
  </r>
  <r>
    <x v="0"/>
    <s v="9"/>
    <s v="3/20/2015"/>
    <s v="2015"/>
    <s v="6"/>
    <s v="43010000"/>
    <x v="10"/>
    <x v="1"/>
    <s v="SIA FOUNDATION, INC."/>
    <s v="Foundation"/>
    <x v="1"/>
    <s v="4011013000"/>
    <s v="Pending"/>
    <s v="15098486"/>
    <m/>
    <m/>
    <n v="1"/>
    <n v="9653"/>
    <n v="1"/>
    <n v="9653"/>
  </r>
  <r>
    <x v="0"/>
    <s v="9"/>
    <s v="3/20/2015"/>
    <s v="2015"/>
    <s v="6"/>
    <s v="43010000"/>
    <x v="10"/>
    <x v="1"/>
    <s v="L'Oreal USA"/>
    <s v="Private Profit"/>
    <x v="2"/>
    <s v="4011014000"/>
    <s v="Pending"/>
    <s v="15098500"/>
    <m/>
    <m/>
    <n v="1"/>
    <n v="44549"/>
    <n v="1"/>
    <n v="44549"/>
  </r>
  <r>
    <x v="0"/>
    <s v="9"/>
    <s v="3/20/2015"/>
    <s v="2015"/>
    <s v="6"/>
    <s v="43010000"/>
    <x v="10"/>
    <x v="1"/>
    <s v="L'Oreal USA"/>
    <s v="Private Profit"/>
    <x v="2"/>
    <s v="4012006000"/>
    <s v="Pending"/>
    <s v="15098488"/>
    <m/>
    <m/>
    <n v="1"/>
    <n v="59200"/>
    <n v="1"/>
    <n v="59200"/>
  </r>
  <r>
    <x v="0"/>
    <s v="9"/>
    <s v="3/23/2015"/>
    <s v="2015"/>
    <s v="6"/>
    <s v="43010000"/>
    <x v="10"/>
    <x v="1"/>
    <s v="DIRAmed"/>
    <s v="Private Profit"/>
    <x v="2"/>
    <s v="4011006000"/>
    <s v="Pending"/>
    <s v="15087026"/>
    <n v="1"/>
    <n v="78727.31"/>
    <m/>
    <m/>
    <n v="1"/>
    <n v="78727.31"/>
  </r>
  <r>
    <x v="0"/>
    <s v="9"/>
    <s v="3/23/2015"/>
    <s v="2015"/>
    <s v="6"/>
    <s v="43010000"/>
    <x v="10"/>
    <x v="1"/>
    <s v="DIRAmed"/>
    <s v="Private Profit"/>
    <x v="2"/>
    <s v="4027003000"/>
    <s v="Pending"/>
    <s v="15087026"/>
    <n v="0"/>
    <n v="0"/>
    <m/>
    <m/>
    <n v="0"/>
    <n v="0"/>
  </r>
  <r>
    <x v="0"/>
    <s v="9"/>
    <s v="3/24/2015"/>
    <s v="2015"/>
    <s v="6"/>
    <s v="43010000"/>
    <x v="10"/>
    <x v="1"/>
    <s v="INDIANA UNIVERSITY"/>
    <s v="Institution of Higher Education"/>
    <x v="1"/>
    <s v="4014005000"/>
    <s v="Awarded"/>
    <s v="15098569"/>
    <m/>
    <m/>
    <n v="1"/>
    <n v="500"/>
    <n v="1"/>
    <n v="500"/>
  </r>
  <r>
    <x v="0"/>
    <s v="9"/>
    <s v="3/24/2015"/>
    <s v="2015"/>
    <s v="6"/>
    <s v="43010000"/>
    <x v="10"/>
    <x v="1"/>
    <s v="Von Karman Inst for Fluid Dynamics"/>
    <s v="Foreign Private Non-Profit"/>
    <x v="1"/>
    <s v="4014009000"/>
    <s v="Pending"/>
    <s v="15098577"/>
    <m/>
    <m/>
    <n v="1"/>
    <n v="180000"/>
    <n v="1"/>
    <n v="180000"/>
  </r>
  <r>
    <x v="0"/>
    <s v="9"/>
    <s v="3/24/2015"/>
    <s v="2015"/>
    <s v="6"/>
    <s v="43010000"/>
    <x v="10"/>
    <x v="1"/>
    <s v="Univ of Illinois at Champaign-Urbana"/>
    <s v="Institution of Higher Education"/>
    <x v="1"/>
    <s v="4017001000"/>
    <s v="Awarded"/>
    <s v="15098622"/>
    <m/>
    <m/>
    <n v="1"/>
    <n v="7200"/>
    <n v="1"/>
    <n v="7200"/>
  </r>
  <r>
    <x v="0"/>
    <s v="9"/>
    <s v="3/25/2015"/>
    <s v="2015"/>
    <s v="6"/>
    <s v="43010000"/>
    <x v="10"/>
    <x v="1"/>
    <s v="U.S. STEEL CORPORATION"/>
    <s v="Private Profit"/>
    <x v="2"/>
    <s v="1019001006"/>
    <s v="Pending"/>
    <s v="15087328"/>
    <m/>
    <m/>
    <n v="1"/>
    <n v="52836"/>
    <n v="1"/>
    <n v="52836"/>
  </r>
  <r>
    <x v="0"/>
    <s v="9"/>
    <s v="3/25/2015"/>
    <s v="2015"/>
    <s v="6"/>
    <s v="43010000"/>
    <x v="10"/>
    <x v="1"/>
    <s v="National Pork Board"/>
    <s v="Private Non-Profit"/>
    <x v="1"/>
    <s v="4011009000"/>
    <s v="Awarded"/>
    <s v="15098594"/>
    <m/>
    <m/>
    <n v="1"/>
    <n v="11750.44"/>
    <n v="1"/>
    <n v="11750.44"/>
  </r>
  <r>
    <x v="0"/>
    <s v="9"/>
    <s v="3/25/2015"/>
    <s v="2015"/>
    <s v="6"/>
    <s v="43010000"/>
    <x v="10"/>
    <x v="1"/>
    <s v="American Chestnut Foundation, The"/>
    <s v="Foundation"/>
    <x v="1"/>
    <s v="4011015000"/>
    <s v="Pending"/>
    <s v="15098546"/>
    <m/>
    <m/>
    <n v="1"/>
    <n v="2700"/>
    <n v="1"/>
    <n v="2700"/>
  </r>
  <r>
    <x v="0"/>
    <s v="9"/>
    <s v="3/25/2015"/>
    <s v="2015"/>
    <s v="6"/>
    <s v="43010000"/>
    <x v="10"/>
    <x v="1"/>
    <s v="BECTON DICKINSON"/>
    <s v="Private Profit"/>
    <x v="2"/>
    <s v="4016001000"/>
    <s v="Pending"/>
    <s v="15098593"/>
    <m/>
    <m/>
    <n v="1"/>
    <n v="219186"/>
    <n v="1"/>
    <n v="219186"/>
  </r>
  <r>
    <x v="0"/>
    <s v="9"/>
    <s v="3/26/2015"/>
    <s v="2015"/>
    <s v="6"/>
    <s v="43010000"/>
    <x v="10"/>
    <x v="1"/>
    <s v="DOW AGROSCIENCES"/>
    <s v="Private Profit"/>
    <x v="2"/>
    <s v="4011008000"/>
    <s v="Awarded"/>
    <s v="15098326"/>
    <m/>
    <m/>
    <n v="1"/>
    <n v="649035"/>
    <n v="1"/>
    <n v="649035"/>
  </r>
  <r>
    <x v="0"/>
    <s v="9"/>
    <s v="3/26/2015"/>
    <s v="2015"/>
    <s v="6"/>
    <s v="43010000"/>
    <x v="10"/>
    <x v="1"/>
    <s v="AMERICAN CANCER SOCIETY"/>
    <s v="Foundation"/>
    <x v="1"/>
    <s v="4012006000"/>
    <s v="Pending"/>
    <s v="15044267"/>
    <m/>
    <m/>
    <n v="1"/>
    <n v="781294"/>
    <n v="1"/>
    <n v="781294"/>
  </r>
  <r>
    <x v="0"/>
    <s v="9"/>
    <s v="3/26/2015"/>
    <s v="2015"/>
    <s v="6"/>
    <s v="43010000"/>
    <x v="10"/>
    <x v="1"/>
    <s v="The Egg Nutrition Center"/>
    <s v="Private Profit"/>
    <x v="2"/>
    <s v="4013004000"/>
    <s v="Pending"/>
    <s v="15098658"/>
    <m/>
    <m/>
    <n v="1"/>
    <n v="50000"/>
    <n v="1"/>
    <n v="50000"/>
  </r>
  <r>
    <x v="0"/>
    <s v="9"/>
    <s v="3/27/2015"/>
    <s v="2015"/>
    <s v="6"/>
    <s v="43010000"/>
    <x v="10"/>
    <x v="1"/>
    <s v="MATHEMATICAL ASSOCIATION OF AMERICA"/>
    <s v="Foundation"/>
    <x v="1"/>
    <s v="1010009000"/>
    <s v="Pending"/>
    <s v="15098692"/>
    <m/>
    <m/>
    <n v="1"/>
    <n v="5000"/>
    <n v="1"/>
    <n v="5000"/>
  </r>
  <r>
    <x v="0"/>
    <s v="9"/>
    <s v="3/27/2015"/>
    <s v="2015"/>
    <s v="6"/>
    <s v="43010000"/>
    <x v="10"/>
    <x v="1"/>
    <s v="PROCTER &amp; GAMBLE COMPANY"/>
    <s v="Private Profit"/>
    <x v="2"/>
    <s v="4011006000"/>
    <s v="Awarded"/>
    <s v="15098651"/>
    <m/>
    <m/>
    <n v="0.75"/>
    <n v="108411.99"/>
    <n v="0.75"/>
    <n v="108411.99"/>
  </r>
  <r>
    <x v="0"/>
    <s v="9"/>
    <s v="3/27/2015"/>
    <s v="2015"/>
    <s v="6"/>
    <s v="43010000"/>
    <x v="10"/>
    <x v="1"/>
    <s v="University of Wisconsin at Milwaukee"/>
    <s v="Institution of Higher Education"/>
    <x v="1"/>
    <s v="4011015000"/>
    <s v="Pending"/>
    <s v="15098581"/>
    <m/>
    <m/>
    <n v="1"/>
    <n v="63449"/>
    <n v="1"/>
    <n v="63449"/>
  </r>
  <r>
    <x v="0"/>
    <s v="9"/>
    <s v="3/27/2015"/>
    <s v="2015"/>
    <s v="6"/>
    <s v="43010000"/>
    <x v="10"/>
    <x v="1"/>
    <s v="Linus Oncology Inc"/>
    <s v="Private Profit"/>
    <x v="2"/>
    <s v="4012007000"/>
    <s v="Pending"/>
    <s v="15098002"/>
    <m/>
    <m/>
    <n v="0.75"/>
    <n v="44380.5"/>
    <n v="0.75"/>
    <n v="44380.5"/>
  </r>
  <r>
    <x v="0"/>
    <s v="9"/>
    <s v="3/27/2015"/>
    <s v="2015"/>
    <s v="6"/>
    <s v="43010000"/>
    <x v="10"/>
    <x v="1"/>
    <s v="ROLLS-ROYCE CORPORATION"/>
    <s v="Private Profit"/>
    <x v="2"/>
    <s v="4014003000"/>
    <s v="Pending"/>
    <s v="15098669"/>
    <m/>
    <m/>
    <n v="1"/>
    <n v="160000"/>
    <n v="1"/>
    <n v="160000"/>
  </r>
  <r>
    <x v="0"/>
    <s v="9"/>
    <s v="3/27/2015"/>
    <s v="2015"/>
    <s v="6"/>
    <s v="43010000"/>
    <x v="10"/>
    <x v="1"/>
    <s v="PROCTER &amp; GAMBLE COMPANY"/>
    <s v="Private Profit"/>
    <x v="2"/>
    <s v="4014009000"/>
    <s v="Awarded"/>
    <s v="15098651"/>
    <m/>
    <m/>
    <n v="0.25"/>
    <n v="36137.33"/>
    <n v="0.25"/>
    <n v="36137.33"/>
  </r>
  <r>
    <x v="0"/>
    <s v="9"/>
    <s v="3/27/2015"/>
    <s v="2015"/>
    <s v="6"/>
    <s v="43010000"/>
    <x v="10"/>
    <x v="1"/>
    <s v="ROLLS-ROYCE CORPORATION"/>
    <s v="Private Profit"/>
    <x v="2"/>
    <s v="4014010000"/>
    <s v="Awarded"/>
    <s v="15098700"/>
    <m/>
    <m/>
    <n v="1"/>
    <n v="140000"/>
    <n v="1"/>
    <n v="140000"/>
  </r>
  <r>
    <x v="0"/>
    <s v="9"/>
    <s v="3/27/2015"/>
    <s v="2015"/>
    <s v="6"/>
    <s v="43010000"/>
    <x v="10"/>
    <x v="1"/>
    <s v="Linus Oncology Inc"/>
    <s v="Private Profit"/>
    <x v="2"/>
    <s v="4016003000"/>
    <s v="Pending"/>
    <s v="15098002"/>
    <m/>
    <m/>
    <n v="0.25"/>
    <n v="14793.5"/>
    <n v="0.25"/>
    <n v="14793.5"/>
  </r>
  <r>
    <x v="0"/>
    <s v="9"/>
    <s v="3/30/2015"/>
    <s v="2015"/>
    <s v="6"/>
    <s v="43010000"/>
    <x v="10"/>
    <x v="1"/>
    <s v="Vision Menu"/>
    <s v="Private Profit"/>
    <x v="2"/>
    <s v="2004035000"/>
    <s v="Awarded"/>
    <s v="15098694"/>
    <m/>
    <m/>
    <n v="1"/>
    <n v="9540"/>
    <n v="1"/>
    <n v="9540"/>
  </r>
  <r>
    <x v="0"/>
    <s v="9"/>
    <s v="3/30/2015"/>
    <s v="2015"/>
    <s v="6"/>
    <s v="43010000"/>
    <x v="10"/>
    <x v="1"/>
    <s v="PFIZER INC"/>
    <s v="Private Profit"/>
    <x v="2"/>
    <s v="4016001000"/>
    <s v="Awarded"/>
    <s v="15098725"/>
    <m/>
    <m/>
    <n v="1"/>
    <n v="144144"/>
    <n v="1"/>
    <n v="144144"/>
  </r>
  <r>
    <x v="0"/>
    <s v="9"/>
    <s v="3/30/2015"/>
    <s v="2015"/>
    <s v="6"/>
    <s v="43010000"/>
    <x v="10"/>
    <x v="1"/>
    <s v="SYRACUSE UNIVERSITY"/>
    <s v="Institution of Higher Education"/>
    <x v="1"/>
    <s v="4018004000"/>
    <s v="Pending"/>
    <s v="15054793"/>
    <m/>
    <m/>
    <n v="1"/>
    <n v="29516"/>
    <n v="1"/>
    <n v="29516"/>
  </r>
  <r>
    <x v="0"/>
    <s v="9"/>
    <s v="3/31/2015"/>
    <s v="2015"/>
    <s v="6"/>
    <s v="43010000"/>
    <x v="10"/>
    <x v="1"/>
    <s v="Wayne County Foundation"/>
    <s v="Foundation"/>
    <x v="1"/>
    <s v="4011013000"/>
    <s v="Pending"/>
    <s v="15098705"/>
    <m/>
    <m/>
    <n v="1"/>
    <n v="1050"/>
    <n v="1"/>
    <n v="1050"/>
  </r>
  <r>
    <x v="0"/>
    <s v="9"/>
    <s v="3/31/2015"/>
    <s v="2015"/>
    <s v="6"/>
    <s v="43010000"/>
    <x v="10"/>
    <x v="1"/>
    <s v="DuPont Pioneer"/>
    <s v="Private Profit"/>
    <x v="2"/>
    <s v="4011013000"/>
    <s v="Awarded"/>
    <s v="15098755"/>
    <m/>
    <m/>
    <n v="1"/>
    <n v="5000"/>
    <n v="1"/>
    <n v="5000"/>
  </r>
  <r>
    <x v="0"/>
    <s v="9"/>
    <s v="3/31/2015"/>
    <s v="2015"/>
    <s v="6"/>
    <s v="43010000"/>
    <x v="10"/>
    <x v="1"/>
    <s v="AMERICAN PARKINSON DISEASE ASSOCIATION"/>
    <s v="Foundation"/>
    <x v="1"/>
    <s v="4013008000"/>
    <s v="Pending"/>
    <s v="15098724"/>
    <m/>
    <m/>
    <n v="0.25"/>
    <n v="10068.75"/>
    <n v="0.25"/>
    <n v="10068.75"/>
  </r>
  <r>
    <x v="0"/>
    <s v="9"/>
    <s v="3/31/2015"/>
    <s v="2015"/>
    <s v="6"/>
    <s v="43010000"/>
    <x v="10"/>
    <x v="1"/>
    <s v="AMERICAN PARKINSON DISEASE ASSOCIATION"/>
    <s v="Foundation"/>
    <x v="1"/>
    <s v="4013012000"/>
    <s v="Pending"/>
    <s v="15098724"/>
    <m/>
    <m/>
    <n v="0.5"/>
    <n v="20137.5"/>
    <n v="0.5"/>
    <n v="20137.5"/>
  </r>
  <r>
    <x v="0"/>
    <s v="9"/>
    <s v="3/31/2015"/>
    <s v="2015"/>
    <s v="6"/>
    <s v="43010000"/>
    <x v="10"/>
    <x v="1"/>
    <s v="Chrysler Corporation"/>
    <s v="Private Profit"/>
    <x v="2"/>
    <s v="4014006000"/>
    <s v="Awarded"/>
    <s v="15098751"/>
    <m/>
    <m/>
    <n v="1"/>
    <n v="10000"/>
    <n v="1"/>
    <n v="10000"/>
  </r>
  <r>
    <x v="0"/>
    <s v="9"/>
    <s v="3/31/2015"/>
    <s v="2015"/>
    <s v="6"/>
    <s v="43010000"/>
    <x v="10"/>
    <x v="1"/>
    <s v="AMERICAN PARKINSON DISEASE ASSOCIATION"/>
    <s v="Foundation"/>
    <x v="1"/>
    <s v="4014008000"/>
    <s v="Pending"/>
    <s v="15098724"/>
    <m/>
    <m/>
    <n v="0.25"/>
    <n v="10068.75"/>
    <n v="0.25"/>
    <n v="10068.75"/>
  </r>
  <r>
    <x v="0"/>
    <s v="10"/>
    <s v="4/1/2015"/>
    <s v="2015"/>
    <s v="7"/>
    <s v="43010000"/>
    <x v="10"/>
    <x v="1"/>
    <s v="Hess Equatorial Guinea Inc"/>
    <s v="Foreign Private Profit"/>
    <x v="2"/>
    <s v="2004033000"/>
    <s v="Awarded"/>
    <s v="15098601"/>
    <m/>
    <m/>
    <n v="1"/>
    <n v="75000"/>
    <n v="1"/>
    <n v="75000"/>
  </r>
  <r>
    <x v="0"/>
    <s v="10"/>
    <s v="4/1/2015"/>
    <s v="2015"/>
    <s v="7"/>
    <s v="43010000"/>
    <x v="10"/>
    <x v="1"/>
    <s v="Bladder Cancer Advocacy Network"/>
    <s v="Private Non-Profit"/>
    <x v="1"/>
    <s v="4007003000"/>
    <s v="Pending"/>
    <s v="15098782"/>
    <n v="0.104"/>
    <n v="31200"/>
    <m/>
    <m/>
    <n v="0.104"/>
    <n v="31200"/>
  </r>
  <r>
    <x v="0"/>
    <s v="10"/>
    <s v="4/1/2015"/>
    <s v="2015"/>
    <s v="7"/>
    <s v="43010000"/>
    <x v="10"/>
    <x v="1"/>
    <s v="Amer Soc for Biochem &amp; Molecular Bio"/>
    <s v="Private Non-Profit"/>
    <x v="1"/>
    <s v="4011010000"/>
    <s v="Awarded"/>
    <s v="15108864"/>
    <m/>
    <m/>
    <n v="1"/>
    <n v="1000"/>
    <n v="1"/>
    <n v="1000"/>
  </r>
  <r>
    <x v="0"/>
    <s v="10"/>
    <s v="4/1/2015"/>
    <s v="2015"/>
    <s v="7"/>
    <s v="43010000"/>
    <x v="10"/>
    <x v="1"/>
    <s v="Bat Conservation International"/>
    <s v="Private Non-Profit"/>
    <x v="1"/>
    <s v="4011015000"/>
    <s v="Pending"/>
    <s v="15098710"/>
    <m/>
    <m/>
    <n v="1"/>
    <n v="4980"/>
    <n v="1"/>
    <n v="4980"/>
  </r>
  <r>
    <x v="0"/>
    <s v="10"/>
    <s v="4/1/2015"/>
    <s v="2015"/>
    <s v="7"/>
    <s v="43010000"/>
    <x v="10"/>
    <x v="1"/>
    <s v="Bladder Cancer Advocacy Network"/>
    <s v="Private Non-Profit"/>
    <x v="1"/>
    <s v="4012003000"/>
    <s v="Pending"/>
    <s v="15098782"/>
    <n v="0.39600000000000002"/>
    <n v="118800"/>
    <m/>
    <m/>
    <n v="0.39600000000000002"/>
    <n v="118800"/>
  </r>
  <r>
    <x v="0"/>
    <s v="10"/>
    <s v="4/1/2015"/>
    <s v="2015"/>
    <s v="7"/>
    <s v="43010000"/>
    <x v="10"/>
    <x v="1"/>
    <s v="Central Biomedia Inc"/>
    <s v="Private Profit"/>
    <x v="2"/>
    <s v="4012007000"/>
    <s v="Awarded"/>
    <s v="15098702"/>
    <m/>
    <m/>
    <n v="1"/>
    <n v="105167"/>
    <n v="1"/>
    <n v="105167"/>
  </r>
  <r>
    <x v="0"/>
    <s v="10"/>
    <s v="4/1/2015"/>
    <s v="2015"/>
    <s v="7"/>
    <s v="43010000"/>
    <x v="10"/>
    <x v="1"/>
    <s v="University of North Carolina at Charlotte"/>
    <s v="Institution of Higher Education"/>
    <x v="1"/>
    <s v="4014005000"/>
    <s v="Pending"/>
    <s v="15065631"/>
    <m/>
    <m/>
    <n v="1"/>
    <n v="79999"/>
    <n v="1"/>
    <n v="79999"/>
  </r>
  <r>
    <x v="0"/>
    <s v="10"/>
    <s v="4/1/2015"/>
    <s v="2015"/>
    <s v="7"/>
    <s v="43010000"/>
    <x v="10"/>
    <x v="1"/>
    <s v="ALCOA FOUNDATION"/>
    <s v="Foundation"/>
    <x v="1"/>
    <s v="4014005000"/>
    <s v="Awarded"/>
    <s v="15108842"/>
    <m/>
    <m/>
    <n v="1"/>
    <n v="45000"/>
    <n v="1"/>
    <n v="45000"/>
  </r>
  <r>
    <x v="0"/>
    <s v="10"/>
    <s v="4/1/2015"/>
    <s v="2015"/>
    <s v="7"/>
    <s v="43010000"/>
    <x v="10"/>
    <x v="1"/>
    <s v="BURROUGHS WELLCOME FUND"/>
    <s v="Foundation"/>
    <x v="1"/>
    <s v="4014009000"/>
    <s v="Pending"/>
    <s v="15108830"/>
    <n v="0.8"/>
    <n v="400000"/>
    <m/>
    <m/>
    <n v="0.8"/>
    <n v="400000"/>
  </r>
  <r>
    <x v="0"/>
    <s v="10"/>
    <s v="4/1/2015"/>
    <s v="2015"/>
    <s v="7"/>
    <s v="43010000"/>
    <x v="10"/>
    <x v="1"/>
    <s v="NATIONAL ACADEMY FOR NUCLEAR TRAINING"/>
    <s v="Foundation"/>
    <x v="1"/>
    <s v="4014011000"/>
    <s v="Pending"/>
    <s v="15098723"/>
    <m/>
    <m/>
    <n v="1"/>
    <n v="50000"/>
    <n v="1"/>
    <n v="50000"/>
  </r>
  <r>
    <x v="0"/>
    <s v="10"/>
    <s v="4/1/2015"/>
    <s v="2015"/>
    <s v="7"/>
    <s v="43010000"/>
    <x v="10"/>
    <x v="1"/>
    <s v="BURROUGHS WELLCOME FUND"/>
    <s v="Foundation"/>
    <x v="1"/>
    <s v="4014017000"/>
    <s v="Pending"/>
    <s v="15108830"/>
    <n v="0.1"/>
    <n v="50000"/>
    <m/>
    <m/>
    <n v="0.1"/>
    <n v="50000"/>
  </r>
  <r>
    <x v="0"/>
    <s v="10"/>
    <s v="4/1/2015"/>
    <s v="2015"/>
    <s v="7"/>
    <s v="43010000"/>
    <x v="10"/>
    <x v="1"/>
    <s v="BURROUGHS WELLCOME FUND"/>
    <s v="Foundation"/>
    <x v="1"/>
    <s v="4014017000"/>
    <s v="Not Funded"/>
    <s v="15098788"/>
    <m/>
    <m/>
    <n v="0.91249999999999998"/>
    <n v="456250"/>
    <n v="0.91249999999999998"/>
    <n v="456250"/>
  </r>
  <r>
    <x v="0"/>
    <s v="10"/>
    <s v="4/1/2015"/>
    <s v="2015"/>
    <s v="7"/>
    <s v="43010000"/>
    <x v="10"/>
    <x v="1"/>
    <s v="AMERICAN CANCER SOCIETY"/>
    <s v="Foundation"/>
    <x v="1"/>
    <s v="4016003000"/>
    <s v="Pending"/>
    <s v="15098783"/>
    <m/>
    <m/>
    <n v="1"/>
    <n v="163500"/>
    <n v="1"/>
    <n v="163500"/>
  </r>
  <r>
    <x v="0"/>
    <s v="10"/>
    <s v="4/1/2015"/>
    <s v="2015"/>
    <s v="7"/>
    <s v="43010000"/>
    <x v="10"/>
    <x v="1"/>
    <s v="Damon Runyon Cancer Res Fnd"/>
    <s v="Foundation"/>
    <x v="1"/>
    <s v="4016003000"/>
    <s v="Pending"/>
    <s v="15108833"/>
    <m/>
    <m/>
    <n v="1"/>
    <n v="212914"/>
    <n v="1"/>
    <n v="212914"/>
  </r>
  <r>
    <x v="0"/>
    <s v="10"/>
    <s v="4/1/2015"/>
    <s v="2015"/>
    <s v="7"/>
    <s v="43010000"/>
    <x v="10"/>
    <x v="1"/>
    <s v="AMER ASSOC OF PHARMACEUTICAL SCIENTISTS"/>
    <s v="Foundation"/>
    <x v="1"/>
    <s v="4016005000"/>
    <s v="Pending"/>
    <s v="15098805"/>
    <m/>
    <m/>
    <n v="1"/>
    <n v="40000"/>
    <n v="1"/>
    <n v="40000"/>
  </r>
  <r>
    <x v="0"/>
    <s v="10"/>
    <s v="4/1/2015"/>
    <s v="2015"/>
    <s v="7"/>
    <s v="43010000"/>
    <x v="10"/>
    <x v="1"/>
    <s v="BURROUGHS WELLCOME FUND"/>
    <s v="Foundation"/>
    <x v="1"/>
    <s v="4016005000"/>
    <s v="Pending"/>
    <s v="15108830"/>
    <n v="0.1"/>
    <n v="50000"/>
    <m/>
    <m/>
    <n v="0.1"/>
    <n v="50000"/>
  </r>
  <r>
    <x v="0"/>
    <s v="10"/>
    <s v="4/1/2015"/>
    <s v="2015"/>
    <s v="7"/>
    <s v="43010000"/>
    <x v="10"/>
    <x v="1"/>
    <s v="Animal Behavior Society"/>
    <s v="Private Non-Profit"/>
    <x v="1"/>
    <s v="4018003000"/>
    <s v="Awarded"/>
    <s v="15108825"/>
    <m/>
    <m/>
    <n v="1"/>
    <n v="1000"/>
    <n v="1"/>
    <n v="1000"/>
  </r>
  <r>
    <x v="0"/>
    <s v="10"/>
    <s v="4/1/2015"/>
    <s v="2015"/>
    <s v="7"/>
    <s v="43010000"/>
    <x v="10"/>
    <x v="1"/>
    <s v="Bladder Cancer Advocacy Network"/>
    <s v="Private Non-Profit"/>
    <x v="1"/>
    <s v="4018004000"/>
    <s v="Pending"/>
    <s v="15098782"/>
    <n v="0.5"/>
    <n v="150000"/>
    <m/>
    <m/>
    <n v="0.5"/>
    <n v="150000"/>
  </r>
  <r>
    <x v="0"/>
    <s v="10"/>
    <s v="4/1/2015"/>
    <s v="2015"/>
    <s v="7"/>
    <s v="43010000"/>
    <x v="10"/>
    <x v="1"/>
    <s v="BURROUGHS WELLCOME FUND"/>
    <s v="Foundation"/>
    <x v="1"/>
    <s v="4018004000"/>
    <s v="Not Funded"/>
    <s v="15098788"/>
    <m/>
    <m/>
    <n v="8.7499999999999994E-2"/>
    <n v="43750"/>
    <n v="8.7499999999999994E-2"/>
    <n v="43750"/>
  </r>
  <r>
    <x v="0"/>
    <s v="10"/>
    <s v="4/1/2015"/>
    <s v="2015"/>
    <s v="7"/>
    <s v="43010000"/>
    <x v="10"/>
    <x v="1"/>
    <s v="LILLY, ELI AND COMPANY FOUNDATION"/>
    <s v="Foundation"/>
    <x v="1"/>
    <s v="4025001000"/>
    <s v="Pending"/>
    <s v="15098699"/>
    <m/>
    <m/>
    <n v="1"/>
    <n v="204875"/>
    <n v="1"/>
    <n v="204875"/>
  </r>
  <r>
    <x v="0"/>
    <s v="10"/>
    <s v="4/1/2015"/>
    <s v="2015"/>
    <s v="7"/>
    <s v="43010000"/>
    <x v="10"/>
    <x v="1"/>
    <s v="BURROUGHS WELLCOME FUND"/>
    <s v="Foundation"/>
    <x v="1"/>
    <s v="4027002000"/>
    <s v="Pending"/>
    <s v="15108830"/>
    <n v="0"/>
    <n v="0"/>
    <m/>
    <m/>
    <n v="0"/>
    <n v="0"/>
  </r>
  <r>
    <x v="0"/>
    <s v="10"/>
    <s v="4/1/2015"/>
    <s v="2015"/>
    <s v="7"/>
    <s v="43010000"/>
    <x v="10"/>
    <x v="1"/>
    <s v="Bladder Cancer Advocacy Network"/>
    <s v="Private Non-Profit"/>
    <x v="1"/>
    <s v="4027003000"/>
    <s v="Pending"/>
    <s v="15098782"/>
    <n v="0"/>
    <n v="0"/>
    <m/>
    <m/>
    <n v="0"/>
    <n v="0"/>
  </r>
  <r>
    <x v="0"/>
    <s v="10"/>
    <s v="4/2/2015"/>
    <s v="2015"/>
    <s v="7"/>
    <s v="43010000"/>
    <x v="10"/>
    <x v="1"/>
    <s v="University of Cincinnati - Education and Research Center"/>
    <s v="Institution of Higher Education"/>
    <x v="1"/>
    <s v="4013009000"/>
    <s v="Pending"/>
    <s v="15108860"/>
    <m/>
    <m/>
    <n v="1"/>
    <n v="7000"/>
    <n v="1"/>
    <n v="7000"/>
  </r>
  <r>
    <x v="0"/>
    <s v="10"/>
    <s v="4/2/2015"/>
    <s v="2015"/>
    <s v="7"/>
    <s v="43010000"/>
    <x v="10"/>
    <x v="1"/>
    <s v="Bio Town AG Inc"/>
    <s v="Private Profit"/>
    <x v="2"/>
    <s v="4014005000"/>
    <s v="Awarded"/>
    <s v="15108858"/>
    <m/>
    <m/>
    <n v="1"/>
    <n v="9900"/>
    <n v="1"/>
    <n v="9900"/>
  </r>
  <r>
    <x v="0"/>
    <s v="10"/>
    <s v="4/2/2015"/>
    <s v="2015"/>
    <s v="7"/>
    <s v="43010000"/>
    <x v="10"/>
    <x v="1"/>
    <s v="SHOWALTER TRUST"/>
    <s v="Foundation"/>
    <x v="1"/>
    <s v="4014006000"/>
    <s v="Awarded"/>
    <s v="15108881"/>
    <m/>
    <m/>
    <n v="0.75"/>
    <n v="45000"/>
    <n v="0.75"/>
    <n v="45000"/>
  </r>
  <r>
    <x v="0"/>
    <s v="10"/>
    <s v="4/2/2015"/>
    <s v="2015"/>
    <s v="7"/>
    <s v="43010000"/>
    <x v="10"/>
    <x v="1"/>
    <s v="SHOWALTER TRUST"/>
    <s v="Foundation"/>
    <x v="1"/>
    <s v="4014017000"/>
    <s v="Awarded"/>
    <s v="15108881"/>
    <m/>
    <m/>
    <n v="0.25"/>
    <n v="15000"/>
    <n v="0.25"/>
    <n v="15000"/>
  </r>
  <r>
    <x v="0"/>
    <s v="10"/>
    <s v="4/2/2015"/>
    <s v="2015"/>
    <s v="7"/>
    <s v="43010000"/>
    <x v="10"/>
    <x v="1"/>
    <s v="Work Life Help LLC"/>
    <s v="Private Profit"/>
    <x v="2"/>
    <s v="4015003000"/>
    <s v="Pending"/>
    <s v="14109066"/>
    <m/>
    <m/>
    <n v="1"/>
    <n v="83568"/>
    <n v="1"/>
    <n v="83568"/>
  </r>
  <r>
    <x v="0"/>
    <s v="10"/>
    <s v="4/2/2015"/>
    <s v="2015"/>
    <s v="7"/>
    <s v="43010000"/>
    <x v="10"/>
    <x v="1"/>
    <s v="Animal Behavior Society"/>
    <s v="Private Non-Profit"/>
    <x v="1"/>
    <s v="4018003000"/>
    <s v="Awarded"/>
    <s v="15108882"/>
    <m/>
    <m/>
    <n v="1"/>
    <n v="1000"/>
    <n v="1"/>
    <n v="1000"/>
  </r>
  <r>
    <x v="0"/>
    <s v="10"/>
    <s v="4/2/2015"/>
    <s v="2015"/>
    <s v="7"/>
    <s v="43010000"/>
    <x v="10"/>
    <x v="1"/>
    <s v="CISCO SYSTEMS, INC."/>
    <s v="Private Profit"/>
    <x v="2"/>
    <s v="4018009000"/>
    <s v="Pending"/>
    <s v="15108893"/>
    <m/>
    <m/>
    <n v="1"/>
    <n v="100000"/>
    <n v="1"/>
    <n v="100000"/>
  </r>
  <r>
    <x v="0"/>
    <s v="10"/>
    <s v="4/3/2015"/>
    <s v="2015"/>
    <s v="7"/>
    <s v="43010000"/>
    <x v="10"/>
    <x v="1"/>
    <s v="Assoc of American Universities"/>
    <s v="Private Non-Profit"/>
    <x v="1"/>
    <s v="4020001000"/>
    <s v="Pending"/>
    <s v="15108856"/>
    <n v="1"/>
    <n v="36635"/>
    <m/>
    <m/>
    <n v="1"/>
    <n v="36635"/>
  </r>
  <r>
    <x v="0"/>
    <s v="10"/>
    <s v="4/3/2015"/>
    <s v="2015"/>
    <s v="7"/>
    <s v="43010000"/>
    <x v="10"/>
    <x v="1"/>
    <s v="Assoc of American Universities"/>
    <s v="Private Non-Profit"/>
    <x v="1"/>
    <s v="4027006000"/>
    <s v="Pending"/>
    <s v="15108856"/>
    <n v="0"/>
    <n v="0"/>
    <m/>
    <m/>
    <n v="0"/>
    <n v="0"/>
  </r>
  <r>
    <x v="0"/>
    <s v="10"/>
    <s v="4/6/2015"/>
    <s v="2015"/>
    <s v="7"/>
    <s v="43010000"/>
    <x v="10"/>
    <x v="1"/>
    <s v="Mittal Steel Company"/>
    <s v="Private Profit"/>
    <x v="2"/>
    <s v="1005014000"/>
    <s v="Awarded"/>
    <s v="15108937"/>
    <m/>
    <m/>
    <n v="0"/>
    <n v="0"/>
    <n v="0"/>
    <n v="0"/>
  </r>
  <r>
    <x v="0"/>
    <s v="10"/>
    <s v="4/6/2015"/>
    <s v="2015"/>
    <s v="7"/>
    <s v="43010000"/>
    <x v="10"/>
    <x v="1"/>
    <s v="Mittal Steel Company"/>
    <s v="Private Profit"/>
    <x v="2"/>
    <s v="1019001006"/>
    <s v="Awarded"/>
    <s v="15108937"/>
    <m/>
    <m/>
    <n v="1"/>
    <n v="34234"/>
    <n v="1"/>
    <n v="34234"/>
  </r>
  <r>
    <x v="0"/>
    <s v="10"/>
    <s v="4/6/2015"/>
    <s v="2015"/>
    <s v="7"/>
    <s v="43010000"/>
    <x v="10"/>
    <x v="1"/>
    <s v="Irvine Ranch Water District"/>
    <s v="Private Non-Profit"/>
    <x v="1"/>
    <s v="4011014000"/>
    <s v="Awarded"/>
    <s v="15098138"/>
    <m/>
    <m/>
    <n v="1"/>
    <n v="15000"/>
    <n v="1"/>
    <n v="15000"/>
  </r>
  <r>
    <x v="0"/>
    <s v="10"/>
    <s v="4/6/2015"/>
    <s v="2015"/>
    <s v="7"/>
    <s v="43010000"/>
    <x v="10"/>
    <x v="1"/>
    <s v="MISSISSIPPI STATE UNIVERSITY"/>
    <s v="Institution of Higher Education"/>
    <x v="1"/>
    <s v="4012003000"/>
    <s v="Pending"/>
    <s v="15108954"/>
    <m/>
    <m/>
    <n v="1"/>
    <n v="5400"/>
    <n v="1"/>
    <n v="5400"/>
  </r>
  <r>
    <x v="0"/>
    <s v="10"/>
    <s v="4/6/2015"/>
    <s v="2015"/>
    <s v="7"/>
    <s v="43010000"/>
    <x v="10"/>
    <x v="1"/>
    <s v="Cummins, Inc."/>
    <s v="Private Profit"/>
    <x v="2"/>
    <s v="4014006000"/>
    <s v="Awarded"/>
    <s v="15087407"/>
    <m/>
    <m/>
    <n v="0.25"/>
    <n v="83172"/>
    <n v="0.25"/>
    <n v="83172"/>
  </r>
  <r>
    <x v="0"/>
    <s v="10"/>
    <s v="4/6/2015"/>
    <s v="2015"/>
    <s v="7"/>
    <s v="43010000"/>
    <x v="10"/>
    <x v="1"/>
    <s v="Cummins, Inc."/>
    <s v="Private Profit"/>
    <x v="2"/>
    <s v="4014009000"/>
    <s v="Awarded"/>
    <s v="15087407"/>
    <m/>
    <m/>
    <n v="0.75"/>
    <n v="249516"/>
    <n v="0.75"/>
    <n v="249516"/>
  </r>
  <r>
    <x v="0"/>
    <s v="10"/>
    <s v="4/6/2015"/>
    <s v="2015"/>
    <s v="7"/>
    <s v="43010000"/>
    <x v="10"/>
    <x v="1"/>
    <s v="SHOWALTER TRUST"/>
    <s v="Foundation"/>
    <x v="1"/>
    <s v="4014017000"/>
    <s v="Awarded"/>
    <s v="15108944"/>
    <m/>
    <m/>
    <n v="0.6"/>
    <n v="36000"/>
    <n v="0.6"/>
    <n v="36000"/>
  </r>
  <r>
    <x v="0"/>
    <s v="10"/>
    <s v="4/6/2015"/>
    <s v="2015"/>
    <s v="7"/>
    <s v="43010000"/>
    <x v="10"/>
    <x v="1"/>
    <s v="SHOWALTER TRUST"/>
    <s v="Foundation"/>
    <x v="1"/>
    <s v="4016005000"/>
    <s v="Awarded"/>
    <s v="15108944"/>
    <m/>
    <m/>
    <n v="0.4"/>
    <n v="24000"/>
    <n v="0.4"/>
    <n v="24000"/>
  </r>
  <r>
    <x v="0"/>
    <s v="10"/>
    <s v="4/7/2015"/>
    <s v="2015"/>
    <s v="7"/>
    <s v="43010000"/>
    <x v="10"/>
    <x v="1"/>
    <s v="Pioneer Oil Company"/>
    <s v="Private Profit"/>
    <x v="2"/>
    <s v="4011008000"/>
    <s v="Awarded"/>
    <s v="15109001"/>
    <m/>
    <m/>
    <n v="0.5"/>
    <n v="2400"/>
    <n v="0.5"/>
    <n v="2400"/>
  </r>
  <r>
    <x v="0"/>
    <s v="10"/>
    <s v="4/7/2015"/>
    <s v="2015"/>
    <s v="7"/>
    <s v="43010000"/>
    <x v="10"/>
    <x v="1"/>
    <s v="MONSANTO COMPANY"/>
    <s v="Private Profit"/>
    <x v="2"/>
    <s v="4011012000"/>
    <s v="Awarded"/>
    <s v="15109003"/>
    <m/>
    <m/>
    <n v="1"/>
    <n v="11088"/>
    <n v="1"/>
    <n v="11088"/>
  </r>
  <r>
    <x v="0"/>
    <s v="10"/>
    <s v="4/7/2015"/>
    <s v="2015"/>
    <s v="7"/>
    <s v="43010000"/>
    <x v="10"/>
    <x v="1"/>
    <s v="Pioneer Oil Company"/>
    <s v="Private Profit"/>
    <x v="2"/>
    <s v="4014004000"/>
    <s v="Awarded"/>
    <s v="15109000"/>
    <m/>
    <m/>
    <n v="0.5"/>
    <n v="2400"/>
    <n v="0.5"/>
    <n v="2400"/>
  </r>
  <r>
    <x v="0"/>
    <s v="10"/>
    <s v="4/7/2015"/>
    <s v="2015"/>
    <s v="7"/>
    <s v="43010000"/>
    <x v="10"/>
    <x v="1"/>
    <s v="Pioneer Oil Company"/>
    <s v="Private Profit"/>
    <x v="2"/>
    <s v="4014010000"/>
    <s v="Awarded"/>
    <s v="15109000"/>
    <m/>
    <m/>
    <n v="0.5"/>
    <n v="2400"/>
    <n v="0.5"/>
    <n v="2400"/>
  </r>
  <r>
    <x v="0"/>
    <s v="10"/>
    <s v="4/7/2015"/>
    <s v="2015"/>
    <s v="7"/>
    <s v="43010000"/>
    <x v="10"/>
    <x v="1"/>
    <s v="Pioneer Oil Company"/>
    <s v="Private Profit"/>
    <x v="2"/>
    <s v="4018008000"/>
    <s v="Awarded"/>
    <s v="15109001"/>
    <m/>
    <m/>
    <n v="0.5"/>
    <n v="2400"/>
    <n v="0.5"/>
    <n v="2400"/>
  </r>
  <r>
    <x v="0"/>
    <s v="10"/>
    <s v="4/8/2015"/>
    <s v="2015"/>
    <s v="7"/>
    <s v="43010000"/>
    <x v="10"/>
    <x v="1"/>
    <s v="ALCOA INC"/>
    <s v="Private Profit"/>
    <x v="2"/>
    <s v="1005014000"/>
    <s v="Pending"/>
    <s v="15108935"/>
    <m/>
    <m/>
    <n v="0"/>
    <n v="0"/>
    <n v="0"/>
    <n v="0"/>
  </r>
  <r>
    <x v="0"/>
    <s v="10"/>
    <s v="4/8/2015"/>
    <s v="2015"/>
    <s v="7"/>
    <s v="43010000"/>
    <x v="10"/>
    <x v="1"/>
    <s v="ALCOA INC"/>
    <s v="Private Profit"/>
    <x v="2"/>
    <s v="1019001006"/>
    <s v="Pending"/>
    <s v="15108935"/>
    <m/>
    <m/>
    <n v="1"/>
    <n v="45006"/>
    <n v="1"/>
    <n v="45006"/>
  </r>
  <r>
    <x v="0"/>
    <s v="10"/>
    <s v="4/8/2015"/>
    <s v="2015"/>
    <s v="7"/>
    <s v="43010000"/>
    <x v="10"/>
    <x v="1"/>
    <s v="INDIANA UNIVERSITY"/>
    <s v="Institution of Higher Education"/>
    <x v="1"/>
    <s v="4007003000"/>
    <s v="Awarded"/>
    <s v="15087374"/>
    <m/>
    <m/>
    <n v="1"/>
    <n v="1000000"/>
    <n v="1"/>
    <n v="1000000"/>
  </r>
  <r>
    <x v="0"/>
    <s v="10"/>
    <s v="4/8/2015"/>
    <s v="2015"/>
    <s v="7"/>
    <s v="43010000"/>
    <x v="10"/>
    <x v="1"/>
    <s v="BASF CORPORATION"/>
    <s v="Private Profit"/>
    <x v="2"/>
    <s v="4011009000"/>
    <s v="Awarded"/>
    <s v="15108927"/>
    <m/>
    <m/>
    <n v="1"/>
    <n v="80698"/>
    <n v="1"/>
    <n v="80698"/>
  </r>
  <r>
    <x v="0"/>
    <s v="10"/>
    <s v="4/8/2015"/>
    <s v="2015"/>
    <s v="7"/>
    <s v="43010000"/>
    <x v="10"/>
    <x v="1"/>
    <s v="INDIANA UNIVERSITY"/>
    <s v="Institution of Higher Education"/>
    <x v="1"/>
    <s v="4012003000"/>
    <s v="Awarded"/>
    <s v="15087374"/>
    <m/>
    <m/>
    <n v="0"/>
    <n v="0"/>
    <n v="0"/>
    <n v="0"/>
  </r>
  <r>
    <x v="0"/>
    <s v="10"/>
    <s v="4/9/2015"/>
    <s v="2015"/>
    <s v="7"/>
    <s v="43010000"/>
    <x v="10"/>
    <x v="1"/>
    <s v="NATIONAL CATTLEMEN'S BEEF ASSOCIATION"/>
    <s v="Foundation"/>
    <x v="1"/>
    <s v="4011016000"/>
    <s v="Awarded"/>
    <s v="15109053"/>
    <m/>
    <m/>
    <n v="1"/>
    <n v="174817"/>
    <n v="1"/>
    <n v="174817"/>
  </r>
  <r>
    <x v="0"/>
    <s v="10"/>
    <s v="4/9/2015"/>
    <s v="2015"/>
    <s v="7"/>
    <s v="43010000"/>
    <x v="10"/>
    <x v="1"/>
    <s v="UNIVERSITY OF CALIFORNIA - SAN FRANCISCO"/>
    <s v="Institution of Higher Education"/>
    <x v="1"/>
    <s v="4013003000"/>
    <s v="Awarded"/>
    <s v="15098670"/>
    <m/>
    <m/>
    <n v="1"/>
    <n v="10625"/>
    <n v="1"/>
    <n v="10625"/>
  </r>
  <r>
    <x v="0"/>
    <s v="10"/>
    <s v="4/9/2015"/>
    <s v="2015"/>
    <s v="7"/>
    <s v="43010000"/>
    <x v="10"/>
    <x v="1"/>
    <s v="Andretti Autosport"/>
    <s v="Private Profit"/>
    <x v="2"/>
    <s v="4014006000"/>
    <s v="Pending"/>
    <s v="15109041"/>
    <m/>
    <m/>
    <n v="1"/>
    <n v="3500"/>
    <n v="1"/>
    <n v="3500"/>
  </r>
  <r>
    <x v="0"/>
    <s v="10"/>
    <s v="4/13/2015"/>
    <s v="2015"/>
    <s v="7"/>
    <s v="43010000"/>
    <x v="10"/>
    <x v="1"/>
    <s v="Korea Rural Research Institute"/>
    <s v="Foreign Private Profit"/>
    <x v="2"/>
    <s v="1010007000"/>
    <s v="Awarded"/>
    <s v="15109184"/>
    <m/>
    <m/>
    <n v="1"/>
    <n v="27000"/>
    <n v="1"/>
    <n v="27000"/>
  </r>
  <r>
    <x v="0"/>
    <s v="10"/>
    <s v="4/13/2015"/>
    <s v="2015"/>
    <s v="7"/>
    <s v="43010000"/>
    <x v="10"/>
    <x v="1"/>
    <s v="Apeel Sciences"/>
    <s v="Private Profit"/>
    <x v="2"/>
    <s v="4011005000"/>
    <s v="Pending"/>
    <s v="15109153"/>
    <m/>
    <m/>
    <n v="0.4"/>
    <n v="90118.8"/>
    <n v="0.4"/>
    <n v="90118.8"/>
  </r>
  <r>
    <x v="0"/>
    <s v="10"/>
    <s v="4/13/2015"/>
    <s v="2015"/>
    <s v="7"/>
    <s v="43010000"/>
    <x v="10"/>
    <x v="1"/>
    <s v="Apeel Sciences"/>
    <s v="Private Profit"/>
    <x v="2"/>
    <s v="4011018000"/>
    <s v="Pending"/>
    <s v="15109153"/>
    <m/>
    <m/>
    <n v="0.6"/>
    <n v="135178.20000000001"/>
    <n v="0.6"/>
    <n v="135178.20000000001"/>
  </r>
  <r>
    <x v="0"/>
    <s v="10"/>
    <s v="4/13/2015"/>
    <s v="2015"/>
    <s v="7"/>
    <s v="43010000"/>
    <x v="10"/>
    <x v="1"/>
    <s v="EXXON CORPORATION"/>
    <s v="Private Profit"/>
    <x v="2"/>
    <s v="4014005000"/>
    <s v="Awarded"/>
    <s v="15065764"/>
    <m/>
    <m/>
    <n v="1"/>
    <n v="82728"/>
    <n v="1"/>
    <n v="82728"/>
  </r>
  <r>
    <x v="0"/>
    <s v="10"/>
    <s v="4/14/2015"/>
    <s v="2015"/>
    <s v="7"/>
    <s v="43010000"/>
    <x v="10"/>
    <x v="1"/>
    <s v="Indiana Soybean Alliance"/>
    <s v="Private Non-Profit"/>
    <x v="1"/>
    <s v="4011012000"/>
    <s v="Awarded"/>
    <s v="15055350"/>
    <m/>
    <m/>
    <n v="1"/>
    <n v="89992"/>
    <n v="1"/>
    <n v="89992"/>
  </r>
  <r>
    <x v="0"/>
    <s v="10"/>
    <s v="4/14/2015"/>
    <s v="2015"/>
    <s v="7"/>
    <s v="43010000"/>
    <x v="10"/>
    <x v="1"/>
    <s v="UNIVERSITY OF MINNESOTA"/>
    <s v="Institution of Higher Education"/>
    <x v="1"/>
    <s v="4011018000"/>
    <s v="Pending"/>
    <s v="15109237"/>
    <m/>
    <m/>
    <n v="1"/>
    <n v="43854"/>
    <n v="1"/>
    <n v="43854"/>
  </r>
  <r>
    <x v="0"/>
    <s v="10"/>
    <s v="4/14/2015"/>
    <s v="2015"/>
    <s v="7"/>
    <s v="43010000"/>
    <x v="10"/>
    <x v="1"/>
    <s v="Petco Animal Supplies Inc"/>
    <s v="Private Profit"/>
    <x v="2"/>
    <s v="4012003000"/>
    <s v="Pending"/>
    <s v="15109249"/>
    <m/>
    <m/>
    <n v="1"/>
    <n v="9912.18"/>
    <n v="1"/>
    <n v="9912.18"/>
  </r>
  <r>
    <x v="0"/>
    <s v="10"/>
    <s v="4/14/2015"/>
    <s v="2015"/>
    <s v="7"/>
    <s v="43010000"/>
    <x v="10"/>
    <x v="1"/>
    <s v="American Diabetes Association"/>
    <s v="Private Non-Profit"/>
    <x v="1"/>
    <s v="4013004000"/>
    <s v="Pending"/>
    <s v="15109147"/>
    <m/>
    <m/>
    <n v="1"/>
    <n v="552000"/>
    <n v="1"/>
    <n v="552000"/>
  </r>
  <r>
    <x v="0"/>
    <s v="10"/>
    <s v="4/14/2015"/>
    <s v="2015"/>
    <s v="7"/>
    <s v="43010000"/>
    <x v="10"/>
    <x v="1"/>
    <s v="NATIONAL INSTITUTES OF HEALTH"/>
    <s v="Federal"/>
    <x v="1"/>
    <s v="4013004000"/>
    <s v="Pending"/>
    <s v="15109197"/>
    <m/>
    <m/>
    <n v="1"/>
    <n v="543104"/>
    <n v="1"/>
    <n v="543104"/>
  </r>
  <r>
    <x v="0"/>
    <s v="10"/>
    <s v="4/14/2015"/>
    <s v="2015"/>
    <s v="7"/>
    <s v="43010000"/>
    <x v="10"/>
    <x v="1"/>
    <s v="Cummins, Inc."/>
    <s v="Private Profit"/>
    <x v="2"/>
    <s v="4014009000"/>
    <s v="Awarded"/>
    <s v="15109141"/>
    <m/>
    <m/>
    <n v="1"/>
    <n v="248050"/>
    <n v="1"/>
    <n v="248050"/>
  </r>
  <r>
    <x v="0"/>
    <s v="10"/>
    <s v="4/14/2015"/>
    <s v="2015"/>
    <s v="7"/>
    <s v="43010000"/>
    <x v="10"/>
    <x v="1"/>
    <s v="Chrysler Corporation"/>
    <s v="Private Profit"/>
    <x v="2"/>
    <s v="4014009000"/>
    <s v="Awarded"/>
    <s v="15109215"/>
    <m/>
    <m/>
    <n v="1"/>
    <n v="10000"/>
    <n v="1"/>
    <n v="10000"/>
  </r>
  <r>
    <x v="0"/>
    <s v="10"/>
    <s v="4/14/2015"/>
    <s v="2015"/>
    <s v="7"/>
    <s v="43010000"/>
    <x v="10"/>
    <x v="1"/>
    <s v="MEDIMMUNE, INC"/>
    <s v="Private Profit"/>
    <x v="2"/>
    <s v="4016005000"/>
    <s v="Awarded"/>
    <s v="15076791"/>
    <m/>
    <m/>
    <n v="1"/>
    <n v="128351"/>
    <n v="1"/>
    <n v="128351"/>
  </r>
  <r>
    <x v="0"/>
    <s v="10"/>
    <s v="4/14/2015"/>
    <s v="2015"/>
    <s v="7"/>
    <s v="43010000"/>
    <x v="10"/>
    <x v="1"/>
    <s v="SYRACUSE UNIVERSITY"/>
    <s v="Institution of Higher Education"/>
    <x v="1"/>
    <s v="4018004000"/>
    <s v="Pending"/>
    <s v="15109234"/>
    <m/>
    <m/>
    <n v="1"/>
    <n v="120000"/>
    <n v="1"/>
    <n v="120000"/>
  </r>
  <r>
    <x v="0"/>
    <s v="10"/>
    <s v="4/14/2015"/>
    <s v="2015"/>
    <s v="7"/>
    <s v="43010000"/>
    <x v="10"/>
    <x v="1"/>
    <s v="IN Clinical &amp; Translational Sci Inst"/>
    <s v="Institution of Higher Education"/>
    <x v="1"/>
    <s v="4018004000"/>
    <s v="Pending"/>
    <s v="15109251"/>
    <n v="1"/>
    <n v="10000"/>
    <m/>
    <m/>
    <n v="1"/>
    <n v="10000"/>
  </r>
  <r>
    <x v="0"/>
    <s v="10"/>
    <s v="4/14/2015"/>
    <s v="2015"/>
    <s v="7"/>
    <s v="43010000"/>
    <x v="10"/>
    <x v="1"/>
    <s v="Central Indiana Corporate Partnership"/>
    <s v="Private Non-Profit"/>
    <x v="1"/>
    <s v="4025001000"/>
    <s v="Awarded"/>
    <s v="15076396"/>
    <m/>
    <m/>
    <n v="1"/>
    <n v="599999"/>
    <n v="1"/>
    <n v="599999"/>
  </r>
  <r>
    <x v="0"/>
    <s v="10"/>
    <s v="4/14/2015"/>
    <s v="2015"/>
    <s v="7"/>
    <s v="43010000"/>
    <x v="10"/>
    <x v="1"/>
    <s v="InfoComm International"/>
    <s v="Private Profit"/>
    <x v="2"/>
    <s v="4025001000"/>
    <s v="Awarded"/>
    <s v="15098566"/>
    <m/>
    <m/>
    <n v="0.75"/>
    <n v="2625"/>
    <n v="0.75"/>
    <n v="2625"/>
  </r>
  <r>
    <x v="0"/>
    <s v="10"/>
    <s v="4/14/2015"/>
    <s v="2015"/>
    <s v="7"/>
    <s v="43010000"/>
    <x v="10"/>
    <x v="1"/>
    <s v="InfoComm International"/>
    <s v="Private Profit"/>
    <x v="2"/>
    <s v="4025001005"/>
    <s v="Awarded"/>
    <s v="15098566"/>
    <m/>
    <m/>
    <n v="0.25"/>
    <n v="875"/>
    <n v="0.25"/>
    <n v="875"/>
  </r>
  <r>
    <x v="0"/>
    <s v="10"/>
    <s v="4/14/2015"/>
    <s v="2015"/>
    <s v="7"/>
    <s v="43010000"/>
    <x v="10"/>
    <x v="1"/>
    <s v="IN Clinical &amp; Translational Sci Inst"/>
    <s v="Institution of Higher Education"/>
    <x v="1"/>
    <s v="4027018000"/>
    <s v="Pending"/>
    <s v="15109251"/>
    <n v="0"/>
    <n v="0"/>
    <m/>
    <m/>
    <n v="0"/>
    <n v="0"/>
  </r>
  <r>
    <x v="0"/>
    <s v="10"/>
    <s v="4/15/2015"/>
    <s v="2015"/>
    <s v="7"/>
    <s v="43010000"/>
    <x v="10"/>
    <x v="1"/>
    <s v="Assoc of African Business Schools"/>
    <s v="Foreign Private Non-Profit"/>
    <x v="1"/>
    <s v="4011005000"/>
    <s v="Awarded"/>
    <s v="15109257"/>
    <m/>
    <m/>
    <n v="1"/>
    <n v="5796"/>
    <n v="1"/>
    <n v="5796"/>
  </r>
  <r>
    <x v="0"/>
    <s v="10"/>
    <s v="4/15/2015"/>
    <s v="2015"/>
    <s v="7"/>
    <s v="43010000"/>
    <x v="10"/>
    <x v="1"/>
    <s v="Amer College Vet Emer Critical"/>
    <s v="Private Non-Profit"/>
    <x v="1"/>
    <s v="4012007000"/>
    <s v="Not Funded"/>
    <s v="15109219"/>
    <m/>
    <m/>
    <n v="1"/>
    <n v="4608"/>
    <n v="1"/>
    <n v="4608"/>
  </r>
  <r>
    <x v="0"/>
    <s v="10"/>
    <s v="4/15/2015"/>
    <s v="2015"/>
    <s v="7"/>
    <s v="43010000"/>
    <x v="10"/>
    <x v="1"/>
    <s v="AMERICAN NURSES FOUNDATION"/>
    <s v="Foundation"/>
    <x v="1"/>
    <s v="4013008000"/>
    <s v="Pending"/>
    <s v="15109096"/>
    <m/>
    <m/>
    <n v="0.5"/>
    <n v="2500"/>
    <n v="0.5"/>
    <n v="2500"/>
  </r>
  <r>
    <x v="0"/>
    <s v="10"/>
    <s v="4/15/2015"/>
    <s v="2015"/>
    <s v="7"/>
    <s v="43010000"/>
    <x v="10"/>
    <x v="1"/>
    <s v="AMERICAN NURSES FOUNDATION"/>
    <s v="Foundation"/>
    <x v="1"/>
    <s v="4013010000"/>
    <s v="Pending"/>
    <s v="15109096"/>
    <m/>
    <m/>
    <n v="0.5"/>
    <n v="2500"/>
    <n v="0.5"/>
    <n v="2500"/>
  </r>
  <r>
    <x v="0"/>
    <s v="10"/>
    <s v="4/15/2015"/>
    <s v="2015"/>
    <s v="7"/>
    <s v="43010000"/>
    <x v="10"/>
    <x v="1"/>
    <s v="IOWA STATE UNIVERSITY"/>
    <s v="Institution of Higher Education"/>
    <x v="1"/>
    <s v="4014009000"/>
    <s v="Pending"/>
    <s v="15108955"/>
    <m/>
    <m/>
    <n v="1"/>
    <n v="48764"/>
    <n v="1"/>
    <n v="48764"/>
  </r>
  <r>
    <x v="0"/>
    <s v="10"/>
    <s v="4/15/2015"/>
    <s v="2015"/>
    <s v="7"/>
    <s v="43010000"/>
    <x v="10"/>
    <x v="1"/>
    <s v="Micro Vu"/>
    <s v="Private Profit"/>
    <x v="2"/>
    <s v="4014009000"/>
    <s v="Awarded"/>
    <s v="15109282"/>
    <m/>
    <m/>
    <n v="1"/>
    <n v="93149"/>
    <n v="1"/>
    <n v="93149"/>
  </r>
  <r>
    <x v="0"/>
    <s v="10"/>
    <s v="4/15/2015"/>
    <s v="2015"/>
    <s v="7"/>
    <s v="43010000"/>
    <x v="10"/>
    <x v="1"/>
    <s v="American Diabetes Association"/>
    <s v="Private Non-Profit"/>
    <x v="1"/>
    <s v="4016003000"/>
    <s v="Pending"/>
    <s v="15109152"/>
    <m/>
    <m/>
    <n v="1"/>
    <n v="345000"/>
    <n v="1"/>
    <n v="345000"/>
  </r>
  <r>
    <x v="0"/>
    <s v="10"/>
    <s v="4/15/2015"/>
    <s v="2015"/>
    <s v="7"/>
    <s v="43010000"/>
    <x v="10"/>
    <x v="1"/>
    <s v="IN Clinical &amp; Translational Sci Inst"/>
    <s v="Institution of Higher Education"/>
    <x v="1"/>
    <s v="4016005000"/>
    <s v="Pending"/>
    <s v="15109259"/>
    <n v="1"/>
    <n v="10000"/>
    <m/>
    <m/>
    <n v="1"/>
    <n v="10000"/>
  </r>
  <r>
    <x v="0"/>
    <s v="10"/>
    <s v="4/15/2015"/>
    <s v="2015"/>
    <s v="7"/>
    <s v="43010000"/>
    <x v="10"/>
    <x v="1"/>
    <s v="Saint Louis University"/>
    <s v="Institution of Higher Education"/>
    <x v="1"/>
    <s v="4017015000"/>
    <s v="Pending"/>
    <s v="15109283"/>
    <m/>
    <m/>
    <n v="1"/>
    <n v="1965"/>
    <n v="1"/>
    <n v="1965"/>
  </r>
  <r>
    <x v="0"/>
    <s v="10"/>
    <s v="4/15/2015"/>
    <s v="2015"/>
    <s v="7"/>
    <s v="43010000"/>
    <x v="10"/>
    <x v="1"/>
    <s v="IN Clinical &amp; Translational Sci Inst"/>
    <s v="Institution of Higher Education"/>
    <x v="1"/>
    <s v="4027003000"/>
    <s v="Pending"/>
    <s v="15109259"/>
    <n v="0"/>
    <n v="0"/>
    <m/>
    <m/>
    <n v="0"/>
    <n v="0"/>
  </r>
  <r>
    <x v="0"/>
    <s v="10"/>
    <s v="4/16/2015"/>
    <s v="2015"/>
    <s v="7"/>
    <s v="43010000"/>
    <x v="10"/>
    <x v="1"/>
    <s v="Amer Soc for Biochem &amp; Molecular Bio"/>
    <s v="Private Non-Profit"/>
    <x v="1"/>
    <s v="4011010000"/>
    <s v="Awarded"/>
    <s v="15109254"/>
    <m/>
    <m/>
    <n v="1"/>
    <n v="1000"/>
    <n v="1"/>
    <n v="1000"/>
  </r>
  <r>
    <x v="0"/>
    <s v="10"/>
    <s v="4/16/2015"/>
    <s v="2015"/>
    <s v="7"/>
    <s v="43010000"/>
    <x v="10"/>
    <x v="1"/>
    <s v="RED GOLD, INC."/>
    <s v="Private Profit"/>
    <x v="2"/>
    <s v="4011012000"/>
    <s v="Awarded"/>
    <s v="15109325"/>
    <m/>
    <m/>
    <n v="1"/>
    <n v="5460"/>
    <n v="1"/>
    <n v="5460"/>
  </r>
  <r>
    <x v="0"/>
    <s v="10"/>
    <s v="4/16/2015"/>
    <s v="2015"/>
    <s v="7"/>
    <s v="43010000"/>
    <x v="10"/>
    <x v="1"/>
    <s v="MORRIS ANIMAL FOUNDATION"/>
    <s v="Foundation"/>
    <x v="1"/>
    <s v="4012006000"/>
    <s v="Awarded"/>
    <s v="15109326"/>
    <m/>
    <m/>
    <n v="1"/>
    <n v="5000"/>
    <n v="1"/>
    <n v="5000"/>
  </r>
  <r>
    <x v="0"/>
    <s v="10"/>
    <s v="4/17/2015"/>
    <s v="2015"/>
    <s v="7"/>
    <s v="43010000"/>
    <x v="10"/>
    <x v="1"/>
    <s v="INDIANA CAMPUS COMPACT"/>
    <s v="Foundation"/>
    <x v="1"/>
    <s v="1013003000"/>
    <s v="Pending"/>
    <s v="15109376"/>
    <m/>
    <m/>
    <n v="0"/>
    <n v="0"/>
    <n v="0"/>
    <n v="0"/>
  </r>
  <r>
    <x v="0"/>
    <s v="10"/>
    <s v="4/17/2015"/>
    <s v="2015"/>
    <s v="7"/>
    <s v="43010000"/>
    <x v="10"/>
    <x v="1"/>
    <s v="INDIANA CAMPUS COMPACT"/>
    <s v="Foundation"/>
    <x v="1"/>
    <s v="1013004000"/>
    <s v="Pending"/>
    <s v="15109376"/>
    <m/>
    <m/>
    <n v="1"/>
    <n v="2500"/>
    <n v="1"/>
    <n v="2500"/>
  </r>
  <r>
    <x v="0"/>
    <s v="10"/>
    <s v="4/20/2015"/>
    <s v="2015"/>
    <s v="7"/>
    <s v="43010000"/>
    <x v="10"/>
    <x v="1"/>
    <s v="HERRICK FOUNDATION"/>
    <s v="Foundation"/>
    <x v="1"/>
    <s v="4014005000"/>
    <s v="Pending"/>
    <s v="15109006"/>
    <m/>
    <m/>
    <n v="1"/>
    <n v="59500"/>
    <n v="1"/>
    <n v="59500"/>
  </r>
  <r>
    <x v="0"/>
    <s v="10"/>
    <s v="4/20/2015"/>
    <s v="2015"/>
    <s v="7"/>
    <s v="43010000"/>
    <x v="10"/>
    <x v="1"/>
    <s v="Childrens Tumor Foundation"/>
    <s v="Foundation"/>
    <x v="1"/>
    <s v="4016003000"/>
    <s v="Pending"/>
    <s v="15109391"/>
    <n v="1"/>
    <n v="40000"/>
    <m/>
    <m/>
    <n v="1"/>
    <n v="40000"/>
  </r>
  <r>
    <x v="0"/>
    <s v="10"/>
    <s v="4/20/2015"/>
    <s v="2015"/>
    <s v="7"/>
    <s v="43010000"/>
    <x v="10"/>
    <x v="1"/>
    <s v="Childrens Tumor Foundation"/>
    <s v="Foundation"/>
    <x v="1"/>
    <s v="4027003000"/>
    <s v="Pending"/>
    <s v="15109391"/>
    <n v="0"/>
    <n v="0"/>
    <m/>
    <m/>
    <n v="0"/>
    <n v="0"/>
  </r>
  <r>
    <x v="0"/>
    <s v="10"/>
    <s v="4/21/2015"/>
    <s v="2015"/>
    <s v="7"/>
    <s v="43010000"/>
    <x v="10"/>
    <x v="1"/>
    <s v="LIVERMORE, LAWRENCE NATIONAL LABORATORY"/>
    <s v="Federal"/>
    <x v="1"/>
    <s v="1005014000"/>
    <s v="Pending"/>
    <s v="15109441"/>
    <m/>
    <m/>
    <n v="0"/>
    <n v="0"/>
    <n v="0"/>
    <n v="0"/>
  </r>
  <r>
    <x v="0"/>
    <s v="10"/>
    <s v="4/21/2015"/>
    <s v="2015"/>
    <s v="7"/>
    <s v="43010000"/>
    <x v="10"/>
    <x v="1"/>
    <s v="LIVERMORE, LAWRENCE NATIONAL LABORATORY"/>
    <s v="Federal"/>
    <x v="1"/>
    <s v="1019001000"/>
    <s v="Pending"/>
    <s v="15109441"/>
    <m/>
    <m/>
    <n v="0"/>
    <n v="0"/>
    <n v="0"/>
    <n v="0"/>
  </r>
  <r>
    <x v="0"/>
    <s v="10"/>
    <s v="4/21/2015"/>
    <s v="2015"/>
    <s v="7"/>
    <s v="43010000"/>
    <x v="10"/>
    <x v="1"/>
    <s v="LIVERMORE, LAWRENCE NATIONAL LABORATORY"/>
    <s v="Federal"/>
    <x v="1"/>
    <s v="1019001006"/>
    <s v="Pending"/>
    <s v="15109441"/>
    <m/>
    <m/>
    <n v="1"/>
    <n v="124997"/>
    <n v="1"/>
    <n v="124997"/>
  </r>
  <r>
    <x v="0"/>
    <s v="10"/>
    <s v="4/21/2015"/>
    <s v="2015"/>
    <s v="7"/>
    <s v="43010000"/>
    <x v="10"/>
    <x v="1"/>
    <s v="Parkview Health"/>
    <s v="Private Non-Profit"/>
    <x v="1"/>
    <s v="2004044000"/>
    <s v="Awarded"/>
    <s v="15109459"/>
    <m/>
    <m/>
    <n v="1"/>
    <n v="18259"/>
    <n v="1"/>
    <n v="18259"/>
  </r>
  <r>
    <x v="0"/>
    <s v="10"/>
    <s v="4/21/2015"/>
    <s v="2015"/>
    <s v="7"/>
    <s v="43010000"/>
    <x v="10"/>
    <x v="1"/>
    <s v="CNH - Hydraulic Competency Center"/>
    <s v="Private Profit"/>
    <x v="2"/>
    <s v="4011006000"/>
    <s v="Awarded"/>
    <s v="15109444"/>
    <m/>
    <m/>
    <n v="0.75"/>
    <n v="137173.5"/>
    <n v="0.75"/>
    <n v="137173.5"/>
  </r>
  <r>
    <x v="0"/>
    <s v="10"/>
    <s v="4/21/2015"/>
    <s v="2015"/>
    <s v="7"/>
    <s v="43010000"/>
    <x v="10"/>
    <x v="1"/>
    <s v="Bayer CropScience"/>
    <s v="Private Profit"/>
    <x v="2"/>
    <s v="4011012000"/>
    <s v="Awarded"/>
    <s v="15109388"/>
    <m/>
    <m/>
    <n v="1"/>
    <n v="10000"/>
    <n v="1"/>
    <n v="10000"/>
  </r>
  <r>
    <x v="0"/>
    <s v="10"/>
    <s v="4/21/2015"/>
    <s v="2015"/>
    <s v="7"/>
    <s v="43010000"/>
    <x v="10"/>
    <x v="1"/>
    <s v="DOW AGROSCIENCES"/>
    <s v="Private Profit"/>
    <x v="2"/>
    <s v="4011012000"/>
    <s v="Awarded"/>
    <s v="15109433"/>
    <m/>
    <m/>
    <n v="1"/>
    <n v="5000"/>
    <n v="1"/>
    <n v="5000"/>
  </r>
  <r>
    <x v="0"/>
    <s v="10"/>
    <s v="4/21/2015"/>
    <s v="2015"/>
    <s v="7"/>
    <s v="43010000"/>
    <x v="10"/>
    <x v="1"/>
    <s v="Cook Research Incorporated"/>
    <s v="Private Profit"/>
    <x v="2"/>
    <s v="4012003000"/>
    <s v="Awarded"/>
    <s v="15109416"/>
    <m/>
    <m/>
    <n v="0.05"/>
    <n v="3117.7"/>
    <n v="0.05"/>
    <n v="3117.7"/>
  </r>
  <r>
    <x v="0"/>
    <s v="10"/>
    <s v="4/21/2015"/>
    <s v="2015"/>
    <s v="7"/>
    <s v="43010000"/>
    <x v="10"/>
    <x v="1"/>
    <s v="LIVERMORE, LAWRENCE NATIONAL LABORATORY"/>
    <s v="Federal"/>
    <x v="1"/>
    <s v="4014009000"/>
    <s v="Pending"/>
    <s v="15109441"/>
    <m/>
    <m/>
    <n v="0"/>
    <n v="0"/>
    <n v="0"/>
    <n v="0"/>
  </r>
  <r>
    <x v="0"/>
    <s v="10"/>
    <s v="4/21/2015"/>
    <s v="2015"/>
    <s v="7"/>
    <s v="43010000"/>
    <x v="10"/>
    <x v="1"/>
    <s v="CNH - Hydraulic Competency Center"/>
    <s v="Private Profit"/>
    <x v="2"/>
    <s v="4014009000"/>
    <s v="Awarded"/>
    <s v="15109444"/>
    <m/>
    <m/>
    <n v="0.25"/>
    <n v="45724.5"/>
    <n v="0.25"/>
    <n v="45724.5"/>
  </r>
  <r>
    <x v="0"/>
    <s v="10"/>
    <s v="4/21/2015"/>
    <s v="2015"/>
    <s v="7"/>
    <s v="43010000"/>
    <x v="10"/>
    <x v="1"/>
    <s v="Cook Research Incorporated"/>
    <s v="Private Profit"/>
    <x v="2"/>
    <s v="4014017000"/>
    <s v="Awarded"/>
    <s v="15109416"/>
    <m/>
    <m/>
    <n v="0.95"/>
    <n v="59236.3"/>
    <n v="0.95"/>
    <n v="59236.3"/>
  </r>
  <r>
    <x v="0"/>
    <s v="10"/>
    <s v="4/21/2015"/>
    <s v="2015"/>
    <s v="7"/>
    <s v="43010000"/>
    <x v="10"/>
    <x v="1"/>
    <s v="Google Inc"/>
    <s v="Private Profit"/>
    <x v="2"/>
    <s v="4019008000"/>
    <s v="Pending"/>
    <s v="15109463"/>
    <m/>
    <m/>
    <n v="1"/>
    <n v="34186"/>
    <n v="1"/>
    <n v="34186"/>
  </r>
  <r>
    <x v="0"/>
    <s v="10"/>
    <s v="4/22/2015"/>
    <s v="2015"/>
    <s v="7"/>
    <s v="43010000"/>
    <x v="10"/>
    <x v="1"/>
    <s v="Info &amp; Communication Tech Promotion"/>
    <s v="Foreign Private Profit"/>
    <x v="2"/>
    <s v="4019010000"/>
    <s v="Not Funded"/>
    <s v="15109480"/>
    <m/>
    <m/>
    <n v="1"/>
    <n v="163000"/>
    <n v="1"/>
    <n v="163000"/>
  </r>
  <r>
    <x v="0"/>
    <s v="10"/>
    <s v="4/23/2015"/>
    <s v="2015"/>
    <s v="7"/>
    <s v="43010000"/>
    <x v="10"/>
    <x v="1"/>
    <s v="MONSANTO COMPANY"/>
    <s v="Private Profit"/>
    <x v="2"/>
    <s v="4011012000"/>
    <s v="Awarded"/>
    <s v="15109508"/>
    <m/>
    <m/>
    <n v="1"/>
    <n v="7000"/>
    <n v="1"/>
    <n v="7000"/>
  </r>
  <r>
    <x v="0"/>
    <s v="10"/>
    <s v="4/23/2015"/>
    <s v="2015"/>
    <s v="7"/>
    <s v="43010000"/>
    <x v="10"/>
    <x v="1"/>
    <s v="AMERICAN SPEECH-LANGUAGE-HEARING FDN."/>
    <s v="Foundation"/>
    <x v="1"/>
    <s v="4013012000"/>
    <s v="Pending"/>
    <s v="15109505"/>
    <m/>
    <m/>
    <n v="1"/>
    <n v="25000"/>
    <n v="1"/>
    <n v="25000"/>
  </r>
  <r>
    <x v="0"/>
    <s v="10"/>
    <s v="4/23/2015"/>
    <s v="2015"/>
    <s v="7"/>
    <s v="43010000"/>
    <x v="10"/>
    <x v="1"/>
    <s v="GENERAL ELECTRIC COMPANY"/>
    <s v="Private Profit"/>
    <x v="2"/>
    <s v="4014003000"/>
    <s v="Pending"/>
    <s v="15109447"/>
    <m/>
    <m/>
    <n v="0.75"/>
    <n v="188501.25"/>
    <n v="0.75"/>
    <n v="188501.25"/>
  </r>
  <r>
    <x v="0"/>
    <s v="10"/>
    <s v="4/23/2015"/>
    <s v="2015"/>
    <s v="7"/>
    <s v="43010000"/>
    <x v="10"/>
    <x v="1"/>
    <s v="GENERAL ELECTRIC COMPANY"/>
    <s v="Private Profit"/>
    <x v="2"/>
    <s v="4014003000"/>
    <s v="Pending"/>
    <s v="15119820"/>
    <m/>
    <m/>
    <n v="0.25"/>
    <n v="63820.25"/>
    <n v="0.25"/>
    <n v="63820.25"/>
  </r>
  <r>
    <x v="0"/>
    <s v="10"/>
    <s v="4/23/2015"/>
    <s v="2015"/>
    <s v="7"/>
    <s v="43010000"/>
    <x v="10"/>
    <x v="1"/>
    <s v="BAUSCH &amp; LOMB, INC."/>
    <s v="Private Profit"/>
    <x v="2"/>
    <s v="4014004000"/>
    <s v="Awarded"/>
    <s v="15109428"/>
    <m/>
    <m/>
    <n v="1"/>
    <n v="123000"/>
    <n v="1"/>
    <n v="123000"/>
  </r>
  <r>
    <x v="0"/>
    <s v="10"/>
    <s v="4/23/2015"/>
    <s v="2015"/>
    <s v="7"/>
    <s v="43010000"/>
    <x v="10"/>
    <x v="1"/>
    <s v="GENERAL ELECTRIC COMPANY"/>
    <s v="Private Profit"/>
    <x v="2"/>
    <s v="4014008000"/>
    <s v="Pending"/>
    <s v="15109447"/>
    <m/>
    <m/>
    <n v="0.25"/>
    <n v="62833.75"/>
    <n v="0.25"/>
    <n v="62833.75"/>
  </r>
  <r>
    <x v="0"/>
    <s v="10"/>
    <s v="4/23/2015"/>
    <s v="2015"/>
    <s v="7"/>
    <s v="43010000"/>
    <x v="10"/>
    <x v="1"/>
    <s v="GENERAL ELECTRIC COMPANY"/>
    <s v="Private Profit"/>
    <x v="2"/>
    <s v="4014008000"/>
    <s v="Pending"/>
    <s v="15119820"/>
    <m/>
    <m/>
    <n v="0"/>
    <n v="0"/>
    <n v="0"/>
    <n v="0"/>
  </r>
  <r>
    <x v="0"/>
    <s v="10"/>
    <s v="4/23/2015"/>
    <s v="2015"/>
    <s v="7"/>
    <s v="43010000"/>
    <x v="10"/>
    <x v="1"/>
    <s v="Indiana University Health"/>
    <s v="Private Non-Profit"/>
    <x v="1"/>
    <s v="4016004000"/>
    <s v="Pending"/>
    <s v="15109482"/>
    <m/>
    <m/>
    <n v="1"/>
    <n v="109730"/>
    <n v="1"/>
    <n v="109730"/>
  </r>
  <r>
    <x v="0"/>
    <s v="10"/>
    <s v="4/23/2015"/>
    <s v="2015"/>
    <s v="7"/>
    <s v="43010000"/>
    <x v="10"/>
    <x v="1"/>
    <s v="Duke Energy Foundation"/>
    <s v="Foundation"/>
    <x v="1"/>
    <s v="4018003000"/>
    <s v="Awarded"/>
    <s v="15109421"/>
    <n v="0.5"/>
    <n v="8880"/>
    <m/>
    <m/>
    <n v="0.5"/>
    <n v="8880"/>
  </r>
  <r>
    <x v="0"/>
    <s v="10"/>
    <s v="4/23/2015"/>
    <s v="2015"/>
    <s v="7"/>
    <s v="43010000"/>
    <x v="10"/>
    <x v="1"/>
    <s v="Duke Energy Foundation"/>
    <s v="Foundation"/>
    <x v="1"/>
    <s v="4019006000"/>
    <s v="Awarded"/>
    <s v="15109421"/>
    <n v="0.5"/>
    <n v="8880"/>
    <m/>
    <m/>
    <n v="0.5"/>
    <n v="8880"/>
  </r>
  <r>
    <x v="0"/>
    <s v="10"/>
    <s v="4/23/2015"/>
    <s v="2015"/>
    <s v="7"/>
    <s v="43010000"/>
    <x v="10"/>
    <x v="1"/>
    <s v="GENERAL ELECTRIC COMPANY"/>
    <s v="Private Profit"/>
    <x v="2"/>
    <s v="4019008000"/>
    <s v="Pending"/>
    <s v="15119820"/>
    <m/>
    <m/>
    <n v="0.75"/>
    <n v="191460.75"/>
    <n v="0.75"/>
    <n v="191460.75"/>
  </r>
  <r>
    <x v="0"/>
    <s v="10"/>
    <s v="4/23/2015"/>
    <s v="2015"/>
    <s v="7"/>
    <s v="43010000"/>
    <x v="10"/>
    <x v="1"/>
    <s v="Duke Energy Foundation"/>
    <s v="Foundation"/>
    <x v="1"/>
    <s v="4027010000"/>
    <s v="Awarded"/>
    <s v="15109421"/>
    <n v="0"/>
    <n v="0"/>
    <m/>
    <m/>
    <n v="0"/>
    <n v="0"/>
  </r>
  <r>
    <x v="0"/>
    <s v="10"/>
    <s v="4/24/2015"/>
    <s v="2015"/>
    <s v="7"/>
    <s v="43010000"/>
    <x v="10"/>
    <x v="1"/>
    <s v="Takeda Pharm INTNL INC US Region"/>
    <s v="Private Profit"/>
    <x v="2"/>
    <s v="4016004000"/>
    <s v="Pending"/>
    <s v="15109527"/>
    <m/>
    <m/>
    <n v="1"/>
    <n v="144400"/>
    <n v="1"/>
    <n v="144400"/>
  </r>
  <r>
    <x v="0"/>
    <s v="10"/>
    <s v="4/24/2015"/>
    <s v="2015"/>
    <s v="7"/>
    <s v="43010000"/>
    <x v="10"/>
    <x v="1"/>
    <s v="AMERICAN PHYSICAL SOCIETY"/>
    <s v="Foundation"/>
    <x v="1"/>
    <s v="4018006000"/>
    <s v="Pending"/>
    <s v="15109565"/>
    <m/>
    <m/>
    <n v="1"/>
    <n v="45000"/>
    <n v="1"/>
    <n v="45000"/>
  </r>
  <r>
    <x v="0"/>
    <s v="10"/>
    <s v="4/27/2015"/>
    <s v="2015"/>
    <s v="7"/>
    <s v="43010000"/>
    <x v="10"/>
    <x v="1"/>
    <s v="UNIVERSITY OF ARKANSAS"/>
    <s v="Institution of Higher Education"/>
    <x v="1"/>
    <s v="4011008000"/>
    <s v="Awarded"/>
    <s v="15109578"/>
    <m/>
    <m/>
    <n v="1"/>
    <n v="17160"/>
    <n v="1"/>
    <n v="17160"/>
  </r>
  <r>
    <x v="0"/>
    <s v="10"/>
    <s v="4/27/2015"/>
    <s v="2015"/>
    <s v="7"/>
    <s v="43010000"/>
    <x v="10"/>
    <x v="1"/>
    <s v="ELANCO ANIMAL HEALTH"/>
    <s v="Private Profit"/>
    <x v="2"/>
    <s v="4011009000"/>
    <s v="Awarded"/>
    <s v="15109566"/>
    <m/>
    <m/>
    <n v="1"/>
    <n v="5563"/>
    <n v="1"/>
    <n v="5563"/>
  </r>
  <r>
    <x v="0"/>
    <s v="10"/>
    <s v="4/27/2015"/>
    <s v="2015"/>
    <s v="7"/>
    <s v="43010000"/>
    <x v="10"/>
    <x v="1"/>
    <s v="BASF CORPORATION"/>
    <s v="Private Profit"/>
    <x v="2"/>
    <s v="4011012000"/>
    <s v="Awarded"/>
    <s v="15098774"/>
    <m/>
    <m/>
    <n v="1"/>
    <n v="24837"/>
    <n v="1"/>
    <n v="24837"/>
  </r>
  <r>
    <x v="0"/>
    <s v="10"/>
    <s v="4/27/2015"/>
    <s v="2015"/>
    <s v="7"/>
    <s v="43010000"/>
    <x v="10"/>
    <x v="1"/>
    <s v="Sealed Air Corporation"/>
    <s v="Foreign Private Profit"/>
    <x v="2"/>
    <s v="4011016000"/>
    <s v="Pending"/>
    <s v="15109579"/>
    <m/>
    <m/>
    <n v="1"/>
    <n v="10000"/>
    <n v="1"/>
    <n v="10000"/>
  </r>
  <r>
    <x v="0"/>
    <s v="10"/>
    <s v="4/27/2015"/>
    <s v="2015"/>
    <s v="7"/>
    <s v="43010000"/>
    <x v="10"/>
    <x v="1"/>
    <s v="KECK, W.M. FOUNDATION"/>
    <s v="Foundation"/>
    <x v="1"/>
    <s v="4014003000"/>
    <s v="Pending"/>
    <s v="15109550"/>
    <m/>
    <m/>
    <n v="0.6"/>
    <n v="1266264"/>
    <n v="0.6"/>
    <n v="1266264"/>
  </r>
  <r>
    <x v="0"/>
    <s v="10"/>
    <s v="4/27/2015"/>
    <s v="2015"/>
    <s v="7"/>
    <s v="43010000"/>
    <x v="10"/>
    <x v="1"/>
    <s v="KECK, W.M. FOUNDATION"/>
    <s v="Foundation"/>
    <x v="1"/>
    <s v="4014006000"/>
    <s v="Pending"/>
    <s v="15109550"/>
    <m/>
    <m/>
    <n v="0.2"/>
    <n v="422088"/>
    <n v="0.2"/>
    <n v="422088"/>
  </r>
  <r>
    <x v="0"/>
    <s v="10"/>
    <s v="4/27/2015"/>
    <s v="2015"/>
    <s v="7"/>
    <s v="43010000"/>
    <x v="10"/>
    <x v="1"/>
    <s v="Indiana Pacers"/>
    <s v="Private Profit"/>
    <x v="2"/>
    <s v="4014009000"/>
    <s v="Pending"/>
    <s v="15109562"/>
    <m/>
    <m/>
    <n v="0.75"/>
    <n v="37010.25"/>
    <n v="0.75"/>
    <n v="37010.25"/>
  </r>
  <r>
    <x v="0"/>
    <s v="10"/>
    <s v="4/27/2015"/>
    <s v="2015"/>
    <s v="7"/>
    <s v="43010000"/>
    <x v="10"/>
    <x v="1"/>
    <s v="KECK, W.M. FOUNDATION"/>
    <s v="Foundation"/>
    <x v="1"/>
    <s v="4014010000"/>
    <s v="Pending"/>
    <s v="15109550"/>
    <m/>
    <m/>
    <n v="0.2"/>
    <n v="422088"/>
    <n v="0.2"/>
    <n v="422088"/>
  </r>
  <r>
    <x v="0"/>
    <s v="10"/>
    <s v="4/27/2015"/>
    <s v="2015"/>
    <s v="7"/>
    <s v="43010000"/>
    <x v="10"/>
    <x v="1"/>
    <s v="NineSigma"/>
    <s v="Private Profit"/>
    <x v="2"/>
    <s v="4014011000"/>
    <s v="Pending"/>
    <s v="15109591"/>
    <m/>
    <m/>
    <n v="1"/>
    <n v="200000"/>
    <n v="1"/>
    <n v="200000"/>
  </r>
  <r>
    <x v="0"/>
    <s v="10"/>
    <s v="4/27/2015"/>
    <s v="2015"/>
    <s v="7"/>
    <s v="43010000"/>
    <x v="10"/>
    <x v="1"/>
    <s v="Indiana Pacers"/>
    <s v="Private Profit"/>
    <x v="2"/>
    <s v="4014017000"/>
    <s v="Pending"/>
    <s v="15109562"/>
    <m/>
    <m/>
    <n v="0.25"/>
    <n v="12336.75"/>
    <n v="0.25"/>
    <n v="12336.75"/>
  </r>
  <r>
    <x v="0"/>
    <s v="10"/>
    <s v="4/28/2015"/>
    <s v="2015"/>
    <s v="7"/>
    <s v="43010000"/>
    <x v="10"/>
    <x v="1"/>
    <s v="Purina Animal Nutrition LLC"/>
    <s v="Private Profit"/>
    <x v="2"/>
    <s v="4011009000"/>
    <s v="Pending"/>
    <s v="15109569"/>
    <m/>
    <m/>
    <n v="1"/>
    <n v="54870"/>
    <n v="1"/>
    <n v="54870"/>
  </r>
  <r>
    <x v="0"/>
    <s v="10"/>
    <s v="4/28/2015"/>
    <s v="2015"/>
    <s v="7"/>
    <s v="43010000"/>
    <x v="10"/>
    <x v="1"/>
    <s v="Pioneer Oil Company"/>
    <s v="Private Profit"/>
    <x v="2"/>
    <s v="4018004000"/>
    <s v="Pending"/>
    <s v="15109658"/>
    <m/>
    <m/>
    <n v="1"/>
    <n v="8752"/>
    <n v="1"/>
    <n v="8752"/>
  </r>
  <r>
    <x v="0"/>
    <s v="10"/>
    <s v="4/29/2015"/>
    <s v="2015"/>
    <s v="7"/>
    <s v="43010000"/>
    <x v="10"/>
    <x v="1"/>
    <s v="INDIANA CAMPUS COMPACT"/>
    <s v="Foundation"/>
    <x v="1"/>
    <s v="3004010000"/>
    <s v="Awarded"/>
    <s v="15109708"/>
    <m/>
    <m/>
    <n v="0"/>
    <n v="0"/>
    <n v="0"/>
    <n v="0"/>
  </r>
  <r>
    <x v="0"/>
    <s v="10"/>
    <s v="4/29/2015"/>
    <s v="2015"/>
    <s v="7"/>
    <s v="43010000"/>
    <x v="10"/>
    <x v="1"/>
    <s v="INDIANA CAMPUS COMPACT"/>
    <s v="Foundation"/>
    <x v="1"/>
    <s v="3004012000"/>
    <s v="Awarded"/>
    <s v="15109708"/>
    <m/>
    <m/>
    <n v="1"/>
    <n v="700"/>
    <n v="1"/>
    <n v="700"/>
  </r>
  <r>
    <x v="0"/>
    <s v="10"/>
    <s v="4/29/2015"/>
    <s v="2015"/>
    <s v="7"/>
    <s v="43010000"/>
    <x v="10"/>
    <x v="1"/>
    <s v="PROCTER &amp; GAMBLE COMPANY"/>
    <s v="Private Profit"/>
    <x v="2"/>
    <s v="4011009000"/>
    <s v="Pending"/>
    <s v="15109567"/>
    <m/>
    <m/>
    <n v="0.5"/>
    <n v="171649"/>
    <n v="0.5"/>
    <n v="171649"/>
  </r>
  <r>
    <x v="0"/>
    <s v="10"/>
    <s v="4/29/2015"/>
    <s v="2015"/>
    <s v="7"/>
    <s v="43010000"/>
    <x v="10"/>
    <x v="1"/>
    <s v="Jasper Cty REMC Community Fund"/>
    <s v="Private Non-Profit"/>
    <x v="1"/>
    <s v="4011013000"/>
    <s v="Pending"/>
    <s v="15109509"/>
    <m/>
    <m/>
    <n v="1"/>
    <n v="2000"/>
    <n v="1"/>
    <n v="2000"/>
  </r>
  <r>
    <x v="0"/>
    <s v="10"/>
    <s v="4/29/2015"/>
    <s v="2015"/>
    <s v="7"/>
    <s v="43010000"/>
    <x v="10"/>
    <x v="1"/>
    <s v="PROCTER &amp; GAMBLE COMPANY"/>
    <s v="Private Profit"/>
    <x v="2"/>
    <s v="4011016000"/>
    <s v="Pending"/>
    <s v="15109567"/>
    <m/>
    <m/>
    <n v="0.5"/>
    <n v="171649"/>
    <n v="0.5"/>
    <n v="171649"/>
  </r>
  <r>
    <x v="0"/>
    <s v="10"/>
    <s v="4/29/2015"/>
    <s v="2015"/>
    <s v="7"/>
    <s v="43010000"/>
    <x v="10"/>
    <x v="1"/>
    <s v="L'Oreal USA"/>
    <s v="Private Profit"/>
    <x v="2"/>
    <s v="4012006000"/>
    <s v="Pending"/>
    <s v="15108920"/>
    <n v="1"/>
    <n v="205169"/>
    <m/>
    <m/>
    <n v="1"/>
    <n v="205169"/>
  </r>
  <r>
    <x v="0"/>
    <s v="10"/>
    <s v="4/29/2015"/>
    <s v="2015"/>
    <s v="7"/>
    <s v="43010000"/>
    <x v="10"/>
    <x v="1"/>
    <s v="California Walnut Commission"/>
    <s v="Private Non-Profit"/>
    <x v="1"/>
    <s v="4013001000"/>
    <s v="Pending"/>
    <s v="15033283"/>
    <m/>
    <m/>
    <n v="0.45"/>
    <n v="67914"/>
    <n v="0.45"/>
    <n v="67914"/>
  </r>
  <r>
    <x v="0"/>
    <s v="10"/>
    <s v="4/29/2015"/>
    <s v="2015"/>
    <s v="7"/>
    <s v="43010000"/>
    <x v="10"/>
    <x v="1"/>
    <s v="California Walnut Commission"/>
    <s v="Private Non-Profit"/>
    <x v="1"/>
    <s v="4013004000"/>
    <s v="Pending"/>
    <s v="15033283"/>
    <m/>
    <m/>
    <n v="0.55000000000000004"/>
    <n v="83006"/>
    <n v="0.55000000000000004"/>
    <n v="83006"/>
  </r>
  <r>
    <x v="0"/>
    <s v="10"/>
    <s v="4/29/2015"/>
    <s v="2015"/>
    <s v="7"/>
    <s v="43010000"/>
    <x v="10"/>
    <x v="1"/>
    <s v="PEMY Consulting"/>
    <s v="Private Profit"/>
    <x v="2"/>
    <s v="4014005000"/>
    <s v="Awarded"/>
    <s v="15109681"/>
    <m/>
    <m/>
    <n v="1"/>
    <n v="23621"/>
    <n v="1"/>
    <n v="23621"/>
  </r>
  <r>
    <x v="0"/>
    <s v="10"/>
    <s v="4/29/2015"/>
    <s v="2015"/>
    <s v="7"/>
    <s v="43010000"/>
    <x v="10"/>
    <x v="1"/>
    <s v="AMERICAN COUNCIL OF LEARNED SOCIETIES"/>
    <s v="Private Non-Profit"/>
    <x v="1"/>
    <s v="4017007000"/>
    <s v="Pending"/>
    <s v="15109604"/>
    <m/>
    <m/>
    <n v="1"/>
    <n v="85000"/>
    <n v="1"/>
    <n v="85000"/>
  </r>
  <r>
    <x v="0"/>
    <s v="10"/>
    <s v="4/29/2015"/>
    <s v="2015"/>
    <s v="7"/>
    <s v="43010000"/>
    <x v="10"/>
    <x v="1"/>
    <s v="L'Oreal USA"/>
    <s v="Private Profit"/>
    <x v="2"/>
    <s v="4027002000"/>
    <s v="Pending"/>
    <s v="15108920"/>
    <n v="0"/>
    <n v="0"/>
    <m/>
    <m/>
    <n v="0"/>
    <n v="0"/>
  </r>
  <r>
    <x v="0"/>
    <s v="10"/>
    <s v="4/30/2015"/>
    <s v="2015"/>
    <s v="7"/>
    <s v="43010000"/>
    <x v="10"/>
    <x v="1"/>
    <s v="WATER ENVIRONMENT RESEARCH FOUNDATION"/>
    <s v="Foundation"/>
    <x v="1"/>
    <s v="4011008000"/>
    <s v="Pending"/>
    <s v="15109769"/>
    <n v="0.7"/>
    <n v="174974.8"/>
    <m/>
    <m/>
    <n v="0.7"/>
    <n v="174974.8"/>
  </r>
  <r>
    <x v="0"/>
    <s v="10"/>
    <s v="4/30/2015"/>
    <s v="2015"/>
    <s v="7"/>
    <s v="43010000"/>
    <x v="10"/>
    <x v="1"/>
    <s v="WATER ENVIRONMENT RESEARCH FOUNDATION"/>
    <s v="Foundation"/>
    <x v="1"/>
    <s v="4011015000"/>
    <s v="Pending"/>
    <s v="15109769"/>
    <n v="0.3"/>
    <n v="74989.2"/>
    <m/>
    <m/>
    <n v="0.3"/>
    <n v="74989.2"/>
  </r>
  <r>
    <x v="0"/>
    <s v="10"/>
    <s v="4/30/2015"/>
    <s v="2015"/>
    <s v="7"/>
    <s v="43010000"/>
    <x v="10"/>
    <x v="1"/>
    <s v="Ms Foundation for Women"/>
    <s v="Foundation"/>
    <x v="1"/>
    <s v="4011017000"/>
    <s v="Pending"/>
    <s v="15119796"/>
    <m/>
    <m/>
    <n v="1"/>
    <n v="20000"/>
    <n v="1"/>
    <n v="20000"/>
  </r>
  <r>
    <x v="0"/>
    <s v="10"/>
    <s v="4/30/2015"/>
    <s v="2015"/>
    <s v="7"/>
    <s v="43010000"/>
    <x v="10"/>
    <x v="1"/>
    <s v="Prostate Cancer Foundation"/>
    <s v="Foundation"/>
    <x v="1"/>
    <s v="4012003000"/>
    <s v="Pending"/>
    <s v="15109705"/>
    <m/>
    <m/>
    <n v="0.1"/>
    <n v="100000"/>
    <n v="0.1"/>
    <n v="100000"/>
  </r>
  <r>
    <x v="0"/>
    <s v="10"/>
    <s v="4/30/2015"/>
    <s v="2015"/>
    <s v="7"/>
    <s v="43010000"/>
    <x v="10"/>
    <x v="1"/>
    <s v="OREGON STATE UNIVERSITY"/>
    <s v="Institution of Higher Education"/>
    <x v="1"/>
    <s v="4013006000"/>
    <s v="Awarded"/>
    <s v="15087506"/>
    <m/>
    <m/>
    <n v="1"/>
    <n v="9815"/>
    <n v="1"/>
    <n v="9815"/>
  </r>
  <r>
    <x v="0"/>
    <s v="10"/>
    <s v="4/30/2015"/>
    <s v="2015"/>
    <s v="7"/>
    <s v="43010000"/>
    <x v="10"/>
    <x v="1"/>
    <s v="Prostate Cancer Foundation"/>
    <s v="Foundation"/>
    <x v="1"/>
    <s v="4013009000"/>
    <s v="Pending"/>
    <s v="15109705"/>
    <m/>
    <m/>
    <n v="0.1"/>
    <n v="100000"/>
    <n v="0.1"/>
    <n v="100000"/>
  </r>
  <r>
    <x v="0"/>
    <s v="10"/>
    <s v="4/30/2015"/>
    <s v="2015"/>
    <s v="7"/>
    <s v="43010000"/>
    <x v="10"/>
    <x v="1"/>
    <s v="LOS ALAMOS NATIONAL LABORATORY"/>
    <s v="Federal"/>
    <x v="1"/>
    <s v="4014003000"/>
    <s v="Pending"/>
    <s v="15109731"/>
    <m/>
    <m/>
    <n v="1"/>
    <n v="198018"/>
    <n v="1"/>
    <n v="198018"/>
  </r>
  <r>
    <x v="0"/>
    <s v="10"/>
    <s v="4/30/2015"/>
    <s v="2015"/>
    <s v="7"/>
    <s v="43010000"/>
    <x v="10"/>
    <x v="1"/>
    <s v="ROLLS-ROYCE, INC."/>
    <s v="Private Profit"/>
    <x v="2"/>
    <s v="4014003000"/>
    <s v="Pending"/>
    <s v="15109746"/>
    <m/>
    <m/>
    <n v="0.4"/>
    <n v="344307.20000000001"/>
    <n v="0.4"/>
    <n v="344307.20000000001"/>
  </r>
  <r>
    <x v="0"/>
    <s v="10"/>
    <s v="4/30/2015"/>
    <s v="2015"/>
    <s v="7"/>
    <s v="43010000"/>
    <x v="10"/>
    <x v="1"/>
    <s v="ROLLS-ROYCE, INC."/>
    <s v="Private Profit"/>
    <x v="2"/>
    <s v="4014009000"/>
    <s v="Pending"/>
    <s v="15109746"/>
    <m/>
    <m/>
    <n v="0.6"/>
    <n v="516460.79999999999"/>
    <n v="0.6"/>
    <n v="516460.79999999999"/>
  </r>
  <r>
    <x v="0"/>
    <s v="10"/>
    <s v="4/30/2015"/>
    <s v="2015"/>
    <s v="7"/>
    <s v="43010000"/>
    <x v="10"/>
    <x v="1"/>
    <s v="EATON"/>
    <s v="Private Profit"/>
    <x v="2"/>
    <s v="4014009000"/>
    <s v="Awarded"/>
    <s v="15109733"/>
    <m/>
    <m/>
    <n v="1"/>
    <n v="10000"/>
    <n v="1"/>
    <n v="10000"/>
  </r>
  <r>
    <x v="0"/>
    <s v="10"/>
    <s v="4/30/2015"/>
    <s v="2015"/>
    <s v="7"/>
    <s v="43010000"/>
    <x v="10"/>
    <x v="1"/>
    <s v="Prostate Cancer Foundation"/>
    <s v="Foundation"/>
    <x v="1"/>
    <s v="4014017000"/>
    <s v="Pending"/>
    <s v="15109705"/>
    <m/>
    <m/>
    <n v="0.7"/>
    <n v="700000"/>
    <n v="0.7"/>
    <n v="700000"/>
  </r>
  <r>
    <x v="0"/>
    <s v="10"/>
    <s v="4/30/2015"/>
    <s v="2015"/>
    <s v="7"/>
    <s v="43010000"/>
    <x v="10"/>
    <x v="1"/>
    <s v="Prostate Cancer Foundation"/>
    <s v="Foundation"/>
    <x v="1"/>
    <s v="4016005000"/>
    <s v="Pending"/>
    <s v="15109705"/>
    <m/>
    <m/>
    <n v="0.1"/>
    <n v="100000"/>
    <n v="0.1"/>
    <n v="100000"/>
  </r>
  <r>
    <x v="0"/>
    <s v="10"/>
    <s v="4/30/2015"/>
    <s v="2015"/>
    <s v="7"/>
    <s v="43010000"/>
    <x v="10"/>
    <x v="1"/>
    <s v="WATER ENVIRONMENT RESEARCH FOUNDATION"/>
    <s v="Foundation"/>
    <x v="1"/>
    <s v="4027011000"/>
    <s v="Pending"/>
    <s v="15109769"/>
    <n v="0"/>
    <n v="0"/>
    <m/>
    <m/>
    <n v="0"/>
    <n v="0"/>
  </r>
  <r>
    <x v="0"/>
    <s v="11"/>
    <s v="5/1/2015"/>
    <s v="2015"/>
    <s v="8"/>
    <s v="43010000"/>
    <x v="10"/>
    <x v="1"/>
    <s v="Mittal Steel Company"/>
    <s v="Private Profit"/>
    <x v="2"/>
    <s v="1005014000"/>
    <s v="Pending"/>
    <s v="15098589"/>
    <m/>
    <m/>
    <n v="0"/>
    <n v="0"/>
    <n v="0"/>
    <n v="0"/>
  </r>
  <r>
    <x v="0"/>
    <s v="11"/>
    <s v="5/1/2015"/>
    <s v="2015"/>
    <s v="8"/>
    <s v="43010000"/>
    <x v="10"/>
    <x v="1"/>
    <s v="Mittal Steel Company"/>
    <s v="Private Profit"/>
    <x v="2"/>
    <s v="1019001006"/>
    <s v="Pending"/>
    <s v="15098589"/>
    <m/>
    <m/>
    <n v="1"/>
    <n v="5320"/>
    <n v="1"/>
    <n v="5320"/>
  </r>
  <r>
    <x v="0"/>
    <s v="11"/>
    <s v="5/1/2015"/>
    <s v="2015"/>
    <s v="8"/>
    <s v="43010000"/>
    <x v="10"/>
    <x v="1"/>
    <s v="Vision Menu"/>
    <s v="Private Profit"/>
    <x v="2"/>
    <s v="2004035000"/>
    <s v="Awarded"/>
    <s v="15109725"/>
    <m/>
    <m/>
    <n v="1"/>
    <n v="4765"/>
    <n v="1"/>
    <n v="4765"/>
  </r>
  <r>
    <x v="0"/>
    <s v="11"/>
    <s v="5/1/2015"/>
    <s v="2015"/>
    <s v="8"/>
    <s v="43010000"/>
    <x v="10"/>
    <x v="1"/>
    <s v="USA Equestrian Trust"/>
    <s v="Private Non-Profit"/>
    <x v="1"/>
    <s v="4011017000"/>
    <s v="Not Funded"/>
    <s v="15109774"/>
    <m/>
    <m/>
    <n v="1"/>
    <n v="33810"/>
    <n v="1"/>
    <n v="33810"/>
  </r>
  <r>
    <x v="0"/>
    <s v="11"/>
    <s v="5/1/2015"/>
    <s v="2015"/>
    <s v="8"/>
    <s v="43010000"/>
    <x v="10"/>
    <x v="1"/>
    <s v="NineSigma"/>
    <s v="Private Profit"/>
    <x v="2"/>
    <s v="4014011000"/>
    <s v="Pending"/>
    <s v="15119783"/>
    <m/>
    <m/>
    <n v="1"/>
    <n v="200000"/>
    <n v="1"/>
    <n v="200000"/>
  </r>
  <r>
    <x v="0"/>
    <s v="11"/>
    <s v="5/1/2015"/>
    <s v="2015"/>
    <s v="8"/>
    <s v="43010000"/>
    <x v="10"/>
    <x v="1"/>
    <s v="LILLY (ELI) AND COMPANY"/>
    <s v="Private Profit"/>
    <x v="2"/>
    <s v="4016001000"/>
    <s v="Awarded"/>
    <s v="15119812"/>
    <m/>
    <m/>
    <n v="1"/>
    <n v="50000"/>
    <n v="1"/>
    <n v="50000"/>
  </r>
  <r>
    <x v="0"/>
    <s v="11"/>
    <s v="5/1/2015"/>
    <s v="2015"/>
    <s v="8"/>
    <s v="43010000"/>
    <x v="10"/>
    <x v="1"/>
    <s v="North Central Region SARE"/>
    <s v="Private Non-Profit"/>
    <x v="1"/>
    <s v="4017007000"/>
    <s v="Pending"/>
    <s v="15109637"/>
    <m/>
    <m/>
    <n v="0"/>
    <n v="0"/>
    <n v="0"/>
    <n v="0"/>
  </r>
  <r>
    <x v="0"/>
    <s v="11"/>
    <s v="5/1/2015"/>
    <s v="2015"/>
    <s v="8"/>
    <s v="43010000"/>
    <x v="10"/>
    <x v="1"/>
    <s v="North Central Region SARE"/>
    <s v="Private Non-Profit"/>
    <x v="1"/>
    <s v="4017017000"/>
    <s v="Pending"/>
    <s v="15109637"/>
    <m/>
    <m/>
    <n v="1"/>
    <n v="10000"/>
    <n v="1"/>
    <n v="10000"/>
  </r>
  <r>
    <x v="0"/>
    <s v="11"/>
    <s v="5/4/2015"/>
    <s v="2015"/>
    <s v="8"/>
    <s v="43010000"/>
    <x v="10"/>
    <x v="1"/>
    <s v="National Inst of Food &amp; Agriculture"/>
    <s v="Federal"/>
    <x v="1"/>
    <s v="4011006000"/>
    <s v="Pending"/>
    <s v="15119856"/>
    <m/>
    <m/>
    <n v="0.35"/>
    <n v="153132.70000000001"/>
    <n v="0.35"/>
    <n v="153132.70000000001"/>
  </r>
  <r>
    <x v="0"/>
    <s v="11"/>
    <s v="5/4/2015"/>
    <s v="2015"/>
    <s v="8"/>
    <s v="43010000"/>
    <x v="10"/>
    <x v="1"/>
    <s v="IOWA STATE UNIVERSITY"/>
    <s v="Institution of Higher Education"/>
    <x v="1"/>
    <s v="4011012000"/>
    <s v="Pending"/>
    <s v="15119816"/>
    <m/>
    <m/>
    <n v="1"/>
    <n v="36900"/>
    <n v="1"/>
    <n v="36900"/>
  </r>
  <r>
    <x v="0"/>
    <s v="11"/>
    <s v="5/4/2015"/>
    <s v="2015"/>
    <s v="8"/>
    <s v="43010000"/>
    <x v="10"/>
    <x v="1"/>
    <s v="UNIVERSITY OF WISCONSIN-MADISON"/>
    <s v="Institution of Higher Education"/>
    <x v="1"/>
    <s v="4011012000"/>
    <s v="Pending"/>
    <s v="15119824"/>
    <m/>
    <m/>
    <n v="1"/>
    <n v="60000"/>
    <n v="1"/>
    <n v="60000"/>
  </r>
  <r>
    <x v="0"/>
    <s v="11"/>
    <s v="5/4/2015"/>
    <s v="2015"/>
    <s v="8"/>
    <s v="43010000"/>
    <x v="10"/>
    <x v="1"/>
    <s v="IOWA STATE UNIVERSITY"/>
    <s v="Institution of Higher Education"/>
    <x v="1"/>
    <s v="4011012000"/>
    <s v="Pending"/>
    <s v="15119853"/>
    <m/>
    <m/>
    <n v="1"/>
    <n v="90000"/>
    <n v="1"/>
    <n v="90000"/>
  </r>
  <r>
    <x v="0"/>
    <s v="11"/>
    <s v="5/4/2015"/>
    <s v="2015"/>
    <s v="8"/>
    <s v="43010000"/>
    <x v="10"/>
    <x v="1"/>
    <s v="National Inst of Food &amp; Agriculture"/>
    <s v="Federal"/>
    <x v="1"/>
    <s v="4011016000"/>
    <s v="Pending"/>
    <s v="15119856"/>
    <m/>
    <m/>
    <n v="0.65"/>
    <n v="284389.3"/>
    <n v="0.65"/>
    <n v="284389.3"/>
  </r>
  <r>
    <x v="0"/>
    <s v="11"/>
    <s v="5/4/2015"/>
    <s v="2015"/>
    <s v="8"/>
    <s v="43010000"/>
    <x v="10"/>
    <x v="1"/>
    <s v="HOFFMANN-LA ROCHE INC."/>
    <s v="Private Profit"/>
    <x v="2"/>
    <s v="4016005000"/>
    <s v="Awarded"/>
    <s v="15109460"/>
    <m/>
    <m/>
    <n v="1"/>
    <n v="141187"/>
    <n v="1"/>
    <n v="141187"/>
  </r>
  <r>
    <x v="0"/>
    <s v="11"/>
    <s v="5/5/2015"/>
    <s v="2015"/>
    <s v="8"/>
    <s v="43010000"/>
    <x v="10"/>
    <x v="1"/>
    <s v="GENERAL MILLS, INC."/>
    <s v="Private Profit"/>
    <x v="2"/>
    <s v="4011016000"/>
    <s v="Awarded"/>
    <s v="15109694"/>
    <m/>
    <m/>
    <n v="0.75"/>
    <n v="19635"/>
    <n v="0.75"/>
    <n v="19635"/>
  </r>
  <r>
    <x v="0"/>
    <s v="11"/>
    <s v="5/5/2015"/>
    <s v="2015"/>
    <s v="8"/>
    <s v="43010000"/>
    <x v="10"/>
    <x v="1"/>
    <s v="GENERAL MILLS, INC."/>
    <s v="Private Profit"/>
    <x v="2"/>
    <s v="4013004000"/>
    <s v="Awarded"/>
    <s v="15109694"/>
    <m/>
    <m/>
    <n v="0.25"/>
    <n v="6545"/>
    <n v="0.25"/>
    <n v="6545"/>
  </r>
  <r>
    <x v="0"/>
    <s v="11"/>
    <s v="5/5/2015"/>
    <s v="2015"/>
    <s v="8"/>
    <s v="43010000"/>
    <x v="10"/>
    <x v="1"/>
    <s v="UNIVERSITY OF ALABAMA"/>
    <s v="Institution of Higher Education"/>
    <x v="1"/>
    <s v="4014005000"/>
    <s v="Pending"/>
    <s v="15119914"/>
    <m/>
    <m/>
    <n v="1"/>
    <n v="7961"/>
    <n v="1"/>
    <n v="7961"/>
  </r>
  <r>
    <x v="0"/>
    <s v="11"/>
    <s v="5/5/2015"/>
    <s v="2015"/>
    <s v="8"/>
    <s v="43010000"/>
    <x v="10"/>
    <x v="1"/>
    <s v="INTEL CORPORATION"/>
    <s v="Private Profit"/>
    <x v="2"/>
    <s v="4014006000"/>
    <s v="Pending"/>
    <s v="15119862"/>
    <n v="1"/>
    <n v="450000"/>
    <m/>
    <m/>
    <n v="1"/>
    <n v="450000"/>
  </r>
  <r>
    <x v="0"/>
    <s v="11"/>
    <s v="5/5/2015"/>
    <s v="2015"/>
    <s v="8"/>
    <s v="43010000"/>
    <x v="10"/>
    <x v="1"/>
    <s v="COALITION FOR A DRUG FREE TIPP. COUNTY"/>
    <s v="Local Government"/>
    <x v="1"/>
    <s v="4016004000"/>
    <s v="Pending"/>
    <s v="15119874"/>
    <m/>
    <m/>
    <n v="1"/>
    <n v="2000"/>
    <n v="1"/>
    <n v="2000"/>
  </r>
  <r>
    <x v="0"/>
    <s v="11"/>
    <s v="5/5/2015"/>
    <s v="2015"/>
    <s v="8"/>
    <s v="43010000"/>
    <x v="10"/>
    <x v="1"/>
    <s v="Cardinal Health"/>
    <s v="Private Profit"/>
    <x v="2"/>
    <s v="4016004000"/>
    <s v="Pending"/>
    <s v="15119877"/>
    <m/>
    <m/>
    <n v="1"/>
    <n v="10000"/>
    <n v="1"/>
    <n v="10000"/>
  </r>
  <r>
    <x v="0"/>
    <s v="11"/>
    <s v="5/5/2015"/>
    <s v="2015"/>
    <s v="8"/>
    <s v="43010000"/>
    <x v="10"/>
    <x v="1"/>
    <s v="INTEL CORPORATION"/>
    <s v="Private Profit"/>
    <x v="2"/>
    <s v="4027016000"/>
    <s v="Pending"/>
    <s v="15119862"/>
    <n v="0"/>
    <n v="0"/>
    <m/>
    <m/>
    <n v="0"/>
    <n v="0"/>
  </r>
  <r>
    <x v="0"/>
    <s v="11"/>
    <s v="5/6/2015"/>
    <s v="2015"/>
    <s v="8"/>
    <s v="43010000"/>
    <x v="10"/>
    <x v="1"/>
    <s v="Cascade Metrix"/>
    <s v="Private Profit"/>
    <x v="2"/>
    <s v="4012007000"/>
    <s v="Awarded"/>
    <s v="15119864"/>
    <m/>
    <m/>
    <n v="1"/>
    <n v="9999.39"/>
    <n v="1"/>
    <n v="9999.39"/>
  </r>
  <r>
    <x v="0"/>
    <s v="11"/>
    <s v="5/6/2015"/>
    <s v="2015"/>
    <s v="8"/>
    <s v="43010000"/>
    <x v="10"/>
    <x v="1"/>
    <s v="PROCTER &amp; GAMBLE COMPANY"/>
    <s v="Private Profit"/>
    <x v="2"/>
    <s v="4014009000"/>
    <s v="Awarded"/>
    <s v="15119881"/>
    <m/>
    <m/>
    <n v="1"/>
    <n v="24047"/>
    <n v="1"/>
    <n v="24047"/>
  </r>
  <r>
    <x v="0"/>
    <s v="11"/>
    <s v="5/7/2015"/>
    <s v="2015"/>
    <s v="8"/>
    <s v="43010000"/>
    <x v="10"/>
    <x v="1"/>
    <s v="Indiana Soybean Alliance"/>
    <s v="Private Non-Profit"/>
    <x v="1"/>
    <s v="4014004000"/>
    <s v="Pending"/>
    <s v="15119943"/>
    <m/>
    <m/>
    <n v="1"/>
    <n v="58153"/>
    <n v="1"/>
    <n v="58153"/>
  </r>
  <r>
    <x v="0"/>
    <s v="11"/>
    <s v="5/7/2015"/>
    <s v="2015"/>
    <s v="8"/>
    <s v="43010000"/>
    <x v="10"/>
    <x v="1"/>
    <s v="HEWLETT PACKARD"/>
    <s v="Private Profit"/>
    <x v="2"/>
    <s v="4014006000"/>
    <s v="Awarded"/>
    <s v="15098197"/>
    <m/>
    <m/>
    <n v="0.5"/>
    <n v="21380"/>
    <n v="0.5"/>
    <n v="21380"/>
  </r>
  <r>
    <x v="0"/>
    <s v="11"/>
    <s v="5/7/2015"/>
    <s v="2015"/>
    <s v="8"/>
    <s v="43010000"/>
    <x v="10"/>
    <x v="1"/>
    <s v="Samsung Adv Inst of Tech"/>
    <s v="Foreign Private Profit"/>
    <x v="2"/>
    <s v="4014009000"/>
    <s v="Pending"/>
    <s v="15119945"/>
    <m/>
    <m/>
    <n v="1"/>
    <n v="80201"/>
    <n v="1"/>
    <n v="80201"/>
  </r>
  <r>
    <x v="0"/>
    <s v="11"/>
    <s v="5/7/2015"/>
    <s v="2015"/>
    <s v="8"/>
    <s v="43010000"/>
    <x v="10"/>
    <x v="1"/>
    <s v="HEWLETT PACKARD"/>
    <s v="Private Profit"/>
    <x v="2"/>
    <s v="4014009000"/>
    <s v="Awarded"/>
    <s v="15098197"/>
    <m/>
    <m/>
    <n v="0.5"/>
    <n v="21380"/>
    <n v="0.5"/>
    <n v="21380"/>
  </r>
  <r>
    <x v="0"/>
    <s v="11"/>
    <s v="5/7/2015"/>
    <s v="2015"/>
    <s v="8"/>
    <s v="43010000"/>
    <x v="10"/>
    <x v="1"/>
    <s v="Ara Parseghian Medical Res FDN"/>
    <s v="Foundation"/>
    <x v="1"/>
    <s v="4018004000"/>
    <s v="Pending"/>
    <s v="15119993"/>
    <m/>
    <m/>
    <n v="1"/>
    <n v="60000"/>
    <n v="1"/>
    <n v="60000"/>
  </r>
  <r>
    <x v="0"/>
    <s v="11"/>
    <s v="5/8/2015"/>
    <s v="2015"/>
    <s v="8"/>
    <s v="43010000"/>
    <x v="10"/>
    <x v="1"/>
    <s v="INDIANA CAMPUS COMPACT"/>
    <s v="Foundation"/>
    <x v="1"/>
    <s v="2004027000"/>
    <s v="Pending"/>
    <s v="15119972"/>
    <m/>
    <m/>
    <n v="1"/>
    <n v="2250"/>
    <n v="1"/>
    <n v="2250"/>
  </r>
  <r>
    <x v="0"/>
    <s v="11"/>
    <s v="5/8/2015"/>
    <s v="2015"/>
    <s v="8"/>
    <s v="43010000"/>
    <x v="10"/>
    <x v="1"/>
    <s v="BOSCH (ROBERT) GMBH"/>
    <s v="Private Profit"/>
    <x v="2"/>
    <s v="4011006000"/>
    <s v="Pending"/>
    <s v="15119995"/>
    <m/>
    <m/>
    <n v="0.75"/>
    <n v="35567.25"/>
    <n v="0.75"/>
    <n v="35567.25"/>
  </r>
  <r>
    <x v="0"/>
    <s v="11"/>
    <s v="5/8/2015"/>
    <s v="2015"/>
    <s v="8"/>
    <s v="43010000"/>
    <x v="10"/>
    <x v="1"/>
    <s v="VentureWell"/>
    <s v="Private Non-Profit"/>
    <x v="1"/>
    <s v="4011006000"/>
    <s v="Not Funded"/>
    <s v="15087202"/>
    <m/>
    <m/>
    <n v="0"/>
    <n v="0"/>
    <n v="0"/>
    <n v="0"/>
  </r>
  <r>
    <x v="0"/>
    <s v="11"/>
    <s v="5/8/2015"/>
    <s v="2015"/>
    <s v="8"/>
    <s v="43010000"/>
    <x v="10"/>
    <x v="1"/>
    <s v="UNIVERSITY OF ILLINOIS"/>
    <s v="Institution of Higher Education"/>
    <x v="1"/>
    <s v="4011012000"/>
    <s v="Pending"/>
    <s v="15110040"/>
    <m/>
    <m/>
    <n v="1"/>
    <n v="10000"/>
    <n v="1"/>
    <n v="10000"/>
  </r>
  <r>
    <x v="0"/>
    <s v="11"/>
    <s v="5/8/2015"/>
    <s v="2015"/>
    <s v="8"/>
    <s v="43010000"/>
    <x v="10"/>
    <x v="1"/>
    <s v="BOEING COMPANY, THE"/>
    <s v="Private Profit"/>
    <x v="2"/>
    <s v="4014003000"/>
    <s v="Awarded"/>
    <s v="15110030"/>
    <n v="0.25"/>
    <n v="1875"/>
    <m/>
    <m/>
    <n v="0.25"/>
    <n v="1875"/>
  </r>
  <r>
    <x v="0"/>
    <s v="11"/>
    <s v="5/8/2015"/>
    <s v="2015"/>
    <s v="8"/>
    <s v="43010000"/>
    <x v="10"/>
    <x v="1"/>
    <s v="SIEMENS CORPORATE RESEARCH INC."/>
    <s v="Private Profit"/>
    <x v="2"/>
    <s v="4014003000"/>
    <s v="Awarded"/>
    <s v="15119976"/>
    <m/>
    <m/>
    <n v="1"/>
    <n v="12000"/>
    <n v="1"/>
    <n v="12000"/>
  </r>
  <r>
    <x v="0"/>
    <s v="11"/>
    <s v="5/8/2015"/>
    <s v="2015"/>
    <s v="8"/>
    <s v="43010000"/>
    <x v="10"/>
    <x v="1"/>
    <s v="BOEING COMPANY, THE"/>
    <s v="Private Profit"/>
    <x v="2"/>
    <s v="4014004000"/>
    <s v="Awarded"/>
    <s v="15110030"/>
    <n v="0.25"/>
    <n v="1875"/>
    <m/>
    <m/>
    <n v="0.25"/>
    <n v="1875"/>
  </r>
  <r>
    <x v="0"/>
    <s v="11"/>
    <s v="5/8/2015"/>
    <s v="2015"/>
    <s v="8"/>
    <s v="43010000"/>
    <x v="10"/>
    <x v="1"/>
    <s v="BOSCH (ROBERT) GMBH"/>
    <s v="Private Profit"/>
    <x v="2"/>
    <s v="4014009000"/>
    <s v="Pending"/>
    <s v="15119995"/>
    <m/>
    <m/>
    <n v="0.25"/>
    <n v="11855.75"/>
    <n v="0.25"/>
    <n v="11855.75"/>
  </r>
  <r>
    <x v="0"/>
    <s v="11"/>
    <s v="5/8/2015"/>
    <s v="2015"/>
    <s v="8"/>
    <s v="43010000"/>
    <x v="10"/>
    <x v="1"/>
    <s v="BOEING COMPANY, THE"/>
    <s v="Private Profit"/>
    <x v="2"/>
    <s v="4014010000"/>
    <s v="Awarded"/>
    <s v="15110030"/>
    <n v="0.5"/>
    <n v="3750"/>
    <m/>
    <m/>
    <n v="0.5"/>
    <n v="3750"/>
  </r>
  <r>
    <x v="0"/>
    <s v="11"/>
    <s v="5/8/2015"/>
    <s v="2015"/>
    <s v="8"/>
    <s v="43010000"/>
    <x v="10"/>
    <x v="1"/>
    <s v="VentureWell"/>
    <s v="Private Non-Profit"/>
    <x v="1"/>
    <s v="4014025000"/>
    <s v="Not Funded"/>
    <s v="15087202"/>
    <m/>
    <m/>
    <n v="1"/>
    <n v="5000"/>
    <n v="1"/>
    <n v="5000"/>
  </r>
  <r>
    <x v="0"/>
    <s v="11"/>
    <s v="5/8/2015"/>
    <s v="2015"/>
    <s v="8"/>
    <s v="43010000"/>
    <x v="10"/>
    <x v="1"/>
    <s v="BOEING COMPANY, THE"/>
    <s v="Private Profit"/>
    <x v="2"/>
    <s v="4027014000"/>
    <s v="Awarded"/>
    <s v="15110030"/>
    <n v="0"/>
    <n v="0"/>
    <m/>
    <m/>
    <n v="0"/>
    <n v="0"/>
  </r>
  <r>
    <x v="0"/>
    <s v="11"/>
    <s v="5/11/2015"/>
    <s v="2015"/>
    <s v="8"/>
    <s v="43010000"/>
    <x v="10"/>
    <x v="1"/>
    <s v="INDIANA CAMPUS COMPACT"/>
    <s v="Foundation"/>
    <x v="1"/>
    <s v="1013003000"/>
    <s v="Pending"/>
    <s v="15110058"/>
    <m/>
    <m/>
    <n v="0"/>
    <n v="0"/>
    <n v="0"/>
    <n v="0"/>
  </r>
  <r>
    <x v="0"/>
    <s v="11"/>
    <s v="5/11/2015"/>
    <s v="2015"/>
    <s v="8"/>
    <s v="43010000"/>
    <x v="10"/>
    <x v="1"/>
    <s v="INDIANA CAMPUS COMPACT"/>
    <s v="Foundation"/>
    <x v="1"/>
    <s v="1013004000"/>
    <s v="Pending"/>
    <s v="15110058"/>
    <m/>
    <m/>
    <n v="1"/>
    <n v="2250"/>
    <n v="1"/>
    <n v="2250"/>
  </r>
  <r>
    <x v="0"/>
    <s v="11"/>
    <s v="5/11/2015"/>
    <s v="2015"/>
    <s v="8"/>
    <s v="43010000"/>
    <x v="10"/>
    <x v="1"/>
    <s v="INDIANA CAMPUS COMPACT"/>
    <s v="Foundation"/>
    <x v="1"/>
    <s v="3004011000"/>
    <s v="Pending"/>
    <s v="15110176"/>
    <m/>
    <m/>
    <n v="1"/>
    <n v="2000"/>
    <n v="1"/>
    <n v="2000"/>
  </r>
  <r>
    <x v="0"/>
    <s v="11"/>
    <s v="5/11/2015"/>
    <s v="2015"/>
    <s v="8"/>
    <s v="43010000"/>
    <x v="10"/>
    <x v="1"/>
    <s v="AMERICAN INSTITUTE FOR CANCER RESEARCH"/>
    <s v="Foundation"/>
    <x v="1"/>
    <s v="4007003000"/>
    <s v="Pending"/>
    <s v="15119940"/>
    <m/>
    <m/>
    <n v="5.1999999999999998E-2"/>
    <n v="8579.9500000000007"/>
    <n v="5.1999999999999998E-2"/>
    <n v="8579.9500000000007"/>
  </r>
  <r>
    <x v="0"/>
    <s v="11"/>
    <s v="5/11/2015"/>
    <s v="2015"/>
    <s v="8"/>
    <s v="43010000"/>
    <x v="10"/>
    <x v="1"/>
    <s v="Univ of Illinois at Champaign-Urbana"/>
    <s v="Institution of Higher Education"/>
    <x v="1"/>
    <s v="4011006000"/>
    <s v="Pending"/>
    <s v="15110093"/>
    <m/>
    <m/>
    <n v="0.5"/>
    <n v="99388.5"/>
    <n v="0.5"/>
    <n v="99388.5"/>
  </r>
  <r>
    <x v="0"/>
    <s v="11"/>
    <s v="5/11/2015"/>
    <s v="2015"/>
    <s v="8"/>
    <s v="43010000"/>
    <x v="10"/>
    <x v="1"/>
    <s v="Univ of Illinois at Champaign-Urbana"/>
    <s v="Institution of Higher Education"/>
    <x v="1"/>
    <s v="4011006000"/>
    <s v="Pending"/>
    <s v="15110094"/>
    <m/>
    <m/>
    <n v="1"/>
    <n v="200000"/>
    <n v="1"/>
    <n v="200000"/>
  </r>
  <r>
    <x v="0"/>
    <s v="11"/>
    <s v="5/11/2015"/>
    <s v="2015"/>
    <s v="8"/>
    <s v="43010000"/>
    <x v="10"/>
    <x v="1"/>
    <s v="Univ of Illinois at Champaign-Urbana"/>
    <s v="Institution of Higher Education"/>
    <x v="1"/>
    <s v="4011015000"/>
    <s v="Pending"/>
    <s v="15110093"/>
    <m/>
    <m/>
    <n v="0.5"/>
    <n v="99388.5"/>
    <n v="0.5"/>
    <n v="99388.5"/>
  </r>
  <r>
    <x v="0"/>
    <s v="11"/>
    <s v="5/11/2015"/>
    <s v="2015"/>
    <s v="8"/>
    <s v="43010000"/>
    <x v="10"/>
    <x v="1"/>
    <s v="AMERICAN INSTITUTE FOR CANCER RESEARCH"/>
    <s v="Foundation"/>
    <x v="1"/>
    <s v="4012003000"/>
    <s v="Pending"/>
    <s v="15119940"/>
    <m/>
    <m/>
    <n v="0.14799999999999999"/>
    <n v="24419.85"/>
    <n v="0.14799999999999999"/>
    <n v="24419.85"/>
  </r>
  <r>
    <x v="0"/>
    <s v="11"/>
    <s v="5/11/2015"/>
    <s v="2015"/>
    <s v="8"/>
    <s v="43010000"/>
    <x v="10"/>
    <x v="1"/>
    <s v="NATIONAL CATTLEMEN'S BEEF ASSOCIATION"/>
    <s v="Foundation"/>
    <x v="1"/>
    <s v="4013004000"/>
    <s v="Pending"/>
    <s v="15109042"/>
    <m/>
    <m/>
    <n v="1"/>
    <n v="333775"/>
    <n v="1"/>
    <n v="333775"/>
  </r>
  <r>
    <x v="0"/>
    <s v="11"/>
    <s v="5/11/2015"/>
    <s v="2015"/>
    <s v="8"/>
    <s v="43010000"/>
    <x v="10"/>
    <x v="1"/>
    <s v="AMERICAN INSTITUTE FOR CANCER RESEARCH"/>
    <s v="Foundation"/>
    <x v="1"/>
    <s v="4013004000"/>
    <s v="Pending"/>
    <s v="15119940"/>
    <m/>
    <m/>
    <n v="0.8"/>
    <n v="131999.20000000001"/>
    <n v="0.8"/>
    <n v="131999.20000000001"/>
  </r>
  <r>
    <x v="0"/>
    <s v="11"/>
    <s v="5/11/2015"/>
    <s v="2015"/>
    <s v="8"/>
    <s v="43010000"/>
    <x v="10"/>
    <x v="1"/>
    <s v="National Pork Board"/>
    <s v="Private Non-Profit"/>
    <x v="1"/>
    <s v="4013004000"/>
    <s v="Awarded"/>
    <s v="15110005"/>
    <m/>
    <m/>
    <n v="1"/>
    <n v="50000"/>
    <n v="1"/>
    <n v="50000"/>
  </r>
  <r>
    <x v="0"/>
    <s v="11"/>
    <s v="5/11/2015"/>
    <s v="2015"/>
    <s v="8"/>
    <s v="43010000"/>
    <x v="10"/>
    <x v="1"/>
    <s v="ROLLS-ROYCE, INC."/>
    <s v="Private Profit"/>
    <x v="2"/>
    <s v="4014003000"/>
    <s v="Awarded"/>
    <s v="15110077"/>
    <m/>
    <m/>
    <n v="0.25"/>
    <n v="1087.5"/>
    <n v="0.25"/>
    <n v="1087.5"/>
  </r>
  <r>
    <x v="0"/>
    <s v="11"/>
    <s v="5/11/2015"/>
    <s v="2015"/>
    <s v="8"/>
    <s v="43010000"/>
    <x v="10"/>
    <x v="1"/>
    <s v="ROLLS-ROYCE, INC."/>
    <s v="Private Profit"/>
    <x v="2"/>
    <s v="4014010000"/>
    <s v="Awarded"/>
    <s v="15110077"/>
    <m/>
    <m/>
    <n v="0.75"/>
    <n v="3262.5"/>
    <n v="0.75"/>
    <n v="3262.5"/>
  </r>
  <r>
    <x v="0"/>
    <s v="11"/>
    <s v="5/11/2015"/>
    <s v="2015"/>
    <s v="8"/>
    <s v="43010000"/>
    <x v="10"/>
    <x v="1"/>
    <s v="GENZYME CORPORATION"/>
    <s v="Private Profit"/>
    <x v="2"/>
    <s v="4016001000"/>
    <s v="Awarded"/>
    <s v="15110050"/>
    <m/>
    <m/>
    <n v="1"/>
    <n v="38000"/>
    <n v="1"/>
    <n v="38000"/>
  </r>
  <r>
    <x v="0"/>
    <s v="11"/>
    <s v="5/12/2015"/>
    <s v="2015"/>
    <s v="8"/>
    <s v="43010000"/>
    <x v="10"/>
    <x v="1"/>
    <s v="WATER ENVIRONMENT RESEARCH FOUNDATION"/>
    <s v="Foundation"/>
    <x v="1"/>
    <s v="4011008000"/>
    <s v="Pending"/>
    <s v="15110086"/>
    <m/>
    <m/>
    <n v="0.25"/>
    <n v="25000"/>
    <n v="0.25"/>
    <n v="25000"/>
  </r>
  <r>
    <x v="0"/>
    <s v="11"/>
    <s v="5/12/2015"/>
    <s v="2015"/>
    <s v="8"/>
    <s v="43010000"/>
    <x v="10"/>
    <x v="1"/>
    <s v="UNIVERSITY OF NEBRASKA"/>
    <s v="Institution of Higher Education"/>
    <x v="1"/>
    <s v="4011008000"/>
    <s v="Pending"/>
    <s v="15110097"/>
    <m/>
    <m/>
    <n v="1"/>
    <n v="90000"/>
    <n v="1"/>
    <n v="90000"/>
  </r>
  <r>
    <x v="0"/>
    <s v="11"/>
    <s v="5/12/2015"/>
    <s v="2015"/>
    <s v="8"/>
    <s v="43010000"/>
    <x v="10"/>
    <x v="1"/>
    <s v="IOWA STATE UNIVERSITY"/>
    <s v="Institution of Higher Education"/>
    <x v="1"/>
    <s v="4011008000"/>
    <s v="Pending"/>
    <s v="15119961"/>
    <m/>
    <m/>
    <n v="1"/>
    <n v="159545"/>
    <n v="1"/>
    <n v="159545"/>
  </r>
  <r>
    <x v="0"/>
    <s v="11"/>
    <s v="5/12/2015"/>
    <s v="2015"/>
    <s v="8"/>
    <s v="43010000"/>
    <x v="10"/>
    <x v="1"/>
    <s v="NORTH CENTRAL SOYBEAN RESEARCH PROGRAM"/>
    <s v="Foundation"/>
    <x v="1"/>
    <s v="4011012000"/>
    <s v="Pending"/>
    <s v="15110105"/>
    <m/>
    <m/>
    <n v="1"/>
    <n v="42250.35"/>
    <n v="1"/>
    <n v="42250.35"/>
  </r>
  <r>
    <x v="0"/>
    <s v="11"/>
    <s v="5/12/2015"/>
    <s v="2015"/>
    <s v="8"/>
    <s v="43010000"/>
    <x v="10"/>
    <x v="1"/>
    <s v="WATER ENVIRONMENT RESEARCH FOUNDATION"/>
    <s v="Foundation"/>
    <x v="1"/>
    <s v="4011018000"/>
    <s v="Pending"/>
    <s v="15110086"/>
    <m/>
    <m/>
    <n v="0.25"/>
    <n v="25000"/>
    <n v="0.25"/>
    <n v="25000"/>
  </r>
  <r>
    <x v="0"/>
    <s v="11"/>
    <s v="5/12/2015"/>
    <s v="2015"/>
    <s v="8"/>
    <s v="43010000"/>
    <x v="10"/>
    <x v="1"/>
    <s v="UNIVERSITY OF MICHIGAN"/>
    <s v="Institution of Higher Education"/>
    <x v="1"/>
    <s v="4013009000"/>
    <s v="Pending"/>
    <s v="15110102"/>
    <m/>
    <m/>
    <n v="1"/>
    <n v="20000"/>
    <n v="1"/>
    <n v="20000"/>
  </r>
  <r>
    <x v="0"/>
    <s v="11"/>
    <s v="5/12/2015"/>
    <s v="2015"/>
    <s v="8"/>
    <s v="43010000"/>
    <x v="10"/>
    <x v="1"/>
    <s v="American Speech Language Hearing Association"/>
    <s v="Private Non-Profit"/>
    <x v="1"/>
    <s v="4013012000"/>
    <s v="Pending"/>
    <s v="15110084"/>
    <m/>
    <m/>
    <n v="1"/>
    <n v="5000"/>
    <n v="1"/>
    <n v="5000"/>
  </r>
  <r>
    <x v="0"/>
    <s v="11"/>
    <s v="5/12/2015"/>
    <s v="2015"/>
    <s v="8"/>
    <s v="43010000"/>
    <x v="10"/>
    <x v="1"/>
    <s v="WATER ENVIRONMENT RESEARCH FOUNDATION"/>
    <s v="Foundation"/>
    <x v="1"/>
    <s v="4014005000"/>
    <s v="Pending"/>
    <s v="15110086"/>
    <m/>
    <m/>
    <n v="0.375"/>
    <n v="37500"/>
    <n v="0.375"/>
    <n v="37500"/>
  </r>
  <r>
    <x v="0"/>
    <s v="11"/>
    <s v="5/12/2015"/>
    <s v="2015"/>
    <s v="8"/>
    <s v="43010000"/>
    <x v="10"/>
    <x v="1"/>
    <s v="NATIONAL TECHNICAL UNIV OF ATHENS GREECE"/>
    <s v="Institution of Higher Education"/>
    <x v="1"/>
    <s v="4014005000"/>
    <s v="Pending"/>
    <s v="15110103"/>
    <m/>
    <m/>
    <n v="1"/>
    <n v="67521"/>
    <n v="1"/>
    <n v="67521"/>
  </r>
  <r>
    <x v="0"/>
    <s v="11"/>
    <s v="5/12/2015"/>
    <s v="2015"/>
    <s v="8"/>
    <s v="43010000"/>
    <x v="10"/>
    <x v="1"/>
    <s v="U. S. - EGYPT SCI. &amp; TECH. JOINT FUND"/>
    <s v="Foundation"/>
    <x v="1"/>
    <s v="4014005000"/>
    <s v="Pending"/>
    <s v="15110106"/>
    <m/>
    <m/>
    <n v="0.45"/>
    <n v="90000"/>
    <n v="0.45"/>
    <n v="90000"/>
  </r>
  <r>
    <x v="0"/>
    <s v="11"/>
    <s v="5/12/2015"/>
    <s v="2015"/>
    <s v="8"/>
    <s v="43010000"/>
    <x v="10"/>
    <x v="1"/>
    <s v="Bill &amp; Melinda Gates Foundation"/>
    <s v="Foundation"/>
    <x v="1"/>
    <s v="4014010000"/>
    <s v="Pending"/>
    <s v="15055072"/>
    <n v="0.7"/>
    <n v="69814.5"/>
    <m/>
    <m/>
    <n v="0.7"/>
    <n v="69814.5"/>
  </r>
  <r>
    <x v="0"/>
    <s v="11"/>
    <s v="5/12/2015"/>
    <s v="2015"/>
    <s v="8"/>
    <s v="43010000"/>
    <x v="10"/>
    <x v="1"/>
    <s v="U. S. - EGYPT SCI. &amp; TECH. JOINT FUND"/>
    <s v="Foundation"/>
    <x v="1"/>
    <s v="4014017000"/>
    <s v="Pending"/>
    <s v="15110106"/>
    <m/>
    <m/>
    <n v="0.1"/>
    <n v="20000"/>
    <n v="0.1"/>
    <n v="20000"/>
  </r>
  <r>
    <x v="0"/>
    <s v="11"/>
    <s v="5/12/2015"/>
    <s v="2015"/>
    <s v="8"/>
    <s v="43010000"/>
    <x v="10"/>
    <x v="1"/>
    <s v="WATER ENVIRONMENT RESEARCH FOUNDATION"/>
    <s v="Foundation"/>
    <x v="1"/>
    <s v="4014024000"/>
    <s v="Pending"/>
    <s v="15110086"/>
    <m/>
    <m/>
    <n v="0.125"/>
    <n v="12500"/>
    <n v="0.125"/>
    <n v="12500"/>
  </r>
  <r>
    <x v="0"/>
    <s v="11"/>
    <s v="5/12/2015"/>
    <s v="2015"/>
    <s v="8"/>
    <s v="43010000"/>
    <x v="10"/>
    <x v="1"/>
    <s v="U. S. - EGYPT SCI. &amp; TECH. JOINT FUND"/>
    <s v="Foundation"/>
    <x v="1"/>
    <s v="4014024000"/>
    <s v="Pending"/>
    <s v="15110106"/>
    <m/>
    <m/>
    <n v="0.45"/>
    <n v="90000"/>
    <n v="0.45"/>
    <n v="90000"/>
  </r>
  <r>
    <x v="0"/>
    <s v="11"/>
    <s v="5/12/2015"/>
    <s v="2015"/>
    <s v="8"/>
    <s v="43010000"/>
    <x v="10"/>
    <x v="1"/>
    <s v="Bill &amp; Melinda Gates Foundation"/>
    <s v="Foundation"/>
    <x v="1"/>
    <s v="4018003000"/>
    <s v="Pending"/>
    <s v="15055072"/>
    <n v="0.3"/>
    <n v="29920.5"/>
    <m/>
    <m/>
    <n v="0.3"/>
    <n v="29920.5"/>
  </r>
  <r>
    <x v="0"/>
    <s v="11"/>
    <s v="5/12/2015"/>
    <s v="2015"/>
    <s v="8"/>
    <s v="43010000"/>
    <x v="10"/>
    <x v="1"/>
    <s v="Bill &amp; Melinda Gates Foundation"/>
    <s v="Foundation"/>
    <x v="1"/>
    <s v="4027003000"/>
    <s v="Pending"/>
    <s v="15055072"/>
    <n v="0"/>
    <n v="0"/>
    <m/>
    <m/>
    <n v="0"/>
    <n v="0"/>
  </r>
  <r>
    <x v="0"/>
    <s v="11"/>
    <s v="5/13/2015"/>
    <s v="2015"/>
    <s v="8"/>
    <s v="43010000"/>
    <x v="10"/>
    <x v="1"/>
    <s v="Pest Management Foundation"/>
    <s v="Foundation"/>
    <x v="1"/>
    <s v="4011014000"/>
    <s v="Pending"/>
    <s v="15098108"/>
    <m/>
    <m/>
    <n v="1"/>
    <n v="16000"/>
    <n v="1"/>
    <n v="16000"/>
  </r>
  <r>
    <x v="0"/>
    <s v="11"/>
    <s v="5/13/2015"/>
    <s v="2015"/>
    <s v="8"/>
    <s v="43010000"/>
    <x v="10"/>
    <x v="1"/>
    <s v="IU SCHOOL OF MEDICINE"/>
    <s v="Institution of Higher Education"/>
    <x v="1"/>
    <s v="4014017000"/>
    <s v="Pending"/>
    <s v="15110059"/>
    <m/>
    <m/>
    <n v="1"/>
    <n v="25000"/>
    <n v="1"/>
    <n v="25000"/>
  </r>
  <r>
    <x v="0"/>
    <s v="11"/>
    <s v="5/13/2015"/>
    <s v="2015"/>
    <s v="8"/>
    <s v="43010000"/>
    <x v="10"/>
    <x v="1"/>
    <s v="Electronics and Telecommunications Research Institute"/>
    <s v="Foreign Private Non-Profit"/>
    <x v="1"/>
    <s v="4018009000"/>
    <s v="Pending"/>
    <s v="15110139"/>
    <n v="1"/>
    <n v="45000"/>
    <m/>
    <m/>
    <n v="1"/>
    <n v="45000"/>
  </r>
  <r>
    <x v="0"/>
    <s v="11"/>
    <s v="5/13/2015"/>
    <s v="2015"/>
    <s v="8"/>
    <s v="43010000"/>
    <x v="10"/>
    <x v="1"/>
    <s v="Electronics and Telecommunications Research Institute"/>
    <s v="Foreign Private Non-Profit"/>
    <x v="1"/>
    <s v="4027012000"/>
    <s v="Pending"/>
    <s v="15110139"/>
    <n v="0"/>
    <n v="0"/>
    <m/>
    <m/>
    <n v="0"/>
    <n v="0"/>
  </r>
  <r>
    <x v="0"/>
    <s v="11"/>
    <s v="5/14/2015"/>
    <s v="2015"/>
    <s v="8"/>
    <s v="43010000"/>
    <x v="10"/>
    <x v="1"/>
    <s v="WORLD BANK"/>
    <s v="Private Profit"/>
    <x v="2"/>
    <s v="4011005000"/>
    <s v="Awarded"/>
    <s v="15109074"/>
    <m/>
    <m/>
    <n v="1"/>
    <n v="101749"/>
    <n v="1"/>
    <n v="101749"/>
  </r>
  <r>
    <x v="0"/>
    <s v="11"/>
    <s v="5/14/2015"/>
    <s v="2015"/>
    <s v="8"/>
    <s v="43010000"/>
    <x v="10"/>
    <x v="1"/>
    <s v="UNIVERSITY OF MINNESOTA"/>
    <s v="Institution of Higher Education"/>
    <x v="1"/>
    <s v="4011008000"/>
    <s v="Pending"/>
    <s v="15110193"/>
    <m/>
    <m/>
    <n v="1"/>
    <n v="62160"/>
    <n v="1"/>
    <n v="62160"/>
  </r>
  <r>
    <x v="0"/>
    <s v="11"/>
    <s v="5/14/2015"/>
    <s v="2015"/>
    <s v="8"/>
    <s v="43010000"/>
    <x v="10"/>
    <x v="1"/>
    <s v="AMERICAN SOCIETY OF MAMMALOGISTS"/>
    <s v="Foundation"/>
    <x v="1"/>
    <s v="4011012000"/>
    <s v="Pending"/>
    <s v="15110190"/>
    <m/>
    <m/>
    <n v="0.05"/>
    <n v="75"/>
    <n v="0.05"/>
    <n v="75"/>
  </r>
  <r>
    <x v="0"/>
    <s v="11"/>
    <s v="5/14/2015"/>
    <s v="2015"/>
    <s v="8"/>
    <s v="43010000"/>
    <x v="10"/>
    <x v="1"/>
    <s v="AMERICAN SOCIETY OF MAMMALOGISTS"/>
    <s v="Foundation"/>
    <x v="1"/>
    <s v="4011015000"/>
    <s v="Pending"/>
    <s v="15110190"/>
    <m/>
    <m/>
    <n v="0.9"/>
    <n v="1350"/>
    <n v="0.9"/>
    <n v="1350"/>
  </r>
  <r>
    <x v="0"/>
    <s v="11"/>
    <s v="5/14/2015"/>
    <s v="2015"/>
    <s v="8"/>
    <s v="43010000"/>
    <x v="10"/>
    <x v="1"/>
    <s v="Cook Research Incorporated"/>
    <s v="Private Profit"/>
    <x v="2"/>
    <s v="4014017000"/>
    <s v="Awarded"/>
    <s v="15110160"/>
    <m/>
    <m/>
    <n v="1"/>
    <n v="16000"/>
    <n v="1"/>
    <n v="16000"/>
  </r>
  <r>
    <x v="0"/>
    <s v="11"/>
    <s v="5/14/2015"/>
    <s v="2015"/>
    <s v="8"/>
    <s v="43010000"/>
    <x v="10"/>
    <x v="1"/>
    <s v="National Niemann-Pick Disease FDN Inc"/>
    <s v="Foundation"/>
    <x v="1"/>
    <s v="4018003000"/>
    <s v="Pending"/>
    <s v="15110147"/>
    <m/>
    <m/>
    <n v="1"/>
    <n v="100000"/>
    <n v="1"/>
    <n v="100000"/>
  </r>
  <r>
    <x v="0"/>
    <s v="11"/>
    <s v="5/14/2015"/>
    <s v="2015"/>
    <s v="8"/>
    <s v="43010000"/>
    <x v="10"/>
    <x v="1"/>
    <s v="AMERICAN SOCIETY OF MAMMALOGISTS"/>
    <s v="Foundation"/>
    <x v="1"/>
    <s v="4018004000"/>
    <s v="Pending"/>
    <s v="15110190"/>
    <m/>
    <m/>
    <n v="0.05"/>
    <n v="75"/>
    <n v="0.05"/>
    <n v="75"/>
  </r>
  <r>
    <x v="0"/>
    <s v="11"/>
    <s v="5/14/2015"/>
    <s v="2015"/>
    <s v="8"/>
    <s v="43010000"/>
    <x v="10"/>
    <x v="1"/>
    <s v="SONY CORPORATION"/>
    <s v="Private Profit"/>
    <x v="2"/>
    <s v="4018009000"/>
    <s v="Pending"/>
    <s v="15110183"/>
    <m/>
    <m/>
    <n v="1"/>
    <n v="129171"/>
    <n v="1"/>
    <n v="129171"/>
  </r>
  <r>
    <x v="0"/>
    <s v="11"/>
    <s v="5/14/2015"/>
    <s v="2015"/>
    <s v="8"/>
    <s v="43010000"/>
    <x v="10"/>
    <x v="1"/>
    <s v="CISCO SYSTEMS, INC."/>
    <s v="Private Profit"/>
    <x v="2"/>
    <s v="4019010000"/>
    <s v="Pending"/>
    <s v="15110181"/>
    <m/>
    <m/>
    <n v="1"/>
    <n v="95114"/>
    <n v="1"/>
    <n v="95114"/>
  </r>
  <r>
    <x v="0"/>
    <s v="11"/>
    <s v="5/15/2015"/>
    <s v="2015"/>
    <s v="8"/>
    <s v="43010000"/>
    <x v="10"/>
    <x v="1"/>
    <s v="IU SCHOOL OF MEDICINE"/>
    <s v="Institution of Higher Education"/>
    <x v="1"/>
    <s v="4011006000"/>
    <s v="Pending"/>
    <s v="15110210"/>
    <m/>
    <m/>
    <n v="0.1"/>
    <n v="2500"/>
    <n v="0.1"/>
    <n v="2500"/>
  </r>
  <r>
    <x v="0"/>
    <s v="11"/>
    <s v="5/15/2015"/>
    <s v="2015"/>
    <s v="8"/>
    <s v="43010000"/>
    <x v="10"/>
    <x v="1"/>
    <s v="UNITED SOYBEAN BOARD"/>
    <s v="Foundation"/>
    <x v="1"/>
    <s v="4011008000"/>
    <s v="Pending"/>
    <s v="15110212"/>
    <m/>
    <m/>
    <n v="1"/>
    <n v="197318"/>
    <n v="1"/>
    <n v="197318"/>
  </r>
  <r>
    <x v="0"/>
    <s v="11"/>
    <s v="5/15/2015"/>
    <s v="2015"/>
    <s v="8"/>
    <s v="43010000"/>
    <x v="10"/>
    <x v="1"/>
    <s v="Farmer, Lumpe + McClelland"/>
    <s v="Private Profit"/>
    <x v="2"/>
    <s v="4011008000"/>
    <s v="Pending"/>
    <s v="15110227"/>
    <m/>
    <m/>
    <n v="1"/>
    <n v="31725"/>
    <n v="1"/>
    <n v="31725"/>
  </r>
  <r>
    <x v="0"/>
    <s v="11"/>
    <s v="5/15/2015"/>
    <s v="2015"/>
    <s v="8"/>
    <s v="43010000"/>
    <x v="10"/>
    <x v="1"/>
    <s v="NORTH CENTRAL SOYBEAN RESEARCH PROGRAM"/>
    <s v="Foundation"/>
    <x v="1"/>
    <s v="4011012000"/>
    <s v="Pending"/>
    <s v="15110156"/>
    <m/>
    <m/>
    <n v="1"/>
    <n v="62000"/>
    <n v="1"/>
    <n v="62000"/>
  </r>
  <r>
    <x v="0"/>
    <s v="11"/>
    <s v="5/15/2015"/>
    <s v="2015"/>
    <s v="8"/>
    <s v="43010000"/>
    <x v="10"/>
    <x v="1"/>
    <s v="SOUTHERN ILLINOIS UNIVERSITY"/>
    <s v="Institution of Higher Education"/>
    <x v="1"/>
    <s v="4011012000"/>
    <s v="Pending"/>
    <s v="15110182"/>
    <m/>
    <m/>
    <n v="1"/>
    <n v="30000"/>
    <n v="1"/>
    <n v="30000"/>
  </r>
  <r>
    <x v="0"/>
    <s v="11"/>
    <s v="5/15/2015"/>
    <s v="2015"/>
    <s v="8"/>
    <s v="43010000"/>
    <x v="10"/>
    <x v="1"/>
    <s v="IU SCHOOL OF MEDICINE"/>
    <s v="Institution of Higher Education"/>
    <x v="1"/>
    <s v="4014017000"/>
    <s v="Pending"/>
    <s v="15110210"/>
    <m/>
    <m/>
    <n v="0.9"/>
    <n v="22500"/>
    <n v="0.9"/>
    <n v="22500"/>
  </r>
  <r>
    <x v="0"/>
    <s v="11"/>
    <s v="5/15/2015"/>
    <s v="2015"/>
    <s v="8"/>
    <s v="43010000"/>
    <x v="10"/>
    <x v="1"/>
    <s v="National Niemann-Pick Disease FDN Inc"/>
    <s v="Foundation"/>
    <x v="1"/>
    <s v="4018004000"/>
    <s v="Pending"/>
    <s v="15110198"/>
    <m/>
    <m/>
    <n v="1"/>
    <n v="100000"/>
    <n v="1"/>
    <n v="100000"/>
  </r>
  <r>
    <x v="0"/>
    <s v="11"/>
    <s v="5/15/2015"/>
    <s v="2015"/>
    <s v="8"/>
    <s v="43010000"/>
    <x v="10"/>
    <x v="1"/>
    <s v="CONOCOPHILLIPS"/>
    <s v="Private Non-Profit"/>
    <x v="1"/>
    <s v="4018004000"/>
    <s v="Awarded"/>
    <s v="15110187"/>
    <m/>
    <m/>
    <n v="1"/>
    <n v="15000"/>
    <n v="1"/>
    <n v="15000"/>
  </r>
  <r>
    <x v="0"/>
    <s v="11"/>
    <s v="5/15/2015"/>
    <s v="2015"/>
    <s v="8"/>
    <s v="43010000"/>
    <x v="10"/>
    <x v="1"/>
    <s v="FQXi"/>
    <s v="Private Profit"/>
    <x v="2"/>
    <s v="4018007000"/>
    <s v="Pending"/>
    <s v="15110195"/>
    <m/>
    <m/>
    <n v="1"/>
    <n v="120361"/>
    <n v="1"/>
    <n v="120361"/>
  </r>
  <r>
    <x v="0"/>
    <s v="11"/>
    <s v="5/15/2015"/>
    <s v="2015"/>
    <s v="8"/>
    <s v="43010000"/>
    <x v="10"/>
    <x v="1"/>
    <s v="INTEL CORPORATION"/>
    <s v="Private Profit"/>
    <x v="2"/>
    <s v="4019008000"/>
    <s v="Pending"/>
    <s v="15110239"/>
    <m/>
    <m/>
    <n v="1"/>
    <n v="36500"/>
    <n v="1"/>
    <n v="36500"/>
  </r>
  <r>
    <x v="0"/>
    <s v="11"/>
    <s v="5/18/2015"/>
    <s v="2015"/>
    <s v="8"/>
    <s v="43010000"/>
    <x v="10"/>
    <x v="1"/>
    <s v="UNITED TECHNOLOGIES"/>
    <s v="Private Profit"/>
    <x v="2"/>
    <s v="4011008000"/>
    <s v="Pending"/>
    <s v="15110242"/>
    <m/>
    <m/>
    <n v="0.25"/>
    <n v="2000"/>
    <n v="0.25"/>
    <n v="2000"/>
  </r>
  <r>
    <x v="0"/>
    <s v="11"/>
    <s v="5/18/2015"/>
    <s v="2015"/>
    <s v="8"/>
    <s v="43010000"/>
    <x v="10"/>
    <x v="1"/>
    <s v="UNITED SOYBEAN BOARD"/>
    <s v="Foundation"/>
    <x v="1"/>
    <s v="4011008000"/>
    <s v="Pending"/>
    <s v="15110267"/>
    <m/>
    <m/>
    <n v="1"/>
    <n v="605171"/>
    <n v="1"/>
    <n v="605171"/>
  </r>
  <r>
    <x v="0"/>
    <s v="11"/>
    <s v="5/18/2015"/>
    <s v="2015"/>
    <s v="8"/>
    <s v="43010000"/>
    <x v="10"/>
    <x v="1"/>
    <s v="UNITED SOYBEAN BOARD"/>
    <s v="Foundation"/>
    <x v="1"/>
    <s v="4011012000"/>
    <s v="Pending"/>
    <s v="15110254"/>
    <m/>
    <m/>
    <n v="1"/>
    <n v="365995"/>
    <n v="1"/>
    <n v="365995"/>
  </r>
  <r>
    <x v="0"/>
    <s v="11"/>
    <s v="5/18/2015"/>
    <s v="2015"/>
    <s v="8"/>
    <s v="43010000"/>
    <x v="10"/>
    <x v="1"/>
    <s v="UNITED SOYBEAN BOARD"/>
    <s v="Foundation"/>
    <x v="1"/>
    <s v="4011012000"/>
    <s v="Pending"/>
    <s v="15110262"/>
    <m/>
    <m/>
    <n v="1"/>
    <n v="330790"/>
    <n v="1"/>
    <n v="330790"/>
  </r>
  <r>
    <x v="0"/>
    <s v="11"/>
    <s v="5/18/2015"/>
    <s v="2015"/>
    <s v="8"/>
    <s v="43010000"/>
    <x v="10"/>
    <x v="1"/>
    <s v="UNITED SOYBEAN BOARD"/>
    <s v="Foundation"/>
    <x v="1"/>
    <s v="4011012000"/>
    <s v="Pending"/>
    <s v="15110264"/>
    <m/>
    <m/>
    <n v="1"/>
    <n v="645994"/>
    <n v="1"/>
    <n v="645994"/>
  </r>
  <r>
    <x v="0"/>
    <s v="11"/>
    <s v="5/18/2015"/>
    <s v="2015"/>
    <s v="8"/>
    <s v="43010000"/>
    <x v="10"/>
    <x v="1"/>
    <s v="UNITED TECHNOLOGIES"/>
    <s v="Private Profit"/>
    <x v="2"/>
    <s v="4014001000"/>
    <s v="Pending"/>
    <s v="15110242"/>
    <m/>
    <m/>
    <n v="0.75"/>
    <n v="6000"/>
    <n v="0.75"/>
    <n v="6000"/>
  </r>
  <r>
    <x v="0"/>
    <s v="11"/>
    <s v="5/18/2015"/>
    <s v="2015"/>
    <s v="8"/>
    <s v="43010000"/>
    <x v="10"/>
    <x v="1"/>
    <s v="GENERAL MOTORS CORP"/>
    <s v="Private Profit"/>
    <x v="2"/>
    <s v="4014005000"/>
    <s v="Awarded"/>
    <s v="15110168"/>
    <m/>
    <m/>
    <n v="1"/>
    <n v="2500"/>
    <n v="1"/>
    <n v="2500"/>
  </r>
  <r>
    <x v="0"/>
    <s v="11"/>
    <s v="5/18/2015"/>
    <s v="2015"/>
    <s v="8"/>
    <s v="43010000"/>
    <x v="10"/>
    <x v="1"/>
    <s v="Entertainment Software Assoc FDN"/>
    <s v="Foundation"/>
    <x v="1"/>
    <s v="4014009000"/>
    <s v="Pending"/>
    <s v="15110260"/>
    <m/>
    <m/>
    <n v="1"/>
    <n v="50000"/>
    <n v="1"/>
    <n v="50000"/>
  </r>
  <r>
    <x v="0"/>
    <s v="11"/>
    <s v="5/18/2015"/>
    <s v="2015"/>
    <s v="8"/>
    <s v="43010000"/>
    <x v="10"/>
    <x v="1"/>
    <s v="Entertainment Software Assoc FDN"/>
    <s v="Foundation"/>
    <x v="1"/>
    <s v="4019001000"/>
    <s v="Pending"/>
    <s v="15110251"/>
    <m/>
    <m/>
    <n v="0"/>
    <n v="0"/>
    <n v="0"/>
    <n v="0"/>
  </r>
  <r>
    <x v="0"/>
    <s v="11"/>
    <s v="5/18/2015"/>
    <s v="2015"/>
    <s v="8"/>
    <s v="43010000"/>
    <x v="10"/>
    <x v="1"/>
    <s v="Wavefront Inc"/>
    <s v="Foreign Private Profit"/>
    <x v="2"/>
    <s v="4019006000"/>
    <s v="Pending"/>
    <s v="15110213"/>
    <m/>
    <m/>
    <n v="1"/>
    <n v="24942"/>
    <n v="1"/>
    <n v="24942"/>
  </r>
  <r>
    <x v="0"/>
    <s v="11"/>
    <s v="5/18/2015"/>
    <s v="2015"/>
    <s v="8"/>
    <s v="43010000"/>
    <x v="10"/>
    <x v="1"/>
    <s v="Authentify Inc."/>
    <s v="Private Profit"/>
    <x v="2"/>
    <s v="4019006000"/>
    <s v="Pending"/>
    <s v="15110214"/>
    <m/>
    <m/>
    <n v="1"/>
    <n v="27901"/>
    <n v="1"/>
    <n v="27901"/>
  </r>
  <r>
    <x v="0"/>
    <s v="11"/>
    <s v="5/18/2015"/>
    <s v="2015"/>
    <s v="8"/>
    <s v="43010000"/>
    <x v="10"/>
    <x v="1"/>
    <s v="Entertainment Software Assoc FDN"/>
    <s v="Foundation"/>
    <x v="1"/>
    <s v="4019008000"/>
    <s v="Pending"/>
    <s v="15110251"/>
    <m/>
    <m/>
    <n v="0.5"/>
    <n v="25000"/>
    <n v="0.5"/>
    <n v="25000"/>
  </r>
  <r>
    <x v="0"/>
    <s v="11"/>
    <s v="5/18/2015"/>
    <s v="2015"/>
    <s v="8"/>
    <s v="43010000"/>
    <x v="10"/>
    <x v="1"/>
    <s v="Entertainment Software Assoc FDN"/>
    <s v="Foundation"/>
    <x v="1"/>
    <s v="4019010000"/>
    <s v="Pending"/>
    <s v="15110251"/>
    <m/>
    <m/>
    <n v="0.5"/>
    <n v="25000"/>
    <n v="0.5"/>
    <n v="25000"/>
  </r>
  <r>
    <x v="0"/>
    <s v="11"/>
    <s v="5/21/2015"/>
    <s v="2015"/>
    <s v="8"/>
    <s v="43010000"/>
    <x v="10"/>
    <x v="1"/>
    <s v="Keep America Beautiful, Inc."/>
    <s v="Private Non-Profit"/>
    <x v="1"/>
    <s v="4013011000"/>
    <s v="Awarded"/>
    <s v="15110268"/>
    <m/>
    <m/>
    <n v="0.45"/>
    <n v="22500"/>
    <n v="0.45"/>
    <n v="22500"/>
  </r>
  <r>
    <x v="0"/>
    <s v="11"/>
    <s v="5/21/2015"/>
    <s v="2015"/>
    <s v="8"/>
    <s v="43010000"/>
    <x v="10"/>
    <x v="1"/>
    <s v="Keep America Beautiful, Inc."/>
    <s v="Private Non-Profit"/>
    <x v="1"/>
    <s v="4017015000"/>
    <s v="Awarded"/>
    <s v="15110268"/>
    <m/>
    <m/>
    <n v="0.45"/>
    <n v="22500"/>
    <n v="0.45"/>
    <n v="22500"/>
  </r>
  <r>
    <x v="0"/>
    <s v="11"/>
    <s v="5/21/2015"/>
    <s v="2015"/>
    <s v="8"/>
    <s v="43010000"/>
    <x v="10"/>
    <x v="1"/>
    <s v="Keep America Beautiful, Inc."/>
    <s v="Private Non-Profit"/>
    <x v="1"/>
    <s v="4037001000"/>
    <s v="Awarded"/>
    <s v="15110268"/>
    <m/>
    <m/>
    <n v="0.1"/>
    <n v="5000"/>
    <n v="0.1"/>
    <n v="5000"/>
  </r>
  <r>
    <x v="0"/>
    <s v="11"/>
    <s v="5/22/2015"/>
    <s v="2015"/>
    <s v="8"/>
    <s v="43010000"/>
    <x v="10"/>
    <x v="1"/>
    <s v="ALCOA INC"/>
    <s v="Private Profit"/>
    <x v="2"/>
    <s v="1005014000"/>
    <s v="Pending"/>
    <s v="15108936"/>
    <m/>
    <m/>
    <n v="0"/>
    <n v="0"/>
    <n v="0"/>
    <n v="0"/>
  </r>
  <r>
    <x v="0"/>
    <s v="11"/>
    <s v="5/22/2015"/>
    <s v="2015"/>
    <s v="8"/>
    <s v="43010000"/>
    <x v="10"/>
    <x v="1"/>
    <s v="ALCOA INC"/>
    <s v="Private Profit"/>
    <x v="2"/>
    <s v="1019001006"/>
    <s v="Pending"/>
    <s v="15108936"/>
    <m/>
    <m/>
    <n v="1"/>
    <n v="52835"/>
    <n v="1"/>
    <n v="52835"/>
  </r>
  <r>
    <x v="0"/>
    <s v="11"/>
    <s v="5/22/2015"/>
    <s v="2015"/>
    <s v="8"/>
    <s v="43010000"/>
    <x v="10"/>
    <x v="1"/>
    <s v="Dubois REC Community Fund"/>
    <s v="Private Non-Profit"/>
    <x v="1"/>
    <s v="4011013000"/>
    <s v="Pending"/>
    <s v="15110305"/>
    <m/>
    <m/>
    <n v="1"/>
    <n v="750"/>
    <n v="1"/>
    <n v="750"/>
  </r>
  <r>
    <x v="0"/>
    <s v="11"/>
    <s v="5/22/2015"/>
    <s v="2015"/>
    <s v="8"/>
    <s v="43010000"/>
    <x v="10"/>
    <x v="1"/>
    <s v="Solidia Technologies"/>
    <s v="Private Profit"/>
    <x v="2"/>
    <s v="4014005000"/>
    <s v="Pending"/>
    <s v="15110249"/>
    <m/>
    <m/>
    <n v="1"/>
    <n v="276977"/>
    <n v="1"/>
    <n v="276977"/>
  </r>
  <r>
    <x v="0"/>
    <s v="11"/>
    <s v="5/22/2015"/>
    <s v="2015"/>
    <s v="8"/>
    <s v="43010000"/>
    <x v="10"/>
    <x v="1"/>
    <s v="Zhejiang Guozi Robot Technology"/>
    <s v="Foreign Private Profit"/>
    <x v="2"/>
    <s v="4014009000"/>
    <s v="Pending"/>
    <s v="15110375"/>
    <m/>
    <m/>
    <n v="1"/>
    <n v="100000"/>
    <n v="1"/>
    <n v="100000"/>
  </r>
  <r>
    <x v="0"/>
    <s v="11"/>
    <s v="5/22/2015"/>
    <s v="2015"/>
    <s v="8"/>
    <s v="43010000"/>
    <x v="10"/>
    <x v="1"/>
    <s v="J M Malone and Son Inc"/>
    <s v="Private Profit"/>
    <x v="2"/>
    <s v="4018003000"/>
    <s v="Awarded"/>
    <s v="15110395"/>
    <n v="1"/>
    <n v="5963"/>
    <m/>
    <m/>
    <n v="1"/>
    <n v="5963"/>
  </r>
  <r>
    <x v="0"/>
    <s v="11"/>
    <s v="5/22/2015"/>
    <s v="2015"/>
    <s v="8"/>
    <s v="43010000"/>
    <x v="10"/>
    <x v="1"/>
    <s v="J M Malone and Son Inc"/>
    <s v="Private Profit"/>
    <x v="2"/>
    <s v="4027003000"/>
    <s v="Awarded"/>
    <s v="15110395"/>
    <n v="0"/>
    <n v="0"/>
    <m/>
    <m/>
    <n v="0"/>
    <n v="0"/>
  </r>
  <r>
    <x v="0"/>
    <s v="11"/>
    <s v="5/26/2015"/>
    <s v="2015"/>
    <s v="8"/>
    <s v="43010000"/>
    <x v="10"/>
    <x v="1"/>
    <s v="KRAFT FOOD INC."/>
    <s v="Private Profit"/>
    <x v="2"/>
    <s v="4011006000"/>
    <s v="Pending"/>
    <s v="15110427"/>
    <m/>
    <m/>
    <n v="0.3"/>
    <n v="21003.599999999999"/>
    <n v="0.3"/>
    <n v="21003.599999999999"/>
  </r>
  <r>
    <x v="0"/>
    <s v="11"/>
    <s v="5/26/2015"/>
    <s v="2015"/>
    <s v="8"/>
    <s v="43010000"/>
    <x v="10"/>
    <x v="1"/>
    <s v="US Endowment Forestry Communities"/>
    <s v="Private Non-Profit"/>
    <x v="1"/>
    <s v="4011015000"/>
    <s v="Pending"/>
    <s v="15110359"/>
    <m/>
    <m/>
    <n v="1"/>
    <n v="28003.32"/>
    <n v="1"/>
    <n v="28003.32"/>
  </r>
  <r>
    <x v="0"/>
    <s v="11"/>
    <s v="5/26/2015"/>
    <s v="2015"/>
    <s v="8"/>
    <s v="43010000"/>
    <x v="10"/>
    <x v="1"/>
    <s v="KRAFT FOOD INC."/>
    <s v="Private Profit"/>
    <x v="2"/>
    <s v="4011016000"/>
    <s v="Pending"/>
    <s v="15110427"/>
    <m/>
    <m/>
    <n v="0.7"/>
    <n v="49008.4"/>
    <n v="0.7"/>
    <n v="49008.4"/>
  </r>
  <r>
    <x v="0"/>
    <s v="11"/>
    <s v="5/26/2015"/>
    <s v="2015"/>
    <s v="8"/>
    <s v="43010000"/>
    <x v="10"/>
    <x v="1"/>
    <s v="IMA Life"/>
    <s v="Private Profit"/>
    <x v="2"/>
    <s v="4014006000"/>
    <s v="Pending"/>
    <s v="15110385"/>
    <n v="0"/>
    <n v="0"/>
    <m/>
    <m/>
    <n v="0"/>
    <n v="0"/>
  </r>
  <r>
    <x v="0"/>
    <s v="11"/>
    <s v="5/26/2015"/>
    <s v="2015"/>
    <s v="8"/>
    <s v="43010000"/>
    <x v="10"/>
    <x v="1"/>
    <s v="STANFORD UNIVERSITY"/>
    <s v="Institution of Higher Education"/>
    <x v="1"/>
    <s v="4014006000"/>
    <s v="Pending"/>
    <s v="15110397"/>
    <n v="1"/>
    <n v="250000"/>
    <m/>
    <m/>
    <n v="1"/>
    <n v="250000"/>
  </r>
  <r>
    <x v="0"/>
    <s v="11"/>
    <s v="5/26/2015"/>
    <s v="2015"/>
    <s v="8"/>
    <s v="43010000"/>
    <x v="10"/>
    <x v="1"/>
    <s v="SEMICONDUCTOR RESEARCH CORPORATION"/>
    <s v="Private Profit"/>
    <x v="2"/>
    <s v="4014006000"/>
    <s v="Pending"/>
    <s v="15110398"/>
    <n v="1"/>
    <n v="130000"/>
    <m/>
    <m/>
    <n v="1"/>
    <n v="130000"/>
  </r>
  <r>
    <x v="0"/>
    <s v="11"/>
    <s v="5/26/2015"/>
    <s v="2015"/>
    <s v="8"/>
    <s v="43010000"/>
    <x v="10"/>
    <x v="1"/>
    <s v="SAMSUNG ELECTRONICS CO., LTD."/>
    <s v="Private Profit"/>
    <x v="2"/>
    <s v="4014006000"/>
    <s v="Pending"/>
    <s v="15110410"/>
    <m/>
    <m/>
    <n v="1"/>
    <n v="97068"/>
    <n v="1"/>
    <n v="97068"/>
  </r>
  <r>
    <x v="0"/>
    <s v="11"/>
    <s v="5/26/2015"/>
    <s v="2015"/>
    <s v="8"/>
    <s v="43010000"/>
    <x v="10"/>
    <x v="1"/>
    <s v="GENENTECH CORPORATION, INC."/>
    <s v="Private Profit"/>
    <x v="2"/>
    <s v="4016001000"/>
    <s v="Awarded"/>
    <s v="15110434"/>
    <m/>
    <m/>
    <n v="1"/>
    <n v="250000"/>
    <n v="1"/>
    <n v="250000"/>
  </r>
  <r>
    <x v="0"/>
    <s v="11"/>
    <s v="5/26/2015"/>
    <s v="2015"/>
    <s v="8"/>
    <s v="43010000"/>
    <x v="10"/>
    <x v="1"/>
    <s v="IMA Life"/>
    <s v="Private Profit"/>
    <x v="2"/>
    <s v="4027002000"/>
    <s v="Pending"/>
    <s v="15110385"/>
    <n v="1"/>
    <n v="100000"/>
    <m/>
    <m/>
    <n v="1"/>
    <n v="100000"/>
  </r>
  <r>
    <x v="0"/>
    <s v="11"/>
    <s v="5/26/2015"/>
    <s v="2015"/>
    <s v="8"/>
    <s v="43010000"/>
    <x v="10"/>
    <x v="1"/>
    <s v="STANFORD UNIVERSITY"/>
    <s v="Institution of Higher Education"/>
    <x v="1"/>
    <s v="4027002000"/>
    <s v="Pending"/>
    <s v="15110397"/>
    <n v="0"/>
    <n v="0"/>
    <m/>
    <m/>
    <n v="0"/>
    <n v="0"/>
  </r>
  <r>
    <x v="0"/>
    <s v="11"/>
    <s v="5/26/2015"/>
    <s v="2015"/>
    <s v="8"/>
    <s v="43010000"/>
    <x v="10"/>
    <x v="1"/>
    <s v="SEMICONDUCTOR RESEARCH CORPORATION"/>
    <s v="Private Profit"/>
    <x v="2"/>
    <s v="4027002000"/>
    <s v="Pending"/>
    <s v="15110398"/>
    <n v="0"/>
    <n v="0"/>
    <m/>
    <m/>
    <n v="0"/>
    <n v="0"/>
  </r>
  <r>
    <x v="0"/>
    <s v="11"/>
    <s v="5/27/2015"/>
    <s v="2015"/>
    <s v="8"/>
    <s v="43010000"/>
    <x v="10"/>
    <x v="1"/>
    <s v="St. Joseph County 4-H Fair, Inc."/>
    <s v="Private Non-Profit"/>
    <x v="1"/>
    <s v="4011013000"/>
    <s v="Awarded"/>
    <s v="15110424"/>
    <m/>
    <m/>
    <n v="1"/>
    <n v="4000"/>
    <n v="1"/>
    <n v="4000"/>
  </r>
  <r>
    <x v="0"/>
    <s v="11"/>
    <s v="5/27/2015"/>
    <s v="2015"/>
    <s v="8"/>
    <s v="43010000"/>
    <x v="10"/>
    <x v="1"/>
    <s v="Cook Research Incorporated"/>
    <s v="Private Profit"/>
    <x v="2"/>
    <s v="4012003000"/>
    <s v="Awarded"/>
    <s v="15110380"/>
    <m/>
    <m/>
    <n v="0.05"/>
    <n v="3524"/>
    <n v="0.05"/>
    <n v="3524"/>
  </r>
  <r>
    <x v="0"/>
    <s v="11"/>
    <s v="5/27/2015"/>
    <s v="2015"/>
    <s v="8"/>
    <s v="43010000"/>
    <x v="10"/>
    <x v="1"/>
    <s v="SEMICONDUCTOR RESEARCH CORPORATION"/>
    <s v="Private Profit"/>
    <x v="2"/>
    <s v="4014006000"/>
    <s v="Awarded"/>
    <s v="15065643"/>
    <m/>
    <m/>
    <n v="1"/>
    <n v="300000"/>
    <n v="1"/>
    <n v="300000"/>
  </r>
  <r>
    <x v="0"/>
    <s v="11"/>
    <s v="5/27/2015"/>
    <s v="2015"/>
    <s v="8"/>
    <s v="43010000"/>
    <x v="10"/>
    <x v="1"/>
    <s v="Cook Research Incorporated"/>
    <s v="Private Profit"/>
    <x v="2"/>
    <s v="4014017000"/>
    <s v="Awarded"/>
    <s v="15110380"/>
    <m/>
    <m/>
    <n v="0.95"/>
    <n v="66956"/>
    <n v="0.95"/>
    <n v="66956"/>
  </r>
  <r>
    <x v="0"/>
    <s v="11"/>
    <s v="5/28/2015"/>
    <s v="2015"/>
    <s v="8"/>
    <s v="43010000"/>
    <x v="10"/>
    <x v="1"/>
    <s v="Uiversity of Hohenheim"/>
    <s v="Institution of Higher Education"/>
    <x v="1"/>
    <s v="4011005000"/>
    <s v="Awarded"/>
    <s v="15110530"/>
    <m/>
    <m/>
    <n v="1"/>
    <n v="10"/>
    <n v="1"/>
    <n v="10"/>
  </r>
  <r>
    <x v="0"/>
    <s v="11"/>
    <s v="5/28/2015"/>
    <s v="2015"/>
    <s v="8"/>
    <s v="43010000"/>
    <x v="10"/>
    <x v="1"/>
    <s v="MONSANTO COMPANY"/>
    <s v="Private Profit"/>
    <x v="2"/>
    <s v="4011012000"/>
    <s v="Awarded"/>
    <s v="15110507"/>
    <m/>
    <m/>
    <n v="1"/>
    <n v="6300"/>
    <n v="1"/>
    <n v="6300"/>
  </r>
  <r>
    <x v="0"/>
    <s v="11"/>
    <s v="5/28/2015"/>
    <s v="2015"/>
    <s v="8"/>
    <s v="43010000"/>
    <x v="10"/>
    <x v="1"/>
    <s v="PROCTER &amp; GAMBLE COMPANY"/>
    <s v="Private Profit"/>
    <x v="2"/>
    <s v="4014003000"/>
    <s v="Pending"/>
    <s v="15110142"/>
    <m/>
    <m/>
    <n v="0.67"/>
    <n v="43550"/>
    <n v="0.67"/>
    <n v="43550"/>
  </r>
  <r>
    <x v="0"/>
    <s v="11"/>
    <s v="5/28/2015"/>
    <s v="2015"/>
    <s v="8"/>
    <s v="43010000"/>
    <x v="10"/>
    <x v="1"/>
    <s v="Samsung Adv Inst of Tech"/>
    <s v="Foreign Private Profit"/>
    <x v="2"/>
    <s v="4014003000"/>
    <s v="Pending"/>
    <s v="15110491"/>
    <m/>
    <m/>
    <n v="1"/>
    <n v="100000"/>
    <n v="1"/>
    <n v="100000"/>
  </r>
  <r>
    <x v="0"/>
    <s v="11"/>
    <s v="5/28/2015"/>
    <s v="2015"/>
    <s v="8"/>
    <s v="43010000"/>
    <x v="10"/>
    <x v="1"/>
    <s v="Vision Ex"/>
    <s v="Private Profit"/>
    <x v="2"/>
    <s v="4014009000"/>
    <s v="Pending"/>
    <s v="15110441"/>
    <m/>
    <m/>
    <n v="1"/>
    <n v="127529"/>
    <n v="1"/>
    <n v="127529"/>
  </r>
  <r>
    <x v="0"/>
    <s v="11"/>
    <s v="5/28/2015"/>
    <s v="2015"/>
    <s v="8"/>
    <s v="43010000"/>
    <x v="10"/>
    <x v="1"/>
    <s v="Samsung Adv Inst of Tech"/>
    <s v="Foreign Private Profit"/>
    <x v="2"/>
    <s v="4014009000"/>
    <s v="Pending"/>
    <s v="15110481"/>
    <n v="1"/>
    <n v="99969"/>
    <m/>
    <m/>
    <n v="1"/>
    <n v="99969"/>
  </r>
  <r>
    <x v="0"/>
    <s v="11"/>
    <s v="5/28/2015"/>
    <s v="2015"/>
    <s v="8"/>
    <s v="43010000"/>
    <x v="10"/>
    <x v="1"/>
    <s v="SAMSUNG ELECTRONICS CO., LTD."/>
    <s v="Private Profit"/>
    <x v="2"/>
    <s v="4014009000"/>
    <s v="Pending"/>
    <s v="15110517"/>
    <m/>
    <m/>
    <n v="1"/>
    <n v="100000"/>
    <n v="1"/>
    <n v="100000"/>
  </r>
  <r>
    <x v="0"/>
    <s v="11"/>
    <s v="5/28/2015"/>
    <s v="2015"/>
    <s v="8"/>
    <s v="43010000"/>
    <x v="10"/>
    <x v="1"/>
    <s v="PROCTER &amp; GAMBLE COMPANY"/>
    <s v="Private Profit"/>
    <x v="2"/>
    <s v="4014010000"/>
    <s v="Pending"/>
    <s v="15110142"/>
    <m/>
    <m/>
    <n v="0.33"/>
    <n v="21450"/>
    <n v="0.33"/>
    <n v="21450"/>
  </r>
  <r>
    <x v="0"/>
    <s v="11"/>
    <s v="5/28/2015"/>
    <s v="2015"/>
    <s v="8"/>
    <s v="43010000"/>
    <x v="10"/>
    <x v="1"/>
    <s v="UNIVERSITY OF NOTRE DAME"/>
    <s v="Institution of Higher Education"/>
    <x v="1"/>
    <s v="4017014000"/>
    <s v="Awarded"/>
    <s v="15087457"/>
    <m/>
    <m/>
    <n v="1"/>
    <n v="95935"/>
    <n v="1"/>
    <n v="95935"/>
  </r>
  <r>
    <x v="0"/>
    <s v="11"/>
    <s v="5/28/2015"/>
    <s v="2015"/>
    <s v="8"/>
    <s v="43010000"/>
    <x v="10"/>
    <x v="1"/>
    <s v="ACCENTURE LLP"/>
    <s v="Private Profit"/>
    <x v="2"/>
    <s v="4019006000"/>
    <s v="Pending"/>
    <s v="15098769"/>
    <n v="1"/>
    <n v="63531"/>
    <m/>
    <m/>
    <n v="1"/>
    <n v="63531"/>
  </r>
  <r>
    <x v="0"/>
    <s v="11"/>
    <s v="5/28/2015"/>
    <s v="2015"/>
    <s v="8"/>
    <s v="43010000"/>
    <x v="10"/>
    <x v="1"/>
    <s v="edX"/>
    <s v="Private Non-Profit"/>
    <x v="1"/>
    <s v="4020003000"/>
    <s v="Pending"/>
    <s v="15110524"/>
    <m/>
    <m/>
    <n v="1"/>
    <n v="50000"/>
    <n v="1"/>
    <n v="50000"/>
  </r>
  <r>
    <x v="0"/>
    <s v="11"/>
    <s v="5/28/2015"/>
    <s v="2015"/>
    <s v="8"/>
    <s v="43010000"/>
    <x v="10"/>
    <x v="1"/>
    <s v="Samsung Adv Inst of Tech"/>
    <s v="Foreign Private Profit"/>
    <x v="2"/>
    <s v="4027002000"/>
    <s v="Pending"/>
    <s v="15110481"/>
    <n v="0"/>
    <n v="0"/>
    <m/>
    <m/>
    <n v="0"/>
    <n v="0"/>
  </r>
  <r>
    <x v="0"/>
    <s v="11"/>
    <s v="5/28/2015"/>
    <s v="2015"/>
    <s v="8"/>
    <s v="43010000"/>
    <x v="10"/>
    <x v="1"/>
    <s v="ACCENTURE LLP"/>
    <s v="Private Profit"/>
    <x v="2"/>
    <s v="4027005000"/>
    <s v="Pending"/>
    <s v="15098769"/>
    <n v="0"/>
    <n v="0"/>
    <m/>
    <m/>
    <n v="0"/>
    <n v="0"/>
  </r>
  <r>
    <x v="0"/>
    <s v="11"/>
    <s v="5/29/2015"/>
    <s v="2015"/>
    <s v="8"/>
    <s v="43010000"/>
    <x v="10"/>
    <x v="1"/>
    <s v="FLORIDA A &amp; M UNIVERSITY"/>
    <s v="Institution of Higher Education"/>
    <x v="1"/>
    <s v="4011006000"/>
    <s v="Pending"/>
    <s v="15110554"/>
    <m/>
    <m/>
    <n v="1"/>
    <n v="170390"/>
    <n v="1"/>
    <n v="170390"/>
  </r>
  <r>
    <x v="0"/>
    <s v="11"/>
    <s v="5/29/2015"/>
    <s v="2015"/>
    <s v="8"/>
    <s v="43010000"/>
    <x v="10"/>
    <x v="1"/>
    <s v="SAMSUNG ELECTRONICS CO., LTD."/>
    <s v="Private Profit"/>
    <x v="2"/>
    <s v="4014006000"/>
    <s v="Pending"/>
    <s v="15110533"/>
    <m/>
    <m/>
    <n v="1"/>
    <n v="100000"/>
    <n v="1"/>
    <n v="100000"/>
  </r>
  <r>
    <x v="0"/>
    <s v="11"/>
    <s v="5/29/2015"/>
    <s v="2015"/>
    <s v="8"/>
    <s v="43010000"/>
    <x v="10"/>
    <x v="1"/>
    <s v="SAMSUNG ELECTRONICS CO., LTD."/>
    <s v="Private Profit"/>
    <x v="2"/>
    <s v="4014017000"/>
    <s v="Pending"/>
    <s v="15110492"/>
    <m/>
    <m/>
    <n v="1"/>
    <n v="100000"/>
    <n v="1"/>
    <n v="100000"/>
  </r>
  <r>
    <x v="0"/>
    <s v="11"/>
    <s v="5/29/2015"/>
    <s v="2015"/>
    <s v="8"/>
    <s v="43010000"/>
    <x v="10"/>
    <x v="1"/>
    <s v="PARDEE, ELSA U. FOUNDATION"/>
    <s v="Foundation"/>
    <x v="1"/>
    <s v="4016003000"/>
    <s v="Pending"/>
    <s v="15110467"/>
    <m/>
    <m/>
    <n v="1"/>
    <n v="105866"/>
    <n v="1"/>
    <n v="105866"/>
  </r>
  <r>
    <x v="0"/>
    <s v="11"/>
    <s v="5/29/2015"/>
    <s v="2015"/>
    <s v="8"/>
    <s v="43010000"/>
    <x v="10"/>
    <x v="1"/>
    <s v="UNIVERSITY OF NOTRE DAME"/>
    <s v="Institution of Higher Education"/>
    <x v="1"/>
    <s v="4017009000"/>
    <s v="Pending"/>
    <s v="15110516"/>
    <m/>
    <m/>
    <n v="1"/>
    <n v="65000"/>
    <n v="1"/>
    <n v="65000"/>
  </r>
  <r>
    <x v="0"/>
    <s v="11"/>
    <s v="5/29/2015"/>
    <s v="2015"/>
    <s v="8"/>
    <s v="43010000"/>
    <x v="10"/>
    <x v="1"/>
    <s v="LILLY (ELI) AND COMPANY"/>
    <s v="Private Profit"/>
    <x v="2"/>
    <s v="4018004000"/>
    <s v="Pending"/>
    <s v="15110540"/>
    <m/>
    <m/>
    <n v="1"/>
    <n v="31207"/>
    <n v="1"/>
    <n v="31207"/>
  </r>
  <r>
    <x v="0"/>
    <s v="11"/>
    <s v="5/29/2015"/>
    <s v="2015"/>
    <s v="8"/>
    <s v="43010000"/>
    <x v="10"/>
    <x v="1"/>
    <s v="SPENCER FOUNDATION"/>
    <s v="Foundation"/>
    <x v="1"/>
    <s v="4020003000"/>
    <s v="Pending"/>
    <s v="15110532"/>
    <m/>
    <m/>
    <n v="1"/>
    <n v="398439"/>
    <n v="1"/>
    <n v="398439"/>
  </r>
  <r>
    <x v="0"/>
    <s v="12"/>
    <s v="6/1/2015"/>
    <s v="2015"/>
    <s v="9"/>
    <s v="43010000"/>
    <x v="10"/>
    <x v="1"/>
    <s v="AMERICAN SOCIETY OF AGRONOMY"/>
    <s v="Foundation"/>
    <x v="1"/>
    <s v="4011008000"/>
    <s v="Pending"/>
    <s v="15120581"/>
    <m/>
    <m/>
    <n v="1"/>
    <n v="19946"/>
    <n v="1"/>
    <n v="19946"/>
  </r>
  <r>
    <x v="0"/>
    <s v="12"/>
    <s v="6/1/2015"/>
    <s v="2015"/>
    <s v="9"/>
    <s v="43010000"/>
    <x v="10"/>
    <x v="1"/>
    <s v="Indiana Corn Marketing Council"/>
    <s v="Private Non-Profit"/>
    <x v="1"/>
    <s v="4011009000"/>
    <s v="Pending"/>
    <s v="15110571"/>
    <m/>
    <m/>
    <n v="0.9"/>
    <n v="26708.400000000001"/>
    <n v="0.9"/>
    <n v="26708.400000000001"/>
  </r>
  <r>
    <x v="0"/>
    <s v="12"/>
    <s v="6/1/2015"/>
    <s v="2015"/>
    <s v="9"/>
    <s v="43010000"/>
    <x v="10"/>
    <x v="1"/>
    <s v="GREAT LAKES FISHERY COMMISSION"/>
    <s v="Foundation"/>
    <x v="1"/>
    <s v="4011015000"/>
    <s v="Pending"/>
    <s v="15110566"/>
    <m/>
    <m/>
    <n v="0.625"/>
    <n v="124985.63"/>
    <n v="0.625"/>
    <n v="124985.63"/>
  </r>
  <r>
    <x v="0"/>
    <s v="12"/>
    <s v="6/1/2015"/>
    <s v="2015"/>
    <s v="9"/>
    <s v="43010000"/>
    <x v="10"/>
    <x v="1"/>
    <s v="GREAT LAKES FISHERY COMMISSION"/>
    <s v="Foundation"/>
    <x v="1"/>
    <s v="4011015000"/>
    <s v="Pending"/>
    <s v="15110569"/>
    <m/>
    <m/>
    <n v="0.625"/>
    <n v="124827.5"/>
    <n v="0.625"/>
    <n v="124827.5"/>
  </r>
  <r>
    <x v="0"/>
    <s v="12"/>
    <s v="6/1/2015"/>
    <s v="2015"/>
    <s v="9"/>
    <s v="43010000"/>
    <x v="10"/>
    <x v="1"/>
    <s v="Indiana Corn Marketing Council"/>
    <s v="Private Non-Profit"/>
    <x v="1"/>
    <s v="4012007000"/>
    <s v="Pending"/>
    <s v="15110571"/>
    <m/>
    <m/>
    <n v="0.1"/>
    <n v="2967.6"/>
    <n v="0.1"/>
    <n v="2967.6"/>
  </r>
  <r>
    <x v="0"/>
    <s v="12"/>
    <s v="6/1/2015"/>
    <s v="2015"/>
    <s v="9"/>
    <s v="43010000"/>
    <x v="10"/>
    <x v="1"/>
    <s v="SAMSUNG ELECTRONICS CO., LTD."/>
    <s v="Private Profit"/>
    <x v="2"/>
    <s v="4014006000"/>
    <s v="Pending"/>
    <s v="15110534"/>
    <m/>
    <m/>
    <n v="1"/>
    <n v="100000"/>
    <n v="1"/>
    <n v="100000"/>
  </r>
  <r>
    <x v="0"/>
    <s v="12"/>
    <s v="6/1/2015"/>
    <s v="2015"/>
    <s v="9"/>
    <s v="43010000"/>
    <x v="10"/>
    <x v="1"/>
    <s v="Samsung Adv Inst of Tech"/>
    <s v="Foreign Private Profit"/>
    <x v="2"/>
    <s v="4014006000"/>
    <s v="Pending"/>
    <s v="15110559"/>
    <n v="1"/>
    <n v="100000"/>
    <m/>
    <m/>
    <n v="1"/>
    <n v="100000"/>
  </r>
  <r>
    <x v="0"/>
    <s v="12"/>
    <s v="6/1/2015"/>
    <s v="2015"/>
    <s v="9"/>
    <s v="43010000"/>
    <x v="10"/>
    <x v="1"/>
    <s v="SAMSUNG ELECTRONICS CO., LTD."/>
    <s v="Private Profit"/>
    <x v="2"/>
    <s v="4014008000"/>
    <s v="Pending"/>
    <s v="15110551"/>
    <m/>
    <m/>
    <n v="1"/>
    <n v="99660"/>
    <n v="1"/>
    <n v="99660"/>
  </r>
  <r>
    <x v="0"/>
    <s v="12"/>
    <s v="6/1/2015"/>
    <s v="2015"/>
    <s v="9"/>
    <s v="43010000"/>
    <x v="10"/>
    <x v="1"/>
    <s v="SAMSUNG ELECTRONICS CO., LTD."/>
    <s v="Private Profit"/>
    <x v="2"/>
    <s v="4014008000"/>
    <s v="Pending"/>
    <s v="15110565"/>
    <m/>
    <m/>
    <n v="1"/>
    <n v="99318"/>
    <n v="1"/>
    <n v="99318"/>
  </r>
  <r>
    <x v="0"/>
    <s v="12"/>
    <s v="6/1/2015"/>
    <s v="2015"/>
    <s v="9"/>
    <s v="43010000"/>
    <x v="10"/>
    <x v="1"/>
    <s v="GENERAL MOTORS CORP"/>
    <s v="Private Profit"/>
    <x v="2"/>
    <s v="4014009000"/>
    <s v="Pending"/>
    <s v="15120582"/>
    <m/>
    <m/>
    <n v="1"/>
    <n v="63990"/>
    <n v="1"/>
    <n v="63990"/>
  </r>
  <r>
    <x v="0"/>
    <s v="12"/>
    <s v="6/1/2015"/>
    <s v="2015"/>
    <s v="9"/>
    <s v="43010000"/>
    <x v="10"/>
    <x v="1"/>
    <s v="GREAT LAKES FISHERY COMMISSION"/>
    <s v="Foundation"/>
    <x v="1"/>
    <s v="4018003000"/>
    <s v="Pending"/>
    <s v="15110566"/>
    <m/>
    <m/>
    <n v="0.375"/>
    <n v="74991.38"/>
    <n v="0.375"/>
    <n v="74991.38"/>
  </r>
  <r>
    <x v="0"/>
    <s v="12"/>
    <s v="6/1/2015"/>
    <s v="2015"/>
    <s v="9"/>
    <s v="43010000"/>
    <x v="10"/>
    <x v="1"/>
    <s v="GREAT LAKES FISHERY COMMISSION"/>
    <s v="Foundation"/>
    <x v="1"/>
    <s v="4018003000"/>
    <s v="Pending"/>
    <s v="15110569"/>
    <m/>
    <m/>
    <n v="0.375"/>
    <n v="74896.5"/>
    <n v="0.375"/>
    <n v="74896.5"/>
  </r>
  <r>
    <x v="0"/>
    <s v="12"/>
    <s v="6/1/2015"/>
    <s v="2015"/>
    <s v="9"/>
    <s v="43010000"/>
    <x v="10"/>
    <x v="1"/>
    <s v="Samsung Adv Inst of Tech"/>
    <s v="Foreign Private Profit"/>
    <x v="2"/>
    <s v="4027002000"/>
    <s v="Pending"/>
    <s v="15110559"/>
    <n v="0"/>
    <n v="0"/>
    <m/>
    <m/>
    <n v="0"/>
    <n v="0"/>
  </r>
  <r>
    <x v="0"/>
    <s v="12"/>
    <s v="6/1/2015"/>
    <s v="2015"/>
    <s v="9"/>
    <s v="43010000"/>
    <x v="10"/>
    <x v="1"/>
    <s v="Samsung Adv Inst of Tech"/>
    <s v="Foreign Private Profit"/>
    <x v="2"/>
    <s v="4027016000"/>
    <s v="Pending"/>
    <s v="15110559"/>
    <n v="0"/>
    <n v="0"/>
    <m/>
    <m/>
    <n v="0"/>
    <n v="0"/>
  </r>
  <r>
    <x v="0"/>
    <s v="12"/>
    <s v="6/2/2015"/>
    <s v="2015"/>
    <s v="9"/>
    <s v="43010000"/>
    <x v="10"/>
    <x v="1"/>
    <s v="Legacy Foundation, Inc."/>
    <s v="Foundation"/>
    <x v="1"/>
    <s v="1010002000"/>
    <s v="Awarded"/>
    <s v="15120688"/>
    <m/>
    <m/>
    <n v="1"/>
    <n v="3610"/>
    <n v="1"/>
    <n v="3610"/>
  </r>
  <r>
    <x v="0"/>
    <s v="12"/>
    <s v="6/2/2015"/>
    <s v="2015"/>
    <s v="9"/>
    <s v="43010000"/>
    <x v="10"/>
    <x v="1"/>
    <s v="INDIANA CAMPUS COMPACT"/>
    <s v="Foundation"/>
    <x v="1"/>
    <s v="3004011000"/>
    <s v="Awarded"/>
    <s v="15110489"/>
    <m/>
    <m/>
    <n v="1"/>
    <n v="5000"/>
    <n v="1"/>
    <n v="5000"/>
  </r>
  <r>
    <x v="0"/>
    <s v="12"/>
    <s v="6/2/2015"/>
    <s v="2015"/>
    <s v="9"/>
    <s v="43010000"/>
    <x v="10"/>
    <x v="1"/>
    <s v="Koch Agronomic Services, LLC"/>
    <s v="Private Profit"/>
    <x v="2"/>
    <s v="4011018000"/>
    <s v="Awarded"/>
    <s v="15110390"/>
    <m/>
    <m/>
    <n v="1"/>
    <n v="6000"/>
    <n v="1"/>
    <n v="6000"/>
  </r>
  <r>
    <x v="0"/>
    <s v="12"/>
    <s v="6/2/2015"/>
    <s v="2015"/>
    <s v="9"/>
    <s v="43010000"/>
    <x v="10"/>
    <x v="1"/>
    <s v="WATER ENVIRONMENT RESEARCH FOUNDATION"/>
    <s v="Foundation"/>
    <x v="1"/>
    <s v="4014005000"/>
    <s v="Awarded"/>
    <s v="15109312"/>
    <m/>
    <m/>
    <n v="0.5"/>
    <n v="155000"/>
    <n v="0.5"/>
    <n v="155000"/>
  </r>
  <r>
    <x v="0"/>
    <s v="12"/>
    <s v="6/2/2015"/>
    <s v="2015"/>
    <s v="9"/>
    <s v="43010000"/>
    <x v="10"/>
    <x v="1"/>
    <s v="Samsung Adv Inst of Tech"/>
    <s v="Foreign Private Profit"/>
    <x v="2"/>
    <s v="4014006000"/>
    <s v="Pending"/>
    <s v="15110553"/>
    <n v="0.25"/>
    <n v="75000"/>
    <m/>
    <m/>
    <n v="0.25"/>
    <n v="75000"/>
  </r>
  <r>
    <x v="0"/>
    <s v="12"/>
    <s v="6/2/2015"/>
    <s v="2015"/>
    <s v="9"/>
    <s v="43010000"/>
    <x v="10"/>
    <x v="1"/>
    <s v="SAMSUNG ELECTRONICS CO., LTD."/>
    <s v="Private Profit"/>
    <x v="2"/>
    <s v="4014009000"/>
    <s v="Pending"/>
    <s v="15110570"/>
    <m/>
    <m/>
    <n v="1"/>
    <n v="100000"/>
    <n v="1"/>
    <n v="100000"/>
  </r>
  <r>
    <x v="0"/>
    <s v="12"/>
    <s v="6/2/2015"/>
    <s v="2015"/>
    <s v="9"/>
    <s v="43010000"/>
    <x v="10"/>
    <x v="1"/>
    <s v="Fiat Chrysler Automobiles"/>
    <s v="Foreign Private Profit"/>
    <x v="2"/>
    <s v="4014010000"/>
    <s v="Pending"/>
    <s v="15120598"/>
    <m/>
    <m/>
    <n v="0.3"/>
    <n v="60000"/>
    <n v="0.3"/>
    <n v="60000"/>
  </r>
  <r>
    <x v="0"/>
    <s v="12"/>
    <s v="6/2/2015"/>
    <s v="2015"/>
    <s v="9"/>
    <s v="43010000"/>
    <x v="10"/>
    <x v="1"/>
    <s v="WATER ENVIRONMENT RESEARCH FOUNDATION"/>
    <s v="Foundation"/>
    <x v="1"/>
    <s v="4014024000"/>
    <s v="Awarded"/>
    <s v="15109312"/>
    <m/>
    <m/>
    <n v="0.5"/>
    <n v="155000"/>
    <n v="0.5"/>
    <n v="155000"/>
  </r>
  <r>
    <x v="0"/>
    <s v="12"/>
    <s v="6/2/2015"/>
    <s v="2015"/>
    <s v="9"/>
    <s v="43010000"/>
    <x v="10"/>
    <x v="1"/>
    <s v="On Target Laboratories LLC"/>
    <s v="Private Profit"/>
    <x v="2"/>
    <s v="4018004000"/>
    <s v="Awarded"/>
    <s v="15120646"/>
    <n v="1"/>
    <n v="109844"/>
    <m/>
    <m/>
    <n v="1"/>
    <n v="109844"/>
  </r>
  <r>
    <x v="0"/>
    <s v="12"/>
    <s v="6/2/2015"/>
    <s v="2015"/>
    <s v="9"/>
    <s v="43010000"/>
    <x v="10"/>
    <x v="1"/>
    <s v="Samsung Adv Inst of Tech"/>
    <s v="Foreign Private Profit"/>
    <x v="2"/>
    <s v="4018007000"/>
    <s v="Pending"/>
    <s v="15110553"/>
    <n v="0.75"/>
    <n v="225000"/>
    <m/>
    <m/>
    <n v="0.75"/>
    <n v="225000"/>
  </r>
  <r>
    <x v="0"/>
    <s v="12"/>
    <s v="6/2/2015"/>
    <s v="2015"/>
    <s v="9"/>
    <s v="43010000"/>
    <x v="10"/>
    <x v="1"/>
    <s v="Fiat Chrysler Automobiles"/>
    <s v="Foreign Private Profit"/>
    <x v="2"/>
    <s v="4019030000"/>
    <s v="Pending"/>
    <s v="15120589"/>
    <m/>
    <m/>
    <n v="1"/>
    <n v="200000"/>
    <n v="1"/>
    <n v="200000"/>
  </r>
  <r>
    <x v="0"/>
    <s v="12"/>
    <s v="6/2/2015"/>
    <s v="2015"/>
    <s v="9"/>
    <s v="43010000"/>
    <x v="10"/>
    <x v="1"/>
    <s v="Fiat Chrysler Automobiles"/>
    <s v="Foreign Private Profit"/>
    <x v="2"/>
    <s v="4019030000"/>
    <s v="Pending"/>
    <s v="15120590"/>
    <m/>
    <m/>
    <n v="1"/>
    <n v="200000"/>
    <n v="1"/>
    <n v="200000"/>
  </r>
  <r>
    <x v="0"/>
    <s v="12"/>
    <s v="6/2/2015"/>
    <s v="2015"/>
    <s v="9"/>
    <s v="43010000"/>
    <x v="10"/>
    <x v="1"/>
    <s v="Fiat Chrysler Automobiles"/>
    <s v="Foreign Private Profit"/>
    <x v="2"/>
    <s v="4019030000"/>
    <s v="Pending"/>
    <s v="15120592"/>
    <m/>
    <m/>
    <n v="1"/>
    <n v="350000"/>
    <n v="1"/>
    <n v="350000"/>
  </r>
  <r>
    <x v="0"/>
    <s v="12"/>
    <s v="6/2/2015"/>
    <s v="2015"/>
    <s v="9"/>
    <s v="43010000"/>
    <x v="10"/>
    <x v="1"/>
    <s v="Fiat Chrysler Automobiles"/>
    <s v="Foreign Private Profit"/>
    <x v="2"/>
    <s v="4019030000"/>
    <s v="Pending"/>
    <s v="15120594"/>
    <m/>
    <m/>
    <n v="1"/>
    <n v="200000"/>
    <n v="1"/>
    <n v="200000"/>
  </r>
  <r>
    <x v="0"/>
    <s v="12"/>
    <s v="6/2/2015"/>
    <s v="2015"/>
    <s v="9"/>
    <s v="43010000"/>
    <x v="10"/>
    <x v="1"/>
    <s v="Fiat Chrysler Automobiles"/>
    <s v="Foreign Private Profit"/>
    <x v="2"/>
    <s v="4019030000"/>
    <s v="Pending"/>
    <s v="15120598"/>
    <m/>
    <m/>
    <n v="0.7"/>
    <n v="140000"/>
    <n v="0.7"/>
    <n v="140000"/>
  </r>
  <r>
    <x v="0"/>
    <s v="12"/>
    <s v="6/2/2015"/>
    <s v="2015"/>
    <s v="9"/>
    <s v="43010000"/>
    <x v="10"/>
    <x v="1"/>
    <s v="Fiat Chrysler Automobiles"/>
    <s v="Foreign Private Profit"/>
    <x v="2"/>
    <s v="4019030000"/>
    <s v="Pending"/>
    <s v="15120599"/>
    <m/>
    <m/>
    <n v="1"/>
    <n v="100000"/>
    <n v="1"/>
    <n v="100000"/>
  </r>
  <r>
    <x v="0"/>
    <s v="12"/>
    <s v="6/2/2015"/>
    <s v="2015"/>
    <s v="9"/>
    <s v="43010000"/>
    <x v="10"/>
    <x v="1"/>
    <s v="Fiat Chrysler Automobiles"/>
    <s v="Foreign Private Profit"/>
    <x v="2"/>
    <s v="4019030000"/>
    <s v="Pending"/>
    <s v="15120600"/>
    <m/>
    <m/>
    <n v="1"/>
    <n v="200000"/>
    <n v="1"/>
    <n v="200000"/>
  </r>
  <r>
    <x v="0"/>
    <s v="12"/>
    <s v="6/2/2015"/>
    <s v="2015"/>
    <s v="9"/>
    <s v="43010000"/>
    <x v="10"/>
    <x v="1"/>
    <s v="Fiat Chrysler Automobiles"/>
    <s v="Foreign Private Profit"/>
    <x v="2"/>
    <s v="4019030000"/>
    <s v="Pending"/>
    <s v="15120601"/>
    <m/>
    <m/>
    <n v="1"/>
    <n v="450000"/>
    <n v="1"/>
    <n v="450000"/>
  </r>
  <r>
    <x v="0"/>
    <s v="12"/>
    <s v="6/2/2015"/>
    <s v="2015"/>
    <s v="9"/>
    <s v="43010000"/>
    <x v="10"/>
    <x v="1"/>
    <s v="SPENCER FOUNDATION"/>
    <s v="Foundation"/>
    <x v="1"/>
    <s v="4020004000"/>
    <s v="Pending"/>
    <s v="15110339"/>
    <m/>
    <m/>
    <n v="1"/>
    <n v="39104"/>
    <n v="1"/>
    <n v="39104"/>
  </r>
  <r>
    <x v="0"/>
    <s v="12"/>
    <s v="6/2/2015"/>
    <s v="2015"/>
    <s v="9"/>
    <s v="43010000"/>
    <x v="10"/>
    <x v="1"/>
    <s v="Samsung Adv Inst of Tech"/>
    <s v="Foreign Private Profit"/>
    <x v="2"/>
    <s v="4027002000"/>
    <s v="Pending"/>
    <s v="15110553"/>
    <n v="0"/>
    <n v="0"/>
    <m/>
    <m/>
    <n v="0"/>
    <n v="0"/>
  </r>
  <r>
    <x v="0"/>
    <s v="12"/>
    <s v="6/2/2015"/>
    <s v="2015"/>
    <s v="9"/>
    <s v="43010000"/>
    <x v="10"/>
    <x v="1"/>
    <s v="On Target Laboratories LLC"/>
    <s v="Private Profit"/>
    <x v="2"/>
    <s v="4027018000"/>
    <s v="Awarded"/>
    <s v="15120646"/>
    <n v="0"/>
    <n v="0"/>
    <m/>
    <m/>
    <n v="0"/>
    <n v="0"/>
  </r>
  <r>
    <x v="0"/>
    <s v="12"/>
    <s v="6/3/2015"/>
    <s v="2015"/>
    <s v="9"/>
    <s v="43010000"/>
    <x v="10"/>
    <x v="1"/>
    <s v="International Plant Nutrition Institute"/>
    <s v="Private Non-Profit"/>
    <x v="1"/>
    <s v="4011008000"/>
    <s v="Pending"/>
    <s v="15120686"/>
    <m/>
    <m/>
    <n v="0.6"/>
    <n v="101797.8"/>
    <n v="0.6"/>
    <n v="101797.8"/>
  </r>
  <r>
    <x v="0"/>
    <s v="12"/>
    <s v="6/3/2015"/>
    <s v="2015"/>
    <s v="9"/>
    <s v="43010000"/>
    <x v="10"/>
    <x v="1"/>
    <s v="Hancock County Community Fdn"/>
    <s v="Foundation"/>
    <x v="1"/>
    <s v="4011013000"/>
    <s v="Pending"/>
    <s v="15110322"/>
    <m/>
    <m/>
    <n v="1"/>
    <n v="733.8"/>
    <n v="1"/>
    <n v="733.8"/>
  </r>
  <r>
    <x v="0"/>
    <s v="12"/>
    <s v="6/3/2015"/>
    <s v="2015"/>
    <s v="9"/>
    <s v="43010000"/>
    <x v="10"/>
    <x v="1"/>
    <s v="AMERICAN PETROLEUM INSTITUTE"/>
    <s v="Private Non-Profit"/>
    <x v="1"/>
    <s v="4014005000"/>
    <s v="Pending"/>
    <s v="15120615"/>
    <m/>
    <m/>
    <n v="1"/>
    <n v="20496"/>
    <n v="1"/>
    <n v="20496"/>
  </r>
  <r>
    <x v="0"/>
    <s v="12"/>
    <s v="6/3/2015"/>
    <s v="2015"/>
    <s v="9"/>
    <s v="43010000"/>
    <x v="10"/>
    <x v="1"/>
    <s v="LILLY (ELI) AND COMPANY"/>
    <s v="Private Profit"/>
    <x v="2"/>
    <s v="4014009000"/>
    <s v="Pending"/>
    <s v="15120712"/>
    <m/>
    <m/>
    <n v="1"/>
    <n v="50000"/>
    <n v="1"/>
    <n v="50000"/>
  </r>
  <r>
    <x v="0"/>
    <s v="12"/>
    <s v="6/3/2015"/>
    <s v="2015"/>
    <s v="9"/>
    <s v="43010000"/>
    <x v="10"/>
    <x v="1"/>
    <s v="METAvivor Research and Support Inc"/>
    <s v="Private Non-Profit"/>
    <x v="1"/>
    <s v="4016003000"/>
    <s v="Pending"/>
    <s v="15120700"/>
    <m/>
    <m/>
    <n v="1"/>
    <n v="79999"/>
    <n v="1"/>
    <n v="79999"/>
  </r>
  <r>
    <x v="0"/>
    <s v="12"/>
    <s v="6/3/2015"/>
    <s v="2015"/>
    <s v="9"/>
    <s v="43010000"/>
    <x v="10"/>
    <x v="1"/>
    <s v="Cook Pharmica LLC"/>
    <s v="Private Profit"/>
    <x v="2"/>
    <s v="4016005000"/>
    <s v="Pending"/>
    <s v="15120606"/>
    <m/>
    <m/>
    <n v="1"/>
    <n v="142042"/>
    <n v="1"/>
    <n v="142042"/>
  </r>
  <r>
    <x v="0"/>
    <s v="12"/>
    <s v="6/3/2015"/>
    <s v="2015"/>
    <s v="9"/>
    <s v="43010000"/>
    <x v="10"/>
    <x v="1"/>
    <s v="International Plant Nutrition Institute"/>
    <s v="Private Non-Profit"/>
    <x v="1"/>
    <s v="4024001000"/>
    <s v="Pending"/>
    <s v="15120686"/>
    <m/>
    <m/>
    <n v="0.4"/>
    <n v="67865.2"/>
    <n v="0.4"/>
    <n v="67865.2"/>
  </r>
  <r>
    <x v="0"/>
    <s v="12"/>
    <s v="6/4/2015"/>
    <s v="2015"/>
    <s v="9"/>
    <s v="43010000"/>
    <x v="10"/>
    <x v="1"/>
    <s v="PROCTER &amp; GAMBLE COMPANY"/>
    <s v="Private Profit"/>
    <x v="2"/>
    <s v="4014003000"/>
    <s v="Pending"/>
    <s v="15110435"/>
    <m/>
    <m/>
    <n v="0.67"/>
    <n v="43550"/>
    <n v="0.67"/>
    <n v="43550"/>
  </r>
  <r>
    <x v="0"/>
    <s v="12"/>
    <s v="6/4/2015"/>
    <s v="2015"/>
    <s v="9"/>
    <s v="43010000"/>
    <x v="10"/>
    <x v="1"/>
    <s v="PROCTER &amp; GAMBLE COMPANY"/>
    <s v="Private Profit"/>
    <x v="2"/>
    <s v="4014010000"/>
    <s v="Pending"/>
    <s v="15110435"/>
    <m/>
    <m/>
    <n v="0.33"/>
    <n v="21450"/>
    <n v="0.33"/>
    <n v="21450"/>
  </r>
  <r>
    <x v="0"/>
    <s v="12"/>
    <s v="6/5/2015"/>
    <s v="2015"/>
    <s v="9"/>
    <s v="43010000"/>
    <x v="10"/>
    <x v="1"/>
    <s v="International Plant Nutrition Institute"/>
    <s v="Private Non-Profit"/>
    <x v="1"/>
    <s v="4011008000"/>
    <s v="Pending"/>
    <s v="15110225"/>
    <m/>
    <m/>
    <n v="1"/>
    <n v="39893"/>
    <n v="1"/>
    <n v="39893"/>
  </r>
  <r>
    <x v="0"/>
    <s v="12"/>
    <s v="6/5/2015"/>
    <s v="2015"/>
    <s v="9"/>
    <s v="43010000"/>
    <x v="10"/>
    <x v="1"/>
    <s v="International Plant Nutrition Institute"/>
    <s v="Private Non-Profit"/>
    <x v="1"/>
    <s v="4011008000"/>
    <s v="Pending"/>
    <s v="15120805"/>
    <m/>
    <m/>
    <n v="1"/>
    <n v="132809"/>
    <n v="1"/>
    <n v="132809"/>
  </r>
  <r>
    <x v="0"/>
    <s v="12"/>
    <s v="6/5/2015"/>
    <s v="2015"/>
    <s v="9"/>
    <s v="43010000"/>
    <x v="10"/>
    <x v="1"/>
    <s v="LILLY (ELI) AND COMPANY"/>
    <s v="Private Profit"/>
    <x v="2"/>
    <s v="4014004000"/>
    <s v="Pending"/>
    <s v="15120811"/>
    <m/>
    <m/>
    <n v="0.25"/>
    <n v="25000"/>
    <n v="0.25"/>
    <n v="25000"/>
  </r>
  <r>
    <x v="0"/>
    <s v="12"/>
    <s v="6/5/2015"/>
    <s v="2015"/>
    <s v="9"/>
    <s v="43010000"/>
    <x v="10"/>
    <x v="1"/>
    <s v="Environmental Defense Fund"/>
    <s v="Private Non-Profit"/>
    <x v="1"/>
    <s v="4018004000"/>
    <s v="Pending"/>
    <s v="15120806"/>
    <m/>
    <m/>
    <n v="0.5"/>
    <n v="4600"/>
    <n v="0.5"/>
    <n v="4600"/>
  </r>
  <r>
    <x v="0"/>
    <s v="12"/>
    <s v="6/5/2015"/>
    <s v="2015"/>
    <s v="9"/>
    <s v="43010000"/>
    <x v="10"/>
    <x v="1"/>
    <s v="LILLY (ELI) AND COMPANY"/>
    <s v="Private Profit"/>
    <x v="2"/>
    <s v="4018004000"/>
    <s v="Pending"/>
    <s v="15120811"/>
    <m/>
    <m/>
    <n v="0.75"/>
    <n v="75000"/>
    <n v="0.75"/>
    <n v="75000"/>
  </r>
  <r>
    <x v="0"/>
    <s v="12"/>
    <s v="6/5/2015"/>
    <s v="2015"/>
    <s v="9"/>
    <s v="43010000"/>
    <x v="10"/>
    <x v="1"/>
    <s v="Environmental Defense Fund"/>
    <s v="Private Non-Profit"/>
    <x v="1"/>
    <s v="4018008000"/>
    <s v="Pending"/>
    <s v="15120806"/>
    <m/>
    <m/>
    <n v="0.5"/>
    <n v="4600"/>
    <n v="0.5"/>
    <n v="4600"/>
  </r>
  <r>
    <x v="0"/>
    <s v="12"/>
    <s v="6/5/2015"/>
    <s v="2015"/>
    <s v="9"/>
    <s v="43010000"/>
    <x v="10"/>
    <x v="1"/>
    <s v="LILLY (ELI) AND COMPANY"/>
    <s v="Private Profit"/>
    <x v="2"/>
    <s v="4018009000"/>
    <s v="Pending"/>
    <s v="15120810"/>
    <n v="1"/>
    <n v="57837"/>
    <m/>
    <m/>
    <n v="1"/>
    <n v="57837"/>
  </r>
  <r>
    <x v="0"/>
    <s v="12"/>
    <s v="6/5/2015"/>
    <s v="2015"/>
    <s v="9"/>
    <s v="43010000"/>
    <x v="10"/>
    <x v="1"/>
    <s v="LILLY (ELI) AND COMPANY"/>
    <s v="Private Profit"/>
    <x v="2"/>
    <s v="4027012000"/>
    <s v="Pending"/>
    <s v="15120810"/>
    <n v="0"/>
    <n v="0"/>
    <m/>
    <m/>
    <n v="0"/>
    <n v="0"/>
  </r>
  <r>
    <x v="0"/>
    <s v="12"/>
    <s v="6/8/2015"/>
    <s v="2015"/>
    <s v="9"/>
    <s v="43010000"/>
    <x v="10"/>
    <x v="1"/>
    <s v="Profile Systems LLC"/>
    <s v="Private Profit"/>
    <x v="2"/>
    <s v="1010008000"/>
    <s v="Awarded"/>
    <s v="15120829"/>
    <m/>
    <m/>
    <n v="0"/>
    <n v="0"/>
    <n v="0"/>
    <n v="0"/>
  </r>
  <r>
    <x v="0"/>
    <s v="12"/>
    <s v="6/8/2015"/>
    <s v="2015"/>
    <s v="9"/>
    <s v="43010000"/>
    <x v="10"/>
    <x v="1"/>
    <s v="Profile Systems LLC"/>
    <s v="Private Profit"/>
    <x v="2"/>
    <s v="1019001004"/>
    <s v="Awarded"/>
    <s v="15120829"/>
    <m/>
    <m/>
    <n v="1"/>
    <n v="2000"/>
    <n v="1"/>
    <n v="2000"/>
  </r>
  <r>
    <x v="0"/>
    <s v="12"/>
    <s v="6/8/2015"/>
    <s v="2015"/>
    <s v="9"/>
    <s v="43010000"/>
    <x v="10"/>
    <x v="1"/>
    <s v="Indiana Soybean Alliance"/>
    <s v="Private Non-Profit"/>
    <x v="1"/>
    <s v="4011008000"/>
    <s v="Pending"/>
    <s v="15055389"/>
    <m/>
    <m/>
    <n v="1"/>
    <n v="69699"/>
    <n v="1"/>
    <n v="69699"/>
  </r>
  <r>
    <x v="0"/>
    <s v="12"/>
    <s v="6/8/2015"/>
    <s v="2015"/>
    <s v="9"/>
    <s v="43010000"/>
    <x v="10"/>
    <x v="1"/>
    <s v="AMERICAN CHEMICAL SOCIETY"/>
    <s v="Foundation"/>
    <x v="1"/>
    <s v="4014004000"/>
    <s v="Pending"/>
    <s v="15120791"/>
    <m/>
    <m/>
    <n v="0.83340000000000003"/>
    <n v="6458.87"/>
    <n v="0.83340000000000003"/>
    <n v="6458.87"/>
  </r>
  <r>
    <x v="0"/>
    <s v="12"/>
    <s v="6/8/2015"/>
    <s v="2015"/>
    <s v="9"/>
    <s v="43010000"/>
    <x v="10"/>
    <x v="1"/>
    <s v="PROCTER &amp; GAMBLE COMPANY"/>
    <s v="Private Profit"/>
    <x v="2"/>
    <s v="4014005000"/>
    <s v="Pending"/>
    <s v="15120834"/>
    <m/>
    <m/>
    <n v="1"/>
    <n v="170308"/>
    <n v="1"/>
    <n v="170308"/>
  </r>
  <r>
    <x v="0"/>
    <s v="12"/>
    <s v="6/8/2015"/>
    <s v="2015"/>
    <s v="9"/>
    <s v="43010000"/>
    <x v="10"/>
    <x v="1"/>
    <s v="Landauer"/>
    <s v="Private Profit"/>
    <x v="2"/>
    <s v="4014006000"/>
    <s v="Pending"/>
    <s v="15120823"/>
    <n v="1"/>
    <n v="117683"/>
    <m/>
    <m/>
    <n v="1"/>
    <n v="117683"/>
  </r>
  <r>
    <x v="0"/>
    <s v="12"/>
    <s v="6/8/2015"/>
    <s v="2015"/>
    <s v="9"/>
    <s v="43010000"/>
    <x v="10"/>
    <x v="1"/>
    <s v="PHYSICAL SCIENCES, INC."/>
    <s v="Private Profit"/>
    <x v="2"/>
    <s v="4014010000"/>
    <s v="Pending"/>
    <s v="15120908"/>
    <m/>
    <m/>
    <n v="1"/>
    <n v="35000"/>
    <n v="1"/>
    <n v="35000"/>
  </r>
  <r>
    <x v="0"/>
    <s v="12"/>
    <s v="6/8/2015"/>
    <s v="2015"/>
    <s v="9"/>
    <s v="43010000"/>
    <x v="10"/>
    <x v="1"/>
    <s v="Foundation for Womens Wellness"/>
    <s v="Foundation"/>
    <x v="1"/>
    <s v="4016004000"/>
    <s v="Pending"/>
    <s v="15120792"/>
    <m/>
    <m/>
    <n v="1"/>
    <n v="25000"/>
    <n v="1"/>
    <n v="25000"/>
  </r>
  <r>
    <x v="0"/>
    <s v="12"/>
    <s v="6/8/2015"/>
    <s v="2015"/>
    <s v="9"/>
    <s v="43010000"/>
    <x v="10"/>
    <x v="1"/>
    <s v="AMERICAN CHEMICAL SOCIETY"/>
    <s v="Foundation"/>
    <x v="1"/>
    <s v="4018004000"/>
    <s v="Pending"/>
    <s v="15120791"/>
    <m/>
    <m/>
    <n v="0.1666"/>
    <n v="1291.1500000000001"/>
    <n v="0.1666"/>
    <n v="1291.1500000000001"/>
  </r>
  <r>
    <x v="0"/>
    <s v="12"/>
    <s v="6/8/2015"/>
    <s v="2015"/>
    <s v="9"/>
    <s v="43010000"/>
    <x v="10"/>
    <x v="1"/>
    <s v="Landauer"/>
    <s v="Private Profit"/>
    <x v="2"/>
    <s v="4027002000"/>
    <s v="Pending"/>
    <s v="15120823"/>
    <n v="0"/>
    <n v="0"/>
    <m/>
    <m/>
    <n v="0"/>
    <n v="0"/>
  </r>
  <r>
    <x v="0"/>
    <s v="12"/>
    <s v="6/9/2015"/>
    <s v="2015"/>
    <s v="9"/>
    <s v="43010000"/>
    <x v="10"/>
    <x v="1"/>
    <s v="INDIANA UNIVERSITY"/>
    <s v="Institution of Higher Education"/>
    <x v="1"/>
    <s v="4012009000"/>
    <s v="Awarded"/>
    <s v="15120652"/>
    <m/>
    <m/>
    <n v="1"/>
    <n v="2000"/>
    <n v="1"/>
    <n v="2000"/>
  </r>
  <r>
    <x v="0"/>
    <s v="12"/>
    <s v="6/9/2015"/>
    <s v="2015"/>
    <s v="9"/>
    <s v="43010000"/>
    <x v="10"/>
    <x v="1"/>
    <s v="Dzine Steps"/>
    <s v="Private Profit"/>
    <x v="2"/>
    <s v="4014006000"/>
    <s v="Pending"/>
    <s v="15120905"/>
    <m/>
    <m/>
    <n v="1"/>
    <n v="50000"/>
    <n v="1"/>
    <n v="50000"/>
  </r>
  <r>
    <x v="0"/>
    <s v="12"/>
    <s v="6/9/2015"/>
    <s v="2015"/>
    <s v="9"/>
    <s v="43010000"/>
    <x v="10"/>
    <x v="1"/>
    <s v="Janssen Scientific Affairs"/>
    <s v="Private Profit"/>
    <x v="2"/>
    <s v="4016001000"/>
    <s v="Awarded"/>
    <s v="15120906"/>
    <m/>
    <m/>
    <n v="1"/>
    <n v="100000"/>
    <n v="1"/>
    <n v="100000"/>
  </r>
  <r>
    <x v="0"/>
    <s v="12"/>
    <s v="6/9/2015"/>
    <s v="2015"/>
    <s v="9"/>
    <s v="43010000"/>
    <x v="10"/>
    <x v="1"/>
    <s v="Janssen Scientific Affairs"/>
    <s v="Private Profit"/>
    <x v="2"/>
    <s v="4016001000"/>
    <s v="Awarded"/>
    <s v="15120907"/>
    <m/>
    <m/>
    <n v="1"/>
    <n v="50000"/>
    <n v="1"/>
    <n v="50000"/>
  </r>
  <r>
    <x v="0"/>
    <s v="12"/>
    <s v="6/9/2015"/>
    <s v="2015"/>
    <s v="9"/>
    <s v="43010000"/>
    <x v="10"/>
    <x v="1"/>
    <s v="LILLY (ELI) AND COMPANY"/>
    <s v="Private Profit"/>
    <x v="2"/>
    <s v="4018003000"/>
    <s v="Pending"/>
    <s v="15120896"/>
    <m/>
    <m/>
    <n v="1"/>
    <n v="265000"/>
    <n v="1"/>
    <n v="265000"/>
  </r>
  <r>
    <x v="0"/>
    <s v="12"/>
    <s v="6/10/2015"/>
    <s v="2015"/>
    <s v="9"/>
    <s v="43010000"/>
    <x v="10"/>
    <x v="1"/>
    <s v="INDIANA UNIVERSITY"/>
    <s v="Institution of Higher Education"/>
    <x v="1"/>
    <s v="2004047000"/>
    <s v="Awarded"/>
    <s v="15120921"/>
    <m/>
    <m/>
    <n v="1"/>
    <n v="200000"/>
    <n v="1"/>
    <n v="200000"/>
  </r>
  <r>
    <x v="0"/>
    <s v="12"/>
    <s v="6/10/2015"/>
    <s v="2015"/>
    <s v="9"/>
    <s v="43010000"/>
    <x v="10"/>
    <x v="1"/>
    <s v="INDIANA UNIVERSITY"/>
    <s v="Institution of Higher Education"/>
    <x v="1"/>
    <s v="2004047000"/>
    <s v="Awarded"/>
    <s v="15120922"/>
    <m/>
    <m/>
    <n v="1"/>
    <n v="15000"/>
    <n v="1"/>
    <n v="15000"/>
  </r>
  <r>
    <x v="0"/>
    <s v="12"/>
    <s v="6/10/2015"/>
    <s v="2015"/>
    <s v="9"/>
    <s v="43010000"/>
    <x v="10"/>
    <x v="1"/>
    <s v="INDIANA UNIVERSITY"/>
    <s v="Institution of Higher Education"/>
    <x v="1"/>
    <s v="2004047000"/>
    <s v="Awarded"/>
    <s v="15120923"/>
    <m/>
    <m/>
    <n v="1"/>
    <n v="900000"/>
    <n v="1"/>
    <n v="900000"/>
  </r>
  <r>
    <x v="0"/>
    <s v="12"/>
    <s v="6/10/2015"/>
    <s v="2015"/>
    <s v="9"/>
    <s v="43010000"/>
    <x v="10"/>
    <x v="1"/>
    <s v="Intnl Foundation CDKL5 Research"/>
    <s v="Foundation"/>
    <x v="1"/>
    <s v="4011010000"/>
    <s v="Pending"/>
    <s v="15098286"/>
    <m/>
    <m/>
    <n v="1"/>
    <n v="42032"/>
    <n v="1"/>
    <n v="42032"/>
  </r>
  <r>
    <x v="0"/>
    <s v="12"/>
    <s v="6/10/2015"/>
    <s v="2015"/>
    <s v="9"/>
    <s v="43010000"/>
    <x v="10"/>
    <x v="1"/>
    <s v="LILLY (ELI) AND COMPANY"/>
    <s v="Private Profit"/>
    <x v="2"/>
    <s v="4014004000"/>
    <s v="Pending"/>
    <s v="15120927"/>
    <m/>
    <m/>
    <n v="1"/>
    <n v="265000"/>
    <n v="1"/>
    <n v="265000"/>
  </r>
  <r>
    <x v="0"/>
    <s v="12"/>
    <s v="6/10/2015"/>
    <s v="2015"/>
    <s v="9"/>
    <s v="43010000"/>
    <x v="10"/>
    <x v="1"/>
    <s v="LILLY RESEARCH LABORATORIES"/>
    <s v="Private Profit"/>
    <x v="2"/>
    <s v="4016005000"/>
    <s v="Pending"/>
    <s v="15120865"/>
    <m/>
    <m/>
    <n v="1"/>
    <n v="265000"/>
    <n v="1"/>
    <n v="265000"/>
  </r>
  <r>
    <x v="0"/>
    <s v="12"/>
    <s v="6/11/2015"/>
    <s v="2015"/>
    <s v="9"/>
    <s v="43010000"/>
    <x v="10"/>
    <x v="1"/>
    <s v="Junior Achievement of Chicago"/>
    <s v="Private Non-Profit"/>
    <x v="1"/>
    <s v="1013005000"/>
    <s v="Pending"/>
    <s v="15120968"/>
    <m/>
    <m/>
    <n v="1"/>
    <n v="33912"/>
    <n v="1"/>
    <n v="33912"/>
  </r>
  <r>
    <x v="0"/>
    <s v="12"/>
    <s v="6/11/2015"/>
    <s v="2015"/>
    <s v="9"/>
    <s v="43010000"/>
    <x v="10"/>
    <x v="1"/>
    <s v="PEPSICO INC./ WORLD TRADING CO."/>
    <s v="Private Profit"/>
    <x v="2"/>
    <s v="4011006000"/>
    <s v="Pending"/>
    <s v="15120830"/>
    <m/>
    <m/>
    <n v="0.5"/>
    <n v="29384.5"/>
    <n v="0.5"/>
    <n v="29384.5"/>
  </r>
  <r>
    <x v="0"/>
    <s v="12"/>
    <s v="6/11/2015"/>
    <s v="2015"/>
    <s v="9"/>
    <s v="43010000"/>
    <x v="10"/>
    <x v="1"/>
    <s v="PEPSICO INC./ WORLD TRADING CO."/>
    <s v="Private Profit"/>
    <x v="2"/>
    <s v="4011016000"/>
    <s v="Pending"/>
    <s v="15120830"/>
    <m/>
    <m/>
    <n v="0.5"/>
    <n v="29384.5"/>
    <n v="0.5"/>
    <n v="29384.5"/>
  </r>
  <r>
    <x v="0"/>
    <s v="12"/>
    <s v="6/11/2015"/>
    <s v="2015"/>
    <s v="9"/>
    <s v="43010000"/>
    <x v="10"/>
    <x v="1"/>
    <s v="SINTEF Materials and Chemistry"/>
    <s v="Foreign Private Profit"/>
    <x v="2"/>
    <s v="4014003000"/>
    <s v="Pending"/>
    <s v="15120869"/>
    <m/>
    <m/>
    <n v="1"/>
    <n v="10000"/>
    <n v="1"/>
    <n v="10000"/>
  </r>
  <r>
    <x v="0"/>
    <s v="12"/>
    <s v="6/11/2015"/>
    <s v="2015"/>
    <s v="9"/>
    <s v="43010000"/>
    <x v="10"/>
    <x v="1"/>
    <s v="RAYTHEON"/>
    <s v="Private Profit"/>
    <x v="2"/>
    <s v="4014003000"/>
    <s v="Pending"/>
    <s v="15120964"/>
    <m/>
    <m/>
    <n v="1"/>
    <n v="113333"/>
    <n v="1"/>
    <n v="113333"/>
  </r>
  <r>
    <x v="0"/>
    <s v="12"/>
    <s v="6/11/2015"/>
    <s v="2015"/>
    <s v="9"/>
    <s v="43010000"/>
    <x v="10"/>
    <x v="1"/>
    <s v="GENERAL ELECTRIC COMPANY"/>
    <s v="Private Profit"/>
    <x v="2"/>
    <s v="4014006000"/>
    <s v="Pending"/>
    <s v="15120966"/>
    <m/>
    <m/>
    <n v="0.33"/>
    <n v="71311.02"/>
    <n v="0.33"/>
    <n v="71311.02"/>
  </r>
  <r>
    <x v="0"/>
    <s v="12"/>
    <s v="6/11/2015"/>
    <s v="2015"/>
    <s v="9"/>
    <s v="43010000"/>
    <x v="10"/>
    <x v="1"/>
    <s v="GENERAL ELECTRIC COMPANY"/>
    <s v="Private Profit"/>
    <x v="2"/>
    <s v="4014008000"/>
    <s v="Pending"/>
    <s v="15120966"/>
    <m/>
    <m/>
    <n v="0.67"/>
    <n v="144782.98000000001"/>
    <n v="0.67"/>
    <n v="144782.98000000001"/>
  </r>
  <r>
    <x v="0"/>
    <s v="12"/>
    <s v="6/12/2015"/>
    <s v="2015"/>
    <s v="9"/>
    <s v="43010000"/>
    <x v="10"/>
    <x v="1"/>
    <s v="MICROSOFT CORPORATION"/>
    <s v="Private Profit"/>
    <x v="2"/>
    <s v="4011008000"/>
    <s v="Pending"/>
    <s v="15120992"/>
    <m/>
    <m/>
    <n v="1"/>
    <n v="25000"/>
    <n v="1"/>
    <n v="25000"/>
  </r>
  <r>
    <x v="0"/>
    <s v="12"/>
    <s v="6/12/2015"/>
    <s v="2015"/>
    <s v="9"/>
    <s v="43010000"/>
    <x v="10"/>
    <x v="1"/>
    <s v="MONSANTO COMPANY"/>
    <s v="Private Profit"/>
    <x v="2"/>
    <s v="4011012000"/>
    <s v="Pending"/>
    <s v="15120850"/>
    <m/>
    <m/>
    <n v="1"/>
    <n v="10080"/>
    <n v="1"/>
    <n v="10080"/>
  </r>
  <r>
    <x v="0"/>
    <s v="12"/>
    <s v="6/12/2015"/>
    <s v="2015"/>
    <s v="9"/>
    <s v="43010000"/>
    <x v="10"/>
    <x v="1"/>
    <s v="MONSANTO COMPANY"/>
    <s v="Private Profit"/>
    <x v="2"/>
    <s v="4011012000"/>
    <s v="Awarded"/>
    <s v="15121000"/>
    <m/>
    <m/>
    <n v="1"/>
    <n v="9450"/>
    <n v="1"/>
    <n v="9450"/>
  </r>
  <r>
    <x v="0"/>
    <s v="12"/>
    <s v="6/12/2015"/>
    <s v="2015"/>
    <s v="9"/>
    <s v="43010000"/>
    <x v="10"/>
    <x v="1"/>
    <s v="AGRICULTURAL RESEARCH SERVICE"/>
    <s v="Federal"/>
    <x v="1"/>
    <s v="4011014000"/>
    <s v="Pending"/>
    <s v="15120929"/>
    <m/>
    <m/>
    <n v="1"/>
    <n v="4000"/>
    <n v="1"/>
    <n v="4000"/>
  </r>
  <r>
    <x v="0"/>
    <s v="12"/>
    <s v="6/12/2015"/>
    <s v="2015"/>
    <s v="9"/>
    <s v="43010000"/>
    <x v="10"/>
    <x v="1"/>
    <s v="PRATT &amp; WHITNEY GROUP"/>
    <s v="Private Profit"/>
    <x v="2"/>
    <s v="4014003000"/>
    <s v="Pending"/>
    <s v="15121002"/>
    <m/>
    <m/>
    <n v="1"/>
    <n v="20000"/>
    <n v="1"/>
    <n v="20000"/>
  </r>
  <r>
    <x v="0"/>
    <s v="12"/>
    <s v="6/12/2015"/>
    <s v="2015"/>
    <s v="9"/>
    <s v="43010000"/>
    <x v="10"/>
    <x v="1"/>
    <s v="UNIVERSITY OF ALABAMA"/>
    <s v="Institution of Higher Education"/>
    <x v="1"/>
    <s v="4014005000"/>
    <s v="Pending"/>
    <s v="15121001"/>
    <m/>
    <m/>
    <n v="1"/>
    <n v="855"/>
    <n v="1"/>
    <n v="855"/>
  </r>
  <r>
    <x v="0"/>
    <s v="12"/>
    <s v="6/12/2015"/>
    <s v="2015"/>
    <s v="9"/>
    <s v="43010000"/>
    <x v="10"/>
    <x v="1"/>
    <s v="LILLY (ELI) AND COMPANY"/>
    <s v="Private Profit"/>
    <x v="2"/>
    <s v="4018004000"/>
    <s v="Pending"/>
    <s v="15120979"/>
    <m/>
    <m/>
    <n v="1"/>
    <n v="265000"/>
    <n v="1"/>
    <n v="265000"/>
  </r>
  <r>
    <x v="0"/>
    <s v="12"/>
    <s v="6/12/2015"/>
    <s v="2015"/>
    <s v="9"/>
    <s v="43010000"/>
    <x v="10"/>
    <x v="1"/>
    <s v="MULTI-SPONSORED INDUSTRIALS"/>
    <s v="Private Profit"/>
    <x v="2"/>
    <s v="4019001000"/>
    <s v="Awarded"/>
    <s v="15121008"/>
    <m/>
    <m/>
    <n v="1"/>
    <n v="12000"/>
    <n v="1"/>
    <n v="12000"/>
  </r>
  <r>
    <x v="0"/>
    <s v="12"/>
    <s v="6/15/2015"/>
    <s v="2015"/>
    <s v="9"/>
    <s v="43010000"/>
    <x v="10"/>
    <x v="1"/>
    <s v="Joseph &amp; Florence Roblee Foundation"/>
    <s v="Foundation"/>
    <x v="1"/>
    <s v="4020004000"/>
    <s v="Pending"/>
    <s v="15121047"/>
    <m/>
    <m/>
    <n v="1"/>
    <n v="6350"/>
    <n v="1"/>
    <n v="6350"/>
  </r>
  <r>
    <x v="0"/>
    <s v="12"/>
    <s v="6/16/2015"/>
    <s v="2015"/>
    <s v="9"/>
    <s v="43010000"/>
    <x v="10"/>
    <x v="1"/>
    <s v="Symic OA Co"/>
    <s v="Private Profit"/>
    <x v="2"/>
    <s v="4014017000"/>
    <s v="Pending"/>
    <s v="15120857"/>
    <m/>
    <m/>
    <n v="1"/>
    <n v="8353"/>
    <n v="1"/>
    <n v="8353"/>
  </r>
  <r>
    <x v="0"/>
    <s v="12"/>
    <s v="6/16/2015"/>
    <s v="2015"/>
    <s v="9"/>
    <s v="43010000"/>
    <x v="10"/>
    <x v="1"/>
    <s v="Edison Agrosciences Inc"/>
    <s v="Private Profit"/>
    <x v="2"/>
    <s v="4018003000"/>
    <s v="Pending"/>
    <s v="15121021"/>
    <m/>
    <m/>
    <n v="1"/>
    <n v="135000"/>
    <n v="1"/>
    <n v="135000"/>
  </r>
  <r>
    <x v="0"/>
    <s v="12"/>
    <s v="6/16/2015"/>
    <s v="2015"/>
    <s v="9"/>
    <s v="43010000"/>
    <x v="10"/>
    <x v="1"/>
    <s v="Grow Dubois County"/>
    <s v="Private Non-Profit"/>
    <x v="1"/>
    <s v="4025003000"/>
    <s v="Awarded"/>
    <s v="15110099"/>
    <m/>
    <m/>
    <n v="1"/>
    <n v="250000.77"/>
    <n v="1"/>
    <n v="250000.77"/>
  </r>
  <r>
    <x v="0"/>
    <s v="12"/>
    <s v="6/17/2015"/>
    <s v="2015"/>
    <s v="9"/>
    <s v="43010000"/>
    <x v="10"/>
    <x v="1"/>
    <s v="Pioneer Oil Company"/>
    <s v="Private Profit"/>
    <x v="2"/>
    <s v="4011008000"/>
    <s v="Awarded"/>
    <s v="15121120"/>
    <m/>
    <m/>
    <n v="1"/>
    <n v="51750"/>
    <n v="1"/>
    <n v="51750"/>
  </r>
  <r>
    <x v="0"/>
    <s v="12"/>
    <s v="6/17/2015"/>
    <s v="2015"/>
    <s v="9"/>
    <s v="43010000"/>
    <x v="10"/>
    <x v="1"/>
    <s v="Zoetis"/>
    <s v="Private Profit"/>
    <x v="2"/>
    <s v="4011023000"/>
    <s v="Pending"/>
    <s v="15120655"/>
    <m/>
    <m/>
    <n v="0.35599999999999998"/>
    <n v="2136"/>
    <n v="0.35599999999999998"/>
    <n v="2136"/>
  </r>
  <r>
    <x v="0"/>
    <s v="12"/>
    <s v="6/17/2015"/>
    <s v="2015"/>
    <s v="9"/>
    <s v="43010000"/>
    <x v="10"/>
    <x v="1"/>
    <s v="Zoetis"/>
    <s v="Private Profit"/>
    <x v="2"/>
    <s v="4012003000"/>
    <s v="Pending"/>
    <s v="15120655"/>
    <m/>
    <m/>
    <n v="0.34399999999999997"/>
    <n v="2064"/>
    <n v="0.34399999999999997"/>
    <n v="2064"/>
  </r>
  <r>
    <x v="0"/>
    <s v="12"/>
    <s v="6/17/2015"/>
    <s v="2015"/>
    <s v="9"/>
    <s v="43010000"/>
    <x v="10"/>
    <x v="1"/>
    <s v="Zoetis"/>
    <s v="Private Profit"/>
    <x v="2"/>
    <s v="4012007000"/>
    <s v="Pending"/>
    <s v="15120655"/>
    <m/>
    <m/>
    <n v="0.3"/>
    <n v="1800"/>
    <n v="0.3"/>
    <n v="1800"/>
  </r>
  <r>
    <x v="0"/>
    <s v="12"/>
    <s v="6/17/2015"/>
    <s v="2015"/>
    <s v="9"/>
    <s v="43010000"/>
    <x v="10"/>
    <x v="1"/>
    <s v="Zoetis"/>
    <s v="Private Profit"/>
    <x v="2"/>
    <s v="4012011000"/>
    <s v="Pending"/>
    <s v="15120655"/>
    <m/>
    <m/>
    <n v="0"/>
    <n v="0"/>
    <n v="0"/>
    <n v="0"/>
  </r>
  <r>
    <x v="0"/>
    <s v="12"/>
    <s v="6/17/2015"/>
    <s v="2015"/>
    <s v="9"/>
    <s v="43010000"/>
    <x v="10"/>
    <x v="1"/>
    <s v="SEMICONDUCTOR RESEARCH CORPORATION"/>
    <s v="Private Profit"/>
    <x v="2"/>
    <s v="4014009000"/>
    <s v="Awarded"/>
    <s v="15121122"/>
    <m/>
    <m/>
    <n v="1"/>
    <n v="212344"/>
    <n v="1"/>
    <n v="212344"/>
  </r>
  <r>
    <x v="0"/>
    <s v="12"/>
    <s v="6/18/2015"/>
    <s v="2015"/>
    <s v="9"/>
    <s v="43010000"/>
    <x v="10"/>
    <x v="1"/>
    <s v="Wabash County United Fund"/>
    <s v="Private Non-Profit"/>
    <x v="1"/>
    <s v="4011013000"/>
    <s v="Pending"/>
    <s v="15121075"/>
    <m/>
    <m/>
    <n v="1"/>
    <n v="1500"/>
    <n v="1"/>
    <n v="1500"/>
  </r>
  <r>
    <x v="0"/>
    <s v="12"/>
    <s v="6/18/2015"/>
    <s v="2015"/>
    <s v="9"/>
    <s v="43010000"/>
    <x v="10"/>
    <x v="1"/>
    <s v="TIPMONT REMC"/>
    <s v="Private Profit"/>
    <x v="2"/>
    <s v="4011013000"/>
    <s v="Pending"/>
    <s v="15121093"/>
    <m/>
    <m/>
    <n v="1"/>
    <n v="1200"/>
    <n v="1"/>
    <n v="1200"/>
  </r>
  <r>
    <x v="0"/>
    <s v="12"/>
    <s v="6/18/2015"/>
    <s v="2015"/>
    <s v="9"/>
    <s v="43010000"/>
    <x v="10"/>
    <x v="1"/>
    <s v="Carroll White REMC Comm Trust INC"/>
    <s v="Private Non-Profit"/>
    <x v="1"/>
    <s v="4011013000"/>
    <s v="Pending"/>
    <s v="15121123"/>
    <m/>
    <m/>
    <n v="1"/>
    <n v="2000"/>
    <n v="1"/>
    <n v="2000"/>
  </r>
  <r>
    <x v="0"/>
    <s v="12"/>
    <s v="6/18/2015"/>
    <s v="2015"/>
    <s v="9"/>
    <s v="43010000"/>
    <x v="10"/>
    <x v="1"/>
    <s v="National Inst of Food &amp; Agriculture"/>
    <s v="Federal"/>
    <x v="1"/>
    <s v="4011014000"/>
    <s v="Pending"/>
    <s v="15119842"/>
    <m/>
    <m/>
    <n v="0.5"/>
    <n v="249799"/>
    <n v="0.5"/>
    <n v="249799"/>
  </r>
  <r>
    <x v="0"/>
    <s v="12"/>
    <s v="6/18/2015"/>
    <s v="2015"/>
    <s v="9"/>
    <s v="43010000"/>
    <x v="10"/>
    <x v="1"/>
    <s v="National Inst of Food &amp; Agriculture"/>
    <s v="Federal"/>
    <x v="1"/>
    <s v="4011016000"/>
    <s v="Pending"/>
    <s v="15119842"/>
    <m/>
    <m/>
    <n v="0.5"/>
    <n v="249799"/>
    <n v="0.5"/>
    <n v="249799"/>
  </r>
  <r>
    <x v="0"/>
    <s v="12"/>
    <s v="6/18/2015"/>
    <s v="2015"/>
    <s v="9"/>
    <s v="43010000"/>
    <x v="10"/>
    <x v="1"/>
    <s v="Cook Research Incorporated"/>
    <s v="Private Profit"/>
    <x v="2"/>
    <s v="4012007000"/>
    <s v="Pending"/>
    <s v="15121031"/>
    <m/>
    <m/>
    <n v="1"/>
    <n v="54228"/>
    <n v="1"/>
    <n v="54228"/>
  </r>
  <r>
    <x v="0"/>
    <s v="12"/>
    <s v="6/18/2015"/>
    <s v="2015"/>
    <s v="9"/>
    <s v="43010000"/>
    <x v="10"/>
    <x v="1"/>
    <s v="Forest Research Institute, Inc."/>
    <s v="Private Profit"/>
    <x v="2"/>
    <s v="4016001000"/>
    <s v="Pending"/>
    <s v="15121184"/>
    <m/>
    <m/>
    <n v="1"/>
    <n v="123819"/>
    <n v="1"/>
    <n v="123819"/>
  </r>
  <r>
    <x v="0"/>
    <s v="12"/>
    <s v="6/19/2015"/>
    <s v="2015"/>
    <s v="9"/>
    <s v="43010000"/>
    <x v="10"/>
    <x v="1"/>
    <s v="Foster Farms"/>
    <s v="Private Profit"/>
    <x v="2"/>
    <s v="4011016000"/>
    <s v="Pending"/>
    <s v="15121168"/>
    <m/>
    <m/>
    <n v="1"/>
    <n v="9994"/>
    <n v="1"/>
    <n v="9994"/>
  </r>
  <r>
    <x v="0"/>
    <s v="12"/>
    <s v="6/19/2015"/>
    <s v="2015"/>
    <s v="9"/>
    <s v="43010000"/>
    <x v="10"/>
    <x v="1"/>
    <s v="ELANCO ANIMAL HEALTH"/>
    <s v="Private Profit"/>
    <x v="2"/>
    <s v="4013004000"/>
    <s v="Pending"/>
    <s v="15121222"/>
    <m/>
    <m/>
    <n v="1"/>
    <n v="31937"/>
    <n v="1"/>
    <n v="31937"/>
  </r>
  <r>
    <x v="0"/>
    <s v="12"/>
    <s v="6/22/2015"/>
    <s v="2015"/>
    <s v="9"/>
    <s v="43010000"/>
    <x v="10"/>
    <x v="1"/>
    <s v="Miami Cass REMC Operation Round Up"/>
    <s v="Private Non-Profit"/>
    <x v="1"/>
    <s v="4011013000"/>
    <s v="Pending"/>
    <s v="15121119"/>
    <m/>
    <m/>
    <n v="1"/>
    <n v="2000"/>
    <n v="1"/>
    <n v="2000"/>
  </r>
  <r>
    <x v="0"/>
    <s v="12"/>
    <s v="6/22/2015"/>
    <s v="2015"/>
    <s v="9"/>
    <s v="43010000"/>
    <x v="10"/>
    <x v="1"/>
    <s v="The Egg Nutrition Center"/>
    <s v="Private Profit"/>
    <x v="2"/>
    <s v="4011016000"/>
    <s v="Pending"/>
    <s v="15098543"/>
    <m/>
    <m/>
    <n v="0.24"/>
    <n v="36000"/>
    <n v="0.24"/>
    <n v="36000"/>
  </r>
  <r>
    <x v="0"/>
    <s v="12"/>
    <s v="6/22/2015"/>
    <s v="2015"/>
    <s v="9"/>
    <s v="43010000"/>
    <x v="10"/>
    <x v="1"/>
    <s v="Cook Research Incorporated"/>
    <s v="Private Profit"/>
    <x v="2"/>
    <s v="4012003000"/>
    <s v="Pending"/>
    <s v="15121223"/>
    <m/>
    <m/>
    <n v="0.05"/>
    <n v="1879.3"/>
    <n v="0.05"/>
    <n v="1879.3"/>
  </r>
  <r>
    <x v="0"/>
    <s v="12"/>
    <s v="6/22/2015"/>
    <s v="2015"/>
    <s v="9"/>
    <s v="43010000"/>
    <x v="10"/>
    <x v="1"/>
    <s v="The Egg Nutrition Center"/>
    <s v="Private Profit"/>
    <x v="2"/>
    <s v="4013004000"/>
    <s v="Pending"/>
    <s v="15098543"/>
    <m/>
    <m/>
    <n v="0.71"/>
    <n v="106500"/>
    <n v="0.71"/>
    <n v="106500"/>
  </r>
  <r>
    <x v="0"/>
    <s v="12"/>
    <s v="6/22/2015"/>
    <s v="2015"/>
    <s v="9"/>
    <s v="43010000"/>
    <x v="10"/>
    <x v="1"/>
    <s v="Branfman Family Foundation"/>
    <s v="Foundation"/>
    <x v="1"/>
    <s v="4013009000"/>
    <s v="Pending"/>
    <s v="15120734"/>
    <m/>
    <m/>
    <n v="0.2"/>
    <n v="40000"/>
    <n v="0.2"/>
    <n v="40000"/>
  </r>
  <r>
    <x v="0"/>
    <s v="12"/>
    <s v="6/22/2015"/>
    <s v="2015"/>
    <s v="9"/>
    <s v="43010000"/>
    <x v="10"/>
    <x v="1"/>
    <s v="GE Aviation"/>
    <s v="Private Profit"/>
    <x v="2"/>
    <s v="4014003000"/>
    <s v="Pending"/>
    <s v="15121212"/>
    <m/>
    <m/>
    <n v="0.5"/>
    <n v="37500"/>
    <n v="0.5"/>
    <n v="37500"/>
  </r>
  <r>
    <x v="0"/>
    <s v="12"/>
    <s v="6/22/2015"/>
    <s v="2015"/>
    <s v="9"/>
    <s v="43010000"/>
    <x v="10"/>
    <x v="1"/>
    <s v="GE Aviation"/>
    <s v="Private Profit"/>
    <x v="2"/>
    <s v="4014003000"/>
    <s v="Pending"/>
    <s v="15121213"/>
    <m/>
    <m/>
    <n v="0.5"/>
    <n v="37500"/>
    <n v="0.5"/>
    <n v="37500"/>
  </r>
  <r>
    <x v="0"/>
    <s v="12"/>
    <s v="6/22/2015"/>
    <s v="2015"/>
    <s v="9"/>
    <s v="43010000"/>
    <x v="10"/>
    <x v="1"/>
    <s v="ChevronPhillips Chemical Company"/>
    <s v="Private Profit"/>
    <x v="2"/>
    <s v="4014004000"/>
    <s v="Pending"/>
    <s v="15121234"/>
    <m/>
    <m/>
    <n v="0.625"/>
    <n v="21875"/>
    <n v="0.625"/>
    <n v="21875"/>
  </r>
  <r>
    <x v="0"/>
    <s v="12"/>
    <s v="6/22/2015"/>
    <s v="2015"/>
    <s v="9"/>
    <s v="43010000"/>
    <x v="10"/>
    <x v="1"/>
    <s v="GE Aviation"/>
    <s v="Private Profit"/>
    <x v="2"/>
    <s v="4014009000"/>
    <s v="Pending"/>
    <s v="15121212"/>
    <m/>
    <m/>
    <n v="0.5"/>
    <n v="37500"/>
    <n v="0.5"/>
    <n v="37500"/>
  </r>
  <r>
    <x v="0"/>
    <s v="12"/>
    <s v="6/22/2015"/>
    <s v="2015"/>
    <s v="9"/>
    <s v="43010000"/>
    <x v="10"/>
    <x v="1"/>
    <s v="GE Aviation"/>
    <s v="Private Profit"/>
    <x v="2"/>
    <s v="4014009000"/>
    <s v="Pending"/>
    <s v="15121213"/>
    <m/>
    <m/>
    <n v="0.5"/>
    <n v="37500"/>
    <n v="0.5"/>
    <n v="37500"/>
  </r>
  <r>
    <x v="0"/>
    <s v="12"/>
    <s v="6/22/2015"/>
    <s v="2015"/>
    <s v="9"/>
    <s v="43010000"/>
    <x v="10"/>
    <x v="1"/>
    <s v="Cook Research Incorporated"/>
    <s v="Private Profit"/>
    <x v="2"/>
    <s v="4014017000"/>
    <s v="Pending"/>
    <s v="15121223"/>
    <m/>
    <m/>
    <n v="0.95"/>
    <n v="35706.699999999997"/>
    <n v="0.95"/>
    <n v="35706.699999999997"/>
  </r>
  <r>
    <x v="0"/>
    <s v="12"/>
    <s v="6/22/2015"/>
    <s v="2015"/>
    <s v="9"/>
    <s v="43010000"/>
    <x v="10"/>
    <x v="1"/>
    <s v="Spectrum Pharmaceuticals"/>
    <s v="Private Profit"/>
    <x v="2"/>
    <s v="4016001000"/>
    <s v="Pending"/>
    <s v="15121249"/>
    <m/>
    <m/>
    <n v="1"/>
    <n v="50000"/>
    <n v="1"/>
    <n v="50000"/>
  </r>
  <r>
    <x v="0"/>
    <s v="12"/>
    <s v="6/22/2015"/>
    <s v="2015"/>
    <s v="9"/>
    <s v="43010000"/>
    <x v="10"/>
    <x v="1"/>
    <s v="Branfman Family Foundation"/>
    <s v="Foundation"/>
    <x v="1"/>
    <s v="4016003000"/>
    <s v="Pending"/>
    <s v="15120734"/>
    <m/>
    <m/>
    <n v="0.8"/>
    <n v="160000"/>
    <n v="0.8"/>
    <n v="160000"/>
  </r>
  <r>
    <x v="0"/>
    <s v="12"/>
    <s v="6/22/2015"/>
    <s v="2015"/>
    <s v="9"/>
    <s v="43010000"/>
    <x v="10"/>
    <x v="1"/>
    <s v="The Egg Nutrition Center"/>
    <s v="Private Profit"/>
    <x v="2"/>
    <s v="4018003000"/>
    <s v="Pending"/>
    <s v="15098543"/>
    <m/>
    <m/>
    <n v="0.05"/>
    <n v="7500"/>
    <n v="0.05"/>
    <n v="7500"/>
  </r>
  <r>
    <x v="0"/>
    <s v="12"/>
    <s v="6/22/2015"/>
    <s v="2015"/>
    <s v="9"/>
    <s v="43010000"/>
    <x v="10"/>
    <x v="1"/>
    <s v="ChevronPhillips Chemical Company"/>
    <s v="Private Profit"/>
    <x v="2"/>
    <s v="4018004000"/>
    <s v="Pending"/>
    <s v="15121234"/>
    <m/>
    <m/>
    <n v="0.375"/>
    <n v="13125"/>
    <n v="0.375"/>
    <n v="13125"/>
  </r>
  <r>
    <x v="0"/>
    <s v="12"/>
    <s v="6/23/2015"/>
    <s v="2015"/>
    <s v="9"/>
    <s v="43010000"/>
    <x v="10"/>
    <x v="1"/>
    <s v="AMERICAN SOCIETY OF CIVIL ENGINEERS"/>
    <s v="Foundation"/>
    <x v="1"/>
    <s v="4014015000"/>
    <s v="Pending"/>
    <s v="15121282"/>
    <m/>
    <m/>
    <n v="1"/>
    <n v="5000"/>
    <n v="1"/>
    <n v="5000"/>
  </r>
  <r>
    <x v="0"/>
    <s v="12"/>
    <s v="6/23/2015"/>
    <s v="2015"/>
    <s v="9"/>
    <s v="43010000"/>
    <x v="10"/>
    <x v="1"/>
    <s v="Janssen Therapeutics"/>
    <s v="Private Profit"/>
    <x v="2"/>
    <s v="4016001000"/>
    <s v="Pending"/>
    <s v="15121283"/>
    <m/>
    <m/>
    <n v="1"/>
    <n v="680000"/>
    <n v="1"/>
    <n v="680000"/>
  </r>
  <r>
    <x v="0"/>
    <s v="12"/>
    <s v="6/23/2015"/>
    <s v="2015"/>
    <s v="9"/>
    <s v="43010000"/>
    <x v="10"/>
    <x v="1"/>
    <s v="SHELL OIL COMPANY"/>
    <s v="Private Profit"/>
    <x v="2"/>
    <s v="4018008000"/>
    <s v="Pending"/>
    <s v="15121256"/>
    <m/>
    <m/>
    <n v="1"/>
    <n v="30000"/>
    <n v="1"/>
    <n v="30000"/>
  </r>
  <r>
    <x v="0"/>
    <s v="12"/>
    <s v="6/24/2015"/>
    <s v="2015"/>
    <s v="9"/>
    <s v="43010000"/>
    <x v="10"/>
    <x v="1"/>
    <s v="CONSERVATION TECHNOLOGY INFORMATION CTR"/>
    <s v="Private Non-Profit"/>
    <x v="1"/>
    <s v="4011015000"/>
    <s v="Pending"/>
    <s v="15121146"/>
    <m/>
    <m/>
    <n v="1"/>
    <n v="24788"/>
    <n v="1"/>
    <n v="24788"/>
  </r>
  <r>
    <x v="0"/>
    <s v="12"/>
    <s v="6/24/2015"/>
    <s v="2015"/>
    <s v="9"/>
    <s v="43010000"/>
    <x v="10"/>
    <x v="1"/>
    <s v="NISSAN CHEM INDUS LTD-CENTRAL RES INST"/>
    <s v="Private Profit"/>
    <x v="2"/>
    <s v="4014006000"/>
    <s v="Pending"/>
    <s v="15121293"/>
    <n v="1"/>
    <n v="245000"/>
    <m/>
    <m/>
    <n v="1"/>
    <n v="245000"/>
  </r>
  <r>
    <x v="0"/>
    <s v="12"/>
    <s v="6/24/2015"/>
    <s v="2015"/>
    <s v="9"/>
    <s v="43010000"/>
    <x v="10"/>
    <x v="1"/>
    <s v="INSTITUTE OF NUCLEAR SAFETY SYSTEMS,INC"/>
    <s v="Foreign Private Profit"/>
    <x v="2"/>
    <s v="4014011000"/>
    <s v="Pending"/>
    <s v="15121205"/>
    <m/>
    <m/>
    <n v="1"/>
    <n v="20000"/>
    <n v="1"/>
    <n v="20000"/>
  </r>
  <r>
    <x v="0"/>
    <s v="12"/>
    <s v="6/24/2015"/>
    <s v="2015"/>
    <s v="9"/>
    <s v="43010000"/>
    <x v="10"/>
    <x v="1"/>
    <s v="Crescendo Bioscience"/>
    <s v="Private Profit"/>
    <x v="2"/>
    <s v="4016001000"/>
    <s v="Pending"/>
    <s v="15121315"/>
    <m/>
    <m/>
    <n v="1"/>
    <n v="10000"/>
    <n v="1"/>
    <n v="10000"/>
  </r>
  <r>
    <x v="0"/>
    <s v="12"/>
    <s v="6/24/2015"/>
    <s v="2015"/>
    <s v="9"/>
    <s v="43010000"/>
    <x v="10"/>
    <x v="1"/>
    <s v="Bayer CropScience"/>
    <s v="Private Profit"/>
    <x v="2"/>
    <s v="4018003000"/>
    <s v="Pending"/>
    <s v="15120999"/>
    <n v="1"/>
    <n v="17940"/>
    <m/>
    <m/>
    <n v="1"/>
    <n v="17940"/>
  </r>
  <r>
    <x v="0"/>
    <s v="12"/>
    <s v="6/24/2015"/>
    <s v="2015"/>
    <s v="9"/>
    <s v="43010000"/>
    <x v="10"/>
    <x v="1"/>
    <s v="NISSAN CHEM INDUS LTD-CENTRAL RES INST"/>
    <s v="Private Profit"/>
    <x v="2"/>
    <s v="4027002000"/>
    <s v="Pending"/>
    <s v="15121293"/>
    <n v="0"/>
    <n v="0"/>
    <m/>
    <m/>
    <n v="0"/>
    <n v="0"/>
  </r>
  <r>
    <x v="0"/>
    <s v="12"/>
    <s v="6/24/2015"/>
    <s v="2015"/>
    <s v="9"/>
    <s v="43010000"/>
    <x v="10"/>
    <x v="1"/>
    <s v="Bayer CropScience"/>
    <s v="Private Profit"/>
    <x v="2"/>
    <s v="4027003000"/>
    <s v="Pending"/>
    <s v="15120999"/>
    <n v="0"/>
    <n v="0"/>
    <m/>
    <m/>
    <n v="0"/>
    <n v="0"/>
  </r>
  <r>
    <x v="0"/>
    <s v="12"/>
    <s v="6/25/2015"/>
    <s v="2015"/>
    <s v="9"/>
    <s v="43010000"/>
    <x v="10"/>
    <x v="1"/>
    <s v="Takeda Pharm INTNL INC US Region"/>
    <s v="Private Profit"/>
    <x v="2"/>
    <s v="4016001000"/>
    <s v="Pending"/>
    <s v="15121362"/>
    <m/>
    <m/>
    <n v="1"/>
    <n v="150000"/>
    <n v="1"/>
    <n v="150000"/>
  </r>
  <r>
    <x v="0"/>
    <s v="12"/>
    <s v="6/25/2015"/>
    <s v="2015"/>
    <s v="9"/>
    <s v="43010000"/>
    <x v="10"/>
    <x v="1"/>
    <s v="Takeda Pharm INTNL INC US Region"/>
    <s v="Private Profit"/>
    <x v="2"/>
    <s v="4018003000"/>
    <s v="Pending"/>
    <s v="15121175"/>
    <m/>
    <m/>
    <n v="1"/>
    <n v="90315"/>
    <n v="1"/>
    <n v="90315"/>
  </r>
  <r>
    <x v="0"/>
    <s v="12"/>
    <s v="6/25/2015"/>
    <s v="2015"/>
    <s v="9"/>
    <s v="43010000"/>
    <x v="10"/>
    <x v="1"/>
    <s v="BINATIONAL SCIENCE FOUNDATION"/>
    <s v="Foreign Federal Government"/>
    <x v="1"/>
    <s v="4018006000"/>
    <s v="Pending"/>
    <s v="15055068"/>
    <m/>
    <m/>
    <n v="1"/>
    <n v="36000"/>
    <n v="1"/>
    <n v="36000"/>
  </r>
  <r>
    <x v="0"/>
    <s v="12"/>
    <s v="6/25/2015"/>
    <s v="2015"/>
    <s v="9"/>
    <s v="43010000"/>
    <x v="10"/>
    <x v="1"/>
    <s v="Assoc of Univ for Res in Astronomy"/>
    <s v="Private Non-Profit"/>
    <x v="1"/>
    <s v="4018007000"/>
    <s v="Pending"/>
    <s v="15110537"/>
    <m/>
    <m/>
    <n v="1"/>
    <n v="193000"/>
    <n v="1"/>
    <n v="193000"/>
  </r>
  <r>
    <x v="0"/>
    <s v="12"/>
    <s v="6/26/2015"/>
    <s v="2015"/>
    <s v="9"/>
    <s v="43010000"/>
    <x v="10"/>
    <x v="1"/>
    <s v="University of Gottingen"/>
    <s v="Foreign Institution of Higher Education"/>
    <x v="1"/>
    <s v="4011015000"/>
    <s v="Pending"/>
    <s v="15121394"/>
    <m/>
    <m/>
    <n v="1"/>
    <n v="56740"/>
    <n v="1"/>
    <n v="56740"/>
  </r>
  <r>
    <x v="0"/>
    <s v="12"/>
    <s v="6/26/2015"/>
    <s v="2015"/>
    <s v="9"/>
    <s v="43010000"/>
    <x v="10"/>
    <x v="1"/>
    <s v="Best Buy Childrens Fdn"/>
    <s v="Foundation"/>
    <x v="1"/>
    <s v="4019030000"/>
    <s v="Pending"/>
    <s v="15121498"/>
    <m/>
    <m/>
    <n v="1"/>
    <n v="9249"/>
    <n v="1"/>
    <n v="9249"/>
  </r>
  <r>
    <x v="0"/>
    <s v="12"/>
    <s v="6/29/2015"/>
    <s v="2015"/>
    <s v="9"/>
    <s v="43010000"/>
    <x v="10"/>
    <x v="1"/>
    <s v="Indiana Soybean Alliance"/>
    <s v="Private Non-Profit"/>
    <x v="1"/>
    <s v="4011006000"/>
    <s v="Pending"/>
    <s v="15054992"/>
    <m/>
    <m/>
    <n v="1"/>
    <n v="147079"/>
    <n v="1"/>
    <n v="147079"/>
  </r>
  <r>
    <x v="0"/>
    <s v="12"/>
    <s v="6/29/2015"/>
    <s v="2015"/>
    <s v="9"/>
    <s v="43010000"/>
    <x v="10"/>
    <x v="1"/>
    <s v="Natnl Center Defense Mf &amp; Machining"/>
    <s v="Private Non-Profit"/>
    <x v="1"/>
    <s v="4011006000"/>
    <s v="Pending"/>
    <s v="15121495"/>
    <m/>
    <m/>
    <n v="0.6"/>
    <n v="30000"/>
    <n v="0.6"/>
    <n v="30000"/>
  </r>
  <r>
    <x v="0"/>
    <s v="12"/>
    <s v="6/29/2015"/>
    <s v="2015"/>
    <s v="9"/>
    <s v="43010000"/>
    <x v="10"/>
    <x v="1"/>
    <s v="UNIVERSITY OF PENNSYLVANIA"/>
    <s v="Institution of Higher Education"/>
    <x v="1"/>
    <s v="4013011000"/>
    <s v="Pending"/>
    <s v="15121494"/>
    <m/>
    <m/>
    <n v="1"/>
    <n v="99703"/>
    <n v="1"/>
    <n v="99703"/>
  </r>
  <r>
    <x v="0"/>
    <s v="12"/>
    <s v="6/29/2015"/>
    <s v="2015"/>
    <s v="9"/>
    <s v="43010000"/>
    <x v="10"/>
    <x v="1"/>
    <s v="UNIVERSITY OF CALIFORNIA-LOS ANGELES"/>
    <s v="Institution of Higher Education"/>
    <x v="1"/>
    <s v="4014001000"/>
    <s v="Pending"/>
    <s v="15121549"/>
    <n v="0"/>
    <n v="0"/>
    <m/>
    <m/>
    <n v="0"/>
    <n v="0"/>
  </r>
  <r>
    <x v="0"/>
    <s v="12"/>
    <s v="6/29/2015"/>
    <s v="2015"/>
    <s v="9"/>
    <s v="43010000"/>
    <x v="10"/>
    <x v="1"/>
    <s v="UNIVERSITY OF CALIFORNIA-LOS ANGELES"/>
    <s v="Institution of Higher Education"/>
    <x v="1"/>
    <s v="4014006000"/>
    <s v="Pending"/>
    <s v="15121549"/>
    <n v="1"/>
    <n v="698000"/>
    <m/>
    <m/>
    <n v="1"/>
    <n v="698000"/>
  </r>
  <r>
    <x v="0"/>
    <s v="12"/>
    <s v="6/29/2015"/>
    <s v="2015"/>
    <s v="9"/>
    <s v="43010000"/>
    <x v="10"/>
    <x v="1"/>
    <s v="Natnl Center Defense Mf &amp; Machining"/>
    <s v="Private Non-Profit"/>
    <x v="1"/>
    <s v="4014009000"/>
    <s v="Pending"/>
    <s v="15121495"/>
    <m/>
    <m/>
    <n v="0.05"/>
    <n v="2500"/>
    <n v="0.05"/>
    <n v="2500"/>
  </r>
  <r>
    <x v="0"/>
    <s v="12"/>
    <s v="6/29/2015"/>
    <s v="2015"/>
    <s v="9"/>
    <s v="43010000"/>
    <x v="10"/>
    <x v="1"/>
    <s v="Natnl Center Defense Mf &amp; Machining"/>
    <s v="Private Non-Profit"/>
    <x v="1"/>
    <s v="4014024000"/>
    <s v="Pending"/>
    <s v="15121495"/>
    <m/>
    <m/>
    <n v="0.35"/>
    <n v="17500"/>
    <n v="0.35"/>
    <n v="17500"/>
  </r>
  <r>
    <x v="0"/>
    <s v="12"/>
    <s v="6/29/2015"/>
    <s v="2015"/>
    <s v="9"/>
    <s v="43010000"/>
    <x v="10"/>
    <x v="1"/>
    <s v="IN UNIV PURDUE UNIV AT INDIANAPOLIS"/>
    <s v="Institution of Higher Education"/>
    <x v="1"/>
    <s v="4019010000"/>
    <s v="Pending"/>
    <s v="15065669"/>
    <n v="1"/>
    <n v="14529"/>
    <m/>
    <m/>
    <n v="1"/>
    <n v="14529"/>
  </r>
  <r>
    <x v="0"/>
    <s v="12"/>
    <s v="6/29/2015"/>
    <s v="2015"/>
    <s v="9"/>
    <s v="43010000"/>
    <x v="10"/>
    <x v="1"/>
    <s v="UNIVERSITY OF CALIFORNIA-LOS ANGELES"/>
    <s v="Institution of Higher Education"/>
    <x v="1"/>
    <s v="4027002000"/>
    <s v="Pending"/>
    <s v="15121549"/>
    <n v="0"/>
    <n v="0"/>
    <m/>
    <m/>
    <n v="0"/>
    <n v="0"/>
  </r>
  <r>
    <x v="0"/>
    <s v="12"/>
    <s v="6/29/2015"/>
    <s v="2015"/>
    <s v="9"/>
    <s v="43010000"/>
    <x v="10"/>
    <x v="1"/>
    <s v="IN UNIV PURDUE UNIV AT INDIANAPOLIS"/>
    <s v="Institution of Higher Education"/>
    <x v="1"/>
    <s v="4027003000"/>
    <s v="Pending"/>
    <s v="15065669"/>
    <n v="0"/>
    <n v="0"/>
    <m/>
    <m/>
    <n v="0"/>
    <n v="0"/>
  </r>
  <r>
    <x v="0"/>
    <s v="12"/>
    <s v="6/30/2015"/>
    <s v="2015"/>
    <s v="9"/>
    <s v="43010000"/>
    <x v="10"/>
    <x v="1"/>
    <s v="Association for Iron and Steel"/>
    <s v="Private Non-Profit"/>
    <x v="1"/>
    <s v="1005014000"/>
    <s v="Pending"/>
    <s v="15121594"/>
    <m/>
    <m/>
    <n v="0"/>
    <n v="0"/>
    <n v="0"/>
    <n v="0"/>
  </r>
  <r>
    <x v="0"/>
    <s v="12"/>
    <s v="6/30/2015"/>
    <s v="2015"/>
    <s v="9"/>
    <s v="43010000"/>
    <x v="10"/>
    <x v="1"/>
    <s v="Association for Iron and Steel"/>
    <s v="Private Non-Profit"/>
    <x v="1"/>
    <s v="1019001006"/>
    <s v="Pending"/>
    <s v="15121594"/>
    <m/>
    <m/>
    <n v="1"/>
    <n v="49999"/>
    <n v="1"/>
    <n v="49999"/>
  </r>
  <r>
    <x v="0"/>
    <s v="12"/>
    <s v="6/30/2015"/>
    <s v="2015"/>
    <s v="9"/>
    <s v="43010000"/>
    <x v="10"/>
    <x v="1"/>
    <s v="Educause"/>
    <s v="Private Non-Profit"/>
    <x v="1"/>
    <s v="4002001000"/>
    <s v="Pending"/>
    <s v="15121558"/>
    <m/>
    <m/>
    <n v="0.8"/>
    <n v="186287.2"/>
    <n v="0.8"/>
    <n v="186287.2"/>
  </r>
  <r>
    <x v="0"/>
    <s v="12"/>
    <s v="6/30/2015"/>
    <s v="2015"/>
    <s v="9"/>
    <s v="43010000"/>
    <x v="10"/>
    <x v="1"/>
    <s v="Educause"/>
    <s v="Private Non-Profit"/>
    <x v="1"/>
    <s v="4008001000"/>
    <s v="Pending"/>
    <s v="15121558"/>
    <m/>
    <m/>
    <n v="0.1"/>
    <n v="23285.9"/>
    <n v="0.1"/>
    <n v="23285.9"/>
  </r>
  <r>
    <x v="0"/>
    <s v="12"/>
    <s v="6/30/2015"/>
    <s v="2015"/>
    <s v="9"/>
    <s v="43010000"/>
    <x v="10"/>
    <x v="1"/>
    <s v="Educause"/>
    <s v="Private Non-Profit"/>
    <x v="1"/>
    <s v="4008040000"/>
    <s v="Pending"/>
    <s v="15121558"/>
    <m/>
    <m/>
    <n v="0.1"/>
    <n v="23285.9"/>
    <n v="0.1"/>
    <n v="23285.9"/>
  </r>
  <r>
    <x v="0"/>
    <s v="12"/>
    <s v="6/30/2015"/>
    <s v="2015"/>
    <s v="9"/>
    <s v="43010000"/>
    <x v="10"/>
    <x v="1"/>
    <s v="PEPSICO INC./ WORLD TRADING CO."/>
    <s v="Private Profit"/>
    <x v="2"/>
    <s v="4011006000"/>
    <s v="Pending"/>
    <s v="15109494"/>
    <m/>
    <m/>
    <n v="0.5"/>
    <n v="44579.5"/>
    <n v="0.5"/>
    <n v="44579.5"/>
  </r>
  <r>
    <x v="0"/>
    <s v="12"/>
    <s v="6/30/2015"/>
    <s v="2015"/>
    <s v="9"/>
    <s v="43010000"/>
    <x v="10"/>
    <x v="1"/>
    <s v="Indiana FFA Foundation Inc"/>
    <s v="Foundation"/>
    <x v="1"/>
    <s v="4011006000"/>
    <s v="Pending"/>
    <s v="15121596"/>
    <m/>
    <m/>
    <n v="1"/>
    <n v="8114"/>
    <n v="1"/>
    <n v="8114"/>
  </r>
  <r>
    <x v="0"/>
    <s v="12"/>
    <s v="6/30/2015"/>
    <s v="2015"/>
    <s v="9"/>
    <s v="43010000"/>
    <x v="10"/>
    <x v="1"/>
    <s v="U.S. GOLF ASSOCIATION"/>
    <s v="Foundation"/>
    <x v="1"/>
    <s v="4011008000"/>
    <s v="Pending"/>
    <s v="15121557"/>
    <m/>
    <m/>
    <n v="1"/>
    <n v="90000"/>
    <n v="1"/>
    <n v="90000"/>
  </r>
  <r>
    <x v="0"/>
    <s v="12"/>
    <s v="6/30/2015"/>
    <s v="2015"/>
    <s v="9"/>
    <s v="43010000"/>
    <x v="10"/>
    <x v="1"/>
    <s v="Intnl Wheat Yield Partnership"/>
    <s v="Private Non-Profit"/>
    <x v="1"/>
    <s v="4011008000"/>
    <s v="Pending"/>
    <s v="15121605"/>
    <m/>
    <m/>
    <n v="1"/>
    <n v="743643"/>
    <n v="1"/>
    <n v="743643"/>
  </r>
  <r>
    <x v="0"/>
    <s v="12"/>
    <s v="6/30/2015"/>
    <s v="2015"/>
    <s v="9"/>
    <s v="43010000"/>
    <x v="10"/>
    <x v="1"/>
    <s v="PEPSICO INC./ WORLD TRADING CO."/>
    <s v="Private Profit"/>
    <x v="2"/>
    <s v="4011016000"/>
    <s v="Pending"/>
    <s v="15109494"/>
    <m/>
    <m/>
    <n v="0.5"/>
    <n v="44579.5"/>
    <n v="0.5"/>
    <n v="44579.5"/>
  </r>
  <r>
    <x v="0"/>
    <s v="12"/>
    <s v="6/30/2015"/>
    <s v="2015"/>
    <s v="9"/>
    <s v="43010000"/>
    <x v="10"/>
    <x v="1"/>
    <s v="WASHINGTON STATE UNIVERSITY"/>
    <s v="Institution of Higher Education"/>
    <x v="1"/>
    <s v="4012003000"/>
    <s v="Pending"/>
    <s v="15121613"/>
    <m/>
    <m/>
    <n v="1"/>
    <n v="20388"/>
    <n v="1"/>
    <n v="20388"/>
  </r>
  <r>
    <x v="0"/>
    <s v="12"/>
    <s v="6/30/2015"/>
    <s v="2015"/>
    <s v="9"/>
    <s v="43010000"/>
    <x v="10"/>
    <x v="1"/>
    <s v="Vietnam Education Foundation"/>
    <s v="Private Non-Profit"/>
    <x v="1"/>
    <s v="4014008000"/>
    <s v="Pending"/>
    <s v="15121559"/>
    <m/>
    <m/>
    <n v="1"/>
    <n v="13580"/>
    <n v="1"/>
    <n v="13580"/>
  </r>
  <r>
    <x v="0"/>
    <s v="12"/>
    <s v="6/30/2015"/>
    <s v="2015"/>
    <s v="9"/>
    <s v="43010000"/>
    <x v="10"/>
    <x v="1"/>
    <s v="SMITHSONIAN ASTROPHYSICAL OBSERVATORY"/>
    <s v="Private Non-Profit"/>
    <x v="1"/>
    <s v="4018007000"/>
    <s v="Pending"/>
    <s v="15121545"/>
    <m/>
    <m/>
    <n v="1"/>
    <n v="103743"/>
    <n v="1"/>
    <n v="103743"/>
  </r>
  <r>
    <x v="1"/>
    <s v="1"/>
    <s v="7/1/2013"/>
    <s v="2013"/>
    <s v="10"/>
    <s v="43010000"/>
    <x v="10"/>
    <x v="1"/>
    <s v="Union Station Properties"/>
    <s v="Private Profit"/>
    <x v="2"/>
    <s v="1019001004"/>
    <s v="Awarded"/>
    <s v="13120996"/>
    <m/>
    <m/>
    <n v="1"/>
    <n v="70881"/>
    <n v="1"/>
    <n v="70881"/>
  </r>
  <r>
    <x v="1"/>
    <s v="1"/>
    <s v="7/1/2013"/>
    <s v="2013"/>
    <s v="10"/>
    <s v="43010000"/>
    <x v="10"/>
    <x v="1"/>
    <s v="Indiana Corn Marketing Council"/>
    <s v="Private Non-Profit"/>
    <x v="1"/>
    <s v="4011005000"/>
    <s v="Awarded"/>
    <s v="13121022"/>
    <m/>
    <m/>
    <n v="1"/>
    <n v="37500"/>
    <n v="1"/>
    <n v="37500"/>
  </r>
  <r>
    <x v="1"/>
    <s v="1"/>
    <s v="7/1/2013"/>
    <s v="2013"/>
    <s v="10"/>
    <s v="43010000"/>
    <x v="10"/>
    <x v="1"/>
    <s v="U.S. GOLF ASSOCIATION"/>
    <s v="Foundation"/>
    <x v="1"/>
    <s v="4011008000"/>
    <s v="Not Funded"/>
    <s v="13121027"/>
    <m/>
    <m/>
    <n v="1"/>
    <n v="71260"/>
    <n v="1"/>
    <n v="71260"/>
  </r>
  <r>
    <x v="1"/>
    <s v="1"/>
    <s v="7/1/2013"/>
    <s v="2013"/>
    <s v="10"/>
    <s v="43010000"/>
    <x v="10"/>
    <x v="1"/>
    <s v="Wabash County United Fund"/>
    <s v="Private Non-Profit"/>
    <x v="1"/>
    <s v="4011013000"/>
    <s v="Awarded"/>
    <s v="13121014"/>
    <m/>
    <m/>
    <n v="1"/>
    <n v="1500"/>
    <n v="1"/>
    <n v="1500"/>
  </r>
  <r>
    <x v="1"/>
    <s v="1"/>
    <s v="7/1/2013"/>
    <s v="2013"/>
    <s v="10"/>
    <s v="43010000"/>
    <x v="10"/>
    <x v="1"/>
    <s v="IN Clinical &amp; Translational Sci Inst"/>
    <s v="Institution of Higher Education"/>
    <x v="1"/>
    <s v="4016003000"/>
    <s v="Pending"/>
    <s v="14011009"/>
    <m/>
    <m/>
    <n v="0.1"/>
    <n v="12000"/>
    <n v="0.1"/>
    <n v="12000"/>
  </r>
  <r>
    <x v="1"/>
    <s v="1"/>
    <s v="7/1/2013"/>
    <s v="2013"/>
    <s v="10"/>
    <s v="43010000"/>
    <x v="10"/>
    <x v="1"/>
    <s v="V FOUNDATION FOR CANCER RESEARCH, THE"/>
    <s v="Foundation"/>
    <x v="1"/>
    <s v="4016003000"/>
    <s v="Not Funded"/>
    <s v="13120989"/>
    <m/>
    <m/>
    <n v="0.75"/>
    <n v="150000"/>
    <n v="0.75"/>
    <n v="150000"/>
  </r>
  <r>
    <x v="1"/>
    <s v="1"/>
    <s v="7/1/2013"/>
    <s v="2013"/>
    <s v="10"/>
    <s v="43010000"/>
    <x v="10"/>
    <x v="1"/>
    <s v="IN Clinical &amp; Translational Sci Inst"/>
    <s v="Institution of Higher Education"/>
    <x v="1"/>
    <s v="4016004000"/>
    <s v="Pending"/>
    <s v="14011009"/>
    <m/>
    <m/>
    <n v="0.8"/>
    <n v="96000"/>
    <n v="0.8"/>
    <n v="96000"/>
  </r>
  <r>
    <x v="1"/>
    <s v="1"/>
    <s v="7/1/2013"/>
    <s v="2013"/>
    <s v="10"/>
    <s v="43010000"/>
    <x v="10"/>
    <x v="1"/>
    <s v="IN Clinical &amp; Translational Sci Inst"/>
    <s v="Institution of Higher Education"/>
    <x v="1"/>
    <s v="4016005000"/>
    <s v="Pending"/>
    <s v="14011009"/>
    <m/>
    <m/>
    <n v="0.1"/>
    <n v="12000"/>
    <n v="0.1"/>
    <n v="12000"/>
  </r>
  <r>
    <x v="1"/>
    <s v="1"/>
    <s v="7/1/2013"/>
    <s v="2013"/>
    <s v="10"/>
    <s v="43010000"/>
    <x v="10"/>
    <x v="1"/>
    <s v="V FOUNDATION FOR CANCER RESEARCH, THE"/>
    <s v="Foundation"/>
    <x v="1"/>
    <s v="4018004000"/>
    <s v="Not Funded"/>
    <s v="13120989"/>
    <m/>
    <m/>
    <n v="0.25"/>
    <n v="50000"/>
    <n v="0.25"/>
    <n v="50000"/>
  </r>
  <r>
    <x v="1"/>
    <s v="1"/>
    <s v="7/1/2013"/>
    <s v="2013"/>
    <s v="10"/>
    <s v="43010000"/>
    <x v="10"/>
    <x v="1"/>
    <s v="National Rural Education Association"/>
    <s v="Private Non-Profit"/>
    <x v="1"/>
    <s v="4020004000"/>
    <s v="Awarded"/>
    <s v="14011161"/>
    <m/>
    <m/>
    <n v="1"/>
    <n v="59788"/>
    <n v="1"/>
    <n v="59788"/>
  </r>
  <r>
    <x v="1"/>
    <s v="1"/>
    <s v="7/2/2013"/>
    <s v="2013"/>
    <s v="10"/>
    <s v="43010000"/>
    <x v="10"/>
    <x v="1"/>
    <s v="American Diabetes Association"/>
    <s v="Private Non-Profit"/>
    <x v="1"/>
    <s v="4011009000"/>
    <s v="Pending"/>
    <s v="14011027"/>
    <m/>
    <m/>
    <n v="1"/>
    <n v="345000"/>
    <n v="1"/>
    <n v="345000"/>
  </r>
  <r>
    <x v="1"/>
    <s v="1"/>
    <s v="7/2/2013"/>
    <s v="2013"/>
    <s v="10"/>
    <s v="43010000"/>
    <x v="10"/>
    <x v="1"/>
    <s v="Novus Nutrition Brands"/>
    <s v="Private Non-Profit"/>
    <x v="1"/>
    <s v="4012007000"/>
    <s v="Awarded"/>
    <s v="14011091"/>
    <m/>
    <m/>
    <n v="1"/>
    <n v="2600"/>
    <n v="1"/>
    <n v="2600"/>
  </r>
  <r>
    <x v="1"/>
    <s v="1"/>
    <s v="7/2/2013"/>
    <s v="2013"/>
    <s v="10"/>
    <s v="43010000"/>
    <x v="10"/>
    <x v="1"/>
    <s v="CARNEGIE-MELLON UNIVERSITY"/>
    <s v="Institution of Higher Education"/>
    <x v="1"/>
    <s v="4014006000"/>
    <s v="Pending"/>
    <s v="14011014"/>
    <m/>
    <m/>
    <n v="1"/>
    <n v="4416"/>
    <n v="1"/>
    <n v="4416"/>
  </r>
  <r>
    <x v="1"/>
    <s v="1"/>
    <s v="7/2/2013"/>
    <s v="2013"/>
    <s v="10"/>
    <s v="43010000"/>
    <x v="10"/>
    <x v="1"/>
    <s v="IU SCHOOL OF MEDICINE"/>
    <s v="Institution of Higher Education"/>
    <x v="1"/>
    <s v="4014006000"/>
    <s v="Awarded"/>
    <s v="14011053"/>
    <m/>
    <m/>
    <n v="1"/>
    <n v="3700"/>
    <n v="1"/>
    <n v="3700"/>
  </r>
  <r>
    <x v="1"/>
    <s v="1"/>
    <s v="7/2/2013"/>
    <s v="2013"/>
    <s v="10"/>
    <s v="43010000"/>
    <x v="10"/>
    <x v="1"/>
    <s v="Daniels Fund"/>
    <s v="Private Non-Profit"/>
    <x v="1"/>
    <s v="4017015000"/>
    <s v="Awarded"/>
    <s v="14011094"/>
    <m/>
    <m/>
    <n v="1"/>
    <n v="1000000"/>
    <n v="1"/>
    <n v="1000000"/>
  </r>
  <r>
    <x v="1"/>
    <s v="1"/>
    <s v="7/3/2013"/>
    <s v="2013"/>
    <s v="10"/>
    <s v="43010000"/>
    <x v="10"/>
    <x v="1"/>
    <s v="McGuffey Dairy Consulting"/>
    <s v="Private Profit"/>
    <x v="2"/>
    <s v="4011012000"/>
    <s v="Pending"/>
    <s v="14011110"/>
    <m/>
    <m/>
    <n v="1"/>
    <n v="4950"/>
    <n v="1"/>
    <n v="4950"/>
  </r>
  <r>
    <x v="1"/>
    <s v="1"/>
    <s v="7/3/2013"/>
    <s v="2013"/>
    <s v="10"/>
    <s v="43010000"/>
    <x v="10"/>
    <x v="1"/>
    <s v="DECATUR COUNTY COMMUNITY FNDN, INC."/>
    <s v="Foundation"/>
    <x v="1"/>
    <s v="4011013000"/>
    <s v="Pending"/>
    <s v="14011074"/>
    <m/>
    <m/>
    <n v="1"/>
    <n v="1500"/>
    <n v="1"/>
    <n v="1500"/>
  </r>
  <r>
    <x v="1"/>
    <s v="1"/>
    <s v="7/3/2013"/>
    <s v="2013"/>
    <s v="10"/>
    <s v="43010000"/>
    <x v="10"/>
    <x v="1"/>
    <s v="HEWLETT PACKARD"/>
    <s v="Private Profit"/>
    <x v="2"/>
    <s v="4014004000"/>
    <s v="Awarded"/>
    <s v="14011006"/>
    <m/>
    <m/>
    <n v="1"/>
    <n v="100000"/>
    <n v="1"/>
    <n v="100000"/>
  </r>
  <r>
    <x v="1"/>
    <s v="1"/>
    <s v="7/3/2013"/>
    <s v="2013"/>
    <s v="10"/>
    <s v="43010000"/>
    <x v="10"/>
    <x v="1"/>
    <s v="Given Imaging Inc"/>
    <s v="Foundation"/>
    <x v="1"/>
    <s v="4016001000"/>
    <s v="Awarded"/>
    <s v="14011147"/>
    <m/>
    <m/>
    <n v="1"/>
    <n v="30000"/>
    <n v="1"/>
    <n v="30000"/>
  </r>
  <r>
    <x v="1"/>
    <s v="1"/>
    <s v="7/5/2013"/>
    <s v="2013"/>
    <s v="10"/>
    <s v="43010000"/>
    <x v="10"/>
    <x v="1"/>
    <s v="Prometheus Laboratories Inc"/>
    <s v="Private Profit"/>
    <x v="2"/>
    <s v="4016001000"/>
    <s v="Awarded"/>
    <s v="14011157"/>
    <m/>
    <m/>
    <n v="1"/>
    <n v="10000"/>
    <n v="1"/>
    <n v="10000"/>
  </r>
  <r>
    <x v="1"/>
    <s v="1"/>
    <s v="7/8/2013"/>
    <s v="2013"/>
    <s v="10"/>
    <s v="43010000"/>
    <x v="10"/>
    <x v="1"/>
    <s v="Severstal Dearborn"/>
    <s v="Private Profit"/>
    <x v="2"/>
    <s v="1005014000"/>
    <s v="Awarded"/>
    <s v="14011152"/>
    <m/>
    <m/>
    <n v="0.5"/>
    <n v="39137"/>
    <n v="0.5"/>
    <n v="39137"/>
  </r>
  <r>
    <x v="1"/>
    <s v="1"/>
    <s v="7/8/2013"/>
    <s v="2013"/>
    <s v="10"/>
    <s v="43010000"/>
    <x v="10"/>
    <x v="1"/>
    <s v="Severstal Dearborn"/>
    <s v="Private Profit"/>
    <x v="2"/>
    <s v="1019001006"/>
    <s v="Awarded"/>
    <s v="14011152"/>
    <m/>
    <m/>
    <n v="0.5"/>
    <n v="39137"/>
    <n v="0.5"/>
    <n v="39137"/>
  </r>
  <r>
    <x v="1"/>
    <s v="1"/>
    <s v="7/9/2013"/>
    <s v="2013"/>
    <s v="10"/>
    <s v="43010000"/>
    <x v="10"/>
    <x v="1"/>
    <s v="Inn and Comm CTR-Info Tech Division"/>
    <s v="Institution of Higher Education"/>
    <x v="1"/>
    <s v="4007001000"/>
    <s v="Awarded"/>
    <s v="14011261"/>
    <m/>
    <m/>
    <n v="1"/>
    <n v="365000"/>
    <n v="1"/>
    <n v="365000"/>
  </r>
  <r>
    <x v="1"/>
    <s v="1"/>
    <s v="7/9/2013"/>
    <s v="2013"/>
    <s v="10"/>
    <s v="43010000"/>
    <x v="10"/>
    <x v="1"/>
    <s v="Inn and Comm CTR-Info Tech Division"/>
    <s v="Institution of Higher Education"/>
    <x v="1"/>
    <s v="4008001000"/>
    <s v="Awarded"/>
    <s v="14011261"/>
    <m/>
    <m/>
    <n v="0"/>
    <n v="0"/>
    <n v="0"/>
    <n v="0"/>
  </r>
  <r>
    <x v="1"/>
    <s v="1"/>
    <s v="7/9/2013"/>
    <s v="2013"/>
    <s v="10"/>
    <s v="43010000"/>
    <x v="10"/>
    <x v="1"/>
    <s v="Infosys Technologies Ltd"/>
    <s v="Foreign Private Profit"/>
    <x v="2"/>
    <s v="4014006000"/>
    <s v="Awarded"/>
    <s v="13120409"/>
    <m/>
    <m/>
    <n v="1"/>
    <n v="100000"/>
    <n v="1"/>
    <n v="100000"/>
  </r>
  <r>
    <x v="1"/>
    <s v="1"/>
    <s v="7/9/2013"/>
    <s v="2013"/>
    <s v="10"/>
    <s v="43010000"/>
    <x v="10"/>
    <x v="1"/>
    <s v="ACCENTURE LLP"/>
    <s v="Private Profit"/>
    <x v="2"/>
    <s v="4015001000"/>
    <s v="Awarded"/>
    <s v="14011247"/>
    <m/>
    <m/>
    <n v="0"/>
    <n v="0"/>
    <n v="0"/>
    <n v="0"/>
  </r>
  <r>
    <x v="1"/>
    <s v="1"/>
    <s v="7/9/2013"/>
    <s v="2013"/>
    <s v="10"/>
    <s v="43010000"/>
    <x v="10"/>
    <x v="1"/>
    <s v="ACCENTURE LLP"/>
    <s v="Private Profit"/>
    <x v="2"/>
    <s v="4015003000"/>
    <s v="Awarded"/>
    <s v="14011247"/>
    <m/>
    <m/>
    <n v="1"/>
    <n v="15000"/>
    <n v="1"/>
    <n v="15000"/>
  </r>
  <r>
    <x v="1"/>
    <s v="1"/>
    <s v="7/9/2013"/>
    <s v="2013"/>
    <s v="10"/>
    <s v="43010000"/>
    <x v="10"/>
    <x v="1"/>
    <s v="AsedaSciences GmbH"/>
    <s v="Foreign Private Profit"/>
    <x v="2"/>
    <s v="4016003000"/>
    <s v="Pending"/>
    <s v="14011240"/>
    <m/>
    <m/>
    <n v="1"/>
    <n v="9464"/>
    <n v="1"/>
    <n v="9464"/>
  </r>
  <r>
    <x v="1"/>
    <s v="1"/>
    <s v="7/10/2013"/>
    <s v="2013"/>
    <s v="10"/>
    <s v="43010000"/>
    <x v="10"/>
    <x v="1"/>
    <s v="F Cubed LLC"/>
    <s v="Private Profit"/>
    <x v="2"/>
    <s v="4011016000"/>
    <s v="Awarded"/>
    <s v="14011275"/>
    <m/>
    <m/>
    <n v="1"/>
    <n v="8000"/>
    <n v="1"/>
    <n v="8000"/>
  </r>
  <r>
    <x v="1"/>
    <s v="1"/>
    <s v="7/10/2013"/>
    <s v="2013"/>
    <s v="10"/>
    <s v="43010000"/>
    <x v="10"/>
    <x v="1"/>
    <s v="MORRIS ANIMAL FOUNDATION"/>
    <s v="Foundation"/>
    <x v="1"/>
    <s v="4012007000"/>
    <s v="Pending"/>
    <s v="14011173"/>
    <m/>
    <m/>
    <n v="1"/>
    <n v="31536"/>
    <n v="1"/>
    <n v="31536"/>
  </r>
  <r>
    <x v="1"/>
    <s v="1"/>
    <s v="7/10/2013"/>
    <s v="2013"/>
    <s v="10"/>
    <s v="43010000"/>
    <x v="10"/>
    <x v="1"/>
    <s v="INDIANA UNIVERSITY"/>
    <s v="Institution of Higher Education"/>
    <x v="1"/>
    <s v="4012009000"/>
    <s v="Awarded"/>
    <s v="14011288"/>
    <m/>
    <m/>
    <n v="1"/>
    <n v="12500"/>
    <n v="1"/>
    <n v="12500"/>
  </r>
  <r>
    <x v="1"/>
    <s v="1"/>
    <s v="7/10/2013"/>
    <s v="2013"/>
    <s v="10"/>
    <s v="43010000"/>
    <x v="10"/>
    <x v="1"/>
    <s v="Aspen Aerogels Inc"/>
    <s v="Private Profit"/>
    <x v="2"/>
    <s v="4013009000"/>
    <s v="Awarded"/>
    <s v="14011268"/>
    <m/>
    <m/>
    <n v="1"/>
    <n v="5000"/>
    <n v="1"/>
    <n v="5000"/>
  </r>
  <r>
    <x v="1"/>
    <s v="1"/>
    <s v="7/10/2013"/>
    <s v="2013"/>
    <s v="10"/>
    <s v="43010000"/>
    <x v="10"/>
    <x v="1"/>
    <s v="PHARMACEUTICAL RES &amp; MF OF AMER FDN INC"/>
    <s v="Foundation"/>
    <x v="1"/>
    <s v="4016005000"/>
    <s v="Awarded"/>
    <s v="14011248"/>
    <m/>
    <m/>
    <n v="1"/>
    <n v="20000"/>
    <n v="1"/>
    <n v="20000"/>
  </r>
  <r>
    <x v="1"/>
    <s v="1"/>
    <s v="7/10/2013"/>
    <s v="2013"/>
    <s v="10"/>
    <s v="43010000"/>
    <x v="10"/>
    <x v="1"/>
    <s v="Stanley Security Solutions, Inc."/>
    <s v="Private Profit"/>
    <x v="2"/>
    <s v="4019001000"/>
    <s v="Pending"/>
    <s v="14011245"/>
    <m/>
    <m/>
    <n v="0"/>
    <n v="0"/>
    <n v="0"/>
    <n v="0"/>
  </r>
  <r>
    <x v="1"/>
    <s v="1"/>
    <s v="7/10/2013"/>
    <s v="2013"/>
    <s v="10"/>
    <s v="43010000"/>
    <x v="10"/>
    <x v="1"/>
    <s v="Stanley Security Solutions, Inc."/>
    <s v="Private Profit"/>
    <x v="2"/>
    <s v="4019006000"/>
    <s v="Pending"/>
    <s v="14011245"/>
    <m/>
    <m/>
    <n v="1"/>
    <n v="3311"/>
    <n v="1"/>
    <n v="3311"/>
  </r>
  <r>
    <x v="1"/>
    <s v="1"/>
    <s v="7/11/2013"/>
    <s v="2013"/>
    <s v="10"/>
    <s v="43010000"/>
    <x v="10"/>
    <x v="1"/>
    <s v="INDIANA UNIVERSITY"/>
    <s v="Institution of Higher Education"/>
    <x v="1"/>
    <s v="2004047000"/>
    <s v="Awarded"/>
    <s v="14011326"/>
    <m/>
    <m/>
    <n v="1"/>
    <n v="450000"/>
    <n v="1"/>
    <n v="450000"/>
  </r>
  <r>
    <x v="1"/>
    <s v="1"/>
    <s v="7/11/2013"/>
    <s v="2013"/>
    <s v="10"/>
    <s v="43010000"/>
    <x v="10"/>
    <x v="1"/>
    <s v="INDIANA UNIVERSITY"/>
    <s v="Institution of Higher Education"/>
    <x v="1"/>
    <s v="2004047000"/>
    <s v="Awarded"/>
    <s v="14011328"/>
    <m/>
    <m/>
    <n v="1"/>
    <n v="17860"/>
    <n v="1"/>
    <n v="17860"/>
  </r>
  <r>
    <x v="1"/>
    <s v="1"/>
    <s v="7/11/2013"/>
    <s v="2013"/>
    <s v="10"/>
    <s v="43010000"/>
    <x v="10"/>
    <x v="1"/>
    <s v="INDIANA UNIVERSITY"/>
    <s v="Institution of Higher Education"/>
    <x v="1"/>
    <s v="2004047000"/>
    <s v="Awarded"/>
    <s v="14011336"/>
    <m/>
    <m/>
    <n v="1"/>
    <n v="20472"/>
    <n v="1"/>
    <n v="20472"/>
  </r>
  <r>
    <x v="1"/>
    <s v="1"/>
    <s v="7/11/2013"/>
    <s v="2013"/>
    <s v="10"/>
    <s v="43010000"/>
    <x v="10"/>
    <x v="1"/>
    <s v="INDIANA UNIVERSITY"/>
    <s v="Institution of Higher Education"/>
    <x v="1"/>
    <s v="2004047000"/>
    <s v="Awarded"/>
    <s v="14011337"/>
    <m/>
    <m/>
    <n v="1"/>
    <n v="20472"/>
    <n v="1"/>
    <n v="20472"/>
  </r>
  <r>
    <x v="1"/>
    <s v="1"/>
    <s v="7/11/2013"/>
    <s v="2013"/>
    <s v="10"/>
    <s v="43010000"/>
    <x v="10"/>
    <x v="1"/>
    <s v="IU SCHOOL OF MEDICINE"/>
    <s v="Institution of Higher Education"/>
    <x v="1"/>
    <s v="2004047000"/>
    <s v="Awarded"/>
    <s v="14011338"/>
    <m/>
    <m/>
    <n v="1"/>
    <n v="25000"/>
    <n v="1"/>
    <n v="25000"/>
  </r>
  <r>
    <x v="1"/>
    <s v="1"/>
    <s v="7/11/2013"/>
    <s v="2013"/>
    <s v="10"/>
    <s v="43010000"/>
    <x v="10"/>
    <x v="1"/>
    <s v="INDIANA UNIVERSITY"/>
    <s v="Institution of Higher Education"/>
    <x v="1"/>
    <s v="2004047000"/>
    <s v="Awarded"/>
    <s v="14011339"/>
    <m/>
    <m/>
    <n v="1"/>
    <n v="3198"/>
    <n v="1"/>
    <n v="3198"/>
  </r>
  <r>
    <x v="1"/>
    <s v="1"/>
    <s v="7/11/2013"/>
    <s v="2013"/>
    <s v="10"/>
    <s v="43010000"/>
    <x v="10"/>
    <x v="1"/>
    <s v="Protech Produce"/>
    <s v="Private Profit"/>
    <x v="2"/>
    <s v="4011016000"/>
    <s v="Pending"/>
    <s v="14011312"/>
    <m/>
    <m/>
    <n v="0.5"/>
    <n v="7886.5"/>
    <n v="0.5"/>
    <n v="7886.5"/>
  </r>
  <r>
    <x v="1"/>
    <s v="1"/>
    <s v="7/11/2013"/>
    <s v="2013"/>
    <s v="10"/>
    <s v="43010000"/>
    <x v="10"/>
    <x v="1"/>
    <s v="SEMICONDUCTOR RESEARCH CORPORATION"/>
    <s v="Private Profit"/>
    <x v="2"/>
    <s v="4014006000"/>
    <s v="Awarded"/>
    <s v="14011318"/>
    <n v="1"/>
    <n v="120000"/>
    <m/>
    <m/>
    <n v="1"/>
    <n v="120000"/>
  </r>
  <r>
    <x v="1"/>
    <s v="1"/>
    <s v="7/11/2013"/>
    <s v="2013"/>
    <s v="10"/>
    <s v="43010000"/>
    <x v="10"/>
    <x v="1"/>
    <s v="Duke Energy Foundation"/>
    <s v="Foundation"/>
    <x v="1"/>
    <s v="4018003000"/>
    <s v="Awarded"/>
    <s v="13109119"/>
    <n v="0.5"/>
    <n v="3000"/>
    <m/>
    <m/>
    <n v="0.5"/>
    <n v="3000"/>
  </r>
  <r>
    <x v="1"/>
    <s v="1"/>
    <s v="7/11/2013"/>
    <s v="2013"/>
    <s v="10"/>
    <s v="43010000"/>
    <x v="10"/>
    <x v="1"/>
    <s v="Duke Energy Foundation"/>
    <s v="Foundation"/>
    <x v="1"/>
    <s v="4019006000"/>
    <s v="Awarded"/>
    <s v="13109119"/>
    <n v="0.5"/>
    <n v="3000"/>
    <m/>
    <m/>
    <n v="0.5"/>
    <n v="3000"/>
  </r>
  <r>
    <x v="1"/>
    <s v="1"/>
    <s v="7/11/2013"/>
    <s v="2013"/>
    <s v="10"/>
    <s v="43010000"/>
    <x v="10"/>
    <x v="1"/>
    <s v="Protech Produce"/>
    <s v="Private Profit"/>
    <x v="2"/>
    <s v="4019030000"/>
    <s v="Pending"/>
    <s v="14011312"/>
    <m/>
    <m/>
    <n v="0.5"/>
    <n v="7886.5"/>
    <n v="0.5"/>
    <n v="7886.5"/>
  </r>
  <r>
    <x v="1"/>
    <s v="1"/>
    <s v="7/11/2013"/>
    <s v="2013"/>
    <s v="10"/>
    <s v="43010000"/>
    <x v="10"/>
    <x v="1"/>
    <s v="SEMICONDUCTOR RESEARCH CORPORATION"/>
    <s v="Private Profit"/>
    <x v="2"/>
    <s v="4027002000"/>
    <s v="Awarded"/>
    <s v="14011318"/>
    <n v="0"/>
    <n v="0"/>
    <m/>
    <m/>
    <n v="0"/>
    <n v="0"/>
  </r>
  <r>
    <x v="1"/>
    <s v="1"/>
    <s v="7/11/2013"/>
    <s v="2013"/>
    <s v="10"/>
    <s v="43010000"/>
    <x v="10"/>
    <x v="1"/>
    <s v="Duke Energy Foundation"/>
    <s v="Foundation"/>
    <x v="1"/>
    <s v="4027008000"/>
    <s v="Awarded"/>
    <s v="13109119"/>
    <n v="0"/>
    <n v="0"/>
    <m/>
    <m/>
    <n v="0"/>
    <n v="0"/>
  </r>
  <r>
    <x v="1"/>
    <s v="1"/>
    <s v="7/11/2013"/>
    <s v="2013"/>
    <s v="10"/>
    <s v="43010000"/>
    <x v="10"/>
    <x v="1"/>
    <s v="Duke Energy Foundation"/>
    <s v="Foundation"/>
    <x v="1"/>
    <s v="4027010000"/>
    <s v="Awarded"/>
    <s v="13109119"/>
    <n v="0"/>
    <n v="0"/>
    <m/>
    <m/>
    <n v="0"/>
    <n v="0"/>
  </r>
  <r>
    <x v="1"/>
    <s v="1"/>
    <s v="7/12/2013"/>
    <s v="2013"/>
    <s v="10"/>
    <s v="43010000"/>
    <x v="10"/>
    <x v="1"/>
    <s v="INTNL LIFE SCIENCES INST RESEARCH FDN"/>
    <s v="Foundation"/>
    <x v="1"/>
    <s v="4008006000"/>
    <s v="Awarded"/>
    <s v="14011241"/>
    <m/>
    <m/>
    <n v="0.3"/>
    <n v="48821.7"/>
    <n v="0.3"/>
    <n v="48821.7"/>
  </r>
  <r>
    <x v="1"/>
    <s v="1"/>
    <s v="7/12/2013"/>
    <s v="2013"/>
    <s v="10"/>
    <s v="43010000"/>
    <x v="10"/>
    <x v="1"/>
    <s v="INTNL LIFE SCIENCES INST RESEARCH FDN"/>
    <s v="Foundation"/>
    <x v="1"/>
    <s v="4011005000"/>
    <s v="Awarded"/>
    <s v="14011241"/>
    <m/>
    <m/>
    <n v="0.7"/>
    <n v="113917.3"/>
    <n v="0.7"/>
    <n v="113917.3"/>
  </r>
  <r>
    <x v="1"/>
    <s v="1"/>
    <s v="7/12/2013"/>
    <s v="2013"/>
    <s v="10"/>
    <s v="43010000"/>
    <x v="10"/>
    <x v="1"/>
    <s v="AKINA, INC. BUSINESS &amp; TECHNOLOGY CENTER"/>
    <s v="Private Profit"/>
    <x v="2"/>
    <s v="4012003000"/>
    <s v="Awarded"/>
    <s v="14011297"/>
    <m/>
    <m/>
    <n v="1"/>
    <n v="16324"/>
    <n v="1"/>
    <n v="16324"/>
  </r>
  <r>
    <x v="1"/>
    <s v="1"/>
    <s v="7/12/2013"/>
    <s v="2013"/>
    <s v="10"/>
    <s v="43010000"/>
    <x v="10"/>
    <x v="1"/>
    <s v="IU SCHOOL OF MEDICINE"/>
    <s v="Institution of Higher Education"/>
    <x v="1"/>
    <s v="4012009000"/>
    <s v="Awarded"/>
    <s v="14011330"/>
    <m/>
    <m/>
    <n v="1"/>
    <n v="11000"/>
    <n v="1"/>
    <n v="11000"/>
  </r>
  <r>
    <x v="1"/>
    <s v="1"/>
    <s v="7/12/2013"/>
    <s v="2013"/>
    <s v="10"/>
    <s v="43010000"/>
    <x v="10"/>
    <x v="1"/>
    <s v="INDIANA UNIVERSITY"/>
    <s v="Institution of Higher Education"/>
    <x v="1"/>
    <s v="4012009000"/>
    <s v="Awarded"/>
    <s v="14011332"/>
    <m/>
    <m/>
    <n v="1"/>
    <n v="11000"/>
    <n v="1"/>
    <n v="11000"/>
  </r>
  <r>
    <x v="1"/>
    <s v="1"/>
    <s v="7/12/2013"/>
    <s v="2013"/>
    <s v="10"/>
    <s v="43010000"/>
    <x v="10"/>
    <x v="1"/>
    <s v="IU SCHOOL OF MEDICINE"/>
    <s v="Institution of Higher Education"/>
    <x v="1"/>
    <s v="4012009000"/>
    <s v="Awarded"/>
    <s v="14011335"/>
    <m/>
    <m/>
    <n v="1"/>
    <n v="10000"/>
    <n v="1"/>
    <n v="10000"/>
  </r>
  <r>
    <x v="1"/>
    <s v="1"/>
    <s v="7/12/2013"/>
    <s v="2013"/>
    <s v="10"/>
    <s v="43010000"/>
    <x v="10"/>
    <x v="1"/>
    <s v="IU SCHOOL OF MEDICINE"/>
    <s v="Institution of Higher Education"/>
    <x v="1"/>
    <s v="4012009000"/>
    <s v="Awarded"/>
    <s v="14011346"/>
    <m/>
    <m/>
    <n v="1"/>
    <n v="4000"/>
    <n v="1"/>
    <n v="4000"/>
  </r>
  <r>
    <x v="1"/>
    <s v="1"/>
    <s v="7/12/2013"/>
    <s v="2013"/>
    <s v="10"/>
    <s v="43010000"/>
    <x v="10"/>
    <x v="1"/>
    <s v="RUTGERS, THE STATE UNIVERSITY"/>
    <s v="Institution of Higher Education"/>
    <x v="1"/>
    <s v="4014004000"/>
    <s v="Awarded"/>
    <s v="13121003"/>
    <m/>
    <m/>
    <n v="1"/>
    <n v="151937"/>
    <n v="1"/>
    <n v="151937"/>
  </r>
  <r>
    <x v="1"/>
    <s v="1"/>
    <s v="7/12/2013"/>
    <s v="2013"/>
    <s v="10"/>
    <s v="43010000"/>
    <x v="10"/>
    <x v="1"/>
    <s v="Solidia Technologies"/>
    <s v="Private Profit"/>
    <x v="2"/>
    <s v="4014005000"/>
    <s v="Awarded"/>
    <s v="14011163"/>
    <m/>
    <m/>
    <n v="1"/>
    <n v="125000"/>
    <n v="1"/>
    <n v="125000"/>
  </r>
  <r>
    <x v="1"/>
    <s v="1"/>
    <s v="7/12/2013"/>
    <s v="2013"/>
    <s v="10"/>
    <s v="43010000"/>
    <x v="10"/>
    <x v="1"/>
    <s v="Water Research Foundation"/>
    <s v="Foundation"/>
    <x v="1"/>
    <s v="4014005000"/>
    <s v="Not Funded"/>
    <s v="14011266"/>
    <m/>
    <m/>
    <n v="1"/>
    <n v="100000"/>
    <n v="1"/>
    <n v="100000"/>
  </r>
  <r>
    <x v="1"/>
    <s v="1"/>
    <s v="7/12/2013"/>
    <s v="2013"/>
    <s v="10"/>
    <s v="43010000"/>
    <x v="10"/>
    <x v="1"/>
    <s v="KIMBERLY-CLARK CORP."/>
    <s v="Private Profit"/>
    <x v="2"/>
    <s v="4014007000"/>
    <s v="Awarded"/>
    <s v="14011340"/>
    <m/>
    <m/>
    <n v="1"/>
    <n v="40993"/>
    <n v="1"/>
    <n v="40993"/>
  </r>
  <r>
    <x v="1"/>
    <s v="1"/>
    <s v="7/12/2013"/>
    <s v="2013"/>
    <s v="10"/>
    <s v="43010000"/>
    <x v="10"/>
    <x v="1"/>
    <s v="American Diabetes Association"/>
    <s v="Private Non-Profit"/>
    <x v="1"/>
    <s v="4016003000"/>
    <s v="Pending"/>
    <s v="14011251"/>
    <m/>
    <m/>
    <n v="1"/>
    <n v="345000"/>
    <n v="1"/>
    <n v="345000"/>
  </r>
  <r>
    <x v="1"/>
    <s v="1"/>
    <s v="7/15/2013"/>
    <s v="2013"/>
    <s v="10"/>
    <s v="43010000"/>
    <x v="10"/>
    <x v="1"/>
    <s v="INDIANA CAMPUS COMPACT"/>
    <s v="Foundation"/>
    <x v="1"/>
    <s v="1013001000"/>
    <s v="Awarded"/>
    <s v="14011380"/>
    <m/>
    <m/>
    <n v="1"/>
    <n v="2250"/>
    <n v="1"/>
    <n v="2250"/>
  </r>
  <r>
    <x v="1"/>
    <s v="1"/>
    <s v="7/15/2013"/>
    <s v="2013"/>
    <s v="10"/>
    <s v="43010000"/>
    <x v="10"/>
    <x v="1"/>
    <s v="INDIANA CAMPUS COMPACT"/>
    <s v="Foundation"/>
    <x v="1"/>
    <s v="3004025000"/>
    <s v="Awarded"/>
    <s v="14011265"/>
    <m/>
    <m/>
    <n v="1"/>
    <n v="2250"/>
    <n v="1"/>
    <n v="2250"/>
  </r>
  <r>
    <x v="1"/>
    <s v="1"/>
    <s v="7/15/2013"/>
    <s v="2013"/>
    <s v="10"/>
    <s v="43010000"/>
    <x v="10"/>
    <x v="1"/>
    <s v="GREAT LAKES FISHERY COMMISSION"/>
    <s v="Foundation"/>
    <x v="1"/>
    <s v="4011015000"/>
    <s v="Not Funded"/>
    <s v="14011397"/>
    <m/>
    <m/>
    <n v="1"/>
    <n v="21778"/>
    <n v="1"/>
    <n v="21778"/>
  </r>
  <r>
    <x v="1"/>
    <s v="1"/>
    <s v="7/15/2013"/>
    <s v="2013"/>
    <s v="10"/>
    <s v="43010000"/>
    <x v="10"/>
    <x v="1"/>
    <s v="AMERICAN HEART ASSOCIATION"/>
    <s v="Foundation"/>
    <x v="1"/>
    <s v="4013004000"/>
    <s v="Awarded"/>
    <s v="14011342"/>
    <m/>
    <m/>
    <n v="0.1"/>
    <n v="30800"/>
    <n v="0.1"/>
    <n v="30800"/>
  </r>
  <r>
    <x v="1"/>
    <s v="1"/>
    <s v="7/15/2013"/>
    <s v="2013"/>
    <s v="10"/>
    <s v="43010000"/>
    <x v="10"/>
    <x v="1"/>
    <s v="LILLY ENDOWMENT INC."/>
    <s v="Foundation"/>
    <x v="1"/>
    <s v="4013006000"/>
    <s v="Awarded"/>
    <s v="14011451"/>
    <m/>
    <m/>
    <n v="1"/>
    <n v="6430455"/>
    <n v="1"/>
    <n v="6430455"/>
  </r>
  <r>
    <x v="1"/>
    <s v="1"/>
    <s v="7/15/2013"/>
    <s v="2013"/>
    <s v="10"/>
    <s v="43010000"/>
    <x v="10"/>
    <x v="1"/>
    <s v="INTEL CORPORATION"/>
    <s v="Private Profit"/>
    <x v="2"/>
    <s v="4014006000"/>
    <s v="Not Funded"/>
    <s v="14011400"/>
    <m/>
    <m/>
    <n v="1"/>
    <n v="195821"/>
    <n v="1"/>
    <n v="195821"/>
  </r>
  <r>
    <x v="1"/>
    <s v="1"/>
    <s v="7/15/2013"/>
    <s v="2013"/>
    <s v="10"/>
    <s v="43010000"/>
    <x v="10"/>
    <x v="1"/>
    <s v="AMERICAN HEART ASSOCIATION"/>
    <s v="Foundation"/>
    <x v="1"/>
    <s v="4014017000"/>
    <s v="Awarded"/>
    <s v="14011342"/>
    <m/>
    <m/>
    <n v="0.9"/>
    <n v="277200"/>
    <n v="0.9"/>
    <n v="277200"/>
  </r>
  <r>
    <x v="1"/>
    <s v="1"/>
    <s v="7/15/2013"/>
    <s v="2013"/>
    <s v="10"/>
    <s v="43010000"/>
    <x v="10"/>
    <x v="1"/>
    <s v="DREYFUS, CAMILLE &amp; HENRY FOUNDATION INC."/>
    <s v="Foundation"/>
    <x v="1"/>
    <s v="4018008000"/>
    <s v="Pending"/>
    <s v="14011452"/>
    <m/>
    <m/>
    <n v="1"/>
    <n v="120000"/>
    <n v="1"/>
    <n v="120000"/>
  </r>
  <r>
    <x v="1"/>
    <s v="1"/>
    <s v="7/16/2013"/>
    <s v="2013"/>
    <s v="10"/>
    <s v="43010000"/>
    <x v="10"/>
    <x v="1"/>
    <s v="IU SCHOOL OF MEDICINE"/>
    <s v="Institution of Higher Education"/>
    <x v="1"/>
    <s v="2004047000"/>
    <s v="Awarded"/>
    <s v="14011516"/>
    <m/>
    <m/>
    <n v="1"/>
    <n v="34000"/>
    <n v="1"/>
    <n v="34000"/>
  </r>
  <r>
    <x v="1"/>
    <s v="1"/>
    <s v="7/16/2013"/>
    <s v="2013"/>
    <s v="10"/>
    <s v="43010000"/>
    <x v="10"/>
    <x v="1"/>
    <s v="IU SCHOOL OF MEDICINE"/>
    <s v="Institution of Higher Education"/>
    <x v="1"/>
    <s v="2004047000"/>
    <s v="Awarded"/>
    <s v="14011517"/>
    <m/>
    <m/>
    <n v="1"/>
    <n v="100000"/>
    <n v="1"/>
    <n v="100000"/>
  </r>
  <r>
    <x v="1"/>
    <s v="1"/>
    <s v="7/16/2013"/>
    <s v="2013"/>
    <s v="10"/>
    <s v="43010000"/>
    <x v="10"/>
    <x v="1"/>
    <s v="MISSISSIPPI STATE UNIVERSITY"/>
    <s v="Institution of Higher Education"/>
    <x v="1"/>
    <s v="4011005000"/>
    <s v="Awarded"/>
    <s v="14011481"/>
    <m/>
    <m/>
    <n v="0.375"/>
    <n v="52875"/>
    <n v="0.375"/>
    <n v="52875"/>
  </r>
  <r>
    <x v="1"/>
    <s v="1"/>
    <s v="7/16/2013"/>
    <s v="2013"/>
    <s v="10"/>
    <s v="43010000"/>
    <x v="10"/>
    <x v="1"/>
    <s v="HarvestPlus"/>
    <s v="Foreign Private Non-Profit"/>
    <x v="1"/>
    <s v="4011008000"/>
    <s v="Awarded"/>
    <s v="14011532"/>
    <m/>
    <m/>
    <n v="1"/>
    <n v="100000"/>
    <n v="1"/>
    <n v="100000"/>
  </r>
  <r>
    <x v="1"/>
    <s v="1"/>
    <s v="7/16/2013"/>
    <s v="2013"/>
    <s v="10"/>
    <s v="43010000"/>
    <x v="10"/>
    <x v="1"/>
    <s v="Industrial Technology Res Institute"/>
    <s v="Foreign Private Non-Profit"/>
    <x v="1"/>
    <s v="4014003000"/>
    <s v="Awarded"/>
    <s v="14011177"/>
    <m/>
    <m/>
    <n v="0.5"/>
    <n v="79375"/>
    <n v="0.5"/>
    <n v="79375"/>
  </r>
  <r>
    <x v="1"/>
    <s v="1"/>
    <s v="7/16/2013"/>
    <s v="2013"/>
    <s v="10"/>
    <s v="43010000"/>
    <x v="10"/>
    <x v="1"/>
    <s v="Natnl Asphalt Pavement Assoc"/>
    <s v="Private Non-Profit"/>
    <x v="1"/>
    <s v="4014005000"/>
    <s v="Pending"/>
    <s v="14011443"/>
    <m/>
    <m/>
    <n v="1"/>
    <n v="30000"/>
    <n v="1"/>
    <n v="30000"/>
  </r>
  <r>
    <x v="1"/>
    <s v="1"/>
    <s v="7/16/2013"/>
    <s v="2013"/>
    <s v="10"/>
    <s v="43010000"/>
    <x v="10"/>
    <x v="1"/>
    <s v="NATIONAL PHYSICAL SCIENCE CONSORTIUM"/>
    <s v="Private Non-Profit"/>
    <x v="1"/>
    <s v="4018009000"/>
    <s v="Awarded"/>
    <s v="14011252"/>
    <m/>
    <m/>
    <n v="1"/>
    <n v="60000"/>
    <n v="1"/>
    <n v="60000"/>
  </r>
  <r>
    <x v="1"/>
    <s v="1"/>
    <s v="7/16/2013"/>
    <s v="2013"/>
    <s v="10"/>
    <s v="43010000"/>
    <x v="10"/>
    <x v="1"/>
    <s v="Qatar Foundation"/>
    <s v="Foreign Foundation"/>
    <x v="1"/>
    <s v="4018009000"/>
    <s v="Awarded"/>
    <s v="14011257"/>
    <m/>
    <m/>
    <n v="1"/>
    <n v="250000"/>
    <n v="1"/>
    <n v="250000"/>
  </r>
  <r>
    <x v="1"/>
    <s v="1"/>
    <s v="7/16/2013"/>
    <s v="2013"/>
    <s v="10"/>
    <s v="43010000"/>
    <x v="10"/>
    <x v="1"/>
    <s v="Industrial Technology Res Institute"/>
    <s v="Foreign Private Non-Profit"/>
    <x v="1"/>
    <s v="4019007000"/>
    <s v="Awarded"/>
    <s v="14011177"/>
    <m/>
    <m/>
    <n v="0.5"/>
    <n v="79375"/>
    <n v="0.5"/>
    <n v="79375"/>
  </r>
  <r>
    <x v="1"/>
    <s v="1"/>
    <s v="7/16/2013"/>
    <s v="2013"/>
    <s v="10"/>
    <s v="43010000"/>
    <x v="10"/>
    <x v="1"/>
    <s v="MISSISSIPPI STATE UNIVERSITY"/>
    <s v="Institution of Higher Education"/>
    <x v="1"/>
    <s v="4025001000"/>
    <s v="Awarded"/>
    <s v="14011481"/>
    <m/>
    <m/>
    <n v="0"/>
    <n v="0"/>
    <n v="0"/>
    <n v="0"/>
  </r>
  <r>
    <x v="1"/>
    <s v="1"/>
    <s v="7/16/2013"/>
    <s v="2013"/>
    <s v="10"/>
    <s v="43010000"/>
    <x v="10"/>
    <x v="1"/>
    <s v="MISSISSIPPI STATE UNIVERSITY"/>
    <s v="Institution of Higher Education"/>
    <x v="1"/>
    <s v="4025001005"/>
    <s v="Awarded"/>
    <s v="14011481"/>
    <m/>
    <m/>
    <n v="0.625"/>
    <n v="88125"/>
    <n v="0.625"/>
    <n v="88125"/>
  </r>
  <r>
    <x v="1"/>
    <s v="1"/>
    <s v="7/17/2013"/>
    <s v="2013"/>
    <s v="10"/>
    <s v="43010000"/>
    <x v="10"/>
    <x v="1"/>
    <s v="Premier Magnesia"/>
    <s v="Private Profit"/>
    <x v="2"/>
    <s v="4011008000"/>
    <s v="Not Funded"/>
    <s v="14011569"/>
    <m/>
    <m/>
    <n v="1"/>
    <n v="9250"/>
    <n v="1"/>
    <n v="9250"/>
  </r>
  <r>
    <x v="1"/>
    <s v="1"/>
    <s v="7/17/2013"/>
    <s v="2013"/>
    <s v="10"/>
    <s v="43010000"/>
    <x v="10"/>
    <x v="1"/>
    <s v="AKC CANINE HEALTH FOUNDATION, INC."/>
    <s v="Foundation"/>
    <x v="1"/>
    <s v="4012006000"/>
    <s v="Awarded"/>
    <s v="14011295"/>
    <m/>
    <m/>
    <n v="0.1"/>
    <n v="1273.3"/>
    <n v="0.1"/>
    <n v="1273.3"/>
  </r>
  <r>
    <x v="1"/>
    <s v="1"/>
    <s v="7/17/2013"/>
    <s v="2013"/>
    <s v="10"/>
    <s v="43010000"/>
    <x v="10"/>
    <x v="1"/>
    <s v="AKC CANINE HEALTH FOUNDATION, INC."/>
    <s v="Foundation"/>
    <x v="1"/>
    <s v="4012007000"/>
    <s v="Awarded"/>
    <s v="14011295"/>
    <m/>
    <m/>
    <n v="0.7"/>
    <n v="8913.1"/>
    <n v="0.7"/>
    <n v="8913.1"/>
  </r>
  <r>
    <x v="1"/>
    <s v="1"/>
    <s v="7/17/2013"/>
    <s v="2013"/>
    <s v="10"/>
    <s v="43010000"/>
    <x v="10"/>
    <x v="1"/>
    <s v="Watereuse Foundation"/>
    <s v="Foundation"/>
    <x v="1"/>
    <s v="4014005000"/>
    <s v="Not Funded"/>
    <s v="14011593"/>
    <m/>
    <m/>
    <n v="0.34"/>
    <n v="59500"/>
    <n v="0.34"/>
    <n v="59500"/>
  </r>
  <r>
    <x v="1"/>
    <s v="1"/>
    <s v="7/17/2013"/>
    <s v="2013"/>
    <s v="10"/>
    <s v="43010000"/>
    <x v="10"/>
    <x v="1"/>
    <s v="Watereuse Foundation"/>
    <s v="Foundation"/>
    <x v="1"/>
    <s v="4014009000"/>
    <s v="Not Funded"/>
    <s v="14011593"/>
    <m/>
    <m/>
    <n v="0.33"/>
    <n v="57750"/>
    <n v="0.33"/>
    <n v="57750"/>
  </r>
  <r>
    <x v="1"/>
    <s v="1"/>
    <s v="7/17/2013"/>
    <s v="2013"/>
    <s v="10"/>
    <s v="43010000"/>
    <x v="10"/>
    <x v="1"/>
    <s v="Watereuse Foundation"/>
    <s v="Foundation"/>
    <x v="1"/>
    <s v="4014024000"/>
    <s v="Not Funded"/>
    <s v="14011593"/>
    <m/>
    <m/>
    <n v="0.33"/>
    <n v="57750"/>
    <n v="0.33"/>
    <n v="57750"/>
  </r>
  <r>
    <x v="1"/>
    <s v="1"/>
    <s v="7/17/2013"/>
    <s v="2013"/>
    <s v="10"/>
    <s v="43010000"/>
    <x v="10"/>
    <x v="1"/>
    <s v="AKC CANINE HEALTH FOUNDATION, INC."/>
    <s v="Foundation"/>
    <x v="1"/>
    <s v="4018007000"/>
    <s v="Awarded"/>
    <s v="14011295"/>
    <m/>
    <m/>
    <n v="0.2"/>
    <n v="2546.6"/>
    <n v="0.2"/>
    <n v="2546.6"/>
  </r>
  <r>
    <x v="1"/>
    <s v="1"/>
    <s v="7/18/2013"/>
    <s v="2013"/>
    <s v="10"/>
    <s v="43010000"/>
    <x v="10"/>
    <x v="1"/>
    <s v="DOW AGROSCIENCES"/>
    <s v="Private Profit"/>
    <x v="2"/>
    <s v="4011008000"/>
    <s v="Awarded"/>
    <s v="14011604"/>
    <m/>
    <m/>
    <n v="1"/>
    <n v="272794"/>
    <n v="1"/>
    <n v="272794"/>
  </r>
  <r>
    <x v="1"/>
    <s v="1"/>
    <s v="7/18/2013"/>
    <s v="2013"/>
    <s v="10"/>
    <s v="43010000"/>
    <x v="10"/>
    <x v="1"/>
    <s v="AMERICAN HEART ASSOCIATION"/>
    <s v="Foundation"/>
    <x v="1"/>
    <s v="4014017000"/>
    <s v="Awarded"/>
    <s v="14011616"/>
    <m/>
    <m/>
    <n v="1"/>
    <n v="150000"/>
    <n v="1"/>
    <n v="150000"/>
  </r>
  <r>
    <x v="1"/>
    <s v="1"/>
    <s v="7/18/2013"/>
    <s v="2013"/>
    <s v="10"/>
    <s v="43010000"/>
    <x v="10"/>
    <x v="1"/>
    <s v="AMERICAN HEART ASSOCIATION"/>
    <s v="Foundation"/>
    <x v="1"/>
    <s v="4016003000"/>
    <s v="Pending"/>
    <s v="14011605"/>
    <m/>
    <m/>
    <n v="0.1"/>
    <n v="15000"/>
    <n v="0.1"/>
    <n v="15000"/>
  </r>
  <r>
    <x v="1"/>
    <s v="1"/>
    <s v="7/18/2013"/>
    <s v="2013"/>
    <s v="10"/>
    <s v="43010000"/>
    <x v="10"/>
    <x v="1"/>
    <s v="AMERICAN HEART ASSOCIATION"/>
    <s v="Foundation"/>
    <x v="1"/>
    <s v="4016004000"/>
    <s v="Pending"/>
    <s v="14011605"/>
    <m/>
    <m/>
    <n v="0.75"/>
    <n v="112500"/>
    <n v="0.75"/>
    <n v="112500"/>
  </r>
  <r>
    <x v="1"/>
    <s v="1"/>
    <s v="7/18/2013"/>
    <s v="2013"/>
    <s v="10"/>
    <s v="43010000"/>
    <x v="10"/>
    <x v="1"/>
    <s v="AMERICAN HEART ASSOCIATION"/>
    <s v="Foundation"/>
    <x v="1"/>
    <s v="4016005000"/>
    <s v="Pending"/>
    <s v="14011605"/>
    <m/>
    <m/>
    <n v="0.15"/>
    <n v="22500"/>
    <n v="0.15"/>
    <n v="22500"/>
  </r>
  <r>
    <x v="1"/>
    <s v="1"/>
    <s v="7/18/2013"/>
    <s v="2013"/>
    <s v="10"/>
    <s v="43010000"/>
    <x v="10"/>
    <x v="1"/>
    <s v="AMERICAN HEART ASSOCIATION"/>
    <s v="Foundation"/>
    <x v="1"/>
    <s v="4018003000"/>
    <s v="Pending"/>
    <s v="14011590"/>
    <m/>
    <m/>
    <n v="1"/>
    <n v="150000"/>
    <n v="1"/>
    <n v="150000"/>
  </r>
  <r>
    <x v="1"/>
    <s v="1"/>
    <s v="7/19/2013"/>
    <s v="2013"/>
    <s v="10"/>
    <s v="43010000"/>
    <x v="10"/>
    <x v="1"/>
    <s v="Scott Community Foundation"/>
    <s v="Foundation"/>
    <x v="1"/>
    <s v="4011013000"/>
    <s v="Awarded"/>
    <s v="13109070"/>
    <m/>
    <m/>
    <n v="1"/>
    <n v="3000"/>
    <n v="1"/>
    <n v="3000"/>
  </r>
  <r>
    <x v="1"/>
    <s v="1"/>
    <s v="7/19/2013"/>
    <s v="2013"/>
    <s v="10"/>
    <s v="43010000"/>
    <x v="10"/>
    <x v="1"/>
    <s v="AMERICAN HEART ASSOCIATION"/>
    <s v="Foundation"/>
    <x v="1"/>
    <s v="4011016000"/>
    <s v="Not Funded"/>
    <s v="14011629"/>
    <m/>
    <m/>
    <n v="0.8"/>
    <n v="41600"/>
    <n v="0.8"/>
    <n v="41600"/>
  </r>
  <r>
    <x v="1"/>
    <s v="1"/>
    <s v="7/19/2013"/>
    <s v="2013"/>
    <s v="10"/>
    <s v="43010000"/>
    <x v="10"/>
    <x v="1"/>
    <s v="AMERICAN HEART ASSOCIATION"/>
    <s v="Foundation"/>
    <x v="1"/>
    <s v="4013004000"/>
    <s v="Not Funded"/>
    <s v="14011629"/>
    <m/>
    <m/>
    <n v="0.2"/>
    <n v="10400"/>
    <n v="0.2"/>
    <n v="10400"/>
  </r>
  <r>
    <x v="1"/>
    <s v="1"/>
    <s v="7/19/2013"/>
    <s v="2013"/>
    <s v="10"/>
    <s v="43010000"/>
    <x v="10"/>
    <x v="1"/>
    <s v="Intnl Carbon Black Assoc"/>
    <s v="Private Profit"/>
    <x v="2"/>
    <s v="4013009000"/>
    <s v="Awarded"/>
    <s v="14011655"/>
    <m/>
    <m/>
    <n v="1"/>
    <n v="239896"/>
    <n v="1"/>
    <n v="239896"/>
  </r>
  <r>
    <x v="1"/>
    <s v="1"/>
    <s v="7/19/2013"/>
    <s v="2013"/>
    <s v="10"/>
    <s v="43010000"/>
    <x v="10"/>
    <x v="1"/>
    <s v="AMERICAN HEART ASSOCIATION"/>
    <s v="Foundation"/>
    <x v="1"/>
    <s v="4018004000"/>
    <s v="Pending"/>
    <s v="14011665"/>
    <m/>
    <m/>
    <n v="1"/>
    <n v="52000"/>
    <n v="1"/>
    <n v="52000"/>
  </r>
  <r>
    <x v="1"/>
    <s v="1"/>
    <s v="7/19/2013"/>
    <s v="2013"/>
    <s v="10"/>
    <s v="43010000"/>
    <x v="10"/>
    <x v="1"/>
    <s v="AMERICAN HEART ASSOCIATION"/>
    <s v="Foundation"/>
    <x v="1"/>
    <s v="4018004000"/>
    <s v="Pending"/>
    <s v="14011671"/>
    <m/>
    <m/>
    <n v="1"/>
    <n v="26000"/>
    <n v="1"/>
    <n v="26000"/>
  </r>
  <r>
    <x v="1"/>
    <s v="1"/>
    <s v="7/19/2013"/>
    <s v="2013"/>
    <s v="10"/>
    <s v="43010000"/>
    <x v="10"/>
    <x v="1"/>
    <s v="KELLOGG FOUNDATION"/>
    <s v="Foundation"/>
    <x v="1"/>
    <s v="4020003000"/>
    <s v="Not Funded"/>
    <s v="14011625"/>
    <m/>
    <m/>
    <n v="1"/>
    <n v="76071"/>
    <n v="1"/>
    <n v="76071"/>
  </r>
  <r>
    <x v="1"/>
    <s v="1"/>
    <s v="7/22/2013"/>
    <s v="2013"/>
    <s v="10"/>
    <s v="43010000"/>
    <x v="10"/>
    <x v="1"/>
    <s v="Enchi (Mascoma) Corporation"/>
    <s v="Private Profit"/>
    <x v="2"/>
    <s v="4011006000"/>
    <s v="Pending"/>
    <s v="14011676"/>
    <m/>
    <m/>
    <n v="0.4"/>
    <n v="36970"/>
    <n v="0.4"/>
    <n v="36970"/>
  </r>
  <r>
    <x v="1"/>
    <s v="1"/>
    <s v="7/22/2013"/>
    <s v="2013"/>
    <s v="10"/>
    <s v="43010000"/>
    <x v="10"/>
    <x v="1"/>
    <s v="MORRIS ANIMAL FOUNDATION"/>
    <s v="Foundation"/>
    <x v="1"/>
    <s v="4012003000"/>
    <s v="Pending"/>
    <s v="14011606"/>
    <m/>
    <m/>
    <n v="0.2"/>
    <n v="14176.6"/>
    <n v="0.2"/>
    <n v="14176.6"/>
  </r>
  <r>
    <x v="1"/>
    <s v="1"/>
    <s v="7/22/2013"/>
    <s v="2013"/>
    <s v="10"/>
    <s v="43010000"/>
    <x v="10"/>
    <x v="1"/>
    <s v="MORRIS ANIMAL FOUNDATION"/>
    <s v="Foundation"/>
    <x v="1"/>
    <s v="4012007000"/>
    <s v="Pending"/>
    <s v="14011606"/>
    <m/>
    <m/>
    <n v="0.8"/>
    <n v="56706.400000000001"/>
    <n v="0.8"/>
    <n v="56706.400000000001"/>
  </r>
  <r>
    <x v="1"/>
    <s v="1"/>
    <s v="7/22/2013"/>
    <s v="2013"/>
    <s v="10"/>
    <s v="43010000"/>
    <x v="10"/>
    <x v="1"/>
    <s v="AMER SOC PREVENTION OF CRUELTY-ANIMALS"/>
    <s v="Foundation"/>
    <x v="1"/>
    <s v="4012007000"/>
    <s v="Not Funded"/>
    <s v="14011389"/>
    <m/>
    <m/>
    <n v="1"/>
    <n v="9900"/>
    <n v="1"/>
    <n v="9900"/>
  </r>
  <r>
    <x v="1"/>
    <s v="1"/>
    <s v="7/22/2013"/>
    <s v="2013"/>
    <s v="10"/>
    <s v="43010000"/>
    <x v="10"/>
    <x v="1"/>
    <s v="Space Exploration Technologies Corp"/>
    <s v="Private Profit"/>
    <x v="2"/>
    <s v="4014003000"/>
    <s v="Awarded"/>
    <s v="14011591"/>
    <m/>
    <m/>
    <n v="0.25"/>
    <n v="19471"/>
    <n v="0.25"/>
    <n v="19471"/>
  </r>
  <r>
    <x v="1"/>
    <s v="1"/>
    <s v="7/22/2013"/>
    <s v="2013"/>
    <s v="10"/>
    <s v="43010000"/>
    <x v="10"/>
    <x v="1"/>
    <s v="Space Exploration Technologies Corp"/>
    <s v="Private Profit"/>
    <x v="2"/>
    <s v="4014009000"/>
    <s v="Awarded"/>
    <s v="14011591"/>
    <m/>
    <m/>
    <n v="0.75"/>
    <n v="58413"/>
    <n v="0.75"/>
    <n v="58413"/>
  </r>
  <r>
    <x v="1"/>
    <s v="1"/>
    <s v="7/22/2013"/>
    <s v="2013"/>
    <s v="10"/>
    <s v="43010000"/>
    <x v="10"/>
    <x v="1"/>
    <s v="Enchi (Mascoma) Corporation"/>
    <s v="Private Profit"/>
    <x v="2"/>
    <s v="4014016000"/>
    <s v="Pending"/>
    <s v="14011676"/>
    <m/>
    <m/>
    <n v="0.5"/>
    <n v="46212.5"/>
    <n v="0.5"/>
    <n v="46212.5"/>
  </r>
  <r>
    <x v="1"/>
    <s v="1"/>
    <s v="7/22/2013"/>
    <s v="2013"/>
    <s v="10"/>
    <s v="43010000"/>
    <x v="10"/>
    <x v="1"/>
    <s v="Enchi (Mascoma) Corporation"/>
    <s v="Private Profit"/>
    <x v="2"/>
    <s v="4014017000"/>
    <s v="Pending"/>
    <s v="14011676"/>
    <m/>
    <m/>
    <n v="0.1"/>
    <n v="9242.5"/>
    <n v="0.1"/>
    <n v="9242.5"/>
  </r>
  <r>
    <x v="1"/>
    <s v="1"/>
    <s v="7/23/2013"/>
    <s v="2013"/>
    <s v="10"/>
    <s v="43010000"/>
    <x v="10"/>
    <x v="1"/>
    <s v="MONSANTO COMPANY"/>
    <s v="Private Profit"/>
    <x v="2"/>
    <s v="4011005000"/>
    <s v="Awarded"/>
    <s v="14011737"/>
    <m/>
    <m/>
    <n v="1"/>
    <n v="100000"/>
    <n v="1"/>
    <n v="100000"/>
  </r>
  <r>
    <x v="1"/>
    <s v="1"/>
    <s v="7/23/2013"/>
    <s v="2013"/>
    <s v="10"/>
    <s v="43010000"/>
    <x v="10"/>
    <x v="1"/>
    <s v="AMERICAN EGG BOARD"/>
    <s v="Foundation"/>
    <x v="1"/>
    <s v="4011016000"/>
    <s v="Awarded"/>
    <s v="13098061"/>
    <m/>
    <m/>
    <n v="0.24"/>
    <n v="43200"/>
    <n v="0.24"/>
    <n v="43200"/>
  </r>
  <r>
    <x v="1"/>
    <s v="1"/>
    <s v="7/23/2013"/>
    <s v="2013"/>
    <s v="10"/>
    <s v="43010000"/>
    <x v="10"/>
    <x v="1"/>
    <s v="Indiana Inst for Global Health"/>
    <s v="Private Non-Profit"/>
    <x v="1"/>
    <s v="4011018000"/>
    <s v="Awarded"/>
    <s v="14011688"/>
    <m/>
    <m/>
    <n v="1"/>
    <n v="15695.66"/>
    <n v="1"/>
    <n v="15695.66"/>
  </r>
  <r>
    <x v="1"/>
    <s v="1"/>
    <s v="7/23/2013"/>
    <s v="2013"/>
    <s v="10"/>
    <s v="43010000"/>
    <x v="10"/>
    <x v="1"/>
    <s v="AMERICAN EGG BOARD"/>
    <s v="Foundation"/>
    <x v="1"/>
    <s v="4013004000"/>
    <s v="Awarded"/>
    <s v="13098061"/>
    <m/>
    <m/>
    <n v="0.71"/>
    <n v="127800"/>
    <n v="0.71"/>
    <n v="127800"/>
  </r>
  <r>
    <x v="1"/>
    <s v="1"/>
    <s v="7/23/2013"/>
    <s v="2013"/>
    <s v="10"/>
    <s v="43010000"/>
    <x v="10"/>
    <x v="1"/>
    <s v="RAYTHEON"/>
    <s v="Private Profit"/>
    <x v="2"/>
    <s v="4014003000"/>
    <s v="Pending"/>
    <s v="14011733"/>
    <m/>
    <m/>
    <n v="0.4"/>
    <n v="28000"/>
    <n v="0.4"/>
    <n v="28000"/>
  </r>
  <r>
    <x v="1"/>
    <s v="1"/>
    <s v="7/23/2013"/>
    <s v="2013"/>
    <s v="10"/>
    <s v="43010000"/>
    <x v="10"/>
    <x v="1"/>
    <s v="RAYTHEON"/>
    <s v="Private Profit"/>
    <x v="2"/>
    <s v="4014004000"/>
    <s v="Pending"/>
    <s v="14011733"/>
    <m/>
    <m/>
    <n v="0.6"/>
    <n v="42000"/>
    <n v="0.6"/>
    <n v="42000"/>
  </r>
  <r>
    <x v="1"/>
    <s v="1"/>
    <s v="7/23/2013"/>
    <s v="2013"/>
    <s v="10"/>
    <s v="43010000"/>
    <x v="10"/>
    <x v="1"/>
    <s v="IU SCHOOL OF MEDICINE"/>
    <s v="Institution of Higher Education"/>
    <x v="1"/>
    <s v="4016004000"/>
    <s v="Awarded"/>
    <s v="14011640"/>
    <m/>
    <m/>
    <n v="1"/>
    <n v="2500"/>
    <n v="1"/>
    <n v="2500"/>
  </r>
  <r>
    <x v="1"/>
    <s v="1"/>
    <s v="7/23/2013"/>
    <s v="2013"/>
    <s v="10"/>
    <s v="43010000"/>
    <x v="10"/>
    <x v="1"/>
    <s v="AMERICAN EGG BOARD"/>
    <s v="Foundation"/>
    <x v="1"/>
    <s v="4018003000"/>
    <s v="Awarded"/>
    <s v="13098061"/>
    <m/>
    <m/>
    <n v="0.05"/>
    <n v="9000"/>
    <n v="0.05"/>
    <n v="9000"/>
  </r>
  <r>
    <x v="1"/>
    <s v="1"/>
    <s v="7/23/2013"/>
    <s v="2013"/>
    <s v="10"/>
    <s v="43010000"/>
    <x v="10"/>
    <x v="1"/>
    <s v="UNIVERSITY OF MICHIGAN"/>
    <s v="Institution of Higher Education"/>
    <x v="1"/>
    <s v="4024001000"/>
    <s v="Pending"/>
    <s v="14011709"/>
    <m/>
    <m/>
    <n v="1"/>
    <n v="52085"/>
    <n v="1"/>
    <n v="52085"/>
  </r>
  <r>
    <x v="1"/>
    <s v="1"/>
    <s v="7/24/2013"/>
    <s v="2013"/>
    <s v="10"/>
    <s v="43010000"/>
    <x v="10"/>
    <x v="1"/>
    <s v="MCGRAW-HILL COMPANIES"/>
    <s v="Private Non-Profit"/>
    <x v="1"/>
    <s v="1013001000"/>
    <s v="Pending"/>
    <s v="14011735"/>
    <m/>
    <m/>
    <n v="0.5"/>
    <n v="1000"/>
    <n v="0.5"/>
    <n v="1000"/>
  </r>
  <r>
    <x v="1"/>
    <s v="1"/>
    <s v="7/24/2013"/>
    <s v="2013"/>
    <s v="10"/>
    <s v="43010000"/>
    <x v="10"/>
    <x v="1"/>
    <s v="MCGRAW-HILL COMPANIES"/>
    <s v="Private Non-Profit"/>
    <x v="1"/>
    <s v="1013002000"/>
    <s v="Pending"/>
    <s v="14011735"/>
    <m/>
    <m/>
    <n v="0.5"/>
    <n v="1000"/>
    <n v="0.5"/>
    <n v="1000"/>
  </r>
  <r>
    <x v="1"/>
    <s v="1"/>
    <s v="7/25/2013"/>
    <s v="2013"/>
    <s v="10"/>
    <s v="43010000"/>
    <x v="10"/>
    <x v="1"/>
    <s v="AUBURN UNIVERSITY"/>
    <s v="Institution of Higher Education"/>
    <x v="1"/>
    <s v="4011016000"/>
    <s v="Awarded"/>
    <s v="14011204"/>
    <m/>
    <m/>
    <n v="1"/>
    <n v="42720"/>
    <n v="1"/>
    <n v="42720"/>
  </r>
  <r>
    <x v="1"/>
    <s v="1"/>
    <s v="7/25/2013"/>
    <s v="2013"/>
    <s v="10"/>
    <s v="43010000"/>
    <x v="10"/>
    <x v="1"/>
    <s v="NOVARTIS PHARMACEUTICALS CORPORATION"/>
    <s v="Private Profit"/>
    <x v="2"/>
    <s v="4016001000"/>
    <s v="Awarded"/>
    <s v="14011856"/>
    <m/>
    <m/>
    <n v="1"/>
    <n v="125000"/>
    <n v="1"/>
    <n v="125000"/>
  </r>
  <r>
    <x v="1"/>
    <s v="1"/>
    <s v="7/25/2013"/>
    <s v="2013"/>
    <s v="10"/>
    <s v="43010000"/>
    <x v="10"/>
    <x v="1"/>
    <s v="Astellas Pharma US Inc"/>
    <s v="Private Profit"/>
    <x v="2"/>
    <s v="4016001000"/>
    <s v="Awarded"/>
    <s v="14011857"/>
    <m/>
    <m/>
    <n v="1"/>
    <n v="32010"/>
    <n v="1"/>
    <n v="32010"/>
  </r>
  <r>
    <x v="1"/>
    <s v="1"/>
    <s v="7/25/2013"/>
    <s v="2013"/>
    <s v="10"/>
    <s v="43010000"/>
    <x v="10"/>
    <x v="1"/>
    <s v="Mozilla Foundation"/>
    <s v="Private Non-Profit"/>
    <x v="1"/>
    <s v="4018009000"/>
    <s v="Awarded"/>
    <s v="14011860"/>
    <n v="1"/>
    <n v="10000"/>
    <m/>
    <m/>
    <n v="1"/>
    <n v="10000"/>
  </r>
  <r>
    <x v="1"/>
    <s v="1"/>
    <s v="7/25/2013"/>
    <s v="2013"/>
    <s v="10"/>
    <s v="43010000"/>
    <x v="10"/>
    <x v="1"/>
    <s v="Chrysler Corporation"/>
    <s v="Private Profit"/>
    <x v="2"/>
    <s v="4019005000"/>
    <s v="Awarded"/>
    <s v="14011752"/>
    <m/>
    <m/>
    <n v="0.3"/>
    <n v="75000"/>
    <n v="0.3"/>
    <n v="75000"/>
  </r>
  <r>
    <x v="1"/>
    <s v="1"/>
    <s v="7/25/2013"/>
    <s v="2013"/>
    <s v="10"/>
    <s v="43010000"/>
    <x v="10"/>
    <x v="1"/>
    <s v="Chrysler Corporation"/>
    <s v="Private Profit"/>
    <x v="2"/>
    <s v="4019007000"/>
    <s v="Awarded"/>
    <s v="14011752"/>
    <m/>
    <m/>
    <n v="0.7"/>
    <n v="175000"/>
    <n v="0.7"/>
    <n v="175000"/>
  </r>
  <r>
    <x v="1"/>
    <s v="1"/>
    <s v="7/25/2013"/>
    <s v="2013"/>
    <s v="10"/>
    <s v="43010000"/>
    <x v="10"/>
    <x v="1"/>
    <s v="Mozilla Foundation"/>
    <s v="Private Non-Profit"/>
    <x v="1"/>
    <s v="4027016000"/>
    <s v="Awarded"/>
    <s v="14011860"/>
    <n v="0"/>
    <n v="0"/>
    <m/>
    <m/>
    <n v="0"/>
    <n v="0"/>
  </r>
  <r>
    <x v="1"/>
    <s v="1"/>
    <s v="7/26/2013"/>
    <s v="2013"/>
    <s v="10"/>
    <s v="43010000"/>
    <x v="10"/>
    <x v="1"/>
    <s v="Amies Place Foundation"/>
    <s v="Private Non-Profit"/>
    <x v="1"/>
    <s v="4012003000"/>
    <s v="Awarded"/>
    <s v="14011821"/>
    <m/>
    <m/>
    <n v="0.3"/>
    <n v="1395"/>
    <n v="0.3"/>
    <n v="1395"/>
  </r>
  <r>
    <x v="1"/>
    <s v="1"/>
    <s v="7/26/2013"/>
    <s v="2013"/>
    <s v="10"/>
    <s v="43010000"/>
    <x v="10"/>
    <x v="1"/>
    <s v="C Laser Inc."/>
    <s v="Private Profit"/>
    <x v="2"/>
    <s v="4012006000"/>
    <s v="Awarded"/>
    <s v="14011982"/>
    <m/>
    <m/>
    <n v="0.2"/>
    <n v="1997.6"/>
    <n v="0.2"/>
    <n v="1997.6"/>
  </r>
  <r>
    <x v="1"/>
    <s v="1"/>
    <s v="7/26/2013"/>
    <s v="2013"/>
    <s v="10"/>
    <s v="43010000"/>
    <x v="10"/>
    <x v="1"/>
    <s v="AKC CANINE HEALTH FOUNDATION, INC."/>
    <s v="Foundation"/>
    <x v="1"/>
    <s v="4012007000"/>
    <s v="Pending"/>
    <s v="14011808"/>
    <m/>
    <m/>
    <n v="1"/>
    <n v="203746"/>
    <n v="1"/>
    <n v="203746"/>
  </r>
  <r>
    <x v="1"/>
    <s v="1"/>
    <s v="7/26/2013"/>
    <s v="2013"/>
    <s v="10"/>
    <s v="43010000"/>
    <x v="10"/>
    <x v="1"/>
    <s v="Amies Place Foundation"/>
    <s v="Private Non-Profit"/>
    <x v="1"/>
    <s v="4012007000"/>
    <s v="Awarded"/>
    <s v="14011821"/>
    <m/>
    <m/>
    <n v="0.4"/>
    <n v="1860"/>
    <n v="0.4"/>
    <n v="1860"/>
  </r>
  <r>
    <x v="1"/>
    <s v="1"/>
    <s v="7/26/2013"/>
    <s v="2013"/>
    <s v="10"/>
    <s v="43010000"/>
    <x v="10"/>
    <x v="1"/>
    <s v="C Laser Inc."/>
    <s v="Private Profit"/>
    <x v="2"/>
    <s v="4012007000"/>
    <s v="Awarded"/>
    <s v="14011982"/>
    <m/>
    <m/>
    <n v="0.8"/>
    <n v="7990.4"/>
    <n v="0.8"/>
    <n v="7990.4"/>
  </r>
  <r>
    <x v="1"/>
    <s v="1"/>
    <s v="7/26/2013"/>
    <s v="2013"/>
    <s v="10"/>
    <s v="43010000"/>
    <x v="10"/>
    <x v="1"/>
    <s v="Amies Place Foundation"/>
    <s v="Private Non-Profit"/>
    <x v="1"/>
    <s v="4013010000"/>
    <s v="Awarded"/>
    <s v="14011821"/>
    <m/>
    <m/>
    <n v="0.3"/>
    <n v="1395"/>
    <n v="0.3"/>
    <n v="1395"/>
  </r>
  <r>
    <x v="1"/>
    <s v="1"/>
    <s v="7/26/2013"/>
    <s v="2013"/>
    <s v="10"/>
    <s v="43010000"/>
    <x v="10"/>
    <x v="1"/>
    <s v="Hyundai Motor Group"/>
    <s v="Foreign Private Profit"/>
    <x v="2"/>
    <s v="4014009000"/>
    <s v="Pending"/>
    <s v="14012022"/>
    <m/>
    <m/>
    <n v="0.5"/>
    <n v="12750"/>
    <n v="0.5"/>
    <n v="12750"/>
  </r>
  <r>
    <x v="1"/>
    <s v="1"/>
    <s v="7/26/2013"/>
    <s v="2013"/>
    <s v="10"/>
    <s v="43010000"/>
    <x v="10"/>
    <x v="1"/>
    <s v="Chrysler Corporation"/>
    <s v="Private Profit"/>
    <x v="2"/>
    <s v="4014010000"/>
    <s v="Pending"/>
    <s v="14011915"/>
    <m/>
    <m/>
    <n v="1"/>
    <n v="100000"/>
    <n v="1"/>
    <n v="100000"/>
  </r>
  <r>
    <x v="1"/>
    <s v="1"/>
    <s v="7/26/2013"/>
    <s v="2013"/>
    <s v="10"/>
    <s v="43010000"/>
    <x v="10"/>
    <x v="1"/>
    <s v="Chrysler Corporation"/>
    <s v="Private Profit"/>
    <x v="2"/>
    <s v="4014010000"/>
    <s v="Awarded"/>
    <s v="14011826"/>
    <m/>
    <m/>
    <n v="0.5"/>
    <n v="50000"/>
    <n v="0.5"/>
    <n v="50000"/>
  </r>
  <r>
    <x v="1"/>
    <s v="1"/>
    <s v="7/26/2013"/>
    <s v="2013"/>
    <s v="10"/>
    <s v="43010000"/>
    <x v="10"/>
    <x v="1"/>
    <s v="Chrysler Corporation"/>
    <s v="Private Profit"/>
    <x v="2"/>
    <s v="4014010000"/>
    <s v="Awarded"/>
    <s v="14011827"/>
    <m/>
    <m/>
    <n v="0.2"/>
    <n v="40000"/>
    <n v="0.2"/>
    <n v="40000"/>
  </r>
  <r>
    <x v="1"/>
    <s v="1"/>
    <s v="7/26/2013"/>
    <s v="2013"/>
    <s v="10"/>
    <s v="43010000"/>
    <x v="10"/>
    <x v="1"/>
    <s v="Chrysler Corporation"/>
    <s v="Private Profit"/>
    <x v="2"/>
    <s v="4014010000"/>
    <s v="Awarded"/>
    <s v="14011916"/>
    <m/>
    <m/>
    <n v="1"/>
    <n v="120000"/>
    <n v="1"/>
    <n v="120000"/>
  </r>
  <r>
    <x v="1"/>
    <s v="1"/>
    <s v="7/26/2013"/>
    <s v="2013"/>
    <s v="10"/>
    <s v="43010000"/>
    <x v="10"/>
    <x v="1"/>
    <s v="Hyundai Motor Group"/>
    <s v="Foreign Private Profit"/>
    <x v="2"/>
    <s v="4014024000"/>
    <s v="Pending"/>
    <s v="14012022"/>
    <m/>
    <m/>
    <n v="0.5"/>
    <n v="12750"/>
    <n v="0.5"/>
    <n v="12750"/>
  </r>
  <r>
    <x v="1"/>
    <s v="1"/>
    <s v="7/26/2013"/>
    <s v="2013"/>
    <s v="10"/>
    <s v="43010000"/>
    <x v="10"/>
    <x v="1"/>
    <s v="Michael J. Fox Foundation"/>
    <s v="Private Non-Profit"/>
    <x v="1"/>
    <s v="4016003000"/>
    <s v="Awarded"/>
    <s v="14012065"/>
    <m/>
    <m/>
    <n v="1"/>
    <n v="5500"/>
    <n v="1"/>
    <n v="5500"/>
  </r>
  <r>
    <x v="1"/>
    <s v="1"/>
    <s v="7/26/2013"/>
    <s v="2013"/>
    <s v="10"/>
    <s v="43010000"/>
    <x v="10"/>
    <x v="1"/>
    <s v="Institute for Systems Biology"/>
    <s v="Private Non-Profit"/>
    <x v="1"/>
    <s v="4018009000"/>
    <s v="Pending"/>
    <s v="14012061"/>
    <m/>
    <m/>
    <n v="0.1"/>
    <n v="66784.100000000006"/>
    <n v="0.1"/>
    <n v="66784.100000000006"/>
  </r>
  <r>
    <x v="1"/>
    <s v="1"/>
    <s v="7/26/2013"/>
    <s v="2013"/>
    <s v="10"/>
    <s v="43010000"/>
    <x v="10"/>
    <x v="1"/>
    <s v="Mozilla Foundation"/>
    <s v="Private Non-Profit"/>
    <x v="1"/>
    <s v="4018009000"/>
    <s v="Awarded"/>
    <s v="14011988"/>
    <n v="1"/>
    <n v="5000"/>
    <m/>
    <m/>
    <n v="1"/>
    <n v="5000"/>
  </r>
  <r>
    <x v="1"/>
    <s v="1"/>
    <s v="7/26/2013"/>
    <s v="2013"/>
    <s v="10"/>
    <s v="43010000"/>
    <x v="10"/>
    <x v="1"/>
    <s v="Institute for Systems Biology"/>
    <s v="Private Non-Profit"/>
    <x v="1"/>
    <s v="4018010000"/>
    <s v="Pending"/>
    <s v="14012061"/>
    <m/>
    <m/>
    <n v="0.9"/>
    <n v="601056.9"/>
    <n v="0.9"/>
    <n v="601056.9"/>
  </r>
  <r>
    <x v="1"/>
    <s v="1"/>
    <s v="7/26/2013"/>
    <s v="2013"/>
    <s v="10"/>
    <s v="43010000"/>
    <x v="10"/>
    <x v="1"/>
    <s v="Chrysler Corporation"/>
    <s v="Private Profit"/>
    <x v="2"/>
    <s v="4019007000"/>
    <s v="Awarded"/>
    <s v="14011826"/>
    <m/>
    <m/>
    <n v="0.5"/>
    <n v="50000"/>
    <n v="0.5"/>
    <n v="50000"/>
  </r>
  <r>
    <x v="1"/>
    <s v="1"/>
    <s v="7/26/2013"/>
    <s v="2013"/>
    <s v="10"/>
    <s v="43010000"/>
    <x v="10"/>
    <x v="1"/>
    <s v="Chrysler Corporation"/>
    <s v="Private Profit"/>
    <x v="2"/>
    <s v="4019007000"/>
    <s v="Awarded"/>
    <s v="14011827"/>
    <m/>
    <m/>
    <n v="0.8"/>
    <n v="160000"/>
    <n v="0.8"/>
    <n v="160000"/>
  </r>
  <r>
    <x v="1"/>
    <s v="1"/>
    <s v="7/26/2013"/>
    <s v="2013"/>
    <s v="10"/>
    <s v="43010000"/>
    <x v="10"/>
    <x v="1"/>
    <s v="Chrysler Corporation"/>
    <s v="Private Profit"/>
    <x v="2"/>
    <s v="4019030000"/>
    <s v="Pending"/>
    <s v="14012054"/>
    <m/>
    <m/>
    <n v="1"/>
    <n v="100000"/>
    <n v="1"/>
    <n v="100000"/>
  </r>
  <r>
    <x v="1"/>
    <s v="1"/>
    <s v="7/26/2013"/>
    <s v="2013"/>
    <s v="10"/>
    <s v="43010000"/>
    <x v="10"/>
    <x v="1"/>
    <s v="Mozilla Foundation"/>
    <s v="Private Non-Profit"/>
    <x v="1"/>
    <s v="4027016000"/>
    <s v="Awarded"/>
    <s v="14011988"/>
    <n v="0"/>
    <n v="0"/>
    <m/>
    <m/>
    <n v="0"/>
    <n v="0"/>
  </r>
  <r>
    <x v="1"/>
    <s v="1"/>
    <s v="7/29/2013"/>
    <s v="2013"/>
    <s v="10"/>
    <s v="43010000"/>
    <x v="10"/>
    <x v="1"/>
    <s v="Wabash Valley Community Fdn"/>
    <s v="Private Non-Profit"/>
    <x v="1"/>
    <s v="4011013000"/>
    <s v="Pending"/>
    <s v="14011759"/>
    <m/>
    <m/>
    <n v="1"/>
    <n v="5000"/>
    <n v="1"/>
    <n v="5000"/>
  </r>
  <r>
    <x v="1"/>
    <s v="1"/>
    <s v="7/29/2013"/>
    <s v="2013"/>
    <s v="10"/>
    <s v="43010000"/>
    <x v="10"/>
    <x v="1"/>
    <s v="Chrysler Corporation"/>
    <s v="Private Profit"/>
    <x v="2"/>
    <s v="4014009000"/>
    <s v="Awarded"/>
    <s v="14012067"/>
    <m/>
    <m/>
    <n v="0.5"/>
    <n v="100000"/>
    <n v="0.5"/>
    <n v="100000"/>
  </r>
  <r>
    <x v="1"/>
    <s v="1"/>
    <s v="7/29/2013"/>
    <s v="2013"/>
    <s v="10"/>
    <s v="43010000"/>
    <x v="10"/>
    <x v="1"/>
    <s v="Chrysler Corporation"/>
    <s v="Private Profit"/>
    <x v="2"/>
    <s v="4014009000"/>
    <s v="Awarded"/>
    <s v="14012081"/>
    <m/>
    <m/>
    <n v="1"/>
    <n v="100000"/>
    <n v="1"/>
    <n v="100000"/>
  </r>
  <r>
    <x v="1"/>
    <s v="1"/>
    <s v="7/29/2013"/>
    <s v="2013"/>
    <s v="10"/>
    <s v="43010000"/>
    <x v="10"/>
    <x v="1"/>
    <s v="Chrysler Corporation"/>
    <s v="Private Profit"/>
    <x v="2"/>
    <s v="4019007000"/>
    <s v="Awarded"/>
    <s v="14012067"/>
    <m/>
    <m/>
    <n v="0.5"/>
    <n v="100000"/>
    <n v="0.5"/>
    <n v="100000"/>
  </r>
  <r>
    <x v="1"/>
    <s v="1"/>
    <s v="7/29/2013"/>
    <s v="2013"/>
    <s v="10"/>
    <s v="43010000"/>
    <x v="10"/>
    <x v="1"/>
    <s v="Chrysler Corporation"/>
    <s v="Private Profit"/>
    <x v="2"/>
    <s v="4019030000"/>
    <s v="Pending"/>
    <s v="14012070"/>
    <m/>
    <m/>
    <n v="1"/>
    <n v="120000"/>
    <n v="1"/>
    <n v="120000"/>
  </r>
  <r>
    <x v="1"/>
    <s v="1"/>
    <s v="7/30/2013"/>
    <s v="2013"/>
    <s v="10"/>
    <s v="43010000"/>
    <x v="10"/>
    <x v="1"/>
    <s v="Chrysler Corporation"/>
    <s v="Private Profit"/>
    <x v="2"/>
    <s v="4014009000"/>
    <s v="Awarded"/>
    <s v="14012140"/>
    <m/>
    <m/>
    <n v="1"/>
    <n v="10000"/>
    <n v="1"/>
    <n v="10000"/>
  </r>
  <r>
    <x v="1"/>
    <s v="1"/>
    <s v="7/30/2013"/>
    <s v="2013"/>
    <s v="10"/>
    <s v="43010000"/>
    <x v="10"/>
    <x v="1"/>
    <s v="United Student Aid Funds, Inc"/>
    <s v="Private Profit"/>
    <x v="2"/>
    <s v="4017001000"/>
    <s v="Awarded"/>
    <s v="14012080"/>
    <m/>
    <m/>
    <n v="1"/>
    <n v="15000"/>
    <n v="1"/>
    <n v="15000"/>
  </r>
  <r>
    <x v="1"/>
    <s v="1"/>
    <s v="7/31/2013"/>
    <s v="2013"/>
    <s v="10"/>
    <s v="43010000"/>
    <x v="10"/>
    <x v="1"/>
    <s v="ELANCO ANIMAL HEALTH"/>
    <s v="Private Profit"/>
    <x v="2"/>
    <s v="4011009000"/>
    <s v="Awarded"/>
    <s v="14012211"/>
    <m/>
    <m/>
    <n v="1"/>
    <n v="30638"/>
    <n v="1"/>
    <n v="30638"/>
  </r>
  <r>
    <x v="1"/>
    <s v="1"/>
    <s v="7/31/2013"/>
    <s v="2013"/>
    <s v="10"/>
    <s v="43010000"/>
    <x v="10"/>
    <x v="1"/>
    <s v="DAVIESS COUNTY COMMUNITY FOUNDATION"/>
    <s v="Foundation"/>
    <x v="1"/>
    <s v="4011013000"/>
    <s v="Pending"/>
    <s v="14012137"/>
    <m/>
    <m/>
    <n v="1"/>
    <n v="5000"/>
    <n v="1"/>
    <n v="5000"/>
  </r>
  <r>
    <x v="1"/>
    <s v="1"/>
    <s v="7/31/2013"/>
    <s v="2013"/>
    <s v="10"/>
    <s v="43010000"/>
    <x v="10"/>
    <x v="1"/>
    <s v="GE Aviation"/>
    <s v="Private Profit"/>
    <x v="2"/>
    <s v="4014003000"/>
    <s v="Awarded"/>
    <s v="14012114"/>
    <m/>
    <m/>
    <n v="1"/>
    <n v="15127"/>
    <n v="1"/>
    <n v="15127"/>
  </r>
  <r>
    <x v="1"/>
    <s v="1"/>
    <s v="7/31/2013"/>
    <s v="2013"/>
    <s v="10"/>
    <s v="43010000"/>
    <x v="10"/>
    <x v="1"/>
    <s v="Cummins, Inc."/>
    <s v="Private Profit"/>
    <x v="2"/>
    <s v="4014004000"/>
    <s v="Awarded"/>
    <s v="14011977"/>
    <m/>
    <m/>
    <n v="1"/>
    <n v="127000"/>
    <n v="1"/>
    <n v="127000"/>
  </r>
  <r>
    <x v="1"/>
    <s v="1"/>
    <s v="7/31/2013"/>
    <s v="2013"/>
    <s v="10"/>
    <s v="43010000"/>
    <x v="10"/>
    <x v="1"/>
    <s v="INTEL CORPORATION"/>
    <s v="Private Profit"/>
    <x v="2"/>
    <s v="4014006000"/>
    <s v="Pending"/>
    <s v="14011999"/>
    <n v="0.33"/>
    <n v="149262.29999999999"/>
    <m/>
    <m/>
    <n v="0.33"/>
    <n v="149262.29999999999"/>
  </r>
  <r>
    <x v="1"/>
    <s v="1"/>
    <s v="7/31/2013"/>
    <s v="2013"/>
    <s v="10"/>
    <s v="43010000"/>
    <x v="10"/>
    <x v="1"/>
    <s v="INTEL CORPORATION"/>
    <s v="Private Profit"/>
    <x v="2"/>
    <s v="4014009000"/>
    <s v="Pending"/>
    <s v="14011999"/>
    <n v="0.67"/>
    <n v="303047.7"/>
    <m/>
    <m/>
    <n v="0.67"/>
    <n v="303047.7"/>
  </r>
  <r>
    <x v="1"/>
    <s v="1"/>
    <s v="7/31/2013"/>
    <s v="2013"/>
    <s v="10"/>
    <s v="43010000"/>
    <x v="10"/>
    <x v="1"/>
    <s v="INTEL CORPORATION"/>
    <s v="Private Profit"/>
    <x v="2"/>
    <s v="4027002000"/>
    <s v="Pending"/>
    <s v="14011999"/>
    <n v="0"/>
    <n v="0"/>
    <m/>
    <m/>
    <n v="0"/>
    <n v="0"/>
  </r>
  <r>
    <x v="1"/>
    <s v="2"/>
    <s v="8/1/2013"/>
    <s v="2013"/>
    <s v="11"/>
    <s v="43010000"/>
    <x v="10"/>
    <x v="1"/>
    <s v="BARBOUR, BERNICE FOUNDATION"/>
    <s v="Foundation"/>
    <x v="1"/>
    <s v="4012007000"/>
    <s v="Awarded"/>
    <s v="14012252"/>
    <m/>
    <m/>
    <n v="1"/>
    <n v="5300"/>
    <n v="1"/>
    <n v="5300"/>
  </r>
  <r>
    <x v="1"/>
    <s v="2"/>
    <s v="8/1/2013"/>
    <s v="2013"/>
    <s v="11"/>
    <s v="43010000"/>
    <x v="10"/>
    <x v="1"/>
    <s v="Edward Mallinckrodt, Jr. FDN"/>
    <s v="Foundation"/>
    <x v="1"/>
    <s v="4013004000"/>
    <s v="Not Funded"/>
    <s v="14012132"/>
    <m/>
    <m/>
    <n v="0.1"/>
    <n v="18000"/>
    <n v="0.1"/>
    <n v="18000"/>
  </r>
  <r>
    <x v="1"/>
    <s v="2"/>
    <s v="8/1/2013"/>
    <s v="2013"/>
    <s v="11"/>
    <s v="43010000"/>
    <x v="10"/>
    <x v="1"/>
    <s v="American Hearing Research Foundation"/>
    <s v="Foundation"/>
    <x v="1"/>
    <s v="4013012000"/>
    <s v="Awarded"/>
    <s v="14012135"/>
    <m/>
    <m/>
    <n v="0.875"/>
    <n v="17500"/>
    <n v="0.875"/>
    <n v="17500"/>
  </r>
  <r>
    <x v="1"/>
    <s v="2"/>
    <s v="8/1/2013"/>
    <s v="2013"/>
    <s v="11"/>
    <s v="43010000"/>
    <x v="10"/>
    <x v="1"/>
    <s v="Central Italian Aero Res Ctr"/>
    <s v="Foreign Private Profit"/>
    <x v="2"/>
    <s v="4014009000"/>
    <s v="Awarded"/>
    <s v="14011579"/>
    <m/>
    <m/>
    <n v="1"/>
    <n v="92000"/>
    <n v="1"/>
    <n v="92000"/>
  </r>
  <r>
    <x v="1"/>
    <s v="2"/>
    <s v="8/1/2013"/>
    <s v="2013"/>
    <s v="11"/>
    <s v="43010000"/>
    <x v="10"/>
    <x v="1"/>
    <s v="American Hearing Research Foundation"/>
    <s v="Foundation"/>
    <x v="1"/>
    <s v="4014017000"/>
    <s v="Awarded"/>
    <s v="14012135"/>
    <m/>
    <m/>
    <n v="0.125"/>
    <n v="2500"/>
    <n v="0.125"/>
    <n v="2500"/>
  </r>
  <r>
    <x v="1"/>
    <s v="2"/>
    <s v="8/1/2013"/>
    <s v="2013"/>
    <s v="11"/>
    <s v="43010000"/>
    <x v="10"/>
    <x v="1"/>
    <s v="Edward Mallinckrodt, Jr. FDN"/>
    <s v="Foundation"/>
    <x v="1"/>
    <s v="4014017000"/>
    <s v="Not Funded"/>
    <s v="14012132"/>
    <m/>
    <m/>
    <n v="0.9"/>
    <n v="162000"/>
    <n v="0.9"/>
    <n v="162000"/>
  </r>
  <r>
    <x v="1"/>
    <s v="2"/>
    <s v="8/1/2013"/>
    <s v="2013"/>
    <s v="11"/>
    <s v="43010000"/>
    <x v="10"/>
    <x v="1"/>
    <s v="U.S. PHARMACOPEIA"/>
    <s v="Foundation"/>
    <x v="1"/>
    <s v="4016005000"/>
    <s v="Awarded"/>
    <s v="14011825"/>
    <m/>
    <m/>
    <n v="1"/>
    <n v="50000"/>
    <n v="1"/>
    <n v="50000"/>
  </r>
  <r>
    <x v="1"/>
    <s v="2"/>
    <s v="8/2/2013"/>
    <s v="2013"/>
    <s v="11"/>
    <s v="43010000"/>
    <x v="10"/>
    <x v="1"/>
    <s v="Edward Mallinckrodt, Jr. FDN"/>
    <s v="Foundation"/>
    <x v="1"/>
    <s v="4014017000"/>
    <s v="Not Funded"/>
    <s v="14022267"/>
    <m/>
    <m/>
    <n v="1"/>
    <n v="180000"/>
    <n v="1"/>
    <n v="180000"/>
  </r>
  <r>
    <x v="1"/>
    <s v="2"/>
    <s v="8/2/2013"/>
    <s v="2013"/>
    <s v="11"/>
    <s v="43010000"/>
    <x v="10"/>
    <x v="1"/>
    <s v="SOCIETY-HUMAN RESOURCE MANAGEMENT FDN"/>
    <s v="Foundation"/>
    <x v="1"/>
    <s v="4015003000"/>
    <s v="Pending"/>
    <s v="14011489"/>
    <m/>
    <m/>
    <n v="1"/>
    <n v="3820"/>
    <n v="1"/>
    <n v="3820"/>
  </r>
  <r>
    <x v="1"/>
    <s v="2"/>
    <s v="8/2/2013"/>
    <s v="2013"/>
    <s v="11"/>
    <s v="43010000"/>
    <x v="10"/>
    <x v="1"/>
    <s v="UNIVERSITY OF NOTRE DAME"/>
    <s v="Institution of Higher Education"/>
    <x v="1"/>
    <s v="4016003000"/>
    <s v="Awarded"/>
    <s v="14022325"/>
    <m/>
    <m/>
    <n v="1"/>
    <n v="20000"/>
    <n v="1"/>
    <n v="20000"/>
  </r>
  <r>
    <x v="1"/>
    <s v="2"/>
    <s v="8/5/2013"/>
    <s v="2013"/>
    <s v="11"/>
    <s v="43010000"/>
    <x v="10"/>
    <x v="1"/>
    <s v="Microfluidic Innovations LLC"/>
    <s v="Private Profit"/>
    <x v="2"/>
    <s v="4014009000"/>
    <s v="Pending"/>
    <s v="13055264"/>
    <n v="0.5"/>
    <n v="58559.5"/>
    <m/>
    <m/>
    <n v="0.5"/>
    <n v="58559.5"/>
  </r>
  <r>
    <x v="1"/>
    <s v="2"/>
    <s v="8/5/2013"/>
    <s v="2013"/>
    <s v="11"/>
    <s v="43010000"/>
    <x v="10"/>
    <x v="1"/>
    <s v="Microfluidic Innovations LLC"/>
    <s v="Private Profit"/>
    <x v="2"/>
    <s v="4016003000"/>
    <s v="Pending"/>
    <s v="13055264"/>
    <n v="0.5"/>
    <n v="58559.5"/>
    <m/>
    <m/>
    <n v="0.5"/>
    <n v="58559.5"/>
  </r>
  <r>
    <x v="1"/>
    <s v="2"/>
    <s v="8/5/2013"/>
    <s v="2013"/>
    <s v="11"/>
    <s v="43010000"/>
    <x v="10"/>
    <x v="1"/>
    <s v="Microfluidic Innovations LLC"/>
    <s v="Private Profit"/>
    <x v="2"/>
    <s v="4027002000"/>
    <s v="Pending"/>
    <s v="13055264"/>
    <n v="0"/>
    <n v="0"/>
    <m/>
    <m/>
    <n v="0"/>
    <n v="0"/>
  </r>
  <r>
    <x v="1"/>
    <s v="2"/>
    <s v="8/6/2013"/>
    <s v="2013"/>
    <s v="11"/>
    <s v="43010000"/>
    <x v="10"/>
    <x v="1"/>
    <s v="WORLD BANK"/>
    <s v="Private Profit"/>
    <x v="2"/>
    <s v="4011005000"/>
    <s v="Awarded"/>
    <s v="14011652"/>
    <m/>
    <m/>
    <n v="1"/>
    <n v="70090"/>
    <n v="1"/>
    <n v="70090"/>
  </r>
  <r>
    <x v="1"/>
    <s v="2"/>
    <s v="8/6/2013"/>
    <s v="2013"/>
    <s v="11"/>
    <s v="43010000"/>
    <x v="10"/>
    <x v="1"/>
    <s v="PURDUE UNIVERSITY"/>
    <s v="Institution of Higher Education"/>
    <x v="1"/>
    <s v="4011016000"/>
    <s v="Not Funded"/>
    <s v="14022427"/>
    <m/>
    <m/>
    <n v="1"/>
    <n v="5000"/>
    <n v="1"/>
    <n v="5000"/>
  </r>
  <r>
    <x v="1"/>
    <s v="2"/>
    <s v="8/6/2013"/>
    <s v="2013"/>
    <s v="11"/>
    <s v="43010000"/>
    <x v="10"/>
    <x v="1"/>
    <s v="Dairy Research Institute"/>
    <s v="Private Non-Profit"/>
    <x v="1"/>
    <s v="4013004000"/>
    <s v="Awarded"/>
    <s v="14022355"/>
    <m/>
    <m/>
    <n v="0.8"/>
    <n v="18948.8"/>
    <n v="0.8"/>
    <n v="18948.8"/>
  </r>
  <r>
    <x v="1"/>
    <s v="2"/>
    <s v="8/6/2013"/>
    <s v="2013"/>
    <s v="11"/>
    <s v="43010000"/>
    <x v="10"/>
    <x v="1"/>
    <s v="Dairy Research Institute"/>
    <s v="Private Non-Profit"/>
    <x v="1"/>
    <s v="4013008000"/>
    <s v="Awarded"/>
    <s v="14022355"/>
    <m/>
    <m/>
    <n v="0.1"/>
    <n v="2368.6"/>
    <n v="0.1"/>
    <n v="2368.6"/>
  </r>
  <r>
    <x v="1"/>
    <s v="2"/>
    <s v="8/6/2013"/>
    <s v="2013"/>
    <s v="11"/>
    <s v="43010000"/>
    <x v="10"/>
    <x v="1"/>
    <s v="Science Applications International Corporation"/>
    <s v="Private Profit"/>
    <x v="2"/>
    <s v="4014003000"/>
    <s v="Pending"/>
    <s v="13087104"/>
    <m/>
    <m/>
    <n v="1"/>
    <n v="103034"/>
    <n v="1"/>
    <n v="103034"/>
  </r>
  <r>
    <x v="1"/>
    <s v="2"/>
    <s v="8/6/2013"/>
    <s v="2013"/>
    <s v="11"/>
    <s v="43010000"/>
    <x v="10"/>
    <x v="1"/>
    <s v="Dairy Research Institute"/>
    <s v="Private Non-Profit"/>
    <x v="1"/>
    <s v="4018010000"/>
    <s v="Awarded"/>
    <s v="14022355"/>
    <m/>
    <m/>
    <n v="0.1"/>
    <n v="2368.6"/>
    <n v="0.1"/>
    <n v="2368.6"/>
  </r>
  <r>
    <x v="1"/>
    <s v="2"/>
    <s v="8/7/2013"/>
    <s v="2013"/>
    <s v="11"/>
    <s v="43010000"/>
    <x v="10"/>
    <x v="1"/>
    <s v="EARTHWATCH"/>
    <s v="Foundation"/>
    <x v="1"/>
    <s v="2004033000"/>
    <s v="Awarded"/>
    <s v="14022375"/>
    <m/>
    <m/>
    <n v="1"/>
    <n v="130000"/>
    <n v="1"/>
    <n v="130000"/>
  </r>
  <r>
    <x v="1"/>
    <s v="2"/>
    <s v="8/8/2013"/>
    <s v="2013"/>
    <s v="11"/>
    <s v="43010000"/>
    <x v="10"/>
    <x v="1"/>
    <s v="ALCOA FOUNDATION"/>
    <s v="Foundation"/>
    <x v="1"/>
    <s v="4013011000"/>
    <s v="Awarded"/>
    <s v="13120520"/>
    <m/>
    <m/>
    <n v="0.05"/>
    <n v="6495"/>
    <n v="0.05"/>
    <n v="6495"/>
  </r>
  <r>
    <x v="1"/>
    <s v="2"/>
    <s v="8/8/2013"/>
    <s v="2013"/>
    <s v="11"/>
    <s v="43010000"/>
    <x v="10"/>
    <x v="1"/>
    <s v="ALCOA FOUNDATION"/>
    <s v="Foundation"/>
    <x v="1"/>
    <s v="4014005000"/>
    <s v="Awarded"/>
    <s v="13120520"/>
    <m/>
    <m/>
    <n v="0.85"/>
    <n v="110415"/>
    <n v="0.85"/>
    <n v="110415"/>
  </r>
  <r>
    <x v="1"/>
    <s v="2"/>
    <s v="8/8/2013"/>
    <s v="2013"/>
    <s v="11"/>
    <s v="43010000"/>
    <x v="10"/>
    <x v="1"/>
    <s v="Water Research Foundation"/>
    <s v="Foundation"/>
    <x v="1"/>
    <s v="4014005000"/>
    <s v="Not Funded"/>
    <s v="14022406"/>
    <m/>
    <m/>
    <n v="1"/>
    <n v="300000"/>
    <n v="1"/>
    <n v="300000"/>
  </r>
  <r>
    <x v="1"/>
    <s v="2"/>
    <s v="8/8/2013"/>
    <s v="2013"/>
    <s v="11"/>
    <s v="43010000"/>
    <x v="10"/>
    <x v="1"/>
    <s v="ALCOA FOUNDATION"/>
    <s v="Foundation"/>
    <x v="1"/>
    <s v="4014009000"/>
    <s v="Awarded"/>
    <s v="13120520"/>
    <m/>
    <m/>
    <n v="0.1"/>
    <n v="12990"/>
    <n v="0.1"/>
    <n v="12990"/>
  </r>
  <r>
    <x v="1"/>
    <s v="2"/>
    <s v="8/8/2013"/>
    <s v="2013"/>
    <s v="11"/>
    <s v="43010000"/>
    <x v="10"/>
    <x v="1"/>
    <s v="ifree"/>
    <s v="Foundation"/>
    <x v="1"/>
    <s v="4015001000"/>
    <s v="Awarded"/>
    <s v="14022482"/>
    <m/>
    <m/>
    <n v="0"/>
    <n v="0"/>
    <n v="0"/>
    <n v="0"/>
  </r>
  <r>
    <x v="1"/>
    <s v="2"/>
    <s v="8/8/2013"/>
    <s v="2013"/>
    <s v="11"/>
    <s v="43010000"/>
    <x v="10"/>
    <x v="1"/>
    <s v="ifree"/>
    <s v="Foundation"/>
    <x v="1"/>
    <s v="4015004000"/>
    <s v="Awarded"/>
    <s v="14022482"/>
    <m/>
    <m/>
    <n v="1"/>
    <n v="6760"/>
    <n v="1"/>
    <n v="6760"/>
  </r>
  <r>
    <x v="1"/>
    <s v="2"/>
    <s v="8/8/2013"/>
    <s v="2013"/>
    <s v="11"/>
    <s v="43010000"/>
    <x v="10"/>
    <x v="1"/>
    <s v="UNIVERSITY OF CINCINNATI"/>
    <s v="Institution of Higher Education"/>
    <x v="1"/>
    <s v="4020003000"/>
    <s v="Awarded"/>
    <s v="14022442"/>
    <m/>
    <m/>
    <n v="1"/>
    <n v="47002"/>
    <n v="1"/>
    <n v="47002"/>
  </r>
  <r>
    <x v="1"/>
    <s v="2"/>
    <s v="8/8/2013"/>
    <s v="2013"/>
    <s v="11"/>
    <s v="43010000"/>
    <x v="10"/>
    <x v="1"/>
    <s v="School Science and Mathematics Assoc"/>
    <s v="Private Non-Profit"/>
    <x v="1"/>
    <s v="4020003000"/>
    <s v="Awarded"/>
    <s v="14022448"/>
    <m/>
    <m/>
    <n v="1"/>
    <n v="41600"/>
    <n v="1"/>
    <n v="41600"/>
  </r>
  <r>
    <x v="1"/>
    <s v="2"/>
    <s v="8/9/2013"/>
    <s v="2013"/>
    <s v="11"/>
    <s v="43010000"/>
    <x v="10"/>
    <x v="1"/>
    <s v="Helix Steel"/>
    <s v="Private Profit"/>
    <x v="2"/>
    <s v="4014005000"/>
    <s v="Not Funded"/>
    <s v="14022369"/>
    <m/>
    <m/>
    <n v="1"/>
    <n v="273042"/>
    <n v="1"/>
    <n v="273042"/>
  </r>
  <r>
    <x v="1"/>
    <s v="2"/>
    <s v="8/9/2013"/>
    <s v="2013"/>
    <s v="11"/>
    <s v="43010000"/>
    <x v="10"/>
    <x v="1"/>
    <s v="GENERAL ELECTRIC COMPANY"/>
    <s v="Private Profit"/>
    <x v="2"/>
    <s v="4014006000"/>
    <s v="Awarded"/>
    <s v="14022546"/>
    <m/>
    <m/>
    <n v="1"/>
    <n v="108033"/>
    <n v="1"/>
    <n v="108033"/>
  </r>
  <r>
    <x v="1"/>
    <s v="2"/>
    <s v="8/9/2013"/>
    <s v="2013"/>
    <s v="11"/>
    <s v="43010000"/>
    <x v="10"/>
    <x v="1"/>
    <s v="Community Action of So Indiana"/>
    <s v="Private Non-Profit"/>
    <x v="1"/>
    <s v="4025001000"/>
    <s v="Awarded"/>
    <s v="14022525"/>
    <m/>
    <m/>
    <n v="1"/>
    <n v="2500"/>
    <n v="1"/>
    <n v="2500"/>
  </r>
  <r>
    <x v="1"/>
    <s v="2"/>
    <s v="8/12/2013"/>
    <s v="2013"/>
    <s v="11"/>
    <s v="43010000"/>
    <x v="10"/>
    <x v="1"/>
    <s v="Crown Capital Investments"/>
    <s v="Private Profit"/>
    <x v="2"/>
    <s v="4014006000"/>
    <s v="Not Funded"/>
    <s v="14022391"/>
    <m/>
    <m/>
    <n v="0.8"/>
    <n v="319324"/>
    <n v="0.8"/>
    <n v="319324"/>
  </r>
  <r>
    <x v="1"/>
    <s v="2"/>
    <s v="8/12/2013"/>
    <s v="2013"/>
    <s v="11"/>
    <s v="43010000"/>
    <x v="10"/>
    <x v="1"/>
    <s v="Crown Capital Investments"/>
    <s v="Private Profit"/>
    <x v="2"/>
    <s v="4014009000"/>
    <s v="Not Funded"/>
    <s v="14022391"/>
    <m/>
    <m/>
    <n v="0.2"/>
    <n v="79831"/>
    <n v="0.2"/>
    <n v="79831"/>
  </r>
  <r>
    <x v="1"/>
    <s v="2"/>
    <s v="8/12/2013"/>
    <s v="2013"/>
    <s v="11"/>
    <s v="43010000"/>
    <x v="10"/>
    <x v="1"/>
    <s v="ROLLS-ROYCE, INC."/>
    <s v="Private Profit"/>
    <x v="2"/>
    <s v="4014010000"/>
    <s v="Awarded"/>
    <s v="14022495"/>
    <m/>
    <m/>
    <n v="1"/>
    <n v="1950"/>
    <n v="1"/>
    <n v="1950"/>
  </r>
  <r>
    <x v="1"/>
    <s v="2"/>
    <s v="8/13/2013"/>
    <s v="2013"/>
    <s v="11"/>
    <s v="43010000"/>
    <x v="10"/>
    <x v="1"/>
    <s v="ELANCO ANIMAL HEALTH"/>
    <s v="Private Profit"/>
    <x v="2"/>
    <s v="4011009000"/>
    <s v="Awarded"/>
    <s v="14022628"/>
    <m/>
    <m/>
    <n v="1"/>
    <n v="130592"/>
    <n v="1"/>
    <n v="130592"/>
  </r>
  <r>
    <x v="1"/>
    <s v="2"/>
    <s v="8/13/2013"/>
    <s v="2013"/>
    <s v="11"/>
    <s v="43010000"/>
    <x v="10"/>
    <x v="1"/>
    <s v="SIMPLOT, J.R. COMPANY"/>
    <s v="Private Profit"/>
    <x v="2"/>
    <s v="4011016000"/>
    <s v="Awarded"/>
    <s v="14012212"/>
    <m/>
    <m/>
    <n v="1"/>
    <n v="100100"/>
    <n v="1"/>
    <n v="100100"/>
  </r>
  <r>
    <x v="1"/>
    <s v="2"/>
    <s v="8/13/2013"/>
    <s v="2013"/>
    <s v="11"/>
    <s v="43010000"/>
    <x v="10"/>
    <x v="1"/>
    <s v="Crown Capital Investments"/>
    <s v="Private Profit"/>
    <x v="2"/>
    <s v="4014009000"/>
    <s v="Not Funded"/>
    <s v="14022597"/>
    <m/>
    <m/>
    <n v="1"/>
    <n v="89726"/>
    <n v="1"/>
    <n v="89726"/>
  </r>
  <r>
    <x v="1"/>
    <s v="2"/>
    <s v="8/13/2013"/>
    <s v="2013"/>
    <s v="11"/>
    <s v="43010000"/>
    <x v="10"/>
    <x v="1"/>
    <s v="ROLLS-ROYCE CORPORATION"/>
    <s v="Private Profit"/>
    <x v="2"/>
    <s v="4014010000"/>
    <s v="Awarded"/>
    <s v="14022604"/>
    <m/>
    <m/>
    <n v="1"/>
    <n v="7841"/>
    <n v="1"/>
    <n v="7841"/>
  </r>
  <r>
    <x v="1"/>
    <s v="2"/>
    <s v="8/13/2013"/>
    <s v="2013"/>
    <s v="11"/>
    <s v="43010000"/>
    <x v="10"/>
    <x v="1"/>
    <s v="AMER SOC HEATING REFRIG/AIR COND ENG INC"/>
    <s v="Private Non-Profit"/>
    <x v="1"/>
    <s v="4019007000"/>
    <s v="Awarded"/>
    <s v="14022633"/>
    <m/>
    <m/>
    <n v="1"/>
    <n v="5000"/>
    <n v="1"/>
    <n v="5000"/>
  </r>
  <r>
    <x v="1"/>
    <s v="2"/>
    <s v="8/14/2013"/>
    <s v="2013"/>
    <s v="11"/>
    <s v="43010000"/>
    <x v="10"/>
    <x v="1"/>
    <s v="General Electric GE Healthcare"/>
    <s v="Private Profit"/>
    <x v="2"/>
    <s v="4013008000"/>
    <s v="Awarded"/>
    <s v="13120508"/>
    <m/>
    <m/>
    <n v="0.3"/>
    <n v="30000"/>
    <n v="0.3"/>
    <n v="30000"/>
  </r>
  <r>
    <x v="1"/>
    <s v="2"/>
    <s v="8/14/2013"/>
    <s v="2013"/>
    <s v="11"/>
    <s v="43010000"/>
    <x v="10"/>
    <x v="1"/>
    <s v="URS COMPANY, INC."/>
    <s v="Private Profit"/>
    <x v="2"/>
    <s v="4014005000"/>
    <s v="Awarded"/>
    <s v="14022649"/>
    <m/>
    <m/>
    <n v="1"/>
    <n v="20000"/>
    <n v="1"/>
    <n v="20000"/>
  </r>
  <r>
    <x v="1"/>
    <s v="2"/>
    <s v="8/14/2013"/>
    <s v="2013"/>
    <s v="11"/>
    <s v="43010000"/>
    <x v="10"/>
    <x v="1"/>
    <s v="General Electric GE Healthcare"/>
    <s v="Private Profit"/>
    <x v="2"/>
    <s v="4014006000"/>
    <s v="Awarded"/>
    <s v="13120508"/>
    <m/>
    <m/>
    <n v="0.4"/>
    <n v="40000"/>
    <n v="0.4"/>
    <n v="40000"/>
  </r>
  <r>
    <x v="1"/>
    <s v="2"/>
    <s v="8/14/2013"/>
    <s v="2013"/>
    <s v="11"/>
    <s v="43010000"/>
    <x v="10"/>
    <x v="1"/>
    <s v="General Electric GE Healthcare"/>
    <s v="Private Profit"/>
    <x v="2"/>
    <s v="4014009000"/>
    <s v="Awarded"/>
    <s v="13120508"/>
    <m/>
    <m/>
    <n v="0.3"/>
    <n v="30000"/>
    <n v="0.3"/>
    <n v="30000"/>
  </r>
  <r>
    <x v="1"/>
    <s v="2"/>
    <s v="8/14/2013"/>
    <s v="2013"/>
    <s v="11"/>
    <s v="43010000"/>
    <x v="10"/>
    <x v="1"/>
    <s v="GENERAL MOTORS CORP"/>
    <s v="Private Profit"/>
    <x v="2"/>
    <s v="4014009000"/>
    <s v="Awarded"/>
    <s v="13120510"/>
    <m/>
    <m/>
    <n v="1"/>
    <n v="21852"/>
    <n v="1"/>
    <n v="21852"/>
  </r>
  <r>
    <x v="1"/>
    <s v="2"/>
    <s v="8/15/2013"/>
    <s v="2013"/>
    <s v="11"/>
    <s v="43010000"/>
    <x v="10"/>
    <x v="1"/>
    <s v="SK Innovation"/>
    <s v="Foreign Private Profit"/>
    <x v="2"/>
    <s v="4014004000"/>
    <s v="Awarded"/>
    <s v="13120361"/>
    <m/>
    <m/>
    <n v="1"/>
    <n v="92000"/>
    <n v="1"/>
    <n v="92000"/>
  </r>
  <r>
    <x v="1"/>
    <s v="2"/>
    <s v="8/15/2013"/>
    <s v="2013"/>
    <s v="11"/>
    <s v="43010000"/>
    <x v="10"/>
    <x v="1"/>
    <s v="HONEYWELL INC."/>
    <s v="Private Profit"/>
    <x v="2"/>
    <s v="4014009000"/>
    <s v="Awarded"/>
    <s v="14022676"/>
    <m/>
    <m/>
    <n v="1"/>
    <n v="40000"/>
    <n v="1"/>
    <n v="40000"/>
  </r>
  <r>
    <x v="1"/>
    <s v="2"/>
    <s v="8/16/2013"/>
    <s v="2013"/>
    <s v="11"/>
    <s v="43010000"/>
    <x v="10"/>
    <x v="1"/>
    <s v="American Diabetes Association"/>
    <s v="Private Non-Profit"/>
    <x v="1"/>
    <s v="4011009000"/>
    <s v="Pending"/>
    <s v="14022779"/>
    <m/>
    <m/>
    <n v="0.9"/>
    <n v="1462500"/>
    <n v="0.9"/>
    <n v="1462500"/>
  </r>
  <r>
    <x v="1"/>
    <s v="2"/>
    <s v="8/16/2013"/>
    <s v="2013"/>
    <s v="11"/>
    <s v="43010000"/>
    <x v="10"/>
    <x v="1"/>
    <s v="Royal Canin SAS"/>
    <s v="Foreign Private Profit"/>
    <x v="2"/>
    <s v="4012007000"/>
    <s v="Awarded"/>
    <s v="14011415"/>
    <n v="1"/>
    <n v="666"/>
    <m/>
    <m/>
    <n v="1"/>
    <n v="666"/>
  </r>
  <r>
    <x v="1"/>
    <s v="2"/>
    <s v="8/16/2013"/>
    <s v="2013"/>
    <s v="11"/>
    <s v="43010000"/>
    <x v="10"/>
    <x v="1"/>
    <s v="American Diabetes Association"/>
    <s v="Private Non-Profit"/>
    <x v="1"/>
    <s v="4013008000"/>
    <s v="Pending"/>
    <s v="14022779"/>
    <m/>
    <m/>
    <n v="0.1"/>
    <n v="162500"/>
    <n v="0.1"/>
    <n v="162500"/>
  </r>
  <r>
    <x v="1"/>
    <s v="2"/>
    <s v="8/16/2013"/>
    <s v="2013"/>
    <s v="11"/>
    <s v="43010000"/>
    <x v="10"/>
    <x v="1"/>
    <s v="DREYFUS, CAMILLE &amp; HENRY FOUNDATION INC."/>
    <s v="Foundation"/>
    <x v="1"/>
    <s v="4014005000"/>
    <s v="Not Funded"/>
    <s v="14022686"/>
    <m/>
    <m/>
    <n v="0.5"/>
    <n v="60000"/>
    <n v="0.5"/>
    <n v="60000"/>
  </r>
  <r>
    <x v="1"/>
    <s v="2"/>
    <s v="8/16/2013"/>
    <s v="2013"/>
    <s v="11"/>
    <s v="43010000"/>
    <x v="10"/>
    <x v="1"/>
    <s v="DREYFUS, CAMILLE &amp; HENRY FOUNDATION INC."/>
    <s v="Foundation"/>
    <x v="1"/>
    <s v="4014010000"/>
    <s v="Not Funded"/>
    <s v="14022686"/>
    <m/>
    <m/>
    <n v="0.5"/>
    <n v="60000"/>
    <n v="0.5"/>
    <n v="60000"/>
  </r>
  <r>
    <x v="1"/>
    <s v="2"/>
    <s v="8/16/2013"/>
    <s v="2013"/>
    <s v="11"/>
    <s v="43010000"/>
    <x v="10"/>
    <x v="1"/>
    <s v="San Antonio Metro Hlth Dist"/>
    <s v="Other State Government"/>
    <x v="1"/>
    <s v="4025003000"/>
    <s v="Awarded"/>
    <s v="14022596"/>
    <m/>
    <m/>
    <n v="1"/>
    <n v="35000"/>
    <n v="1"/>
    <n v="35000"/>
  </r>
  <r>
    <x v="1"/>
    <s v="2"/>
    <s v="8/16/2013"/>
    <s v="2013"/>
    <s v="11"/>
    <s v="43010000"/>
    <x v="10"/>
    <x v="1"/>
    <s v="Royal Canin SAS"/>
    <s v="Foreign Private Profit"/>
    <x v="2"/>
    <s v="4027003000"/>
    <s v="Awarded"/>
    <s v="14011415"/>
    <n v="0"/>
    <n v="0"/>
    <m/>
    <m/>
    <n v="0"/>
    <n v="0"/>
  </r>
  <r>
    <x v="1"/>
    <s v="2"/>
    <s v="8/20/2013"/>
    <s v="2013"/>
    <s v="11"/>
    <s v="43010000"/>
    <x v="10"/>
    <x v="1"/>
    <s v="IN  Municipal Utility Group"/>
    <s v="Private Non-Profit"/>
    <x v="1"/>
    <s v="1019001004"/>
    <s v="Awarded"/>
    <s v="14022817"/>
    <m/>
    <m/>
    <n v="1"/>
    <n v="9900"/>
    <n v="1"/>
    <n v="9900"/>
  </r>
  <r>
    <x v="1"/>
    <s v="2"/>
    <s v="8/20/2013"/>
    <s v="2013"/>
    <s v="11"/>
    <s v="43010000"/>
    <x v="10"/>
    <x v="1"/>
    <s v="INDIANA UNIVERSITY"/>
    <s v="Institution of Higher Education"/>
    <x v="1"/>
    <s v="4013010000"/>
    <s v="Awarded"/>
    <s v="14011763"/>
    <m/>
    <m/>
    <n v="1"/>
    <n v="99990"/>
    <n v="1"/>
    <n v="99990"/>
  </r>
  <r>
    <x v="1"/>
    <s v="2"/>
    <s v="8/20/2013"/>
    <s v="2013"/>
    <s v="11"/>
    <s v="43010000"/>
    <x v="10"/>
    <x v="1"/>
    <s v="SpeechVive"/>
    <s v="Private Profit"/>
    <x v="2"/>
    <s v="4013012000"/>
    <s v="Awarded"/>
    <s v="14022852"/>
    <m/>
    <m/>
    <n v="1"/>
    <n v="8000"/>
    <n v="1"/>
    <n v="8000"/>
  </r>
  <r>
    <x v="1"/>
    <s v="2"/>
    <s v="8/20/2013"/>
    <s v="2013"/>
    <s v="11"/>
    <s v="43010000"/>
    <x v="10"/>
    <x v="1"/>
    <s v="LILLY (ELI) AND COMPANY"/>
    <s v="Private Profit"/>
    <x v="2"/>
    <s v="4014004000"/>
    <s v="Awarded"/>
    <s v="14022826"/>
    <m/>
    <m/>
    <n v="1"/>
    <n v="20000"/>
    <n v="1"/>
    <n v="20000"/>
  </r>
  <r>
    <x v="1"/>
    <s v="2"/>
    <s v="8/20/2013"/>
    <s v="2013"/>
    <s v="11"/>
    <s v="43010000"/>
    <x v="10"/>
    <x v="1"/>
    <s v="LILLY (ELI) AND COMPANY"/>
    <s v="Private Profit"/>
    <x v="2"/>
    <s v="4014004000"/>
    <s v="Awarded"/>
    <s v="14022828"/>
    <m/>
    <m/>
    <n v="1"/>
    <n v="7000"/>
    <n v="1"/>
    <n v="7000"/>
  </r>
  <r>
    <x v="1"/>
    <s v="2"/>
    <s v="8/21/2013"/>
    <s v="2013"/>
    <s v="11"/>
    <s v="43010000"/>
    <x v="10"/>
    <x v="1"/>
    <s v="Bill &amp; Melinda Gates Foundation"/>
    <s v="Foundation"/>
    <x v="1"/>
    <s v="4011014000"/>
    <s v="Awarded"/>
    <s v="13120617"/>
    <m/>
    <m/>
    <n v="0.8"/>
    <n v="234402.4"/>
    <n v="0.8"/>
    <n v="234402.4"/>
  </r>
  <r>
    <x v="1"/>
    <s v="2"/>
    <s v="8/21/2013"/>
    <s v="2013"/>
    <s v="11"/>
    <s v="43010000"/>
    <x v="10"/>
    <x v="1"/>
    <s v="Bill &amp; Melinda Gates Foundation"/>
    <s v="Foundation"/>
    <x v="1"/>
    <s v="4011021000"/>
    <s v="Awarded"/>
    <s v="13120617"/>
    <m/>
    <m/>
    <n v="0.2"/>
    <n v="58600.6"/>
    <n v="0.2"/>
    <n v="58600.6"/>
  </r>
  <r>
    <x v="1"/>
    <s v="2"/>
    <s v="8/21/2013"/>
    <s v="2013"/>
    <s v="11"/>
    <s v="43010000"/>
    <x v="10"/>
    <x v="1"/>
    <s v="MOI University"/>
    <s v="Foreign Institution of Higher Education"/>
    <x v="1"/>
    <s v="4016004000"/>
    <s v="Awarded"/>
    <s v="14022848"/>
    <m/>
    <m/>
    <n v="1"/>
    <n v="15400"/>
    <n v="1"/>
    <n v="15400"/>
  </r>
  <r>
    <x v="1"/>
    <s v="2"/>
    <s v="8/21/2013"/>
    <s v="2013"/>
    <s v="11"/>
    <s v="43010000"/>
    <x v="10"/>
    <x v="1"/>
    <s v="Coalition Salute Americas Hero"/>
    <s v="Private Non-Profit"/>
    <x v="1"/>
    <s v="4019003000"/>
    <s v="Awarded"/>
    <s v="14022899"/>
    <m/>
    <m/>
    <n v="1"/>
    <n v="13000"/>
    <n v="1"/>
    <n v="13000"/>
  </r>
  <r>
    <x v="1"/>
    <s v="2"/>
    <s v="8/23/2013"/>
    <s v="2013"/>
    <s v="11"/>
    <s v="43010000"/>
    <x v="10"/>
    <x v="1"/>
    <s v="DANISCO ANIMAL NUTRITION"/>
    <s v="Private Profit"/>
    <x v="2"/>
    <s v="4011009000"/>
    <s v="Awarded"/>
    <s v="14022925"/>
    <m/>
    <m/>
    <n v="1"/>
    <n v="95629"/>
    <n v="1"/>
    <n v="95629"/>
  </r>
  <r>
    <x v="1"/>
    <s v="2"/>
    <s v="8/23/2013"/>
    <s v="2013"/>
    <s v="11"/>
    <s v="43010000"/>
    <x v="10"/>
    <x v="1"/>
    <s v="DANISCO ANIMAL NUTRITION"/>
    <s v="Private Profit"/>
    <x v="2"/>
    <s v="4011009000"/>
    <s v="Awarded"/>
    <s v="14022943"/>
    <m/>
    <m/>
    <n v="1"/>
    <n v="61301"/>
    <n v="1"/>
    <n v="61301"/>
  </r>
  <r>
    <x v="1"/>
    <s v="2"/>
    <s v="8/23/2013"/>
    <s v="2013"/>
    <s v="11"/>
    <s v="43010000"/>
    <x v="10"/>
    <x v="1"/>
    <s v="Chrysler Corporation"/>
    <s v="Private Profit"/>
    <x v="2"/>
    <s v="4014006000"/>
    <s v="Awarded"/>
    <s v="14022926"/>
    <m/>
    <m/>
    <n v="1"/>
    <n v="10000"/>
    <n v="1"/>
    <n v="10000"/>
  </r>
  <r>
    <x v="1"/>
    <s v="2"/>
    <s v="8/23/2013"/>
    <s v="2013"/>
    <s v="11"/>
    <s v="43010000"/>
    <x v="10"/>
    <x v="1"/>
    <s v="Ruta N Medellin"/>
    <s v="Foreign Private Profit"/>
    <x v="2"/>
    <s v="4014006000"/>
    <s v="Not Funded"/>
    <s v="14022937"/>
    <m/>
    <m/>
    <n v="0.1"/>
    <n v="14250"/>
    <n v="0.1"/>
    <n v="14250"/>
  </r>
  <r>
    <x v="1"/>
    <s v="2"/>
    <s v="8/23/2013"/>
    <s v="2013"/>
    <s v="11"/>
    <s v="43010000"/>
    <x v="10"/>
    <x v="1"/>
    <s v="Ruta N Medellin"/>
    <s v="Foreign Private Profit"/>
    <x v="2"/>
    <s v="4015003000"/>
    <s v="Not Funded"/>
    <s v="14022937"/>
    <m/>
    <m/>
    <n v="0.8"/>
    <n v="114000"/>
    <n v="0.8"/>
    <n v="114000"/>
  </r>
  <r>
    <x v="1"/>
    <s v="2"/>
    <s v="8/23/2013"/>
    <s v="2013"/>
    <s v="11"/>
    <s v="43010000"/>
    <x v="10"/>
    <x v="1"/>
    <s v="Ruta N Medellin"/>
    <s v="Foreign Private Profit"/>
    <x v="2"/>
    <s v="4025003000"/>
    <s v="Not Funded"/>
    <s v="14022937"/>
    <m/>
    <m/>
    <n v="0.1"/>
    <n v="14250"/>
    <n v="0.1"/>
    <n v="14250"/>
  </r>
  <r>
    <x v="1"/>
    <s v="2"/>
    <s v="8/26/2013"/>
    <s v="2013"/>
    <s v="11"/>
    <s v="43010000"/>
    <x v="10"/>
    <x v="1"/>
    <s v="Lindco Equipment Sales"/>
    <s v="Private Profit"/>
    <x v="2"/>
    <s v="1011001000"/>
    <s v="Pending"/>
    <s v="13109098"/>
    <m/>
    <m/>
    <n v="0.5"/>
    <n v="750"/>
    <n v="0.5"/>
    <n v="750"/>
  </r>
  <r>
    <x v="1"/>
    <s v="2"/>
    <s v="8/26/2013"/>
    <s v="2013"/>
    <s v="11"/>
    <s v="43010000"/>
    <x v="10"/>
    <x v="1"/>
    <s v="Lindco Equipment Sales"/>
    <s v="Private Profit"/>
    <x v="2"/>
    <s v="1011005000"/>
    <s v="Pending"/>
    <s v="13109098"/>
    <m/>
    <m/>
    <n v="0.5"/>
    <n v="750"/>
    <n v="0.5"/>
    <n v="750"/>
  </r>
  <r>
    <x v="1"/>
    <s v="2"/>
    <s v="8/26/2013"/>
    <s v="2013"/>
    <s v="11"/>
    <s v="43010000"/>
    <x v="10"/>
    <x v="1"/>
    <s v="Ara Parseghian Medical Res FDN"/>
    <s v="Foundation"/>
    <x v="1"/>
    <s v="4018004000"/>
    <s v="Awarded"/>
    <s v="14022982"/>
    <m/>
    <m/>
    <n v="1"/>
    <n v="39897"/>
    <n v="1"/>
    <n v="39897"/>
  </r>
  <r>
    <x v="1"/>
    <s v="2"/>
    <s v="8/27/2013"/>
    <s v="2013"/>
    <s v="11"/>
    <s v="43010000"/>
    <x v="10"/>
    <x v="1"/>
    <s v="AMER COLLEGE OF VET INTERNAL MED, FDN"/>
    <s v="Foundation"/>
    <x v="1"/>
    <s v="4012007000"/>
    <s v="Pending"/>
    <s v="14023015"/>
    <m/>
    <m/>
    <n v="1"/>
    <n v="21412"/>
    <n v="1"/>
    <n v="21412"/>
  </r>
  <r>
    <x v="1"/>
    <s v="2"/>
    <s v="8/27/2013"/>
    <s v="2013"/>
    <s v="11"/>
    <s v="43010000"/>
    <x v="10"/>
    <x v="1"/>
    <s v="IN UNIV PURDUE UNIV AT INDIANAPOLIS"/>
    <s v="Institution of Higher Education"/>
    <x v="1"/>
    <s v="4014017000"/>
    <s v="Pending"/>
    <s v="14023020"/>
    <m/>
    <m/>
    <n v="1"/>
    <n v="35064"/>
    <n v="1"/>
    <n v="35064"/>
  </r>
  <r>
    <x v="1"/>
    <s v="2"/>
    <s v="8/27/2013"/>
    <s v="2013"/>
    <s v="11"/>
    <s v="43010000"/>
    <x v="10"/>
    <x v="1"/>
    <s v="IN UNIV PURDUE UNIV AT INDIANAPOLIS"/>
    <s v="Institution of Higher Education"/>
    <x v="1"/>
    <s v="4014017000"/>
    <s v="Awarded"/>
    <s v="14023019"/>
    <m/>
    <m/>
    <n v="1"/>
    <n v="8132"/>
    <n v="1"/>
    <n v="8132"/>
  </r>
  <r>
    <x v="1"/>
    <s v="2"/>
    <s v="8/27/2013"/>
    <s v="2013"/>
    <s v="11"/>
    <s v="43010000"/>
    <x v="10"/>
    <x v="1"/>
    <s v="IN UNIV PURDUE UNIV AT INDIANAPOLIS"/>
    <s v="Institution of Higher Education"/>
    <x v="1"/>
    <s v="4014017000"/>
    <s v="Awarded"/>
    <s v="14023021"/>
    <m/>
    <m/>
    <n v="1"/>
    <n v="35064"/>
    <n v="1"/>
    <n v="35064"/>
  </r>
  <r>
    <x v="1"/>
    <s v="2"/>
    <s v="8/27/2013"/>
    <s v="2013"/>
    <s v="11"/>
    <s v="43010000"/>
    <x v="10"/>
    <x v="1"/>
    <s v="IN UNIV PURDUE UNIV AT INDIANAPOLIS"/>
    <s v="Institution of Higher Education"/>
    <x v="1"/>
    <s v="4014017000"/>
    <s v="Awarded"/>
    <s v="14023023"/>
    <m/>
    <m/>
    <n v="1"/>
    <n v="35064"/>
    <n v="1"/>
    <n v="35064"/>
  </r>
  <r>
    <x v="1"/>
    <s v="2"/>
    <s v="8/27/2013"/>
    <s v="2013"/>
    <s v="11"/>
    <s v="43010000"/>
    <x v="10"/>
    <x v="1"/>
    <s v="IN UNIV PURDUE UNIV AT INDIANAPOLIS"/>
    <s v="Institution of Higher Education"/>
    <x v="1"/>
    <s v="4014017000"/>
    <s v="Awarded"/>
    <s v="14023024"/>
    <m/>
    <m/>
    <n v="1"/>
    <n v="33982"/>
    <n v="1"/>
    <n v="33982"/>
  </r>
  <r>
    <x v="1"/>
    <s v="2"/>
    <s v="8/27/2013"/>
    <s v="2013"/>
    <s v="11"/>
    <s v="43010000"/>
    <x v="10"/>
    <x v="1"/>
    <s v="IN UNIV PURDUE UNIV AT INDIANAPOLIS"/>
    <s v="Institution of Higher Education"/>
    <x v="1"/>
    <s v="4014017000"/>
    <s v="Awarded"/>
    <s v="14023026"/>
    <m/>
    <m/>
    <n v="1"/>
    <n v="35064"/>
    <n v="1"/>
    <n v="35064"/>
  </r>
  <r>
    <x v="1"/>
    <s v="2"/>
    <s v="8/27/2013"/>
    <s v="2013"/>
    <s v="11"/>
    <s v="43010000"/>
    <x v="10"/>
    <x v="1"/>
    <s v="IN UNIV PURDUE UNIV AT INDIANAPOLIS"/>
    <s v="Institution of Higher Education"/>
    <x v="1"/>
    <s v="4014017000"/>
    <s v="Awarded"/>
    <s v="14023027"/>
    <m/>
    <m/>
    <n v="1"/>
    <n v="35064"/>
    <n v="1"/>
    <n v="35064"/>
  </r>
  <r>
    <x v="1"/>
    <s v="2"/>
    <s v="8/28/2013"/>
    <s v="2013"/>
    <s v="11"/>
    <s v="43010000"/>
    <x v="10"/>
    <x v="1"/>
    <s v="Midwest Precision LLC"/>
    <s v="Private Profit"/>
    <x v="2"/>
    <s v="4011006000"/>
    <s v="Awarded"/>
    <s v="14022965"/>
    <m/>
    <m/>
    <n v="0.75"/>
    <n v="5250"/>
    <n v="0.75"/>
    <n v="5250"/>
  </r>
  <r>
    <x v="1"/>
    <s v="2"/>
    <s v="8/28/2013"/>
    <s v="2013"/>
    <s v="11"/>
    <s v="43010000"/>
    <x v="10"/>
    <x v="1"/>
    <s v="Midwest Precision LLC"/>
    <s v="Private Profit"/>
    <x v="2"/>
    <s v="4011006000"/>
    <s v="Awarded"/>
    <s v="14022967"/>
    <m/>
    <m/>
    <n v="0.75"/>
    <n v="6000"/>
    <n v="0.75"/>
    <n v="6000"/>
  </r>
  <r>
    <x v="1"/>
    <s v="2"/>
    <s v="8/28/2013"/>
    <s v="2013"/>
    <s v="11"/>
    <s v="43010000"/>
    <x v="10"/>
    <x v="1"/>
    <s v="RAVEN ENGINEERING, INC."/>
    <s v="Private Profit"/>
    <x v="2"/>
    <s v="4014005000"/>
    <s v="Pending"/>
    <s v="14022985"/>
    <m/>
    <m/>
    <n v="0.5"/>
    <n v="60250"/>
    <n v="0.5"/>
    <n v="60250"/>
  </r>
  <r>
    <x v="1"/>
    <s v="2"/>
    <s v="8/28/2013"/>
    <s v="2013"/>
    <s v="11"/>
    <s v="43010000"/>
    <x v="10"/>
    <x v="1"/>
    <s v="HEWLETT PACKARD"/>
    <s v="Private Profit"/>
    <x v="2"/>
    <s v="4014006000"/>
    <s v="Awarded"/>
    <s v="14022459"/>
    <m/>
    <m/>
    <n v="1"/>
    <n v="637500"/>
    <n v="1"/>
    <n v="637500"/>
  </r>
  <r>
    <x v="1"/>
    <s v="2"/>
    <s v="8/28/2013"/>
    <s v="2013"/>
    <s v="11"/>
    <s v="43010000"/>
    <x v="10"/>
    <x v="1"/>
    <s v="Midwest Precision LLC"/>
    <s v="Private Profit"/>
    <x v="2"/>
    <s v="4014009000"/>
    <s v="Awarded"/>
    <s v="14022965"/>
    <m/>
    <m/>
    <n v="0.25"/>
    <n v="1750"/>
    <n v="0.25"/>
    <n v="1750"/>
  </r>
  <r>
    <x v="1"/>
    <s v="2"/>
    <s v="8/28/2013"/>
    <s v="2013"/>
    <s v="11"/>
    <s v="43010000"/>
    <x v="10"/>
    <x v="1"/>
    <s v="Midwest Precision LLC"/>
    <s v="Private Profit"/>
    <x v="2"/>
    <s v="4014009000"/>
    <s v="Awarded"/>
    <s v="14022967"/>
    <m/>
    <m/>
    <n v="0.25"/>
    <n v="2000"/>
    <n v="0.25"/>
    <n v="2000"/>
  </r>
  <r>
    <x v="1"/>
    <s v="2"/>
    <s v="8/28/2013"/>
    <s v="2013"/>
    <s v="11"/>
    <s v="43010000"/>
    <x v="10"/>
    <x v="1"/>
    <s v="STEVENS INSTITUTE OF TECHNOLOGY"/>
    <s v="Institution of Higher Education"/>
    <x v="1"/>
    <s v="4014009000"/>
    <s v="Awarded"/>
    <s v="14023042"/>
    <m/>
    <m/>
    <n v="1"/>
    <n v="8287"/>
    <n v="1"/>
    <n v="8287"/>
  </r>
  <r>
    <x v="1"/>
    <s v="2"/>
    <s v="8/28/2013"/>
    <s v="2013"/>
    <s v="11"/>
    <s v="43010000"/>
    <x v="10"/>
    <x v="1"/>
    <s v="RAVEN ENGINEERING, INC."/>
    <s v="Private Profit"/>
    <x v="2"/>
    <s v="4014010000"/>
    <s v="Pending"/>
    <s v="14022985"/>
    <m/>
    <m/>
    <n v="0.5"/>
    <n v="60250"/>
    <n v="0.5"/>
    <n v="60250"/>
  </r>
  <r>
    <x v="1"/>
    <s v="2"/>
    <s v="8/28/2013"/>
    <s v="2013"/>
    <s v="11"/>
    <s v="43010000"/>
    <x v="10"/>
    <x v="1"/>
    <s v="AMERICAN COLLEGE OF CLINICAL PHARMACY"/>
    <s v="Foundation"/>
    <x v="1"/>
    <s v="4016003000"/>
    <s v="Awarded"/>
    <s v="14023012"/>
    <m/>
    <m/>
    <n v="0.1"/>
    <n v="500"/>
    <n v="0.1"/>
    <n v="500"/>
  </r>
  <r>
    <x v="1"/>
    <s v="2"/>
    <s v="8/28/2013"/>
    <s v="2013"/>
    <s v="11"/>
    <s v="43010000"/>
    <x v="10"/>
    <x v="1"/>
    <s v="AMERICAN COLLEGE OF CLINICAL PHARMACY"/>
    <s v="Foundation"/>
    <x v="1"/>
    <s v="4016004000"/>
    <s v="Awarded"/>
    <s v="14023012"/>
    <m/>
    <m/>
    <n v="0.9"/>
    <n v="4500"/>
    <n v="0.9"/>
    <n v="4500"/>
  </r>
  <r>
    <x v="1"/>
    <s v="2"/>
    <s v="8/29/2013"/>
    <s v="2013"/>
    <s v="11"/>
    <s v="43010000"/>
    <x v="10"/>
    <x v="1"/>
    <s v="Juvenile Diabetes Research Fdn"/>
    <s v="Foundation"/>
    <x v="1"/>
    <s v="4016003000"/>
    <s v="Pending"/>
    <s v="14022783"/>
    <m/>
    <m/>
    <n v="1"/>
    <n v="110000"/>
    <n v="1"/>
    <n v="110000"/>
  </r>
  <r>
    <x v="1"/>
    <s v="2"/>
    <s v="8/29/2013"/>
    <s v="2013"/>
    <s v="11"/>
    <s v="43010000"/>
    <x v="10"/>
    <x v="1"/>
    <s v="Page Center, The Arthur W"/>
    <s v="Institution of Higher Education"/>
    <x v="1"/>
    <s v="4017015000"/>
    <s v="Pending"/>
    <s v="14023091"/>
    <m/>
    <m/>
    <n v="1"/>
    <n v="1500"/>
    <n v="1"/>
    <n v="1500"/>
  </r>
  <r>
    <x v="1"/>
    <s v="2"/>
    <s v="8/30/2013"/>
    <s v="2013"/>
    <s v="11"/>
    <s v="43010000"/>
    <x v="10"/>
    <x v="1"/>
    <s v="Legacy Foundation, Inc."/>
    <s v="Foundation"/>
    <x v="1"/>
    <s v="4011013000"/>
    <s v="Pending"/>
    <s v="14022992"/>
    <m/>
    <m/>
    <n v="1"/>
    <n v="25000"/>
    <n v="1"/>
    <n v="25000"/>
  </r>
  <r>
    <x v="1"/>
    <s v="2"/>
    <s v="8/30/2013"/>
    <s v="2013"/>
    <s v="11"/>
    <s v="43010000"/>
    <x v="10"/>
    <x v="1"/>
    <s v="Hardesty and Hanover"/>
    <s v="Private Profit"/>
    <x v="2"/>
    <s v="4014005000"/>
    <s v="Awarded"/>
    <s v="14023115"/>
    <m/>
    <m/>
    <n v="1"/>
    <n v="62389"/>
    <n v="1"/>
    <n v="62389"/>
  </r>
  <r>
    <x v="1"/>
    <s v="2"/>
    <s v="8/30/2013"/>
    <s v="2013"/>
    <s v="11"/>
    <s v="43010000"/>
    <x v="10"/>
    <x v="1"/>
    <s v="Samsung Adv Inst of Tech"/>
    <s v="Foreign Private Profit"/>
    <x v="2"/>
    <s v="4014006000"/>
    <s v="Not Funded"/>
    <s v="14022757"/>
    <m/>
    <m/>
    <n v="1"/>
    <n v="420000"/>
    <n v="1"/>
    <n v="420000"/>
  </r>
  <r>
    <x v="1"/>
    <s v="2"/>
    <s v="8/30/2013"/>
    <s v="2013"/>
    <s v="11"/>
    <s v="43010000"/>
    <x v="10"/>
    <x v="1"/>
    <s v="ROLLS-ROYCE CORPORATION"/>
    <s v="Private Profit"/>
    <x v="2"/>
    <s v="4014009000"/>
    <s v="Awarded"/>
    <s v="13109233"/>
    <m/>
    <m/>
    <n v="1"/>
    <n v="83400"/>
    <n v="1"/>
    <n v="83400"/>
  </r>
  <r>
    <x v="1"/>
    <s v="2"/>
    <s v="8/30/2013"/>
    <s v="2013"/>
    <s v="11"/>
    <s v="43010000"/>
    <x v="10"/>
    <x v="1"/>
    <s v="IN UNIV PURDUE UNIV AT INDIANAPOLIS"/>
    <s v="Institution of Higher Education"/>
    <x v="1"/>
    <s v="4014017000"/>
    <s v="Awarded"/>
    <s v="14023025"/>
    <m/>
    <m/>
    <n v="1"/>
    <n v="34631"/>
    <n v="1"/>
    <n v="34631"/>
  </r>
  <r>
    <x v="1"/>
    <s v="2"/>
    <s v="8/30/2013"/>
    <s v="2013"/>
    <s v="11"/>
    <s v="43010000"/>
    <x v="10"/>
    <x v="1"/>
    <s v="CELGENE CORPORATION"/>
    <s v="Private Profit"/>
    <x v="2"/>
    <s v="4016001000"/>
    <s v="Awarded"/>
    <s v="14023140"/>
    <m/>
    <m/>
    <n v="1"/>
    <n v="75000"/>
    <n v="1"/>
    <n v="75000"/>
  </r>
  <r>
    <x v="1"/>
    <s v="2"/>
    <s v="8/30/2013"/>
    <s v="2013"/>
    <s v="11"/>
    <s v="43010000"/>
    <x v="10"/>
    <x v="1"/>
    <s v="Page Center, The Arthur W"/>
    <s v="Institution of Higher Education"/>
    <x v="1"/>
    <s v="4017015000"/>
    <s v="Pending"/>
    <s v="14023092"/>
    <m/>
    <m/>
    <n v="1"/>
    <n v="2263"/>
    <n v="1"/>
    <n v="2263"/>
  </r>
  <r>
    <x v="1"/>
    <s v="3"/>
    <s v="9/3/2013"/>
    <s v="2013"/>
    <s v="12"/>
    <s v="43010000"/>
    <x v="10"/>
    <x v="1"/>
    <s v="AMER SOC HEATING REFRIG/AIR COND ENG INC"/>
    <s v="Private Non-Profit"/>
    <x v="1"/>
    <s v="2004008000"/>
    <s v="Awarded"/>
    <s v="14022984"/>
    <m/>
    <m/>
    <n v="1"/>
    <n v="5000"/>
    <n v="1"/>
    <n v="5000"/>
  </r>
  <r>
    <x v="1"/>
    <s v="3"/>
    <s v="9/3/2013"/>
    <s v="2013"/>
    <s v="12"/>
    <s v="43010000"/>
    <x v="10"/>
    <x v="1"/>
    <s v="Central Indiana Corporate Partnership"/>
    <s v="Private Non-Profit"/>
    <x v="1"/>
    <s v="4001002000"/>
    <s v="Awarded"/>
    <s v="14011469"/>
    <m/>
    <m/>
    <n v="0"/>
    <n v="0"/>
    <n v="0"/>
    <n v="0"/>
  </r>
  <r>
    <x v="1"/>
    <s v="3"/>
    <s v="9/3/2013"/>
    <s v="2013"/>
    <s v="12"/>
    <s v="43010000"/>
    <x v="10"/>
    <x v="1"/>
    <s v="John Deere US Ag"/>
    <s v="Private Profit"/>
    <x v="2"/>
    <s v="4011008000"/>
    <s v="Awarded"/>
    <s v="14023156"/>
    <m/>
    <m/>
    <n v="1"/>
    <n v="40000"/>
    <n v="1"/>
    <n v="40000"/>
  </r>
  <r>
    <x v="1"/>
    <s v="3"/>
    <s v="9/3/2013"/>
    <s v="2013"/>
    <s v="12"/>
    <s v="43010000"/>
    <x v="10"/>
    <x v="1"/>
    <s v="AMER COLLEGE OF VET INTERNAL MED, FDN"/>
    <s v="Foundation"/>
    <x v="1"/>
    <s v="4012003000"/>
    <s v="Pending"/>
    <s v="14023123"/>
    <n v="0.1"/>
    <n v="2429.6"/>
    <m/>
    <m/>
    <n v="0.1"/>
    <n v="2429.6"/>
  </r>
  <r>
    <x v="1"/>
    <s v="3"/>
    <s v="9/3/2013"/>
    <s v="2013"/>
    <s v="12"/>
    <s v="43010000"/>
    <x v="10"/>
    <x v="1"/>
    <s v="AMER COLLEGE OF VET INTERNAL MED, FDN"/>
    <s v="Foundation"/>
    <x v="1"/>
    <s v="4012007000"/>
    <s v="Pending"/>
    <s v="14023123"/>
    <n v="0.8"/>
    <n v="19436.8"/>
    <m/>
    <m/>
    <n v="0.8"/>
    <n v="19436.8"/>
  </r>
  <r>
    <x v="1"/>
    <s v="3"/>
    <s v="9/3/2013"/>
    <s v="2013"/>
    <s v="12"/>
    <s v="43010000"/>
    <x v="10"/>
    <x v="1"/>
    <s v="AMER COLLEGE OF VET INTERNAL MED, FDN"/>
    <s v="Foundation"/>
    <x v="1"/>
    <s v="4012007000"/>
    <s v="Pending"/>
    <s v="14033167"/>
    <m/>
    <m/>
    <n v="1"/>
    <n v="29314"/>
    <n v="1"/>
    <n v="29314"/>
  </r>
  <r>
    <x v="1"/>
    <s v="3"/>
    <s v="9/3/2013"/>
    <s v="2013"/>
    <s v="12"/>
    <s v="43010000"/>
    <x v="10"/>
    <x v="1"/>
    <s v="JOHN TEMPLETON FOUNDATION"/>
    <s v="Foundation"/>
    <x v="1"/>
    <s v="4013011000"/>
    <s v="Awarded"/>
    <s v="14033158"/>
    <m/>
    <m/>
    <n v="1"/>
    <n v="250000"/>
    <n v="1"/>
    <n v="250000"/>
  </r>
  <r>
    <x v="1"/>
    <s v="3"/>
    <s v="9/3/2013"/>
    <s v="2013"/>
    <s v="12"/>
    <s v="43010000"/>
    <x v="10"/>
    <x v="1"/>
    <s v="Chrysler Corporation"/>
    <s v="Private Profit"/>
    <x v="2"/>
    <s v="4014009000"/>
    <s v="Awarded"/>
    <s v="14012112"/>
    <m/>
    <m/>
    <n v="0.66669999999999996"/>
    <n v="166675"/>
    <n v="0.66669999999999996"/>
    <n v="166675"/>
  </r>
  <r>
    <x v="1"/>
    <s v="3"/>
    <s v="9/3/2013"/>
    <s v="2013"/>
    <s v="12"/>
    <s v="43010000"/>
    <x v="10"/>
    <x v="1"/>
    <s v="Inst Gulbenkian De Ciencia"/>
    <s v="Foreign Foundation"/>
    <x v="1"/>
    <s v="4014017000"/>
    <s v="Pending"/>
    <s v="14022797"/>
    <m/>
    <m/>
    <n v="1"/>
    <n v="299970"/>
    <n v="1"/>
    <n v="299970"/>
  </r>
  <r>
    <x v="1"/>
    <s v="3"/>
    <s v="9/3/2013"/>
    <s v="2013"/>
    <s v="12"/>
    <s v="43010000"/>
    <x v="10"/>
    <x v="1"/>
    <s v="AMERICAN ASSOC OF COLLEGES OF PHARMACY"/>
    <s v="Foundation"/>
    <x v="1"/>
    <s v="4016004000"/>
    <s v="Pending"/>
    <s v="14023155"/>
    <m/>
    <m/>
    <n v="1"/>
    <n v="10000"/>
    <n v="1"/>
    <n v="10000"/>
  </r>
  <r>
    <x v="1"/>
    <s v="3"/>
    <s v="9/3/2013"/>
    <s v="2013"/>
    <s v="12"/>
    <s v="43010000"/>
    <x v="10"/>
    <x v="1"/>
    <s v="AMER COLLEGE OF VET INTERNAL MED, FDN"/>
    <s v="Foundation"/>
    <x v="1"/>
    <s v="4018009000"/>
    <s v="Pending"/>
    <s v="14023123"/>
    <n v="0.1"/>
    <n v="2429.6"/>
    <m/>
    <m/>
    <n v="0.1"/>
    <n v="2429.6"/>
  </r>
  <r>
    <x v="1"/>
    <s v="3"/>
    <s v="9/3/2013"/>
    <s v="2013"/>
    <s v="12"/>
    <s v="43010000"/>
    <x v="10"/>
    <x v="1"/>
    <s v="Chrysler Corporation"/>
    <s v="Private Profit"/>
    <x v="2"/>
    <s v="4019030000"/>
    <s v="Awarded"/>
    <s v="14012112"/>
    <m/>
    <m/>
    <n v="0.33329999999999999"/>
    <n v="83325"/>
    <n v="0.33329999999999999"/>
    <n v="83325"/>
  </r>
  <r>
    <x v="1"/>
    <s v="3"/>
    <s v="9/3/2013"/>
    <s v="2013"/>
    <s v="12"/>
    <s v="43010000"/>
    <x v="10"/>
    <x v="1"/>
    <s v="Central Indiana Corporate Partnership"/>
    <s v="Private Non-Profit"/>
    <x v="1"/>
    <s v="4025001000"/>
    <s v="Awarded"/>
    <s v="14011469"/>
    <m/>
    <m/>
    <n v="1"/>
    <n v="686908"/>
    <n v="1"/>
    <n v="686908"/>
  </r>
  <r>
    <x v="1"/>
    <s v="3"/>
    <s v="9/3/2013"/>
    <s v="2013"/>
    <s v="12"/>
    <s v="43010000"/>
    <x v="10"/>
    <x v="1"/>
    <s v="AMER COLLEGE OF VET INTERNAL MED, FDN"/>
    <s v="Foundation"/>
    <x v="1"/>
    <s v="4027012000"/>
    <s v="Pending"/>
    <s v="14023123"/>
    <n v="0"/>
    <n v="0"/>
    <m/>
    <m/>
    <n v="0"/>
    <n v="0"/>
  </r>
  <r>
    <x v="1"/>
    <s v="3"/>
    <s v="9/4/2013"/>
    <s v="2013"/>
    <s v="12"/>
    <s v="43010000"/>
    <x v="10"/>
    <x v="1"/>
    <s v="Ingredion Inc"/>
    <s v="Private Profit"/>
    <x v="2"/>
    <s v="4013004000"/>
    <s v="Awarded"/>
    <s v="14023135"/>
    <m/>
    <m/>
    <n v="1"/>
    <n v="246865"/>
    <n v="1"/>
    <n v="246865"/>
  </r>
  <r>
    <x v="1"/>
    <s v="3"/>
    <s v="9/4/2013"/>
    <s v="2013"/>
    <s v="12"/>
    <s v="43010000"/>
    <x v="10"/>
    <x v="1"/>
    <s v="AllianceGator"/>
    <s v="Foreign Private Profit"/>
    <x v="2"/>
    <s v="4014005000"/>
    <s v="Pending"/>
    <s v="14033159"/>
    <m/>
    <m/>
    <n v="1"/>
    <n v="117760"/>
    <n v="1"/>
    <n v="117760"/>
  </r>
  <r>
    <x v="1"/>
    <s v="3"/>
    <s v="9/5/2013"/>
    <s v="2013"/>
    <s v="12"/>
    <s v="43010000"/>
    <x v="10"/>
    <x v="1"/>
    <s v="Mittal Steel Company"/>
    <s v="Private Profit"/>
    <x v="2"/>
    <s v="1005014000"/>
    <s v="Awarded"/>
    <s v="14023036"/>
    <m/>
    <m/>
    <n v="0"/>
    <n v="0"/>
    <n v="0"/>
    <n v="0"/>
  </r>
  <r>
    <x v="1"/>
    <s v="3"/>
    <s v="9/5/2013"/>
    <s v="2013"/>
    <s v="12"/>
    <s v="43010000"/>
    <x v="10"/>
    <x v="1"/>
    <s v="Academic Partnerships"/>
    <s v="Private Profit"/>
    <x v="2"/>
    <s v="1014001000"/>
    <s v="Awarded"/>
    <s v="14011998"/>
    <m/>
    <m/>
    <n v="1"/>
    <n v="4999.5"/>
    <n v="1"/>
    <n v="4999.5"/>
  </r>
  <r>
    <x v="1"/>
    <s v="3"/>
    <s v="9/5/2013"/>
    <s v="2013"/>
    <s v="12"/>
    <s v="43010000"/>
    <x v="10"/>
    <x v="1"/>
    <s v="Mittal Steel Company"/>
    <s v="Private Profit"/>
    <x v="2"/>
    <s v="1019001006"/>
    <s v="Awarded"/>
    <s v="14023036"/>
    <m/>
    <m/>
    <n v="1"/>
    <n v="18050"/>
    <n v="1"/>
    <n v="18050"/>
  </r>
  <r>
    <x v="1"/>
    <s v="3"/>
    <s v="9/5/2013"/>
    <s v="2013"/>
    <s v="12"/>
    <s v="43010000"/>
    <x v="10"/>
    <x v="1"/>
    <s v="Gardedam Therapeutics"/>
    <s v="Private Profit"/>
    <x v="2"/>
    <s v="4016003000"/>
    <s v="Not Funded"/>
    <s v="14033212"/>
    <m/>
    <m/>
    <n v="1"/>
    <n v="91090"/>
    <n v="1"/>
    <n v="91090"/>
  </r>
  <r>
    <x v="1"/>
    <s v="3"/>
    <s v="9/5/2013"/>
    <s v="2013"/>
    <s v="12"/>
    <s v="43010000"/>
    <x v="10"/>
    <x v="1"/>
    <s v="AMERICAN ASSOC OF COLLEGES OF PHARMACY"/>
    <s v="Foundation"/>
    <x v="1"/>
    <s v="4016004000"/>
    <s v="Pending"/>
    <s v="14033221"/>
    <m/>
    <m/>
    <n v="1"/>
    <n v="10000"/>
    <n v="1"/>
    <n v="10000"/>
  </r>
  <r>
    <x v="1"/>
    <s v="3"/>
    <s v="9/6/2013"/>
    <s v="2013"/>
    <s v="12"/>
    <s v="43010000"/>
    <x v="10"/>
    <x v="1"/>
    <s v="Ronald McDonald House Charities"/>
    <s v="Private Non-Profit"/>
    <x v="1"/>
    <s v="4011005000"/>
    <s v="Not Funded"/>
    <s v="14023114"/>
    <m/>
    <m/>
    <n v="0.2"/>
    <n v="12418"/>
    <n v="0.2"/>
    <n v="12418"/>
  </r>
  <r>
    <x v="1"/>
    <s v="3"/>
    <s v="9/6/2013"/>
    <s v="2013"/>
    <s v="12"/>
    <s v="43010000"/>
    <x v="10"/>
    <x v="1"/>
    <s v="The Andersons"/>
    <s v="Private Profit"/>
    <x v="2"/>
    <s v="4011006000"/>
    <s v="Pending"/>
    <s v="14033305"/>
    <m/>
    <m/>
    <n v="1"/>
    <n v="50000"/>
    <n v="1"/>
    <n v="50000"/>
  </r>
  <r>
    <x v="1"/>
    <s v="3"/>
    <s v="9/6/2013"/>
    <s v="2013"/>
    <s v="12"/>
    <s v="43010000"/>
    <x v="10"/>
    <x v="1"/>
    <s v="UNIVERSITY OF ALASKA"/>
    <s v="Institution of Higher Education"/>
    <x v="1"/>
    <s v="4011012000"/>
    <s v="Awarded"/>
    <s v="14033269"/>
    <m/>
    <m/>
    <n v="1"/>
    <n v="60000"/>
    <n v="1"/>
    <n v="60000"/>
  </r>
  <r>
    <x v="1"/>
    <s v="3"/>
    <s v="9/6/2013"/>
    <s v="2013"/>
    <s v="12"/>
    <s v="43010000"/>
    <x v="10"/>
    <x v="1"/>
    <s v="DOW AGROSCIENCES"/>
    <s v="Private Profit"/>
    <x v="2"/>
    <s v="4011014000"/>
    <s v="Awarded"/>
    <s v="14022860"/>
    <m/>
    <m/>
    <n v="1"/>
    <n v="59647"/>
    <n v="1"/>
    <n v="59647"/>
  </r>
  <r>
    <x v="1"/>
    <s v="3"/>
    <s v="9/6/2013"/>
    <s v="2013"/>
    <s v="12"/>
    <s v="43010000"/>
    <x v="10"/>
    <x v="1"/>
    <s v="Indiana Soybean Alliance"/>
    <s v="Private Non-Profit"/>
    <x v="1"/>
    <s v="4011015000"/>
    <s v="Awarded"/>
    <s v="14011800"/>
    <m/>
    <m/>
    <n v="1"/>
    <n v="33529.5"/>
    <n v="1"/>
    <n v="33529.5"/>
  </r>
  <r>
    <x v="1"/>
    <s v="3"/>
    <s v="9/6/2013"/>
    <s v="2013"/>
    <s v="12"/>
    <s v="43010000"/>
    <x v="10"/>
    <x v="1"/>
    <s v="Indiana Corn Marketing Council"/>
    <s v="Private Non-Profit"/>
    <x v="1"/>
    <s v="4011015000"/>
    <s v="Awarded"/>
    <s v="14033300"/>
    <m/>
    <m/>
    <n v="1"/>
    <n v="33529.5"/>
    <n v="1"/>
    <n v="33529.5"/>
  </r>
  <r>
    <x v="1"/>
    <s v="3"/>
    <s v="9/6/2013"/>
    <s v="2013"/>
    <s v="12"/>
    <s v="43010000"/>
    <x v="10"/>
    <x v="1"/>
    <s v="Ronald McDonald House Charities"/>
    <s v="Private Non-Profit"/>
    <x v="1"/>
    <s v="4011016000"/>
    <s v="Not Funded"/>
    <s v="14023114"/>
    <m/>
    <m/>
    <n v="0.2"/>
    <n v="12418"/>
    <n v="0.2"/>
    <n v="12418"/>
  </r>
  <r>
    <x v="1"/>
    <s v="3"/>
    <s v="9/6/2013"/>
    <s v="2013"/>
    <s v="12"/>
    <s v="43010000"/>
    <x v="10"/>
    <x v="1"/>
    <s v="Ronald McDonald House Charities"/>
    <s v="Private Non-Profit"/>
    <x v="1"/>
    <s v="4013010000"/>
    <s v="Not Funded"/>
    <s v="14023114"/>
    <m/>
    <m/>
    <n v="0.4"/>
    <n v="24836"/>
    <n v="0.4"/>
    <n v="24836"/>
  </r>
  <r>
    <x v="1"/>
    <s v="3"/>
    <s v="9/6/2013"/>
    <s v="2013"/>
    <s v="12"/>
    <s v="43010000"/>
    <x v="10"/>
    <x v="1"/>
    <s v="Ronald McDonald House Charities"/>
    <s v="Private Non-Profit"/>
    <x v="1"/>
    <s v="4014005000"/>
    <s v="Not Funded"/>
    <s v="14023114"/>
    <m/>
    <m/>
    <n v="0.2"/>
    <n v="12418"/>
    <n v="0.2"/>
    <n v="12418"/>
  </r>
  <r>
    <x v="1"/>
    <s v="3"/>
    <s v="9/6/2013"/>
    <s v="2013"/>
    <s v="12"/>
    <s v="43010000"/>
    <x v="10"/>
    <x v="1"/>
    <s v="IBC Materials and Tech Inc"/>
    <s v="Private Profit"/>
    <x v="2"/>
    <s v="4014010000"/>
    <s v="Awarded"/>
    <s v="14033242"/>
    <m/>
    <m/>
    <n v="1"/>
    <n v="2600"/>
    <n v="1"/>
    <n v="2600"/>
  </r>
  <r>
    <x v="1"/>
    <s v="3"/>
    <s v="9/6/2013"/>
    <s v="2013"/>
    <s v="12"/>
    <s v="43010000"/>
    <x v="10"/>
    <x v="1"/>
    <s v="NOVARTIS PHARMACEUTICALS CORPORATION"/>
    <s v="Private Profit"/>
    <x v="2"/>
    <s v="4016001000"/>
    <s v="Awarded"/>
    <s v="14033271"/>
    <m/>
    <m/>
    <n v="1"/>
    <n v="142110"/>
    <n v="1"/>
    <n v="142110"/>
  </r>
  <r>
    <x v="1"/>
    <s v="3"/>
    <s v="9/6/2013"/>
    <s v="2013"/>
    <s v="12"/>
    <s v="43010000"/>
    <x v="10"/>
    <x v="1"/>
    <s v="Amer Soc Clinical Pharmacology &amp; Therap"/>
    <s v="Private Non-Profit"/>
    <x v="1"/>
    <s v="4016004000"/>
    <s v="Awarded"/>
    <s v="14023118"/>
    <m/>
    <m/>
    <n v="1"/>
    <n v="35000"/>
    <n v="1"/>
    <n v="35000"/>
  </r>
  <r>
    <x v="1"/>
    <s v="3"/>
    <s v="9/9/2013"/>
    <s v="2013"/>
    <s v="12"/>
    <s v="43010000"/>
    <x v="10"/>
    <x v="1"/>
    <s v="IOWA STATE UNIVERSITY"/>
    <s v="Institution of Higher Education"/>
    <x v="1"/>
    <s v="4011009000"/>
    <s v="Pending"/>
    <s v="14033288"/>
    <m/>
    <m/>
    <n v="1"/>
    <n v="84380"/>
    <n v="1"/>
    <n v="84380"/>
  </r>
  <r>
    <x v="1"/>
    <s v="3"/>
    <s v="9/9/2013"/>
    <s v="2013"/>
    <s v="12"/>
    <s v="43010000"/>
    <x v="10"/>
    <x v="1"/>
    <s v="AMERICAN EDUCATIONAL RESEARCH ASSOC"/>
    <s v="Private Non-Profit"/>
    <x v="1"/>
    <s v="4013006000"/>
    <s v="Pending"/>
    <s v="14033315"/>
    <m/>
    <m/>
    <n v="1"/>
    <n v="20000"/>
    <n v="1"/>
    <n v="20000"/>
  </r>
  <r>
    <x v="1"/>
    <s v="3"/>
    <s v="9/9/2013"/>
    <s v="2013"/>
    <s v="12"/>
    <s v="43010000"/>
    <x v="10"/>
    <x v="1"/>
    <s v="BECTON DICKINSON"/>
    <s v="Private Profit"/>
    <x v="2"/>
    <s v="4013009000"/>
    <s v="Awarded"/>
    <s v="14033328"/>
    <m/>
    <m/>
    <n v="1"/>
    <n v="137001"/>
    <n v="1"/>
    <n v="137001"/>
  </r>
  <r>
    <x v="1"/>
    <s v="3"/>
    <s v="9/9/2013"/>
    <s v="2013"/>
    <s v="12"/>
    <s v="43010000"/>
    <x v="10"/>
    <x v="1"/>
    <s v="PFIZER INC"/>
    <s v="Private Profit"/>
    <x v="2"/>
    <s v="4014003000"/>
    <s v="Awarded"/>
    <s v="14033311"/>
    <m/>
    <m/>
    <n v="1"/>
    <n v="34210"/>
    <n v="1"/>
    <n v="34210"/>
  </r>
  <r>
    <x v="1"/>
    <s v="3"/>
    <s v="9/9/2013"/>
    <s v="2013"/>
    <s v="12"/>
    <s v="43010000"/>
    <x v="10"/>
    <x v="1"/>
    <s v="AMER SOC HEATING REFRIG/AIR COND ENG INC"/>
    <s v="Private Non-Profit"/>
    <x v="1"/>
    <s v="4014009000"/>
    <s v="Awarded"/>
    <s v="14033266"/>
    <m/>
    <m/>
    <n v="1"/>
    <n v="5000"/>
    <n v="1"/>
    <n v="5000"/>
  </r>
  <r>
    <x v="1"/>
    <s v="3"/>
    <s v="9/11/2013"/>
    <s v="2013"/>
    <s v="12"/>
    <s v="43010000"/>
    <x v="10"/>
    <x v="1"/>
    <s v="IN  ACADEMY OF SCIENCE"/>
    <s v="Private Non-Profit"/>
    <x v="1"/>
    <s v="2004033000"/>
    <s v="Awarded"/>
    <s v="14033432"/>
    <m/>
    <m/>
    <n v="1"/>
    <n v="2970"/>
    <n v="1"/>
    <n v="2970"/>
  </r>
  <r>
    <x v="1"/>
    <s v="3"/>
    <s v="9/11/2013"/>
    <s v="2013"/>
    <s v="12"/>
    <s v="43010000"/>
    <x v="10"/>
    <x v="1"/>
    <s v="Boehringer Ingelheim Vetmedica Inc"/>
    <s v="Private Profit"/>
    <x v="2"/>
    <s v="4012007000"/>
    <s v="Awarded"/>
    <s v="14033420"/>
    <m/>
    <m/>
    <n v="1"/>
    <n v="50000"/>
    <n v="1"/>
    <n v="50000"/>
  </r>
  <r>
    <x v="1"/>
    <s v="3"/>
    <s v="9/11/2013"/>
    <s v="2013"/>
    <s v="12"/>
    <s v="43010000"/>
    <x v="10"/>
    <x v="1"/>
    <s v="IN Clinical &amp; Translational Sci Inst"/>
    <s v="Institution of Higher Education"/>
    <x v="1"/>
    <s v="4013004000"/>
    <s v="Awarded"/>
    <s v="14033225"/>
    <n v="1"/>
    <n v="12120"/>
    <m/>
    <m/>
    <n v="1"/>
    <n v="12120"/>
  </r>
  <r>
    <x v="1"/>
    <s v="3"/>
    <s v="9/11/2013"/>
    <s v="2013"/>
    <s v="12"/>
    <s v="43010000"/>
    <x v="10"/>
    <x v="1"/>
    <s v="American National Standards Institute"/>
    <s v="Private Non-Profit"/>
    <x v="1"/>
    <s v="4019001000"/>
    <s v="Awarded"/>
    <s v="14033415"/>
    <m/>
    <m/>
    <n v="0"/>
    <n v="0"/>
    <n v="0"/>
    <n v="0"/>
  </r>
  <r>
    <x v="1"/>
    <s v="3"/>
    <s v="9/11/2013"/>
    <s v="2013"/>
    <s v="12"/>
    <s v="43010000"/>
    <x v="10"/>
    <x v="1"/>
    <s v="American National Standards Institute"/>
    <s v="Private Non-Profit"/>
    <x v="1"/>
    <s v="4019006000"/>
    <s v="Awarded"/>
    <s v="14033415"/>
    <m/>
    <m/>
    <n v="1"/>
    <n v="9000"/>
    <n v="1"/>
    <n v="9000"/>
  </r>
  <r>
    <x v="1"/>
    <s v="3"/>
    <s v="9/11/2013"/>
    <s v="2013"/>
    <s v="12"/>
    <s v="43010000"/>
    <x v="10"/>
    <x v="1"/>
    <s v="IN Clinical &amp; Translational Sci Inst"/>
    <s v="Institution of Higher Education"/>
    <x v="1"/>
    <s v="4027003000"/>
    <s v="Awarded"/>
    <s v="14033225"/>
    <n v="0"/>
    <n v="0"/>
    <m/>
    <m/>
    <n v="0"/>
    <n v="0"/>
  </r>
  <r>
    <x v="1"/>
    <s v="3"/>
    <s v="9/12/2013"/>
    <s v="2013"/>
    <s v="12"/>
    <s v="43010000"/>
    <x v="10"/>
    <x v="1"/>
    <s v="Mid North Quality of Life"/>
    <s v="Private Non-Profit"/>
    <x v="1"/>
    <s v="4011013000"/>
    <s v="Not Funded"/>
    <s v="14033295"/>
    <m/>
    <m/>
    <n v="1"/>
    <n v="4680"/>
    <n v="1"/>
    <n v="4680"/>
  </r>
  <r>
    <x v="1"/>
    <s v="3"/>
    <s v="9/12/2013"/>
    <s v="2013"/>
    <s v="12"/>
    <s v="43010000"/>
    <x v="10"/>
    <x v="1"/>
    <s v="COMMUNITY FOUNDATION OF WABASH COUNTY"/>
    <s v="Foundation"/>
    <x v="1"/>
    <s v="4011013000"/>
    <s v="Not Funded"/>
    <s v="14033425"/>
    <m/>
    <m/>
    <n v="1"/>
    <n v="4675"/>
    <n v="1"/>
    <n v="4675"/>
  </r>
  <r>
    <x v="1"/>
    <s v="3"/>
    <s v="9/12/2013"/>
    <s v="2013"/>
    <s v="12"/>
    <s v="43010000"/>
    <x v="10"/>
    <x v="1"/>
    <s v="KINLEY TRUST"/>
    <s v="Foundation"/>
    <x v="1"/>
    <s v="4011015000"/>
    <s v="Awarded"/>
    <s v="14033451"/>
    <m/>
    <m/>
    <n v="1"/>
    <n v="15651"/>
    <n v="1"/>
    <n v="15651"/>
  </r>
  <r>
    <x v="1"/>
    <s v="3"/>
    <s v="9/12/2013"/>
    <s v="2013"/>
    <s v="12"/>
    <s v="43010000"/>
    <x v="10"/>
    <x v="1"/>
    <s v="IN  ACADEMY OF SCIENCE"/>
    <s v="Private Non-Profit"/>
    <x v="1"/>
    <s v="4018003000"/>
    <s v="Pending"/>
    <s v="14033456"/>
    <m/>
    <m/>
    <n v="1"/>
    <n v="1000"/>
    <n v="1"/>
    <n v="1000"/>
  </r>
  <r>
    <x v="1"/>
    <s v="3"/>
    <s v="9/12/2013"/>
    <s v="2013"/>
    <s v="12"/>
    <s v="43010000"/>
    <x v="10"/>
    <x v="1"/>
    <s v="Public Interest Law Centre"/>
    <s v="Foreign Private Non-Profit"/>
    <x v="1"/>
    <s v="4018003000"/>
    <s v="Awarded"/>
    <s v="14033467"/>
    <n v="1"/>
    <n v="34994"/>
    <m/>
    <m/>
    <n v="1"/>
    <n v="34994"/>
  </r>
  <r>
    <x v="1"/>
    <s v="3"/>
    <s v="9/12/2013"/>
    <s v="2013"/>
    <s v="12"/>
    <s v="43010000"/>
    <x v="10"/>
    <x v="1"/>
    <s v="MARCH OF DIMES BIRTH DEFECTS FOUNDATION"/>
    <s v="Foundation"/>
    <x v="1"/>
    <s v="4018003000"/>
    <s v="Not Funded"/>
    <s v="14033494"/>
    <m/>
    <m/>
    <n v="1"/>
    <n v="380871"/>
    <n v="1"/>
    <n v="380871"/>
  </r>
  <r>
    <x v="1"/>
    <s v="3"/>
    <s v="9/12/2013"/>
    <s v="2013"/>
    <s v="12"/>
    <s v="43010000"/>
    <x v="10"/>
    <x v="1"/>
    <s v="PFIZER INC"/>
    <s v="Private Profit"/>
    <x v="2"/>
    <s v="4018004000"/>
    <s v="Awarded"/>
    <s v="14033486"/>
    <m/>
    <m/>
    <n v="1"/>
    <n v="75000"/>
    <n v="1"/>
    <n v="75000"/>
  </r>
  <r>
    <x v="1"/>
    <s v="3"/>
    <s v="9/12/2013"/>
    <s v="2013"/>
    <s v="12"/>
    <s v="43010000"/>
    <x v="10"/>
    <x v="1"/>
    <s v="Public Interest Law Centre"/>
    <s v="Foreign Private Non-Profit"/>
    <x v="1"/>
    <s v="4027010000"/>
    <s v="Awarded"/>
    <s v="14033467"/>
    <n v="0"/>
    <n v="0"/>
    <m/>
    <m/>
    <n v="0"/>
    <n v="0"/>
  </r>
  <r>
    <x v="1"/>
    <s v="3"/>
    <s v="9/13/2013"/>
    <s v="2013"/>
    <s v="12"/>
    <s v="43010000"/>
    <x v="10"/>
    <x v="1"/>
    <s v="TRASK TRUST FUND"/>
    <s v="Foundation"/>
    <x v="1"/>
    <s v="4007003000"/>
    <s v="Pending"/>
    <s v="13108637"/>
    <m/>
    <m/>
    <n v="0.25"/>
    <n v="12500"/>
    <n v="0.25"/>
    <n v="12500"/>
  </r>
  <r>
    <x v="1"/>
    <s v="3"/>
    <s v="9/13/2013"/>
    <s v="2013"/>
    <s v="12"/>
    <s v="43010000"/>
    <x v="10"/>
    <x v="1"/>
    <s v="IN  ACADEMY OF SCIENCE"/>
    <s v="Private Non-Profit"/>
    <x v="1"/>
    <s v="4011012000"/>
    <s v="Awarded"/>
    <s v="14033562"/>
    <m/>
    <m/>
    <n v="1"/>
    <n v="2873"/>
    <n v="1"/>
    <n v="2873"/>
  </r>
  <r>
    <x v="1"/>
    <s v="3"/>
    <s v="9/13/2013"/>
    <s v="2013"/>
    <s v="12"/>
    <s v="43010000"/>
    <x v="10"/>
    <x v="1"/>
    <s v="TRASK TRUST FUND"/>
    <s v="Foundation"/>
    <x v="1"/>
    <s v="4011014000"/>
    <s v="Pending"/>
    <s v="14033538"/>
    <m/>
    <m/>
    <n v="0.5"/>
    <n v="25000"/>
    <n v="0.5"/>
    <n v="25000"/>
  </r>
  <r>
    <x v="1"/>
    <s v="3"/>
    <s v="9/13/2013"/>
    <s v="2013"/>
    <s v="12"/>
    <s v="43010000"/>
    <x v="10"/>
    <x v="1"/>
    <s v="IN  ACADEMY OF SCIENCE"/>
    <s v="Private Non-Profit"/>
    <x v="1"/>
    <s v="4011014000"/>
    <s v="Not Funded"/>
    <s v="14033536"/>
    <m/>
    <m/>
    <n v="1"/>
    <n v="3000"/>
    <n v="1"/>
    <n v="3000"/>
  </r>
  <r>
    <x v="1"/>
    <s v="3"/>
    <s v="9/13/2013"/>
    <s v="2013"/>
    <s v="12"/>
    <s v="43010000"/>
    <x v="10"/>
    <x v="1"/>
    <s v="IN  ACADEMY OF SCIENCE"/>
    <s v="Private Non-Profit"/>
    <x v="1"/>
    <s v="4011015000"/>
    <s v="Pending"/>
    <s v="14033490"/>
    <m/>
    <m/>
    <n v="1"/>
    <n v="2120"/>
    <n v="1"/>
    <n v="2120"/>
  </r>
  <r>
    <x v="1"/>
    <s v="3"/>
    <s v="9/13/2013"/>
    <s v="2013"/>
    <s v="12"/>
    <s v="43010000"/>
    <x v="10"/>
    <x v="1"/>
    <s v="TRASK TRUST FUND"/>
    <s v="Foundation"/>
    <x v="1"/>
    <s v="4011016000"/>
    <s v="Not Funded"/>
    <s v="14033473"/>
    <m/>
    <m/>
    <n v="1"/>
    <n v="50000"/>
    <n v="1"/>
    <n v="50000"/>
  </r>
  <r>
    <x v="1"/>
    <s v="3"/>
    <s v="9/13/2013"/>
    <s v="2013"/>
    <s v="12"/>
    <s v="43010000"/>
    <x v="10"/>
    <x v="1"/>
    <s v="TRASK TRUST FUND"/>
    <s v="Foundation"/>
    <x v="1"/>
    <s v="4012003000"/>
    <s v="Pending"/>
    <s v="13108637"/>
    <m/>
    <m/>
    <n v="0.75"/>
    <n v="37500"/>
    <n v="0.75"/>
    <n v="37500"/>
  </r>
  <r>
    <x v="1"/>
    <s v="3"/>
    <s v="9/13/2013"/>
    <s v="2013"/>
    <s v="12"/>
    <s v="43010000"/>
    <x v="10"/>
    <x v="1"/>
    <s v="TRASK TRUST FUND"/>
    <s v="Foundation"/>
    <x v="1"/>
    <s v="4012006000"/>
    <s v="Pending"/>
    <s v="14033439"/>
    <m/>
    <m/>
    <n v="1"/>
    <n v="43479"/>
    <n v="1"/>
    <n v="43479"/>
  </r>
  <r>
    <x v="1"/>
    <s v="3"/>
    <s v="9/13/2013"/>
    <s v="2013"/>
    <s v="12"/>
    <s v="43010000"/>
    <x v="10"/>
    <x v="1"/>
    <s v="TRASK TRUST FUND"/>
    <s v="Foundation"/>
    <x v="1"/>
    <s v="4012006000"/>
    <s v="Pending"/>
    <s v="14033511"/>
    <n v="0.25"/>
    <n v="12269.25"/>
    <m/>
    <m/>
    <n v="0.25"/>
    <n v="12269.25"/>
  </r>
  <r>
    <x v="1"/>
    <s v="3"/>
    <s v="9/13/2013"/>
    <s v="2013"/>
    <s v="12"/>
    <s v="43010000"/>
    <x v="10"/>
    <x v="1"/>
    <s v="TRASK TRUST FUND"/>
    <s v="Foundation"/>
    <x v="1"/>
    <s v="4012006000"/>
    <s v="Not Funded"/>
    <s v="14033516"/>
    <m/>
    <m/>
    <n v="1"/>
    <n v="50000"/>
    <n v="1"/>
    <n v="50000"/>
  </r>
  <r>
    <x v="1"/>
    <s v="3"/>
    <s v="9/13/2013"/>
    <s v="2013"/>
    <s v="12"/>
    <s v="43010000"/>
    <x v="10"/>
    <x v="1"/>
    <s v="Gabrielle's Angel FDNCancer RES"/>
    <s v="Foundation"/>
    <x v="1"/>
    <s v="4012007000"/>
    <s v="Pending"/>
    <s v="14033455"/>
    <m/>
    <m/>
    <n v="1"/>
    <n v="208279.5"/>
    <n v="1"/>
    <n v="208279.5"/>
  </r>
  <r>
    <x v="1"/>
    <s v="3"/>
    <s v="9/13/2013"/>
    <s v="2013"/>
    <s v="12"/>
    <s v="43010000"/>
    <x v="10"/>
    <x v="1"/>
    <s v="TRASK TRUST FUND"/>
    <s v="Foundation"/>
    <x v="1"/>
    <s v="4012007000"/>
    <s v="Pending"/>
    <s v="14033511"/>
    <n v="0.25"/>
    <n v="12269.25"/>
    <m/>
    <m/>
    <n v="0.25"/>
    <n v="12269.25"/>
  </r>
  <r>
    <x v="1"/>
    <s v="3"/>
    <s v="9/13/2013"/>
    <s v="2013"/>
    <s v="12"/>
    <s v="43010000"/>
    <x v="10"/>
    <x v="1"/>
    <s v="TRASK TRUST FUND"/>
    <s v="Foundation"/>
    <x v="1"/>
    <s v="4013009000"/>
    <s v="Not Funded"/>
    <s v="14033696"/>
    <m/>
    <m/>
    <n v="1"/>
    <n v="49946"/>
    <n v="1"/>
    <n v="49946"/>
  </r>
  <r>
    <x v="1"/>
    <s v="3"/>
    <s v="9/13/2013"/>
    <s v="2013"/>
    <s v="12"/>
    <s v="43010000"/>
    <x v="10"/>
    <x v="1"/>
    <s v="TRASK TRUST FUND"/>
    <s v="Foundation"/>
    <x v="1"/>
    <s v="4014006000"/>
    <s v="Awarded"/>
    <s v="14033557"/>
    <m/>
    <m/>
    <n v="1"/>
    <n v="30816"/>
    <n v="1"/>
    <n v="30816"/>
  </r>
  <r>
    <x v="1"/>
    <s v="3"/>
    <s v="9/13/2013"/>
    <s v="2013"/>
    <s v="12"/>
    <s v="43010000"/>
    <x v="10"/>
    <x v="1"/>
    <s v="TRASK TRUST FUND"/>
    <s v="Foundation"/>
    <x v="1"/>
    <s v="4014008000"/>
    <s v="Not Funded"/>
    <s v="14033549"/>
    <m/>
    <m/>
    <n v="1"/>
    <n v="50000"/>
    <n v="1"/>
    <n v="50000"/>
  </r>
  <r>
    <x v="1"/>
    <s v="3"/>
    <s v="9/13/2013"/>
    <s v="2013"/>
    <s v="12"/>
    <s v="43010000"/>
    <x v="10"/>
    <x v="1"/>
    <s v="TRASK TRUST FUND"/>
    <s v="Foundation"/>
    <x v="1"/>
    <s v="4014009000"/>
    <s v="Awarded"/>
    <s v="14033435"/>
    <n v="1"/>
    <n v="50000"/>
    <m/>
    <m/>
    <n v="1"/>
    <n v="50000"/>
  </r>
  <r>
    <x v="1"/>
    <s v="3"/>
    <s v="9/13/2013"/>
    <s v="2013"/>
    <s v="12"/>
    <s v="43010000"/>
    <x v="10"/>
    <x v="1"/>
    <s v="TRASK TRUST FUND"/>
    <s v="Foundation"/>
    <x v="1"/>
    <s v="4014009000"/>
    <s v="Not Funded"/>
    <s v="14033561"/>
    <m/>
    <m/>
    <n v="1"/>
    <n v="49592"/>
    <n v="1"/>
    <n v="49592"/>
  </r>
  <r>
    <x v="1"/>
    <s v="3"/>
    <s v="9/13/2013"/>
    <s v="2013"/>
    <s v="12"/>
    <s v="43010000"/>
    <x v="10"/>
    <x v="1"/>
    <s v="TRASK TRUST FUND"/>
    <s v="Foundation"/>
    <x v="1"/>
    <s v="4016003000"/>
    <s v="Pending"/>
    <s v="14033538"/>
    <m/>
    <m/>
    <n v="0.5"/>
    <n v="25000"/>
    <n v="0.5"/>
    <n v="25000"/>
  </r>
  <r>
    <x v="1"/>
    <s v="3"/>
    <s v="9/13/2013"/>
    <s v="2013"/>
    <s v="12"/>
    <s v="43010000"/>
    <x v="10"/>
    <x v="1"/>
    <s v="IN  ACADEMY OF SCIENCE"/>
    <s v="Private Non-Profit"/>
    <x v="1"/>
    <s v="4018003000"/>
    <s v="Pending"/>
    <s v="14033481"/>
    <m/>
    <m/>
    <n v="1"/>
    <n v="2500"/>
    <n v="1"/>
    <n v="2500"/>
  </r>
  <r>
    <x v="1"/>
    <s v="3"/>
    <s v="9/13/2013"/>
    <s v="2013"/>
    <s v="12"/>
    <s v="43010000"/>
    <x v="10"/>
    <x v="1"/>
    <s v="TRASK TRUST FUND"/>
    <s v="Foundation"/>
    <x v="1"/>
    <s v="4018004000"/>
    <s v="Awarded"/>
    <s v="14033477"/>
    <m/>
    <m/>
    <n v="1"/>
    <n v="50000"/>
    <n v="1"/>
    <n v="50000"/>
  </r>
  <r>
    <x v="1"/>
    <s v="3"/>
    <s v="9/13/2013"/>
    <s v="2013"/>
    <s v="12"/>
    <s v="43010000"/>
    <x v="10"/>
    <x v="1"/>
    <s v="TRASK TRUST FUND"/>
    <s v="Foundation"/>
    <x v="1"/>
    <s v="4018007000"/>
    <s v="Pending"/>
    <s v="14033511"/>
    <n v="0.5"/>
    <n v="24538.5"/>
    <m/>
    <m/>
    <n v="0.5"/>
    <n v="24538.5"/>
  </r>
  <r>
    <x v="1"/>
    <s v="3"/>
    <s v="9/13/2013"/>
    <s v="2013"/>
    <s v="12"/>
    <s v="43010000"/>
    <x v="10"/>
    <x v="1"/>
    <s v="TRASK TRUST FUND"/>
    <s v="Foundation"/>
    <x v="1"/>
    <s v="4027002000"/>
    <s v="Awarded"/>
    <s v="14033435"/>
    <n v="0"/>
    <n v="0"/>
    <m/>
    <m/>
    <n v="0"/>
    <n v="0"/>
  </r>
  <r>
    <x v="1"/>
    <s v="3"/>
    <s v="9/13/2013"/>
    <s v="2013"/>
    <s v="12"/>
    <s v="43010000"/>
    <x v="10"/>
    <x v="1"/>
    <s v="TRASK TRUST FUND"/>
    <s v="Foundation"/>
    <x v="1"/>
    <s v="4027003000"/>
    <s v="Pending"/>
    <s v="14033511"/>
    <n v="0"/>
    <n v="0"/>
    <m/>
    <m/>
    <n v="0"/>
    <n v="0"/>
  </r>
  <r>
    <x v="1"/>
    <s v="3"/>
    <s v="9/13/2013"/>
    <s v="2013"/>
    <s v="12"/>
    <s v="43010000"/>
    <x v="10"/>
    <x v="1"/>
    <s v="TRASK TRUST FUND"/>
    <s v="Foundation"/>
    <x v="1"/>
    <s v="4027009000"/>
    <s v="Pending"/>
    <s v="14033511"/>
    <n v="0"/>
    <n v="0"/>
    <m/>
    <m/>
    <n v="0"/>
    <n v="0"/>
  </r>
  <r>
    <x v="1"/>
    <s v="3"/>
    <s v="9/16/2013"/>
    <s v="2013"/>
    <s v="12"/>
    <s v="43010000"/>
    <x v="10"/>
    <x v="1"/>
    <s v="KANSAS STATE UNIVERSITY"/>
    <s v="Institution of Higher Education"/>
    <x v="1"/>
    <s v="4011008000"/>
    <s v="Awarded"/>
    <s v="14033512"/>
    <m/>
    <m/>
    <n v="1"/>
    <n v="2500"/>
    <n v="1"/>
    <n v="2500"/>
  </r>
  <r>
    <x v="1"/>
    <s v="3"/>
    <s v="9/16/2013"/>
    <s v="2013"/>
    <s v="12"/>
    <s v="43010000"/>
    <x v="10"/>
    <x v="1"/>
    <s v="IN  ACADEMY OF SCIENCE"/>
    <s v="Private Non-Profit"/>
    <x v="1"/>
    <s v="4011015000"/>
    <s v="Awarded"/>
    <s v="14033593"/>
    <m/>
    <m/>
    <n v="1"/>
    <n v="2991"/>
    <n v="1"/>
    <n v="2991"/>
  </r>
  <r>
    <x v="1"/>
    <s v="3"/>
    <s v="9/16/2013"/>
    <s v="2013"/>
    <s v="12"/>
    <s v="43010000"/>
    <x v="10"/>
    <x v="1"/>
    <s v="Alex's Lemonade Stand Foundation"/>
    <s v="Foundation"/>
    <x v="1"/>
    <s v="4012006000"/>
    <s v="Not Funded"/>
    <s v="14033595"/>
    <m/>
    <m/>
    <n v="1"/>
    <n v="375000"/>
    <n v="1"/>
    <n v="375000"/>
  </r>
  <r>
    <x v="1"/>
    <s v="3"/>
    <s v="9/16/2013"/>
    <s v="2013"/>
    <s v="12"/>
    <s v="43010000"/>
    <x v="10"/>
    <x v="1"/>
    <s v="National Council on Family Relations"/>
    <s v="Private Non-Profit"/>
    <x v="1"/>
    <s v="4013010000"/>
    <s v="Pending"/>
    <s v="14033508"/>
    <m/>
    <m/>
    <n v="0.5"/>
    <n v="5000"/>
    <n v="0.5"/>
    <n v="5000"/>
  </r>
  <r>
    <x v="1"/>
    <s v="3"/>
    <s v="9/16/2013"/>
    <s v="2013"/>
    <s v="12"/>
    <s v="43010000"/>
    <x v="10"/>
    <x v="1"/>
    <s v="National Council on Family Relations"/>
    <s v="Private Non-Profit"/>
    <x v="1"/>
    <s v="4013011000"/>
    <s v="Pending"/>
    <s v="14033508"/>
    <m/>
    <m/>
    <n v="0.5"/>
    <n v="5000"/>
    <n v="0.5"/>
    <n v="5000"/>
  </r>
  <r>
    <x v="1"/>
    <s v="3"/>
    <s v="9/16/2013"/>
    <s v="2013"/>
    <s v="12"/>
    <s v="43010000"/>
    <x v="10"/>
    <x v="1"/>
    <s v="LOCKHEED MARTIN CORP."/>
    <s v="Private Profit"/>
    <x v="2"/>
    <s v="4014009000"/>
    <s v="Awarded"/>
    <s v="14033540"/>
    <n v="1"/>
    <n v="64152"/>
    <m/>
    <m/>
    <n v="1"/>
    <n v="64152"/>
  </r>
  <r>
    <x v="1"/>
    <s v="3"/>
    <s v="9/16/2013"/>
    <s v="2013"/>
    <s v="12"/>
    <s v="43010000"/>
    <x v="10"/>
    <x v="1"/>
    <s v="IN UNIV PURDUE UNIV AT INDIANAPOLIS"/>
    <s v="Institution of Higher Education"/>
    <x v="1"/>
    <s v="4014010000"/>
    <s v="Awarded"/>
    <s v="14033327"/>
    <m/>
    <m/>
    <n v="1"/>
    <n v="39118"/>
    <n v="1"/>
    <n v="39118"/>
  </r>
  <r>
    <x v="1"/>
    <s v="3"/>
    <s v="9/16/2013"/>
    <s v="2013"/>
    <s v="12"/>
    <s v="43010000"/>
    <x v="10"/>
    <x v="1"/>
    <s v="TRASK TRUST FUND"/>
    <s v="Foundation"/>
    <x v="1"/>
    <s v="4014017000"/>
    <s v="Not Funded"/>
    <s v="14033567"/>
    <m/>
    <m/>
    <n v="1"/>
    <n v="50000"/>
    <n v="1"/>
    <n v="50000"/>
  </r>
  <r>
    <x v="1"/>
    <s v="3"/>
    <s v="9/16/2013"/>
    <s v="2013"/>
    <s v="12"/>
    <s v="43010000"/>
    <x v="10"/>
    <x v="1"/>
    <s v="JANSSEN JOHNSON &amp; JOHNSON SERVICES, INC."/>
    <s v="Private Profit"/>
    <x v="2"/>
    <s v="4016001000"/>
    <s v="Awarded"/>
    <s v="14033591"/>
    <m/>
    <m/>
    <n v="1"/>
    <n v="120000"/>
    <n v="1"/>
    <n v="120000"/>
  </r>
  <r>
    <x v="1"/>
    <s v="3"/>
    <s v="9/16/2013"/>
    <s v="2013"/>
    <s v="12"/>
    <s v="43010000"/>
    <x v="10"/>
    <x v="1"/>
    <s v="JANSSEN JOHNSON &amp; JOHNSON SERVICES, INC."/>
    <s v="Private Profit"/>
    <x v="2"/>
    <s v="4016001000"/>
    <s v="Awarded"/>
    <s v="14033599"/>
    <m/>
    <m/>
    <n v="1"/>
    <n v="100000"/>
    <n v="1"/>
    <n v="100000"/>
  </r>
  <r>
    <x v="1"/>
    <s v="3"/>
    <s v="9/16/2013"/>
    <s v="2013"/>
    <s v="12"/>
    <s v="43010000"/>
    <x v="10"/>
    <x v="1"/>
    <s v="AbbVie Inc"/>
    <s v="Private Profit"/>
    <x v="2"/>
    <s v="4016005000"/>
    <s v="Awarded"/>
    <s v="14033418"/>
    <m/>
    <m/>
    <n v="1"/>
    <n v="120277"/>
    <n v="1"/>
    <n v="120277"/>
  </r>
  <r>
    <x v="1"/>
    <s v="3"/>
    <s v="9/16/2013"/>
    <s v="2013"/>
    <s v="12"/>
    <s v="43010000"/>
    <x v="10"/>
    <x v="1"/>
    <s v="KINLEY TRUST"/>
    <s v="Foundation"/>
    <x v="1"/>
    <s v="4017003000"/>
    <s v="Awarded"/>
    <s v="14033527"/>
    <m/>
    <m/>
    <n v="1"/>
    <n v="8750"/>
    <n v="1"/>
    <n v="8750"/>
  </r>
  <r>
    <x v="1"/>
    <s v="3"/>
    <s v="9/16/2013"/>
    <s v="2013"/>
    <s v="12"/>
    <s v="43010000"/>
    <x v="10"/>
    <x v="1"/>
    <s v="KINLEY TRUST"/>
    <s v="Foundation"/>
    <x v="1"/>
    <s v="4017003000"/>
    <s v="Awarded"/>
    <s v="14033580"/>
    <m/>
    <m/>
    <n v="1"/>
    <n v="17500"/>
    <n v="1"/>
    <n v="17500"/>
  </r>
  <r>
    <x v="1"/>
    <s v="3"/>
    <s v="9/16/2013"/>
    <s v="2013"/>
    <s v="12"/>
    <s v="43010000"/>
    <x v="10"/>
    <x v="1"/>
    <s v="AMERICAN EDUCATIONAL RESEARCH ASSOC"/>
    <s v="Private Non-Profit"/>
    <x v="1"/>
    <s v="4020003000"/>
    <s v="Not Funded"/>
    <s v="14033608"/>
    <m/>
    <m/>
    <n v="0.5"/>
    <n v="17500"/>
    <n v="0.5"/>
    <n v="17500"/>
  </r>
  <r>
    <x v="1"/>
    <s v="3"/>
    <s v="9/16/2013"/>
    <s v="2013"/>
    <s v="12"/>
    <s v="43010000"/>
    <x v="10"/>
    <x v="1"/>
    <s v="AMERICAN EDUCATIONAL RESEARCH ASSOC"/>
    <s v="Private Non-Profit"/>
    <x v="1"/>
    <s v="4020004000"/>
    <s v="Not Funded"/>
    <s v="14033608"/>
    <m/>
    <m/>
    <n v="0.5"/>
    <n v="17500"/>
    <n v="0.5"/>
    <n v="17500"/>
  </r>
  <r>
    <x v="1"/>
    <s v="3"/>
    <s v="9/16/2013"/>
    <s v="2013"/>
    <s v="12"/>
    <s v="43010000"/>
    <x v="10"/>
    <x v="1"/>
    <s v="LOCKHEED MARTIN CORP."/>
    <s v="Private Profit"/>
    <x v="2"/>
    <s v="4027002000"/>
    <s v="Awarded"/>
    <s v="14033540"/>
    <n v="0"/>
    <n v="0"/>
    <m/>
    <m/>
    <n v="0"/>
    <n v="0"/>
  </r>
  <r>
    <x v="1"/>
    <s v="3"/>
    <s v="9/17/2013"/>
    <s v="2013"/>
    <s v="12"/>
    <s v="43010000"/>
    <x v="10"/>
    <x v="1"/>
    <s v="NORTHROP GRUMMAN CORPORATION"/>
    <s v="Private Profit"/>
    <x v="2"/>
    <s v="4014006000"/>
    <s v="Awarded"/>
    <s v="14033676"/>
    <m/>
    <m/>
    <n v="0.27"/>
    <n v="148325.57999999999"/>
    <n v="0.27"/>
    <n v="148325.57999999999"/>
  </r>
  <r>
    <x v="1"/>
    <s v="3"/>
    <s v="9/17/2013"/>
    <s v="2013"/>
    <s v="12"/>
    <s v="43010000"/>
    <x v="10"/>
    <x v="1"/>
    <s v="Merck Sharp &amp; Dohme Corp"/>
    <s v="Private Profit"/>
    <x v="2"/>
    <s v="4016001000"/>
    <s v="Awarded"/>
    <s v="14033649"/>
    <m/>
    <m/>
    <n v="1"/>
    <n v="50000"/>
    <n v="1"/>
    <n v="50000"/>
  </r>
  <r>
    <x v="1"/>
    <s v="3"/>
    <s v="9/17/2013"/>
    <s v="2013"/>
    <s v="12"/>
    <s v="43010000"/>
    <x v="10"/>
    <x v="1"/>
    <s v="KINLEY TRUST"/>
    <s v="Foundation"/>
    <x v="1"/>
    <s v="4016004000"/>
    <s v="Awarded"/>
    <s v="14033661"/>
    <m/>
    <m/>
    <n v="1"/>
    <n v="18420"/>
    <n v="1"/>
    <n v="18420"/>
  </r>
  <r>
    <x v="1"/>
    <s v="3"/>
    <s v="9/17/2013"/>
    <s v="2013"/>
    <s v="12"/>
    <s v="43010000"/>
    <x v="10"/>
    <x v="1"/>
    <s v="KINLEY TRUST"/>
    <s v="Foundation"/>
    <x v="1"/>
    <s v="4017022000"/>
    <s v="Awarded"/>
    <s v="14033645"/>
    <m/>
    <m/>
    <n v="1"/>
    <n v="17861"/>
    <n v="1"/>
    <n v="17861"/>
  </r>
  <r>
    <x v="1"/>
    <s v="3"/>
    <s v="9/17/2013"/>
    <s v="2013"/>
    <s v="12"/>
    <s v="43010000"/>
    <x v="10"/>
    <x v="1"/>
    <s v="NORTHROP GRUMMAN CORPORATION"/>
    <s v="Private Profit"/>
    <x v="2"/>
    <s v="4018005000"/>
    <s v="Awarded"/>
    <s v="14033676"/>
    <m/>
    <m/>
    <n v="0.1"/>
    <n v="54935.4"/>
    <n v="0.1"/>
    <n v="54935.4"/>
  </r>
  <r>
    <x v="1"/>
    <s v="3"/>
    <s v="9/17/2013"/>
    <s v="2013"/>
    <s v="12"/>
    <s v="43010000"/>
    <x v="10"/>
    <x v="1"/>
    <s v="NORTHROP GRUMMAN CORPORATION"/>
    <s v="Private Profit"/>
    <x v="2"/>
    <s v="4018009000"/>
    <s v="Awarded"/>
    <s v="14033676"/>
    <m/>
    <m/>
    <n v="0.63"/>
    <n v="346093.02"/>
    <n v="0.63"/>
    <n v="346093.02"/>
  </r>
  <r>
    <x v="1"/>
    <s v="3"/>
    <s v="9/18/2013"/>
    <s v="2013"/>
    <s v="12"/>
    <s v="43010000"/>
    <x v="10"/>
    <x v="1"/>
    <s v="Indiana Soybean Alliance"/>
    <s v="Private Non-Profit"/>
    <x v="1"/>
    <s v="4011006000"/>
    <s v="Awarded"/>
    <s v="14033171"/>
    <m/>
    <m/>
    <n v="1"/>
    <n v="116325"/>
    <n v="1"/>
    <n v="116325"/>
  </r>
  <r>
    <x v="1"/>
    <s v="3"/>
    <s v="9/18/2013"/>
    <s v="2013"/>
    <s v="12"/>
    <s v="43010000"/>
    <x v="10"/>
    <x v="1"/>
    <s v="SEARLE SCHOLARS PROGRAM"/>
    <s v="Private Profit"/>
    <x v="2"/>
    <s v="4011010000"/>
    <s v="Not Funded"/>
    <s v="14033600"/>
    <n v="1"/>
    <n v="300000"/>
    <m/>
    <m/>
    <n v="1"/>
    <n v="300000"/>
  </r>
  <r>
    <x v="1"/>
    <s v="3"/>
    <s v="9/18/2013"/>
    <s v="2013"/>
    <s v="12"/>
    <s v="43010000"/>
    <x v="10"/>
    <x v="1"/>
    <s v="ATK Space Systems Inc."/>
    <s v="Private Profit"/>
    <x v="2"/>
    <s v="4014003000"/>
    <s v="Pending"/>
    <s v="14033520"/>
    <m/>
    <m/>
    <n v="1"/>
    <n v="49041"/>
    <n v="1"/>
    <n v="49041"/>
  </r>
  <r>
    <x v="1"/>
    <s v="3"/>
    <s v="9/18/2013"/>
    <s v="2013"/>
    <s v="12"/>
    <s v="43010000"/>
    <x v="10"/>
    <x v="1"/>
    <s v="MORPHO DETECTION, INC"/>
    <s v="Private Profit"/>
    <x v="2"/>
    <s v="4014006000"/>
    <s v="Pending"/>
    <s v="14033666"/>
    <m/>
    <m/>
    <n v="1"/>
    <n v="172771"/>
    <n v="1"/>
    <n v="172771"/>
  </r>
  <r>
    <x v="1"/>
    <s v="3"/>
    <s v="9/18/2013"/>
    <s v="2013"/>
    <s v="12"/>
    <s v="43010000"/>
    <x v="10"/>
    <x v="1"/>
    <s v="SEARLE SCHOLARS PROGRAM"/>
    <s v="Private Profit"/>
    <x v="2"/>
    <s v="4027012000"/>
    <s v="Not Funded"/>
    <s v="14033600"/>
    <n v="0"/>
    <n v="0"/>
    <m/>
    <m/>
    <n v="0"/>
    <n v="0"/>
  </r>
  <r>
    <x v="1"/>
    <s v="3"/>
    <s v="9/19/2013"/>
    <s v="2013"/>
    <s v="12"/>
    <s v="43010000"/>
    <x v="10"/>
    <x v="1"/>
    <s v="Catholic Relief Services"/>
    <s v="Private Non-Profit"/>
    <x v="1"/>
    <s v="4011008000"/>
    <s v="Pending"/>
    <s v="14033690"/>
    <m/>
    <m/>
    <n v="1"/>
    <n v="423829"/>
    <n v="1"/>
    <n v="423829"/>
  </r>
  <r>
    <x v="1"/>
    <s v="3"/>
    <s v="9/19/2013"/>
    <s v="2013"/>
    <s v="12"/>
    <s v="43010000"/>
    <x v="10"/>
    <x v="1"/>
    <s v="SRC EDUCATION ALLIANCE"/>
    <s v="Private Non-Profit"/>
    <x v="1"/>
    <s v="4014001000"/>
    <s v="Awarded"/>
    <s v="14033747"/>
    <m/>
    <m/>
    <n v="1"/>
    <n v="32000"/>
    <n v="1"/>
    <n v="32000"/>
  </r>
  <r>
    <x v="1"/>
    <s v="3"/>
    <s v="9/19/2013"/>
    <s v="2013"/>
    <s v="12"/>
    <s v="43010000"/>
    <x v="10"/>
    <x v="1"/>
    <s v="Bradley Innovation Group, LLC"/>
    <s v="Private Profit"/>
    <x v="2"/>
    <s v="4014005000"/>
    <s v="Pending"/>
    <s v="14033772"/>
    <m/>
    <m/>
    <n v="1"/>
    <n v="29371"/>
    <n v="1"/>
    <n v="29371"/>
  </r>
  <r>
    <x v="1"/>
    <s v="3"/>
    <s v="9/20/2013"/>
    <s v="2013"/>
    <s v="12"/>
    <s v="43010000"/>
    <x v="10"/>
    <x v="1"/>
    <s v="Indiana Soybean Alliance"/>
    <s v="Private Non-Profit"/>
    <x v="1"/>
    <s v="4011005000"/>
    <s v="Pending"/>
    <s v="14033745"/>
    <m/>
    <m/>
    <n v="1"/>
    <n v="30000"/>
    <n v="1"/>
    <n v="30000"/>
  </r>
  <r>
    <x v="1"/>
    <s v="3"/>
    <s v="9/20/2013"/>
    <s v="2013"/>
    <s v="12"/>
    <s v="43010000"/>
    <x v="10"/>
    <x v="1"/>
    <s v="National Biodiesel Board"/>
    <s v="Private Non-Profit"/>
    <x v="1"/>
    <s v="4011005000"/>
    <s v="Pending"/>
    <s v="14033758"/>
    <m/>
    <m/>
    <n v="1"/>
    <n v="15000"/>
    <n v="1"/>
    <n v="15000"/>
  </r>
  <r>
    <x v="1"/>
    <s v="3"/>
    <s v="9/20/2013"/>
    <s v="2013"/>
    <s v="12"/>
    <s v="43010000"/>
    <x v="10"/>
    <x v="1"/>
    <s v="GENERAL MILLS, INC."/>
    <s v="Private Profit"/>
    <x v="2"/>
    <s v="4011006000"/>
    <s v="Awarded"/>
    <s v="14033686"/>
    <m/>
    <m/>
    <n v="0.44"/>
    <n v="19692.64"/>
    <n v="0.44"/>
    <n v="19692.64"/>
  </r>
  <r>
    <x v="1"/>
    <s v="3"/>
    <s v="9/20/2013"/>
    <s v="2013"/>
    <s v="12"/>
    <s v="43010000"/>
    <x v="10"/>
    <x v="1"/>
    <s v="Society for Conservation Biology"/>
    <s v="Private Non-Profit"/>
    <x v="1"/>
    <s v="4011014000"/>
    <s v="Not Funded"/>
    <s v="14033734"/>
    <m/>
    <m/>
    <n v="1"/>
    <n v="184695"/>
    <n v="1"/>
    <n v="184695"/>
  </r>
  <r>
    <x v="1"/>
    <s v="3"/>
    <s v="9/20/2013"/>
    <s v="2013"/>
    <s v="12"/>
    <s v="43010000"/>
    <x v="10"/>
    <x v="1"/>
    <s v="SHOWALTER TRUST"/>
    <s v="Foundation"/>
    <x v="1"/>
    <s v="4014006000"/>
    <s v="Awarded"/>
    <s v="14033789"/>
    <m/>
    <m/>
    <n v="1"/>
    <n v="60000"/>
    <n v="1"/>
    <n v="60000"/>
  </r>
  <r>
    <x v="1"/>
    <s v="3"/>
    <s v="9/20/2013"/>
    <s v="2013"/>
    <s v="12"/>
    <s v="43010000"/>
    <x v="10"/>
    <x v="1"/>
    <s v="TRASK TRUST FUND"/>
    <s v="Foundation"/>
    <x v="1"/>
    <s v="4014006000"/>
    <s v="Not Funded"/>
    <s v="14033572"/>
    <m/>
    <m/>
    <n v="0.75"/>
    <n v="37500"/>
    <n v="0.75"/>
    <n v="37500"/>
  </r>
  <r>
    <x v="1"/>
    <s v="3"/>
    <s v="9/20/2013"/>
    <s v="2013"/>
    <s v="12"/>
    <s v="43010000"/>
    <x v="10"/>
    <x v="1"/>
    <s v="Nihon Superior"/>
    <s v="Foreign Private Profit"/>
    <x v="2"/>
    <s v="4014009000"/>
    <s v="Awarded"/>
    <s v="14033802"/>
    <m/>
    <m/>
    <n v="0.5"/>
    <n v="70891"/>
    <n v="0.5"/>
    <n v="70891"/>
  </r>
  <r>
    <x v="1"/>
    <s v="3"/>
    <s v="9/20/2013"/>
    <s v="2013"/>
    <s v="12"/>
    <s v="43010000"/>
    <x v="10"/>
    <x v="1"/>
    <s v="TRASK TRUST FUND"/>
    <s v="Foundation"/>
    <x v="1"/>
    <s v="4014009000"/>
    <s v="Not Funded"/>
    <s v="14033573"/>
    <m/>
    <m/>
    <n v="0.75"/>
    <n v="37500"/>
    <n v="0.75"/>
    <n v="37500"/>
  </r>
  <r>
    <x v="1"/>
    <s v="3"/>
    <s v="9/20/2013"/>
    <s v="2013"/>
    <s v="12"/>
    <s v="43010000"/>
    <x v="10"/>
    <x v="1"/>
    <s v="Nihon Superior"/>
    <s v="Foreign Private Profit"/>
    <x v="2"/>
    <s v="4014010000"/>
    <s v="Awarded"/>
    <s v="14033802"/>
    <m/>
    <m/>
    <n v="0.5"/>
    <n v="70891"/>
    <n v="0.5"/>
    <n v="70891"/>
  </r>
  <r>
    <x v="1"/>
    <s v="3"/>
    <s v="9/20/2013"/>
    <s v="2013"/>
    <s v="12"/>
    <s v="43010000"/>
    <x v="10"/>
    <x v="1"/>
    <s v="GENERAL MILLS, INC."/>
    <s v="Private Profit"/>
    <x v="2"/>
    <s v="4014016000"/>
    <s v="Awarded"/>
    <s v="14033686"/>
    <m/>
    <m/>
    <n v="0.5"/>
    <n v="22378"/>
    <n v="0.5"/>
    <n v="22378"/>
  </r>
  <r>
    <x v="1"/>
    <s v="3"/>
    <s v="9/20/2013"/>
    <s v="2013"/>
    <s v="12"/>
    <s v="43010000"/>
    <x v="10"/>
    <x v="1"/>
    <s v="GENERAL MILLS, INC."/>
    <s v="Private Profit"/>
    <x v="2"/>
    <s v="4014017000"/>
    <s v="Awarded"/>
    <s v="14033686"/>
    <m/>
    <m/>
    <n v="0.06"/>
    <n v="2685.36"/>
    <n v="0.06"/>
    <n v="2685.36"/>
  </r>
  <r>
    <x v="1"/>
    <s v="3"/>
    <s v="9/20/2013"/>
    <s v="2013"/>
    <s v="12"/>
    <s v="43010000"/>
    <x v="10"/>
    <x v="1"/>
    <s v="TRASK TRUST FUND"/>
    <s v="Foundation"/>
    <x v="1"/>
    <s v="4014017000"/>
    <s v="Not Funded"/>
    <s v="14033572"/>
    <m/>
    <m/>
    <n v="0.25"/>
    <n v="12500"/>
    <n v="0.25"/>
    <n v="12500"/>
  </r>
  <r>
    <x v="1"/>
    <s v="3"/>
    <s v="9/20/2013"/>
    <s v="2013"/>
    <s v="12"/>
    <s v="43010000"/>
    <x v="10"/>
    <x v="1"/>
    <s v="TRASK TRUST FUND"/>
    <s v="Foundation"/>
    <x v="1"/>
    <s v="4014017000"/>
    <s v="Not Funded"/>
    <s v="14033573"/>
    <m/>
    <m/>
    <n v="0.25"/>
    <n v="12500"/>
    <n v="0.25"/>
    <n v="12500"/>
  </r>
  <r>
    <x v="1"/>
    <s v="3"/>
    <s v="9/20/2013"/>
    <s v="2013"/>
    <s v="12"/>
    <s v="43010000"/>
    <x v="10"/>
    <x v="1"/>
    <s v="NATIONAL ASSOC OF CHAIN DRUG STORES, INC"/>
    <s v="Foundation"/>
    <x v="1"/>
    <s v="4016004000"/>
    <s v="Pending"/>
    <s v="14033743"/>
    <m/>
    <m/>
    <n v="1"/>
    <n v="599817"/>
    <n v="1"/>
    <n v="599817"/>
  </r>
  <r>
    <x v="1"/>
    <s v="3"/>
    <s v="9/20/2013"/>
    <s v="2013"/>
    <s v="12"/>
    <s v="43010000"/>
    <x v="10"/>
    <x v="1"/>
    <s v="NATIONAL ASSOC OF CHAIN DRUG STORES, INC"/>
    <s v="Foundation"/>
    <x v="1"/>
    <s v="4016004000"/>
    <s v="Pending"/>
    <s v="14033752"/>
    <m/>
    <m/>
    <n v="1"/>
    <n v="600000"/>
    <n v="1"/>
    <n v="600000"/>
  </r>
  <r>
    <x v="1"/>
    <s v="3"/>
    <s v="9/23/2013"/>
    <s v="2013"/>
    <s v="12"/>
    <s v="43010000"/>
    <x v="10"/>
    <x v="1"/>
    <s v="Indiana Corn Marketing Council"/>
    <s v="Private Non-Profit"/>
    <x v="1"/>
    <s v="4011015000"/>
    <s v="Awarded"/>
    <s v="14033812"/>
    <m/>
    <m/>
    <n v="1"/>
    <n v="47159"/>
    <n v="1"/>
    <n v="47159"/>
  </r>
  <r>
    <x v="1"/>
    <s v="3"/>
    <s v="9/23/2013"/>
    <s v="2013"/>
    <s v="12"/>
    <s v="43010000"/>
    <x v="10"/>
    <x v="1"/>
    <s v="TIAX LLC"/>
    <s v="Private Profit"/>
    <x v="2"/>
    <s v="4014006000"/>
    <s v="Pending"/>
    <s v="14033848"/>
    <n v="1"/>
    <n v="30000"/>
    <m/>
    <m/>
    <n v="1"/>
    <n v="30000"/>
  </r>
  <r>
    <x v="1"/>
    <s v="3"/>
    <s v="9/23/2013"/>
    <s v="2013"/>
    <s v="12"/>
    <s v="43010000"/>
    <x v="10"/>
    <x v="1"/>
    <s v="KIMBERLY-CLARK CORP."/>
    <s v="Private Profit"/>
    <x v="2"/>
    <s v="4014008000"/>
    <s v="Awarded"/>
    <s v="14033829"/>
    <m/>
    <m/>
    <n v="1"/>
    <n v="180000"/>
    <n v="1"/>
    <n v="180000"/>
  </r>
  <r>
    <x v="1"/>
    <s v="3"/>
    <s v="9/23/2013"/>
    <s v="2013"/>
    <s v="12"/>
    <s v="43010000"/>
    <x v="10"/>
    <x v="1"/>
    <s v="Tata Consultancy Services"/>
    <s v="Private Profit"/>
    <x v="2"/>
    <s v="4014009000"/>
    <s v="Pending"/>
    <s v="14033633"/>
    <m/>
    <m/>
    <n v="1"/>
    <n v="396000"/>
    <n v="1"/>
    <n v="396000"/>
  </r>
  <r>
    <x v="1"/>
    <s v="3"/>
    <s v="9/23/2013"/>
    <s v="2013"/>
    <s v="12"/>
    <s v="43010000"/>
    <x v="10"/>
    <x v="1"/>
    <s v="Adams Communication &amp; Engr Tech"/>
    <s v="Private Profit"/>
    <x v="2"/>
    <s v="4014009000"/>
    <s v="Awarded"/>
    <s v="14033826"/>
    <m/>
    <m/>
    <n v="1"/>
    <n v="200000"/>
    <n v="1"/>
    <n v="200000"/>
  </r>
  <r>
    <x v="1"/>
    <s v="3"/>
    <s v="9/23/2013"/>
    <s v="2013"/>
    <s v="12"/>
    <s v="43010000"/>
    <x v="10"/>
    <x v="1"/>
    <s v="Purac"/>
    <s v="Private Profit"/>
    <x v="2"/>
    <s v="4014009000"/>
    <s v="Awarded"/>
    <s v="14033851"/>
    <m/>
    <m/>
    <n v="1"/>
    <n v="503"/>
    <n v="1"/>
    <n v="503"/>
  </r>
  <r>
    <x v="1"/>
    <s v="3"/>
    <s v="9/23/2013"/>
    <s v="2013"/>
    <s v="12"/>
    <s v="43010000"/>
    <x v="10"/>
    <x v="1"/>
    <s v="COORDINATING RESEARCH COUNCIL, INC"/>
    <s v="Private Profit"/>
    <x v="2"/>
    <s v="4019003000"/>
    <s v="Awarded"/>
    <s v="14033831"/>
    <m/>
    <m/>
    <n v="1"/>
    <n v="134415"/>
    <n v="1"/>
    <n v="134415"/>
  </r>
  <r>
    <x v="1"/>
    <s v="3"/>
    <s v="9/23/2013"/>
    <s v="2013"/>
    <s v="12"/>
    <s v="43010000"/>
    <x v="10"/>
    <x v="1"/>
    <s v="TIAX LLC"/>
    <s v="Private Profit"/>
    <x v="2"/>
    <s v="4027002000"/>
    <s v="Pending"/>
    <s v="14033848"/>
    <n v="0"/>
    <n v="0"/>
    <m/>
    <m/>
    <n v="0"/>
    <n v="0"/>
  </r>
  <r>
    <x v="1"/>
    <s v="3"/>
    <s v="9/23/2013"/>
    <s v="2013"/>
    <s v="12"/>
    <s v="43010000"/>
    <x v="10"/>
    <x v="1"/>
    <s v="TIAX LLC"/>
    <s v="Private Profit"/>
    <x v="2"/>
    <s v="4027016000"/>
    <s v="Pending"/>
    <s v="14033848"/>
    <n v="0"/>
    <n v="0"/>
    <m/>
    <m/>
    <n v="0"/>
    <n v="0"/>
  </r>
  <r>
    <x v="1"/>
    <s v="3"/>
    <s v="9/24/2013"/>
    <s v="2013"/>
    <s v="12"/>
    <s v="43010000"/>
    <x v="10"/>
    <x v="1"/>
    <s v="INDIANA UNIVERSITY"/>
    <s v="Institution of Higher Education"/>
    <x v="1"/>
    <s v="4013004000"/>
    <s v="Pending"/>
    <s v="14033705"/>
    <m/>
    <m/>
    <n v="0.2"/>
    <n v="24671.200000000001"/>
    <n v="0.2"/>
    <n v="24671.200000000001"/>
  </r>
  <r>
    <x v="1"/>
    <s v="3"/>
    <s v="9/24/2013"/>
    <s v="2013"/>
    <s v="12"/>
    <s v="43010000"/>
    <x v="10"/>
    <x v="1"/>
    <s v="INDIANA UNIVERSITY"/>
    <s v="Institution of Higher Education"/>
    <x v="1"/>
    <s v="4016004000"/>
    <s v="Pending"/>
    <s v="14033705"/>
    <m/>
    <m/>
    <n v="0.8"/>
    <n v="98684.800000000003"/>
    <n v="0.8"/>
    <n v="98684.800000000003"/>
  </r>
  <r>
    <x v="1"/>
    <s v="3"/>
    <s v="9/25/2013"/>
    <s v="2013"/>
    <s v="12"/>
    <s v="43010000"/>
    <x v="10"/>
    <x v="1"/>
    <s v="Phytoption LLC"/>
    <s v="Private Profit"/>
    <x v="2"/>
    <s v="4011016000"/>
    <s v="Awarded"/>
    <s v="14033206"/>
    <m/>
    <m/>
    <n v="1"/>
    <n v="2224"/>
    <n v="1"/>
    <n v="2224"/>
  </r>
  <r>
    <x v="1"/>
    <s v="3"/>
    <s v="9/25/2013"/>
    <s v="2013"/>
    <s v="12"/>
    <s v="43010000"/>
    <x v="10"/>
    <x v="1"/>
    <s v="AMERICAN KENNEL CLUB HEALTH FOUNDATION"/>
    <s v="Foundation"/>
    <x v="1"/>
    <s v="4012007000"/>
    <s v="Awarded"/>
    <s v="13110204"/>
    <m/>
    <m/>
    <n v="1"/>
    <n v="74070"/>
    <n v="1"/>
    <n v="74070"/>
  </r>
  <r>
    <x v="1"/>
    <s v="3"/>
    <s v="9/25/2013"/>
    <s v="2013"/>
    <s v="12"/>
    <s v="43010000"/>
    <x v="10"/>
    <x v="1"/>
    <s v="C Laser Inc."/>
    <s v="Private Profit"/>
    <x v="2"/>
    <s v="4012007000"/>
    <s v="Awarded"/>
    <s v="14033803"/>
    <m/>
    <m/>
    <n v="1"/>
    <n v="10000"/>
    <n v="1"/>
    <n v="10000"/>
  </r>
  <r>
    <x v="1"/>
    <s v="3"/>
    <s v="9/25/2013"/>
    <s v="2013"/>
    <s v="12"/>
    <s v="43010000"/>
    <x v="10"/>
    <x v="1"/>
    <s v="Institute of Biophysics ASCR"/>
    <s v="Foreign Federal Government"/>
    <x v="1"/>
    <s v="4018003000"/>
    <s v="Awarded"/>
    <s v="14033936"/>
    <m/>
    <m/>
    <n v="1"/>
    <n v="2578"/>
    <n v="1"/>
    <n v="2578"/>
  </r>
  <r>
    <x v="1"/>
    <s v="3"/>
    <s v="9/26/2013"/>
    <s v="2013"/>
    <s v="12"/>
    <s v="43010000"/>
    <x v="10"/>
    <x v="1"/>
    <s v="McCain Foods Limited"/>
    <s v="Private Profit"/>
    <x v="2"/>
    <s v="4011016000"/>
    <s v="Awarded"/>
    <s v="14033896"/>
    <m/>
    <m/>
    <n v="0.75"/>
    <n v="50180.25"/>
    <n v="0.75"/>
    <n v="50180.25"/>
  </r>
  <r>
    <x v="1"/>
    <s v="3"/>
    <s v="9/26/2013"/>
    <s v="2013"/>
    <s v="12"/>
    <s v="43010000"/>
    <x v="10"/>
    <x v="1"/>
    <s v="McCain Foods Limited"/>
    <s v="Private Profit"/>
    <x v="2"/>
    <s v="4013004000"/>
    <s v="Awarded"/>
    <s v="14033896"/>
    <m/>
    <m/>
    <n v="0.25"/>
    <n v="16726.75"/>
    <n v="0.25"/>
    <n v="16726.75"/>
  </r>
  <r>
    <x v="1"/>
    <s v="3"/>
    <s v="9/26/2013"/>
    <s v="2013"/>
    <s v="12"/>
    <s v="43010000"/>
    <x v="10"/>
    <x v="1"/>
    <s v="CUMMINS ENGINE COMPANY INC."/>
    <s v="Private Profit"/>
    <x v="2"/>
    <s v="4014009000"/>
    <s v="Awarded"/>
    <s v="14033534"/>
    <m/>
    <m/>
    <n v="1"/>
    <n v="122124"/>
    <n v="1"/>
    <n v="122124"/>
  </r>
  <r>
    <x v="1"/>
    <s v="3"/>
    <s v="9/26/2013"/>
    <s v="2013"/>
    <s v="12"/>
    <s v="43010000"/>
    <x v="10"/>
    <x v="1"/>
    <s v="GENENTECH CORPORATION, INC."/>
    <s v="Private Profit"/>
    <x v="2"/>
    <s v="4016001000"/>
    <s v="Awarded"/>
    <s v="14033967"/>
    <m/>
    <m/>
    <n v="1"/>
    <n v="75000"/>
    <n v="1"/>
    <n v="75000"/>
  </r>
  <r>
    <x v="1"/>
    <s v="3"/>
    <s v="9/26/2013"/>
    <s v="2013"/>
    <s v="12"/>
    <s v="43010000"/>
    <x v="10"/>
    <x v="1"/>
    <s v="Smart Reservoir"/>
    <s v="Foreign Private Profit"/>
    <x v="2"/>
    <s v="4019021000"/>
    <s v="Awarded"/>
    <s v="14033944"/>
    <m/>
    <m/>
    <n v="1"/>
    <n v="1500"/>
    <n v="1"/>
    <n v="1500"/>
  </r>
  <r>
    <x v="1"/>
    <s v="3"/>
    <s v="9/26/2013"/>
    <s v="2013"/>
    <s v="12"/>
    <s v="43010000"/>
    <x v="10"/>
    <x v="1"/>
    <s v="CA Quality Collaborative"/>
    <s v="Private Non-Profit"/>
    <x v="1"/>
    <s v="4025003000"/>
    <s v="Pending"/>
    <s v="14033947"/>
    <m/>
    <m/>
    <n v="1"/>
    <n v="9734.4"/>
    <n v="1"/>
    <n v="9734.4"/>
  </r>
  <r>
    <x v="1"/>
    <s v="3"/>
    <s v="9/27/2013"/>
    <s v="2013"/>
    <s v="12"/>
    <s v="43010000"/>
    <x v="10"/>
    <x v="1"/>
    <s v="SIMONS FOUNDATION"/>
    <s v="Foundation"/>
    <x v="1"/>
    <s v="2004035000"/>
    <s v="Not Funded"/>
    <s v="14033996"/>
    <m/>
    <m/>
    <n v="1"/>
    <n v="65099"/>
    <n v="1"/>
    <n v="65099"/>
  </r>
  <r>
    <x v="1"/>
    <s v="3"/>
    <s v="9/27/2013"/>
    <s v="2013"/>
    <s v="12"/>
    <s v="43010000"/>
    <x v="10"/>
    <x v="1"/>
    <s v="INDIANA CAMPUS COMPACT"/>
    <s v="Foundation"/>
    <x v="1"/>
    <s v="4010008000"/>
    <s v="Awarded"/>
    <s v="14034051"/>
    <m/>
    <m/>
    <n v="1"/>
    <n v="710"/>
    <n v="1"/>
    <n v="710"/>
  </r>
  <r>
    <x v="1"/>
    <s v="3"/>
    <s v="9/27/2013"/>
    <s v="2013"/>
    <s v="12"/>
    <s v="43010000"/>
    <x v="10"/>
    <x v="1"/>
    <s v="Midcontinent Independent System Operator"/>
    <s v="Private Non-Profit"/>
    <x v="1"/>
    <s v="4011005000"/>
    <s v="Awarded"/>
    <s v="14033918"/>
    <n v="0.5"/>
    <n v="763527.5"/>
    <m/>
    <m/>
    <n v="0.5"/>
    <n v="763527.5"/>
  </r>
  <r>
    <x v="1"/>
    <s v="3"/>
    <s v="9/27/2013"/>
    <s v="2013"/>
    <s v="12"/>
    <s v="43010000"/>
    <x v="10"/>
    <x v="1"/>
    <s v="DOW AGROSCIENCES"/>
    <s v="Private Profit"/>
    <x v="2"/>
    <s v="4011008000"/>
    <s v="Awarded"/>
    <s v="14033948"/>
    <m/>
    <m/>
    <n v="1"/>
    <n v="50801"/>
    <n v="1"/>
    <n v="50801"/>
  </r>
  <r>
    <x v="1"/>
    <s v="3"/>
    <s v="9/27/2013"/>
    <s v="2013"/>
    <s v="12"/>
    <s v="43010000"/>
    <x v="10"/>
    <x v="1"/>
    <s v="GRAYSON-JOCKEY CLUB RES. FDN., INC."/>
    <s v="Private Profit"/>
    <x v="2"/>
    <s v="4012007000"/>
    <s v="Pending"/>
    <s v="14034041"/>
    <m/>
    <m/>
    <n v="1"/>
    <n v="45652"/>
    <n v="1"/>
    <n v="45652"/>
  </r>
  <r>
    <x v="1"/>
    <s v="3"/>
    <s v="9/27/2013"/>
    <s v="2013"/>
    <s v="12"/>
    <s v="43010000"/>
    <x v="10"/>
    <x v="1"/>
    <s v="MORRIS ANIMAL FOUNDATION"/>
    <s v="Foundation"/>
    <x v="1"/>
    <s v="4012007000"/>
    <s v="Awarded"/>
    <s v="14033941"/>
    <m/>
    <m/>
    <n v="0.1"/>
    <n v="5969.6"/>
    <n v="0.1"/>
    <n v="5969.6"/>
  </r>
  <r>
    <x v="1"/>
    <s v="3"/>
    <s v="9/27/2013"/>
    <s v="2013"/>
    <s v="12"/>
    <s v="43010000"/>
    <x v="10"/>
    <x v="1"/>
    <s v="MORRIS ANIMAL FOUNDATION"/>
    <s v="Foundation"/>
    <x v="1"/>
    <s v="4013010000"/>
    <s v="Awarded"/>
    <s v="14033941"/>
    <m/>
    <m/>
    <n v="0.9"/>
    <n v="53726.400000000001"/>
    <n v="0.9"/>
    <n v="53726.400000000001"/>
  </r>
  <r>
    <x v="1"/>
    <s v="3"/>
    <s v="9/27/2013"/>
    <s v="2013"/>
    <s v="12"/>
    <s v="43010000"/>
    <x v="10"/>
    <x v="1"/>
    <s v="Landauer"/>
    <s v="Private Profit"/>
    <x v="2"/>
    <s v="4014006000"/>
    <s v="Awarded"/>
    <s v="14033986"/>
    <n v="1"/>
    <n v="635000"/>
    <m/>
    <m/>
    <n v="1"/>
    <n v="635000"/>
  </r>
  <r>
    <x v="1"/>
    <s v="3"/>
    <s v="9/27/2013"/>
    <s v="2013"/>
    <s v="12"/>
    <s v="43010000"/>
    <x v="10"/>
    <x v="1"/>
    <s v="IN UNIV PURDUE UNIV AT INDIANAPOLIS"/>
    <s v="Institution of Higher Education"/>
    <x v="1"/>
    <s v="4014009000"/>
    <s v="Awarded"/>
    <s v="14033981"/>
    <n v="1"/>
    <n v="10000"/>
    <m/>
    <m/>
    <n v="1"/>
    <n v="10000"/>
  </r>
  <r>
    <x v="1"/>
    <s v="3"/>
    <s v="9/27/2013"/>
    <s v="2013"/>
    <s v="12"/>
    <s v="43010000"/>
    <x v="10"/>
    <x v="1"/>
    <s v="TRASK TRUST FUND"/>
    <s v="Foundation"/>
    <x v="1"/>
    <s v="4014017000"/>
    <s v="Pending"/>
    <s v="14033500"/>
    <m/>
    <m/>
    <n v="1"/>
    <n v="50000"/>
    <n v="1"/>
    <n v="50000"/>
  </r>
  <r>
    <x v="1"/>
    <s v="3"/>
    <s v="9/27/2013"/>
    <s v="2013"/>
    <s v="12"/>
    <s v="43010000"/>
    <x v="10"/>
    <x v="1"/>
    <s v="Midcontinent Independent System Operator"/>
    <s v="Private Non-Profit"/>
    <x v="1"/>
    <s v="4018001000"/>
    <s v="Awarded"/>
    <s v="14033918"/>
    <n v="0"/>
    <n v="0"/>
    <m/>
    <m/>
    <n v="0"/>
    <n v="0"/>
  </r>
  <r>
    <x v="1"/>
    <s v="3"/>
    <s v="9/27/2013"/>
    <s v="2013"/>
    <s v="12"/>
    <s v="43010000"/>
    <x v="10"/>
    <x v="1"/>
    <s v="Midcontinent Independent System Operator"/>
    <s v="Private Non-Profit"/>
    <x v="1"/>
    <s v="4018003000"/>
    <s v="Awarded"/>
    <s v="14033918"/>
    <n v="0.5"/>
    <n v="763527.5"/>
    <m/>
    <m/>
    <n v="0.5"/>
    <n v="763527.5"/>
  </r>
  <r>
    <x v="1"/>
    <s v="3"/>
    <s v="9/27/2013"/>
    <s v="2013"/>
    <s v="12"/>
    <s v="43010000"/>
    <x v="10"/>
    <x v="1"/>
    <s v="SIMONS FOUNDATION"/>
    <s v="Foundation"/>
    <x v="1"/>
    <s v="4018006000"/>
    <s v="Pending"/>
    <s v="14034009"/>
    <m/>
    <m/>
    <n v="1"/>
    <n v="128396"/>
    <n v="1"/>
    <n v="128396"/>
  </r>
  <r>
    <x v="1"/>
    <s v="3"/>
    <s v="9/27/2013"/>
    <s v="2013"/>
    <s v="12"/>
    <s v="43010000"/>
    <x v="10"/>
    <x v="1"/>
    <s v="IN UNIV PURDUE UNIV AT INDIANAPOLIS"/>
    <s v="Institution of Higher Education"/>
    <x v="1"/>
    <s v="4027002000"/>
    <s v="Awarded"/>
    <s v="14033981"/>
    <n v="0"/>
    <n v="0"/>
    <m/>
    <m/>
    <n v="0"/>
    <n v="0"/>
  </r>
  <r>
    <x v="1"/>
    <s v="3"/>
    <s v="9/27/2013"/>
    <s v="2013"/>
    <s v="12"/>
    <s v="43010000"/>
    <x v="10"/>
    <x v="1"/>
    <s v="Landauer"/>
    <s v="Private Profit"/>
    <x v="2"/>
    <s v="4027002000"/>
    <s v="Awarded"/>
    <s v="14033986"/>
    <n v="0"/>
    <n v="0"/>
    <m/>
    <m/>
    <n v="0"/>
    <n v="0"/>
  </r>
  <r>
    <x v="1"/>
    <s v="3"/>
    <s v="9/27/2013"/>
    <s v="2013"/>
    <s v="12"/>
    <s v="43010000"/>
    <x v="10"/>
    <x v="1"/>
    <s v="Midcontinent Independent System Operator"/>
    <s v="Private Non-Profit"/>
    <x v="1"/>
    <s v="4027010000"/>
    <s v="Awarded"/>
    <s v="14033918"/>
    <n v="0"/>
    <n v="0"/>
    <m/>
    <m/>
    <n v="0"/>
    <n v="0"/>
  </r>
  <r>
    <x v="1"/>
    <s v="3"/>
    <s v="9/30/2013"/>
    <s v="2013"/>
    <s v="12"/>
    <s v="43010000"/>
    <x v="10"/>
    <x v="1"/>
    <s v="LUCE, THE HENRY FOUNDATION, INC"/>
    <s v="Foundation"/>
    <x v="1"/>
    <s v="1009006000"/>
    <s v="Awarded"/>
    <s v="14033958"/>
    <m/>
    <m/>
    <n v="0.6"/>
    <n v="240000"/>
    <n v="0.6"/>
    <n v="240000"/>
  </r>
  <r>
    <x v="1"/>
    <s v="3"/>
    <s v="9/30/2013"/>
    <s v="2013"/>
    <s v="12"/>
    <s v="43010000"/>
    <x v="10"/>
    <x v="1"/>
    <s v="HOWARD HUGHES MEDICAL INSTITUTE"/>
    <s v="Foundation"/>
    <x v="1"/>
    <s v="4011010000"/>
    <s v="Pending"/>
    <s v="14033984"/>
    <n v="0.16600000000000001"/>
    <n v="415000"/>
    <m/>
    <m/>
    <n v="0.16600000000000001"/>
    <n v="415000"/>
  </r>
  <r>
    <x v="1"/>
    <s v="3"/>
    <s v="9/30/2013"/>
    <s v="2013"/>
    <s v="12"/>
    <s v="43010000"/>
    <x v="10"/>
    <x v="1"/>
    <s v="Science of Philanthropy Initiative"/>
    <s v="Foundation"/>
    <x v="1"/>
    <s v="4015001000"/>
    <s v="Not Funded"/>
    <s v="14034069"/>
    <m/>
    <m/>
    <n v="0"/>
    <n v="0"/>
    <n v="0"/>
    <n v="0"/>
  </r>
  <r>
    <x v="1"/>
    <s v="3"/>
    <s v="9/30/2013"/>
    <s v="2013"/>
    <s v="12"/>
    <s v="43010000"/>
    <x v="10"/>
    <x v="1"/>
    <s v="Science of Philanthropy Initiative"/>
    <s v="Foundation"/>
    <x v="1"/>
    <s v="4015004000"/>
    <s v="Not Funded"/>
    <s v="14034069"/>
    <m/>
    <m/>
    <n v="1"/>
    <n v="7150"/>
    <n v="1"/>
    <n v="7150"/>
  </r>
  <r>
    <x v="1"/>
    <s v="3"/>
    <s v="9/30/2013"/>
    <s v="2013"/>
    <s v="12"/>
    <s v="43010000"/>
    <x v="10"/>
    <x v="1"/>
    <s v="American Soc Interior Designer"/>
    <s v="Private Non-Profit"/>
    <x v="1"/>
    <s v="4017003000"/>
    <s v="Not Funded"/>
    <s v="14033979"/>
    <m/>
    <m/>
    <n v="1"/>
    <n v="54340"/>
    <n v="1"/>
    <n v="54340"/>
  </r>
  <r>
    <x v="1"/>
    <s v="3"/>
    <s v="9/30/2013"/>
    <s v="2013"/>
    <s v="12"/>
    <s v="43010000"/>
    <x v="10"/>
    <x v="1"/>
    <s v="LUCE, THE HENRY FOUNDATION, INC"/>
    <s v="Foundation"/>
    <x v="1"/>
    <s v="4017014000"/>
    <s v="Awarded"/>
    <s v="14033958"/>
    <m/>
    <m/>
    <n v="0.4"/>
    <n v="160000"/>
    <n v="0.4"/>
    <n v="160000"/>
  </r>
  <r>
    <x v="1"/>
    <s v="3"/>
    <s v="9/30/2013"/>
    <s v="2013"/>
    <s v="12"/>
    <s v="43010000"/>
    <x v="10"/>
    <x v="1"/>
    <s v="HOWARD HUGHES MEDICAL INSTITUTE"/>
    <s v="Foundation"/>
    <x v="1"/>
    <s v="4018001000"/>
    <s v="Pending"/>
    <s v="14033984"/>
    <n v="0.16600000000000001"/>
    <n v="415000"/>
    <m/>
    <m/>
    <n v="0.16600000000000001"/>
    <n v="415000"/>
  </r>
  <r>
    <x v="1"/>
    <s v="3"/>
    <s v="9/30/2013"/>
    <s v="2013"/>
    <s v="12"/>
    <s v="43010000"/>
    <x v="10"/>
    <x v="1"/>
    <s v="LIFE SCIENCES RESEARCH FOUNDATION"/>
    <s v="Foundation"/>
    <x v="1"/>
    <s v="4018003000"/>
    <s v="Pending"/>
    <s v="14033882"/>
    <m/>
    <m/>
    <n v="1"/>
    <n v="180000"/>
    <n v="1"/>
    <n v="180000"/>
  </r>
  <r>
    <x v="1"/>
    <s v="3"/>
    <s v="9/30/2013"/>
    <s v="2013"/>
    <s v="12"/>
    <s v="43010000"/>
    <x v="10"/>
    <x v="1"/>
    <s v="HOWARD HUGHES MEDICAL INSTITUTE"/>
    <s v="Foundation"/>
    <x v="1"/>
    <s v="4018003000"/>
    <s v="Pending"/>
    <s v="14033984"/>
    <n v="0.502"/>
    <n v="1255000"/>
    <m/>
    <m/>
    <n v="0.502"/>
    <n v="1255000"/>
  </r>
  <r>
    <x v="1"/>
    <s v="3"/>
    <s v="9/30/2013"/>
    <s v="2013"/>
    <s v="12"/>
    <s v="43010000"/>
    <x v="10"/>
    <x v="1"/>
    <s v="SIMONS FOUNDATION"/>
    <s v="Foundation"/>
    <x v="1"/>
    <s v="4018006000"/>
    <s v="Pending"/>
    <s v="14033980"/>
    <m/>
    <m/>
    <n v="1"/>
    <n v="128695"/>
    <n v="1"/>
    <n v="128695"/>
  </r>
  <r>
    <x v="1"/>
    <s v="3"/>
    <s v="9/30/2013"/>
    <s v="2013"/>
    <s v="12"/>
    <s v="43010000"/>
    <x v="10"/>
    <x v="1"/>
    <s v="SIMONS FOUNDATION"/>
    <s v="Foundation"/>
    <x v="1"/>
    <s v="4018006000"/>
    <s v="Pending"/>
    <s v="14034049"/>
    <m/>
    <m/>
    <n v="1"/>
    <n v="113420"/>
    <n v="1"/>
    <n v="113420"/>
  </r>
  <r>
    <x v="1"/>
    <s v="3"/>
    <s v="9/30/2013"/>
    <s v="2013"/>
    <s v="12"/>
    <s v="43010000"/>
    <x v="10"/>
    <x v="1"/>
    <s v="SIMONS FOUNDATION"/>
    <s v="Foundation"/>
    <x v="1"/>
    <s v="4018006000"/>
    <s v="Pending"/>
    <s v="14034058"/>
    <m/>
    <m/>
    <n v="1"/>
    <n v="115697"/>
    <n v="1"/>
    <n v="115697"/>
  </r>
  <r>
    <x v="1"/>
    <s v="3"/>
    <s v="9/30/2013"/>
    <s v="2013"/>
    <s v="12"/>
    <s v="43010000"/>
    <x v="10"/>
    <x v="1"/>
    <s v="HOWARD HUGHES MEDICAL INSTITUTE"/>
    <s v="Foundation"/>
    <x v="1"/>
    <s v="4019006000"/>
    <s v="Pending"/>
    <s v="14033984"/>
    <n v="0.16600000000000001"/>
    <n v="415000"/>
    <m/>
    <m/>
    <n v="0.16600000000000001"/>
    <n v="415000"/>
  </r>
  <r>
    <x v="1"/>
    <s v="3"/>
    <s v="9/30/2013"/>
    <s v="2013"/>
    <s v="12"/>
    <s v="43010000"/>
    <x v="10"/>
    <x v="1"/>
    <s v="Inn and Comm CTR-Info Tech Division"/>
    <s v="Institution of Higher Education"/>
    <x v="1"/>
    <s v="4019007000"/>
    <s v="Awarded"/>
    <s v="14033985"/>
    <m/>
    <m/>
    <n v="1"/>
    <n v="18500"/>
    <n v="1"/>
    <n v="18500"/>
  </r>
  <r>
    <x v="1"/>
    <s v="3"/>
    <s v="9/30/2013"/>
    <s v="2013"/>
    <s v="12"/>
    <s v="43010000"/>
    <x v="10"/>
    <x v="1"/>
    <s v="HOWARD HUGHES MEDICAL INSTITUTE"/>
    <s v="Foundation"/>
    <x v="1"/>
    <s v="4027006000"/>
    <s v="Pending"/>
    <s v="14033984"/>
    <n v="0"/>
    <n v="0"/>
    <m/>
    <m/>
    <n v="0"/>
    <n v="0"/>
  </r>
  <r>
    <x v="1"/>
    <s v="4"/>
    <s v="10/1/2013"/>
    <s v="2014"/>
    <s v="1"/>
    <s v="43010000"/>
    <x v="10"/>
    <x v="1"/>
    <s v="DOW AGROSCIENCES"/>
    <s v="Private Profit"/>
    <x v="2"/>
    <s v="4012001000"/>
    <s v="Awarded"/>
    <s v="14044149"/>
    <n v="0"/>
    <n v="0"/>
    <m/>
    <m/>
    <n v="0"/>
    <n v="0"/>
  </r>
  <r>
    <x v="1"/>
    <s v="4"/>
    <s v="10/1/2013"/>
    <s v="2014"/>
    <s v="1"/>
    <s v="43010000"/>
    <x v="10"/>
    <x v="1"/>
    <s v="GRAYSON-JOCKEY CLUB RES. FDN., INC."/>
    <s v="Private Profit"/>
    <x v="2"/>
    <s v="4012003000"/>
    <s v="Awarded"/>
    <s v="14034095"/>
    <n v="0.3"/>
    <n v="29643"/>
    <m/>
    <m/>
    <n v="0.3"/>
    <n v="29643"/>
  </r>
  <r>
    <x v="1"/>
    <s v="4"/>
    <s v="10/1/2013"/>
    <s v="2014"/>
    <s v="1"/>
    <s v="43010000"/>
    <x v="10"/>
    <x v="1"/>
    <s v="DOW AGROSCIENCES"/>
    <s v="Private Profit"/>
    <x v="2"/>
    <s v="4012006000"/>
    <s v="Awarded"/>
    <s v="14044149"/>
    <n v="0.75"/>
    <n v="124355.25"/>
    <m/>
    <m/>
    <n v="0.75"/>
    <n v="124355.25"/>
  </r>
  <r>
    <x v="1"/>
    <s v="4"/>
    <s v="10/1/2013"/>
    <s v="2014"/>
    <s v="1"/>
    <s v="43010000"/>
    <x v="10"/>
    <x v="1"/>
    <s v="GRAYSON-JOCKEY CLUB RES. FDN., INC."/>
    <s v="Private Profit"/>
    <x v="2"/>
    <s v="4012007000"/>
    <s v="Awarded"/>
    <s v="14034095"/>
    <n v="0.6"/>
    <n v="59286"/>
    <m/>
    <m/>
    <n v="0.6"/>
    <n v="59286"/>
  </r>
  <r>
    <x v="1"/>
    <s v="4"/>
    <s v="10/1/2013"/>
    <s v="2014"/>
    <s v="1"/>
    <s v="43010000"/>
    <x v="10"/>
    <x v="1"/>
    <s v="Indiana Soybean Alliance"/>
    <s v="Private Non-Profit"/>
    <x v="1"/>
    <s v="4014005000"/>
    <s v="Awarded"/>
    <s v="14033910"/>
    <m/>
    <m/>
    <n v="1"/>
    <n v="51572"/>
    <n v="1"/>
    <n v="51572"/>
  </r>
  <r>
    <x v="1"/>
    <s v="4"/>
    <s v="10/1/2013"/>
    <s v="2014"/>
    <s v="1"/>
    <s v="43010000"/>
    <x v="10"/>
    <x v="1"/>
    <s v="DOW AGROSCIENCES"/>
    <s v="Private Profit"/>
    <x v="2"/>
    <s v="4014017000"/>
    <s v="Awarded"/>
    <s v="14044149"/>
    <n v="0.25"/>
    <n v="41451.75"/>
    <m/>
    <m/>
    <n v="0.25"/>
    <n v="41451.75"/>
  </r>
  <r>
    <x v="1"/>
    <s v="4"/>
    <s v="10/1/2013"/>
    <s v="2014"/>
    <s v="1"/>
    <s v="43010000"/>
    <x v="10"/>
    <x v="1"/>
    <s v="GRAYSON-JOCKEY CLUB RES. FDN., INC."/>
    <s v="Private Profit"/>
    <x v="2"/>
    <s v="4018009000"/>
    <s v="Awarded"/>
    <s v="14034095"/>
    <n v="0.1"/>
    <n v="9881"/>
    <m/>
    <m/>
    <n v="0.1"/>
    <n v="9881"/>
  </r>
  <r>
    <x v="1"/>
    <s v="4"/>
    <s v="10/1/2013"/>
    <s v="2014"/>
    <s v="1"/>
    <s v="43010000"/>
    <x v="10"/>
    <x v="1"/>
    <s v="DOW AGROSCIENCES"/>
    <s v="Private Profit"/>
    <x v="2"/>
    <s v="4027002000"/>
    <s v="Awarded"/>
    <s v="14044149"/>
    <n v="0"/>
    <n v="0"/>
    <m/>
    <m/>
    <n v="0"/>
    <n v="0"/>
  </r>
  <r>
    <x v="1"/>
    <s v="4"/>
    <s v="10/1/2013"/>
    <s v="2014"/>
    <s v="1"/>
    <s v="43010000"/>
    <x v="10"/>
    <x v="1"/>
    <s v="DOW AGROSCIENCES"/>
    <s v="Private Profit"/>
    <x v="2"/>
    <s v="4027003000"/>
    <s v="Awarded"/>
    <s v="14044149"/>
    <n v="0"/>
    <n v="0"/>
    <m/>
    <m/>
    <n v="0"/>
    <n v="0"/>
  </r>
  <r>
    <x v="1"/>
    <s v="4"/>
    <s v="10/1/2013"/>
    <s v="2014"/>
    <s v="1"/>
    <s v="43010000"/>
    <x v="10"/>
    <x v="1"/>
    <s v="GRAYSON-JOCKEY CLUB RES. FDN., INC."/>
    <s v="Private Profit"/>
    <x v="2"/>
    <s v="4027012000"/>
    <s v="Awarded"/>
    <s v="14034095"/>
    <n v="0"/>
    <n v="0"/>
    <m/>
    <m/>
    <n v="0"/>
    <n v="0"/>
  </r>
  <r>
    <x v="1"/>
    <s v="4"/>
    <s v="10/2/2013"/>
    <s v="2014"/>
    <s v="1"/>
    <s v="43010000"/>
    <x v="10"/>
    <x v="1"/>
    <s v="Santarus, Inc"/>
    <s v="Federal"/>
    <x v="1"/>
    <s v="4016001000"/>
    <s v="Awarded"/>
    <s v="14044219"/>
    <m/>
    <m/>
    <n v="1"/>
    <n v="50000"/>
    <n v="1"/>
    <n v="50000"/>
  </r>
  <r>
    <x v="1"/>
    <s v="4"/>
    <s v="10/2/2013"/>
    <s v="2014"/>
    <s v="1"/>
    <s v="43010000"/>
    <x v="10"/>
    <x v="1"/>
    <s v="AsedaSciences GmbH"/>
    <s v="Foreign Private Profit"/>
    <x v="2"/>
    <s v="4016003000"/>
    <s v="Awarded"/>
    <s v="14044164"/>
    <m/>
    <m/>
    <n v="1"/>
    <n v="7972"/>
    <n v="1"/>
    <n v="7972"/>
  </r>
  <r>
    <x v="1"/>
    <s v="4"/>
    <s v="10/2/2013"/>
    <s v="2014"/>
    <s v="1"/>
    <s v="43010000"/>
    <x v="10"/>
    <x v="1"/>
    <s v="RUSSELL SAGE FOUNDATION"/>
    <s v="Foundation"/>
    <x v="1"/>
    <s v="4017012000"/>
    <s v="Awarded"/>
    <s v="14044172"/>
    <m/>
    <m/>
    <n v="1"/>
    <n v="35000"/>
    <n v="1"/>
    <n v="35000"/>
  </r>
  <r>
    <x v="1"/>
    <s v="4"/>
    <s v="10/3/2013"/>
    <s v="2014"/>
    <s v="1"/>
    <s v="43010000"/>
    <x v="10"/>
    <x v="1"/>
    <s v="Congregation Achduth Vesholom"/>
    <s v="Private Non-Profit"/>
    <x v="1"/>
    <s v="2004028000"/>
    <s v="Awarded"/>
    <s v="14044261"/>
    <m/>
    <m/>
    <n v="1"/>
    <n v="5000"/>
    <n v="1"/>
    <n v="5000"/>
  </r>
  <r>
    <x v="1"/>
    <s v="4"/>
    <s v="10/3/2013"/>
    <s v="2014"/>
    <s v="1"/>
    <s v="43010000"/>
    <x v="10"/>
    <x v="1"/>
    <s v="Intnl Ctr Agric Res Dry Areas"/>
    <s v="Foreign Private Non-Profit"/>
    <x v="1"/>
    <s v="4011005000"/>
    <s v="Awarded"/>
    <s v="14044242"/>
    <m/>
    <m/>
    <n v="1"/>
    <n v="161528"/>
    <n v="1"/>
    <n v="161528"/>
  </r>
  <r>
    <x v="1"/>
    <s v="4"/>
    <s v="10/3/2013"/>
    <s v="2014"/>
    <s v="1"/>
    <s v="43010000"/>
    <x v="10"/>
    <x v="1"/>
    <s v="CASAPPA SPA"/>
    <s v="Foreign Private Profit"/>
    <x v="2"/>
    <s v="4011006000"/>
    <s v="Awarded"/>
    <s v="14044259"/>
    <m/>
    <m/>
    <n v="0.75"/>
    <n v="83002.5"/>
    <n v="0.75"/>
    <n v="83002.5"/>
  </r>
  <r>
    <x v="1"/>
    <s v="4"/>
    <s v="10/3/2013"/>
    <s v="2014"/>
    <s v="1"/>
    <s v="43010000"/>
    <x v="10"/>
    <x v="1"/>
    <s v="BENTON FOUNDATION"/>
    <s v="Foundation"/>
    <x v="1"/>
    <s v="4011013000"/>
    <s v="Awarded"/>
    <s v="14033977"/>
    <m/>
    <m/>
    <n v="1"/>
    <n v="3027"/>
    <n v="1"/>
    <n v="3027"/>
  </r>
  <r>
    <x v="1"/>
    <s v="4"/>
    <s v="10/3/2013"/>
    <s v="2014"/>
    <s v="1"/>
    <s v="43010000"/>
    <x v="10"/>
    <x v="1"/>
    <s v="CASAPPA SPA"/>
    <s v="Foreign Private Profit"/>
    <x v="2"/>
    <s v="4014009000"/>
    <s v="Awarded"/>
    <s v="14044259"/>
    <m/>
    <m/>
    <n v="0.25"/>
    <n v="27667.5"/>
    <n v="0.25"/>
    <n v="27667.5"/>
  </r>
  <r>
    <x v="1"/>
    <s v="4"/>
    <s v="10/3/2013"/>
    <s v="2014"/>
    <s v="1"/>
    <s v="43010000"/>
    <x v="10"/>
    <x v="1"/>
    <s v="ROLLS-ROYCE CORPORATION"/>
    <s v="Private Profit"/>
    <x v="2"/>
    <s v="4014010000"/>
    <s v="Awarded"/>
    <s v="14044268"/>
    <m/>
    <m/>
    <n v="1"/>
    <n v="13500"/>
    <n v="1"/>
    <n v="13500"/>
  </r>
  <r>
    <x v="1"/>
    <s v="4"/>
    <s v="10/3/2013"/>
    <s v="2014"/>
    <s v="1"/>
    <s v="43010000"/>
    <x v="10"/>
    <x v="1"/>
    <s v="JANSSEN JOHNSON &amp; JOHNSON SERVICES, INC."/>
    <s v="Private Profit"/>
    <x v="2"/>
    <s v="4016001000"/>
    <s v="Awarded"/>
    <s v="14044260"/>
    <m/>
    <m/>
    <n v="1"/>
    <n v="50000"/>
    <n v="1"/>
    <n v="50000"/>
  </r>
  <r>
    <x v="1"/>
    <s v="4"/>
    <s v="10/3/2013"/>
    <s v="2014"/>
    <s v="1"/>
    <s v="43010000"/>
    <x v="10"/>
    <x v="1"/>
    <s v="CISCO SYSTEMS, INC."/>
    <s v="Private Profit"/>
    <x v="2"/>
    <s v="4018005000"/>
    <s v="Awarded"/>
    <s v="14044192"/>
    <m/>
    <m/>
    <n v="0.5"/>
    <n v="50000"/>
    <n v="0.5"/>
    <n v="50000"/>
  </r>
  <r>
    <x v="1"/>
    <s v="4"/>
    <s v="10/3/2013"/>
    <s v="2014"/>
    <s v="1"/>
    <s v="43010000"/>
    <x v="10"/>
    <x v="1"/>
    <s v="CISCO SYSTEMS, INC."/>
    <s v="Private Profit"/>
    <x v="2"/>
    <s v="4018009000"/>
    <s v="Awarded"/>
    <s v="14044192"/>
    <m/>
    <m/>
    <n v="0.5"/>
    <n v="50000"/>
    <n v="0.5"/>
    <n v="50000"/>
  </r>
  <r>
    <x v="1"/>
    <s v="4"/>
    <s v="10/4/2013"/>
    <s v="2014"/>
    <s v="1"/>
    <s v="43010000"/>
    <x v="10"/>
    <x v="1"/>
    <s v="INDIANA UNIVERSITY"/>
    <s v="Institution of Higher Education"/>
    <x v="1"/>
    <s v="2004042000"/>
    <s v="Awarded"/>
    <s v="13055259"/>
    <m/>
    <m/>
    <n v="1"/>
    <n v="265961"/>
    <n v="1"/>
    <n v="265961"/>
  </r>
  <r>
    <x v="1"/>
    <s v="4"/>
    <s v="10/4/2013"/>
    <s v="2014"/>
    <s v="1"/>
    <s v="43010000"/>
    <x v="10"/>
    <x v="1"/>
    <s v="MERIAL LIMITED"/>
    <s v="Private Profit"/>
    <x v="2"/>
    <s v="4012001000"/>
    <s v="Awarded"/>
    <s v="14044271"/>
    <m/>
    <m/>
    <n v="0.5"/>
    <n v="10000"/>
    <n v="0.5"/>
    <n v="10000"/>
  </r>
  <r>
    <x v="1"/>
    <s v="4"/>
    <s v="10/4/2013"/>
    <s v="2014"/>
    <s v="1"/>
    <s v="43010000"/>
    <x v="10"/>
    <x v="1"/>
    <s v="MERIAL LIMITED"/>
    <s v="Private Profit"/>
    <x v="2"/>
    <s v="4012006000"/>
    <s v="Awarded"/>
    <s v="14044271"/>
    <m/>
    <m/>
    <n v="0.5"/>
    <n v="10000"/>
    <n v="0.5"/>
    <n v="10000"/>
  </r>
  <r>
    <x v="1"/>
    <s v="4"/>
    <s v="10/4/2013"/>
    <s v="2014"/>
    <s v="1"/>
    <s v="43010000"/>
    <x v="10"/>
    <x v="1"/>
    <s v="Environmental Defense Fund"/>
    <s v="Private Non-Profit"/>
    <x v="1"/>
    <s v="4018004000"/>
    <s v="Awarded"/>
    <s v="14044201"/>
    <n v="0.75"/>
    <n v="58736.25"/>
    <m/>
    <m/>
    <n v="0.75"/>
    <n v="58736.25"/>
  </r>
  <r>
    <x v="1"/>
    <s v="4"/>
    <s v="10/4/2013"/>
    <s v="2014"/>
    <s v="1"/>
    <s v="43010000"/>
    <x v="10"/>
    <x v="1"/>
    <s v="Environmental Defense Fund"/>
    <s v="Private Non-Profit"/>
    <x v="1"/>
    <s v="4018008000"/>
    <s v="Awarded"/>
    <s v="14044201"/>
    <n v="0.25"/>
    <n v="19578.75"/>
    <m/>
    <m/>
    <n v="0.25"/>
    <n v="19578.75"/>
  </r>
  <r>
    <x v="1"/>
    <s v="4"/>
    <s v="10/4/2013"/>
    <s v="2014"/>
    <s v="1"/>
    <s v="43010000"/>
    <x v="10"/>
    <x v="1"/>
    <s v="Environmental Defense Fund"/>
    <s v="Private Non-Profit"/>
    <x v="1"/>
    <s v="4027013000"/>
    <s v="Awarded"/>
    <s v="14044201"/>
    <n v="0"/>
    <n v="0"/>
    <m/>
    <m/>
    <n v="0"/>
    <n v="0"/>
  </r>
  <r>
    <x v="1"/>
    <s v="4"/>
    <s v="10/6/2013"/>
    <s v="2014"/>
    <s v="1"/>
    <s v="43010000"/>
    <x v="10"/>
    <x v="1"/>
    <s v="National IT Industry Promo Agency"/>
    <s v="Foreign Private Profit"/>
    <x v="2"/>
    <s v="4019010000"/>
    <s v="Awarded"/>
    <s v="14044206"/>
    <m/>
    <m/>
    <n v="1"/>
    <n v="120000"/>
    <n v="1"/>
    <n v="120000"/>
  </r>
  <r>
    <x v="1"/>
    <s v="4"/>
    <s v="10/7/2013"/>
    <s v="2014"/>
    <s v="1"/>
    <s v="43010000"/>
    <x v="10"/>
    <x v="1"/>
    <s v="WEST VIRGINIA UNIVERSITY"/>
    <s v="Institution of Higher Education"/>
    <x v="1"/>
    <s v="4011015000"/>
    <s v="Pending"/>
    <s v="14033859"/>
    <m/>
    <m/>
    <n v="1"/>
    <n v="86334"/>
    <n v="1"/>
    <n v="86334"/>
  </r>
  <r>
    <x v="1"/>
    <s v="4"/>
    <s v="10/7/2013"/>
    <s v="2014"/>
    <s v="1"/>
    <s v="43010000"/>
    <x v="10"/>
    <x v="1"/>
    <s v="PFIZER INC"/>
    <s v="Private Profit"/>
    <x v="2"/>
    <s v="4014004000"/>
    <s v="Awarded"/>
    <s v="14044342"/>
    <m/>
    <m/>
    <n v="1"/>
    <n v="10000"/>
    <n v="1"/>
    <n v="10000"/>
  </r>
  <r>
    <x v="1"/>
    <s v="4"/>
    <s v="10/7/2013"/>
    <s v="2014"/>
    <s v="1"/>
    <s v="43010000"/>
    <x v="10"/>
    <x v="1"/>
    <s v="BRIGHAM YOUNG UNIVERSITY"/>
    <s v="Institution of Higher Education"/>
    <x v="1"/>
    <s v="4014005000"/>
    <s v="Pending"/>
    <s v="14044327"/>
    <m/>
    <m/>
    <n v="1"/>
    <n v="73230"/>
    <n v="1"/>
    <n v="73230"/>
  </r>
  <r>
    <x v="1"/>
    <s v="4"/>
    <s v="10/7/2013"/>
    <s v="2014"/>
    <s v="1"/>
    <s v="43010000"/>
    <x v="10"/>
    <x v="1"/>
    <s v="ABB CORPORATE RESEARCH"/>
    <s v="Private Profit"/>
    <x v="2"/>
    <s v="4014006000"/>
    <s v="Awarded"/>
    <s v="14044252"/>
    <m/>
    <m/>
    <n v="1"/>
    <n v="20000"/>
    <n v="1"/>
    <n v="20000"/>
  </r>
  <r>
    <x v="1"/>
    <s v="4"/>
    <s v="10/7/2013"/>
    <s v="2014"/>
    <s v="1"/>
    <s v="43010000"/>
    <x v="10"/>
    <x v="1"/>
    <s v="Ntnl Clgte Inventors &amp; Innovators Alince"/>
    <s v="Private Non-Profit"/>
    <x v="1"/>
    <s v="4014017000"/>
    <s v="Awarded"/>
    <s v="14044306"/>
    <m/>
    <m/>
    <n v="1"/>
    <n v="5000"/>
    <n v="1"/>
    <n v="5000"/>
  </r>
  <r>
    <x v="1"/>
    <s v="4"/>
    <s v="10/7/2013"/>
    <s v="2014"/>
    <s v="1"/>
    <s v="43010000"/>
    <x v="10"/>
    <x v="1"/>
    <s v="NOVARTIS PHARMACEUTICALS CORPORATION"/>
    <s v="Private Profit"/>
    <x v="2"/>
    <s v="4016001000"/>
    <s v="Awarded"/>
    <s v="14044359"/>
    <m/>
    <m/>
    <n v="1"/>
    <n v="80480"/>
    <n v="1"/>
    <n v="80480"/>
  </r>
  <r>
    <x v="1"/>
    <s v="4"/>
    <s v="10/8/2013"/>
    <s v="2014"/>
    <s v="1"/>
    <s v="43010000"/>
    <x v="10"/>
    <x v="1"/>
    <s v="TRASK TRUST FUND"/>
    <s v="Foundation"/>
    <x v="1"/>
    <s v="4014004000"/>
    <s v="Not Funded"/>
    <s v="14033548"/>
    <m/>
    <m/>
    <n v="1"/>
    <n v="50000"/>
    <n v="1"/>
    <n v="50000"/>
  </r>
  <r>
    <x v="1"/>
    <s v="4"/>
    <s v="10/8/2013"/>
    <s v="2014"/>
    <s v="1"/>
    <s v="43010000"/>
    <x v="10"/>
    <x v="1"/>
    <s v="AMER SOC HEATING REFRIG/AIR COND ENG INC"/>
    <s v="Private Non-Profit"/>
    <x v="1"/>
    <s v="4014009000"/>
    <s v="Pending"/>
    <s v="14033813"/>
    <m/>
    <m/>
    <n v="1"/>
    <n v="5000"/>
    <n v="1"/>
    <n v="5000"/>
  </r>
  <r>
    <x v="1"/>
    <s v="4"/>
    <s v="10/8/2013"/>
    <s v="2014"/>
    <s v="1"/>
    <s v="43010000"/>
    <x v="10"/>
    <x v="1"/>
    <s v="Air Conditioning Refrig Inst"/>
    <s v="Private Non-Profit"/>
    <x v="1"/>
    <s v="4014009000"/>
    <s v="Not Funded"/>
    <s v="14044336"/>
    <m/>
    <m/>
    <n v="1"/>
    <n v="75000"/>
    <n v="1"/>
    <n v="75000"/>
  </r>
  <r>
    <x v="1"/>
    <s v="4"/>
    <s v="10/9/2013"/>
    <s v="2014"/>
    <s v="1"/>
    <s v="43010000"/>
    <x v="10"/>
    <x v="1"/>
    <s v="Walther Cancer Institute FDN Inc"/>
    <s v="Foundation"/>
    <x v="1"/>
    <s v="4007003000"/>
    <s v="Awarded"/>
    <s v="14044416"/>
    <m/>
    <m/>
    <n v="1"/>
    <n v="50000"/>
    <n v="1"/>
    <n v="50000"/>
  </r>
  <r>
    <x v="1"/>
    <s v="4"/>
    <s v="10/9/2013"/>
    <s v="2014"/>
    <s v="1"/>
    <s v="43010000"/>
    <x v="10"/>
    <x v="1"/>
    <s v="ORCID"/>
    <s v="Private Non-Profit"/>
    <x v="1"/>
    <s v="4008006000"/>
    <s v="Awarded"/>
    <s v="14033942"/>
    <n v="0.05"/>
    <n v="850"/>
    <m/>
    <m/>
    <n v="0.05"/>
    <n v="850"/>
  </r>
  <r>
    <x v="1"/>
    <s v="4"/>
    <s v="10/9/2013"/>
    <s v="2014"/>
    <s v="1"/>
    <s v="43010000"/>
    <x v="10"/>
    <x v="1"/>
    <s v="US Agency for Intnl Development"/>
    <s v="Federal"/>
    <x v="1"/>
    <s v="4011006000"/>
    <s v="Pending"/>
    <s v="13055031"/>
    <m/>
    <m/>
    <n v="0.5"/>
    <n v="57457.5"/>
    <n v="0.5"/>
    <n v="57457.5"/>
  </r>
  <r>
    <x v="1"/>
    <s v="4"/>
    <s v="10/9/2013"/>
    <s v="2014"/>
    <s v="1"/>
    <s v="43010000"/>
    <x v="10"/>
    <x v="1"/>
    <s v="SIGMA XI"/>
    <s v="Foundation"/>
    <x v="1"/>
    <s v="4011012000"/>
    <s v="Pending"/>
    <s v="14044392"/>
    <m/>
    <m/>
    <n v="0.25"/>
    <n v="246"/>
    <n v="0.25"/>
    <n v="246"/>
  </r>
  <r>
    <x v="1"/>
    <s v="4"/>
    <s v="10/9/2013"/>
    <s v="2014"/>
    <s v="1"/>
    <s v="43010000"/>
    <x v="10"/>
    <x v="1"/>
    <s v="PEPSICO INC./ WORLD TRADING CO."/>
    <s v="Private Profit"/>
    <x v="2"/>
    <s v="4011016000"/>
    <s v="Awarded"/>
    <s v="14044387"/>
    <m/>
    <m/>
    <n v="0.875"/>
    <n v="69469.75"/>
    <n v="0.875"/>
    <n v="69469.75"/>
  </r>
  <r>
    <x v="1"/>
    <s v="4"/>
    <s v="10/9/2013"/>
    <s v="2014"/>
    <s v="1"/>
    <s v="43010000"/>
    <x v="10"/>
    <x v="1"/>
    <s v="ORCID"/>
    <s v="Private Non-Profit"/>
    <x v="1"/>
    <s v="4012003000"/>
    <s v="Awarded"/>
    <s v="14033942"/>
    <n v="0.05"/>
    <n v="850"/>
    <m/>
    <m/>
    <n v="0.05"/>
    <n v="850"/>
  </r>
  <r>
    <x v="1"/>
    <s v="4"/>
    <s v="10/9/2013"/>
    <s v="2014"/>
    <s v="1"/>
    <s v="43010000"/>
    <x v="10"/>
    <x v="1"/>
    <s v="Cook Research Incorporated"/>
    <s v="Private Profit"/>
    <x v="2"/>
    <s v="4012003000"/>
    <s v="Awarded"/>
    <s v="14033960"/>
    <m/>
    <m/>
    <n v="0.2"/>
    <n v="12022"/>
    <n v="0.2"/>
    <n v="12022"/>
  </r>
  <r>
    <x v="1"/>
    <s v="4"/>
    <s v="10/9/2013"/>
    <s v="2014"/>
    <s v="1"/>
    <s v="43010000"/>
    <x v="10"/>
    <x v="1"/>
    <s v="Walther Cancer Institute FDN Inc"/>
    <s v="Foundation"/>
    <x v="1"/>
    <s v="4012003000"/>
    <s v="Awarded"/>
    <s v="14044416"/>
    <m/>
    <m/>
    <n v="0"/>
    <n v="0"/>
    <n v="0"/>
    <n v="0"/>
  </r>
  <r>
    <x v="1"/>
    <s v="4"/>
    <s v="10/9/2013"/>
    <s v="2014"/>
    <s v="1"/>
    <s v="43010000"/>
    <x v="10"/>
    <x v="1"/>
    <s v="PEPSICO INC./ WORLD TRADING CO."/>
    <s v="Private Profit"/>
    <x v="2"/>
    <s v="4013004000"/>
    <s v="Awarded"/>
    <s v="14044387"/>
    <m/>
    <m/>
    <n v="0.125"/>
    <n v="9924.25"/>
    <n v="0.125"/>
    <n v="9924.25"/>
  </r>
  <r>
    <x v="1"/>
    <s v="4"/>
    <s v="10/9/2013"/>
    <s v="2014"/>
    <s v="1"/>
    <s v="43010000"/>
    <x v="10"/>
    <x v="1"/>
    <s v="ORCID"/>
    <s v="Private Non-Profit"/>
    <x v="1"/>
    <s v="4014006000"/>
    <s v="Awarded"/>
    <s v="14033942"/>
    <n v="0.05"/>
    <n v="850"/>
    <m/>
    <m/>
    <n v="0.05"/>
    <n v="850"/>
  </r>
  <r>
    <x v="1"/>
    <s v="4"/>
    <s v="10/9/2013"/>
    <s v="2014"/>
    <s v="1"/>
    <s v="43010000"/>
    <x v="10"/>
    <x v="1"/>
    <s v="Cook Research Incorporated"/>
    <s v="Private Profit"/>
    <x v="2"/>
    <s v="4014017000"/>
    <s v="Awarded"/>
    <s v="14033960"/>
    <m/>
    <m/>
    <n v="0.8"/>
    <n v="48088"/>
    <n v="0.8"/>
    <n v="48088"/>
  </r>
  <r>
    <x v="1"/>
    <s v="4"/>
    <s v="10/9/2013"/>
    <s v="2014"/>
    <s v="1"/>
    <s v="43010000"/>
    <x v="10"/>
    <x v="1"/>
    <s v="US Agency for Intnl Development"/>
    <s v="Federal"/>
    <x v="1"/>
    <s v="4014025000"/>
    <s v="Pending"/>
    <s v="13055031"/>
    <m/>
    <m/>
    <n v="0.5"/>
    <n v="57457.5"/>
    <n v="0.5"/>
    <n v="57457.5"/>
  </r>
  <r>
    <x v="1"/>
    <s v="4"/>
    <s v="10/9/2013"/>
    <s v="2014"/>
    <s v="1"/>
    <s v="43010000"/>
    <x v="10"/>
    <x v="1"/>
    <s v="SIGMA XI"/>
    <s v="Foundation"/>
    <x v="1"/>
    <s v="4018003000"/>
    <s v="Pending"/>
    <s v="14044392"/>
    <m/>
    <m/>
    <n v="0.75"/>
    <n v="738"/>
    <n v="0.75"/>
    <n v="738"/>
  </r>
  <r>
    <x v="1"/>
    <s v="4"/>
    <s v="10/9/2013"/>
    <s v="2014"/>
    <s v="1"/>
    <s v="43010000"/>
    <x v="10"/>
    <x v="1"/>
    <s v="ORCID"/>
    <s v="Private Non-Profit"/>
    <x v="1"/>
    <s v="4024001000"/>
    <s v="Awarded"/>
    <s v="14033942"/>
    <n v="0.8"/>
    <n v="13600"/>
    <m/>
    <m/>
    <n v="0.8"/>
    <n v="13600"/>
  </r>
  <r>
    <x v="1"/>
    <s v="4"/>
    <s v="10/9/2013"/>
    <s v="2014"/>
    <s v="1"/>
    <s v="43010000"/>
    <x v="10"/>
    <x v="1"/>
    <s v="ORCID"/>
    <s v="Private Non-Profit"/>
    <x v="1"/>
    <s v="4024003000"/>
    <s v="Awarded"/>
    <s v="14033942"/>
    <n v="0.05"/>
    <n v="850"/>
    <m/>
    <m/>
    <n v="0.05"/>
    <n v="850"/>
  </r>
  <r>
    <x v="1"/>
    <s v="4"/>
    <s v="10/9/2013"/>
    <s v="2014"/>
    <s v="1"/>
    <s v="43010000"/>
    <x v="10"/>
    <x v="1"/>
    <s v="ORCID"/>
    <s v="Private Non-Profit"/>
    <x v="1"/>
    <s v="4027002000"/>
    <s v="Awarded"/>
    <s v="14033942"/>
    <n v="0"/>
    <n v="0"/>
    <m/>
    <m/>
    <n v="0"/>
    <n v="0"/>
  </r>
  <r>
    <x v="1"/>
    <s v="4"/>
    <s v="10/9/2013"/>
    <s v="2014"/>
    <s v="1"/>
    <s v="43010000"/>
    <x v="10"/>
    <x v="1"/>
    <s v="ORCID"/>
    <s v="Private Non-Profit"/>
    <x v="1"/>
    <s v="4027016000"/>
    <s v="Awarded"/>
    <s v="14033942"/>
    <n v="0"/>
    <n v="0"/>
    <m/>
    <m/>
    <n v="0"/>
    <n v="0"/>
  </r>
  <r>
    <x v="1"/>
    <s v="4"/>
    <s v="10/10/2013"/>
    <s v="2014"/>
    <s v="1"/>
    <s v="43010000"/>
    <x v="10"/>
    <x v="1"/>
    <s v="Flora Richardson FDN"/>
    <s v="Foundation"/>
    <x v="1"/>
    <s v="1010007000"/>
    <s v="Awarded"/>
    <s v="14033763"/>
    <m/>
    <m/>
    <n v="1"/>
    <n v="1481"/>
    <n v="1"/>
    <n v="1481"/>
  </r>
  <r>
    <x v="1"/>
    <s v="4"/>
    <s v="10/10/2013"/>
    <s v="2014"/>
    <s v="1"/>
    <s v="43010000"/>
    <x v="10"/>
    <x v="1"/>
    <s v="ETA Hand2Mind"/>
    <s v="Private Profit"/>
    <x v="2"/>
    <s v="4014007000"/>
    <s v="Awarded"/>
    <s v="14044403"/>
    <m/>
    <m/>
    <n v="0.8125"/>
    <n v="40625"/>
    <n v="0.8125"/>
    <n v="40625"/>
  </r>
  <r>
    <x v="1"/>
    <s v="4"/>
    <s v="10/10/2013"/>
    <s v="2014"/>
    <s v="1"/>
    <s v="43010000"/>
    <x v="10"/>
    <x v="1"/>
    <s v="Foundation Center-Cleveland"/>
    <s v="Foundation"/>
    <x v="1"/>
    <s v="4015001000"/>
    <s v="Awarded"/>
    <s v="14033982"/>
    <m/>
    <m/>
    <n v="1"/>
    <n v="4513"/>
    <n v="1"/>
    <n v="4513"/>
  </r>
  <r>
    <x v="1"/>
    <s v="4"/>
    <s v="10/10/2013"/>
    <s v="2014"/>
    <s v="1"/>
    <s v="43010000"/>
    <x v="10"/>
    <x v="1"/>
    <s v="ETA Hand2Mind"/>
    <s v="Private Profit"/>
    <x v="2"/>
    <s v="4020003000"/>
    <s v="Awarded"/>
    <s v="14044403"/>
    <m/>
    <m/>
    <n v="0.1875"/>
    <n v="9375"/>
    <n v="0.1875"/>
    <n v="9375"/>
  </r>
  <r>
    <x v="1"/>
    <s v="4"/>
    <s v="10/11/2013"/>
    <s v="2014"/>
    <s v="1"/>
    <s v="43010000"/>
    <x v="10"/>
    <x v="1"/>
    <s v="Walther Cancer Institute FDN Inc"/>
    <s v="Foundation"/>
    <x v="1"/>
    <s v="4007003000"/>
    <s v="Awarded"/>
    <s v="14022957"/>
    <m/>
    <m/>
    <n v="1"/>
    <n v="275285"/>
    <n v="1"/>
    <n v="275285"/>
  </r>
  <r>
    <x v="1"/>
    <s v="4"/>
    <s v="10/11/2013"/>
    <s v="2014"/>
    <s v="1"/>
    <s v="43010000"/>
    <x v="10"/>
    <x v="1"/>
    <s v="AMERICAN ASSOC UNIVERSITY WOMEN FDN INC."/>
    <s v="Foundation"/>
    <x v="1"/>
    <s v="4010008000"/>
    <s v="Awarded"/>
    <s v="14044490"/>
    <m/>
    <m/>
    <n v="1"/>
    <n v="1250"/>
    <n v="1"/>
    <n v="1250"/>
  </r>
  <r>
    <x v="1"/>
    <s v="4"/>
    <s v="10/11/2013"/>
    <s v="2014"/>
    <s v="1"/>
    <s v="43010000"/>
    <x v="10"/>
    <x v="1"/>
    <s v="Walther Cancer Institute FDN Inc"/>
    <s v="Foundation"/>
    <x v="1"/>
    <s v="4012003000"/>
    <s v="Awarded"/>
    <s v="14022957"/>
    <m/>
    <m/>
    <n v="0"/>
    <n v="0"/>
    <n v="0"/>
    <n v="0"/>
  </r>
  <r>
    <x v="1"/>
    <s v="4"/>
    <s v="10/14/2013"/>
    <s v="2014"/>
    <s v="1"/>
    <s v="43010000"/>
    <x v="10"/>
    <x v="1"/>
    <s v="Hyundai Heavy Industries Co"/>
    <s v="Foreign Private Profit"/>
    <x v="2"/>
    <s v="4011006000"/>
    <s v="Awarded"/>
    <s v="14044496"/>
    <m/>
    <m/>
    <n v="0.5"/>
    <n v="89800"/>
    <n v="0.5"/>
    <n v="89800"/>
  </r>
  <r>
    <x v="1"/>
    <s v="4"/>
    <s v="10/14/2013"/>
    <s v="2014"/>
    <s v="1"/>
    <s v="43010000"/>
    <x v="10"/>
    <x v="1"/>
    <s v="IN  ACADEMY OF SCIENCE"/>
    <s v="Private Non-Profit"/>
    <x v="1"/>
    <s v="4011012000"/>
    <s v="Awarded"/>
    <s v="14044282"/>
    <m/>
    <m/>
    <n v="0.875"/>
    <n v="1925"/>
    <n v="0.875"/>
    <n v="1925"/>
  </r>
  <r>
    <x v="1"/>
    <s v="4"/>
    <s v="10/14/2013"/>
    <s v="2014"/>
    <s v="1"/>
    <s v="43010000"/>
    <x v="10"/>
    <x v="1"/>
    <s v="Boehringer Ingelheim Vetmedica Inc"/>
    <s v="Private Profit"/>
    <x v="2"/>
    <s v="4012003000"/>
    <s v="Pending"/>
    <s v="14044457"/>
    <n v="0.1"/>
    <n v="1469.1"/>
    <m/>
    <m/>
    <n v="0.1"/>
    <n v="1469.1"/>
  </r>
  <r>
    <x v="1"/>
    <s v="4"/>
    <s v="10/14/2013"/>
    <s v="2014"/>
    <s v="1"/>
    <s v="43010000"/>
    <x v="10"/>
    <x v="1"/>
    <s v="Boehringer Ingelheim Vetmedica Inc"/>
    <s v="Private Profit"/>
    <x v="2"/>
    <s v="4012007000"/>
    <s v="Pending"/>
    <s v="14044457"/>
    <n v="0.8"/>
    <n v="11752.8"/>
    <m/>
    <m/>
    <n v="0.8"/>
    <n v="11752.8"/>
  </r>
  <r>
    <x v="1"/>
    <s v="4"/>
    <s v="10/14/2013"/>
    <s v="2014"/>
    <s v="1"/>
    <s v="43010000"/>
    <x v="10"/>
    <x v="1"/>
    <s v="Hyundai Heavy Industries Co"/>
    <s v="Foreign Private Profit"/>
    <x v="2"/>
    <s v="4014009000"/>
    <s v="Awarded"/>
    <s v="14044496"/>
    <m/>
    <m/>
    <n v="0.5"/>
    <n v="89800"/>
    <n v="0.5"/>
    <n v="89800"/>
  </r>
  <r>
    <x v="1"/>
    <s v="4"/>
    <s v="10/14/2013"/>
    <s v="2014"/>
    <s v="1"/>
    <s v="43010000"/>
    <x v="10"/>
    <x v="1"/>
    <s v="IN  ACADEMY OF SCIENCE"/>
    <s v="Private Non-Profit"/>
    <x v="1"/>
    <s v="4018003000"/>
    <s v="Awarded"/>
    <s v="14044282"/>
    <m/>
    <m/>
    <n v="0.125"/>
    <n v="275"/>
    <n v="0.125"/>
    <n v="275"/>
  </r>
  <r>
    <x v="1"/>
    <s v="4"/>
    <s v="10/14/2013"/>
    <s v="2014"/>
    <s v="1"/>
    <s v="43010000"/>
    <x v="10"/>
    <x v="1"/>
    <s v="Boehringer Ingelheim Vetmedica Inc"/>
    <s v="Private Profit"/>
    <x v="2"/>
    <s v="4018009000"/>
    <s v="Pending"/>
    <s v="14044457"/>
    <n v="0.1"/>
    <n v="1469.1"/>
    <m/>
    <m/>
    <n v="0.1"/>
    <n v="1469.1"/>
  </r>
  <r>
    <x v="1"/>
    <s v="4"/>
    <s v="10/14/2013"/>
    <s v="2014"/>
    <s v="1"/>
    <s v="43010000"/>
    <x v="10"/>
    <x v="1"/>
    <s v="Boehringer Ingelheim Vetmedica Inc"/>
    <s v="Private Profit"/>
    <x v="2"/>
    <s v="4027012000"/>
    <s v="Pending"/>
    <s v="14044457"/>
    <n v="0"/>
    <n v="0"/>
    <m/>
    <m/>
    <n v="0"/>
    <n v="0"/>
  </r>
  <r>
    <x v="1"/>
    <s v="4"/>
    <s v="10/15/2013"/>
    <s v="2014"/>
    <s v="1"/>
    <s v="43010000"/>
    <x v="10"/>
    <x v="1"/>
    <s v="Google Inc"/>
    <s v="Private Profit"/>
    <x v="2"/>
    <s v="4018010000"/>
    <s v="Pending"/>
    <s v="14044503"/>
    <m/>
    <m/>
    <n v="1"/>
    <n v="40851"/>
    <n v="1"/>
    <n v="40851"/>
  </r>
  <r>
    <x v="1"/>
    <s v="4"/>
    <s v="10/16/2013"/>
    <s v="2014"/>
    <s v="1"/>
    <s v="43010000"/>
    <x v="10"/>
    <x v="1"/>
    <s v="INSTITUTE OF NUCLEAR SAFETY SYSTEMS,INC"/>
    <s v="Foreign Private Profit"/>
    <x v="2"/>
    <s v="4014011000"/>
    <s v="Awarded"/>
    <s v="14044548"/>
    <m/>
    <m/>
    <n v="1"/>
    <n v="75000"/>
    <n v="1"/>
    <n v="75000"/>
  </r>
  <r>
    <x v="1"/>
    <s v="4"/>
    <s v="10/17/2013"/>
    <s v="2014"/>
    <s v="1"/>
    <s v="43010000"/>
    <x v="10"/>
    <x v="1"/>
    <s v="Indo-US Science &amp; Technology Forum"/>
    <s v="Private Non-Profit"/>
    <x v="1"/>
    <s v="4011016000"/>
    <s v="Pending"/>
    <s v="14023145"/>
    <m/>
    <m/>
    <n v="0.1"/>
    <n v="4595.2"/>
    <n v="0.1"/>
    <n v="4595.2"/>
  </r>
  <r>
    <x v="1"/>
    <s v="4"/>
    <s v="10/17/2013"/>
    <s v="2014"/>
    <s v="1"/>
    <s v="43010000"/>
    <x v="10"/>
    <x v="1"/>
    <s v="PEPSICO INC./ WORLD TRADING CO."/>
    <s v="Private Profit"/>
    <x v="2"/>
    <s v="4011016000"/>
    <s v="Awarded"/>
    <s v="14044524"/>
    <m/>
    <m/>
    <n v="0.875"/>
    <n v="61250"/>
    <n v="0.875"/>
    <n v="61250"/>
  </r>
  <r>
    <x v="1"/>
    <s v="4"/>
    <s v="10/17/2013"/>
    <s v="2014"/>
    <s v="1"/>
    <s v="43010000"/>
    <x v="10"/>
    <x v="1"/>
    <s v="Indo-US Science &amp; Technology Forum"/>
    <s v="Private Non-Profit"/>
    <x v="1"/>
    <s v="4013003000"/>
    <s v="Pending"/>
    <s v="14023145"/>
    <m/>
    <m/>
    <n v="0.1"/>
    <n v="4595.2"/>
    <n v="0.1"/>
    <n v="4595.2"/>
  </r>
  <r>
    <x v="1"/>
    <s v="4"/>
    <s v="10/17/2013"/>
    <s v="2014"/>
    <s v="1"/>
    <s v="43010000"/>
    <x v="10"/>
    <x v="1"/>
    <s v="PEPSICO INC./ WORLD TRADING CO."/>
    <s v="Private Profit"/>
    <x v="2"/>
    <s v="4013004000"/>
    <s v="Awarded"/>
    <s v="14044524"/>
    <m/>
    <m/>
    <n v="0.125"/>
    <n v="8750"/>
    <n v="0.125"/>
    <n v="8750"/>
  </r>
  <r>
    <x v="1"/>
    <s v="4"/>
    <s v="10/17/2013"/>
    <s v="2014"/>
    <s v="1"/>
    <s v="43010000"/>
    <x v="10"/>
    <x v="1"/>
    <s v="TEVA PHARMACEUTICALS, USA"/>
    <s v="Private Profit"/>
    <x v="2"/>
    <s v="4016001000"/>
    <s v="Awarded"/>
    <s v="14044606"/>
    <m/>
    <m/>
    <n v="1"/>
    <n v="50000"/>
    <n v="1"/>
    <n v="50000"/>
  </r>
  <r>
    <x v="1"/>
    <s v="4"/>
    <s v="10/17/2013"/>
    <s v="2014"/>
    <s v="1"/>
    <s v="43010000"/>
    <x v="10"/>
    <x v="1"/>
    <s v="Exelixis Inc"/>
    <s v="Private Profit"/>
    <x v="2"/>
    <s v="4016001000"/>
    <s v="Awarded"/>
    <s v="14044609"/>
    <m/>
    <m/>
    <n v="1"/>
    <n v="5000"/>
    <n v="1"/>
    <n v="5000"/>
  </r>
  <r>
    <x v="1"/>
    <s v="4"/>
    <s v="10/17/2013"/>
    <s v="2014"/>
    <s v="1"/>
    <s v="43010000"/>
    <x v="10"/>
    <x v="1"/>
    <s v="Indo-US Science &amp; Technology Forum"/>
    <s v="Private Non-Profit"/>
    <x v="1"/>
    <s v="4019030000"/>
    <s v="Pending"/>
    <s v="14023145"/>
    <m/>
    <m/>
    <n v="0.8"/>
    <n v="36761.599999999999"/>
    <n v="0.8"/>
    <n v="36761.599999999999"/>
  </r>
  <r>
    <x v="1"/>
    <s v="4"/>
    <s v="10/18/2013"/>
    <s v="2014"/>
    <s v="1"/>
    <s v="43010000"/>
    <x v="10"/>
    <x v="1"/>
    <s v="AMERICAN CHEMICAL SOCIETY"/>
    <s v="Foundation"/>
    <x v="1"/>
    <s v="4014004000"/>
    <s v="Awarded"/>
    <s v="14044627"/>
    <m/>
    <m/>
    <n v="1"/>
    <n v="110000"/>
    <n v="1"/>
    <n v="110000"/>
  </r>
  <r>
    <x v="1"/>
    <s v="4"/>
    <s v="10/21/2013"/>
    <s v="2014"/>
    <s v="1"/>
    <s v="43010000"/>
    <x v="10"/>
    <x v="1"/>
    <s v="NATNL CONSORT GRAD MINORITIES ENGR &amp; SCI"/>
    <s v="Foundation"/>
    <x v="1"/>
    <s v="4014001000"/>
    <s v="Awarded"/>
    <s v="14044625"/>
    <m/>
    <m/>
    <n v="1"/>
    <n v="63000"/>
    <n v="1"/>
    <n v="63000"/>
  </r>
  <r>
    <x v="1"/>
    <s v="4"/>
    <s v="10/22/2013"/>
    <s v="2014"/>
    <s v="1"/>
    <s v="43010000"/>
    <x v="10"/>
    <x v="1"/>
    <s v="DOW AGROSCIENCES"/>
    <s v="Private Profit"/>
    <x v="2"/>
    <s v="4011012000"/>
    <s v="Awarded"/>
    <s v="14044670"/>
    <m/>
    <m/>
    <n v="1"/>
    <n v="10000"/>
    <n v="1"/>
    <n v="10000"/>
  </r>
  <r>
    <x v="1"/>
    <s v="4"/>
    <s v="10/22/2013"/>
    <s v="2014"/>
    <s v="1"/>
    <s v="43010000"/>
    <x v="10"/>
    <x v="1"/>
    <s v="PETROLEUM RESEARCH FUND"/>
    <s v="Foundation"/>
    <x v="1"/>
    <s v="4014009000"/>
    <s v="Pending"/>
    <s v="14044699"/>
    <m/>
    <m/>
    <n v="1"/>
    <n v="110000"/>
    <n v="1"/>
    <n v="110000"/>
  </r>
  <r>
    <x v="1"/>
    <s v="4"/>
    <s v="10/23/2013"/>
    <s v="2014"/>
    <s v="1"/>
    <s v="43010000"/>
    <x v="10"/>
    <x v="1"/>
    <s v="CARNEGIE-MELLON UNIVERSITY"/>
    <s v="Institution of Higher Education"/>
    <x v="1"/>
    <s v="1019001006"/>
    <s v="Pending"/>
    <s v="14044719"/>
    <m/>
    <m/>
    <n v="1"/>
    <n v="117659"/>
    <n v="1"/>
    <n v="117659"/>
  </r>
  <r>
    <x v="1"/>
    <s v="4"/>
    <s v="10/23/2013"/>
    <s v="2014"/>
    <s v="1"/>
    <s v="43010000"/>
    <x v="10"/>
    <x v="1"/>
    <s v="SIMONS FOUNDATION"/>
    <s v="Foundation"/>
    <x v="1"/>
    <s v="4014009000"/>
    <s v="Pending"/>
    <s v="14044683"/>
    <m/>
    <m/>
    <n v="1"/>
    <n v="660000"/>
    <n v="1"/>
    <n v="660000"/>
  </r>
  <r>
    <x v="1"/>
    <s v="4"/>
    <s v="10/23/2013"/>
    <s v="2014"/>
    <s v="1"/>
    <s v="43010000"/>
    <x v="10"/>
    <x v="1"/>
    <s v="John Zink Company"/>
    <s v="Private Profit"/>
    <x v="2"/>
    <s v="4018003000"/>
    <s v="Awarded"/>
    <s v="14044623"/>
    <n v="1"/>
    <n v="15000"/>
    <m/>
    <m/>
    <n v="1"/>
    <n v="15000"/>
  </r>
  <r>
    <x v="1"/>
    <s v="4"/>
    <s v="10/23/2013"/>
    <s v="2014"/>
    <s v="1"/>
    <s v="43010000"/>
    <x v="10"/>
    <x v="1"/>
    <s v="John Zink Company"/>
    <s v="Private Profit"/>
    <x v="2"/>
    <s v="4027010000"/>
    <s v="Awarded"/>
    <s v="14044623"/>
    <n v="0"/>
    <n v="0"/>
    <m/>
    <m/>
    <n v="0"/>
    <n v="0"/>
  </r>
  <r>
    <x v="1"/>
    <s v="4"/>
    <s v="10/23/2013"/>
    <s v="2014"/>
    <s v="1"/>
    <s v="43010000"/>
    <x v="10"/>
    <x v="1"/>
    <s v="CORPORATION FOR PUBLIC BROADCASTING"/>
    <s v="Foundation"/>
    <x v="1"/>
    <s v="4034002000"/>
    <s v="Awarded"/>
    <s v="14044686"/>
    <m/>
    <m/>
    <n v="1"/>
    <n v="4866"/>
    <n v="1"/>
    <n v="4866"/>
  </r>
  <r>
    <x v="1"/>
    <s v="4"/>
    <s v="10/24/2013"/>
    <s v="2014"/>
    <s v="1"/>
    <s v="43010000"/>
    <x v="10"/>
    <x v="1"/>
    <s v="DOW AGROSCIENCES"/>
    <s v="Private Profit"/>
    <x v="2"/>
    <s v="4011001000"/>
    <s v="Awarded"/>
    <s v="14044672"/>
    <m/>
    <m/>
    <n v="1"/>
    <n v="2016"/>
    <n v="1"/>
    <n v="2016"/>
  </r>
  <r>
    <x v="1"/>
    <s v="4"/>
    <s v="10/24/2013"/>
    <s v="2014"/>
    <s v="1"/>
    <s v="43010000"/>
    <x v="10"/>
    <x v="1"/>
    <s v="DOW AGROSCIENCES"/>
    <s v="Private Profit"/>
    <x v="2"/>
    <s v="4011001000"/>
    <s v="Awarded"/>
    <s v="14044673"/>
    <m/>
    <m/>
    <n v="1"/>
    <n v="2016"/>
    <n v="1"/>
    <n v="2016"/>
  </r>
  <r>
    <x v="1"/>
    <s v="4"/>
    <s v="10/24/2013"/>
    <s v="2014"/>
    <s v="1"/>
    <s v="43010000"/>
    <x v="10"/>
    <x v="1"/>
    <s v="ELANCO ANIMAL HEALTH"/>
    <s v="Private Profit"/>
    <x v="2"/>
    <s v="4011009000"/>
    <s v="Awarded"/>
    <s v="14044722"/>
    <m/>
    <m/>
    <n v="1"/>
    <n v="19245"/>
    <n v="1"/>
    <n v="19245"/>
  </r>
  <r>
    <x v="1"/>
    <s v="4"/>
    <s v="10/24/2013"/>
    <s v="2014"/>
    <s v="1"/>
    <s v="43010000"/>
    <x v="10"/>
    <x v="1"/>
    <s v="DOW AGROSCIENCES"/>
    <s v="Private Profit"/>
    <x v="2"/>
    <s v="4011028000"/>
    <s v="Awarded"/>
    <s v="14044672"/>
    <m/>
    <m/>
    <n v="0"/>
    <n v="0"/>
    <n v="0"/>
    <n v="0"/>
  </r>
  <r>
    <x v="1"/>
    <s v="4"/>
    <s v="10/24/2013"/>
    <s v="2014"/>
    <s v="1"/>
    <s v="43010000"/>
    <x v="10"/>
    <x v="1"/>
    <s v="DOW AGROSCIENCES"/>
    <s v="Private Profit"/>
    <x v="2"/>
    <s v="4011028000"/>
    <s v="Awarded"/>
    <s v="14044673"/>
    <m/>
    <m/>
    <n v="0"/>
    <n v="0"/>
    <n v="0"/>
    <n v="0"/>
  </r>
  <r>
    <x v="1"/>
    <s v="4"/>
    <s v="10/25/2013"/>
    <s v="2014"/>
    <s v="1"/>
    <s v="43010000"/>
    <x v="10"/>
    <x v="1"/>
    <s v="Zoetis"/>
    <s v="Private Profit"/>
    <x v="2"/>
    <s v="4012003000"/>
    <s v="Awarded"/>
    <s v="14044773"/>
    <m/>
    <m/>
    <n v="0.6"/>
    <n v="24982.2"/>
    <n v="0.6"/>
    <n v="24982.2"/>
  </r>
  <r>
    <x v="1"/>
    <s v="4"/>
    <s v="10/25/2013"/>
    <s v="2014"/>
    <s v="1"/>
    <s v="43010000"/>
    <x v="10"/>
    <x v="1"/>
    <s v="Zoetis"/>
    <s v="Private Profit"/>
    <x v="2"/>
    <s v="4012007000"/>
    <s v="Awarded"/>
    <s v="14044773"/>
    <m/>
    <m/>
    <n v="0.4"/>
    <n v="16654.8"/>
    <n v="0.4"/>
    <n v="16654.8"/>
  </r>
  <r>
    <x v="1"/>
    <s v="4"/>
    <s v="10/25/2013"/>
    <s v="2014"/>
    <s v="1"/>
    <s v="43010000"/>
    <x v="10"/>
    <x v="1"/>
    <s v="LILLY RESEARCH LABORATORIES"/>
    <s v="Private Profit"/>
    <x v="2"/>
    <s v="4014010000"/>
    <s v="Awarded"/>
    <s v="14044770"/>
    <n v="1"/>
    <n v="40000"/>
    <m/>
    <m/>
    <n v="1"/>
    <n v="40000"/>
  </r>
  <r>
    <x v="1"/>
    <s v="4"/>
    <s v="10/25/2013"/>
    <s v="2014"/>
    <s v="1"/>
    <s v="43010000"/>
    <x v="10"/>
    <x v="1"/>
    <s v="LILLY RESEARCH LABORATORIES"/>
    <s v="Private Profit"/>
    <x v="2"/>
    <s v="4027002000"/>
    <s v="Awarded"/>
    <s v="14044770"/>
    <n v="0"/>
    <n v="0"/>
    <m/>
    <m/>
    <n v="0"/>
    <n v="0"/>
  </r>
  <r>
    <x v="1"/>
    <s v="4"/>
    <s v="10/28/2013"/>
    <s v="2014"/>
    <s v="1"/>
    <s v="43010000"/>
    <x v="10"/>
    <x v="1"/>
    <s v="Grainger Ctr Electromechanics"/>
    <s v="Institution of Higher Education"/>
    <x v="1"/>
    <s v="4014006000"/>
    <s v="Awarded"/>
    <s v="14044798"/>
    <m/>
    <m/>
    <n v="1"/>
    <n v="20000"/>
    <n v="1"/>
    <n v="20000"/>
  </r>
  <r>
    <x v="1"/>
    <s v="4"/>
    <s v="10/28/2013"/>
    <s v="2014"/>
    <s v="1"/>
    <s v="43010000"/>
    <x v="10"/>
    <x v="1"/>
    <s v="KECK, W.M. FOUNDATION"/>
    <s v="Foundation"/>
    <x v="1"/>
    <s v="4014009000"/>
    <s v="Pending"/>
    <s v="14044736"/>
    <n v="1"/>
    <n v="999954"/>
    <m/>
    <m/>
    <n v="1"/>
    <n v="999954"/>
  </r>
  <r>
    <x v="1"/>
    <s v="4"/>
    <s v="10/28/2013"/>
    <s v="2014"/>
    <s v="1"/>
    <s v="43010000"/>
    <x v="10"/>
    <x v="1"/>
    <s v="AMERICAN CHEMICAL SOCIETY"/>
    <s v="Foundation"/>
    <x v="1"/>
    <s v="4018004000"/>
    <s v="Awarded"/>
    <s v="14044764"/>
    <m/>
    <m/>
    <n v="1"/>
    <n v="127052"/>
    <n v="1"/>
    <n v="127052"/>
  </r>
  <r>
    <x v="1"/>
    <s v="4"/>
    <s v="10/28/2013"/>
    <s v="2014"/>
    <s v="1"/>
    <s v="43010000"/>
    <x v="10"/>
    <x v="1"/>
    <s v="KECK, W.M. FOUNDATION"/>
    <s v="Foundation"/>
    <x v="1"/>
    <s v="4027002000"/>
    <s v="Pending"/>
    <s v="14044736"/>
    <n v="0"/>
    <n v="0"/>
    <m/>
    <m/>
    <n v="0"/>
    <n v="0"/>
  </r>
  <r>
    <x v="1"/>
    <s v="4"/>
    <s v="10/29/2013"/>
    <s v="2014"/>
    <s v="1"/>
    <s v="43010000"/>
    <x v="10"/>
    <x v="1"/>
    <s v="AMERICAN MEAT INSTITUTE FOUNDATION"/>
    <s v="Foundation"/>
    <x v="1"/>
    <s v="4011016000"/>
    <s v="Awarded"/>
    <s v="14044828"/>
    <m/>
    <m/>
    <n v="1"/>
    <n v="45288"/>
    <n v="1"/>
    <n v="45288"/>
  </r>
  <r>
    <x v="1"/>
    <s v="4"/>
    <s v="10/29/2013"/>
    <s v="2014"/>
    <s v="1"/>
    <s v="43010000"/>
    <x v="10"/>
    <x v="1"/>
    <s v="PEWS SCHOLARS PROGRAM"/>
    <s v="Foundation"/>
    <x v="1"/>
    <s v="4012006000"/>
    <s v="Pending"/>
    <s v="14044774"/>
    <m/>
    <m/>
    <n v="1"/>
    <n v="239993"/>
    <n v="1"/>
    <n v="239993"/>
  </r>
  <r>
    <x v="1"/>
    <s v="4"/>
    <s v="10/30/2013"/>
    <s v="2014"/>
    <s v="1"/>
    <s v="43010000"/>
    <x v="10"/>
    <x v="1"/>
    <s v="Bill &amp; Melinda Gates Foundation"/>
    <s v="Foundation"/>
    <x v="1"/>
    <s v="4011005000"/>
    <s v="Awarded"/>
    <s v="14044868"/>
    <m/>
    <m/>
    <n v="0.3"/>
    <n v="3021624.3"/>
    <n v="0.3"/>
    <n v="3021624.3"/>
  </r>
  <r>
    <x v="1"/>
    <s v="4"/>
    <s v="10/30/2013"/>
    <s v="2014"/>
    <s v="1"/>
    <s v="43010000"/>
    <x v="10"/>
    <x v="1"/>
    <s v="Bill &amp; Melinda Gates Foundation"/>
    <s v="Foundation"/>
    <x v="1"/>
    <s v="4011012000"/>
    <s v="Awarded"/>
    <s v="14044868"/>
    <m/>
    <m/>
    <n v="0.05"/>
    <n v="503604.05"/>
    <n v="0.05"/>
    <n v="503604.05"/>
  </r>
  <r>
    <x v="1"/>
    <s v="4"/>
    <s v="10/30/2013"/>
    <s v="2014"/>
    <s v="1"/>
    <s v="43010000"/>
    <x v="10"/>
    <x v="1"/>
    <s v="Bill &amp; Melinda Gates Foundation"/>
    <s v="Foundation"/>
    <x v="1"/>
    <s v="4011014000"/>
    <s v="Awarded"/>
    <s v="14044868"/>
    <m/>
    <m/>
    <n v="0.55000000000000004"/>
    <n v="5539644.5499999998"/>
    <n v="0.55000000000000004"/>
    <n v="5539644.5499999998"/>
  </r>
  <r>
    <x v="1"/>
    <s v="4"/>
    <s v="10/30/2013"/>
    <s v="2014"/>
    <s v="1"/>
    <s v="43010000"/>
    <x v="10"/>
    <x v="1"/>
    <s v="Bill &amp; Melinda Gates Foundation"/>
    <s v="Foundation"/>
    <x v="1"/>
    <s v="4011021000"/>
    <s v="Awarded"/>
    <s v="14044868"/>
    <m/>
    <m/>
    <n v="0.1"/>
    <n v="1007208.1"/>
    <n v="0.1"/>
    <n v="1007208.1"/>
  </r>
  <r>
    <x v="1"/>
    <s v="4"/>
    <s v="10/30/2013"/>
    <s v="2014"/>
    <s v="1"/>
    <s v="43010000"/>
    <x v="10"/>
    <x v="1"/>
    <s v="Salix Pharmaceuticals, Inc."/>
    <s v="Private Profit"/>
    <x v="2"/>
    <s v="4016001000"/>
    <s v="Awarded"/>
    <s v="14044901"/>
    <m/>
    <m/>
    <n v="1"/>
    <n v="2000000"/>
    <n v="1"/>
    <n v="2000000"/>
  </r>
  <r>
    <x v="1"/>
    <s v="4"/>
    <s v="10/30/2013"/>
    <s v="2014"/>
    <s v="1"/>
    <s v="43010000"/>
    <x v="10"/>
    <x v="1"/>
    <s v="MERCK &amp; COMPANY INC."/>
    <s v="Private Profit"/>
    <x v="2"/>
    <s v="4018004000"/>
    <s v="Awarded"/>
    <s v="14044867"/>
    <n v="1"/>
    <n v="80000"/>
    <m/>
    <m/>
    <n v="1"/>
    <n v="80000"/>
  </r>
  <r>
    <x v="1"/>
    <s v="4"/>
    <s v="10/30/2013"/>
    <s v="2014"/>
    <s v="1"/>
    <s v="43010000"/>
    <x v="10"/>
    <x v="1"/>
    <s v="MERCK &amp; COMPANY INC."/>
    <s v="Private Profit"/>
    <x v="2"/>
    <s v="4027003000"/>
    <s v="Awarded"/>
    <s v="14044867"/>
    <n v="0"/>
    <n v="0"/>
    <m/>
    <m/>
    <n v="0"/>
    <n v="0"/>
  </r>
  <r>
    <x v="1"/>
    <s v="4"/>
    <s v="10/30/2013"/>
    <s v="2014"/>
    <s v="1"/>
    <s v="43010000"/>
    <x v="10"/>
    <x v="1"/>
    <s v="MERCK &amp; COMPANY INC."/>
    <s v="Private Profit"/>
    <x v="2"/>
    <s v="4027003005"/>
    <s v="Awarded"/>
    <s v="14044867"/>
    <n v="0"/>
    <n v="0"/>
    <m/>
    <m/>
    <n v="0"/>
    <n v="0"/>
  </r>
  <r>
    <x v="1"/>
    <s v="4"/>
    <s v="10/31/2013"/>
    <s v="2014"/>
    <s v="1"/>
    <s v="43010000"/>
    <x v="10"/>
    <x v="1"/>
    <s v="WORLD BANK"/>
    <s v="Private Profit"/>
    <x v="2"/>
    <s v="4011005000"/>
    <s v="Awarded"/>
    <s v="13120983"/>
    <m/>
    <m/>
    <n v="1"/>
    <n v="200000"/>
    <n v="1"/>
    <n v="200000"/>
  </r>
  <r>
    <x v="1"/>
    <s v="4"/>
    <s v="10/31/2013"/>
    <s v="2014"/>
    <s v="1"/>
    <s v="43010000"/>
    <x v="10"/>
    <x v="1"/>
    <s v="TEXAS TECH UNIVERSITY"/>
    <s v="Institution of Higher Education"/>
    <x v="1"/>
    <s v="4011015000"/>
    <s v="Awarded"/>
    <s v="14044900"/>
    <n v="1"/>
    <n v="29500"/>
    <m/>
    <m/>
    <n v="1"/>
    <n v="29500"/>
  </r>
  <r>
    <x v="1"/>
    <s v="4"/>
    <s v="10/31/2013"/>
    <s v="2014"/>
    <s v="1"/>
    <s v="43010000"/>
    <x v="10"/>
    <x v="1"/>
    <s v="AMERICAN MEAT INSTITUTE FOUNDATION"/>
    <s v="Foundation"/>
    <x v="1"/>
    <s v="4011016000"/>
    <s v="Pending"/>
    <s v="14044880"/>
    <m/>
    <m/>
    <n v="1"/>
    <n v="134562"/>
    <n v="1"/>
    <n v="134562"/>
  </r>
  <r>
    <x v="1"/>
    <s v="4"/>
    <s v="10/31/2013"/>
    <s v="2014"/>
    <s v="1"/>
    <s v="43010000"/>
    <x v="10"/>
    <x v="1"/>
    <s v="AMERICAN CHEMICAL SOCIETY"/>
    <s v="Foundation"/>
    <x v="1"/>
    <s v="4014004000"/>
    <s v="Pending"/>
    <s v="14044826"/>
    <m/>
    <m/>
    <n v="1"/>
    <n v="110000"/>
    <n v="1"/>
    <n v="110000"/>
  </r>
  <r>
    <x v="1"/>
    <s v="4"/>
    <s v="10/31/2013"/>
    <s v="2014"/>
    <s v="1"/>
    <s v="43010000"/>
    <x v="10"/>
    <x v="1"/>
    <s v="AMERICAN CHEMICAL SOCIETY"/>
    <s v="Foundation"/>
    <x v="1"/>
    <s v="4014004000"/>
    <s v="Not Funded"/>
    <s v="14044889"/>
    <m/>
    <m/>
    <n v="1"/>
    <n v="110000"/>
    <n v="1"/>
    <n v="110000"/>
  </r>
  <r>
    <x v="1"/>
    <s v="4"/>
    <s v="10/31/2013"/>
    <s v="2014"/>
    <s v="1"/>
    <s v="43010000"/>
    <x v="10"/>
    <x v="1"/>
    <s v="TEXAS TECH UNIVERSITY"/>
    <s v="Institution of Higher Education"/>
    <x v="1"/>
    <s v="4027011000"/>
    <s v="Awarded"/>
    <s v="14044900"/>
    <n v="0"/>
    <n v="0"/>
    <m/>
    <m/>
    <n v="0"/>
    <n v="0"/>
  </r>
  <r>
    <x v="1"/>
    <s v="5"/>
    <s v="11/1/2013"/>
    <s v="2014"/>
    <s v="2"/>
    <s v="43010000"/>
    <x v="10"/>
    <x v="1"/>
    <s v="Amer Beetle Conservation Bank"/>
    <s v="Private Profit"/>
    <x v="2"/>
    <s v="1010007000"/>
    <s v="Pending"/>
    <s v="14044708"/>
    <m/>
    <m/>
    <n v="1"/>
    <n v="25000"/>
    <n v="1"/>
    <n v="25000"/>
  </r>
  <r>
    <x v="1"/>
    <s v="5"/>
    <s v="11/1/2013"/>
    <s v="2014"/>
    <s v="2"/>
    <s v="43010000"/>
    <x v="10"/>
    <x v="1"/>
    <s v="U.S.-India Educational FDN"/>
    <s v="Foundation"/>
    <x v="1"/>
    <s v="1011005000"/>
    <s v="Pending"/>
    <s v="14054989"/>
    <m/>
    <m/>
    <n v="1"/>
    <n v="249480"/>
    <n v="1"/>
    <n v="249480"/>
  </r>
  <r>
    <x v="1"/>
    <s v="5"/>
    <s v="11/1/2013"/>
    <s v="2014"/>
    <s v="2"/>
    <s v="43010000"/>
    <x v="10"/>
    <x v="1"/>
    <s v="PETROLEUM RESEARCH FUND"/>
    <s v="Foundation"/>
    <x v="1"/>
    <s v="2004008000"/>
    <s v="Not Funded"/>
    <s v="14054991"/>
    <m/>
    <m/>
    <n v="1"/>
    <n v="55000"/>
    <n v="1"/>
    <n v="55000"/>
  </r>
  <r>
    <x v="1"/>
    <s v="5"/>
    <s v="11/1/2013"/>
    <s v="2014"/>
    <s v="2"/>
    <s v="43010000"/>
    <x v="10"/>
    <x v="1"/>
    <s v="U.S.-India Educational FDN"/>
    <s v="Foundation"/>
    <x v="1"/>
    <s v="4011006000"/>
    <s v="Pending"/>
    <s v="14054984"/>
    <m/>
    <m/>
    <n v="0.23499999999999999"/>
    <n v="58740.6"/>
    <n v="0.23499999999999999"/>
    <n v="58740.6"/>
  </r>
  <r>
    <x v="1"/>
    <s v="5"/>
    <s v="11/1/2013"/>
    <s v="2014"/>
    <s v="2"/>
    <s v="43010000"/>
    <x v="10"/>
    <x v="1"/>
    <s v="U.S.-India Educational FDN"/>
    <s v="Foundation"/>
    <x v="1"/>
    <s v="4011008000"/>
    <s v="Pending"/>
    <s v="14054984"/>
    <m/>
    <m/>
    <n v="0.3"/>
    <n v="74988"/>
    <n v="0.3"/>
    <n v="74988"/>
  </r>
  <r>
    <x v="1"/>
    <s v="5"/>
    <s v="11/1/2013"/>
    <s v="2014"/>
    <s v="2"/>
    <s v="43010000"/>
    <x v="10"/>
    <x v="1"/>
    <s v="U.S.-India Educational FDN"/>
    <s v="Foundation"/>
    <x v="1"/>
    <s v="4011012000"/>
    <s v="Pending"/>
    <s v="14054984"/>
    <m/>
    <m/>
    <n v="0.3"/>
    <n v="74988"/>
    <n v="0.3"/>
    <n v="74988"/>
  </r>
  <r>
    <x v="1"/>
    <s v="5"/>
    <s v="11/1/2013"/>
    <s v="2014"/>
    <s v="2"/>
    <s v="43010000"/>
    <x v="10"/>
    <x v="1"/>
    <s v="U.S.-India Educational FDN"/>
    <s v="Foundation"/>
    <x v="1"/>
    <s v="4011021000"/>
    <s v="Pending"/>
    <s v="14054984"/>
    <m/>
    <m/>
    <n v="0.15"/>
    <n v="37494"/>
    <n v="0.15"/>
    <n v="37494"/>
  </r>
  <r>
    <x v="1"/>
    <s v="5"/>
    <s v="11/1/2013"/>
    <s v="2014"/>
    <s v="2"/>
    <s v="43010000"/>
    <x v="10"/>
    <x v="1"/>
    <s v="AMERICAN CHEMICAL SOCIETY"/>
    <s v="Foundation"/>
    <x v="1"/>
    <s v="4014005000"/>
    <s v="Pending"/>
    <s v="14054974"/>
    <m/>
    <m/>
    <n v="1"/>
    <n v="110000"/>
    <n v="1"/>
    <n v="110000"/>
  </r>
  <r>
    <x v="1"/>
    <s v="5"/>
    <s v="11/1/2013"/>
    <s v="2014"/>
    <s v="2"/>
    <s v="43010000"/>
    <x v="10"/>
    <x v="1"/>
    <s v="AMERICAN CHEMICAL SOCIETY"/>
    <s v="Foundation"/>
    <x v="1"/>
    <s v="4014010000"/>
    <s v="Pending"/>
    <s v="14054981"/>
    <m/>
    <m/>
    <n v="1"/>
    <n v="110000"/>
    <n v="1"/>
    <n v="110000"/>
  </r>
  <r>
    <x v="1"/>
    <s v="5"/>
    <s v="11/1/2013"/>
    <s v="2014"/>
    <s v="2"/>
    <s v="43010000"/>
    <x v="10"/>
    <x v="1"/>
    <s v="AMERICAN CHEMICAL SOCIETY"/>
    <s v="Foundation"/>
    <x v="1"/>
    <s v="4014017000"/>
    <s v="Awarded"/>
    <s v="14044915"/>
    <m/>
    <m/>
    <n v="0.25"/>
    <n v="27500"/>
    <n v="0.25"/>
    <n v="27500"/>
  </r>
  <r>
    <x v="1"/>
    <s v="5"/>
    <s v="11/1/2013"/>
    <s v="2014"/>
    <s v="2"/>
    <s v="43010000"/>
    <x v="10"/>
    <x v="1"/>
    <s v="AMERICAN CHEMICAL SOCIETY"/>
    <s v="Foundation"/>
    <x v="1"/>
    <s v="4018004000"/>
    <s v="Pending"/>
    <s v="14054985"/>
    <m/>
    <m/>
    <n v="1"/>
    <n v="110000"/>
    <n v="1"/>
    <n v="110000"/>
  </r>
  <r>
    <x v="1"/>
    <s v="5"/>
    <s v="11/1/2013"/>
    <s v="2014"/>
    <s v="2"/>
    <s v="43010000"/>
    <x v="10"/>
    <x v="1"/>
    <s v="AMERICAN CHEMICAL SOCIETY"/>
    <s v="Foundation"/>
    <x v="1"/>
    <s v="4018004000"/>
    <s v="Awarded"/>
    <s v="14044915"/>
    <m/>
    <m/>
    <n v="0.75"/>
    <n v="82500"/>
    <n v="0.75"/>
    <n v="82500"/>
  </r>
  <r>
    <x v="1"/>
    <s v="5"/>
    <s v="11/1/2013"/>
    <s v="2014"/>
    <s v="2"/>
    <s v="43010000"/>
    <x v="10"/>
    <x v="1"/>
    <s v="U.S.-India Educational FDN"/>
    <s v="Foundation"/>
    <x v="1"/>
    <s v="4018008000"/>
    <s v="Pending"/>
    <s v="14054984"/>
    <m/>
    <m/>
    <n v="1.4999999999999999E-2"/>
    <n v="3749.4"/>
    <n v="1.4999999999999999E-2"/>
    <n v="3749.4"/>
  </r>
  <r>
    <x v="1"/>
    <s v="5"/>
    <s v="11/1/2013"/>
    <s v="2014"/>
    <s v="2"/>
    <s v="43010000"/>
    <x v="10"/>
    <x v="1"/>
    <s v="John Deere Tech Innovation Center"/>
    <s v="Private Profit"/>
    <x v="2"/>
    <s v="4019010000"/>
    <s v="Awarded"/>
    <s v="14033729"/>
    <m/>
    <m/>
    <n v="1"/>
    <n v="6493"/>
    <n v="1"/>
    <n v="6493"/>
  </r>
  <r>
    <x v="1"/>
    <s v="5"/>
    <s v="11/4/2013"/>
    <s v="2014"/>
    <s v="2"/>
    <s v="43010000"/>
    <x v="10"/>
    <x v="1"/>
    <s v="UNIVERSITY OF NEBRASKA"/>
    <s v="Institution of Higher Education"/>
    <x v="1"/>
    <s v="4011001000"/>
    <s v="Awarded"/>
    <s v="14033330"/>
    <m/>
    <m/>
    <n v="1"/>
    <n v="37500"/>
    <n v="1"/>
    <n v="37500"/>
  </r>
  <r>
    <x v="1"/>
    <s v="5"/>
    <s v="11/4/2013"/>
    <s v="2014"/>
    <s v="2"/>
    <s v="43010000"/>
    <x v="10"/>
    <x v="1"/>
    <s v="JANSSEN JOHNSON &amp; JOHNSON SERVICES, INC."/>
    <s v="Private Profit"/>
    <x v="2"/>
    <s v="4016001000"/>
    <s v="Awarded"/>
    <s v="14055016"/>
    <m/>
    <m/>
    <n v="1"/>
    <n v="55000"/>
    <n v="1"/>
    <n v="55000"/>
  </r>
  <r>
    <x v="1"/>
    <s v="5"/>
    <s v="11/4/2013"/>
    <s v="2014"/>
    <s v="2"/>
    <s v="43010000"/>
    <x v="10"/>
    <x v="1"/>
    <s v="KINSEY, ALFRED C INST FOR SEX RES INC."/>
    <s v="Foundation"/>
    <x v="1"/>
    <s v="4020004000"/>
    <s v="Not Funded"/>
    <s v="14044912"/>
    <m/>
    <m/>
    <n v="1"/>
    <n v="1000"/>
    <n v="1"/>
    <n v="1000"/>
  </r>
  <r>
    <x v="1"/>
    <s v="5"/>
    <s v="11/5/2013"/>
    <s v="2014"/>
    <s v="2"/>
    <s v="43010000"/>
    <x v="10"/>
    <x v="1"/>
    <s v="Fdn for Dental Lab Technology"/>
    <s v="Foundation"/>
    <x v="1"/>
    <s v="2004056000"/>
    <s v="Awarded"/>
    <s v="14055041"/>
    <m/>
    <m/>
    <n v="1"/>
    <n v="5000"/>
    <n v="1"/>
    <n v="5000"/>
  </r>
  <r>
    <x v="1"/>
    <s v="5"/>
    <s v="11/5/2013"/>
    <s v="2014"/>
    <s v="2"/>
    <s v="43010000"/>
    <x v="10"/>
    <x v="1"/>
    <s v="Johns Hopkins University"/>
    <s v="Institution of Higher Education"/>
    <x v="1"/>
    <s v="4014008000"/>
    <s v="Awarded"/>
    <s v="14055090"/>
    <m/>
    <m/>
    <n v="1"/>
    <n v="24316"/>
    <n v="1"/>
    <n v="24316"/>
  </r>
  <r>
    <x v="1"/>
    <s v="5"/>
    <s v="11/5/2013"/>
    <s v="2014"/>
    <s v="2"/>
    <s v="43010000"/>
    <x v="10"/>
    <x v="1"/>
    <s v="CLEAResult Consulting Inc"/>
    <s v="Private Profit"/>
    <x v="2"/>
    <s v="4025003000"/>
    <s v="Pending"/>
    <s v="14055052"/>
    <m/>
    <m/>
    <n v="1"/>
    <n v="150000"/>
    <n v="1"/>
    <n v="150000"/>
  </r>
  <r>
    <x v="1"/>
    <s v="5"/>
    <s v="11/5/2013"/>
    <s v="2014"/>
    <s v="2"/>
    <s v="43010000"/>
    <x v="10"/>
    <x v="1"/>
    <s v="Franklin Energy Services LLC"/>
    <s v="Private Profit"/>
    <x v="2"/>
    <s v="4025003000"/>
    <s v="Pending"/>
    <s v="14055054"/>
    <m/>
    <m/>
    <n v="1"/>
    <n v="300000"/>
    <n v="1"/>
    <n v="300000"/>
  </r>
  <r>
    <x v="1"/>
    <s v="5"/>
    <s v="11/6/2013"/>
    <s v="2014"/>
    <s v="2"/>
    <s v="43010000"/>
    <x v="10"/>
    <x v="1"/>
    <s v="PPG INDUSTRIES"/>
    <s v="Private Profit"/>
    <x v="2"/>
    <s v="4014010000"/>
    <s v="Awarded"/>
    <s v="14055056"/>
    <m/>
    <m/>
    <n v="1"/>
    <n v="60178"/>
    <n v="1"/>
    <n v="60178"/>
  </r>
  <r>
    <x v="1"/>
    <s v="5"/>
    <s v="11/6/2013"/>
    <s v="2014"/>
    <s v="2"/>
    <s v="43010000"/>
    <x v="10"/>
    <x v="1"/>
    <s v="Partner University Fund"/>
    <s v="Private Non-Profit"/>
    <x v="1"/>
    <s v="4017006000"/>
    <s v="Awarded"/>
    <s v="13076088"/>
    <m/>
    <m/>
    <n v="0.66669999999999996"/>
    <n v="43355.5"/>
    <n v="0.66669999999999996"/>
    <n v="43355.5"/>
  </r>
  <r>
    <x v="1"/>
    <s v="5"/>
    <s v="11/6/2013"/>
    <s v="2014"/>
    <s v="2"/>
    <s v="43010000"/>
    <x v="10"/>
    <x v="1"/>
    <s v="Partner University Fund"/>
    <s v="Private Non-Profit"/>
    <x v="1"/>
    <s v="4017009000"/>
    <s v="Awarded"/>
    <s v="13076088"/>
    <m/>
    <m/>
    <n v="0.33329999999999999"/>
    <n v="21674.5"/>
    <n v="0.33329999999999999"/>
    <n v="21674.5"/>
  </r>
  <r>
    <x v="1"/>
    <s v="5"/>
    <s v="11/7/2013"/>
    <s v="2014"/>
    <s v="2"/>
    <s v="43010000"/>
    <x v="10"/>
    <x v="1"/>
    <s v="Fort Wayne Children's Zoo"/>
    <s v="Private Profit"/>
    <x v="2"/>
    <s v="2004033000"/>
    <s v="Awarded"/>
    <s v="14055114"/>
    <m/>
    <m/>
    <n v="1"/>
    <n v="1700"/>
    <n v="1"/>
    <n v="1700"/>
  </r>
  <r>
    <x v="1"/>
    <s v="5"/>
    <s v="11/7/2013"/>
    <s v="2014"/>
    <s v="2"/>
    <s v="43010000"/>
    <x v="10"/>
    <x v="1"/>
    <s v="Fort Wayne Children's Zoo"/>
    <s v="Private Profit"/>
    <x v="2"/>
    <s v="2004033000"/>
    <s v="Awarded"/>
    <s v="14055115"/>
    <m/>
    <m/>
    <n v="1"/>
    <n v="1700"/>
    <n v="1"/>
    <n v="1700"/>
  </r>
  <r>
    <x v="1"/>
    <s v="5"/>
    <s v="11/8/2013"/>
    <s v="2014"/>
    <s v="2"/>
    <s v="43010000"/>
    <x v="10"/>
    <x v="1"/>
    <s v="VentureWell"/>
    <s v="Private Non-Profit"/>
    <x v="1"/>
    <s v="4019004000"/>
    <s v="Not Funded"/>
    <s v="14055502"/>
    <m/>
    <m/>
    <n v="1"/>
    <n v="49500"/>
    <n v="1"/>
    <n v="49500"/>
  </r>
  <r>
    <x v="1"/>
    <s v="5"/>
    <s v="11/10/2013"/>
    <s v="2014"/>
    <s v="2"/>
    <s v="43010000"/>
    <x v="10"/>
    <x v="1"/>
    <s v="Catalyst Foundation"/>
    <s v="Private Non-Profit"/>
    <x v="1"/>
    <s v="4014006000"/>
    <s v="Pending"/>
    <s v="14055165"/>
    <m/>
    <m/>
    <n v="1"/>
    <n v="175990"/>
    <n v="1"/>
    <n v="175990"/>
  </r>
  <r>
    <x v="1"/>
    <s v="5"/>
    <s v="11/11/2013"/>
    <s v="2014"/>
    <s v="2"/>
    <s v="43010000"/>
    <x v="10"/>
    <x v="1"/>
    <s v="NATIONAL HONEY BOARD"/>
    <s v="Private Non-Profit"/>
    <x v="1"/>
    <s v="4011014000"/>
    <s v="Awarded"/>
    <s v="14055179"/>
    <m/>
    <m/>
    <n v="1"/>
    <n v="39810"/>
    <n v="1"/>
    <n v="39810"/>
  </r>
  <r>
    <x v="1"/>
    <s v="5"/>
    <s v="11/11/2013"/>
    <s v="2014"/>
    <s v="2"/>
    <s v="43010000"/>
    <x v="10"/>
    <x v="1"/>
    <s v="JOHNSON &amp; JOHNSON, INC."/>
    <s v="Private Profit"/>
    <x v="2"/>
    <s v="4016004000"/>
    <s v="Awarded"/>
    <s v="14055152"/>
    <m/>
    <m/>
    <n v="1"/>
    <n v="85900"/>
    <n v="1"/>
    <n v="85900"/>
  </r>
  <r>
    <x v="1"/>
    <s v="5"/>
    <s v="11/11/2013"/>
    <s v="2014"/>
    <s v="2"/>
    <s v="43010000"/>
    <x v="10"/>
    <x v="1"/>
    <s v="KINLEY TRUST"/>
    <s v="Foundation"/>
    <x v="1"/>
    <s v="4020003000"/>
    <s v="Awarded"/>
    <s v="14055215"/>
    <m/>
    <m/>
    <n v="1"/>
    <n v="1473"/>
    <n v="1"/>
    <n v="1473"/>
  </r>
  <r>
    <x v="1"/>
    <s v="5"/>
    <s v="11/11/2013"/>
    <s v="2014"/>
    <s v="2"/>
    <s v="43010000"/>
    <x v="10"/>
    <x v="1"/>
    <s v="KINLEY TRUST"/>
    <s v="Foundation"/>
    <x v="1"/>
    <s v="4020004000"/>
    <s v="Awarded"/>
    <s v="14055197"/>
    <m/>
    <m/>
    <n v="1"/>
    <n v="1804"/>
    <n v="1"/>
    <n v="1804"/>
  </r>
  <r>
    <x v="1"/>
    <s v="5"/>
    <s v="11/11/2013"/>
    <s v="2014"/>
    <s v="2"/>
    <s v="43010000"/>
    <x v="10"/>
    <x v="1"/>
    <s v="INTERNATIONAL READING ASSOCIATION"/>
    <s v="Foundation"/>
    <x v="1"/>
    <s v="4020004000"/>
    <s v="Awarded"/>
    <s v="14055204"/>
    <m/>
    <m/>
    <n v="1"/>
    <n v="2500"/>
    <n v="1"/>
    <n v="2500"/>
  </r>
  <r>
    <x v="1"/>
    <s v="5"/>
    <s v="11/12/2013"/>
    <s v="2014"/>
    <s v="2"/>
    <s v="43010000"/>
    <x v="10"/>
    <x v="1"/>
    <s v="Fort Wayne Children's Zoo"/>
    <s v="Private Profit"/>
    <x v="2"/>
    <s v="2004033000"/>
    <s v="Awarded"/>
    <s v="14055228"/>
    <m/>
    <m/>
    <n v="1"/>
    <n v="1700"/>
    <n v="1"/>
    <n v="1700"/>
  </r>
  <r>
    <x v="1"/>
    <s v="5"/>
    <s v="11/12/2013"/>
    <s v="2014"/>
    <s v="2"/>
    <s v="43010000"/>
    <x v="10"/>
    <x v="1"/>
    <s v="UNIVERSITY OF WISCONSIN-MADISON"/>
    <s v="Institution of Higher Education"/>
    <x v="1"/>
    <s v="4011012000"/>
    <s v="Pending"/>
    <s v="14055237"/>
    <m/>
    <m/>
    <n v="1"/>
    <n v="150000"/>
    <n v="1"/>
    <n v="150000"/>
  </r>
  <r>
    <x v="1"/>
    <s v="5"/>
    <s v="11/12/2013"/>
    <s v="2014"/>
    <s v="2"/>
    <s v="43010000"/>
    <x v="10"/>
    <x v="1"/>
    <s v="INDIANA UNIVERSITY"/>
    <s v="Institution of Higher Education"/>
    <x v="1"/>
    <s v="4012009000"/>
    <s v="Awarded"/>
    <s v="14055224"/>
    <m/>
    <m/>
    <n v="1"/>
    <n v="4000"/>
    <n v="1"/>
    <n v="4000"/>
  </r>
  <r>
    <x v="1"/>
    <s v="5"/>
    <s v="11/12/2013"/>
    <s v="2014"/>
    <s v="2"/>
    <s v="43010000"/>
    <x v="10"/>
    <x v="1"/>
    <s v="KINLEY TRUST"/>
    <s v="Foundation"/>
    <x v="1"/>
    <s v="4017008000"/>
    <s v="Awarded"/>
    <s v="14055243"/>
    <m/>
    <m/>
    <n v="1"/>
    <n v="4995"/>
    <n v="1"/>
    <n v="4995"/>
  </r>
  <r>
    <x v="1"/>
    <s v="5"/>
    <s v="11/13/2013"/>
    <s v="2014"/>
    <s v="2"/>
    <s v="43010000"/>
    <x v="10"/>
    <x v="1"/>
    <s v="Korea Inst of Sci &amp; Tech"/>
    <s v="Foreign Federal Government"/>
    <x v="1"/>
    <s v="4012006000"/>
    <s v="Awarded"/>
    <s v="14055058"/>
    <n v="0.75"/>
    <n v="37500"/>
    <m/>
    <m/>
    <n v="0.75"/>
    <n v="37500"/>
  </r>
  <r>
    <x v="1"/>
    <s v="5"/>
    <s v="11/13/2013"/>
    <s v="2014"/>
    <s v="2"/>
    <s v="43010000"/>
    <x v="10"/>
    <x v="1"/>
    <s v="KINLEY TRUST"/>
    <s v="Foundation"/>
    <x v="1"/>
    <s v="4013010000"/>
    <s v="Awarded"/>
    <s v="14055210"/>
    <m/>
    <m/>
    <n v="1"/>
    <n v="4690"/>
    <n v="1"/>
    <n v="4690"/>
  </r>
  <r>
    <x v="1"/>
    <s v="5"/>
    <s v="11/13/2013"/>
    <s v="2014"/>
    <s v="2"/>
    <s v="43010000"/>
    <x v="10"/>
    <x v="1"/>
    <s v="Korea Inst of Sci &amp; Tech"/>
    <s v="Foreign Federal Government"/>
    <x v="1"/>
    <s v="4014017000"/>
    <s v="Awarded"/>
    <s v="14055058"/>
    <n v="0.25"/>
    <n v="12500"/>
    <m/>
    <m/>
    <n v="0.25"/>
    <n v="12500"/>
  </r>
  <r>
    <x v="1"/>
    <s v="5"/>
    <s v="11/13/2013"/>
    <s v="2014"/>
    <s v="2"/>
    <s v="43010000"/>
    <x v="10"/>
    <x v="1"/>
    <s v="Melanoma Research Alliance"/>
    <s v="Private Non-Profit"/>
    <x v="1"/>
    <s v="4016003000"/>
    <s v="Pending"/>
    <s v="14055270"/>
    <m/>
    <m/>
    <n v="1"/>
    <n v="225000"/>
    <n v="1"/>
    <n v="225000"/>
  </r>
  <r>
    <x v="1"/>
    <s v="5"/>
    <s v="11/13/2013"/>
    <s v="2014"/>
    <s v="2"/>
    <s v="43010000"/>
    <x v="10"/>
    <x v="1"/>
    <s v="KINLEY TRUST"/>
    <s v="Foundation"/>
    <x v="1"/>
    <s v="4017003000"/>
    <s v="Awarded"/>
    <s v="14055290"/>
    <m/>
    <m/>
    <n v="1"/>
    <n v="2366"/>
    <n v="1"/>
    <n v="2366"/>
  </r>
  <r>
    <x v="1"/>
    <s v="5"/>
    <s v="11/13/2013"/>
    <s v="2014"/>
    <s v="2"/>
    <s v="43010000"/>
    <x v="10"/>
    <x v="1"/>
    <s v="Korea Inst of Sci &amp; Tech"/>
    <s v="Foreign Federal Government"/>
    <x v="1"/>
    <s v="4027003000"/>
    <s v="Awarded"/>
    <s v="14055058"/>
    <n v="0"/>
    <n v="0"/>
    <m/>
    <m/>
    <n v="0"/>
    <n v="0"/>
  </r>
  <r>
    <x v="1"/>
    <s v="5"/>
    <s v="11/14/2013"/>
    <s v="2014"/>
    <s v="2"/>
    <s v="43010000"/>
    <x v="10"/>
    <x v="1"/>
    <s v="Indiana Association for the Education of Young Children"/>
    <s v="Private Non-Profit"/>
    <x v="1"/>
    <s v="1004001000"/>
    <s v="Pending"/>
    <s v="14055357"/>
    <m/>
    <m/>
    <n v="1"/>
    <n v="2800"/>
    <n v="1"/>
    <n v="2800"/>
  </r>
  <r>
    <x v="1"/>
    <s v="5"/>
    <s v="11/14/2013"/>
    <s v="2014"/>
    <s v="2"/>
    <s v="43010000"/>
    <x v="10"/>
    <x v="1"/>
    <s v="EMORY UNIVERSITY"/>
    <s v="Institution of Higher Education"/>
    <x v="1"/>
    <s v="4013003000"/>
    <s v="Awarded"/>
    <s v="14055277"/>
    <m/>
    <m/>
    <n v="1"/>
    <n v="20588"/>
    <n v="1"/>
    <n v="20588"/>
  </r>
  <r>
    <x v="1"/>
    <s v="5"/>
    <s v="11/14/2013"/>
    <s v="2014"/>
    <s v="2"/>
    <s v="43010000"/>
    <x v="10"/>
    <x v="1"/>
    <s v="ABBOTT LABORATORIES"/>
    <s v="Private Profit"/>
    <x v="2"/>
    <s v="4014004000"/>
    <s v="Awarded"/>
    <s v="14055301"/>
    <m/>
    <m/>
    <n v="1"/>
    <n v="25000"/>
    <n v="1"/>
    <n v="25000"/>
  </r>
  <r>
    <x v="1"/>
    <s v="5"/>
    <s v="11/14/2013"/>
    <s v="2014"/>
    <s v="2"/>
    <s v="43010000"/>
    <x v="10"/>
    <x v="1"/>
    <s v="NSF International"/>
    <s v="Private Non-Profit"/>
    <x v="1"/>
    <s v="4014005000"/>
    <s v="Awarded"/>
    <s v="14055329"/>
    <m/>
    <m/>
    <n v="1"/>
    <n v="88416"/>
    <n v="1"/>
    <n v="88416"/>
  </r>
  <r>
    <x v="1"/>
    <s v="5"/>
    <s v="11/14/2013"/>
    <s v="2014"/>
    <s v="2"/>
    <s v="43010000"/>
    <x v="10"/>
    <x v="1"/>
    <s v="SEMICONDUCTOR RESEARCH CORPORATION"/>
    <s v="Private Profit"/>
    <x v="2"/>
    <s v="4014006000"/>
    <s v="Pending"/>
    <s v="14055230"/>
    <m/>
    <m/>
    <n v="1"/>
    <n v="299969"/>
    <n v="1"/>
    <n v="299969"/>
  </r>
  <r>
    <x v="1"/>
    <s v="5"/>
    <s v="11/14/2013"/>
    <s v="2014"/>
    <s v="2"/>
    <s v="43010000"/>
    <x v="10"/>
    <x v="1"/>
    <s v="SEMICONDUCTOR RESEARCH CORPORATION"/>
    <s v="Private Profit"/>
    <x v="2"/>
    <s v="4014006000"/>
    <s v="Pending"/>
    <s v="14055231"/>
    <m/>
    <m/>
    <n v="1"/>
    <n v="300000"/>
    <n v="1"/>
    <n v="300000"/>
  </r>
  <r>
    <x v="1"/>
    <s v="5"/>
    <s v="11/14/2013"/>
    <s v="2014"/>
    <s v="2"/>
    <s v="43010000"/>
    <x v="10"/>
    <x v="1"/>
    <s v="KINLEY TRUST"/>
    <s v="Foundation"/>
    <x v="1"/>
    <s v="4017006000"/>
    <s v="Awarded"/>
    <s v="14055320"/>
    <m/>
    <m/>
    <n v="1"/>
    <n v="5000"/>
    <n v="1"/>
    <n v="5000"/>
  </r>
  <r>
    <x v="1"/>
    <s v="5"/>
    <s v="11/14/2013"/>
    <s v="2014"/>
    <s v="2"/>
    <s v="43010000"/>
    <x v="10"/>
    <x v="1"/>
    <s v="RUTGERS, THE STATE UNIVERSITY"/>
    <s v="Institution of Higher Education"/>
    <x v="1"/>
    <s v="4018003000"/>
    <s v="Awarded"/>
    <s v="14055349"/>
    <m/>
    <m/>
    <n v="1"/>
    <n v="13053"/>
    <n v="1"/>
    <n v="13053"/>
  </r>
  <r>
    <x v="1"/>
    <s v="5"/>
    <s v="11/14/2013"/>
    <s v="2014"/>
    <s v="2"/>
    <s v="43010000"/>
    <x v="10"/>
    <x v="1"/>
    <s v="VentureWell"/>
    <s v="Private Non-Profit"/>
    <x v="1"/>
    <s v="4019010000"/>
    <s v="Not Funded"/>
    <s v="14055334"/>
    <m/>
    <m/>
    <n v="1"/>
    <n v="25000"/>
    <n v="1"/>
    <n v="25000"/>
  </r>
  <r>
    <x v="1"/>
    <s v="5"/>
    <s v="11/15/2013"/>
    <s v="2014"/>
    <s v="2"/>
    <s v="43010000"/>
    <x v="10"/>
    <x v="1"/>
    <s v="Fort Wayne Children's Zoo"/>
    <s v="Private Profit"/>
    <x v="2"/>
    <s v="2004033000"/>
    <s v="Awarded"/>
    <s v="14055325"/>
    <m/>
    <m/>
    <n v="1"/>
    <n v="1700"/>
    <n v="1"/>
    <n v="1700"/>
  </r>
  <r>
    <x v="1"/>
    <s v="5"/>
    <s v="11/15/2013"/>
    <s v="2014"/>
    <s v="2"/>
    <s v="43010000"/>
    <x v="10"/>
    <x v="1"/>
    <s v="KINLEY TRUST"/>
    <s v="Foundation"/>
    <x v="1"/>
    <s v="4011005000"/>
    <s v="Awarded"/>
    <s v="14055276"/>
    <m/>
    <m/>
    <n v="1"/>
    <n v="2916"/>
    <n v="1"/>
    <n v="2916"/>
  </r>
  <r>
    <x v="1"/>
    <s v="5"/>
    <s v="11/15/2013"/>
    <s v="2014"/>
    <s v="2"/>
    <s v="43010000"/>
    <x v="10"/>
    <x v="1"/>
    <s v="Univ of Illinois at Champaign-Urbana"/>
    <s v="Institution of Higher Education"/>
    <x v="1"/>
    <s v="4011008000"/>
    <s v="Not Funded"/>
    <s v="14055366"/>
    <m/>
    <m/>
    <n v="1"/>
    <n v="41282"/>
    <n v="1"/>
    <n v="41282"/>
  </r>
  <r>
    <x v="1"/>
    <s v="5"/>
    <s v="11/15/2013"/>
    <s v="2014"/>
    <s v="2"/>
    <s v="43010000"/>
    <x v="10"/>
    <x v="1"/>
    <s v="AMERICAN FDN FOR SUICIDE PREVENTION"/>
    <s v="Foundation"/>
    <x v="1"/>
    <s v="4013011000"/>
    <s v="Pending"/>
    <s v="14055386"/>
    <m/>
    <m/>
    <n v="1"/>
    <n v="90000"/>
    <n v="1"/>
    <n v="90000"/>
  </r>
  <r>
    <x v="1"/>
    <s v="5"/>
    <s v="11/15/2013"/>
    <s v="2014"/>
    <s v="2"/>
    <s v="43010000"/>
    <x v="10"/>
    <x v="1"/>
    <s v="KINLEY TRUST"/>
    <s v="Foundation"/>
    <x v="1"/>
    <s v="4017003000"/>
    <s v="Awarded"/>
    <s v="14055339"/>
    <m/>
    <m/>
    <n v="1"/>
    <n v="3400"/>
    <n v="1"/>
    <n v="3400"/>
  </r>
  <r>
    <x v="1"/>
    <s v="5"/>
    <s v="11/18/2013"/>
    <s v="2014"/>
    <s v="2"/>
    <s v="43010000"/>
    <x v="10"/>
    <x v="1"/>
    <s v="IOWA STATE UNIVERSITY"/>
    <s v="Institution of Higher Education"/>
    <x v="1"/>
    <s v="4011008000"/>
    <s v="Awarded"/>
    <s v="14055414"/>
    <m/>
    <m/>
    <n v="1"/>
    <n v="14000"/>
    <n v="1"/>
    <n v="14000"/>
  </r>
  <r>
    <x v="1"/>
    <s v="5"/>
    <s v="11/19/2013"/>
    <s v="2014"/>
    <s v="2"/>
    <s v="43010000"/>
    <x v="10"/>
    <x v="1"/>
    <s v="NISOURCE CORPORATE SERVICES COMPANY"/>
    <s v="Private Profit"/>
    <x v="2"/>
    <s v="1005014000"/>
    <s v="Awarded"/>
    <s v="14044936"/>
    <m/>
    <m/>
    <n v="0"/>
    <n v="0"/>
    <n v="0"/>
    <n v="0"/>
  </r>
  <r>
    <x v="1"/>
    <s v="5"/>
    <s v="11/19/2013"/>
    <s v="2014"/>
    <s v="2"/>
    <s v="43010000"/>
    <x v="10"/>
    <x v="1"/>
    <s v="NISOURCE CORPORATE SERVICES COMPANY"/>
    <s v="Private Profit"/>
    <x v="2"/>
    <s v="1019001006"/>
    <s v="Awarded"/>
    <s v="14044936"/>
    <m/>
    <m/>
    <n v="1"/>
    <n v="18020"/>
    <n v="1"/>
    <n v="18020"/>
  </r>
  <r>
    <x v="1"/>
    <s v="5"/>
    <s v="11/19/2013"/>
    <s v="2014"/>
    <s v="2"/>
    <s v="43010000"/>
    <x v="10"/>
    <x v="1"/>
    <s v="Bobcat Company"/>
    <s v="Private Profit"/>
    <x v="2"/>
    <s v="4011006000"/>
    <s v="Awarded"/>
    <s v="14055408"/>
    <m/>
    <m/>
    <n v="0.5"/>
    <n v="25071"/>
    <n v="0.5"/>
    <n v="25071"/>
  </r>
  <r>
    <x v="1"/>
    <s v="5"/>
    <s v="11/19/2013"/>
    <s v="2014"/>
    <s v="2"/>
    <s v="43010000"/>
    <x v="10"/>
    <x v="1"/>
    <s v="NORTH CENTRAL SOYBEAN RESEARCH PROGRAM"/>
    <s v="Foundation"/>
    <x v="1"/>
    <s v="4011012000"/>
    <s v="Pending"/>
    <s v="14055452"/>
    <m/>
    <m/>
    <n v="1"/>
    <n v="241105"/>
    <n v="1"/>
    <n v="241105"/>
  </r>
  <r>
    <x v="1"/>
    <s v="5"/>
    <s v="11/19/2013"/>
    <s v="2014"/>
    <s v="2"/>
    <s v="43010000"/>
    <x v="10"/>
    <x v="1"/>
    <s v="NORTH CENTRAL SOYBEAN RESEARCH PROGRAM"/>
    <s v="Foundation"/>
    <x v="1"/>
    <s v="4011012000"/>
    <s v="Pending"/>
    <s v="14055466"/>
    <m/>
    <m/>
    <n v="1"/>
    <n v="148081"/>
    <n v="1"/>
    <n v="148081"/>
  </r>
  <r>
    <x v="1"/>
    <s v="5"/>
    <s v="11/19/2013"/>
    <s v="2014"/>
    <s v="2"/>
    <s v="43010000"/>
    <x v="10"/>
    <x v="1"/>
    <s v="WORLD BANK"/>
    <s v="Private Profit"/>
    <x v="2"/>
    <s v="4014003000"/>
    <s v="Not Funded"/>
    <s v="14055395"/>
    <m/>
    <m/>
    <n v="1"/>
    <n v="47596"/>
    <n v="1"/>
    <n v="47596"/>
  </r>
  <r>
    <x v="1"/>
    <s v="5"/>
    <s v="11/19/2013"/>
    <s v="2014"/>
    <s v="2"/>
    <s v="43010000"/>
    <x v="10"/>
    <x v="1"/>
    <s v="Bobcat Company"/>
    <s v="Private Profit"/>
    <x v="2"/>
    <s v="4014009000"/>
    <s v="Awarded"/>
    <s v="14055408"/>
    <m/>
    <m/>
    <n v="0.5"/>
    <n v="25071"/>
    <n v="0.5"/>
    <n v="25071"/>
  </r>
  <r>
    <x v="1"/>
    <s v="5"/>
    <s v="11/19/2013"/>
    <s v="2014"/>
    <s v="2"/>
    <s v="43010000"/>
    <x v="10"/>
    <x v="1"/>
    <s v="Cummins, Inc."/>
    <s v="Private Profit"/>
    <x v="2"/>
    <s v="4014009000"/>
    <s v="Awarded"/>
    <s v="14055441"/>
    <m/>
    <m/>
    <n v="1"/>
    <n v="1500000"/>
    <n v="1"/>
    <n v="1500000"/>
  </r>
  <r>
    <x v="1"/>
    <s v="5"/>
    <s v="11/20/2013"/>
    <s v="2014"/>
    <s v="2"/>
    <s v="43010000"/>
    <x v="10"/>
    <x v="1"/>
    <s v="NATIONAL GEOGRAPHIC SOCIETY"/>
    <s v="Foundation"/>
    <x v="1"/>
    <s v="2004037000"/>
    <s v="Awarded"/>
    <s v="14011743"/>
    <m/>
    <m/>
    <n v="1"/>
    <n v="13580"/>
    <n v="1"/>
    <n v="13580"/>
  </r>
  <r>
    <x v="1"/>
    <s v="5"/>
    <s v="11/20/2013"/>
    <s v="2014"/>
    <s v="2"/>
    <s v="43010000"/>
    <x v="10"/>
    <x v="1"/>
    <s v="INDIANA UNIVERSITY"/>
    <s v="Institution of Higher Education"/>
    <x v="1"/>
    <s v="2004047000"/>
    <s v="Awarded"/>
    <s v="14055506"/>
    <m/>
    <m/>
    <n v="1"/>
    <n v="54000"/>
    <n v="1"/>
    <n v="54000"/>
  </r>
  <r>
    <x v="1"/>
    <s v="5"/>
    <s v="11/20/2013"/>
    <s v="2014"/>
    <s v="2"/>
    <s v="43010000"/>
    <x v="10"/>
    <x v="1"/>
    <s v="KECK, W.M. FOUNDATION"/>
    <s v="Foundation"/>
    <x v="1"/>
    <s v="4007003000"/>
    <s v="Pending"/>
    <s v="14044742"/>
    <m/>
    <m/>
    <n v="0.312"/>
    <n v="311999.69"/>
    <n v="0.312"/>
    <n v="311999.69"/>
  </r>
  <r>
    <x v="1"/>
    <s v="5"/>
    <s v="11/20/2013"/>
    <s v="2014"/>
    <s v="2"/>
    <s v="43010000"/>
    <x v="10"/>
    <x v="1"/>
    <s v="Top 10 by 2025"/>
    <s v="Private Non-Profit"/>
    <x v="1"/>
    <s v="4011013000"/>
    <s v="Not Funded"/>
    <s v="14055432"/>
    <m/>
    <m/>
    <n v="1"/>
    <n v="2500"/>
    <n v="1"/>
    <n v="2500"/>
  </r>
  <r>
    <x v="1"/>
    <s v="5"/>
    <s v="11/20/2013"/>
    <s v="2014"/>
    <s v="2"/>
    <s v="43010000"/>
    <x v="10"/>
    <x v="1"/>
    <s v="KECK, W.M. FOUNDATION"/>
    <s v="Foundation"/>
    <x v="1"/>
    <s v="4016003000"/>
    <s v="Pending"/>
    <s v="14044742"/>
    <m/>
    <m/>
    <n v="0.48799999999999999"/>
    <n v="487999.51"/>
    <n v="0.48799999999999999"/>
    <n v="487999.51"/>
  </r>
  <r>
    <x v="1"/>
    <s v="5"/>
    <s v="11/20/2013"/>
    <s v="2014"/>
    <s v="2"/>
    <s v="43010000"/>
    <x v="10"/>
    <x v="1"/>
    <s v="KECK, W.M. FOUNDATION"/>
    <s v="Foundation"/>
    <x v="1"/>
    <s v="4018003000"/>
    <s v="Pending"/>
    <s v="14044742"/>
    <m/>
    <m/>
    <n v="0.2"/>
    <n v="199999.8"/>
    <n v="0.2"/>
    <n v="199999.8"/>
  </r>
  <r>
    <x v="1"/>
    <s v="5"/>
    <s v="11/21/2013"/>
    <s v="2014"/>
    <s v="2"/>
    <s v="43010000"/>
    <x v="10"/>
    <x v="1"/>
    <s v="Hagie Manufacturing Co"/>
    <s v="Private Profit"/>
    <x v="2"/>
    <s v="4011006000"/>
    <s v="Pending"/>
    <s v="14055521"/>
    <m/>
    <m/>
    <n v="0.5"/>
    <n v="186185"/>
    <n v="0.5"/>
    <n v="186185"/>
  </r>
  <r>
    <x v="1"/>
    <s v="5"/>
    <s v="11/21/2013"/>
    <s v="2014"/>
    <s v="2"/>
    <s v="43010000"/>
    <x v="10"/>
    <x v="1"/>
    <s v="National Pork Board"/>
    <s v="Private Non-Profit"/>
    <x v="1"/>
    <s v="4011009000"/>
    <s v="Pending"/>
    <s v="14055410"/>
    <m/>
    <m/>
    <n v="1"/>
    <n v="42000"/>
    <n v="1"/>
    <n v="42000"/>
  </r>
  <r>
    <x v="1"/>
    <s v="5"/>
    <s v="11/21/2013"/>
    <s v="2014"/>
    <s v="2"/>
    <s v="43010000"/>
    <x v="10"/>
    <x v="1"/>
    <s v="IN ASSOC FOR HLTH,P E,RECREATION &amp; DANCE"/>
    <s v="Foundation"/>
    <x v="1"/>
    <s v="4013008000"/>
    <s v="Awarded"/>
    <s v="14055532"/>
    <m/>
    <m/>
    <n v="1"/>
    <n v="2000"/>
    <n v="1"/>
    <n v="2000"/>
  </r>
  <r>
    <x v="1"/>
    <s v="5"/>
    <s v="11/21/2013"/>
    <s v="2014"/>
    <s v="2"/>
    <s v="43010000"/>
    <x v="10"/>
    <x v="1"/>
    <s v="Hagie Manufacturing Co"/>
    <s v="Private Profit"/>
    <x v="2"/>
    <s v="4014009000"/>
    <s v="Pending"/>
    <s v="14055521"/>
    <m/>
    <m/>
    <n v="0.5"/>
    <n v="186185"/>
    <n v="0.5"/>
    <n v="186185"/>
  </r>
  <r>
    <x v="1"/>
    <s v="5"/>
    <s v="11/21/2013"/>
    <s v="2014"/>
    <s v="2"/>
    <s v="43010000"/>
    <x v="10"/>
    <x v="1"/>
    <s v="EATON"/>
    <s v="Private Profit"/>
    <x v="2"/>
    <s v="4014009000"/>
    <s v="Awarded"/>
    <s v="14055520"/>
    <m/>
    <m/>
    <n v="1"/>
    <n v="750000"/>
    <n v="1"/>
    <n v="750000"/>
  </r>
  <r>
    <x v="1"/>
    <s v="5"/>
    <s v="11/22/2013"/>
    <s v="2014"/>
    <s v="2"/>
    <s v="43010000"/>
    <x v="10"/>
    <x v="1"/>
    <s v="Indiana Soybean Alliance"/>
    <s v="Private Non-Profit"/>
    <x v="1"/>
    <s v="2004033000"/>
    <s v="Awarded"/>
    <s v="14055539"/>
    <m/>
    <m/>
    <n v="0.8"/>
    <n v="23748.799999999999"/>
    <n v="0.8"/>
    <n v="23748.799999999999"/>
  </r>
  <r>
    <x v="1"/>
    <s v="5"/>
    <s v="11/22/2013"/>
    <s v="2014"/>
    <s v="2"/>
    <s v="43010000"/>
    <x v="10"/>
    <x v="1"/>
    <s v="Indiana Corn Marketing Council"/>
    <s v="Private Non-Profit"/>
    <x v="1"/>
    <s v="4011005000"/>
    <s v="Awarded"/>
    <s v="14055498"/>
    <m/>
    <m/>
    <n v="0.3"/>
    <n v="13234.2"/>
    <n v="0.3"/>
    <n v="13234.2"/>
  </r>
  <r>
    <x v="1"/>
    <s v="5"/>
    <s v="11/22/2013"/>
    <s v="2014"/>
    <s v="2"/>
    <s v="43010000"/>
    <x v="10"/>
    <x v="1"/>
    <s v="Indiana Corn Marketing Council"/>
    <s v="Private Non-Profit"/>
    <x v="1"/>
    <s v="4011006000"/>
    <s v="Awarded"/>
    <s v="14055498"/>
    <m/>
    <m/>
    <n v="0.34"/>
    <n v="14998.76"/>
    <n v="0.34"/>
    <n v="14998.76"/>
  </r>
  <r>
    <x v="1"/>
    <s v="5"/>
    <s v="11/22/2013"/>
    <s v="2014"/>
    <s v="2"/>
    <s v="43010000"/>
    <x v="10"/>
    <x v="1"/>
    <s v="Indiana Corn Marketing Council"/>
    <s v="Private Non-Profit"/>
    <x v="1"/>
    <s v="4011006000"/>
    <s v="Not Funded"/>
    <s v="14055525"/>
    <m/>
    <m/>
    <n v="1"/>
    <n v="49845"/>
    <n v="1"/>
    <n v="49845"/>
  </r>
  <r>
    <x v="1"/>
    <s v="5"/>
    <s v="11/22/2013"/>
    <s v="2014"/>
    <s v="2"/>
    <s v="43010000"/>
    <x v="10"/>
    <x v="1"/>
    <s v="Indiana Soybean Alliance"/>
    <s v="Private Non-Profit"/>
    <x v="1"/>
    <s v="4011006000"/>
    <s v="Not Funded"/>
    <s v="14055547"/>
    <m/>
    <m/>
    <n v="1"/>
    <n v="67633"/>
    <n v="1"/>
    <n v="67633"/>
  </r>
  <r>
    <x v="1"/>
    <s v="5"/>
    <s v="11/22/2013"/>
    <s v="2014"/>
    <s v="2"/>
    <s v="43010000"/>
    <x v="10"/>
    <x v="1"/>
    <s v="Indiana Corn Marketing Council"/>
    <s v="Private Non-Profit"/>
    <x v="1"/>
    <s v="4011008000"/>
    <s v="Awarded"/>
    <s v="14055433"/>
    <m/>
    <m/>
    <n v="1"/>
    <n v="106057"/>
    <n v="1"/>
    <n v="106057"/>
  </r>
  <r>
    <x v="1"/>
    <s v="5"/>
    <s v="11/22/2013"/>
    <s v="2014"/>
    <s v="2"/>
    <s v="43010000"/>
    <x v="10"/>
    <x v="1"/>
    <s v="Indiana Corn Marketing Council"/>
    <s v="Private Non-Profit"/>
    <x v="1"/>
    <s v="4011008000"/>
    <s v="Awarded"/>
    <s v="14055487"/>
    <m/>
    <m/>
    <n v="1"/>
    <n v="59831"/>
    <n v="1"/>
    <n v="59831"/>
  </r>
  <r>
    <x v="1"/>
    <s v="5"/>
    <s v="11/22/2013"/>
    <s v="2014"/>
    <s v="2"/>
    <s v="43010000"/>
    <x v="10"/>
    <x v="1"/>
    <s v="Indiana Soybean Alliance"/>
    <s v="Private Non-Profit"/>
    <x v="1"/>
    <s v="4011008000"/>
    <s v="Awarded"/>
    <s v="14055512"/>
    <m/>
    <m/>
    <n v="1"/>
    <n v="67077"/>
    <n v="1"/>
    <n v="67077"/>
  </r>
  <r>
    <x v="1"/>
    <s v="5"/>
    <s v="11/22/2013"/>
    <s v="2014"/>
    <s v="2"/>
    <s v="43010000"/>
    <x v="10"/>
    <x v="1"/>
    <s v="Indiana Corn Marketing Council"/>
    <s v="Private Non-Profit"/>
    <x v="1"/>
    <s v="4011008000"/>
    <s v="Awarded"/>
    <s v="14055563"/>
    <m/>
    <m/>
    <n v="1"/>
    <n v="71693"/>
    <n v="1"/>
    <n v="71693"/>
  </r>
  <r>
    <x v="1"/>
    <s v="5"/>
    <s v="11/22/2013"/>
    <s v="2014"/>
    <s v="2"/>
    <s v="43010000"/>
    <x v="10"/>
    <x v="1"/>
    <s v="Indiana Soybean Alliance"/>
    <s v="Private Non-Profit"/>
    <x v="1"/>
    <s v="4011008000"/>
    <s v="Awarded"/>
    <s v="14055567"/>
    <m/>
    <m/>
    <n v="1"/>
    <n v="84233"/>
    <n v="1"/>
    <n v="84233"/>
  </r>
  <r>
    <x v="1"/>
    <s v="5"/>
    <s v="11/22/2013"/>
    <s v="2014"/>
    <s v="2"/>
    <s v="43010000"/>
    <x v="10"/>
    <x v="1"/>
    <s v="Indiana Soybean Alliance"/>
    <s v="Private Non-Profit"/>
    <x v="1"/>
    <s v="4011008000"/>
    <s v="Awarded"/>
    <s v="14055571"/>
    <m/>
    <m/>
    <n v="0.85"/>
    <n v="65624.25"/>
    <n v="0.85"/>
    <n v="65624.25"/>
  </r>
  <r>
    <x v="1"/>
    <s v="5"/>
    <s v="11/22/2013"/>
    <s v="2014"/>
    <s v="2"/>
    <s v="43010000"/>
    <x v="10"/>
    <x v="1"/>
    <s v="Indiana Soybean Alliance"/>
    <s v="Private Non-Profit"/>
    <x v="1"/>
    <s v="4011008000"/>
    <s v="Not Funded"/>
    <s v="14055575"/>
    <m/>
    <m/>
    <n v="1"/>
    <n v="96220"/>
    <n v="1"/>
    <n v="96220"/>
  </r>
  <r>
    <x v="1"/>
    <s v="5"/>
    <s v="11/22/2013"/>
    <s v="2014"/>
    <s v="2"/>
    <s v="43010000"/>
    <x v="10"/>
    <x v="1"/>
    <s v="Indiana Corn Marketing Council"/>
    <s v="Private Non-Profit"/>
    <x v="1"/>
    <s v="4011009000"/>
    <s v="Not Funded"/>
    <s v="14055541"/>
    <m/>
    <m/>
    <n v="1"/>
    <n v="68034"/>
    <n v="1"/>
    <n v="68034"/>
  </r>
  <r>
    <x v="1"/>
    <s v="5"/>
    <s v="11/22/2013"/>
    <s v="2014"/>
    <s v="2"/>
    <s v="43010000"/>
    <x v="10"/>
    <x v="1"/>
    <s v="Indiana Soybean Alliance"/>
    <s v="Private Non-Profit"/>
    <x v="1"/>
    <s v="4011012000"/>
    <s v="Awarded"/>
    <s v="14055475"/>
    <m/>
    <m/>
    <n v="1"/>
    <n v="45601"/>
    <n v="1"/>
    <n v="45601"/>
  </r>
  <r>
    <x v="1"/>
    <s v="5"/>
    <s v="11/22/2013"/>
    <s v="2014"/>
    <s v="2"/>
    <s v="43010000"/>
    <x v="10"/>
    <x v="1"/>
    <s v="Indiana Soybean Alliance"/>
    <s v="Private Non-Profit"/>
    <x v="1"/>
    <s v="4011012000"/>
    <s v="Awarded"/>
    <s v="14055478"/>
    <m/>
    <m/>
    <n v="1"/>
    <n v="41423"/>
    <n v="1"/>
    <n v="41423"/>
  </r>
  <r>
    <x v="1"/>
    <s v="5"/>
    <s v="11/22/2013"/>
    <s v="2014"/>
    <s v="2"/>
    <s v="43010000"/>
    <x v="10"/>
    <x v="1"/>
    <s v="Indiana Soybean Alliance"/>
    <s v="Private Non-Profit"/>
    <x v="1"/>
    <s v="4011012000"/>
    <s v="Awarded"/>
    <s v="14055479"/>
    <m/>
    <m/>
    <n v="1"/>
    <n v="30000"/>
    <n v="1"/>
    <n v="30000"/>
  </r>
  <r>
    <x v="1"/>
    <s v="5"/>
    <s v="11/22/2013"/>
    <s v="2014"/>
    <s v="2"/>
    <s v="43010000"/>
    <x v="10"/>
    <x v="1"/>
    <s v="Indiana Corn Marketing Council"/>
    <s v="Private Non-Profit"/>
    <x v="1"/>
    <s v="4011012000"/>
    <s v="Awarded"/>
    <s v="14055492"/>
    <m/>
    <m/>
    <n v="1"/>
    <n v="25972"/>
    <n v="1"/>
    <n v="25972"/>
  </r>
  <r>
    <x v="1"/>
    <s v="5"/>
    <s v="11/22/2013"/>
    <s v="2014"/>
    <s v="2"/>
    <s v="43010000"/>
    <x v="10"/>
    <x v="1"/>
    <s v="Indiana Corn Marketing Council"/>
    <s v="Private Non-Profit"/>
    <x v="1"/>
    <s v="4011012000"/>
    <s v="Awarded"/>
    <s v="14055516"/>
    <m/>
    <m/>
    <n v="1"/>
    <n v="39025"/>
    <n v="1"/>
    <n v="39025"/>
  </r>
  <r>
    <x v="1"/>
    <s v="5"/>
    <s v="11/22/2013"/>
    <s v="2014"/>
    <s v="2"/>
    <s v="43010000"/>
    <x v="10"/>
    <x v="1"/>
    <s v="Indiana Soybean Alliance"/>
    <s v="Private Non-Profit"/>
    <x v="1"/>
    <s v="4011012000"/>
    <s v="Awarded"/>
    <s v="14055542"/>
    <m/>
    <m/>
    <n v="1"/>
    <n v="12133"/>
    <n v="1"/>
    <n v="12133"/>
  </r>
  <r>
    <x v="1"/>
    <s v="5"/>
    <s v="11/22/2013"/>
    <s v="2014"/>
    <s v="2"/>
    <s v="43010000"/>
    <x v="10"/>
    <x v="1"/>
    <s v="Indiana Corn Marketing Council"/>
    <s v="Private Non-Profit"/>
    <x v="1"/>
    <s v="4011012000"/>
    <s v="Awarded"/>
    <s v="14055543"/>
    <m/>
    <m/>
    <n v="1"/>
    <n v="12238"/>
    <n v="1"/>
    <n v="12238"/>
  </r>
  <r>
    <x v="1"/>
    <s v="5"/>
    <s v="11/22/2013"/>
    <s v="2014"/>
    <s v="2"/>
    <s v="43010000"/>
    <x v="10"/>
    <x v="1"/>
    <s v="Indiana Soybean Alliance"/>
    <s v="Private Non-Profit"/>
    <x v="1"/>
    <s v="4011012000"/>
    <s v="Awarded"/>
    <s v="14055571"/>
    <m/>
    <m/>
    <n v="0.15"/>
    <n v="11580.75"/>
    <n v="0.15"/>
    <n v="11580.75"/>
  </r>
  <r>
    <x v="1"/>
    <s v="5"/>
    <s v="11/22/2013"/>
    <s v="2014"/>
    <s v="2"/>
    <s v="43010000"/>
    <x v="10"/>
    <x v="1"/>
    <s v="Indiana Soybean Alliance"/>
    <s v="Private Non-Profit"/>
    <x v="1"/>
    <s v="4011014000"/>
    <s v="Awarded"/>
    <s v="14055539"/>
    <m/>
    <m/>
    <n v="0.2"/>
    <n v="5937.2"/>
    <n v="0.2"/>
    <n v="5937.2"/>
  </r>
  <r>
    <x v="1"/>
    <s v="5"/>
    <s v="11/22/2013"/>
    <s v="2014"/>
    <s v="2"/>
    <s v="43010000"/>
    <x v="10"/>
    <x v="1"/>
    <s v="AGRICULTURAL RESEARCH SERVICE"/>
    <s v="Federal"/>
    <x v="1"/>
    <s v="4011018000"/>
    <s v="Pending"/>
    <s v="14055570"/>
    <m/>
    <m/>
    <n v="1"/>
    <n v="44000"/>
    <n v="1"/>
    <n v="44000"/>
  </r>
  <r>
    <x v="1"/>
    <s v="5"/>
    <s v="11/22/2013"/>
    <s v="2014"/>
    <s v="2"/>
    <s v="43010000"/>
    <x v="10"/>
    <x v="1"/>
    <s v="PetSmart Inc"/>
    <s v="Private Profit"/>
    <x v="2"/>
    <s v="4012001000"/>
    <s v="Awarded"/>
    <s v="13120257"/>
    <m/>
    <m/>
    <n v="0.15"/>
    <n v="62586"/>
    <n v="0.15"/>
    <n v="62586"/>
  </r>
  <r>
    <x v="1"/>
    <s v="5"/>
    <s v="11/22/2013"/>
    <s v="2014"/>
    <s v="2"/>
    <s v="43010000"/>
    <x v="10"/>
    <x v="1"/>
    <s v="PetSmart Inc"/>
    <s v="Private Profit"/>
    <x v="2"/>
    <s v="4012007000"/>
    <s v="Awarded"/>
    <s v="13120257"/>
    <m/>
    <m/>
    <n v="0.85"/>
    <n v="354654"/>
    <n v="0.85"/>
    <n v="354654"/>
  </r>
  <r>
    <x v="1"/>
    <s v="5"/>
    <s v="11/22/2013"/>
    <s v="2014"/>
    <s v="2"/>
    <s v="43010000"/>
    <x v="10"/>
    <x v="1"/>
    <s v="PetSmart Inc"/>
    <s v="Private Profit"/>
    <x v="2"/>
    <s v="4012008000"/>
    <s v="Awarded"/>
    <s v="13120257"/>
    <m/>
    <m/>
    <n v="0"/>
    <n v="0"/>
    <n v="0"/>
    <n v="0"/>
  </r>
  <r>
    <x v="1"/>
    <s v="5"/>
    <s v="11/22/2013"/>
    <s v="2014"/>
    <s v="2"/>
    <s v="43010000"/>
    <x v="10"/>
    <x v="1"/>
    <s v="AMGEN,INC"/>
    <s v="Private Profit"/>
    <x v="2"/>
    <s v="4016001000"/>
    <s v="Awarded"/>
    <s v="14055531"/>
    <m/>
    <m/>
    <n v="1"/>
    <n v="60000"/>
    <n v="1"/>
    <n v="60000"/>
  </r>
  <r>
    <x v="1"/>
    <s v="5"/>
    <s v="11/22/2013"/>
    <s v="2014"/>
    <s v="2"/>
    <s v="43010000"/>
    <x v="10"/>
    <x v="1"/>
    <s v="KINLEY TRUST"/>
    <s v="Foundation"/>
    <x v="1"/>
    <s v="4017008000"/>
    <s v="Awarded"/>
    <s v="14055241"/>
    <m/>
    <m/>
    <n v="1"/>
    <n v="2966"/>
    <n v="1"/>
    <n v="2966"/>
  </r>
  <r>
    <x v="1"/>
    <s v="5"/>
    <s v="11/22/2013"/>
    <s v="2014"/>
    <s v="2"/>
    <s v="43010000"/>
    <x v="10"/>
    <x v="1"/>
    <s v="Total S A"/>
    <s v="Foreign Private Profit"/>
    <x v="2"/>
    <s v="4018006000"/>
    <s v="Awarded"/>
    <s v="14055537"/>
    <m/>
    <m/>
    <n v="0.75"/>
    <n v="30270"/>
    <n v="0.75"/>
    <n v="30270"/>
  </r>
  <r>
    <x v="1"/>
    <s v="5"/>
    <s v="11/22/2013"/>
    <s v="2014"/>
    <s v="2"/>
    <s v="43010000"/>
    <x v="10"/>
    <x v="1"/>
    <s v="Indiana Corn Marketing Council"/>
    <s v="Private Non-Profit"/>
    <x v="1"/>
    <s v="4018008000"/>
    <s v="Awarded"/>
    <s v="14055498"/>
    <m/>
    <m/>
    <n v="0.36"/>
    <n v="15881.04"/>
    <n v="0.36"/>
    <n v="15881.04"/>
  </r>
  <r>
    <x v="1"/>
    <s v="5"/>
    <s v="11/22/2013"/>
    <s v="2014"/>
    <s v="2"/>
    <s v="43010000"/>
    <x v="10"/>
    <x v="1"/>
    <s v="Total S A"/>
    <s v="Foreign Private Profit"/>
    <x v="2"/>
    <s v="4018008000"/>
    <s v="Awarded"/>
    <s v="14055537"/>
    <m/>
    <m/>
    <n v="0.25"/>
    <n v="10090"/>
    <n v="0.25"/>
    <n v="10090"/>
  </r>
  <r>
    <x v="1"/>
    <s v="5"/>
    <s v="11/25/2013"/>
    <s v="2014"/>
    <s v="2"/>
    <s v="43010000"/>
    <x v="10"/>
    <x v="1"/>
    <s v="INDIANA UNIVERSITY"/>
    <s v="Institution of Higher Education"/>
    <x v="1"/>
    <s v="4012009000"/>
    <s v="Awarded"/>
    <s v="14055565"/>
    <m/>
    <m/>
    <n v="1"/>
    <n v="375001"/>
    <n v="1"/>
    <n v="375001"/>
  </r>
  <r>
    <x v="1"/>
    <s v="5"/>
    <s v="11/25/2013"/>
    <s v="2014"/>
    <s v="2"/>
    <s v="43010000"/>
    <x v="10"/>
    <x v="1"/>
    <s v="INDIANA UNIVERSITY"/>
    <s v="Institution of Higher Education"/>
    <x v="1"/>
    <s v="4012009000"/>
    <s v="Awarded"/>
    <s v="14055566"/>
    <m/>
    <m/>
    <n v="1"/>
    <n v="2142000"/>
    <n v="1"/>
    <n v="2142000"/>
  </r>
  <r>
    <x v="1"/>
    <s v="5"/>
    <s v="11/25/2013"/>
    <s v="2014"/>
    <s v="2"/>
    <s v="43010000"/>
    <x v="10"/>
    <x v="1"/>
    <s v="SIMONS FOUNDATION"/>
    <s v="Foundation"/>
    <x v="1"/>
    <s v="4018006000"/>
    <s v="Pending"/>
    <s v="14055409"/>
    <m/>
    <m/>
    <n v="1"/>
    <n v="35000"/>
    <n v="1"/>
    <n v="35000"/>
  </r>
  <r>
    <x v="1"/>
    <s v="5"/>
    <s v="11/27/2013"/>
    <s v="2014"/>
    <s v="2"/>
    <s v="43010000"/>
    <x v="10"/>
    <x v="1"/>
    <s v="LILLY, ELI AND COMPANY FOUNDATION"/>
    <s v="Foundation"/>
    <x v="1"/>
    <s v="4011017000"/>
    <s v="Awarded"/>
    <s v="14055690"/>
    <m/>
    <m/>
    <n v="0.14000000000000001"/>
    <n v="35000"/>
    <n v="0.14000000000000001"/>
    <n v="35000"/>
  </r>
  <r>
    <x v="1"/>
    <s v="5"/>
    <s v="11/27/2013"/>
    <s v="2014"/>
    <s v="2"/>
    <s v="43010000"/>
    <x v="10"/>
    <x v="1"/>
    <s v="Central Biomedia Inc"/>
    <s v="Private Profit"/>
    <x v="2"/>
    <s v="4012007000"/>
    <s v="Awarded"/>
    <s v="14055640"/>
    <m/>
    <m/>
    <n v="1"/>
    <n v="46591"/>
    <n v="1"/>
    <n v="46591"/>
  </r>
  <r>
    <x v="1"/>
    <s v="5"/>
    <s v="11/27/2013"/>
    <s v="2014"/>
    <s v="2"/>
    <s v="43010000"/>
    <x v="10"/>
    <x v="1"/>
    <s v="LILLY, ELI AND COMPANY FOUNDATION"/>
    <s v="Foundation"/>
    <x v="1"/>
    <s v="4014007000"/>
    <s v="Awarded"/>
    <s v="14055690"/>
    <m/>
    <m/>
    <n v="0.14000000000000001"/>
    <n v="35000"/>
    <n v="0.14000000000000001"/>
    <n v="35000"/>
  </r>
  <r>
    <x v="1"/>
    <s v="5"/>
    <s v="11/27/2013"/>
    <s v="2014"/>
    <s v="2"/>
    <s v="43010000"/>
    <x v="10"/>
    <x v="1"/>
    <s v="LILLY, ELI AND COMPANY FOUNDATION"/>
    <s v="Foundation"/>
    <x v="1"/>
    <s v="4019006000"/>
    <s v="Awarded"/>
    <s v="14055690"/>
    <m/>
    <m/>
    <n v="0.14000000000000001"/>
    <n v="35000"/>
    <n v="0.14000000000000001"/>
    <n v="35000"/>
  </r>
  <r>
    <x v="1"/>
    <s v="5"/>
    <s v="11/27/2013"/>
    <s v="2014"/>
    <s v="2"/>
    <s v="43010000"/>
    <x v="10"/>
    <x v="1"/>
    <s v="LILLY, ELI AND COMPANY FOUNDATION"/>
    <s v="Foundation"/>
    <x v="1"/>
    <s v="4020003000"/>
    <s v="Awarded"/>
    <s v="14055690"/>
    <m/>
    <m/>
    <n v="0.57999999999999996"/>
    <n v="145000"/>
    <n v="0.57999999999999996"/>
    <n v="145000"/>
  </r>
  <r>
    <x v="1"/>
    <s v="6"/>
    <s v="12/2/2013"/>
    <s v="2014"/>
    <s v="3"/>
    <s v="43010000"/>
    <x v="10"/>
    <x v="1"/>
    <s v="IN UNIV PURDUE UNIV AT INDIANAPOLIS"/>
    <s v="Institution of Higher Education"/>
    <x v="1"/>
    <s v="4011001000"/>
    <s v="Awarded"/>
    <s v="14055708"/>
    <n v="0"/>
    <n v="0"/>
    <m/>
    <m/>
    <n v="0"/>
    <n v="0"/>
  </r>
  <r>
    <x v="1"/>
    <s v="6"/>
    <s v="12/2/2013"/>
    <s v="2014"/>
    <s v="3"/>
    <s v="43010000"/>
    <x v="10"/>
    <x v="1"/>
    <s v="National Biodiesel Board"/>
    <s v="Private Non-Profit"/>
    <x v="1"/>
    <s v="4011005000"/>
    <s v="Awarded"/>
    <s v="14055036"/>
    <m/>
    <m/>
    <n v="1"/>
    <n v="120230"/>
    <n v="1"/>
    <n v="120230"/>
  </r>
  <r>
    <x v="1"/>
    <s v="6"/>
    <s v="12/2/2013"/>
    <s v="2014"/>
    <s v="3"/>
    <s v="43010000"/>
    <x v="10"/>
    <x v="1"/>
    <s v="IN UNIV PURDUE UNIV AT INDIANAPOLIS"/>
    <s v="Institution of Higher Education"/>
    <x v="1"/>
    <s v="4011006000"/>
    <s v="Awarded"/>
    <s v="14055708"/>
    <n v="0.75"/>
    <n v="9750"/>
    <m/>
    <m/>
    <n v="0.75"/>
    <n v="9750"/>
  </r>
  <r>
    <x v="1"/>
    <s v="6"/>
    <s v="12/2/2013"/>
    <s v="2014"/>
    <s v="3"/>
    <s v="43010000"/>
    <x v="10"/>
    <x v="1"/>
    <s v="INDIANAPOLIS FOUNDATION"/>
    <s v="Foundation"/>
    <x v="1"/>
    <s v="4011013000"/>
    <s v="Not Funded"/>
    <s v="14055675"/>
    <m/>
    <m/>
    <n v="1"/>
    <n v="740"/>
    <n v="1"/>
    <n v="740"/>
  </r>
  <r>
    <x v="1"/>
    <s v="6"/>
    <s v="12/2/2013"/>
    <s v="2014"/>
    <s v="3"/>
    <s v="43010000"/>
    <x v="10"/>
    <x v="1"/>
    <s v="Animal Cancer foundation"/>
    <s v="Foundation"/>
    <x v="1"/>
    <s v="4012006000"/>
    <s v="Pending"/>
    <s v="14055700"/>
    <m/>
    <m/>
    <n v="0.15"/>
    <n v="8081.4"/>
    <n v="0.15"/>
    <n v="8081.4"/>
  </r>
  <r>
    <x v="1"/>
    <s v="6"/>
    <s v="12/2/2013"/>
    <s v="2014"/>
    <s v="3"/>
    <s v="43010000"/>
    <x v="10"/>
    <x v="1"/>
    <s v="Animal Cancer foundation"/>
    <s v="Foundation"/>
    <x v="1"/>
    <s v="4012007000"/>
    <s v="Pending"/>
    <s v="14055700"/>
    <m/>
    <m/>
    <n v="0.7"/>
    <n v="37713.199999999997"/>
    <n v="0.7"/>
    <n v="37713.199999999997"/>
  </r>
  <r>
    <x v="1"/>
    <s v="6"/>
    <s v="12/2/2013"/>
    <s v="2014"/>
    <s v="3"/>
    <s v="43010000"/>
    <x v="10"/>
    <x v="1"/>
    <s v="AMERICAN QUARTER HORSE ASSOCIATION"/>
    <s v="Foundation"/>
    <x v="1"/>
    <s v="4012007000"/>
    <s v="Awarded"/>
    <s v="14055702"/>
    <m/>
    <m/>
    <n v="1"/>
    <n v="19173"/>
    <n v="1"/>
    <n v="19173"/>
  </r>
  <r>
    <x v="1"/>
    <s v="6"/>
    <s v="12/2/2013"/>
    <s v="2014"/>
    <s v="3"/>
    <s v="43010000"/>
    <x v="10"/>
    <x v="1"/>
    <s v="IN UNIV PURDUE UNIV AT INDIANAPOLIS"/>
    <s v="Institution of Higher Education"/>
    <x v="1"/>
    <s v="4014017000"/>
    <s v="Awarded"/>
    <s v="14055708"/>
    <n v="0.25"/>
    <n v="3250"/>
    <m/>
    <m/>
    <n v="0.25"/>
    <n v="3250"/>
  </r>
  <r>
    <x v="1"/>
    <s v="6"/>
    <s v="12/2/2013"/>
    <s v="2014"/>
    <s v="3"/>
    <s v="43010000"/>
    <x v="10"/>
    <x v="1"/>
    <s v="SIDNEY KIMMEL FND FOR CANCER RESEARCH"/>
    <s v="Foundation"/>
    <x v="1"/>
    <s v="4016003000"/>
    <s v="Pending"/>
    <s v="14055721"/>
    <m/>
    <m/>
    <n v="1"/>
    <n v="200000"/>
    <n v="1"/>
    <n v="200000"/>
  </r>
  <r>
    <x v="1"/>
    <s v="6"/>
    <s v="12/2/2013"/>
    <s v="2014"/>
    <s v="3"/>
    <s v="43010000"/>
    <x v="10"/>
    <x v="1"/>
    <s v="INDIANA UNIVERSITY"/>
    <s v="Institution of Higher Education"/>
    <x v="1"/>
    <s v="4016004000"/>
    <s v="Awarded"/>
    <s v="14055713"/>
    <m/>
    <m/>
    <n v="1"/>
    <n v="8812"/>
    <n v="1"/>
    <n v="8812"/>
  </r>
  <r>
    <x v="1"/>
    <s v="6"/>
    <s v="12/2/2013"/>
    <s v="2014"/>
    <s v="3"/>
    <s v="43010000"/>
    <x v="10"/>
    <x v="1"/>
    <s v="KINLEY TRUST"/>
    <s v="Foundation"/>
    <x v="1"/>
    <s v="4017003000"/>
    <s v="Awarded"/>
    <s v="14055207"/>
    <m/>
    <m/>
    <n v="1"/>
    <n v="19600"/>
    <n v="1"/>
    <n v="19600"/>
  </r>
  <r>
    <x v="1"/>
    <s v="6"/>
    <s v="12/2/2013"/>
    <s v="2014"/>
    <s v="3"/>
    <s v="43010000"/>
    <x v="10"/>
    <x v="1"/>
    <s v="LI-COR Biosciences"/>
    <s v="Private Profit"/>
    <x v="2"/>
    <s v="4018004000"/>
    <s v="Awarded"/>
    <s v="14055706"/>
    <m/>
    <m/>
    <n v="1"/>
    <n v="52025"/>
    <n v="1"/>
    <n v="52025"/>
  </r>
  <r>
    <x v="1"/>
    <s v="6"/>
    <s v="12/2/2013"/>
    <s v="2014"/>
    <s v="3"/>
    <s v="43010000"/>
    <x v="10"/>
    <x v="1"/>
    <s v="Animal Cancer foundation"/>
    <s v="Foundation"/>
    <x v="1"/>
    <s v="4018007000"/>
    <s v="Pending"/>
    <s v="14055700"/>
    <m/>
    <m/>
    <n v="0.15"/>
    <n v="8081.4"/>
    <n v="0.15"/>
    <n v="8081.4"/>
  </r>
  <r>
    <x v="1"/>
    <s v="6"/>
    <s v="12/2/2013"/>
    <s v="2014"/>
    <s v="3"/>
    <s v="43010000"/>
    <x v="10"/>
    <x v="1"/>
    <s v="PROCTER &amp; GAMBLE COMPANY"/>
    <s v="Private Profit"/>
    <x v="2"/>
    <s v="4024001000"/>
    <s v="Not Funded"/>
    <s v="14034101"/>
    <m/>
    <m/>
    <n v="1"/>
    <n v="10000"/>
    <n v="1"/>
    <n v="10000"/>
  </r>
  <r>
    <x v="1"/>
    <s v="6"/>
    <s v="12/2/2013"/>
    <s v="2014"/>
    <s v="3"/>
    <s v="43010000"/>
    <x v="10"/>
    <x v="1"/>
    <s v="IN UNIV PURDUE UNIV AT INDIANAPOLIS"/>
    <s v="Institution of Higher Education"/>
    <x v="1"/>
    <s v="4027002000"/>
    <s v="Awarded"/>
    <s v="14055708"/>
    <n v="0"/>
    <n v="0"/>
    <m/>
    <m/>
    <n v="0"/>
    <n v="0"/>
  </r>
  <r>
    <x v="1"/>
    <s v="6"/>
    <s v="12/2/2013"/>
    <s v="2014"/>
    <s v="3"/>
    <s v="43010000"/>
    <x v="10"/>
    <x v="1"/>
    <s v="IN UNIV PURDUE UNIV AT INDIANAPOLIS"/>
    <s v="Institution of Higher Education"/>
    <x v="1"/>
    <s v="4027003000"/>
    <s v="Awarded"/>
    <s v="14055708"/>
    <n v="0"/>
    <n v="0"/>
    <m/>
    <m/>
    <n v="0"/>
    <n v="0"/>
  </r>
  <r>
    <x v="1"/>
    <s v="6"/>
    <s v="12/3/2013"/>
    <s v="2014"/>
    <s v="3"/>
    <s v="43010000"/>
    <x v="10"/>
    <x v="1"/>
    <s v="LILLY ENDOWMENT INC."/>
    <s v="Foundation"/>
    <x v="1"/>
    <s v="4011013000"/>
    <s v="Awarded"/>
    <s v="14055673"/>
    <m/>
    <m/>
    <n v="1"/>
    <n v="7500"/>
    <n v="1"/>
    <n v="7500"/>
  </r>
  <r>
    <x v="1"/>
    <s v="6"/>
    <s v="12/3/2013"/>
    <s v="2014"/>
    <s v="3"/>
    <s v="43010000"/>
    <x v="10"/>
    <x v="1"/>
    <s v="SIDNEY KIMMEL FND FOR CANCER RESEARCH"/>
    <s v="Foundation"/>
    <x v="1"/>
    <s v="4016003000"/>
    <s v="Pending"/>
    <s v="14065744"/>
    <m/>
    <m/>
    <n v="1"/>
    <n v="200000"/>
    <n v="1"/>
    <n v="200000"/>
  </r>
  <r>
    <x v="1"/>
    <s v="6"/>
    <s v="12/4/2013"/>
    <s v="2014"/>
    <s v="3"/>
    <s v="43010000"/>
    <x v="10"/>
    <x v="1"/>
    <s v="Cook Research Incorporated"/>
    <s v="Private Profit"/>
    <x v="2"/>
    <s v="4012003000"/>
    <s v="Awarded"/>
    <s v="14055524"/>
    <m/>
    <m/>
    <n v="0.2"/>
    <n v="17076"/>
    <n v="0.2"/>
    <n v="17076"/>
  </r>
  <r>
    <x v="1"/>
    <s v="6"/>
    <s v="12/4/2013"/>
    <s v="2014"/>
    <s v="3"/>
    <s v="43010000"/>
    <x v="10"/>
    <x v="1"/>
    <s v="ROLLS-ROYCE, INC."/>
    <s v="Private Profit"/>
    <x v="2"/>
    <s v="4014003000"/>
    <s v="Awarded"/>
    <s v="14055720"/>
    <m/>
    <m/>
    <n v="0.5"/>
    <n v="7500"/>
    <n v="0.5"/>
    <n v="7500"/>
  </r>
  <r>
    <x v="1"/>
    <s v="6"/>
    <s v="12/4/2013"/>
    <s v="2014"/>
    <s v="3"/>
    <s v="43010000"/>
    <x v="10"/>
    <x v="1"/>
    <s v="Vertellus Specialties Inc"/>
    <s v="Private Profit"/>
    <x v="2"/>
    <s v="4014004000"/>
    <s v="Awarded"/>
    <s v="14055695"/>
    <m/>
    <m/>
    <n v="1"/>
    <n v="125000"/>
    <n v="1"/>
    <n v="125000"/>
  </r>
  <r>
    <x v="1"/>
    <s v="6"/>
    <s v="12/4/2013"/>
    <s v="2014"/>
    <s v="3"/>
    <s v="43010000"/>
    <x v="10"/>
    <x v="1"/>
    <s v="ROLLS-ROYCE, INC."/>
    <s v="Private Profit"/>
    <x v="2"/>
    <s v="4014009000"/>
    <s v="Awarded"/>
    <s v="14055720"/>
    <m/>
    <m/>
    <n v="0.5"/>
    <n v="7500"/>
    <n v="0.5"/>
    <n v="7500"/>
  </r>
  <r>
    <x v="1"/>
    <s v="6"/>
    <s v="12/4/2013"/>
    <s v="2014"/>
    <s v="3"/>
    <s v="43010000"/>
    <x v="10"/>
    <x v="1"/>
    <s v="Cook Research Incorporated"/>
    <s v="Private Profit"/>
    <x v="2"/>
    <s v="4014017000"/>
    <s v="Awarded"/>
    <s v="14055524"/>
    <m/>
    <m/>
    <n v="0.8"/>
    <n v="68304"/>
    <n v="0.8"/>
    <n v="68304"/>
  </r>
  <r>
    <x v="1"/>
    <s v="6"/>
    <s v="12/5/2013"/>
    <s v="2014"/>
    <s v="3"/>
    <s v="43010000"/>
    <x v="10"/>
    <x v="1"/>
    <s v="Mittal Steel Company"/>
    <s v="Private Profit"/>
    <x v="2"/>
    <s v="1011003000"/>
    <s v="Awarded"/>
    <s v="14065791"/>
    <m/>
    <m/>
    <n v="1"/>
    <n v="5000"/>
    <n v="1"/>
    <n v="5000"/>
  </r>
  <r>
    <x v="1"/>
    <s v="6"/>
    <s v="12/5/2013"/>
    <s v="2014"/>
    <s v="3"/>
    <s v="43010000"/>
    <x v="10"/>
    <x v="1"/>
    <s v="Chrysler Corporation"/>
    <s v="Private Profit"/>
    <x v="2"/>
    <s v="4014009000"/>
    <s v="Awarded"/>
    <s v="14065833"/>
    <m/>
    <m/>
    <n v="1"/>
    <n v="10000"/>
    <n v="1"/>
    <n v="10000"/>
  </r>
  <r>
    <x v="1"/>
    <s v="6"/>
    <s v="12/5/2013"/>
    <s v="2014"/>
    <s v="3"/>
    <s v="43010000"/>
    <x v="10"/>
    <x v="1"/>
    <s v="Chrysler Corporation"/>
    <s v="Private Profit"/>
    <x v="2"/>
    <s v="4014009000"/>
    <s v="Awarded"/>
    <s v="14065834"/>
    <m/>
    <m/>
    <n v="1"/>
    <n v="10000"/>
    <n v="1"/>
    <n v="10000"/>
  </r>
  <r>
    <x v="1"/>
    <s v="6"/>
    <s v="12/6/2013"/>
    <s v="2014"/>
    <s v="3"/>
    <s v="43010000"/>
    <x v="10"/>
    <x v="1"/>
    <s v="U.S. STEEL CORPORATION"/>
    <s v="Private Profit"/>
    <x v="2"/>
    <s v="1019001006"/>
    <s v="Awarded"/>
    <s v="14065845"/>
    <m/>
    <m/>
    <n v="1"/>
    <n v="68131"/>
    <n v="1"/>
    <n v="68131"/>
  </r>
  <r>
    <x v="1"/>
    <s v="6"/>
    <s v="12/6/2013"/>
    <s v="2014"/>
    <s v="3"/>
    <s v="43010000"/>
    <x v="10"/>
    <x v="1"/>
    <s v="HOFFMANN-LA ROCHE INC."/>
    <s v="Private Profit"/>
    <x v="2"/>
    <s v="4012003000"/>
    <s v="Awarded"/>
    <s v="14065868"/>
    <m/>
    <m/>
    <n v="1"/>
    <n v="373089"/>
    <n v="1"/>
    <n v="373089"/>
  </r>
  <r>
    <x v="1"/>
    <s v="6"/>
    <s v="12/6/2013"/>
    <s v="2014"/>
    <s v="3"/>
    <s v="43010000"/>
    <x v="10"/>
    <x v="1"/>
    <s v="Hearing Health Foundation"/>
    <s v="Foundation"/>
    <x v="1"/>
    <s v="4018003000"/>
    <s v="Pending"/>
    <s v="14065772"/>
    <n v="1"/>
    <n v="30000"/>
    <m/>
    <m/>
    <n v="1"/>
    <n v="30000"/>
  </r>
  <r>
    <x v="1"/>
    <s v="6"/>
    <s v="12/6/2013"/>
    <s v="2014"/>
    <s v="3"/>
    <s v="43010000"/>
    <x v="10"/>
    <x v="1"/>
    <s v="Hearing Health Foundation"/>
    <s v="Foundation"/>
    <x v="1"/>
    <s v="4027012000"/>
    <s v="Pending"/>
    <s v="14065772"/>
    <n v="0"/>
    <n v="0"/>
    <m/>
    <m/>
    <n v="0"/>
    <n v="0"/>
  </r>
  <r>
    <x v="1"/>
    <s v="6"/>
    <s v="12/9/2013"/>
    <s v="2014"/>
    <s v="3"/>
    <s v="43010000"/>
    <x v="10"/>
    <x v="1"/>
    <s v="UNIVERSITY OF MINNESOTA"/>
    <s v="Institution of Higher Education"/>
    <x v="1"/>
    <s v="4011006000"/>
    <s v="Awarded"/>
    <s v="14055354"/>
    <n v="0.6875"/>
    <n v="82663.63"/>
    <m/>
    <m/>
    <n v="0.6875"/>
    <n v="82663.63"/>
  </r>
  <r>
    <x v="1"/>
    <s v="6"/>
    <s v="12/9/2013"/>
    <s v="2014"/>
    <s v="3"/>
    <s v="43010000"/>
    <x v="10"/>
    <x v="1"/>
    <s v="MathWorks"/>
    <s v="Private Profit"/>
    <x v="2"/>
    <s v="4011006000"/>
    <s v="Awarded"/>
    <s v="14055449"/>
    <m/>
    <m/>
    <n v="0.34"/>
    <n v="13600"/>
    <n v="0.34"/>
    <n v="13600"/>
  </r>
  <r>
    <x v="1"/>
    <s v="6"/>
    <s v="12/9/2013"/>
    <s v="2014"/>
    <s v="3"/>
    <s v="43010000"/>
    <x v="10"/>
    <x v="1"/>
    <s v="Great Lakes Indian Fish Cmsn"/>
    <s v="Private Non-Profit"/>
    <x v="1"/>
    <s v="4011015000"/>
    <s v="Awarded"/>
    <s v="14065808"/>
    <m/>
    <m/>
    <n v="1"/>
    <n v="20000"/>
    <n v="1"/>
    <n v="20000"/>
  </r>
  <r>
    <x v="1"/>
    <s v="6"/>
    <s v="12/9/2013"/>
    <s v="2014"/>
    <s v="3"/>
    <s v="43010000"/>
    <x v="10"/>
    <x v="1"/>
    <s v="Cook Research Incorporated"/>
    <s v="Private Profit"/>
    <x v="2"/>
    <s v="4012003000"/>
    <s v="Awarded"/>
    <s v="14055476"/>
    <m/>
    <m/>
    <n v="0.2"/>
    <n v="21412.6"/>
    <n v="0.2"/>
    <n v="21412.6"/>
  </r>
  <r>
    <x v="1"/>
    <s v="6"/>
    <s v="12/9/2013"/>
    <s v="2014"/>
    <s v="3"/>
    <s v="43010000"/>
    <x v="10"/>
    <x v="1"/>
    <s v="UNIVERSITY OF MINNESOTA"/>
    <s v="Institution of Higher Education"/>
    <x v="1"/>
    <s v="4014009000"/>
    <s v="Awarded"/>
    <s v="14055354"/>
    <n v="0.3125"/>
    <n v="37574.379999999997"/>
    <m/>
    <m/>
    <n v="0.3125"/>
    <n v="37574.379999999997"/>
  </r>
  <r>
    <x v="1"/>
    <s v="6"/>
    <s v="12/9/2013"/>
    <s v="2014"/>
    <s v="3"/>
    <s v="43010000"/>
    <x v="10"/>
    <x v="1"/>
    <s v="MathWorks"/>
    <s v="Private Profit"/>
    <x v="2"/>
    <s v="4014017000"/>
    <s v="Awarded"/>
    <s v="14055449"/>
    <m/>
    <m/>
    <n v="0.66"/>
    <n v="26400"/>
    <n v="0.66"/>
    <n v="26400"/>
  </r>
  <r>
    <x v="1"/>
    <s v="6"/>
    <s v="12/9/2013"/>
    <s v="2014"/>
    <s v="3"/>
    <s v="43010000"/>
    <x v="10"/>
    <x v="1"/>
    <s v="Cook Research Incorporated"/>
    <s v="Private Profit"/>
    <x v="2"/>
    <s v="4014017000"/>
    <s v="Awarded"/>
    <s v="14055476"/>
    <m/>
    <m/>
    <n v="0.8"/>
    <n v="85650.4"/>
    <n v="0.8"/>
    <n v="85650.4"/>
  </r>
  <r>
    <x v="1"/>
    <s v="6"/>
    <s v="12/9/2013"/>
    <s v="2014"/>
    <s v="3"/>
    <s v="43010000"/>
    <x v="10"/>
    <x v="1"/>
    <s v="LILLY (ELI) AND COMPANY"/>
    <s v="Private Profit"/>
    <x v="2"/>
    <s v="4016001000"/>
    <s v="Awarded"/>
    <s v="14065899"/>
    <m/>
    <m/>
    <n v="1"/>
    <n v="105000"/>
    <n v="1"/>
    <n v="105000"/>
  </r>
  <r>
    <x v="1"/>
    <s v="6"/>
    <s v="12/9/2013"/>
    <s v="2014"/>
    <s v="3"/>
    <s v="43010000"/>
    <x v="10"/>
    <x v="1"/>
    <s v="ALPHA PHI FOUNDATION"/>
    <s v="Foundation"/>
    <x v="1"/>
    <s v="4016004000"/>
    <s v="Not Funded"/>
    <s v="14065890"/>
    <m/>
    <m/>
    <n v="1"/>
    <n v="100000"/>
    <n v="1"/>
    <n v="100000"/>
  </r>
  <r>
    <x v="1"/>
    <s v="6"/>
    <s v="12/9/2013"/>
    <s v="2014"/>
    <s v="3"/>
    <s v="43010000"/>
    <x v="10"/>
    <x v="1"/>
    <s v="NATIONAL ACTION COUNCL MINORITIES IN ENG"/>
    <s v="Foundation"/>
    <x v="1"/>
    <s v="4018004000"/>
    <s v="Awarded"/>
    <s v="14055550"/>
    <m/>
    <m/>
    <n v="0.25"/>
    <n v="3125"/>
    <n v="0.25"/>
    <n v="3125"/>
  </r>
  <r>
    <x v="1"/>
    <s v="6"/>
    <s v="12/9/2013"/>
    <s v="2014"/>
    <s v="3"/>
    <s v="43010000"/>
    <x v="10"/>
    <x v="1"/>
    <s v="ENDOCYTE, INC."/>
    <s v="Private Profit"/>
    <x v="2"/>
    <s v="4018004000"/>
    <s v="Awarded"/>
    <s v="14065749"/>
    <m/>
    <m/>
    <n v="1"/>
    <n v="411656"/>
    <n v="1"/>
    <n v="411656"/>
  </r>
  <r>
    <x v="1"/>
    <s v="6"/>
    <s v="12/9/2013"/>
    <s v="2014"/>
    <s v="3"/>
    <s v="43010000"/>
    <x v="10"/>
    <x v="1"/>
    <s v="NATIONAL ACTION COUNCL MINORITIES IN ENG"/>
    <s v="Foundation"/>
    <x v="1"/>
    <s v="4023001000"/>
    <s v="Awarded"/>
    <s v="14055550"/>
    <m/>
    <m/>
    <n v="0.75"/>
    <n v="9375"/>
    <n v="0.75"/>
    <n v="9375"/>
  </r>
  <r>
    <x v="1"/>
    <s v="6"/>
    <s v="12/9/2013"/>
    <s v="2014"/>
    <s v="3"/>
    <s v="43010000"/>
    <x v="10"/>
    <x v="1"/>
    <s v="UNIVERSITY OF MINNESOTA"/>
    <s v="Institution of Higher Education"/>
    <x v="1"/>
    <s v="4027010000"/>
    <s v="Awarded"/>
    <s v="14055354"/>
    <n v="0"/>
    <n v="0"/>
    <m/>
    <m/>
    <n v="0"/>
    <n v="0"/>
  </r>
  <r>
    <x v="1"/>
    <s v="6"/>
    <s v="12/10/2013"/>
    <s v="2014"/>
    <s v="3"/>
    <s v="43010000"/>
    <x v="10"/>
    <x v="1"/>
    <s v="Cook Research Incorporated"/>
    <s v="Private Profit"/>
    <x v="2"/>
    <s v="4012007000"/>
    <s v="Awarded"/>
    <s v="14065766"/>
    <m/>
    <m/>
    <n v="1"/>
    <n v="32360"/>
    <n v="1"/>
    <n v="32360"/>
  </r>
  <r>
    <x v="1"/>
    <s v="6"/>
    <s v="12/10/2013"/>
    <s v="2014"/>
    <s v="3"/>
    <s v="43010000"/>
    <x v="10"/>
    <x v="1"/>
    <s v="Natnl Inst for Phrmctcl Tech &amp; Educ"/>
    <s v="Private Non-Profit"/>
    <x v="1"/>
    <s v="4016005000"/>
    <s v="Pending"/>
    <s v="14065970"/>
    <m/>
    <m/>
    <n v="1"/>
    <n v="33000"/>
    <n v="1"/>
    <n v="33000"/>
  </r>
  <r>
    <x v="1"/>
    <s v="6"/>
    <s v="12/10/2013"/>
    <s v="2014"/>
    <s v="3"/>
    <s v="43010000"/>
    <x v="10"/>
    <x v="1"/>
    <s v="Torrey Botanical Society"/>
    <s v="Private Non-Profit"/>
    <x v="1"/>
    <s v="4018003000"/>
    <s v="Pending"/>
    <s v="14065961"/>
    <m/>
    <m/>
    <n v="1"/>
    <n v="2500"/>
    <n v="1"/>
    <n v="2500"/>
  </r>
  <r>
    <x v="1"/>
    <s v="6"/>
    <s v="12/11/2013"/>
    <s v="2014"/>
    <s v="3"/>
    <s v="43010000"/>
    <x v="10"/>
    <x v="1"/>
    <s v="Bosch Rexroth Corporation"/>
    <s v="Private Profit"/>
    <x v="2"/>
    <s v="4011006000"/>
    <s v="Pending"/>
    <s v="14065990"/>
    <m/>
    <m/>
    <n v="0.5"/>
    <n v="213928"/>
    <n v="0.5"/>
    <n v="213928"/>
  </r>
  <r>
    <x v="1"/>
    <s v="6"/>
    <s v="12/11/2013"/>
    <s v="2014"/>
    <s v="3"/>
    <s v="43010000"/>
    <x v="10"/>
    <x v="1"/>
    <s v="Indiana Soybean Alliance"/>
    <s v="Private Non-Profit"/>
    <x v="1"/>
    <s v="4011006000"/>
    <s v="Not Funded"/>
    <s v="14066007"/>
    <m/>
    <m/>
    <n v="0.65"/>
    <n v="68277.3"/>
    <n v="0.65"/>
    <n v="68277.3"/>
  </r>
  <r>
    <x v="1"/>
    <s v="6"/>
    <s v="12/11/2013"/>
    <s v="2014"/>
    <s v="3"/>
    <s v="43010000"/>
    <x v="10"/>
    <x v="1"/>
    <s v="Bayer CropScience"/>
    <s v="Private Profit"/>
    <x v="2"/>
    <s v="4011012000"/>
    <s v="Awarded"/>
    <s v="14065949"/>
    <m/>
    <m/>
    <n v="1"/>
    <n v="10000"/>
    <n v="1"/>
    <n v="10000"/>
  </r>
  <r>
    <x v="1"/>
    <s v="6"/>
    <s v="12/11/2013"/>
    <s v="2014"/>
    <s v="3"/>
    <s v="43010000"/>
    <x v="10"/>
    <x v="1"/>
    <s v="Indiana Soybean Alliance"/>
    <s v="Private Non-Profit"/>
    <x v="1"/>
    <s v="4011016000"/>
    <s v="Not Funded"/>
    <s v="14066007"/>
    <m/>
    <m/>
    <n v="0.35"/>
    <n v="36764.699999999997"/>
    <n v="0.35"/>
    <n v="36764.699999999997"/>
  </r>
  <r>
    <x v="1"/>
    <s v="6"/>
    <s v="12/11/2013"/>
    <s v="2014"/>
    <s v="3"/>
    <s v="43010000"/>
    <x v="10"/>
    <x v="1"/>
    <s v="The Stanley Smith Horticultural Trust"/>
    <s v="Foundation"/>
    <x v="1"/>
    <s v="4011018000"/>
    <s v="Awarded"/>
    <s v="14065819"/>
    <m/>
    <m/>
    <n v="1"/>
    <n v="10000"/>
    <n v="1"/>
    <n v="10000"/>
  </r>
  <r>
    <x v="1"/>
    <s v="6"/>
    <s v="12/11/2013"/>
    <s v="2014"/>
    <s v="3"/>
    <s v="43010000"/>
    <x v="10"/>
    <x v="1"/>
    <s v="Bosch Rexroth Corporation"/>
    <s v="Private Profit"/>
    <x v="2"/>
    <s v="4014009000"/>
    <s v="Pending"/>
    <s v="14065990"/>
    <m/>
    <m/>
    <n v="0.5"/>
    <n v="213928"/>
    <n v="0.5"/>
    <n v="213928"/>
  </r>
  <r>
    <x v="1"/>
    <s v="6"/>
    <s v="12/12/2013"/>
    <s v="2014"/>
    <s v="3"/>
    <s v="43010000"/>
    <x v="10"/>
    <x v="1"/>
    <s v="AMER SOC HEATING REFRIG/AIR COND ENG INC"/>
    <s v="Private Non-Profit"/>
    <x v="1"/>
    <s v="4014005000"/>
    <s v="Pending"/>
    <s v="14066063"/>
    <m/>
    <m/>
    <n v="1"/>
    <n v="149815"/>
    <n v="1"/>
    <n v="149815"/>
  </r>
  <r>
    <x v="1"/>
    <s v="6"/>
    <s v="12/12/2013"/>
    <s v="2014"/>
    <s v="3"/>
    <s v="43010000"/>
    <x v="10"/>
    <x v="1"/>
    <s v="MELLON, ANDREW W. FOUNDATION"/>
    <s v="Foundation"/>
    <x v="1"/>
    <s v="4014009000"/>
    <s v="Awarded"/>
    <s v="14066006"/>
    <n v="0.25"/>
    <n v="134556.5"/>
    <m/>
    <m/>
    <n v="0.25"/>
    <n v="134556.5"/>
  </r>
  <r>
    <x v="1"/>
    <s v="6"/>
    <s v="12/12/2013"/>
    <s v="2014"/>
    <s v="3"/>
    <s v="43010000"/>
    <x v="10"/>
    <x v="1"/>
    <s v="MELLON, ANDREW W. FOUNDATION"/>
    <s v="Foundation"/>
    <x v="1"/>
    <s v="4017001000"/>
    <s v="Awarded"/>
    <s v="14066006"/>
    <n v="0.25"/>
    <n v="134556.5"/>
    <m/>
    <m/>
    <n v="0.25"/>
    <n v="134556.5"/>
  </r>
  <r>
    <x v="1"/>
    <s v="6"/>
    <s v="12/12/2013"/>
    <s v="2014"/>
    <s v="3"/>
    <s v="43010000"/>
    <x v="10"/>
    <x v="1"/>
    <s v="ROLLS-ROYCE, INC."/>
    <s v="Private Profit"/>
    <x v="2"/>
    <s v="4019008000"/>
    <s v="Awarded"/>
    <s v="14066005"/>
    <m/>
    <m/>
    <n v="1"/>
    <n v="100000"/>
    <n v="1"/>
    <n v="100000"/>
  </r>
  <r>
    <x v="1"/>
    <s v="6"/>
    <s v="12/12/2013"/>
    <s v="2014"/>
    <s v="3"/>
    <s v="43010000"/>
    <x v="10"/>
    <x v="1"/>
    <s v="MELLON, ANDREW W. FOUNDATION"/>
    <s v="Foundation"/>
    <x v="1"/>
    <s v="4024001000"/>
    <s v="Awarded"/>
    <s v="14066006"/>
    <n v="0.5"/>
    <n v="269113"/>
    <m/>
    <m/>
    <n v="0.5"/>
    <n v="269113"/>
  </r>
  <r>
    <x v="1"/>
    <s v="6"/>
    <s v="12/12/2013"/>
    <s v="2014"/>
    <s v="3"/>
    <s v="43010000"/>
    <x v="10"/>
    <x v="1"/>
    <s v="MELLON, ANDREW W. FOUNDATION"/>
    <s v="Foundation"/>
    <x v="1"/>
    <s v="4027001000"/>
    <s v="Awarded"/>
    <s v="14066006"/>
    <n v="0"/>
    <n v="0"/>
    <m/>
    <m/>
    <n v="0"/>
    <n v="0"/>
  </r>
  <r>
    <x v="1"/>
    <s v="6"/>
    <s v="12/13/2013"/>
    <s v="2014"/>
    <s v="3"/>
    <s v="43010000"/>
    <x v="10"/>
    <x v="1"/>
    <s v="Teleflex Medical"/>
    <s v="Private Profit"/>
    <x v="2"/>
    <s v="4011016000"/>
    <s v="Awarded"/>
    <s v="14066080"/>
    <m/>
    <m/>
    <n v="0.3"/>
    <n v="16500"/>
    <n v="0.3"/>
    <n v="16500"/>
  </r>
  <r>
    <x v="1"/>
    <s v="6"/>
    <s v="12/13/2013"/>
    <s v="2014"/>
    <s v="3"/>
    <s v="43010000"/>
    <x v="10"/>
    <x v="1"/>
    <s v="Teleflex Medical"/>
    <s v="Private Profit"/>
    <x v="2"/>
    <s v="4013009000"/>
    <s v="Awarded"/>
    <s v="14066080"/>
    <m/>
    <m/>
    <n v="0.7"/>
    <n v="38500"/>
    <n v="0.7"/>
    <n v="38500"/>
  </r>
  <r>
    <x v="1"/>
    <s v="6"/>
    <s v="12/13/2013"/>
    <s v="2014"/>
    <s v="3"/>
    <s v="43010000"/>
    <x v="10"/>
    <x v="1"/>
    <s v="Inn and Comm CTR-Info Tech Division"/>
    <s v="Institution of Higher Education"/>
    <x v="1"/>
    <s v="4019007000"/>
    <s v="Awarded"/>
    <s v="14065929"/>
    <m/>
    <m/>
    <n v="1"/>
    <n v="6400"/>
    <n v="1"/>
    <n v="6400"/>
  </r>
  <r>
    <x v="1"/>
    <s v="6"/>
    <s v="12/16/2013"/>
    <s v="2014"/>
    <s v="3"/>
    <s v="43010000"/>
    <x v="10"/>
    <x v="1"/>
    <s v="INDIANA UNIVERSITY"/>
    <s v="Institution of Higher Education"/>
    <x v="1"/>
    <s v="2004047000"/>
    <s v="Awarded"/>
    <s v="14065984"/>
    <m/>
    <m/>
    <n v="1"/>
    <n v="440"/>
    <n v="1"/>
    <n v="440"/>
  </r>
  <r>
    <x v="1"/>
    <s v="6"/>
    <s v="12/16/2013"/>
    <s v="2014"/>
    <s v="3"/>
    <s v="43010000"/>
    <x v="10"/>
    <x v="1"/>
    <s v="Qatar National Research Fund"/>
    <s v="Foreign Private Non-Profit"/>
    <x v="1"/>
    <s v="4007003000"/>
    <s v="Pending"/>
    <s v="14055422"/>
    <n v="0.4405"/>
    <n v="138711.47"/>
    <m/>
    <m/>
    <n v="0.4405"/>
    <n v="138711.47"/>
  </r>
  <r>
    <x v="1"/>
    <s v="6"/>
    <s v="12/16/2013"/>
    <s v="2014"/>
    <s v="3"/>
    <s v="43010000"/>
    <x v="10"/>
    <x v="1"/>
    <s v="Indiana Soybean Alliance"/>
    <s v="Private Non-Profit"/>
    <x v="1"/>
    <s v="4011006000"/>
    <s v="Pending"/>
    <s v="14066118"/>
    <m/>
    <m/>
    <n v="0.4"/>
    <n v="32245.599999999999"/>
    <n v="0.4"/>
    <n v="32245.599999999999"/>
  </r>
  <r>
    <x v="1"/>
    <s v="6"/>
    <s v="12/16/2013"/>
    <s v="2014"/>
    <s v="3"/>
    <s v="43010000"/>
    <x v="10"/>
    <x v="1"/>
    <s v="Qatar National Research Fund"/>
    <s v="Foreign Private Non-Profit"/>
    <x v="1"/>
    <s v="4011010000"/>
    <s v="Pending"/>
    <s v="14055422"/>
    <n v="0.52249999999999996"/>
    <n v="164532.9"/>
    <m/>
    <m/>
    <n v="0.52249999999999996"/>
    <n v="164532.9"/>
  </r>
  <r>
    <x v="1"/>
    <s v="6"/>
    <s v="12/16/2013"/>
    <s v="2014"/>
    <s v="3"/>
    <s v="43010000"/>
    <x v="10"/>
    <x v="1"/>
    <s v="Qatar National Research Fund"/>
    <s v="Foreign Private Non-Profit"/>
    <x v="1"/>
    <s v="4012003000"/>
    <s v="Pending"/>
    <s v="14055422"/>
    <n v="3.6999999999999998E-2"/>
    <n v="11651.13"/>
    <m/>
    <m/>
    <n v="3.6999999999999998E-2"/>
    <n v="11651.13"/>
  </r>
  <r>
    <x v="1"/>
    <s v="6"/>
    <s v="12/16/2013"/>
    <s v="2014"/>
    <s v="3"/>
    <s v="43010000"/>
    <x v="10"/>
    <x v="1"/>
    <s v="Alex's Lemonade Stand Foundation"/>
    <s v="Foundation"/>
    <x v="1"/>
    <s v="4012006000"/>
    <s v="Not Funded"/>
    <s v="14066111"/>
    <m/>
    <m/>
    <n v="1"/>
    <n v="99995"/>
    <n v="1"/>
    <n v="99995"/>
  </r>
  <r>
    <x v="1"/>
    <s v="6"/>
    <s v="12/16/2013"/>
    <s v="2014"/>
    <s v="3"/>
    <s v="43010000"/>
    <x v="10"/>
    <x v="1"/>
    <s v="Indiana Soybean Alliance"/>
    <s v="Private Non-Profit"/>
    <x v="1"/>
    <s v="4014004000"/>
    <s v="Pending"/>
    <s v="14066118"/>
    <m/>
    <m/>
    <n v="0.2"/>
    <n v="16122.8"/>
    <n v="0.2"/>
    <n v="16122.8"/>
  </r>
  <r>
    <x v="1"/>
    <s v="6"/>
    <s v="12/16/2013"/>
    <s v="2014"/>
    <s v="3"/>
    <s v="43010000"/>
    <x v="10"/>
    <x v="1"/>
    <s v="Indiana Soybean Alliance"/>
    <s v="Private Non-Profit"/>
    <x v="1"/>
    <s v="4014009000"/>
    <s v="Pending"/>
    <s v="14066118"/>
    <m/>
    <m/>
    <n v="0.2"/>
    <n v="16122.8"/>
    <n v="0.2"/>
    <n v="16122.8"/>
  </r>
  <r>
    <x v="1"/>
    <s v="6"/>
    <s v="12/16/2013"/>
    <s v="2014"/>
    <s v="3"/>
    <s v="43010000"/>
    <x v="10"/>
    <x v="1"/>
    <s v="LILLY (ELI) AND COMPANY"/>
    <s v="Private Profit"/>
    <x v="2"/>
    <s v="4016001000"/>
    <s v="Awarded"/>
    <s v="14066112"/>
    <m/>
    <m/>
    <n v="1"/>
    <n v="42485"/>
    <n v="1"/>
    <n v="42485"/>
  </r>
  <r>
    <x v="1"/>
    <s v="6"/>
    <s v="12/16/2013"/>
    <s v="2014"/>
    <s v="3"/>
    <s v="43010000"/>
    <x v="10"/>
    <x v="1"/>
    <s v="Indiana Soybean Alliance"/>
    <s v="Private Non-Profit"/>
    <x v="1"/>
    <s v="4016005000"/>
    <s v="Pending"/>
    <s v="14066118"/>
    <m/>
    <m/>
    <n v="0.2"/>
    <n v="16122.8"/>
    <n v="0.2"/>
    <n v="16122.8"/>
  </r>
  <r>
    <x v="1"/>
    <s v="6"/>
    <s v="12/16/2013"/>
    <s v="2014"/>
    <s v="3"/>
    <s v="43010000"/>
    <x v="10"/>
    <x v="1"/>
    <s v="Qatar National Research Fund"/>
    <s v="Foreign Private Non-Profit"/>
    <x v="1"/>
    <s v="4027009000"/>
    <s v="Pending"/>
    <s v="14055422"/>
    <n v="0"/>
    <n v="0"/>
    <m/>
    <m/>
    <n v="0"/>
    <n v="0"/>
  </r>
  <r>
    <x v="1"/>
    <s v="6"/>
    <s v="12/17/2013"/>
    <s v="2014"/>
    <s v="3"/>
    <s v="43010000"/>
    <x v="10"/>
    <x v="1"/>
    <s v="HONEYWELL INC."/>
    <s v="Private Profit"/>
    <x v="2"/>
    <s v="4014009000"/>
    <s v="Awarded"/>
    <s v="14066138"/>
    <m/>
    <m/>
    <n v="1"/>
    <n v="10000"/>
    <n v="1"/>
    <n v="10000"/>
  </r>
  <r>
    <x v="1"/>
    <s v="6"/>
    <s v="12/17/2013"/>
    <s v="2014"/>
    <s v="3"/>
    <s v="43010000"/>
    <x v="10"/>
    <x v="1"/>
    <s v="WHIRLPOOL CORP"/>
    <s v="Private Profit"/>
    <x v="2"/>
    <s v="4014009000"/>
    <s v="Awarded"/>
    <s v="14066155"/>
    <m/>
    <m/>
    <n v="1"/>
    <n v="9500"/>
    <n v="1"/>
    <n v="9500"/>
  </r>
  <r>
    <x v="1"/>
    <s v="6"/>
    <s v="12/17/2013"/>
    <s v="2014"/>
    <s v="3"/>
    <s v="43010000"/>
    <x v="10"/>
    <x v="1"/>
    <s v="ASHLAND CHEMICAL"/>
    <s v="Private Profit"/>
    <x v="2"/>
    <s v="4016005000"/>
    <s v="Pending"/>
    <s v="14066079"/>
    <m/>
    <m/>
    <n v="1"/>
    <n v="190271"/>
    <n v="1"/>
    <n v="190271"/>
  </r>
  <r>
    <x v="1"/>
    <s v="6"/>
    <s v="12/18/2013"/>
    <s v="2014"/>
    <s v="3"/>
    <s v="43010000"/>
    <x v="10"/>
    <x v="1"/>
    <s v="Sabic Innovative Plastics US LLC"/>
    <s v="Private Profit"/>
    <x v="2"/>
    <s v="4014004000"/>
    <s v="Awarded"/>
    <s v="14065956"/>
    <m/>
    <m/>
    <n v="1"/>
    <n v="8946"/>
    <n v="1"/>
    <n v="8946"/>
  </r>
  <r>
    <x v="1"/>
    <s v="6"/>
    <s v="12/18/2013"/>
    <s v="2014"/>
    <s v="3"/>
    <s v="43010000"/>
    <x v="10"/>
    <x v="1"/>
    <s v="AMER SOC HEATING REFRIG/AIR COND ENG INC"/>
    <s v="Private Non-Profit"/>
    <x v="1"/>
    <s v="4014009000"/>
    <s v="Pending"/>
    <s v="14065853"/>
    <m/>
    <m/>
    <n v="1"/>
    <n v="63171"/>
    <n v="1"/>
    <n v="63171"/>
  </r>
  <r>
    <x v="1"/>
    <s v="6"/>
    <s v="12/18/2013"/>
    <s v="2014"/>
    <s v="3"/>
    <s v="43010000"/>
    <x v="10"/>
    <x v="1"/>
    <s v="AMER SOC HEATING REFRIG/AIR COND ENG INC"/>
    <s v="Private Non-Profit"/>
    <x v="1"/>
    <s v="4014009000"/>
    <s v="Pending"/>
    <s v="14065855"/>
    <m/>
    <m/>
    <n v="1"/>
    <n v="136723"/>
    <n v="1"/>
    <n v="136723"/>
  </r>
  <r>
    <x v="1"/>
    <s v="6"/>
    <s v="12/18/2013"/>
    <s v="2014"/>
    <s v="3"/>
    <s v="43010000"/>
    <x v="10"/>
    <x v="1"/>
    <s v="Bayer Healthcare LLC"/>
    <s v="Private Profit"/>
    <x v="2"/>
    <s v="4016001000"/>
    <s v="Awarded"/>
    <s v="14066135"/>
    <m/>
    <m/>
    <n v="1"/>
    <n v="134885"/>
    <n v="1"/>
    <n v="134885"/>
  </r>
  <r>
    <x v="1"/>
    <s v="6"/>
    <s v="12/18/2013"/>
    <s v="2014"/>
    <s v="3"/>
    <s v="43010000"/>
    <x v="10"/>
    <x v="1"/>
    <s v="REGENSTRIEF INSTITUTE FOR HEALTH CARE"/>
    <s v="Private Non-Profit"/>
    <x v="1"/>
    <s v="4016004000"/>
    <s v="Awarded"/>
    <s v="14066186"/>
    <m/>
    <m/>
    <n v="1"/>
    <n v="28000"/>
    <n v="1"/>
    <n v="28000"/>
  </r>
  <r>
    <x v="1"/>
    <s v="6"/>
    <s v="12/18/2013"/>
    <s v="2014"/>
    <s v="3"/>
    <s v="43010000"/>
    <x v="10"/>
    <x v="1"/>
    <s v="Total S A"/>
    <s v="Foreign Private Profit"/>
    <x v="2"/>
    <s v="4018006000"/>
    <s v="Awarded"/>
    <s v="14066191"/>
    <m/>
    <m/>
    <n v="1"/>
    <n v="170000"/>
    <n v="1"/>
    <n v="170000"/>
  </r>
  <r>
    <x v="1"/>
    <s v="6"/>
    <s v="12/19/2013"/>
    <s v="2014"/>
    <s v="3"/>
    <s v="43010000"/>
    <x v="10"/>
    <x v="1"/>
    <s v="LUMINA FOUNDATION"/>
    <s v="Foundation"/>
    <x v="1"/>
    <s v="4001003000"/>
    <s v="Awarded"/>
    <s v="14066260"/>
    <m/>
    <m/>
    <n v="0.25"/>
    <n v="500000"/>
    <n v="0.25"/>
    <n v="500000"/>
  </r>
  <r>
    <x v="1"/>
    <s v="6"/>
    <s v="12/19/2013"/>
    <s v="2014"/>
    <s v="3"/>
    <s v="43010000"/>
    <x v="10"/>
    <x v="1"/>
    <s v="MERIAL LIMITED"/>
    <s v="Private Profit"/>
    <x v="2"/>
    <s v="4012001000"/>
    <s v="Awarded"/>
    <s v="14066174"/>
    <m/>
    <m/>
    <n v="0.15"/>
    <n v="1500"/>
    <n v="0.15"/>
    <n v="1500"/>
  </r>
  <r>
    <x v="1"/>
    <s v="6"/>
    <s v="12/19/2013"/>
    <s v="2014"/>
    <s v="3"/>
    <s v="43010000"/>
    <x v="10"/>
    <x v="1"/>
    <s v="Torigen Pharmaceuticals"/>
    <s v="Private Profit"/>
    <x v="2"/>
    <s v="4012007000"/>
    <s v="Pending"/>
    <s v="14066032"/>
    <m/>
    <m/>
    <n v="1"/>
    <n v="9740"/>
    <n v="1"/>
    <n v="9740"/>
  </r>
  <r>
    <x v="1"/>
    <s v="6"/>
    <s v="12/19/2013"/>
    <s v="2014"/>
    <s v="3"/>
    <s v="43010000"/>
    <x v="10"/>
    <x v="1"/>
    <s v="MERIAL LIMITED"/>
    <s v="Private Profit"/>
    <x v="2"/>
    <s v="4012007000"/>
    <s v="Awarded"/>
    <s v="14066174"/>
    <m/>
    <m/>
    <n v="0.85"/>
    <n v="8500"/>
    <n v="0.85"/>
    <n v="8500"/>
  </r>
  <r>
    <x v="1"/>
    <s v="6"/>
    <s v="12/19/2013"/>
    <s v="2014"/>
    <s v="3"/>
    <s v="43010000"/>
    <x v="10"/>
    <x v="1"/>
    <s v="MERIAL LIMITED"/>
    <s v="Private Profit"/>
    <x v="2"/>
    <s v="4012008000"/>
    <s v="Awarded"/>
    <s v="14066174"/>
    <m/>
    <m/>
    <n v="0"/>
    <n v="0"/>
    <n v="0"/>
    <n v="0"/>
  </r>
  <r>
    <x v="1"/>
    <s v="6"/>
    <s v="12/19/2013"/>
    <s v="2014"/>
    <s v="3"/>
    <s v="43010000"/>
    <x v="10"/>
    <x v="1"/>
    <s v="Inst Money Financial Inclusion"/>
    <s v="Private Non-Profit"/>
    <x v="1"/>
    <s v="4013003000"/>
    <s v="Not Funded"/>
    <s v="14066250"/>
    <m/>
    <m/>
    <n v="1"/>
    <n v="14344"/>
    <n v="1"/>
    <n v="14344"/>
  </r>
  <r>
    <x v="1"/>
    <s v="6"/>
    <s v="12/19/2013"/>
    <s v="2014"/>
    <s v="3"/>
    <s v="43010000"/>
    <x v="10"/>
    <x v="1"/>
    <s v="LUMINA FOUNDATION"/>
    <s v="Foundation"/>
    <x v="1"/>
    <s v="4013011000"/>
    <s v="Awarded"/>
    <s v="14066260"/>
    <m/>
    <m/>
    <n v="0.5"/>
    <n v="1000000"/>
    <n v="0.5"/>
    <n v="1000000"/>
  </r>
  <r>
    <x v="1"/>
    <s v="6"/>
    <s v="12/19/2013"/>
    <s v="2014"/>
    <s v="3"/>
    <s v="43010000"/>
    <x v="10"/>
    <x v="1"/>
    <s v="HONEYWELL INC."/>
    <s v="Private Profit"/>
    <x v="2"/>
    <s v="4014009000"/>
    <s v="Awarded"/>
    <s v="14066222"/>
    <m/>
    <m/>
    <n v="1"/>
    <n v="500000"/>
    <n v="1"/>
    <n v="500000"/>
  </r>
  <r>
    <x v="1"/>
    <s v="6"/>
    <s v="12/19/2013"/>
    <s v="2014"/>
    <s v="3"/>
    <s v="43010000"/>
    <x v="10"/>
    <x v="1"/>
    <s v="LILLY (ELI) AND COMPANY"/>
    <s v="Private Profit"/>
    <x v="2"/>
    <s v="4018010000"/>
    <s v="Awarded"/>
    <s v="14066172"/>
    <m/>
    <m/>
    <n v="1"/>
    <n v="14400"/>
    <n v="1"/>
    <n v="14400"/>
  </r>
  <r>
    <x v="1"/>
    <s v="6"/>
    <s v="12/19/2013"/>
    <s v="2014"/>
    <s v="3"/>
    <s v="43010000"/>
    <x v="10"/>
    <x v="1"/>
    <s v="LUMINA FOUNDATION"/>
    <s v="Foundation"/>
    <x v="1"/>
    <s v="4020004000"/>
    <s v="Awarded"/>
    <s v="14066260"/>
    <m/>
    <m/>
    <n v="0.25"/>
    <n v="500000"/>
    <n v="0.25"/>
    <n v="500000"/>
  </r>
  <r>
    <x v="1"/>
    <s v="6"/>
    <s v="12/20/2013"/>
    <s v="2014"/>
    <s v="3"/>
    <s v="43010000"/>
    <x v="10"/>
    <x v="1"/>
    <s v="IN Clinical &amp; Translational Sci Inst"/>
    <s v="Institution of Higher Education"/>
    <x v="1"/>
    <s v="4013009000"/>
    <s v="Pending"/>
    <s v="14066265"/>
    <m/>
    <m/>
    <n v="1"/>
    <n v="55259"/>
    <n v="1"/>
    <n v="55259"/>
  </r>
  <r>
    <x v="1"/>
    <s v="6"/>
    <s v="12/20/2013"/>
    <s v="2014"/>
    <s v="3"/>
    <s v="43010000"/>
    <x v="10"/>
    <x v="1"/>
    <s v="Imerys Minerals Ltd"/>
    <s v="Foreign Private Profit"/>
    <x v="2"/>
    <s v="4013009000"/>
    <s v="Awarded"/>
    <s v="14066272"/>
    <m/>
    <m/>
    <n v="1"/>
    <n v="5000"/>
    <n v="1"/>
    <n v="5000"/>
  </r>
  <r>
    <x v="1"/>
    <s v="6"/>
    <s v="12/20/2013"/>
    <s v="2014"/>
    <s v="3"/>
    <s v="43010000"/>
    <x v="10"/>
    <x v="1"/>
    <s v="Space Exploration Technologies Corp"/>
    <s v="Private Profit"/>
    <x v="2"/>
    <s v="4014003000"/>
    <s v="Awarded"/>
    <s v="14066105"/>
    <m/>
    <m/>
    <n v="0.5"/>
    <n v="39996.5"/>
    <n v="0.5"/>
    <n v="39996.5"/>
  </r>
  <r>
    <x v="1"/>
    <s v="6"/>
    <s v="12/20/2013"/>
    <s v="2014"/>
    <s v="3"/>
    <s v="43010000"/>
    <x v="10"/>
    <x v="1"/>
    <s v="Space Exploration Technologies Corp"/>
    <s v="Private Profit"/>
    <x v="2"/>
    <s v="4014009000"/>
    <s v="Awarded"/>
    <s v="14066105"/>
    <m/>
    <m/>
    <n v="0.5"/>
    <n v="39996.5"/>
    <n v="0.5"/>
    <n v="39996.5"/>
  </r>
  <r>
    <x v="1"/>
    <s v="6"/>
    <s v="12/20/2013"/>
    <s v="2014"/>
    <s v="3"/>
    <s v="43010000"/>
    <x v="10"/>
    <x v="1"/>
    <s v="GE Aviation"/>
    <s v="Private Profit"/>
    <x v="2"/>
    <s v="4014009000"/>
    <s v="Awarded"/>
    <s v="14066230"/>
    <m/>
    <m/>
    <n v="1"/>
    <n v="150000"/>
    <n v="1"/>
    <n v="150000"/>
  </r>
  <r>
    <x v="1"/>
    <s v="6"/>
    <s v="12/20/2013"/>
    <s v="2014"/>
    <s v="3"/>
    <s v="43010000"/>
    <x v="10"/>
    <x v="1"/>
    <s v="INDIANA UNIVERSITY"/>
    <s v="Institution of Higher Education"/>
    <x v="1"/>
    <s v="4016004000"/>
    <s v="Pending"/>
    <s v="14066252"/>
    <m/>
    <m/>
    <n v="1"/>
    <n v="10650"/>
    <n v="1"/>
    <n v="10650"/>
  </r>
  <r>
    <x v="1"/>
    <s v="6"/>
    <s v="12/20/2013"/>
    <s v="2014"/>
    <s v="3"/>
    <s v="43010000"/>
    <x v="10"/>
    <x v="1"/>
    <s v="Cardinal Health"/>
    <s v="Private Profit"/>
    <x v="2"/>
    <s v="4016004000"/>
    <s v="Awarded"/>
    <s v="14066266"/>
    <m/>
    <m/>
    <n v="1"/>
    <n v="10000"/>
    <n v="1"/>
    <n v="10000"/>
  </r>
  <r>
    <x v="1"/>
    <s v="6"/>
    <s v="12/20/2013"/>
    <s v="2014"/>
    <s v="3"/>
    <s v="43010000"/>
    <x v="10"/>
    <x v="1"/>
    <s v="NATIONAL ENDOWMENT FOR FINANCIAL EDUC."/>
    <s v="Foundation"/>
    <x v="1"/>
    <s v="4031010000"/>
    <s v="Awarded"/>
    <s v="14066280"/>
    <m/>
    <m/>
    <n v="1"/>
    <n v="1000"/>
    <n v="1"/>
    <n v="1000"/>
  </r>
  <r>
    <x v="1"/>
    <s v="6"/>
    <s v="12/23/2013"/>
    <s v="2014"/>
    <s v="3"/>
    <s v="43010000"/>
    <x v="10"/>
    <x v="1"/>
    <s v="INTERNATIONAL INSTITUTE OF EDUCATION"/>
    <s v="Foundation"/>
    <x v="1"/>
    <s v="4014005000"/>
    <s v="Pending"/>
    <s v="14066049"/>
    <m/>
    <m/>
    <n v="1"/>
    <n v="0"/>
    <n v="1"/>
    <n v="0"/>
  </r>
  <r>
    <x v="1"/>
    <s v="6"/>
    <s v="12/23/2013"/>
    <s v="2014"/>
    <s v="3"/>
    <s v="43010000"/>
    <x v="10"/>
    <x v="1"/>
    <s v="GE Aviation"/>
    <s v="Private Profit"/>
    <x v="2"/>
    <s v="4014009000"/>
    <s v="Awarded"/>
    <s v="14066238"/>
    <m/>
    <m/>
    <n v="1"/>
    <n v="300000"/>
    <n v="1"/>
    <n v="300000"/>
  </r>
  <r>
    <x v="1"/>
    <s v="6"/>
    <s v="12/24/2013"/>
    <s v="2014"/>
    <s v="3"/>
    <s v="43010000"/>
    <x v="10"/>
    <x v="1"/>
    <s v="The Portland Foundation"/>
    <s v="Foundation"/>
    <x v="1"/>
    <s v="4011013000"/>
    <s v="Awarded"/>
    <s v="14066201"/>
    <m/>
    <m/>
    <n v="1"/>
    <n v="4471"/>
    <n v="1"/>
    <n v="4471"/>
  </r>
  <r>
    <x v="1"/>
    <s v="6"/>
    <s v="12/24/2013"/>
    <s v="2014"/>
    <s v="3"/>
    <s v="43010000"/>
    <x v="10"/>
    <x v="1"/>
    <s v="AbbVie Inc"/>
    <s v="Private Profit"/>
    <x v="2"/>
    <s v="4018004000"/>
    <s v="Awarded"/>
    <s v="14066319"/>
    <n v="1"/>
    <n v="55000"/>
    <m/>
    <m/>
    <n v="1"/>
    <n v="55000"/>
  </r>
  <r>
    <x v="1"/>
    <s v="6"/>
    <s v="12/24/2013"/>
    <s v="2014"/>
    <s v="3"/>
    <s v="43010000"/>
    <x v="10"/>
    <x v="1"/>
    <s v="AbbVie Inc"/>
    <s v="Private Profit"/>
    <x v="2"/>
    <s v="4027003000"/>
    <s v="Awarded"/>
    <s v="14066319"/>
    <n v="0"/>
    <n v="0"/>
    <m/>
    <m/>
    <n v="0"/>
    <n v="0"/>
  </r>
  <r>
    <x v="1"/>
    <s v="6"/>
    <s v="12/24/2013"/>
    <s v="2014"/>
    <s v="3"/>
    <s v="43010000"/>
    <x v="10"/>
    <x v="1"/>
    <s v="AbbVie Inc"/>
    <s v="Private Profit"/>
    <x v="2"/>
    <s v="4027003005"/>
    <s v="Awarded"/>
    <s v="14066319"/>
    <n v="0"/>
    <n v="0"/>
    <m/>
    <m/>
    <n v="0"/>
    <n v="0"/>
  </r>
  <r>
    <x v="1"/>
    <s v="6"/>
    <s v="12/31/2013"/>
    <s v="2014"/>
    <s v="3"/>
    <s v="43010000"/>
    <x v="10"/>
    <x v="1"/>
    <s v="Landscape and Architecture FDN"/>
    <s v="Foundation"/>
    <x v="1"/>
    <s v="4011018000"/>
    <s v="Pending"/>
    <s v="14066373"/>
    <m/>
    <m/>
    <n v="1"/>
    <n v="6720"/>
    <n v="1"/>
    <n v="6720"/>
  </r>
  <r>
    <x v="1"/>
    <s v="7"/>
    <s v="1/1/2014"/>
    <s v="2014"/>
    <s v="4"/>
    <s v="43010000"/>
    <x v="10"/>
    <x v="1"/>
    <s v="Allen Foundation"/>
    <s v="Foundation"/>
    <x v="1"/>
    <s v="4012006000"/>
    <s v="Pending"/>
    <s v="14066339"/>
    <m/>
    <m/>
    <n v="0.1"/>
    <n v="6863.2"/>
    <n v="0.1"/>
    <n v="6863.2"/>
  </r>
  <r>
    <x v="1"/>
    <s v="7"/>
    <s v="1/1/2014"/>
    <s v="2014"/>
    <s v="4"/>
    <s v="43010000"/>
    <x v="10"/>
    <x v="1"/>
    <s v="Allen Foundation"/>
    <s v="Foundation"/>
    <x v="1"/>
    <s v="4017015000"/>
    <s v="Pending"/>
    <s v="14066339"/>
    <m/>
    <m/>
    <n v="0.9"/>
    <n v="61768.800000000003"/>
    <n v="0.9"/>
    <n v="61768.800000000003"/>
  </r>
  <r>
    <x v="1"/>
    <s v="7"/>
    <s v="1/2/2014"/>
    <s v="2014"/>
    <s v="4"/>
    <s v="43010000"/>
    <x v="10"/>
    <x v="1"/>
    <s v="INDIANA CAMPUS COMPACT"/>
    <s v="Foundation"/>
    <x v="1"/>
    <s v="2003007000"/>
    <s v="Awarded"/>
    <s v="14066382"/>
    <m/>
    <m/>
    <n v="1"/>
    <n v="1000"/>
    <n v="1"/>
    <n v="1000"/>
  </r>
  <r>
    <x v="1"/>
    <s v="7"/>
    <s v="1/2/2014"/>
    <s v="2014"/>
    <s v="4"/>
    <s v="43010000"/>
    <x v="10"/>
    <x v="1"/>
    <s v="Brain &amp; Behavior Research Fdn"/>
    <s v="Foundation"/>
    <x v="1"/>
    <s v="4013011000"/>
    <s v="Pending"/>
    <s v="14066372"/>
    <m/>
    <m/>
    <n v="0.2"/>
    <n v="20000"/>
    <n v="0.2"/>
    <n v="20000"/>
  </r>
  <r>
    <x v="1"/>
    <s v="7"/>
    <s v="1/2/2014"/>
    <s v="2014"/>
    <s v="4"/>
    <s v="43010000"/>
    <x v="10"/>
    <x v="1"/>
    <s v="ROLLS-ROYCE, INC."/>
    <s v="Private Profit"/>
    <x v="2"/>
    <s v="4014009000"/>
    <s v="Awarded"/>
    <s v="14066300"/>
    <m/>
    <m/>
    <n v="1"/>
    <n v="336660"/>
    <n v="1"/>
    <n v="336660"/>
  </r>
  <r>
    <x v="1"/>
    <s v="7"/>
    <s v="1/2/2014"/>
    <s v="2014"/>
    <s v="4"/>
    <s v="43010000"/>
    <x v="10"/>
    <x v="1"/>
    <s v="Brain &amp; Behavior Research Fdn"/>
    <s v="Foundation"/>
    <x v="1"/>
    <s v="4016003000"/>
    <s v="Pending"/>
    <s v="14066372"/>
    <m/>
    <m/>
    <n v="0.8"/>
    <n v="80000"/>
    <n v="0.8"/>
    <n v="80000"/>
  </r>
  <r>
    <x v="1"/>
    <s v="7"/>
    <s v="1/8/2014"/>
    <s v="2014"/>
    <s v="4"/>
    <s v="43010000"/>
    <x v="10"/>
    <x v="1"/>
    <s v="Cedarville University"/>
    <s v="Institution of Higher Education"/>
    <x v="1"/>
    <s v="4013010000"/>
    <s v="Not Funded"/>
    <s v="14076471"/>
    <m/>
    <m/>
    <n v="0.6"/>
    <n v="21780"/>
    <n v="0.6"/>
    <n v="21780"/>
  </r>
  <r>
    <x v="1"/>
    <s v="7"/>
    <s v="1/8/2014"/>
    <s v="2014"/>
    <s v="4"/>
    <s v="43010000"/>
    <x v="10"/>
    <x v="1"/>
    <s v="National Instruments Corporation"/>
    <s v="Private Profit"/>
    <x v="2"/>
    <s v="4014006000"/>
    <s v="Awarded"/>
    <s v="14066341"/>
    <n v="1"/>
    <n v="50000"/>
    <m/>
    <m/>
    <n v="1"/>
    <n v="50000"/>
  </r>
  <r>
    <x v="1"/>
    <s v="7"/>
    <s v="1/8/2014"/>
    <s v="2014"/>
    <s v="4"/>
    <s v="43010000"/>
    <x v="10"/>
    <x v="1"/>
    <s v="Cedarville University"/>
    <s v="Institution of Higher Education"/>
    <x v="1"/>
    <s v="4016004000"/>
    <s v="Not Funded"/>
    <s v="14076471"/>
    <m/>
    <m/>
    <n v="0.4"/>
    <n v="14520"/>
    <n v="0.4"/>
    <n v="14520"/>
  </r>
  <r>
    <x v="1"/>
    <s v="7"/>
    <s v="1/8/2014"/>
    <s v="2014"/>
    <s v="4"/>
    <s v="43010000"/>
    <x v="10"/>
    <x v="1"/>
    <s v="Educate Texas"/>
    <s v="Foundation"/>
    <x v="1"/>
    <s v="4020003000"/>
    <s v="Awarded"/>
    <s v="14076437"/>
    <m/>
    <m/>
    <n v="1"/>
    <n v="10000"/>
    <n v="1"/>
    <n v="10000"/>
  </r>
  <r>
    <x v="1"/>
    <s v="7"/>
    <s v="1/8/2014"/>
    <s v="2014"/>
    <s v="4"/>
    <s v="43010000"/>
    <x v="10"/>
    <x v="1"/>
    <s v="National Instruments Corporation"/>
    <s v="Private Profit"/>
    <x v="2"/>
    <s v="4027002000"/>
    <s v="Awarded"/>
    <s v="14066341"/>
    <n v="0"/>
    <n v="0"/>
    <m/>
    <m/>
    <n v="0"/>
    <n v="0"/>
  </r>
  <r>
    <x v="1"/>
    <s v="7"/>
    <s v="1/9/2014"/>
    <s v="2014"/>
    <s v="4"/>
    <s v="43010000"/>
    <x v="10"/>
    <x v="1"/>
    <s v="PEPSICO INC./ WORLD TRADING CO."/>
    <s v="Private Profit"/>
    <x v="2"/>
    <s v="4011016000"/>
    <s v="Awarded"/>
    <s v="14066036"/>
    <m/>
    <m/>
    <n v="1"/>
    <n v="4000"/>
    <n v="1"/>
    <n v="4000"/>
  </r>
  <r>
    <x v="1"/>
    <s v="7"/>
    <s v="1/9/2014"/>
    <s v="2014"/>
    <s v="4"/>
    <s v="43010000"/>
    <x v="10"/>
    <x v="1"/>
    <s v="Schlumberger Technology Corporation"/>
    <s v="Private Profit"/>
    <x v="2"/>
    <s v="4018006000"/>
    <s v="Awarded"/>
    <s v="14076461"/>
    <m/>
    <m/>
    <n v="1"/>
    <n v="18913"/>
    <n v="1"/>
    <n v="18913"/>
  </r>
  <r>
    <x v="1"/>
    <s v="7"/>
    <s v="1/10/2014"/>
    <s v="2014"/>
    <s v="4"/>
    <s v="43010000"/>
    <x v="10"/>
    <x v="1"/>
    <s v="West Virginia Natural Resource"/>
    <s v="Other State Government"/>
    <x v="1"/>
    <s v="4011015000"/>
    <s v="Pending"/>
    <s v="14076502"/>
    <m/>
    <m/>
    <n v="1"/>
    <n v="8071"/>
    <n v="1"/>
    <n v="8071"/>
  </r>
  <r>
    <x v="1"/>
    <s v="7"/>
    <s v="1/13/2014"/>
    <s v="2014"/>
    <s v="4"/>
    <s v="43010000"/>
    <x v="10"/>
    <x v="1"/>
    <s v="WENNER-GREN FDN./ANTHROPOLOGICAL RES."/>
    <s v="Foundation"/>
    <x v="1"/>
    <s v="4017022000"/>
    <s v="Awarded"/>
    <s v="14065748"/>
    <m/>
    <m/>
    <n v="1"/>
    <n v="17153"/>
    <n v="1"/>
    <n v="17153"/>
  </r>
  <r>
    <x v="1"/>
    <s v="7"/>
    <s v="1/14/2014"/>
    <s v="2014"/>
    <s v="4"/>
    <s v="43010000"/>
    <x v="10"/>
    <x v="1"/>
    <s v="BOARD OF DIR OF EXTENSION JOURNAL,INC."/>
    <s v="Foundation"/>
    <x v="1"/>
    <s v="4011003000"/>
    <s v="Awarded"/>
    <s v="14076570"/>
    <m/>
    <m/>
    <n v="1"/>
    <n v="113010"/>
    <n v="1"/>
    <n v="113010"/>
  </r>
  <r>
    <x v="1"/>
    <s v="7"/>
    <s v="1/14/2014"/>
    <s v="2014"/>
    <s v="4"/>
    <s v="43010000"/>
    <x v="10"/>
    <x v="1"/>
    <s v="AMERICAN HEART ASSOCIATION"/>
    <s v="Foundation"/>
    <x v="1"/>
    <s v="4011010000"/>
    <s v="Pending"/>
    <s v="14076635"/>
    <m/>
    <m/>
    <n v="1"/>
    <n v="52000"/>
    <n v="1"/>
    <n v="52000"/>
  </r>
  <r>
    <x v="1"/>
    <s v="7"/>
    <s v="1/14/2014"/>
    <s v="2014"/>
    <s v="4"/>
    <s v="43010000"/>
    <x v="10"/>
    <x v="1"/>
    <s v="Sigma Delta Epsilon Grad Wmn in Sci"/>
    <s v="Private Non-Profit"/>
    <x v="1"/>
    <s v="4011012000"/>
    <s v="Pending"/>
    <s v="14076628"/>
    <m/>
    <m/>
    <n v="1"/>
    <n v="9742"/>
    <n v="1"/>
    <n v="9742"/>
  </r>
  <r>
    <x v="1"/>
    <s v="7"/>
    <s v="1/14/2014"/>
    <s v="2014"/>
    <s v="4"/>
    <s v="43010000"/>
    <x v="10"/>
    <x v="1"/>
    <s v="SHOWALTER TRUST"/>
    <s v="Foundation"/>
    <x v="1"/>
    <s v="4011014000"/>
    <s v="Awarded"/>
    <s v="14076508"/>
    <m/>
    <m/>
    <n v="1"/>
    <n v="25000"/>
    <n v="1"/>
    <n v="25000"/>
  </r>
  <r>
    <x v="1"/>
    <s v="7"/>
    <s v="1/14/2014"/>
    <s v="2014"/>
    <s v="4"/>
    <s v="43010000"/>
    <x v="10"/>
    <x v="1"/>
    <s v="AMERICAN HEART ASSOCIATION"/>
    <s v="Foundation"/>
    <x v="1"/>
    <s v="4011016000"/>
    <s v="Pending"/>
    <s v="14076577"/>
    <m/>
    <m/>
    <n v="0.8"/>
    <n v="114400"/>
    <n v="0.8"/>
    <n v="114400"/>
  </r>
  <r>
    <x v="1"/>
    <s v="7"/>
    <s v="1/14/2014"/>
    <s v="2014"/>
    <s v="4"/>
    <s v="43010000"/>
    <x v="10"/>
    <x v="1"/>
    <s v="AMERICAN HEART ASSOCIATION"/>
    <s v="Foundation"/>
    <x v="1"/>
    <s v="4013004000"/>
    <s v="Pending"/>
    <s v="14076577"/>
    <m/>
    <m/>
    <n v="0.2"/>
    <n v="28600"/>
    <n v="0.2"/>
    <n v="28600"/>
  </r>
  <r>
    <x v="1"/>
    <s v="7"/>
    <s v="1/14/2014"/>
    <s v="2014"/>
    <s v="4"/>
    <s v="43010000"/>
    <x v="10"/>
    <x v="1"/>
    <s v="Cummins, Inc."/>
    <s v="Private Profit"/>
    <x v="2"/>
    <s v="4014009000"/>
    <s v="Awarded"/>
    <s v="14066311"/>
    <m/>
    <m/>
    <n v="1"/>
    <n v="134361"/>
    <n v="1"/>
    <n v="134361"/>
  </r>
  <r>
    <x v="1"/>
    <s v="7"/>
    <s v="1/14/2014"/>
    <s v="2014"/>
    <s v="4"/>
    <s v="43010000"/>
    <x v="10"/>
    <x v="1"/>
    <s v="AMERICAN HEART ASSOCIATION"/>
    <s v="Foundation"/>
    <x v="1"/>
    <s v="4016004000"/>
    <s v="Pending"/>
    <s v="14076589"/>
    <m/>
    <m/>
    <n v="1"/>
    <n v="143000"/>
    <n v="1"/>
    <n v="143000"/>
  </r>
  <r>
    <x v="1"/>
    <s v="7"/>
    <s v="1/14/2014"/>
    <s v="2014"/>
    <s v="4"/>
    <s v="43010000"/>
    <x v="10"/>
    <x v="1"/>
    <s v="AMERICAN HEART ASSOCIATION"/>
    <s v="Foundation"/>
    <x v="1"/>
    <s v="4018003000"/>
    <s v="Pending"/>
    <s v="14076612"/>
    <m/>
    <m/>
    <n v="1"/>
    <n v="214240"/>
    <n v="1"/>
    <n v="214240"/>
  </r>
  <r>
    <x v="1"/>
    <s v="7"/>
    <s v="1/14/2014"/>
    <s v="2014"/>
    <s v="4"/>
    <s v="43010000"/>
    <x v="10"/>
    <x v="1"/>
    <s v="AMERICAN HEART ASSOCIATION"/>
    <s v="Foundation"/>
    <x v="1"/>
    <s v="4018004000"/>
    <s v="Pending"/>
    <s v="14076581"/>
    <m/>
    <m/>
    <n v="1"/>
    <n v="52000"/>
    <n v="1"/>
    <n v="52000"/>
  </r>
  <r>
    <x v="1"/>
    <s v="7"/>
    <s v="1/14/2014"/>
    <s v="2014"/>
    <s v="4"/>
    <s v="43010000"/>
    <x v="10"/>
    <x v="1"/>
    <s v="AMERICAN HEART ASSOCIATION"/>
    <s v="Foundation"/>
    <x v="1"/>
    <s v="4018004000"/>
    <s v="Pending"/>
    <s v="14076635"/>
    <m/>
    <m/>
    <n v="0"/>
    <n v="0"/>
    <n v="0"/>
    <n v="0"/>
  </r>
  <r>
    <x v="1"/>
    <s v="7"/>
    <s v="1/14/2014"/>
    <s v="2014"/>
    <s v="4"/>
    <s v="43010000"/>
    <x v="10"/>
    <x v="1"/>
    <s v="KINLEY TRUST"/>
    <s v="Foundation"/>
    <x v="1"/>
    <s v="4020004000"/>
    <s v="Awarded"/>
    <s v="14055564"/>
    <m/>
    <m/>
    <n v="1"/>
    <n v="1505"/>
    <n v="1"/>
    <n v="1505"/>
  </r>
  <r>
    <x v="1"/>
    <s v="7"/>
    <s v="1/15/2014"/>
    <s v="2014"/>
    <s v="4"/>
    <s v="43010000"/>
    <x v="10"/>
    <x v="1"/>
    <s v="Consumers Energy"/>
    <s v="Private Profit"/>
    <x v="2"/>
    <s v="1010008000"/>
    <s v="Pending"/>
    <s v="14076594"/>
    <m/>
    <m/>
    <n v="0"/>
    <n v="0"/>
    <n v="0"/>
    <n v="0"/>
  </r>
  <r>
    <x v="1"/>
    <s v="7"/>
    <s v="1/15/2014"/>
    <s v="2014"/>
    <s v="4"/>
    <s v="43010000"/>
    <x v="10"/>
    <x v="1"/>
    <s v="Consumers Energy"/>
    <s v="Private Profit"/>
    <x v="2"/>
    <s v="1019001004"/>
    <s v="Pending"/>
    <s v="14076594"/>
    <m/>
    <m/>
    <n v="1"/>
    <n v="49381"/>
    <n v="1"/>
    <n v="49381"/>
  </r>
  <r>
    <x v="1"/>
    <s v="7"/>
    <s v="1/15/2014"/>
    <s v="2014"/>
    <s v="4"/>
    <s v="43010000"/>
    <x v="10"/>
    <x v="1"/>
    <s v="LEUKEMIA &amp; LYMPHOMA SOCIETY"/>
    <s v="Private Profit"/>
    <x v="2"/>
    <s v="4011010000"/>
    <s v="Pending"/>
    <s v="14076603"/>
    <m/>
    <m/>
    <n v="1"/>
    <n v="98883"/>
    <n v="1"/>
    <n v="98883"/>
  </r>
  <r>
    <x v="1"/>
    <s v="7"/>
    <s v="1/15/2014"/>
    <s v="2014"/>
    <s v="4"/>
    <s v="43010000"/>
    <x v="10"/>
    <x v="1"/>
    <s v="Rising Sun Regional Foundation Inc"/>
    <s v="Foundation"/>
    <x v="1"/>
    <s v="4011013000"/>
    <s v="Pending"/>
    <s v="14076595"/>
    <m/>
    <m/>
    <n v="1"/>
    <n v="2150"/>
    <n v="1"/>
    <n v="2150"/>
  </r>
  <r>
    <x v="1"/>
    <s v="7"/>
    <s v="1/15/2014"/>
    <s v="2014"/>
    <s v="4"/>
    <s v="43010000"/>
    <x v="10"/>
    <x v="1"/>
    <s v="Williams Investments"/>
    <s v="Private Profit"/>
    <x v="2"/>
    <s v="4011016000"/>
    <s v="Pending"/>
    <s v="14076407"/>
    <m/>
    <m/>
    <n v="0.2"/>
    <n v="108170.2"/>
    <n v="0.2"/>
    <n v="108170.2"/>
  </r>
  <r>
    <x v="1"/>
    <s v="7"/>
    <s v="1/15/2014"/>
    <s v="2014"/>
    <s v="4"/>
    <s v="43010000"/>
    <x v="10"/>
    <x v="1"/>
    <s v="Williams Investments"/>
    <s v="Private Profit"/>
    <x v="2"/>
    <s v="4012003000"/>
    <s v="Pending"/>
    <s v="14076407"/>
    <m/>
    <m/>
    <n v="0.2"/>
    <n v="108170.2"/>
    <n v="0.2"/>
    <n v="108170.2"/>
  </r>
  <r>
    <x v="1"/>
    <s v="7"/>
    <s v="1/15/2014"/>
    <s v="2014"/>
    <s v="4"/>
    <s v="43010000"/>
    <x v="10"/>
    <x v="1"/>
    <s v="Williams Investments"/>
    <s v="Private Profit"/>
    <x v="2"/>
    <s v="4014005000"/>
    <s v="Pending"/>
    <s v="14076407"/>
    <m/>
    <m/>
    <n v="0.6"/>
    <n v="324510.59999999998"/>
    <n v="0.6"/>
    <n v="324510.59999999998"/>
  </r>
  <r>
    <x v="1"/>
    <s v="7"/>
    <s v="1/15/2014"/>
    <s v="2014"/>
    <s v="4"/>
    <s v="43010000"/>
    <x v="10"/>
    <x v="1"/>
    <s v="Becker Professional Education"/>
    <s v="Private Profit"/>
    <x v="2"/>
    <s v="4015001000"/>
    <s v="Pending"/>
    <s v="14076576"/>
    <m/>
    <m/>
    <n v="0.5"/>
    <n v="2000"/>
    <n v="0.5"/>
    <n v="2000"/>
  </r>
  <r>
    <x v="1"/>
    <s v="7"/>
    <s v="1/15/2014"/>
    <s v="2014"/>
    <s v="4"/>
    <s v="43010000"/>
    <x v="10"/>
    <x v="1"/>
    <s v="Becker Professional Education"/>
    <s v="Private Profit"/>
    <x v="2"/>
    <s v="4015003000"/>
    <s v="Pending"/>
    <s v="14076576"/>
    <m/>
    <m/>
    <n v="0.5"/>
    <n v="2000"/>
    <n v="0.5"/>
    <n v="2000"/>
  </r>
  <r>
    <x v="1"/>
    <s v="7"/>
    <s v="1/15/2014"/>
    <s v="2014"/>
    <s v="4"/>
    <s v="43010000"/>
    <x v="10"/>
    <x v="1"/>
    <s v="Arthritis National Research FDN"/>
    <s v="Foundation"/>
    <x v="1"/>
    <s v="4016005000"/>
    <s v="Pending"/>
    <s v="14076630"/>
    <m/>
    <m/>
    <n v="1"/>
    <n v="68551"/>
    <n v="1"/>
    <n v="68551"/>
  </r>
  <r>
    <x v="1"/>
    <s v="7"/>
    <s v="1/16/2014"/>
    <s v="2014"/>
    <s v="4"/>
    <s v="43010000"/>
    <x v="10"/>
    <x v="1"/>
    <s v="NATIONAL 4-H COUNCIL"/>
    <s v="Private Non-Profit"/>
    <x v="1"/>
    <s v="4011001050"/>
    <s v="Awarded"/>
    <s v="14076702"/>
    <m/>
    <m/>
    <n v="1"/>
    <n v="15000"/>
    <n v="1"/>
    <n v="15000"/>
  </r>
  <r>
    <x v="1"/>
    <s v="7"/>
    <s v="1/16/2014"/>
    <s v="2014"/>
    <s v="4"/>
    <s v="43010000"/>
    <x v="10"/>
    <x v="1"/>
    <s v="IN Forestry &amp; Woodland Owners Assoc"/>
    <s v="Private Non-Profit"/>
    <x v="1"/>
    <s v="4011015000"/>
    <s v="Awarded"/>
    <s v="14076646"/>
    <m/>
    <m/>
    <n v="1"/>
    <n v="93827"/>
    <n v="1"/>
    <n v="93827"/>
  </r>
  <r>
    <x v="1"/>
    <s v="7"/>
    <s v="1/16/2014"/>
    <s v="2014"/>
    <s v="4"/>
    <s v="43010000"/>
    <x v="10"/>
    <x v="1"/>
    <s v="WALNUT COUNCIL"/>
    <s v="Private Profit"/>
    <x v="2"/>
    <s v="4011015000"/>
    <s v="Awarded"/>
    <s v="14076647"/>
    <m/>
    <m/>
    <n v="1"/>
    <n v="93827"/>
    <n v="1"/>
    <n v="93827"/>
  </r>
  <r>
    <x v="1"/>
    <s v="7"/>
    <s v="1/16/2014"/>
    <s v="2014"/>
    <s v="4"/>
    <s v="43010000"/>
    <x v="10"/>
    <x v="1"/>
    <s v="SHOWALTER TRUST"/>
    <s v="Foundation"/>
    <x v="1"/>
    <s v="4014017000"/>
    <s v="Awarded"/>
    <s v="14076655"/>
    <m/>
    <m/>
    <n v="1"/>
    <n v="25000"/>
    <n v="1"/>
    <n v="25000"/>
  </r>
  <r>
    <x v="1"/>
    <s v="7"/>
    <s v="1/16/2014"/>
    <s v="2014"/>
    <s v="4"/>
    <s v="43010000"/>
    <x v="10"/>
    <x v="1"/>
    <s v="AsedaSciences GmbH"/>
    <s v="Foreign Private Profit"/>
    <x v="2"/>
    <s v="4016003000"/>
    <s v="Awarded"/>
    <s v="14066374"/>
    <m/>
    <m/>
    <n v="1"/>
    <n v="3348"/>
    <n v="1"/>
    <n v="3348"/>
  </r>
  <r>
    <x v="1"/>
    <s v="7"/>
    <s v="1/16/2014"/>
    <s v="2014"/>
    <s v="4"/>
    <s v="43010000"/>
    <x v="10"/>
    <x v="1"/>
    <s v="The Lowe Syndrome Trust"/>
    <s v="Private Non-Profit"/>
    <x v="1"/>
    <s v="4018003000"/>
    <s v="Awarded"/>
    <s v="14076704"/>
    <m/>
    <m/>
    <n v="1"/>
    <n v="82215"/>
    <n v="1"/>
    <n v="82215"/>
  </r>
  <r>
    <x v="1"/>
    <s v="7"/>
    <s v="1/17/2014"/>
    <s v="2014"/>
    <s v="4"/>
    <s v="43010000"/>
    <x v="10"/>
    <x v="1"/>
    <s v="YALE UNIVERSITY"/>
    <s v="Institution of Higher Education"/>
    <x v="1"/>
    <s v="4008006000"/>
    <s v="Pending"/>
    <s v="14076701"/>
    <m/>
    <m/>
    <n v="1"/>
    <n v="134400"/>
    <n v="1"/>
    <n v="134400"/>
  </r>
  <r>
    <x v="1"/>
    <s v="7"/>
    <s v="1/17/2014"/>
    <s v="2014"/>
    <s v="4"/>
    <s v="43010000"/>
    <x v="10"/>
    <x v="1"/>
    <s v="INDIANA FARM BUREAU, INC."/>
    <s v="Private Profit"/>
    <x v="2"/>
    <s v="4011013000"/>
    <s v="Awarded"/>
    <s v="14076409"/>
    <m/>
    <m/>
    <n v="1"/>
    <n v="244.18"/>
    <n v="1"/>
    <n v="244.18"/>
  </r>
  <r>
    <x v="1"/>
    <s v="7"/>
    <s v="1/17/2014"/>
    <s v="2014"/>
    <s v="4"/>
    <s v="43010000"/>
    <x v="10"/>
    <x v="1"/>
    <s v="KINLEY TRUST"/>
    <s v="Foundation"/>
    <x v="1"/>
    <s v="4013010000"/>
    <s v="Awarded"/>
    <s v="14076693"/>
    <m/>
    <m/>
    <n v="1"/>
    <n v="19977"/>
    <n v="1"/>
    <n v="19977"/>
  </r>
  <r>
    <x v="1"/>
    <s v="7"/>
    <s v="1/17/2014"/>
    <s v="2014"/>
    <s v="4"/>
    <s v="43010000"/>
    <x v="10"/>
    <x v="1"/>
    <s v="Sunovion Pharmaceuticals Inc"/>
    <s v="Private Profit"/>
    <x v="2"/>
    <s v="4016001000"/>
    <s v="Awarded"/>
    <s v="14076740"/>
    <m/>
    <m/>
    <n v="1"/>
    <n v="325000"/>
    <n v="1"/>
    <n v="325000"/>
  </r>
  <r>
    <x v="1"/>
    <s v="7"/>
    <s v="1/17/2014"/>
    <s v="2014"/>
    <s v="4"/>
    <s v="43010000"/>
    <x v="10"/>
    <x v="1"/>
    <s v="COMMUNITY PHARMACY FOUNDATION"/>
    <s v="Foundation"/>
    <x v="1"/>
    <s v="4016004000"/>
    <s v="Pending"/>
    <s v="14076729"/>
    <m/>
    <m/>
    <n v="1"/>
    <n v="38000"/>
    <n v="1"/>
    <n v="38000"/>
  </r>
  <r>
    <x v="1"/>
    <s v="7"/>
    <s v="1/17/2014"/>
    <s v="2014"/>
    <s v="4"/>
    <s v="43010000"/>
    <x v="10"/>
    <x v="1"/>
    <s v="SIMONS FOUNDATION"/>
    <s v="Foundation"/>
    <x v="1"/>
    <s v="4018006000"/>
    <s v="Awarded"/>
    <s v="14033983"/>
    <m/>
    <m/>
    <n v="1"/>
    <n v="129934"/>
    <n v="1"/>
    <n v="129934"/>
  </r>
  <r>
    <x v="1"/>
    <s v="7"/>
    <s v="1/17/2014"/>
    <s v="2014"/>
    <s v="4"/>
    <s v="43010000"/>
    <x v="10"/>
    <x v="1"/>
    <s v="CORPORATION FOR PUBLIC BROADCASTING"/>
    <s v="Foundation"/>
    <x v="1"/>
    <s v="4034002000"/>
    <s v="Awarded"/>
    <s v="14076515"/>
    <m/>
    <m/>
    <n v="1"/>
    <n v="100173"/>
    <n v="1"/>
    <n v="100173"/>
  </r>
  <r>
    <x v="1"/>
    <s v="7"/>
    <s v="1/21/2014"/>
    <s v="2014"/>
    <s v="4"/>
    <s v="43010000"/>
    <x v="10"/>
    <x v="1"/>
    <s v="OAK RIDGE ASSOCIATED UNIVERSITIES"/>
    <s v="Institution of Higher Education"/>
    <x v="1"/>
    <s v="4011006000"/>
    <s v="Not Funded"/>
    <s v="14076668"/>
    <m/>
    <m/>
    <n v="1"/>
    <n v="5000"/>
    <n v="1"/>
    <n v="5000"/>
  </r>
  <r>
    <x v="1"/>
    <s v="7"/>
    <s v="1/21/2014"/>
    <s v="2014"/>
    <s v="4"/>
    <s v="43010000"/>
    <x v="10"/>
    <x v="1"/>
    <s v="UNITED SOYBEAN BOARD"/>
    <s v="Foundation"/>
    <x v="1"/>
    <s v="4011008000"/>
    <s v="Awarded"/>
    <s v="13110177"/>
    <m/>
    <m/>
    <n v="1"/>
    <n v="385021"/>
    <n v="1"/>
    <n v="385021"/>
  </r>
  <r>
    <x v="1"/>
    <s v="7"/>
    <s v="1/21/2014"/>
    <s v="2014"/>
    <s v="4"/>
    <s v="43010000"/>
    <x v="10"/>
    <x v="1"/>
    <s v="Alltech, Inc"/>
    <s v="Private Profit"/>
    <x v="2"/>
    <s v="4011009000"/>
    <s v="Awarded"/>
    <s v="14055644"/>
    <m/>
    <m/>
    <n v="1"/>
    <n v="60000"/>
    <n v="1"/>
    <n v="60000"/>
  </r>
  <r>
    <x v="1"/>
    <s v="7"/>
    <s v="1/21/2014"/>
    <s v="2014"/>
    <s v="4"/>
    <s v="43010000"/>
    <x v="10"/>
    <x v="1"/>
    <s v="Entomological Society America"/>
    <s v="Private Non-Profit"/>
    <x v="1"/>
    <s v="4011014000"/>
    <s v="Awarded"/>
    <s v="14076676"/>
    <m/>
    <m/>
    <n v="1"/>
    <n v="7320"/>
    <n v="1"/>
    <n v="7320"/>
  </r>
  <r>
    <x v="1"/>
    <s v="7"/>
    <s v="1/21/2014"/>
    <s v="2014"/>
    <s v="4"/>
    <s v="43010000"/>
    <x v="10"/>
    <x v="1"/>
    <s v="MICHIGAN STATE UNIVERSITY"/>
    <s v="Institution of Higher Education"/>
    <x v="1"/>
    <s v="4013001000"/>
    <s v="Not Funded"/>
    <s v="14076764"/>
    <m/>
    <m/>
    <n v="1"/>
    <n v="30980"/>
    <n v="1"/>
    <n v="30980"/>
  </r>
  <r>
    <x v="1"/>
    <s v="7"/>
    <s v="1/21/2014"/>
    <s v="2014"/>
    <s v="4"/>
    <s v="43010000"/>
    <x v="10"/>
    <x v="1"/>
    <s v="KINLEY TRUST"/>
    <s v="Foundation"/>
    <x v="1"/>
    <s v="4013008000"/>
    <s v="Not Funded"/>
    <s v="14076766"/>
    <m/>
    <m/>
    <n v="1"/>
    <n v="19999"/>
    <n v="1"/>
    <n v="19999"/>
  </r>
  <r>
    <x v="1"/>
    <s v="7"/>
    <s v="1/21/2014"/>
    <s v="2014"/>
    <s v="4"/>
    <s v="43010000"/>
    <x v="10"/>
    <x v="1"/>
    <s v="KINLEY TRUST"/>
    <s v="Foundation"/>
    <x v="1"/>
    <s v="4017001000"/>
    <s v="Awarded"/>
    <s v="14076687"/>
    <m/>
    <m/>
    <n v="0"/>
    <n v="0"/>
    <n v="0"/>
    <n v="0"/>
  </r>
  <r>
    <x v="1"/>
    <s v="7"/>
    <s v="1/21/2014"/>
    <s v="2014"/>
    <s v="4"/>
    <s v="43010000"/>
    <x v="10"/>
    <x v="1"/>
    <s v="KINLEY TRUST"/>
    <s v="Foundation"/>
    <x v="1"/>
    <s v="4017012000"/>
    <s v="Awarded"/>
    <s v="14076687"/>
    <m/>
    <m/>
    <n v="1"/>
    <n v="19831"/>
    <n v="1"/>
    <n v="19831"/>
  </r>
  <r>
    <x v="1"/>
    <s v="7"/>
    <s v="1/22/2014"/>
    <s v="2014"/>
    <s v="4"/>
    <s v="43010000"/>
    <x v="10"/>
    <x v="1"/>
    <s v="Superior Essex"/>
    <s v="Private Profit"/>
    <x v="2"/>
    <s v="2004035000"/>
    <s v="Awarded"/>
    <s v="14076640"/>
    <m/>
    <m/>
    <n v="1"/>
    <n v="8644"/>
    <n v="1"/>
    <n v="8644"/>
  </r>
  <r>
    <x v="1"/>
    <s v="7"/>
    <s v="1/22/2014"/>
    <s v="2014"/>
    <s v="4"/>
    <s v="43010000"/>
    <x v="10"/>
    <x v="1"/>
    <s v="KINLEY TRUST"/>
    <s v="Foundation"/>
    <x v="1"/>
    <s v="4011005000"/>
    <s v="Not Funded"/>
    <s v="14076752"/>
    <m/>
    <m/>
    <n v="1"/>
    <n v="19654"/>
    <n v="1"/>
    <n v="19654"/>
  </r>
  <r>
    <x v="1"/>
    <s v="7"/>
    <s v="1/22/2014"/>
    <s v="2014"/>
    <s v="4"/>
    <s v="43010000"/>
    <x v="10"/>
    <x v="1"/>
    <s v="KINLEY TRUST"/>
    <s v="Foundation"/>
    <x v="1"/>
    <s v="4011015000"/>
    <s v="Not Funded"/>
    <s v="14076781"/>
    <m/>
    <m/>
    <n v="1"/>
    <n v="20000"/>
    <n v="1"/>
    <n v="20000"/>
  </r>
  <r>
    <x v="1"/>
    <s v="7"/>
    <s v="1/22/2014"/>
    <s v="2014"/>
    <s v="4"/>
    <s v="43010000"/>
    <x v="10"/>
    <x v="1"/>
    <s v="KINLEY TRUST"/>
    <s v="Foundation"/>
    <x v="1"/>
    <s v="4012003000"/>
    <s v="Not Funded"/>
    <s v="14076688"/>
    <m/>
    <m/>
    <n v="0.3"/>
    <n v="6000"/>
    <n v="0.3"/>
    <n v="6000"/>
  </r>
  <r>
    <x v="1"/>
    <s v="7"/>
    <s v="1/22/2014"/>
    <s v="2014"/>
    <s v="4"/>
    <s v="43010000"/>
    <x v="10"/>
    <x v="1"/>
    <s v="KINLEY TRUST"/>
    <s v="Foundation"/>
    <x v="1"/>
    <s v="4013003000"/>
    <s v="Pending"/>
    <s v="14076786"/>
    <m/>
    <m/>
    <n v="1"/>
    <n v="20000"/>
    <n v="1"/>
    <n v="20000"/>
  </r>
  <r>
    <x v="1"/>
    <s v="7"/>
    <s v="1/22/2014"/>
    <s v="2014"/>
    <s v="4"/>
    <s v="43010000"/>
    <x v="10"/>
    <x v="1"/>
    <s v="KINLEY TRUST"/>
    <s v="Foundation"/>
    <x v="1"/>
    <s v="4013008000"/>
    <s v="Not Funded"/>
    <s v="14076759"/>
    <m/>
    <m/>
    <n v="0.75"/>
    <n v="14996.25"/>
    <n v="0.75"/>
    <n v="14996.25"/>
  </r>
  <r>
    <x v="1"/>
    <s v="7"/>
    <s v="1/22/2014"/>
    <s v="2014"/>
    <s v="4"/>
    <s v="43010000"/>
    <x v="10"/>
    <x v="1"/>
    <s v="KINLEY TRUST"/>
    <s v="Foundation"/>
    <x v="1"/>
    <s v="4013011000"/>
    <s v="Awarded"/>
    <s v="14076785"/>
    <m/>
    <m/>
    <n v="1"/>
    <n v="19680"/>
    <n v="1"/>
    <n v="19680"/>
  </r>
  <r>
    <x v="1"/>
    <s v="7"/>
    <s v="1/22/2014"/>
    <s v="2014"/>
    <s v="4"/>
    <s v="43010000"/>
    <x v="10"/>
    <x v="1"/>
    <s v="KINLEY TRUST"/>
    <s v="Foundation"/>
    <x v="1"/>
    <s v="4013012000"/>
    <s v="Awarded"/>
    <s v="14076780"/>
    <m/>
    <m/>
    <n v="0.66"/>
    <n v="13199.34"/>
    <n v="0.66"/>
    <n v="13199.34"/>
  </r>
  <r>
    <x v="1"/>
    <s v="7"/>
    <s v="1/22/2014"/>
    <s v="2014"/>
    <s v="4"/>
    <s v="43010000"/>
    <x v="10"/>
    <x v="1"/>
    <s v="KINLEY TRUST"/>
    <s v="Foundation"/>
    <x v="1"/>
    <s v="4013012000"/>
    <s v="Not Funded"/>
    <s v="14076759"/>
    <m/>
    <m/>
    <n v="0.25"/>
    <n v="4998.75"/>
    <n v="0.25"/>
    <n v="4998.75"/>
  </r>
  <r>
    <x v="1"/>
    <s v="7"/>
    <s v="1/22/2014"/>
    <s v="2014"/>
    <s v="4"/>
    <s v="43010000"/>
    <x v="10"/>
    <x v="1"/>
    <s v="KINLEY TRUST"/>
    <s v="Foundation"/>
    <x v="1"/>
    <s v="4013012000"/>
    <s v="Not Funded"/>
    <s v="14076792"/>
    <m/>
    <m/>
    <n v="1"/>
    <n v="19985"/>
    <n v="1"/>
    <n v="19985"/>
  </r>
  <r>
    <x v="1"/>
    <s v="7"/>
    <s v="1/22/2014"/>
    <s v="2014"/>
    <s v="4"/>
    <s v="43010000"/>
    <x v="10"/>
    <x v="1"/>
    <s v="KINLEY TRUST"/>
    <s v="Foundation"/>
    <x v="1"/>
    <s v="4020001000"/>
    <s v="Not Funded"/>
    <s v="14076688"/>
    <m/>
    <m/>
    <n v="0"/>
    <n v="0"/>
    <n v="0"/>
    <n v="0"/>
  </r>
  <r>
    <x v="1"/>
    <s v="7"/>
    <s v="1/22/2014"/>
    <s v="2014"/>
    <s v="4"/>
    <s v="43010000"/>
    <x v="10"/>
    <x v="1"/>
    <s v="KINLEY TRUST"/>
    <s v="Foundation"/>
    <x v="1"/>
    <s v="4020003000"/>
    <s v="Not Funded"/>
    <s v="14076688"/>
    <m/>
    <m/>
    <n v="0.7"/>
    <n v="14000"/>
    <n v="0.7"/>
    <n v="14000"/>
  </r>
  <r>
    <x v="1"/>
    <s v="7"/>
    <s v="1/22/2014"/>
    <s v="2014"/>
    <s v="4"/>
    <s v="43010000"/>
    <x v="10"/>
    <x v="1"/>
    <s v="KINLEY TRUST"/>
    <s v="Foundation"/>
    <x v="1"/>
    <s v="4020004000"/>
    <s v="Awarded"/>
    <s v="14076780"/>
    <m/>
    <m/>
    <n v="0.34"/>
    <n v="6799.66"/>
    <n v="0.34"/>
    <n v="6799.66"/>
  </r>
  <r>
    <x v="1"/>
    <s v="7"/>
    <s v="1/23/2014"/>
    <s v="2014"/>
    <s v="4"/>
    <s v="43010000"/>
    <x v="10"/>
    <x v="1"/>
    <s v="ROLLS-ROYCE CORPORATION"/>
    <s v="Private Profit"/>
    <x v="2"/>
    <s v="4014003000"/>
    <s v="Awarded"/>
    <s v="14076744"/>
    <m/>
    <m/>
    <n v="0.25"/>
    <n v="97500"/>
    <n v="0.25"/>
    <n v="97500"/>
  </r>
  <r>
    <x v="1"/>
    <s v="7"/>
    <s v="1/23/2014"/>
    <s v="2014"/>
    <s v="4"/>
    <s v="43010000"/>
    <x v="10"/>
    <x v="1"/>
    <s v="OAK RIDGE ASSOCIATED UNIVERSITIES"/>
    <s v="Institution of Higher Education"/>
    <x v="1"/>
    <s v="4014004000"/>
    <s v="Awarded"/>
    <s v="14076747"/>
    <m/>
    <m/>
    <n v="1"/>
    <n v="5000"/>
    <n v="1"/>
    <n v="5000"/>
  </r>
  <r>
    <x v="1"/>
    <s v="7"/>
    <s v="1/23/2014"/>
    <s v="2014"/>
    <s v="4"/>
    <s v="43010000"/>
    <x v="10"/>
    <x v="1"/>
    <s v="John Deere US Ag"/>
    <s v="Private Profit"/>
    <x v="2"/>
    <s v="4014005000"/>
    <s v="Awarded"/>
    <s v="14076571"/>
    <m/>
    <m/>
    <n v="1"/>
    <n v="15750"/>
    <n v="1"/>
    <n v="15750"/>
  </r>
  <r>
    <x v="1"/>
    <s v="7"/>
    <s v="1/23/2014"/>
    <s v="2014"/>
    <s v="4"/>
    <s v="43010000"/>
    <x v="10"/>
    <x v="1"/>
    <s v="ROLLS-ROYCE CORPORATION"/>
    <s v="Private Profit"/>
    <x v="2"/>
    <s v="4014009000"/>
    <s v="Awarded"/>
    <s v="14076744"/>
    <m/>
    <m/>
    <n v="0.75"/>
    <n v="292500"/>
    <n v="0.75"/>
    <n v="292500"/>
  </r>
  <r>
    <x v="1"/>
    <s v="7"/>
    <s v="1/23/2014"/>
    <s v="2014"/>
    <s v="4"/>
    <s v="43010000"/>
    <x v="10"/>
    <x v="1"/>
    <s v="John Deere US Ag"/>
    <s v="Private Profit"/>
    <x v="2"/>
    <s v="4014015000"/>
    <s v="Awarded"/>
    <s v="14076571"/>
    <m/>
    <m/>
    <n v="0"/>
    <n v="0"/>
    <n v="0"/>
    <n v="0"/>
  </r>
  <r>
    <x v="1"/>
    <s v="7"/>
    <s v="1/23/2014"/>
    <s v="2014"/>
    <s v="4"/>
    <s v="43010000"/>
    <x v="10"/>
    <x v="1"/>
    <s v="AMERICAN ASSOC FOR CANCER RESEARCH"/>
    <s v="Private Non-Profit"/>
    <x v="1"/>
    <s v="4014017000"/>
    <s v="Pending"/>
    <s v="14076588"/>
    <m/>
    <m/>
    <n v="1"/>
    <n v="200000"/>
    <n v="1"/>
    <n v="200000"/>
  </r>
  <r>
    <x v="1"/>
    <s v="7"/>
    <s v="1/24/2014"/>
    <s v="2014"/>
    <s v="4"/>
    <s v="43010000"/>
    <x v="10"/>
    <x v="1"/>
    <s v="BASF CORPORATION"/>
    <s v="Private Profit"/>
    <x v="2"/>
    <s v="4011009000"/>
    <s v="Awarded"/>
    <s v="14076890"/>
    <m/>
    <m/>
    <n v="1"/>
    <n v="102087"/>
    <n v="1"/>
    <n v="102087"/>
  </r>
  <r>
    <x v="1"/>
    <s v="7"/>
    <s v="1/24/2014"/>
    <s v="2014"/>
    <s v="4"/>
    <s v="43010000"/>
    <x v="10"/>
    <x v="1"/>
    <s v="SIGMA XI"/>
    <s v="Foundation"/>
    <x v="1"/>
    <s v="4011015000"/>
    <s v="Pending"/>
    <s v="14076866"/>
    <m/>
    <m/>
    <n v="0.5"/>
    <n v="250"/>
    <n v="0.5"/>
    <n v="250"/>
  </r>
  <r>
    <x v="1"/>
    <s v="7"/>
    <s v="1/24/2014"/>
    <s v="2014"/>
    <s v="4"/>
    <s v="43010000"/>
    <x v="10"/>
    <x v="1"/>
    <s v="IOWA STATE UNIVERSITY"/>
    <s v="Institution of Higher Education"/>
    <x v="1"/>
    <s v="4013005000"/>
    <s v="Pending"/>
    <s v="14076878"/>
    <m/>
    <m/>
    <n v="1"/>
    <n v="10000"/>
    <n v="1"/>
    <n v="10000"/>
  </r>
  <r>
    <x v="1"/>
    <s v="7"/>
    <s v="1/24/2014"/>
    <s v="2014"/>
    <s v="4"/>
    <s v="43010000"/>
    <x v="10"/>
    <x v="1"/>
    <s v="Branfman Family Foundation"/>
    <s v="Foundation"/>
    <x v="1"/>
    <s v="4016003000"/>
    <s v="Awarded"/>
    <s v="14076888"/>
    <m/>
    <m/>
    <n v="1"/>
    <n v="100000"/>
    <n v="1"/>
    <n v="100000"/>
  </r>
  <r>
    <x v="1"/>
    <s v="7"/>
    <s v="1/24/2014"/>
    <s v="2014"/>
    <s v="4"/>
    <s v="43010000"/>
    <x v="10"/>
    <x v="1"/>
    <s v="SIGMA XI"/>
    <s v="Foundation"/>
    <x v="1"/>
    <s v="4018001000"/>
    <s v="Pending"/>
    <s v="14076866"/>
    <m/>
    <m/>
    <n v="0.25"/>
    <n v="125"/>
    <n v="0.25"/>
    <n v="125"/>
  </r>
  <r>
    <x v="1"/>
    <s v="7"/>
    <s v="1/24/2014"/>
    <s v="2014"/>
    <s v="4"/>
    <s v="43010000"/>
    <x v="10"/>
    <x v="1"/>
    <s v="SIGMA XI"/>
    <s v="Foundation"/>
    <x v="1"/>
    <s v="4018003000"/>
    <s v="Pending"/>
    <s v="14076866"/>
    <m/>
    <m/>
    <n v="0.25"/>
    <n v="125"/>
    <n v="0.25"/>
    <n v="125"/>
  </r>
  <r>
    <x v="1"/>
    <s v="7"/>
    <s v="1/26/2014"/>
    <s v="2014"/>
    <s v="4"/>
    <s v="43010000"/>
    <x v="10"/>
    <x v="1"/>
    <s v="MOI University"/>
    <s v="Foreign Institution of Higher Education"/>
    <x v="1"/>
    <s v="4016004000"/>
    <s v="Awarded"/>
    <s v="14076899"/>
    <m/>
    <m/>
    <n v="1"/>
    <n v="14300"/>
    <n v="1"/>
    <n v="14300"/>
  </r>
  <r>
    <x v="1"/>
    <s v="7"/>
    <s v="1/27/2014"/>
    <s v="2014"/>
    <s v="4"/>
    <s v="43010000"/>
    <x v="10"/>
    <x v="1"/>
    <s v="US Russia Foundation"/>
    <s v="Foreign Foundation"/>
    <x v="1"/>
    <s v="4007001000"/>
    <s v="Awarded"/>
    <s v="14076858"/>
    <n v="1"/>
    <n v="100000"/>
    <m/>
    <m/>
    <n v="1"/>
    <n v="100000"/>
  </r>
  <r>
    <x v="1"/>
    <s v="7"/>
    <s v="1/27/2014"/>
    <s v="2014"/>
    <s v="4"/>
    <s v="43010000"/>
    <x v="10"/>
    <x v="1"/>
    <s v="LILLY (ELI) AND COMPANY"/>
    <s v="Private Profit"/>
    <x v="2"/>
    <s v="4012003000"/>
    <s v="Awarded"/>
    <s v="14076582"/>
    <m/>
    <m/>
    <n v="1"/>
    <n v="9427"/>
    <n v="1"/>
    <n v="9427"/>
  </r>
  <r>
    <x v="1"/>
    <s v="7"/>
    <s v="1/27/2014"/>
    <s v="2014"/>
    <s v="4"/>
    <s v="43010000"/>
    <x v="10"/>
    <x v="1"/>
    <s v="Animal HealthQuest Solutions"/>
    <s v="Private Profit"/>
    <x v="2"/>
    <s v="4012007000"/>
    <s v="Awarded"/>
    <s v="14076549"/>
    <m/>
    <m/>
    <n v="0.75"/>
    <n v="2100"/>
    <n v="0.75"/>
    <n v="2100"/>
  </r>
  <r>
    <x v="1"/>
    <s v="7"/>
    <s v="1/27/2014"/>
    <s v="2014"/>
    <s v="4"/>
    <s v="43010000"/>
    <x v="10"/>
    <x v="1"/>
    <s v="Animal HealthQuest Solutions"/>
    <s v="Private Profit"/>
    <x v="2"/>
    <s v="4013004000"/>
    <s v="Awarded"/>
    <s v="14076549"/>
    <m/>
    <m/>
    <n v="0.25"/>
    <n v="700"/>
    <n v="0.25"/>
    <n v="700"/>
  </r>
  <r>
    <x v="1"/>
    <s v="7"/>
    <s v="1/27/2014"/>
    <s v="2014"/>
    <s v="4"/>
    <s v="43010000"/>
    <x v="10"/>
    <x v="1"/>
    <s v="CUMMINS ENGINE COMPANY INC."/>
    <s v="Private Profit"/>
    <x v="2"/>
    <s v="4014009000"/>
    <s v="Awarded"/>
    <s v="14076498"/>
    <m/>
    <m/>
    <n v="1"/>
    <n v="25000"/>
    <n v="1"/>
    <n v="25000"/>
  </r>
  <r>
    <x v="1"/>
    <s v="7"/>
    <s v="1/27/2014"/>
    <s v="2014"/>
    <s v="4"/>
    <s v="43010000"/>
    <x v="10"/>
    <x v="1"/>
    <s v="US Russia Foundation"/>
    <s v="Foreign Foundation"/>
    <x v="1"/>
    <s v="4027001000"/>
    <s v="Awarded"/>
    <s v="14076858"/>
    <n v="0"/>
    <n v="0"/>
    <m/>
    <m/>
    <n v="0"/>
    <n v="0"/>
  </r>
  <r>
    <x v="1"/>
    <s v="7"/>
    <s v="1/27/2014"/>
    <s v="2014"/>
    <s v="4"/>
    <s v="43010000"/>
    <x v="10"/>
    <x v="1"/>
    <s v="US Russia Foundation"/>
    <s v="Foreign Foundation"/>
    <x v="1"/>
    <s v="4027005000"/>
    <s v="Awarded"/>
    <s v="14076858"/>
    <n v="0"/>
    <n v="0"/>
    <m/>
    <m/>
    <n v="0"/>
    <n v="0"/>
  </r>
  <r>
    <x v="1"/>
    <s v="7"/>
    <s v="1/28/2014"/>
    <s v="2014"/>
    <s v="4"/>
    <s v="43010000"/>
    <x v="10"/>
    <x v="1"/>
    <s v="ARIZONA STATE UNIVERSITY EAST"/>
    <s v="Institution of Higher Education"/>
    <x v="1"/>
    <s v="4008001000"/>
    <s v="Awarded"/>
    <s v="14076887"/>
    <m/>
    <m/>
    <n v="0"/>
    <n v="0"/>
    <n v="0"/>
    <n v="0"/>
  </r>
  <r>
    <x v="1"/>
    <s v="7"/>
    <s v="1/28/2014"/>
    <s v="2014"/>
    <s v="4"/>
    <s v="43010000"/>
    <x v="10"/>
    <x v="1"/>
    <s v="ARIZONA STATE UNIVERSITY EAST"/>
    <s v="Institution of Higher Education"/>
    <x v="1"/>
    <s v="4008004000"/>
    <s v="Awarded"/>
    <s v="14076887"/>
    <m/>
    <m/>
    <n v="1"/>
    <n v="15000"/>
    <n v="1"/>
    <n v="15000"/>
  </r>
  <r>
    <x v="1"/>
    <s v="7"/>
    <s v="1/28/2014"/>
    <s v="2014"/>
    <s v="4"/>
    <s v="43010000"/>
    <x v="10"/>
    <x v="1"/>
    <s v="Crohn's &amp; Colitis Foundation of America"/>
    <s v="Foundation"/>
    <x v="1"/>
    <s v="4011008000"/>
    <s v="Pending"/>
    <s v="13120842"/>
    <m/>
    <m/>
    <n v="0.05"/>
    <n v="17374.5"/>
    <n v="0.05"/>
    <n v="17374.5"/>
  </r>
  <r>
    <x v="1"/>
    <s v="7"/>
    <s v="1/28/2014"/>
    <s v="2014"/>
    <s v="4"/>
    <s v="43010000"/>
    <x v="10"/>
    <x v="1"/>
    <s v="Crohn's &amp; Colitis Foundation of America"/>
    <s v="Foundation"/>
    <x v="1"/>
    <s v="4012001000"/>
    <s v="Pending"/>
    <s v="13120842"/>
    <m/>
    <m/>
    <n v="0"/>
    <n v="0"/>
    <n v="0"/>
    <n v="0"/>
  </r>
  <r>
    <x v="1"/>
    <s v="7"/>
    <s v="1/28/2014"/>
    <s v="2014"/>
    <s v="4"/>
    <s v="43010000"/>
    <x v="10"/>
    <x v="1"/>
    <s v="Crohn's &amp; Colitis Foundation of America"/>
    <s v="Foundation"/>
    <x v="1"/>
    <s v="4012003000"/>
    <s v="Pending"/>
    <s v="13120842"/>
    <m/>
    <m/>
    <n v="0.95"/>
    <n v="330115.5"/>
    <n v="0.95"/>
    <n v="330115.5"/>
  </r>
  <r>
    <x v="1"/>
    <s v="7"/>
    <s v="1/28/2014"/>
    <s v="2014"/>
    <s v="4"/>
    <s v="43010000"/>
    <x v="10"/>
    <x v="1"/>
    <s v="IU SCHOOL OF MEDICINE"/>
    <s v="Institution of Higher Education"/>
    <x v="1"/>
    <s v="4012009000"/>
    <s v="Awarded"/>
    <s v="14076961"/>
    <m/>
    <m/>
    <n v="1"/>
    <n v="5759"/>
    <n v="1"/>
    <n v="5759"/>
  </r>
  <r>
    <x v="1"/>
    <s v="7"/>
    <s v="1/28/2014"/>
    <s v="2014"/>
    <s v="4"/>
    <s v="43010000"/>
    <x v="10"/>
    <x v="1"/>
    <s v="IU SCHOOL OF MEDICINE"/>
    <s v="Institution of Higher Education"/>
    <x v="1"/>
    <s v="4012009000"/>
    <s v="Awarded"/>
    <s v="14076963"/>
    <m/>
    <m/>
    <n v="1"/>
    <n v="24699"/>
    <n v="1"/>
    <n v="24699"/>
  </r>
  <r>
    <x v="1"/>
    <s v="7"/>
    <s v="1/28/2014"/>
    <s v="2014"/>
    <s v="4"/>
    <s v="43010000"/>
    <x v="10"/>
    <x v="1"/>
    <s v="Parkinsons UK"/>
    <s v="Foreign Private Non-Profit"/>
    <x v="1"/>
    <s v="4016003000"/>
    <s v="Pending"/>
    <s v="14076955"/>
    <m/>
    <m/>
    <n v="1"/>
    <n v="58333"/>
    <n v="1"/>
    <n v="58333"/>
  </r>
  <r>
    <x v="1"/>
    <s v="7"/>
    <s v="1/28/2014"/>
    <s v="2014"/>
    <s v="4"/>
    <s v="43010000"/>
    <x v="10"/>
    <x v="1"/>
    <s v="SIMONS FOUNDATION"/>
    <s v="Foundation"/>
    <x v="1"/>
    <s v="4018006000"/>
    <s v="Awarded"/>
    <s v="14076915"/>
    <m/>
    <m/>
    <n v="1"/>
    <n v="35000"/>
    <n v="1"/>
    <n v="35000"/>
  </r>
  <r>
    <x v="1"/>
    <s v="7"/>
    <s v="1/28/2014"/>
    <s v="2014"/>
    <s v="4"/>
    <s v="43010000"/>
    <x v="10"/>
    <x v="1"/>
    <s v="CATHEDRAL HIGH SCHOOL"/>
    <s v="Foundation"/>
    <x v="1"/>
    <s v="4020003000"/>
    <s v="Awarded"/>
    <s v="14076956"/>
    <m/>
    <m/>
    <n v="1"/>
    <n v="69360"/>
    <n v="1"/>
    <n v="69360"/>
  </r>
  <r>
    <x v="1"/>
    <s v="7"/>
    <s v="1/29/2014"/>
    <s v="2014"/>
    <s v="4"/>
    <s v="43010000"/>
    <x v="10"/>
    <x v="1"/>
    <s v="Indiana Corn Marketing Council"/>
    <s v="Private Non-Profit"/>
    <x v="1"/>
    <s v="4011005000"/>
    <s v="Awarded"/>
    <s v="14076991"/>
    <m/>
    <m/>
    <n v="0.1"/>
    <n v="6000"/>
    <n v="0.1"/>
    <n v="6000"/>
  </r>
  <r>
    <x v="1"/>
    <s v="7"/>
    <s v="1/29/2014"/>
    <s v="2014"/>
    <s v="4"/>
    <s v="43010000"/>
    <x v="10"/>
    <x v="1"/>
    <s v="Indiana Corn Marketing Council"/>
    <s v="Private Non-Profit"/>
    <x v="1"/>
    <s v="4011006000"/>
    <s v="Awarded"/>
    <s v="14076991"/>
    <m/>
    <m/>
    <n v="0.4"/>
    <n v="24000"/>
    <n v="0.4"/>
    <n v="24000"/>
  </r>
  <r>
    <x v="1"/>
    <s v="7"/>
    <s v="1/29/2014"/>
    <s v="2014"/>
    <s v="4"/>
    <s v="43010000"/>
    <x v="10"/>
    <x v="1"/>
    <s v="Crown Point Community Fdn"/>
    <s v="Foundation"/>
    <x v="1"/>
    <s v="4011013000"/>
    <s v="Pending"/>
    <s v="14076951"/>
    <m/>
    <m/>
    <n v="1"/>
    <n v="23413"/>
    <n v="1"/>
    <n v="23413"/>
  </r>
  <r>
    <x v="1"/>
    <s v="7"/>
    <s v="1/29/2014"/>
    <s v="2014"/>
    <s v="4"/>
    <s v="43010000"/>
    <x v="10"/>
    <x v="1"/>
    <s v="LaGrange Independent Fdn Endow"/>
    <s v="Foundation"/>
    <x v="1"/>
    <s v="4011013000"/>
    <s v="Awarded"/>
    <s v="14076885"/>
    <m/>
    <m/>
    <n v="1"/>
    <n v="3143"/>
    <n v="1"/>
    <n v="3143"/>
  </r>
  <r>
    <x v="1"/>
    <s v="7"/>
    <s v="1/29/2014"/>
    <s v="2014"/>
    <s v="4"/>
    <s v="43010000"/>
    <x v="10"/>
    <x v="1"/>
    <s v="Parkview Hospital Foundation"/>
    <s v="Private Non-Profit"/>
    <x v="1"/>
    <s v="4013004000"/>
    <s v="Awarded"/>
    <s v="14076532"/>
    <m/>
    <m/>
    <n v="1"/>
    <n v="7927"/>
    <n v="1"/>
    <n v="7927"/>
  </r>
  <r>
    <x v="1"/>
    <s v="7"/>
    <s v="1/29/2014"/>
    <s v="2014"/>
    <s v="4"/>
    <s v="43010000"/>
    <x v="10"/>
    <x v="1"/>
    <s v="Indiana Corn Marketing Council"/>
    <s v="Private Non-Profit"/>
    <x v="1"/>
    <s v="4014016000"/>
    <s v="Awarded"/>
    <s v="14076991"/>
    <m/>
    <m/>
    <n v="0.45"/>
    <n v="27000"/>
    <n v="0.45"/>
    <n v="27000"/>
  </r>
  <r>
    <x v="1"/>
    <s v="7"/>
    <s v="1/29/2014"/>
    <s v="2014"/>
    <s v="4"/>
    <s v="43010000"/>
    <x v="10"/>
    <x v="1"/>
    <s v="Indiana Corn Marketing Council"/>
    <s v="Private Non-Profit"/>
    <x v="1"/>
    <s v="4014017000"/>
    <s v="Awarded"/>
    <s v="14076991"/>
    <m/>
    <m/>
    <n v="0.05"/>
    <n v="3000"/>
    <n v="0.05"/>
    <n v="3000"/>
  </r>
  <r>
    <x v="1"/>
    <s v="7"/>
    <s v="1/30/2014"/>
    <s v="2014"/>
    <s v="4"/>
    <s v="43010000"/>
    <x v="10"/>
    <x v="1"/>
    <s v="SIMONS FOUNDATION"/>
    <s v="Foundation"/>
    <x v="1"/>
    <s v="2004035000"/>
    <s v="Pending"/>
    <s v="14077020"/>
    <m/>
    <m/>
    <n v="1"/>
    <n v="35000"/>
    <n v="1"/>
    <n v="35000"/>
  </r>
  <r>
    <x v="1"/>
    <s v="7"/>
    <s v="1/31/2014"/>
    <s v="2014"/>
    <s v="4"/>
    <s v="43010000"/>
    <x v="10"/>
    <x v="1"/>
    <s v="SIMONS FOUNDATION"/>
    <s v="Foundation"/>
    <x v="1"/>
    <s v="3004018000"/>
    <s v="Pending"/>
    <s v="14077041"/>
    <m/>
    <m/>
    <n v="1"/>
    <n v="35000"/>
    <n v="1"/>
    <n v="35000"/>
  </r>
  <r>
    <x v="1"/>
    <s v="7"/>
    <s v="1/31/2014"/>
    <s v="2014"/>
    <s v="4"/>
    <s v="43010000"/>
    <x v="10"/>
    <x v="1"/>
    <s v="International Plant Nutrition Institute"/>
    <s v="Private Non-Profit"/>
    <x v="1"/>
    <s v="4011008000"/>
    <s v="Awarded"/>
    <s v="14077031"/>
    <m/>
    <m/>
    <n v="1"/>
    <n v="168792"/>
    <n v="1"/>
    <n v="168792"/>
  </r>
  <r>
    <x v="1"/>
    <s v="7"/>
    <s v="1/31/2014"/>
    <s v="2014"/>
    <s v="4"/>
    <s v="43010000"/>
    <x v="10"/>
    <x v="1"/>
    <s v="International Plant Nutrition Institute"/>
    <s v="Private Non-Profit"/>
    <x v="1"/>
    <s v="4011008000"/>
    <s v="Not Funded"/>
    <s v="14077107"/>
    <m/>
    <m/>
    <n v="1"/>
    <n v="580122"/>
    <n v="1"/>
    <n v="580122"/>
  </r>
  <r>
    <x v="1"/>
    <s v="7"/>
    <s v="1/31/2014"/>
    <s v="2014"/>
    <s v="4"/>
    <s v="43010000"/>
    <x v="10"/>
    <x v="1"/>
    <s v="CALIFORNIA TABLE GRAPE COMMISSION"/>
    <s v="Other State Government"/>
    <x v="1"/>
    <s v="4013004000"/>
    <s v="Pending"/>
    <s v="14077110"/>
    <m/>
    <m/>
    <n v="1"/>
    <n v="30000"/>
    <n v="1"/>
    <n v="30000"/>
  </r>
  <r>
    <x v="1"/>
    <s v="7"/>
    <s v="1/31/2014"/>
    <s v="2014"/>
    <s v="4"/>
    <s v="43010000"/>
    <x v="10"/>
    <x v="1"/>
    <s v="BURROUGHS WELLCOME FUND"/>
    <s v="Foundation"/>
    <x v="1"/>
    <s v="4014017000"/>
    <s v="Pending"/>
    <s v="14076968"/>
    <m/>
    <m/>
    <n v="1"/>
    <n v="14520"/>
    <n v="1"/>
    <n v="14520"/>
  </r>
  <r>
    <x v="1"/>
    <s v="7"/>
    <s v="1/31/2014"/>
    <s v="2014"/>
    <s v="4"/>
    <s v="43010000"/>
    <x v="10"/>
    <x v="1"/>
    <s v="International Plant Nutrition Institute"/>
    <s v="Private Non-Profit"/>
    <x v="1"/>
    <s v="4018008000"/>
    <s v="Pending"/>
    <s v="14077109"/>
    <m/>
    <m/>
    <n v="1"/>
    <n v="300000"/>
    <n v="1"/>
    <n v="300000"/>
  </r>
  <r>
    <x v="1"/>
    <s v="8"/>
    <s v="2/3/2014"/>
    <s v="2014"/>
    <s v="5"/>
    <s v="43010000"/>
    <x v="10"/>
    <x v="1"/>
    <s v="Dongying Fangyuan Nonferrous Metals"/>
    <s v="Foreign Private Profit"/>
    <x v="2"/>
    <s v="1005014000"/>
    <s v="Awarded"/>
    <s v="14076417"/>
    <m/>
    <m/>
    <n v="0"/>
    <n v="0"/>
    <n v="0"/>
    <n v="0"/>
  </r>
  <r>
    <x v="1"/>
    <s v="8"/>
    <s v="2/3/2014"/>
    <s v="2014"/>
    <s v="5"/>
    <s v="43010000"/>
    <x v="10"/>
    <x v="1"/>
    <s v="Dongying Fangyuan Nonferrous Metals"/>
    <s v="Foreign Private Profit"/>
    <x v="2"/>
    <s v="1019001006"/>
    <s v="Awarded"/>
    <s v="14076417"/>
    <m/>
    <m/>
    <n v="1"/>
    <n v="116187"/>
    <n v="1"/>
    <n v="116187"/>
  </r>
  <r>
    <x v="1"/>
    <s v="8"/>
    <s v="2/3/2014"/>
    <s v="2014"/>
    <s v="5"/>
    <s v="43010000"/>
    <x v="10"/>
    <x v="1"/>
    <s v="INDIANA CAMPUS COMPACT"/>
    <s v="Foundation"/>
    <x v="1"/>
    <s v="2004048000"/>
    <s v="Awarded"/>
    <s v="14076543"/>
    <m/>
    <m/>
    <n v="1"/>
    <n v="2000"/>
    <n v="1"/>
    <n v="2000"/>
  </r>
  <r>
    <x v="1"/>
    <s v="8"/>
    <s v="2/3/2014"/>
    <s v="2014"/>
    <s v="5"/>
    <s v="43010000"/>
    <x v="10"/>
    <x v="1"/>
    <s v="INDIANA CAMPUS COMPACT"/>
    <s v="Foundation"/>
    <x v="1"/>
    <s v="2004057000"/>
    <s v="Pending"/>
    <s v="14076604"/>
    <m/>
    <m/>
    <n v="1"/>
    <n v="1212"/>
    <n v="1"/>
    <n v="1212"/>
  </r>
  <r>
    <x v="1"/>
    <s v="8"/>
    <s v="2/3/2014"/>
    <s v="2014"/>
    <s v="5"/>
    <s v="43010000"/>
    <x v="10"/>
    <x v="1"/>
    <s v="Allen Foundation"/>
    <s v="Foundation"/>
    <x v="1"/>
    <s v="4011008000"/>
    <s v="Pending"/>
    <s v="14066240"/>
    <n v="0.5"/>
    <n v="40000"/>
    <m/>
    <m/>
    <n v="0.5"/>
    <n v="40000"/>
  </r>
  <r>
    <x v="1"/>
    <s v="8"/>
    <s v="2/3/2014"/>
    <s v="2014"/>
    <s v="5"/>
    <s v="43010000"/>
    <x v="10"/>
    <x v="1"/>
    <s v="CALIFORNIA TABLE GRAPE COMMISSION"/>
    <s v="Other State Government"/>
    <x v="1"/>
    <s v="4011016000"/>
    <s v="Pending"/>
    <s v="14077097"/>
    <m/>
    <m/>
    <n v="0.1"/>
    <n v="3000"/>
    <n v="0.1"/>
    <n v="3000"/>
  </r>
  <r>
    <x v="1"/>
    <s v="8"/>
    <s v="2/3/2014"/>
    <s v="2014"/>
    <s v="5"/>
    <s v="43010000"/>
    <x v="10"/>
    <x v="1"/>
    <s v="CALIFORNIA TABLE GRAPE COMMISSION"/>
    <s v="Other State Government"/>
    <x v="1"/>
    <s v="4012003000"/>
    <s v="Pending"/>
    <s v="14077097"/>
    <m/>
    <m/>
    <n v="0.2"/>
    <n v="6000"/>
    <n v="0.2"/>
    <n v="6000"/>
  </r>
  <r>
    <x v="1"/>
    <s v="8"/>
    <s v="2/3/2014"/>
    <s v="2014"/>
    <s v="5"/>
    <s v="43010000"/>
    <x v="10"/>
    <x v="1"/>
    <s v="Allen Foundation"/>
    <s v="Foundation"/>
    <x v="1"/>
    <s v="4013004000"/>
    <s v="Pending"/>
    <s v="14066240"/>
    <n v="0.5"/>
    <n v="40000"/>
    <m/>
    <m/>
    <n v="0.5"/>
    <n v="40000"/>
  </r>
  <r>
    <x v="1"/>
    <s v="8"/>
    <s v="2/3/2014"/>
    <s v="2014"/>
    <s v="5"/>
    <s v="43010000"/>
    <x v="10"/>
    <x v="1"/>
    <s v="CALIFORNIA TABLE GRAPE COMMISSION"/>
    <s v="Other State Government"/>
    <x v="1"/>
    <s v="4013004000"/>
    <s v="Pending"/>
    <s v="14077097"/>
    <m/>
    <m/>
    <n v="0.7"/>
    <n v="21000"/>
    <n v="0.7"/>
    <n v="21000"/>
  </r>
  <r>
    <x v="1"/>
    <s v="8"/>
    <s v="2/3/2014"/>
    <s v="2014"/>
    <s v="5"/>
    <s v="43010000"/>
    <x v="10"/>
    <x v="1"/>
    <s v="Action on Hearing Loss"/>
    <s v="Foreign Private Non-Profit"/>
    <x v="1"/>
    <s v="4013012000"/>
    <s v="Pending"/>
    <s v="14077015"/>
    <m/>
    <m/>
    <n v="1"/>
    <n v="6281"/>
    <n v="1"/>
    <n v="6281"/>
  </r>
  <r>
    <x v="1"/>
    <s v="8"/>
    <s v="2/3/2014"/>
    <s v="2014"/>
    <s v="5"/>
    <s v="43010000"/>
    <x v="10"/>
    <x v="1"/>
    <s v="Rita Allen Foundation"/>
    <s v="Foundation"/>
    <x v="1"/>
    <s v="4016003000"/>
    <s v="Pending"/>
    <s v="14087138"/>
    <m/>
    <m/>
    <n v="1"/>
    <n v="50000"/>
    <n v="1"/>
    <n v="50000"/>
  </r>
  <r>
    <x v="1"/>
    <s v="8"/>
    <s v="2/3/2014"/>
    <s v="2014"/>
    <s v="5"/>
    <s v="43010000"/>
    <x v="10"/>
    <x v="1"/>
    <s v="Explorers Club, The"/>
    <s v="Private Non-Profit"/>
    <x v="1"/>
    <s v="4017022000"/>
    <s v="Pending"/>
    <s v="14066103"/>
    <m/>
    <m/>
    <n v="1"/>
    <n v="5000"/>
    <n v="1"/>
    <n v="5000"/>
  </r>
  <r>
    <x v="1"/>
    <s v="8"/>
    <s v="2/3/2014"/>
    <s v="2014"/>
    <s v="5"/>
    <s v="43010000"/>
    <x v="10"/>
    <x v="1"/>
    <s v="PARDEE, ELSA U. FOUNDATION"/>
    <s v="Foundation"/>
    <x v="1"/>
    <s v="4018003000"/>
    <s v="Pending"/>
    <s v="14077046"/>
    <m/>
    <m/>
    <n v="1"/>
    <n v="132162"/>
    <n v="1"/>
    <n v="132162"/>
  </r>
  <r>
    <x v="1"/>
    <s v="8"/>
    <s v="2/3/2014"/>
    <s v="2014"/>
    <s v="5"/>
    <s v="43010000"/>
    <x v="10"/>
    <x v="1"/>
    <s v="Google Inc"/>
    <s v="Private Profit"/>
    <x v="2"/>
    <s v="4018009000"/>
    <s v="Pending"/>
    <s v="14077100"/>
    <m/>
    <m/>
    <n v="1"/>
    <n v="143344"/>
    <n v="1"/>
    <n v="143344"/>
  </r>
  <r>
    <x v="1"/>
    <s v="8"/>
    <s v="2/3/2014"/>
    <s v="2014"/>
    <s v="5"/>
    <s v="43010000"/>
    <x v="10"/>
    <x v="1"/>
    <s v="Allen Foundation"/>
    <s v="Foundation"/>
    <x v="1"/>
    <s v="4027003000"/>
    <s v="Pending"/>
    <s v="14066240"/>
    <n v="0"/>
    <n v="0"/>
    <m/>
    <m/>
    <n v="0"/>
    <n v="0"/>
  </r>
  <r>
    <x v="1"/>
    <s v="8"/>
    <s v="2/3/2014"/>
    <s v="2014"/>
    <s v="5"/>
    <s v="43010000"/>
    <x v="10"/>
    <x v="1"/>
    <s v="Allen Foundation"/>
    <s v="Foundation"/>
    <x v="1"/>
    <s v="4027012000"/>
    <s v="Pending"/>
    <s v="14066240"/>
    <n v="0"/>
    <n v="0"/>
    <m/>
    <m/>
    <n v="0"/>
    <n v="0"/>
  </r>
  <r>
    <x v="1"/>
    <s v="8"/>
    <s v="2/4/2014"/>
    <s v="2014"/>
    <s v="5"/>
    <s v="43010000"/>
    <x v="10"/>
    <x v="1"/>
    <s v="ELANCO ANIMAL HEALTH"/>
    <s v="Private Profit"/>
    <x v="2"/>
    <s v="4011009000"/>
    <s v="Awarded"/>
    <s v="14087145"/>
    <m/>
    <m/>
    <n v="1"/>
    <n v="29957"/>
    <n v="1"/>
    <n v="29957"/>
  </r>
  <r>
    <x v="1"/>
    <s v="8"/>
    <s v="2/4/2014"/>
    <s v="2014"/>
    <s v="5"/>
    <s v="43010000"/>
    <x v="10"/>
    <x v="1"/>
    <s v="Dairy Research Institute"/>
    <s v="Private Non-Profit"/>
    <x v="1"/>
    <s v="4013004000"/>
    <s v="Pending"/>
    <s v="14033274"/>
    <m/>
    <m/>
    <n v="1"/>
    <n v="60000"/>
    <n v="1"/>
    <n v="60000"/>
  </r>
  <r>
    <x v="1"/>
    <s v="8"/>
    <s v="2/5/2014"/>
    <s v="2014"/>
    <s v="5"/>
    <s v="43010000"/>
    <x v="10"/>
    <x v="1"/>
    <s v="United Way of St Joseph County"/>
    <s v="Private Non-Profit"/>
    <x v="1"/>
    <s v="4013004000"/>
    <s v="Awarded"/>
    <s v="14087175"/>
    <m/>
    <m/>
    <n v="1"/>
    <n v="25048"/>
    <n v="1"/>
    <n v="25048"/>
  </r>
  <r>
    <x v="1"/>
    <s v="8"/>
    <s v="2/6/2014"/>
    <s v="2014"/>
    <s v="5"/>
    <s v="43010000"/>
    <x v="10"/>
    <x v="1"/>
    <s v="ASTRAZENECA PRODUCT DEVELOPMENT"/>
    <s v="Private Profit"/>
    <x v="2"/>
    <s v="4016001000"/>
    <s v="Awarded"/>
    <s v="14087232"/>
    <m/>
    <m/>
    <n v="1"/>
    <n v="30000"/>
    <n v="1"/>
    <n v="30000"/>
  </r>
  <r>
    <x v="1"/>
    <s v="8"/>
    <s v="2/6/2014"/>
    <s v="2014"/>
    <s v="5"/>
    <s v="43010000"/>
    <x v="10"/>
    <x v="1"/>
    <s v="Unither Virology LLC"/>
    <s v="Private Profit"/>
    <x v="2"/>
    <s v="4018003000"/>
    <s v="Awarded"/>
    <s v="14087226"/>
    <n v="1"/>
    <n v="92400"/>
    <m/>
    <m/>
    <n v="1"/>
    <n v="92400"/>
  </r>
  <r>
    <x v="1"/>
    <s v="8"/>
    <s v="2/6/2014"/>
    <s v="2014"/>
    <s v="5"/>
    <s v="43010000"/>
    <x v="10"/>
    <x v="1"/>
    <s v="Unither Virology LLC"/>
    <s v="Private Profit"/>
    <x v="2"/>
    <s v="4027003000"/>
    <s v="Awarded"/>
    <s v="14087226"/>
    <n v="0"/>
    <n v="0"/>
    <m/>
    <m/>
    <n v="0"/>
    <n v="0"/>
  </r>
  <r>
    <x v="1"/>
    <s v="8"/>
    <s v="2/7/2014"/>
    <s v="2014"/>
    <s v="5"/>
    <s v="43010000"/>
    <x v="10"/>
    <x v="1"/>
    <s v="Hitachi Ltd"/>
    <s v="Foreign Private Profit"/>
    <x v="2"/>
    <s v="4011006000"/>
    <s v="Awarded"/>
    <s v="14087205"/>
    <m/>
    <m/>
    <n v="0.5"/>
    <n v="115296"/>
    <n v="0.5"/>
    <n v="115296"/>
  </r>
  <r>
    <x v="1"/>
    <s v="8"/>
    <s v="2/7/2014"/>
    <s v="2014"/>
    <s v="5"/>
    <s v="43010000"/>
    <x v="10"/>
    <x v="1"/>
    <s v="Carroll White REMC Comm Trust INC"/>
    <s v="Private Non-Profit"/>
    <x v="1"/>
    <s v="4011013000"/>
    <s v="Awarded"/>
    <s v="14087190"/>
    <m/>
    <m/>
    <n v="1"/>
    <n v="2000"/>
    <n v="1"/>
    <n v="2000"/>
  </r>
  <r>
    <x v="1"/>
    <s v="8"/>
    <s v="2/7/2014"/>
    <s v="2014"/>
    <s v="5"/>
    <s v="43010000"/>
    <x v="10"/>
    <x v="1"/>
    <s v="Pulaski Alliance for Community Education"/>
    <s v="Private Non-Profit"/>
    <x v="1"/>
    <s v="4011013000"/>
    <s v="Awarded"/>
    <s v="14087218"/>
    <m/>
    <m/>
    <n v="1"/>
    <n v="10000.1"/>
    <n v="1"/>
    <n v="10000.1"/>
  </r>
  <r>
    <x v="1"/>
    <s v="8"/>
    <s v="2/7/2014"/>
    <s v="2014"/>
    <s v="5"/>
    <s v="43010000"/>
    <x v="10"/>
    <x v="1"/>
    <s v="Hitachi Ltd"/>
    <s v="Foreign Private Profit"/>
    <x v="2"/>
    <s v="4014009000"/>
    <s v="Awarded"/>
    <s v="14087205"/>
    <m/>
    <m/>
    <n v="0.5"/>
    <n v="115296"/>
    <n v="0.5"/>
    <n v="115296"/>
  </r>
  <r>
    <x v="1"/>
    <s v="8"/>
    <s v="2/7/2014"/>
    <s v="2014"/>
    <s v="5"/>
    <s v="43010000"/>
    <x v="10"/>
    <x v="1"/>
    <s v="TEVA PHARMACEUTICALS, USA"/>
    <s v="Private Profit"/>
    <x v="2"/>
    <s v="4016001000"/>
    <s v="Awarded"/>
    <s v="14087259"/>
    <m/>
    <m/>
    <n v="1"/>
    <n v="50000"/>
    <n v="1"/>
    <n v="50000"/>
  </r>
  <r>
    <x v="1"/>
    <s v="8"/>
    <s v="2/7/2014"/>
    <s v="2014"/>
    <s v="5"/>
    <s v="43010000"/>
    <x v="10"/>
    <x v="1"/>
    <s v="LILLY (ELI) AND COMPANY"/>
    <s v="Private Profit"/>
    <x v="2"/>
    <s v="4016001000"/>
    <s v="Awarded"/>
    <s v="14087287"/>
    <m/>
    <m/>
    <n v="1"/>
    <n v="50000"/>
    <n v="1"/>
    <n v="50000"/>
  </r>
  <r>
    <x v="1"/>
    <s v="8"/>
    <s v="2/7/2014"/>
    <s v="2014"/>
    <s v="5"/>
    <s v="43010000"/>
    <x v="10"/>
    <x v="1"/>
    <s v="Incyte Corporation"/>
    <s v="Private Profit"/>
    <x v="2"/>
    <s v="4016001000"/>
    <s v="Awarded"/>
    <s v="14087295"/>
    <m/>
    <m/>
    <n v="1"/>
    <n v="241810"/>
    <n v="1"/>
    <n v="241810"/>
  </r>
  <r>
    <x v="1"/>
    <s v="8"/>
    <s v="2/7/2014"/>
    <s v="2014"/>
    <s v="5"/>
    <s v="43010000"/>
    <x v="10"/>
    <x v="1"/>
    <s v="SHOWALTER TRUST"/>
    <s v="Foundation"/>
    <x v="1"/>
    <s v="4018003000"/>
    <s v="Awarded"/>
    <s v="14087212"/>
    <m/>
    <m/>
    <n v="1"/>
    <n v="75000"/>
    <n v="1"/>
    <n v="75000"/>
  </r>
  <r>
    <x v="1"/>
    <s v="8"/>
    <s v="2/10/2014"/>
    <s v="2014"/>
    <s v="5"/>
    <s v="43010000"/>
    <x v="10"/>
    <x v="1"/>
    <s v="SHOWALTER TRUST"/>
    <s v="Foundation"/>
    <x v="1"/>
    <s v="4007003000"/>
    <s v="Awarded"/>
    <s v="14087238"/>
    <m/>
    <m/>
    <n v="2.4E-2"/>
    <n v="1800"/>
    <n v="2.4E-2"/>
    <n v="1800"/>
  </r>
  <r>
    <x v="1"/>
    <s v="8"/>
    <s v="2/10/2014"/>
    <s v="2014"/>
    <s v="5"/>
    <s v="43010000"/>
    <x v="10"/>
    <x v="1"/>
    <s v="SHOWALTER TRUST"/>
    <s v="Foundation"/>
    <x v="1"/>
    <s v="4011006000"/>
    <s v="Not Funded"/>
    <s v="14087307"/>
    <m/>
    <m/>
    <n v="0.7"/>
    <n v="52500"/>
    <n v="0.7"/>
    <n v="52500"/>
  </r>
  <r>
    <x v="1"/>
    <s v="8"/>
    <s v="2/10/2014"/>
    <s v="2014"/>
    <s v="5"/>
    <s v="43010000"/>
    <x v="10"/>
    <x v="1"/>
    <s v="SHOWALTER TRUST"/>
    <s v="Foundation"/>
    <x v="1"/>
    <s v="4011010000"/>
    <s v="Awarded"/>
    <s v="14087248"/>
    <n v="0.8"/>
    <n v="60000"/>
    <m/>
    <m/>
    <n v="0.8"/>
    <n v="60000"/>
  </r>
  <r>
    <x v="1"/>
    <s v="8"/>
    <s v="2/10/2014"/>
    <s v="2014"/>
    <s v="5"/>
    <s v="43010000"/>
    <x v="10"/>
    <x v="1"/>
    <s v="SHOWALTER TRUST"/>
    <s v="Foundation"/>
    <x v="1"/>
    <s v="4011010000"/>
    <s v="Awarded"/>
    <s v="14087305"/>
    <m/>
    <m/>
    <n v="0.3"/>
    <n v="22320"/>
    <n v="0.3"/>
    <n v="22320"/>
  </r>
  <r>
    <x v="1"/>
    <s v="8"/>
    <s v="2/10/2014"/>
    <s v="2014"/>
    <s v="5"/>
    <s v="43010000"/>
    <x v="10"/>
    <x v="1"/>
    <s v="SHOWALTER TRUST"/>
    <s v="Foundation"/>
    <x v="1"/>
    <s v="4011012000"/>
    <s v="Awarded"/>
    <s v="14087284"/>
    <m/>
    <m/>
    <n v="0.2"/>
    <n v="14980.6"/>
    <n v="0.2"/>
    <n v="14980.6"/>
  </r>
  <r>
    <x v="1"/>
    <s v="8"/>
    <s v="2/10/2014"/>
    <s v="2014"/>
    <s v="5"/>
    <s v="43010000"/>
    <x v="10"/>
    <x v="1"/>
    <s v="Kankakee Valley REMC"/>
    <s v="Private Profit"/>
    <x v="2"/>
    <s v="4011013000"/>
    <s v="Pending"/>
    <s v="14087193"/>
    <m/>
    <m/>
    <n v="1"/>
    <n v="2000"/>
    <n v="1"/>
    <n v="2000"/>
  </r>
  <r>
    <x v="1"/>
    <s v="8"/>
    <s v="2/10/2014"/>
    <s v="2014"/>
    <s v="5"/>
    <s v="43010000"/>
    <x v="10"/>
    <x v="1"/>
    <s v="SHOWALTER TRUST"/>
    <s v="Foundation"/>
    <x v="1"/>
    <s v="4011014000"/>
    <s v="Not Funded"/>
    <s v="14087276"/>
    <m/>
    <m/>
    <n v="1"/>
    <n v="74972"/>
    <n v="1"/>
    <n v="74972"/>
  </r>
  <r>
    <x v="1"/>
    <s v="8"/>
    <s v="2/10/2014"/>
    <s v="2014"/>
    <s v="5"/>
    <s v="43010000"/>
    <x v="10"/>
    <x v="1"/>
    <s v="SHOWALTER TRUST"/>
    <s v="Foundation"/>
    <x v="1"/>
    <s v="4011016000"/>
    <s v="Awarded"/>
    <s v="14087306"/>
    <m/>
    <m/>
    <n v="0.1"/>
    <n v="7500"/>
    <n v="0.1"/>
    <n v="7500"/>
  </r>
  <r>
    <x v="1"/>
    <s v="8"/>
    <s v="2/10/2014"/>
    <s v="2014"/>
    <s v="5"/>
    <s v="43010000"/>
    <x v="10"/>
    <x v="1"/>
    <s v="SHOWALTER TRUST"/>
    <s v="Foundation"/>
    <x v="1"/>
    <s v="4011018000"/>
    <s v="Pending"/>
    <s v="14087316"/>
    <m/>
    <m/>
    <n v="0.5"/>
    <n v="37259"/>
    <n v="0.5"/>
    <n v="37259"/>
  </r>
  <r>
    <x v="1"/>
    <s v="8"/>
    <s v="2/10/2014"/>
    <s v="2014"/>
    <s v="5"/>
    <s v="43010000"/>
    <x v="10"/>
    <x v="1"/>
    <s v="Cook Research Incorporated"/>
    <s v="Private Profit"/>
    <x v="2"/>
    <s v="4012003000"/>
    <s v="Awarded"/>
    <s v="14087134"/>
    <m/>
    <m/>
    <n v="0.2"/>
    <n v="25961.8"/>
    <n v="0.2"/>
    <n v="25961.8"/>
  </r>
  <r>
    <x v="1"/>
    <s v="8"/>
    <s v="2/10/2014"/>
    <s v="2014"/>
    <s v="5"/>
    <s v="43010000"/>
    <x v="10"/>
    <x v="1"/>
    <s v="SHOWALTER TRUST"/>
    <s v="Foundation"/>
    <x v="1"/>
    <s v="4012003000"/>
    <s v="Not Funded"/>
    <s v="14087265"/>
    <m/>
    <m/>
    <n v="1"/>
    <n v="75000"/>
    <n v="1"/>
    <n v="75000"/>
  </r>
  <r>
    <x v="1"/>
    <s v="8"/>
    <s v="2/10/2014"/>
    <s v="2014"/>
    <s v="5"/>
    <s v="43010000"/>
    <x v="10"/>
    <x v="1"/>
    <s v="SHOWALTER TRUST"/>
    <s v="Foundation"/>
    <x v="1"/>
    <s v="4012006000"/>
    <s v="Awarded"/>
    <s v="14087252"/>
    <m/>
    <m/>
    <n v="1"/>
    <n v="75000"/>
    <n v="1"/>
    <n v="75000"/>
  </r>
  <r>
    <x v="1"/>
    <s v="8"/>
    <s v="2/10/2014"/>
    <s v="2014"/>
    <s v="5"/>
    <s v="43010000"/>
    <x v="10"/>
    <x v="1"/>
    <s v="SHOWALTER TRUST"/>
    <s v="Foundation"/>
    <x v="1"/>
    <s v="4012007000"/>
    <s v="Not Funded"/>
    <s v="14076952"/>
    <m/>
    <m/>
    <n v="1"/>
    <n v="74486"/>
    <n v="1"/>
    <n v="74486"/>
  </r>
  <r>
    <x v="1"/>
    <s v="8"/>
    <s v="2/10/2014"/>
    <s v="2014"/>
    <s v="5"/>
    <s v="43010000"/>
    <x v="10"/>
    <x v="1"/>
    <s v="SHOWALTER TRUST"/>
    <s v="Foundation"/>
    <x v="1"/>
    <s v="4013004000"/>
    <s v="Pending"/>
    <s v="14087316"/>
    <m/>
    <m/>
    <n v="0.5"/>
    <n v="37259"/>
    <n v="0.5"/>
    <n v="37259"/>
  </r>
  <r>
    <x v="1"/>
    <s v="8"/>
    <s v="2/10/2014"/>
    <s v="2014"/>
    <s v="5"/>
    <s v="43010000"/>
    <x v="10"/>
    <x v="1"/>
    <s v="SHOWALTER TRUST"/>
    <s v="Foundation"/>
    <x v="1"/>
    <s v="4013004000"/>
    <s v="Awarded"/>
    <s v="14087305"/>
    <m/>
    <m/>
    <n v="0.7"/>
    <n v="52080"/>
    <n v="0.7"/>
    <n v="52080"/>
  </r>
  <r>
    <x v="1"/>
    <s v="8"/>
    <s v="2/10/2014"/>
    <s v="2014"/>
    <s v="5"/>
    <s v="43010000"/>
    <x v="10"/>
    <x v="1"/>
    <s v="SHOWALTER TRUST"/>
    <s v="Foundation"/>
    <x v="1"/>
    <s v="4013004000"/>
    <s v="Awarded"/>
    <s v="14087306"/>
    <m/>
    <m/>
    <n v="0.9"/>
    <n v="67500"/>
    <n v="0.9"/>
    <n v="67500"/>
  </r>
  <r>
    <x v="1"/>
    <s v="8"/>
    <s v="2/10/2014"/>
    <s v="2014"/>
    <s v="5"/>
    <s v="43010000"/>
    <x v="10"/>
    <x v="1"/>
    <s v="SHOWALTER TRUST"/>
    <s v="Foundation"/>
    <x v="1"/>
    <s v="4013006000"/>
    <s v="Not Funded"/>
    <s v="14087297"/>
    <m/>
    <m/>
    <n v="0.5"/>
    <n v="37500"/>
    <n v="0.5"/>
    <n v="37500"/>
  </r>
  <r>
    <x v="1"/>
    <s v="8"/>
    <s v="2/10/2014"/>
    <s v="2014"/>
    <s v="5"/>
    <s v="43010000"/>
    <x v="10"/>
    <x v="1"/>
    <s v="SHOWALTER TRUST"/>
    <s v="Foundation"/>
    <x v="1"/>
    <s v="4014005000"/>
    <s v="Awarded"/>
    <s v="14087284"/>
    <m/>
    <m/>
    <n v="0.2"/>
    <n v="14980.6"/>
    <n v="0.2"/>
    <n v="14980.6"/>
  </r>
  <r>
    <x v="1"/>
    <s v="8"/>
    <s v="2/10/2014"/>
    <s v="2014"/>
    <s v="5"/>
    <s v="43010000"/>
    <x v="10"/>
    <x v="1"/>
    <s v="SHOWALTER TRUST"/>
    <s v="Foundation"/>
    <x v="1"/>
    <s v="4014006000"/>
    <s v="Not Funded"/>
    <s v="14087297"/>
    <m/>
    <m/>
    <n v="0.5"/>
    <n v="37500"/>
    <n v="0.5"/>
    <n v="37500"/>
  </r>
  <r>
    <x v="1"/>
    <s v="8"/>
    <s v="2/10/2014"/>
    <s v="2014"/>
    <s v="5"/>
    <s v="43010000"/>
    <x v="10"/>
    <x v="1"/>
    <s v="Cook Research Incorporated"/>
    <s v="Private Profit"/>
    <x v="2"/>
    <s v="4014017000"/>
    <s v="Awarded"/>
    <s v="14087134"/>
    <m/>
    <m/>
    <n v="0.8"/>
    <n v="103847.2"/>
    <n v="0.8"/>
    <n v="103847.2"/>
  </r>
  <r>
    <x v="1"/>
    <s v="8"/>
    <s v="2/10/2014"/>
    <s v="2014"/>
    <s v="5"/>
    <s v="43010000"/>
    <x v="10"/>
    <x v="1"/>
    <s v="SHOWALTER TRUST"/>
    <s v="Foundation"/>
    <x v="1"/>
    <s v="4014017000"/>
    <s v="Not Funded"/>
    <s v="14087307"/>
    <m/>
    <m/>
    <n v="0.3"/>
    <n v="22500"/>
    <n v="0.3"/>
    <n v="22500"/>
  </r>
  <r>
    <x v="1"/>
    <s v="8"/>
    <s v="2/10/2014"/>
    <s v="2014"/>
    <s v="5"/>
    <s v="43010000"/>
    <x v="10"/>
    <x v="1"/>
    <s v="SHOWALTER TRUST"/>
    <s v="Foundation"/>
    <x v="1"/>
    <s v="4016003000"/>
    <s v="Awarded"/>
    <s v="14087216"/>
    <m/>
    <m/>
    <n v="1"/>
    <n v="75000"/>
    <n v="1"/>
    <n v="75000"/>
  </r>
  <r>
    <x v="1"/>
    <s v="8"/>
    <s v="2/10/2014"/>
    <s v="2014"/>
    <s v="5"/>
    <s v="43010000"/>
    <x v="10"/>
    <x v="1"/>
    <s v="SHOWALTER TRUST"/>
    <s v="Foundation"/>
    <x v="1"/>
    <s v="4016003000"/>
    <s v="Awarded"/>
    <s v="14087238"/>
    <m/>
    <m/>
    <n v="0.97599999999999998"/>
    <n v="73200"/>
    <n v="0.97599999999999998"/>
    <n v="73200"/>
  </r>
  <r>
    <x v="1"/>
    <s v="8"/>
    <s v="2/10/2014"/>
    <s v="2014"/>
    <s v="5"/>
    <s v="43010000"/>
    <x v="10"/>
    <x v="1"/>
    <s v="SHOWALTER TRUST"/>
    <s v="Foundation"/>
    <x v="1"/>
    <s v="4016003000"/>
    <s v="Awarded"/>
    <s v="14087277"/>
    <m/>
    <m/>
    <n v="1"/>
    <n v="75000"/>
    <n v="1"/>
    <n v="75000"/>
  </r>
  <r>
    <x v="1"/>
    <s v="8"/>
    <s v="2/10/2014"/>
    <s v="2014"/>
    <s v="5"/>
    <s v="43010000"/>
    <x v="10"/>
    <x v="1"/>
    <s v="AMERICAN ASSOC FOR CANCER RESEARCH"/>
    <s v="Private Non-Profit"/>
    <x v="1"/>
    <s v="4016003000"/>
    <s v="Not Funded"/>
    <s v="14087280"/>
    <m/>
    <m/>
    <n v="1"/>
    <n v="75000"/>
    <n v="1"/>
    <n v="75000"/>
  </r>
  <r>
    <x v="1"/>
    <s v="8"/>
    <s v="2/10/2014"/>
    <s v="2014"/>
    <s v="5"/>
    <s v="43010000"/>
    <x v="10"/>
    <x v="1"/>
    <s v="Duke Energy Foundation"/>
    <s v="Foundation"/>
    <x v="1"/>
    <s v="4018003000"/>
    <s v="Awarded"/>
    <s v="14044636"/>
    <n v="0.25"/>
    <n v="70650"/>
    <m/>
    <m/>
    <n v="0.25"/>
    <n v="70650"/>
  </r>
  <r>
    <x v="1"/>
    <s v="8"/>
    <s v="2/10/2014"/>
    <s v="2014"/>
    <s v="5"/>
    <s v="43010000"/>
    <x v="10"/>
    <x v="1"/>
    <s v="SHOWALTER TRUST"/>
    <s v="Foundation"/>
    <x v="1"/>
    <s v="4018003000"/>
    <s v="Awarded"/>
    <s v="14087248"/>
    <n v="0.1"/>
    <n v="7500"/>
    <m/>
    <m/>
    <n v="0.1"/>
    <n v="7500"/>
  </r>
  <r>
    <x v="1"/>
    <s v="8"/>
    <s v="2/10/2014"/>
    <s v="2014"/>
    <s v="5"/>
    <s v="43010000"/>
    <x v="10"/>
    <x v="1"/>
    <s v="SHOWALTER TRUST"/>
    <s v="Foundation"/>
    <x v="1"/>
    <s v="4018003000"/>
    <s v="Awarded"/>
    <s v="14087284"/>
    <m/>
    <m/>
    <n v="0.6"/>
    <n v="44941.8"/>
    <n v="0.6"/>
    <n v="44941.8"/>
  </r>
  <r>
    <x v="1"/>
    <s v="8"/>
    <s v="2/10/2014"/>
    <s v="2014"/>
    <s v="5"/>
    <s v="43010000"/>
    <x v="10"/>
    <x v="1"/>
    <s v="DREYFUS, CAMILLE &amp; HENRY FOUNDATION INC."/>
    <s v="Foundation"/>
    <x v="1"/>
    <s v="4018004000"/>
    <s v="Pending"/>
    <s v="14087249"/>
    <m/>
    <m/>
    <n v="1"/>
    <n v="75000"/>
    <n v="1"/>
    <n v="75000"/>
  </r>
  <r>
    <x v="1"/>
    <s v="8"/>
    <s v="2/10/2014"/>
    <s v="2014"/>
    <s v="5"/>
    <s v="43010000"/>
    <x v="10"/>
    <x v="1"/>
    <s v="Duke Energy Foundation"/>
    <s v="Foundation"/>
    <x v="1"/>
    <s v="4019006000"/>
    <s v="Awarded"/>
    <s v="14044636"/>
    <n v="0.75"/>
    <n v="211950"/>
    <m/>
    <m/>
    <n v="0.75"/>
    <n v="211950"/>
  </r>
  <r>
    <x v="1"/>
    <s v="8"/>
    <s v="2/10/2014"/>
    <s v="2014"/>
    <s v="5"/>
    <s v="43010000"/>
    <x v="10"/>
    <x v="1"/>
    <s v="SHOWALTER TRUST"/>
    <s v="Foundation"/>
    <x v="1"/>
    <s v="4019030000"/>
    <s v="Awarded"/>
    <s v="14087248"/>
    <n v="0.1"/>
    <n v="7500"/>
    <m/>
    <m/>
    <n v="0.1"/>
    <n v="7500"/>
  </r>
  <r>
    <x v="1"/>
    <s v="8"/>
    <s v="2/10/2014"/>
    <s v="2014"/>
    <s v="5"/>
    <s v="43010000"/>
    <x v="10"/>
    <x v="1"/>
    <s v="SHOWALTER TRUST"/>
    <s v="Foundation"/>
    <x v="1"/>
    <s v="4027003000"/>
    <s v="Awarded"/>
    <s v="14087248"/>
    <n v="0"/>
    <n v="0"/>
    <m/>
    <m/>
    <n v="0"/>
    <n v="0"/>
  </r>
  <r>
    <x v="1"/>
    <s v="8"/>
    <s v="2/10/2014"/>
    <s v="2014"/>
    <s v="5"/>
    <s v="43010000"/>
    <x v="10"/>
    <x v="1"/>
    <s v="Duke Energy Foundation"/>
    <s v="Foundation"/>
    <x v="1"/>
    <s v="4027010000"/>
    <s v="Awarded"/>
    <s v="14044636"/>
    <n v="0"/>
    <n v="0"/>
    <m/>
    <m/>
    <n v="0"/>
    <n v="0"/>
  </r>
  <r>
    <x v="1"/>
    <s v="8"/>
    <s v="2/10/2014"/>
    <s v="2014"/>
    <s v="5"/>
    <s v="43010000"/>
    <x v="10"/>
    <x v="1"/>
    <s v="SHOWALTER TRUST"/>
    <s v="Foundation"/>
    <x v="1"/>
    <s v="4027012000"/>
    <s v="Awarded"/>
    <s v="14087248"/>
    <n v="0"/>
    <n v="0"/>
    <m/>
    <m/>
    <n v="0"/>
    <n v="0"/>
  </r>
  <r>
    <x v="1"/>
    <s v="8"/>
    <s v="2/11/2014"/>
    <s v="2014"/>
    <s v="5"/>
    <s v="43010000"/>
    <x v="10"/>
    <x v="1"/>
    <s v="Phibro Animal Health Corp"/>
    <s v="Private Profit"/>
    <x v="2"/>
    <s v="4011009000"/>
    <s v="Pending"/>
    <s v="14087291"/>
    <m/>
    <m/>
    <n v="1"/>
    <n v="71520"/>
    <n v="1"/>
    <n v="71520"/>
  </r>
  <r>
    <x v="1"/>
    <s v="8"/>
    <s v="2/11/2014"/>
    <s v="2014"/>
    <s v="5"/>
    <s v="43010000"/>
    <x v="10"/>
    <x v="1"/>
    <s v="GENERAL MILLS, INC."/>
    <s v="Private Profit"/>
    <x v="2"/>
    <s v="4011016000"/>
    <s v="Awarded"/>
    <s v="14087360"/>
    <m/>
    <m/>
    <n v="0.75"/>
    <n v="122223"/>
    <n v="0.75"/>
    <n v="122223"/>
  </r>
  <r>
    <x v="1"/>
    <s v="8"/>
    <s v="2/11/2014"/>
    <s v="2014"/>
    <s v="5"/>
    <s v="43010000"/>
    <x v="10"/>
    <x v="1"/>
    <s v="GENERAL MILLS, INC."/>
    <s v="Private Profit"/>
    <x v="2"/>
    <s v="4013004000"/>
    <s v="Awarded"/>
    <s v="14087360"/>
    <m/>
    <m/>
    <n v="0.25"/>
    <n v="40741"/>
    <n v="0.25"/>
    <n v="40741"/>
  </r>
  <r>
    <x v="1"/>
    <s v="8"/>
    <s v="2/11/2014"/>
    <s v="2014"/>
    <s v="5"/>
    <s v="43010000"/>
    <x v="10"/>
    <x v="1"/>
    <s v="The Klarman Family Foundation"/>
    <s v="Foundation"/>
    <x v="1"/>
    <s v="4013011000"/>
    <s v="Pending"/>
    <s v="14087361"/>
    <m/>
    <m/>
    <n v="1"/>
    <n v="400000"/>
    <n v="1"/>
    <n v="400000"/>
  </r>
  <r>
    <x v="1"/>
    <s v="8"/>
    <s v="2/11/2014"/>
    <s v="2014"/>
    <s v="5"/>
    <s v="43010000"/>
    <x v="10"/>
    <x v="1"/>
    <s v="Poshmark Inc"/>
    <s v="Private Profit"/>
    <x v="2"/>
    <s v="4014006000"/>
    <s v="Awarded"/>
    <s v="14066239"/>
    <m/>
    <m/>
    <n v="1"/>
    <n v="50000"/>
    <n v="1"/>
    <n v="50000"/>
  </r>
  <r>
    <x v="1"/>
    <s v="8"/>
    <s v="2/12/2014"/>
    <s v="2014"/>
    <s v="5"/>
    <s v="43010000"/>
    <x v="10"/>
    <x v="1"/>
    <s v="Owen County LCC"/>
    <s v="Private Non-Profit"/>
    <x v="1"/>
    <s v="4011013000"/>
    <s v="Pending"/>
    <s v="14087310"/>
    <m/>
    <m/>
    <n v="1"/>
    <n v="729"/>
    <n v="1"/>
    <n v="729"/>
  </r>
  <r>
    <x v="1"/>
    <s v="8"/>
    <s v="2/12/2014"/>
    <s v="2014"/>
    <s v="5"/>
    <s v="43010000"/>
    <x v="10"/>
    <x v="1"/>
    <s v="ALCOHOLIC BEVERAGE MEDICAL RESEARCH FDN"/>
    <s v="Foundation"/>
    <x v="1"/>
    <s v="4016003000"/>
    <s v="Pending"/>
    <s v="14087324"/>
    <m/>
    <m/>
    <n v="1"/>
    <n v="150000"/>
    <n v="1"/>
    <n v="150000"/>
  </r>
  <r>
    <x v="1"/>
    <s v="8"/>
    <s v="2/12/2014"/>
    <s v="2014"/>
    <s v="5"/>
    <s v="43010000"/>
    <x v="10"/>
    <x v="1"/>
    <s v="Kumamoto University"/>
    <s v="Foreign Institution of Higher Education"/>
    <x v="1"/>
    <s v="4016003000"/>
    <s v="Awarded"/>
    <s v="14077018"/>
    <m/>
    <m/>
    <n v="0.25"/>
    <n v="80140"/>
    <n v="0.25"/>
    <n v="80140"/>
  </r>
  <r>
    <x v="1"/>
    <s v="8"/>
    <s v="2/12/2014"/>
    <s v="2014"/>
    <s v="5"/>
    <s v="43010000"/>
    <x v="10"/>
    <x v="1"/>
    <s v="Kumamoto University"/>
    <s v="Foreign Institution of Higher Education"/>
    <x v="1"/>
    <s v="4018004000"/>
    <s v="Awarded"/>
    <s v="14077018"/>
    <m/>
    <m/>
    <n v="0.75"/>
    <n v="240420"/>
    <n v="0.75"/>
    <n v="240420"/>
  </r>
  <r>
    <x v="1"/>
    <s v="8"/>
    <s v="2/12/2014"/>
    <s v="2014"/>
    <s v="5"/>
    <s v="43010000"/>
    <x v="10"/>
    <x v="1"/>
    <s v="SOCIETY OF EXPLORATION GEOPHYSICISTS"/>
    <s v="Foundation"/>
    <x v="1"/>
    <s v="4018008000"/>
    <s v="Awarded"/>
    <s v="14087402"/>
    <m/>
    <m/>
    <n v="1"/>
    <n v="20000"/>
    <n v="1"/>
    <n v="20000"/>
  </r>
  <r>
    <x v="1"/>
    <s v="8"/>
    <s v="2/12/2014"/>
    <s v="2014"/>
    <s v="5"/>
    <s v="43010000"/>
    <x v="10"/>
    <x v="1"/>
    <s v="Baere Aerospace Consulting Inc"/>
    <s v="Private Profit"/>
    <x v="2"/>
    <s v="4019003000"/>
    <s v="Awarded"/>
    <s v="14087266"/>
    <m/>
    <m/>
    <n v="1"/>
    <n v="10000"/>
    <n v="1"/>
    <n v="10000"/>
  </r>
  <r>
    <x v="1"/>
    <s v="8"/>
    <s v="2/13/2014"/>
    <s v="2014"/>
    <s v="5"/>
    <s v="43010000"/>
    <x v="10"/>
    <x v="1"/>
    <s v="KNIGHT, JOHN S. &amp; JAMES L. FOUNDATION"/>
    <s v="Foundation"/>
    <x v="1"/>
    <s v="4011017000"/>
    <s v="Not Funded"/>
    <s v="14087388"/>
    <m/>
    <m/>
    <n v="0.9"/>
    <n v="31110.3"/>
    <n v="0.9"/>
    <n v="31110.3"/>
  </r>
  <r>
    <x v="1"/>
    <s v="8"/>
    <s v="2/13/2014"/>
    <s v="2014"/>
    <s v="5"/>
    <s v="43010000"/>
    <x v="10"/>
    <x v="1"/>
    <s v="ALCOHOLIC BEVERAGE MEDICAL RESEARCH FDN"/>
    <s v="Foundation"/>
    <x v="1"/>
    <s v="4013011000"/>
    <s v="Pending"/>
    <s v="14087425"/>
    <m/>
    <m/>
    <n v="1"/>
    <n v="150000"/>
    <n v="1"/>
    <n v="150000"/>
  </r>
  <r>
    <x v="1"/>
    <s v="8"/>
    <s v="2/13/2014"/>
    <s v="2014"/>
    <s v="5"/>
    <s v="43010000"/>
    <x v="10"/>
    <x v="1"/>
    <s v="BOEING COMPANY, THE"/>
    <s v="Private Profit"/>
    <x v="2"/>
    <s v="4014003000"/>
    <s v="Awarded"/>
    <s v="14076841"/>
    <n v="0.25"/>
    <n v="108750"/>
    <m/>
    <m/>
    <n v="0.25"/>
    <n v="108750"/>
  </r>
  <r>
    <x v="1"/>
    <s v="8"/>
    <s v="2/13/2014"/>
    <s v="2014"/>
    <s v="5"/>
    <s v="43010000"/>
    <x v="10"/>
    <x v="1"/>
    <s v="BOEING COMPANY, THE"/>
    <s v="Private Profit"/>
    <x v="2"/>
    <s v="4014004000"/>
    <s v="Awarded"/>
    <s v="14076841"/>
    <n v="0.25"/>
    <n v="108750"/>
    <m/>
    <m/>
    <n v="0.25"/>
    <n v="108750"/>
  </r>
  <r>
    <x v="1"/>
    <s v="8"/>
    <s v="2/13/2014"/>
    <s v="2014"/>
    <s v="5"/>
    <s v="43010000"/>
    <x v="10"/>
    <x v="1"/>
    <s v="BOEING COMPANY, THE"/>
    <s v="Private Profit"/>
    <x v="2"/>
    <s v="4014010000"/>
    <s v="Awarded"/>
    <s v="14076841"/>
    <n v="0.5"/>
    <n v="217500"/>
    <m/>
    <m/>
    <n v="0.5"/>
    <n v="217500"/>
  </r>
  <r>
    <x v="1"/>
    <s v="8"/>
    <s v="2/13/2014"/>
    <s v="2014"/>
    <s v="5"/>
    <s v="43010000"/>
    <x v="10"/>
    <x v="1"/>
    <s v="Ricardo AEA"/>
    <s v="Foreign Private Profit"/>
    <x v="2"/>
    <s v="4019003000"/>
    <s v="Pending"/>
    <s v="14087409"/>
    <m/>
    <m/>
    <n v="1"/>
    <n v="113300"/>
    <n v="1"/>
    <n v="113300"/>
  </r>
  <r>
    <x v="1"/>
    <s v="8"/>
    <s v="2/13/2014"/>
    <s v="2014"/>
    <s v="5"/>
    <s v="43010000"/>
    <x v="10"/>
    <x v="1"/>
    <s v="BOEING COMPANY, THE"/>
    <s v="Private Profit"/>
    <x v="2"/>
    <s v="4027014000"/>
    <s v="Awarded"/>
    <s v="14076841"/>
    <n v="0"/>
    <n v="0"/>
    <m/>
    <m/>
    <n v="0"/>
    <n v="0"/>
  </r>
  <r>
    <x v="1"/>
    <s v="8"/>
    <s v="2/13/2014"/>
    <s v="2014"/>
    <s v="5"/>
    <s v="43010000"/>
    <x v="10"/>
    <x v="1"/>
    <s v="KNIGHT, JOHN S. &amp; JAMES L. FOUNDATION"/>
    <s v="Foundation"/>
    <x v="1"/>
    <s v="4034002000"/>
    <s v="Not Funded"/>
    <s v="14087388"/>
    <m/>
    <m/>
    <n v="0.1"/>
    <n v="3456.7"/>
    <n v="0.1"/>
    <n v="3456.7"/>
  </r>
  <r>
    <x v="1"/>
    <s v="8"/>
    <s v="2/14/2014"/>
    <s v="2014"/>
    <s v="5"/>
    <s v="43010000"/>
    <x v="10"/>
    <x v="1"/>
    <s v="VentureWell"/>
    <s v="Private Non-Profit"/>
    <x v="1"/>
    <s v="4011006000"/>
    <s v="Not Funded"/>
    <s v="14087293"/>
    <m/>
    <m/>
    <n v="0"/>
    <n v="0"/>
    <n v="0"/>
    <n v="0"/>
  </r>
  <r>
    <x v="1"/>
    <s v="8"/>
    <s v="2/14/2014"/>
    <s v="2014"/>
    <s v="5"/>
    <s v="43010000"/>
    <x v="10"/>
    <x v="1"/>
    <s v="POSEY COUNTY COMMUNITY FOUNDATION"/>
    <s v="Foundation"/>
    <x v="1"/>
    <s v="4011013000"/>
    <s v="Pending"/>
    <s v="14087476"/>
    <m/>
    <m/>
    <n v="1"/>
    <n v="975"/>
    <n v="1"/>
    <n v="975"/>
  </r>
  <r>
    <x v="1"/>
    <s v="8"/>
    <s v="2/14/2014"/>
    <s v="2014"/>
    <s v="5"/>
    <s v="43010000"/>
    <x v="10"/>
    <x v="1"/>
    <s v="University of Oxford"/>
    <s v="Foreign Institution of Higher Education"/>
    <x v="1"/>
    <s v="4014017000"/>
    <s v="Pending"/>
    <s v="14087161"/>
    <m/>
    <m/>
    <n v="1"/>
    <n v="260413"/>
    <n v="1"/>
    <n v="260413"/>
  </r>
  <r>
    <x v="1"/>
    <s v="8"/>
    <s v="2/14/2014"/>
    <s v="2014"/>
    <s v="5"/>
    <s v="43010000"/>
    <x v="10"/>
    <x v="1"/>
    <s v="VentureWell"/>
    <s v="Private Non-Profit"/>
    <x v="1"/>
    <s v="4014025000"/>
    <s v="Not Funded"/>
    <s v="14087293"/>
    <m/>
    <m/>
    <n v="1"/>
    <n v="5000"/>
    <n v="1"/>
    <n v="5000"/>
  </r>
  <r>
    <x v="1"/>
    <s v="8"/>
    <s v="2/14/2014"/>
    <s v="2014"/>
    <s v="5"/>
    <s v="43010000"/>
    <x v="10"/>
    <x v="1"/>
    <s v="AMERICAN PHYSICAL SOCIETY"/>
    <s v="Foundation"/>
    <x v="1"/>
    <s v="4018007000"/>
    <s v="Pending"/>
    <s v="14087405"/>
    <m/>
    <m/>
    <n v="1"/>
    <n v="45739"/>
    <n v="1"/>
    <n v="45739"/>
  </r>
  <r>
    <x v="1"/>
    <s v="8"/>
    <s v="2/17/2014"/>
    <s v="2014"/>
    <s v="5"/>
    <s v="43010000"/>
    <x v="10"/>
    <x v="1"/>
    <s v="NATIONAL CORN GROWERS ASSOCIATION"/>
    <s v="Foundation"/>
    <x v="1"/>
    <s v="4011012000"/>
    <s v="Awarded"/>
    <s v="14055103"/>
    <m/>
    <m/>
    <n v="1"/>
    <n v="20000"/>
    <n v="1"/>
    <n v="20000"/>
  </r>
  <r>
    <x v="1"/>
    <s v="8"/>
    <s v="2/17/2014"/>
    <s v="2014"/>
    <s v="5"/>
    <s v="43010000"/>
    <x v="10"/>
    <x v="1"/>
    <s v="Pest Management Foundation"/>
    <s v="Foundation"/>
    <x v="1"/>
    <s v="4011014000"/>
    <s v="Pending"/>
    <s v="14087545"/>
    <m/>
    <m/>
    <n v="1"/>
    <n v="14989"/>
    <n v="1"/>
    <n v="14989"/>
  </r>
  <r>
    <x v="1"/>
    <s v="8"/>
    <s v="2/17/2014"/>
    <s v="2014"/>
    <s v="5"/>
    <s v="43010000"/>
    <x v="10"/>
    <x v="1"/>
    <s v="National Pest Management Association Inc."/>
    <s v="Private Non-Profit"/>
    <x v="1"/>
    <s v="4011014000"/>
    <s v="Not Funded"/>
    <s v="14087571"/>
    <m/>
    <m/>
    <n v="1"/>
    <n v="14949"/>
    <n v="1"/>
    <n v="14949"/>
  </r>
  <r>
    <x v="1"/>
    <s v="8"/>
    <s v="2/17/2014"/>
    <s v="2014"/>
    <s v="5"/>
    <s v="43010000"/>
    <x v="10"/>
    <x v="1"/>
    <s v="Cook Research Incorporated"/>
    <s v="Private Profit"/>
    <x v="2"/>
    <s v="4014017000"/>
    <s v="Awarded"/>
    <s v="14087406"/>
    <m/>
    <m/>
    <n v="1"/>
    <n v="19141"/>
    <n v="1"/>
    <n v="19141"/>
  </r>
  <r>
    <x v="1"/>
    <s v="8"/>
    <s v="2/17/2014"/>
    <s v="2014"/>
    <s v="5"/>
    <s v="43010000"/>
    <x v="10"/>
    <x v="1"/>
    <s v="Brain &amp; Behavior Research Fdn"/>
    <s v="Foundation"/>
    <x v="1"/>
    <s v="4016003000"/>
    <s v="Pending"/>
    <s v="14087470"/>
    <m/>
    <m/>
    <n v="1"/>
    <n v="60000"/>
    <n v="1"/>
    <n v="60000"/>
  </r>
  <r>
    <x v="1"/>
    <s v="8"/>
    <s v="2/18/2014"/>
    <s v="2014"/>
    <s v="5"/>
    <s v="43010000"/>
    <x v="10"/>
    <x v="1"/>
    <s v="ASSOC OF AMERICAN COLLEGES &amp; UNIV"/>
    <s v="Private Profit"/>
    <x v="2"/>
    <s v="2004008000"/>
    <s v="Pending"/>
    <s v="14087516"/>
    <m/>
    <m/>
    <n v="0.3"/>
    <n v="90000"/>
    <n v="0.3"/>
    <n v="90000"/>
  </r>
  <r>
    <x v="1"/>
    <s v="8"/>
    <s v="2/18/2014"/>
    <s v="2014"/>
    <s v="5"/>
    <s v="43010000"/>
    <x v="10"/>
    <x v="1"/>
    <s v="ASSOC OF AMERICAN COLLEGES &amp; UNIV"/>
    <s v="Private Profit"/>
    <x v="2"/>
    <s v="2004044000"/>
    <s v="Pending"/>
    <s v="14087516"/>
    <m/>
    <m/>
    <n v="0.7"/>
    <n v="210000"/>
    <n v="0.7"/>
    <n v="210000"/>
  </r>
  <r>
    <x v="1"/>
    <s v="8"/>
    <s v="2/18/2014"/>
    <s v="2014"/>
    <s v="5"/>
    <s v="43010000"/>
    <x v="10"/>
    <x v="1"/>
    <s v="PIONEER HI-BRED INTERNATIONAL, INC."/>
    <s v="Private Profit"/>
    <x v="2"/>
    <s v="4011008000"/>
    <s v="Awarded"/>
    <s v="14087349"/>
    <m/>
    <m/>
    <n v="1"/>
    <n v="18750"/>
    <n v="1"/>
    <n v="18750"/>
  </r>
  <r>
    <x v="1"/>
    <s v="8"/>
    <s v="2/18/2014"/>
    <s v="2014"/>
    <s v="5"/>
    <s v="43010000"/>
    <x v="10"/>
    <x v="1"/>
    <s v="DEL Ozone"/>
    <s v="Private Profit"/>
    <x v="2"/>
    <s v="4014005000"/>
    <s v="Pending"/>
    <s v="14087129"/>
    <m/>
    <m/>
    <n v="1"/>
    <n v="179581"/>
    <n v="1"/>
    <n v="179581"/>
  </r>
  <r>
    <x v="1"/>
    <s v="8"/>
    <s v="2/18/2014"/>
    <s v="2014"/>
    <s v="5"/>
    <s v="43010000"/>
    <x v="10"/>
    <x v="1"/>
    <s v="Authentify Inc."/>
    <s v="Private Profit"/>
    <x v="2"/>
    <s v="4019001000"/>
    <s v="Pending"/>
    <s v="14087608"/>
    <m/>
    <m/>
    <n v="0"/>
    <n v="0"/>
    <n v="0"/>
    <n v="0"/>
  </r>
  <r>
    <x v="1"/>
    <s v="8"/>
    <s v="2/18/2014"/>
    <s v="2014"/>
    <s v="5"/>
    <s v="43010000"/>
    <x v="10"/>
    <x v="1"/>
    <s v="Authentify Inc."/>
    <s v="Private Profit"/>
    <x v="2"/>
    <s v="4019006000"/>
    <s v="Pending"/>
    <s v="14087608"/>
    <m/>
    <m/>
    <n v="1"/>
    <n v="20348"/>
    <n v="1"/>
    <n v="20348"/>
  </r>
  <r>
    <x v="1"/>
    <s v="8"/>
    <s v="2/19/2014"/>
    <s v="2014"/>
    <s v="5"/>
    <s v="43010000"/>
    <x v="10"/>
    <x v="1"/>
    <s v="HEALTH &amp; HOSPITAL CORP OF MARION COUNTY"/>
    <s v="Private Profit"/>
    <x v="2"/>
    <s v="4013001000"/>
    <s v="Pending"/>
    <s v="14087704"/>
    <m/>
    <m/>
    <n v="1"/>
    <n v="166007"/>
    <n v="1"/>
    <n v="166007"/>
  </r>
  <r>
    <x v="1"/>
    <s v="8"/>
    <s v="2/19/2014"/>
    <s v="2014"/>
    <s v="5"/>
    <s v="43010000"/>
    <x v="10"/>
    <x v="1"/>
    <s v="LIONS CLUB"/>
    <s v="Foundation"/>
    <x v="1"/>
    <s v="4013012000"/>
    <s v="Awarded"/>
    <s v="14087672"/>
    <m/>
    <m/>
    <n v="1"/>
    <n v="2000"/>
    <n v="1"/>
    <n v="2000"/>
  </r>
  <r>
    <x v="1"/>
    <s v="8"/>
    <s v="2/19/2014"/>
    <s v="2014"/>
    <s v="5"/>
    <s v="43010000"/>
    <x v="10"/>
    <x v="1"/>
    <s v="INDIANA UNIVERSITY FOUNDATION"/>
    <s v="Institution of Higher Education"/>
    <x v="1"/>
    <s v="4016004000"/>
    <s v="Pending"/>
    <s v="14087582"/>
    <m/>
    <m/>
    <n v="1"/>
    <n v="80000"/>
    <n v="1"/>
    <n v="80000"/>
  </r>
  <r>
    <x v="1"/>
    <s v="8"/>
    <s v="2/19/2014"/>
    <s v="2014"/>
    <s v="5"/>
    <s v="43010000"/>
    <x v="10"/>
    <x v="1"/>
    <s v="IN Clinical &amp; Translational Sci Inst"/>
    <s v="Institution of Higher Education"/>
    <x v="1"/>
    <s v="4018004000"/>
    <s v="Pending"/>
    <s v="14087436"/>
    <m/>
    <m/>
    <n v="1"/>
    <n v="120000"/>
    <n v="1"/>
    <n v="120000"/>
  </r>
  <r>
    <x v="1"/>
    <s v="8"/>
    <s v="2/19/2014"/>
    <s v="2014"/>
    <s v="5"/>
    <s v="43010000"/>
    <x v="10"/>
    <x v="1"/>
    <s v="Authentify Inc."/>
    <s v="Private Profit"/>
    <x v="2"/>
    <s v="4019001000"/>
    <s v="Pending"/>
    <s v="14087596"/>
    <m/>
    <m/>
    <n v="0"/>
    <n v="0"/>
    <n v="0"/>
    <n v="0"/>
  </r>
  <r>
    <x v="1"/>
    <s v="8"/>
    <s v="2/19/2014"/>
    <s v="2014"/>
    <s v="5"/>
    <s v="43010000"/>
    <x v="10"/>
    <x v="1"/>
    <s v="Authentify Inc."/>
    <s v="Private Profit"/>
    <x v="2"/>
    <s v="4019001000"/>
    <s v="Pending"/>
    <s v="14087600"/>
    <m/>
    <m/>
    <n v="0"/>
    <n v="0"/>
    <n v="0"/>
    <n v="0"/>
  </r>
  <r>
    <x v="1"/>
    <s v="8"/>
    <s v="2/19/2014"/>
    <s v="2014"/>
    <s v="5"/>
    <s v="43010000"/>
    <x v="10"/>
    <x v="1"/>
    <s v="Stanley Security Solutions, Inc."/>
    <s v="Private Profit"/>
    <x v="2"/>
    <s v="4019001000"/>
    <s v="Pending"/>
    <s v="14087610"/>
    <m/>
    <m/>
    <n v="0"/>
    <n v="0"/>
    <n v="0"/>
    <n v="0"/>
  </r>
  <r>
    <x v="1"/>
    <s v="8"/>
    <s v="2/19/2014"/>
    <s v="2014"/>
    <s v="5"/>
    <s v="43010000"/>
    <x v="10"/>
    <x v="1"/>
    <s v="Stanley Security Solutions, Inc."/>
    <s v="Private Profit"/>
    <x v="2"/>
    <s v="4019001000"/>
    <s v="Pending"/>
    <s v="14087611"/>
    <m/>
    <m/>
    <n v="0"/>
    <n v="0"/>
    <n v="0"/>
    <n v="0"/>
  </r>
  <r>
    <x v="1"/>
    <s v="8"/>
    <s v="2/19/2014"/>
    <s v="2014"/>
    <s v="5"/>
    <s v="43010000"/>
    <x v="10"/>
    <x v="1"/>
    <s v="Stanley Security Solutions, Inc."/>
    <s v="Private Profit"/>
    <x v="2"/>
    <s v="4019001000"/>
    <s v="Pending"/>
    <s v="14087612"/>
    <m/>
    <m/>
    <n v="0"/>
    <n v="0"/>
    <n v="0"/>
    <n v="0"/>
  </r>
  <r>
    <x v="1"/>
    <s v="8"/>
    <s v="2/19/2014"/>
    <s v="2014"/>
    <s v="5"/>
    <s v="43010000"/>
    <x v="10"/>
    <x v="1"/>
    <s v="Alaris"/>
    <s v="Private Profit"/>
    <x v="2"/>
    <s v="4019001000"/>
    <s v="Pending"/>
    <s v="14087613"/>
    <m/>
    <m/>
    <n v="0"/>
    <n v="0"/>
    <n v="0"/>
    <n v="0"/>
  </r>
  <r>
    <x v="1"/>
    <s v="8"/>
    <s v="2/19/2014"/>
    <s v="2014"/>
    <s v="5"/>
    <s v="43010000"/>
    <x v="10"/>
    <x v="1"/>
    <s v="Authentify Inc."/>
    <s v="Private Profit"/>
    <x v="2"/>
    <s v="4019006000"/>
    <s v="Pending"/>
    <s v="14087596"/>
    <m/>
    <m/>
    <n v="1"/>
    <n v="17422"/>
    <n v="1"/>
    <n v="17422"/>
  </r>
  <r>
    <x v="1"/>
    <s v="8"/>
    <s v="2/19/2014"/>
    <s v="2014"/>
    <s v="5"/>
    <s v="43010000"/>
    <x v="10"/>
    <x v="1"/>
    <s v="Authentify Inc."/>
    <s v="Private Profit"/>
    <x v="2"/>
    <s v="4019006000"/>
    <s v="Pending"/>
    <s v="14087600"/>
    <m/>
    <m/>
    <n v="1"/>
    <n v="19270"/>
    <n v="1"/>
    <n v="19270"/>
  </r>
  <r>
    <x v="1"/>
    <s v="8"/>
    <s v="2/19/2014"/>
    <s v="2014"/>
    <s v="5"/>
    <s v="43010000"/>
    <x v="10"/>
    <x v="1"/>
    <s v="Stanley Security Solutions, Inc."/>
    <s v="Private Profit"/>
    <x v="2"/>
    <s v="4019006000"/>
    <s v="Pending"/>
    <s v="14087610"/>
    <m/>
    <m/>
    <n v="1"/>
    <n v="23512"/>
    <n v="1"/>
    <n v="23512"/>
  </r>
  <r>
    <x v="1"/>
    <s v="8"/>
    <s v="2/19/2014"/>
    <s v="2014"/>
    <s v="5"/>
    <s v="43010000"/>
    <x v="10"/>
    <x v="1"/>
    <s v="Stanley Security Solutions, Inc."/>
    <s v="Private Profit"/>
    <x v="2"/>
    <s v="4019006000"/>
    <s v="Pending"/>
    <s v="14087611"/>
    <m/>
    <m/>
    <n v="1"/>
    <n v="23754"/>
    <n v="1"/>
    <n v="23754"/>
  </r>
  <r>
    <x v="1"/>
    <s v="8"/>
    <s v="2/19/2014"/>
    <s v="2014"/>
    <s v="5"/>
    <s v="43010000"/>
    <x v="10"/>
    <x v="1"/>
    <s v="Stanley Security Solutions, Inc."/>
    <s v="Private Profit"/>
    <x v="2"/>
    <s v="4019006000"/>
    <s v="Pending"/>
    <s v="14087612"/>
    <m/>
    <m/>
    <n v="1"/>
    <n v="26493"/>
    <n v="1"/>
    <n v="26493"/>
  </r>
  <r>
    <x v="1"/>
    <s v="8"/>
    <s v="2/19/2014"/>
    <s v="2014"/>
    <s v="5"/>
    <s v="43010000"/>
    <x v="10"/>
    <x v="1"/>
    <s v="Alaris"/>
    <s v="Private Profit"/>
    <x v="2"/>
    <s v="4019006000"/>
    <s v="Pending"/>
    <s v="14087613"/>
    <m/>
    <m/>
    <n v="1"/>
    <n v="23973"/>
    <n v="1"/>
    <n v="23973"/>
  </r>
  <r>
    <x v="1"/>
    <s v="8"/>
    <s v="2/21/2014"/>
    <s v="2014"/>
    <s v="5"/>
    <s v="43010000"/>
    <x v="10"/>
    <x v="1"/>
    <s v="AMERICAN FEDERATION FOR AGING RESEARCH"/>
    <s v="Foundation"/>
    <x v="1"/>
    <s v="4011010000"/>
    <s v="Not Funded"/>
    <s v="14087651"/>
    <n v="1"/>
    <n v="100000"/>
    <m/>
    <m/>
    <n v="1"/>
    <n v="100000"/>
  </r>
  <r>
    <x v="1"/>
    <s v="8"/>
    <s v="2/21/2014"/>
    <s v="2014"/>
    <s v="5"/>
    <s v="43010000"/>
    <x v="10"/>
    <x v="1"/>
    <s v="MONSANTO COMPANY"/>
    <s v="Private Profit"/>
    <x v="2"/>
    <s v="4011012000"/>
    <s v="Awarded"/>
    <s v="14087587"/>
    <m/>
    <m/>
    <n v="1"/>
    <n v="1000"/>
    <n v="1"/>
    <n v="1000"/>
  </r>
  <r>
    <x v="1"/>
    <s v="8"/>
    <s v="2/21/2014"/>
    <s v="2014"/>
    <s v="5"/>
    <s v="43010000"/>
    <x v="10"/>
    <x v="1"/>
    <s v="Allergan, Inc"/>
    <s v="Private Profit"/>
    <x v="2"/>
    <s v="4016001000"/>
    <s v="Awarded"/>
    <s v="14087797"/>
    <m/>
    <m/>
    <n v="1"/>
    <n v="125000"/>
    <n v="1"/>
    <n v="125000"/>
  </r>
  <r>
    <x v="1"/>
    <s v="8"/>
    <s v="2/21/2014"/>
    <s v="2014"/>
    <s v="5"/>
    <s v="43010000"/>
    <x v="10"/>
    <x v="1"/>
    <s v="LILLY (ELI) AND COMPANY"/>
    <s v="Private Profit"/>
    <x v="2"/>
    <s v="4016004000"/>
    <s v="Awarded"/>
    <s v="14087767"/>
    <m/>
    <m/>
    <n v="1"/>
    <n v="115903"/>
    <n v="1"/>
    <n v="115903"/>
  </r>
  <r>
    <x v="1"/>
    <s v="8"/>
    <s v="2/21/2014"/>
    <s v="2014"/>
    <s v="5"/>
    <s v="43010000"/>
    <x v="10"/>
    <x v="1"/>
    <s v="SOCIETY OF ANALYT CHEMISTS OF PITTSBURGH"/>
    <s v="Foundation"/>
    <x v="1"/>
    <s v="4018004000"/>
    <s v="Pending"/>
    <s v="14087786"/>
    <m/>
    <m/>
    <n v="1"/>
    <n v="40000"/>
    <n v="1"/>
    <n v="40000"/>
  </r>
  <r>
    <x v="1"/>
    <s v="8"/>
    <s v="2/21/2014"/>
    <s v="2014"/>
    <s v="5"/>
    <s v="43010000"/>
    <x v="10"/>
    <x v="1"/>
    <s v="Oregon Assoc of Hosp Hlth Sys"/>
    <s v="Private Non-Profit"/>
    <x v="1"/>
    <s v="4025003000"/>
    <s v="Pending"/>
    <s v="14087782"/>
    <m/>
    <m/>
    <n v="1"/>
    <n v="72610"/>
    <n v="1"/>
    <n v="72610"/>
  </r>
  <r>
    <x v="1"/>
    <s v="8"/>
    <s v="2/21/2014"/>
    <s v="2014"/>
    <s v="5"/>
    <s v="43010000"/>
    <x v="10"/>
    <x v="1"/>
    <s v="AMERICAN FEDERATION FOR AGING RESEARCH"/>
    <s v="Foundation"/>
    <x v="1"/>
    <s v="4027012000"/>
    <s v="Not Funded"/>
    <s v="14087651"/>
    <n v="0"/>
    <n v="0"/>
    <m/>
    <m/>
    <n v="0"/>
    <n v="0"/>
  </r>
  <r>
    <x v="1"/>
    <s v="8"/>
    <s v="2/24/2014"/>
    <s v="2014"/>
    <s v="5"/>
    <s v="43010000"/>
    <x v="10"/>
    <x v="1"/>
    <s v="Copan Diagnostics Inc"/>
    <s v="Private Profit"/>
    <x v="2"/>
    <s v="1019001006"/>
    <s v="Awarded"/>
    <s v="14087820"/>
    <m/>
    <m/>
    <n v="1"/>
    <n v="27827"/>
    <n v="1"/>
    <n v="27827"/>
  </r>
  <r>
    <x v="1"/>
    <s v="8"/>
    <s v="2/24/2014"/>
    <s v="2014"/>
    <s v="5"/>
    <s v="43010000"/>
    <x v="10"/>
    <x v="1"/>
    <s v="ELANCO ANIMAL HEALTH"/>
    <s v="Private Profit"/>
    <x v="2"/>
    <s v="4011009000"/>
    <s v="Awarded"/>
    <s v="14087656"/>
    <m/>
    <m/>
    <n v="1"/>
    <n v="56556"/>
    <n v="1"/>
    <n v="56556"/>
  </r>
  <r>
    <x v="1"/>
    <s v="8"/>
    <s v="2/24/2014"/>
    <s v="2014"/>
    <s v="5"/>
    <s v="43010000"/>
    <x v="10"/>
    <x v="1"/>
    <s v="JANSSEN JOHNSON &amp; JOHNSON SERVICES, INC."/>
    <s v="Private Profit"/>
    <x v="2"/>
    <s v="4016001000"/>
    <s v="Awarded"/>
    <s v="14087853"/>
    <m/>
    <m/>
    <n v="1"/>
    <n v="100000"/>
    <n v="1"/>
    <n v="100000"/>
  </r>
  <r>
    <x v="1"/>
    <s v="8"/>
    <s v="2/25/2014"/>
    <s v="2014"/>
    <s v="5"/>
    <s v="43010000"/>
    <x v="10"/>
    <x v="1"/>
    <s v="SCHOLL, DR. WILLIAM M. FOUNDATION"/>
    <s v="Foundation"/>
    <x v="1"/>
    <s v="4011005000"/>
    <s v="Pending"/>
    <s v="14087578"/>
    <m/>
    <m/>
    <n v="0.2"/>
    <n v="5113"/>
    <n v="0.2"/>
    <n v="5113"/>
  </r>
  <r>
    <x v="1"/>
    <s v="8"/>
    <s v="2/25/2014"/>
    <s v="2014"/>
    <s v="5"/>
    <s v="43010000"/>
    <x v="10"/>
    <x v="1"/>
    <s v="Turolla OpenCircuitGear"/>
    <s v="Foreign Private Profit"/>
    <x v="2"/>
    <s v="4011006000"/>
    <s v="Awarded"/>
    <s v="14087857"/>
    <m/>
    <m/>
    <n v="0.75"/>
    <n v="37537.5"/>
    <n v="0.75"/>
    <n v="37537.5"/>
  </r>
  <r>
    <x v="1"/>
    <s v="8"/>
    <s v="2/25/2014"/>
    <s v="2014"/>
    <s v="5"/>
    <s v="43010000"/>
    <x v="10"/>
    <x v="1"/>
    <s v="SCHOLL, DR. WILLIAM M. FOUNDATION"/>
    <s v="Foundation"/>
    <x v="1"/>
    <s v="4011016000"/>
    <s v="Pending"/>
    <s v="14087578"/>
    <m/>
    <m/>
    <n v="0.2"/>
    <n v="5113"/>
    <n v="0.2"/>
    <n v="5113"/>
  </r>
  <r>
    <x v="1"/>
    <s v="8"/>
    <s v="2/25/2014"/>
    <s v="2014"/>
    <s v="5"/>
    <s v="43010000"/>
    <x v="10"/>
    <x v="1"/>
    <s v="SCHOLL, DR. WILLIAM M. FOUNDATION"/>
    <s v="Foundation"/>
    <x v="1"/>
    <s v="4013010000"/>
    <s v="Pending"/>
    <s v="14087578"/>
    <m/>
    <m/>
    <n v="0.4"/>
    <n v="10226"/>
    <n v="0.4"/>
    <n v="10226"/>
  </r>
  <r>
    <x v="1"/>
    <s v="8"/>
    <s v="2/25/2014"/>
    <s v="2014"/>
    <s v="5"/>
    <s v="43010000"/>
    <x v="10"/>
    <x v="1"/>
    <s v="SCHOLL, DR. WILLIAM M. FOUNDATION"/>
    <s v="Foundation"/>
    <x v="1"/>
    <s v="4014005000"/>
    <s v="Pending"/>
    <s v="14087578"/>
    <m/>
    <m/>
    <n v="0.2"/>
    <n v="5113"/>
    <n v="0.2"/>
    <n v="5113"/>
  </r>
  <r>
    <x v="1"/>
    <s v="8"/>
    <s v="2/25/2014"/>
    <s v="2014"/>
    <s v="5"/>
    <s v="43010000"/>
    <x v="10"/>
    <x v="1"/>
    <s v="Turolla OpenCircuitGear"/>
    <s v="Foreign Private Profit"/>
    <x v="2"/>
    <s v="4014009000"/>
    <s v="Awarded"/>
    <s v="14087857"/>
    <m/>
    <m/>
    <n v="0.25"/>
    <n v="12512.5"/>
    <n v="0.25"/>
    <n v="12512.5"/>
  </r>
  <r>
    <x v="1"/>
    <s v="8"/>
    <s v="2/25/2014"/>
    <s v="2014"/>
    <s v="5"/>
    <s v="43010000"/>
    <x v="10"/>
    <x v="1"/>
    <s v="AbbVie Inc"/>
    <s v="Private Profit"/>
    <x v="2"/>
    <s v="4016001000"/>
    <s v="Awarded"/>
    <s v="14087915"/>
    <m/>
    <m/>
    <n v="1"/>
    <n v="83890"/>
    <n v="1"/>
    <n v="83890"/>
  </r>
  <r>
    <x v="1"/>
    <s v="8"/>
    <s v="2/26/2014"/>
    <s v="2014"/>
    <s v="5"/>
    <s v="43010000"/>
    <x v="10"/>
    <x v="1"/>
    <s v="Superior Essex"/>
    <s v="Private Profit"/>
    <x v="2"/>
    <s v="2004008000"/>
    <s v="Pending"/>
    <s v="14087921"/>
    <m/>
    <m/>
    <n v="1"/>
    <n v="82858"/>
    <n v="1"/>
    <n v="82858"/>
  </r>
  <r>
    <x v="1"/>
    <s v="8"/>
    <s v="2/26/2014"/>
    <s v="2014"/>
    <s v="5"/>
    <s v="43010000"/>
    <x v="10"/>
    <x v="1"/>
    <s v="IN  ACADEMY OF SCIENCE"/>
    <s v="Private Non-Profit"/>
    <x v="1"/>
    <s v="2004033000"/>
    <s v="Pending"/>
    <s v="14087923"/>
    <m/>
    <m/>
    <n v="1"/>
    <n v="3000"/>
    <n v="1"/>
    <n v="3000"/>
  </r>
  <r>
    <x v="1"/>
    <s v="8"/>
    <s v="2/26/2014"/>
    <s v="2014"/>
    <s v="5"/>
    <s v="43010000"/>
    <x v="10"/>
    <x v="1"/>
    <s v="IN  ACADEMY OF SCIENCE"/>
    <s v="Private Non-Profit"/>
    <x v="1"/>
    <s v="2004033000"/>
    <s v="Awarded"/>
    <s v="14087924"/>
    <m/>
    <m/>
    <n v="1"/>
    <n v="1018"/>
    <n v="1"/>
    <n v="1018"/>
  </r>
  <r>
    <x v="1"/>
    <s v="8"/>
    <s v="2/26/2014"/>
    <s v="2014"/>
    <s v="5"/>
    <s v="43010000"/>
    <x v="10"/>
    <x v="1"/>
    <s v="INDIANA UNIVERSITY"/>
    <s v="Institution of Higher Education"/>
    <x v="1"/>
    <s v="4008040000"/>
    <s v="Awarded"/>
    <s v="14087918"/>
    <m/>
    <m/>
    <n v="1"/>
    <n v="15046"/>
    <n v="1"/>
    <n v="15046"/>
  </r>
  <r>
    <x v="1"/>
    <s v="8"/>
    <s v="2/26/2014"/>
    <s v="2014"/>
    <s v="5"/>
    <s v="43010000"/>
    <x v="10"/>
    <x v="1"/>
    <s v="INDIANAPOLIS MUSEUM OF ART"/>
    <s v="Foundation"/>
    <x v="1"/>
    <s v="4013005000"/>
    <s v="Awarded"/>
    <s v="14055101"/>
    <m/>
    <m/>
    <n v="1"/>
    <n v="7000"/>
    <n v="1"/>
    <n v="7000"/>
  </r>
  <r>
    <x v="1"/>
    <s v="8"/>
    <s v="2/26/2014"/>
    <s v="2014"/>
    <s v="5"/>
    <s v="43010000"/>
    <x v="10"/>
    <x v="1"/>
    <s v="MALCOLM FRASER FOUNDATION"/>
    <s v="Foundation"/>
    <x v="1"/>
    <s v="4013012000"/>
    <s v="Awarded"/>
    <s v="14087844"/>
    <m/>
    <m/>
    <n v="1"/>
    <n v="45000"/>
    <n v="1"/>
    <n v="45000"/>
  </r>
  <r>
    <x v="1"/>
    <s v="8"/>
    <s v="2/26/2014"/>
    <s v="2014"/>
    <s v="5"/>
    <s v="43010000"/>
    <x v="10"/>
    <x v="1"/>
    <s v="MERCK &amp; COMPANY INC."/>
    <s v="Private Profit"/>
    <x v="2"/>
    <s v="4016005000"/>
    <s v="Awarded"/>
    <s v="14087919"/>
    <m/>
    <m/>
    <n v="1"/>
    <n v="60000"/>
    <n v="1"/>
    <n v="60000"/>
  </r>
  <r>
    <x v="1"/>
    <s v="8"/>
    <s v="2/26/2014"/>
    <s v="2014"/>
    <s v="5"/>
    <s v="43010000"/>
    <x v="10"/>
    <x v="1"/>
    <s v="SIA FOUNDATION, INC."/>
    <s v="Foundation"/>
    <x v="1"/>
    <s v="4019003000"/>
    <s v="Pending"/>
    <s v="14087790"/>
    <m/>
    <m/>
    <n v="1"/>
    <n v="6000"/>
    <n v="1"/>
    <n v="6000"/>
  </r>
  <r>
    <x v="1"/>
    <s v="8"/>
    <s v="2/27/2014"/>
    <s v="2014"/>
    <s v="5"/>
    <s v="43010000"/>
    <x v="10"/>
    <x v="1"/>
    <s v="ArcelorMittal USA"/>
    <s v="Private Profit"/>
    <x v="2"/>
    <s v="1005014000"/>
    <s v="Pending"/>
    <s v="14087963"/>
    <m/>
    <m/>
    <n v="0"/>
    <n v="0"/>
    <n v="0"/>
    <n v="0"/>
  </r>
  <r>
    <x v="1"/>
    <s v="8"/>
    <s v="2/27/2014"/>
    <s v="2014"/>
    <s v="5"/>
    <s v="43010000"/>
    <x v="10"/>
    <x v="1"/>
    <s v="ArcelorMittal USA"/>
    <s v="Private Profit"/>
    <x v="2"/>
    <s v="1019001006"/>
    <s v="Pending"/>
    <s v="14087963"/>
    <m/>
    <m/>
    <n v="1"/>
    <n v="45819"/>
    <n v="1"/>
    <n v="45819"/>
  </r>
  <r>
    <x v="1"/>
    <s v="8"/>
    <s v="2/27/2014"/>
    <s v="2014"/>
    <s v="5"/>
    <s v="43010000"/>
    <x v="10"/>
    <x v="1"/>
    <s v="IN  ACADEMY OF SCIENCE"/>
    <s v="Private Non-Profit"/>
    <x v="1"/>
    <s v="2004033000"/>
    <s v="Pending"/>
    <s v="14087954"/>
    <m/>
    <m/>
    <n v="1"/>
    <n v="1100"/>
    <n v="1"/>
    <n v="1100"/>
  </r>
  <r>
    <x v="1"/>
    <s v="8"/>
    <s v="2/27/2014"/>
    <s v="2014"/>
    <s v="5"/>
    <s v="43010000"/>
    <x v="10"/>
    <x v="1"/>
    <s v="IN  ACADEMY OF SCIENCE"/>
    <s v="Private Non-Profit"/>
    <x v="1"/>
    <s v="2004037000"/>
    <s v="Awarded"/>
    <s v="14076475"/>
    <m/>
    <m/>
    <n v="1"/>
    <n v="3000"/>
    <n v="1"/>
    <n v="3000"/>
  </r>
  <r>
    <x v="1"/>
    <s v="8"/>
    <s v="2/27/2014"/>
    <s v="2014"/>
    <s v="5"/>
    <s v="43010000"/>
    <x v="10"/>
    <x v="1"/>
    <s v="IN  ACADEMY OF SCIENCE"/>
    <s v="Private Non-Profit"/>
    <x v="1"/>
    <s v="4011014000"/>
    <s v="Pending"/>
    <s v="14087996"/>
    <m/>
    <m/>
    <n v="1"/>
    <n v="2900"/>
    <n v="1"/>
    <n v="2900"/>
  </r>
  <r>
    <x v="1"/>
    <s v="8"/>
    <s v="2/27/2014"/>
    <s v="2014"/>
    <s v="5"/>
    <s v="43010000"/>
    <x v="10"/>
    <x v="1"/>
    <s v="IN  ACADEMY OF SCIENCE"/>
    <s v="Private Non-Profit"/>
    <x v="1"/>
    <s v="4011014000"/>
    <s v="Awarded"/>
    <s v="14087907"/>
    <m/>
    <m/>
    <n v="1"/>
    <n v="2955"/>
    <n v="1"/>
    <n v="2955"/>
  </r>
  <r>
    <x v="1"/>
    <s v="8"/>
    <s v="2/27/2014"/>
    <s v="2014"/>
    <s v="5"/>
    <s v="43010000"/>
    <x v="10"/>
    <x v="1"/>
    <s v="UTAH STATE UNIVERSITY"/>
    <s v="Institution of Higher Education"/>
    <x v="1"/>
    <s v="4013006000"/>
    <s v="Awarded"/>
    <s v="14087985"/>
    <m/>
    <m/>
    <n v="1"/>
    <n v="3635"/>
    <n v="1"/>
    <n v="3635"/>
  </r>
  <r>
    <x v="1"/>
    <s v="8"/>
    <s v="2/27/2014"/>
    <s v="2014"/>
    <s v="5"/>
    <s v="43010000"/>
    <x v="10"/>
    <x v="1"/>
    <s v="KINLEY TRUST"/>
    <s v="Foundation"/>
    <x v="1"/>
    <s v="4013010000"/>
    <s v="Not Funded"/>
    <s v="14076778"/>
    <m/>
    <m/>
    <n v="0.5"/>
    <n v="10000"/>
    <n v="0.5"/>
    <n v="10000"/>
  </r>
  <r>
    <x v="1"/>
    <s v="8"/>
    <s v="2/27/2014"/>
    <s v="2014"/>
    <s v="5"/>
    <s v="43010000"/>
    <x v="10"/>
    <x v="1"/>
    <s v="KINLEY TRUST"/>
    <s v="Foundation"/>
    <x v="1"/>
    <s v="4013011000"/>
    <s v="Not Funded"/>
    <s v="14076778"/>
    <m/>
    <m/>
    <n v="0.5"/>
    <n v="10000"/>
    <n v="0.5"/>
    <n v="10000"/>
  </r>
  <r>
    <x v="1"/>
    <s v="8"/>
    <s v="2/27/2014"/>
    <s v="2014"/>
    <s v="5"/>
    <s v="43010000"/>
    <x v="10"/>
    <x v="1"/>
    <s v="ROLLS-ROYCE, INC."/>
    <s v="Private Profit"/>
    <x v="2"/>
    <s v="4014009000"/>
    <s v="Awarded"/>
    <s v="14066243"/>
    <m/>
    <m/>
    <n v="1"/>
    <n v="155000"/>
    <n v="1"/>
    <n v="155000"/>
  </r>
  <r>
    <x v="1"/>
    <s v="8"/>
    <s v="2/27/2014"/>
    <s v="2014"/>
    <s v="5"/>
    <s v="43010000"/>
    <x v="10"/>
    <x v="1"/>
    <s v="BRISTOL-MYERS SQUIBB COMPANY"/>
    <s v="Private Profit"/>
    <x v="2"/>
    <s v="4016001000"/>
    <s v="Awarded"/>
    <s v="14087997"/>
    <m/>
    <m/>
    <n v="1"/>
    <n v="75000"/>
    <n v="1"/>
    <n v="75000"/>
  </r>
  <r>
    <x v="1"/>
    <s v="8"/>
    <s v="2/28/2014"/>
    <s v="2014"/>
    <s v="5"/>
    <s v="43010000"/>
    <x v="10"/>
    <x v="1"/>
    <s v="AMERICAN SOCIETY FOR ENGINEERING EDUC"/>
    <s v="Foundation"/>
    <x v="1"/>
    <s v="1011003000"/>
    <s v="Awarded"/>
    <s v="14087922"/>
    <m/>
    <m/>
    <n v="1"/>
    <n v="4000"/>
    <n v="1"/>
    <n v="4000"/>
  </r>
  <r>
    <x v="1"/>
    <s v="8"/>
    <s v="2/28/2014"/>
    <s v="2014"/>
    <s v="5"/>
    <s v="43010000"/>
    <x v="10"/>
    <x v="1"/>
    <s v="IN  ACADEMY OF SCIENCE"/>
    <s v="Private Non-Profit"/>
    <x v="1"/>
    <s v="4011008000"/>
    <s v="Awarded"/>
    <s v="14088031"/>
    <m/>
    <m/>
    <n v="0.95"/>
    <n v="2293.3000000000002"/>
    <n v="0.95"/>
    <n v="2293.3000000000002"/>
  </r>
  <r>
    <x v="1"/>
    <s v="8"/>
    <s v="2/28/2014"/>
    <s v="2014"/>
    <s v="5"/>
    <s v="43010000"/>
    <x v="10"/>
    <x v="1"/>
    <s v="IN  ACADEMY OF SCIENCE"/>
    <s v="Private Non-Profit"/>
    <x v="1"/>
    <s v="4011014000"/>
    <s v="Awarded"/>
    <s v="14088000"/>
    <m/>
    <m/>
    <n v="1"/>
    <n v="2934"/>
    <n v="1"/>
    <n v="2934"/>
  </r>
  <r>
    <x v="1"/>
    <s v="8"/>
    <s v="2/28/2014"/>
    <s v="2014"/>
    <s v="5"/>
    <s v="43010000"/>
    <x v="10"/>
    <x v="1"/>
    <s v="IN  ACADEMY OF SCIENCE"/>
    <s v="Private Non-Profit"/>
    <x v="1"/>
    <s v="4011014000"/>
    <s v="Awarded"/>
    <s v="14088031"/>
    <m/>
    <m/>
    <n v="0.05"/>
    <n v="120.7"/>
    <n v="0.05"/>
    <n v="120.7"/>
  </r>
  <r>
    <x v="1"/>
    <s v="8"/>
    <s v="2/28/2014"/>
    <s v="2014"/>
    <s v="5"/>
    <s v="43010000"/>
    <x v="10"/>
    <x v="1"/>
    <s v="IN  ACADEMY OF SCIENCE"/>
    <s v="Private Non-Profit"/>
    <x v="1"/>
    <s v="4011015000"/>
    <s v="Pending"/>
    <s v="14088015"/>
    <m/>
    <m/>
    <n v="1"/>
    <n v="2925"/>
    <n v="1"/>
    <n v="2925"/>
  </r>
  <r>
    <x v="1"/>
    <s v="8"/>
    <s v="2/28/2014"/>
    <s v="2014"/>
    <s v="5"/>
    <s v="43010000"/>
    <x v="10"/>
    <x v="1"/>
    <s v="Environmental Defense Fund"/>
    <s v="Private Non-Profit"/>
    <x v="1"/>
    <s v="4011015000"/>
    <s v="Awarded"/>
    <s v="14088022"/>
    <m/>
    <m/>
    <n v="1"/>
    <n v="40000"/>
    <n v="1"/>
    <n v="40000"/>
  </r>
  <r>
    <x v="1"/>
    <s v="8"/>
    <s v="2/28/2014"/>
    <s v="2014"/>
    <s v="5"/>
    <s v="43010000"/>
    <x v="10"/>
    <x v="1"/>
    <s v="Waltham Foundation"/>
    <s v="Foundation"/>
    <x v="1"/>
    <s v="4012007000"/>
    <s v="Pending"/>
    <s v="14088012"/>
    <m/>
    <m/>
    <n v="1"/>
    <n v="14375"/>
    <n v="1"/>
    <n v="14375"/>
  </r>
  <r>
    <x v="1"/>
    <s v="8"/>
    <s v="2/28/2014"/>
    <s v="2014"/>
    <s v="5"/>
    <s v="43010000"/>
    <x v="10"/>
    <x v="1"/>
    <s v="GE Global Research Center"/>
    <s v="Private Profit"/>
    <x v="2"/>
    <s v="4014009000"/>
    <s v="Awarded"/>
    <s v="14087991"/>
    <m/>
    <m/>
    <n v="1"/>
    <n v="220000"/>
    <n v="1"/>
    <n v="220000"/>
  </r>
  <r>
    <x v="1"/>
    <s v="9"/>
    <s v="3/3/2014"/>
    <s v="2014"/>
    <s v="6"/>
    <s v="43010000"/>
    <x v="10"/>
    <x v="1"/>
    <s v="Legacy Foundation, Inc."/>
    <s v="Foundation"/>
    <x v="1"/>
    <s v="1003006000"/>
    <s v="Pending"/>
    <s v="14087993"/>
    <m/>
    <m/>
    <n v="1"/>
    <n v="23303"/>
    <n v="1"/>
    <n v="23303"/>
  </r>
  <r>
    <x v="1"/>
    <s v="9"/>
    <s v="3/3/2014"/>
    <s v="2014"/>
    <s v="6"/>
    <s v="43010000"/>
    <x v="10"/>
    <x v="1"/>
    <s v="Franciscan Alliance, Inc."/>
    <s v="Private Profit"/>
    <x v="2"/>
    <s v="1010002000"/>
    <s v="Awarded"/>
    <s v="14077059"/>
    <m/>
    <m/>
    <n v="0"/>
    <n v="0"/>
    <n v="0"/>
    <n v="0"/>
  </r>
  <r>
    <x v="1"/>
    <s v="9"/>
    <s v="3/3/2014"/>
    <s v="2014"/>
    <s v="6"/>
    <s v="43010000"/>
    <x v="10"/>
    <x v="1"/>
    <s v="Franciscan Alliance, Inc."/>
    <s v="Private Profit"/>
    <x v="2"/>
    <s v="1019001006"/>
    <s v="Awarded"/>
    <s v="14077059"/>
    <m/>
    <m/>
    <n v="1"/>
    <n v="6460"/>
    <n v="1"/>
    <n v="6460"/>
  </r>
  <r>
    <x v="1"/>
    <s v="9"/>
    <s v="3/3/2014"/>
    <s v="2014"/>
    <s v="6"/>
    <s v="43010000"/>
    <x v="10"/>
    <x v="1"/>
    <s v="IN  ACADEMY OF SCIENCE"/>
    <s v="Private Non-Profit"/>
    <x v="1"/>
    <s v="2004033000"/>
    <s v="Pending"/>
    <s v="14087958"/>
    <m/>
    <m/>
    <n v="1"/>
    <n v="1625"/>
    <n v="1"/>
    <n v="1625"/>
  </r>
  <r>
    <x v="1"/>
    <s v="9"/>
    <s v="3/3/2014"/>
    <s v="2014"/>
    <s v="6"/>
    <s v="43010000"/>
    <x v="10"/>
    <x v="1"/>
    <s v="Michigan Department of Military Affairs"/>
    <s v="Other State Government"/>
    <x v="1"/>
    <s v="2004033000"/>
    <s v="Awarded"/>
    <s v="14088019"/>
    <m/>
    <m/>
    <n v="1"/>
    <n v="39600"/>
    <n v="1"/>
    <n v="39600"/>
  </r>
  <r>
    <x v="1"/>
    <s v="9"/>
    <s v="3/3/2014"/>
    <s v="2014"/>
    <s v="6"/>
    <s v="43010000"/>
    <x v="10"/>
    <x v="1"/>
    <s v="Dollar General Literacy FDN"/>
    <s v="Foundation"/>
    <x v="1"/>
    <s v="3004011000"/>
    <s v="Awarded"/>
    <s v="14088001"/>
    <m/>
    <m/>
    <n v="1"/>
    <n v="3000"/>
    <n v="1"/>
    <n v="3000"/>
  </r>
  <r>
    <x v="1"/>
    <s v="9"/>
    <s v="3/3/2014"/>
    <s v="2014"/>
    <s v="6"/>
    <s v="43010000"/>
    <x v="10"/>
    <x v="1"/>
    <s v="John and Maria Laffin Trust"/>
    <s v="Foundation"/>
    <x v="1"/>
    <s v="3004017000"/>
    <s v="Awarded"/>
    <s v="14087940"/>
    <m/>
    <m/>
    <n v="1"/>
    <n v="5000"/>
    <n v="1"/>
    <n v="5000"/>
  </r>
  <r>
    <x v="1"/>
    <s v="9"/>
    <s v="3/3/2014"/>
    <s v="2014"/>
    <s v="6"/>
    <s v="43010000"/>
    <x v="10"/>
    <x v="1"/>
    <s v="UNIVERSITY OF MICHIGAN"/>
    <s v="Institution of Higher Education"/>
    <x v="1"/>
    <s v="4013008000"/>
    <s v="Awarded"/>
    <s v="14098073"/>
    <m/>
    <m/>
    <n v="0.5"/>
    <n v="7500"/>
    <n v="0.5"/>
    <n v="7500"/>
  </r>
  <r>
    <x v="1"/>
    <s v="9"/>
    <s v="3/3/2014"/>
    <s v="2014"/>
    <s v="6"/>
    <s v="43010000"/>
    <x v="10"/>
    <x v="1"/>
    <s v="BRIGHAM YOUNG UNIVERSITY"/>
    <s v="Institution of Higher Education"/>
    <x v="1"/>
    <s v="4014003000"/>
    <s v="Awarded"/>
    <s v="14088036"/>
    <m/>
    <m/>
    <n v="1"/>
    <n v="14000"/>
    <n v="1"/>
    <n v="14000"/>
  </r>
  <r>
    <x v="1"/>
    <s v="9"/>
    <s v="3/3/2014"/>
    <s v="2014"/>
    <s v="6"/>
    <s v="43010000"/>
    <x v="10"/>
    <x v="1"/>
    <s v="Chrysler Corporation"/>
    <s v="Private Profit"/>
    <x v="2"/>
    <s v="4014006000"/>
    <s v="Pending"/>
    <s v="14098100"/>
    <m/>
    <m/>
    <n v="1"/>
    <n v="10000"/>
    <n v="1"/>
    <n v="10000"/>
  </r>
  <r>
    <x v="1"/>
    <s v="9"/>
    <s v="3/3/2014"/>
    <s v="2014"/>
    <s v="6"/>
    <s v="43010000"/>
    <x v="10"/>
    <x v="1"/>
    <s v="UNIVERSITY OF MICHIGAN"/>
    <s v="Institution of Higher Education"/>
    <x v="1"/>
    <s v="4017001000"/>
    <s v="Awarded"/>
    <s v="14098073"/>
    <m/>
    <m/>
    <n v="0.5"/>
    <n v="7500"/>
    <n v="0.5"/>
    <n v="7500"/>
  </r>
  <r>
    <x v="1"/>
    <s v="9"/>
    <s v="3/3/2014"/>
    <s v="2014"/>
    <s v="6"/>
    <s v="43010000"/>
    <x v="10"/>
    <x v="1"/>
    <s v="Indiana Alzheimer Disease Center"/>
    <s v="Institution of Higher Education"/>
    <x v="1"/>
    <s v="4018004000"/>
    <s v="Pending"/>
    <s v="14088059"/>
    <m/>
    <m/>
    <n v="1"/>
    <n v="46200"/>
    <n v="1"/>
    <n v="46200"/>
  </r>
  <r>
    <x v="1"/>
    <s v="9"/>
    <s v="3/3/2014"/>
    <s v="2014"/>
    <s v="6"/>
    <s v="43010000"/>
    <x v="10"/>
    <x v="1"/>
    <s v="Evolving Earth Foundation"/>
    <s v="Private Non-Profit"/>
    <x v="1"/>
    <s v="4018008000"/>
    <s v="Pending"/>
    <s v="14087964"/>
    <m/>
    <m/>
    <n v="1"/>
    <n v="3000"/>
    <n v="1"/>
    <n v="3000"/>
  </r>
  <r>
    <x v="1"/>
    <s v="9"/>
    <s v="3/3/2014"/>
    <s v="2014"/>
    <s v="6"/>
    <s v="43010000"/>
    <x v="10"/>
    <x v="1"/>
    <s v="JP Morgan Chase Bank"/>
    <s v="Private Profit"/>
    <x v="2"/>
    <s v="4018009000"/>
    <s v="Pending"/>
    <s v="14088064"/>
    <m/>
    <m/>
    <n v="0.33300000000000002"/>
    <n v="102800.1"/>
    <n v="0.33300000000000002"/>
    <n v="102800.1"/>
  </r>
  <r>
    <x v="1"/>
    <s v="9"/>
    <s v="3/3/2014"/>
    <s v="2014"/>
    <s v="6"/>
    <s v="43010000"/>
    <x v="10"/>
    <x v="1"/>
    <s v="JP Morgan Chase Bank"/>
    <s v="Private Profit"/>
    <x v="2"/>
    <s v="4019001000"/>
    <s v="Pending"/>
    <s v="14088064"/>
    <m/>
    <m/>
    <n v="0"/>
    <n v="0"/>
    <n v="0"/>
    <n v="0"/>
  </r>
  <r>
    <x v="1"/>
    <s v="9"/>
    <s v="3/3/2014"/>
    <s v="2014"/>
    <s v="6"/>
    <s v="43010000"/>
    <x v="10"/>
    <x v="1"/>
    <s v="Alaris"/>
    <s v="Private Profit"/>
    <x v="2"/>
    <s v="4019001000"/>
    <s v="Pending"/>
    <s v="14088066"/>
    <m/>
    <m/>
    <n v="0"/>
    <n v="0"/>
    <n v="0"/>
    <n v="0"/>
  </r>
  <r>
    <x v="1"/>
    <s v="9"/>
    <s v="3/3/2014"/>
    <s v="2014"/>
    <s v="6"/>
    <s v="43010000"/>
    <x v="10"/>
    <x v="1"/>
    <s v="JP Morgan Chase Bank"/>
    <s v="Private Profit"/>
    <x v="2"/>
    <s v="4019006000"/>
    <s v="Pending"/>
    <s v="14088064"/>
    <m/>
    <m/>
    <n v="0.66700000000000004"/>
    <n v="205908.91"/>
    <n v="0.66700000000000004"/>
    <n v="205908.91"/>
  </r>
  <r>
    <x v="1"/>
    <s v="9"/>
    <s v="3/3/2014"/>
    <s v="2014"/>
    <s v="6"/>
    <s v="43010000"/>
    <x v="10"/>
    <x v="1"/>
    <s v="Alaris"/>
    <s v="Private Profit"/>
    <x v="2"/>
    <s v="4019006000"/>
    <s v="Pending"/>
    <s v="14088066"/>
    <m/>
    <m/>
    <n v="1"/>
    <n v="162723"/>
    <n v="1"/>
    <n v="162723"/>
  </r>
  <r>
    <x v="1"/>
    <s v="9"/>
    <s v="3/3/2014"/>
    <s v="2014"/>
    <s v="6"/>
    <s v="43010000"/>
    <x v="10"/>
    <x v="1"/>
    <s v="KINLEY TRUST"/>
    <s v="Foundation"/>
    <x v="1"/>
    <s v="4020004000"/>
    <s v="Awarded"/>
    <s v="14076761"/>
    <m/>
    <m/>
    <n v="1"/>
    <n v="19994"/>
    <n v="1"/>
    <n v="19994"/>
  </r>
  <r>
    <x v="1"/>
    <s v="9"/>
    <s v="3/3/2014"/>
    <s v="2014"/>
    <s v="6"/>
    <s v="43010000"/>
    <x v="10"/>
    <x v="1"/>
    <s v="KNIGHT, JOHN S. &amp; JAMES L. FOUNDATION"/>
    <s v="Foundation"/>
    <x v="1"/>
    <s v="4034002000"/>
    <s v="Pending"/>
    <s v="14087961"/>
    <m/>
    <m/>
    <n v="0.5"/>
    <n v="17500"/>
    <n v="0.5"/>
    <n v="17500"/>
  </r>
  <r>
    <x v="1"/>
    <s v="9"/>
    <s v="3/3/2014"/>
    <s v="2014"/>
    <s v="6"/>
    <s v="43010000"/>
    <x v="10"/>
    <x v="1"/>
    <s v="KNIGHT, JOHN S. &amp; JAMES L. FOUNDATION"/>
    <s v="Foundation"/>
    <x v="1"/>
    <s v="4099099999"/>
    <s v="Pending"/>
    <s v="14087961"/>
    <m/>
    <m/>
    <n v="0.5"/>
    <n v="17500"/>
    <n v="0.5"/>
    <n v="17500"/>
  </r>
  <r>
    <x v="1"/>
    <s v="9"/>
    <s v="3/4/2014"/>
    <s v="2014"/>
    <s v="6"/>
    <s v="43010000"/>
    <x v="10"/>
    <x v="1"/>
    <s v="Infrastructure Consulting Engr"/>
    <s v="Private Profit"/>
    <x v="2"/>
    <s v="4014005000"/>
    <s v="Pending"/>
    <s v="14098113"/>
    <m/>
    <m/>
    <n v="1"/>
    <n v="8875"/>
    <n v="1"/>
    <n v="8875"/>
  </r>
  <r>
    <x v="1"/>
    <s v="9"/>
    <s v="3/4/2014"/>
    <s v="2014"/>
    <s v="6"/>
    <s v="43010000"/>
    <x v="10"/>
    <x v="1"/>
    <s v="Childrens Tumor Foundation"/>
    <s v="Foundation"/>
    <x v="1"/>
    <s v="4016003000"/>
    <s v="Pending"/>
    <s v="14098628"/>
    <m/>
    <m/>
    <n v="1"/>
    <n v="58927.16"/>
    <n v="1"/>
    <n v="58927.16"/>
  </r>
  <r>
    <x v="1"/>
    <s v="9"/>
    <s v="3/5/2014"/>
    <s v="2014"/>
    <s v="6"/>
    <s v="43010000"/>
    <x v="10"/>
    <x v="1"/>
    <s v="INSTITUTE OF ELECTRICAL ELECTRONICS ENG"/>
    <s v="Foundation"/>
    <x v="1"/>
    <s v="2004008000"/>
    <s v="Pending"/>
    <s v="14098137"/>
    <m/>
    <m/>
    <n v="1"/>
    <n v="35914"/>
    <n v="1"/>
    <n v="35914"/>
  </r>
  <r>
    <x v="1"/>
    <s v="9"/>
    <s v="3/5/2014"/>
    <s v="2014"/>
    <s v="6"/>
    <s v="43010000"/>
    <x v="10"/>
    <x v="1"/>
    <s v="INDIANA UNIVERSITY"/>
    <s v="Institution of Higher Education"/>
    <x v="1"/>
    <s v="4007003000"/>
    <s v="Pending"/>
    <s v="14098155"/>
    <m/>
    <m/>
    <n v="0.48"/>
    <n v="12000"/>
    <n v="0.48"/>
    <n v="12000"/>
  </r>
  <r>
    <x v="1"/>
    <s v="9"/>
    <s v="3/5/2014"/>
    <s v="2014"/>
    <s v="6"/>
    <s v="43010000"/>
    <x v="10"/>
    <x v="1"/>
    <s v="ChevronPhillips Chemical Company"/>
    <s v="Private Profit"/>
    <x v="2"/>
    <s v="4014004000"/>
    <s v="Awarded"/>
    <s v="14098169"/>
    <m/>
    <m/>
    <n v="0.5"/>
    <n v="20000"/>
    <n v="0.5"/>
    <n v="20000"/>
  </r>
  <r>
    <x v="1"/>
    <s v="9"/>
    <s v="3/5/2014"/>
    <s v="2014"/>
    <s v="6"/>
    <s v="43010000"/>
    <x v="10"/>
    <x v="1"/>
    <s v="NATIONAL ACADEMY FOR NUCLEAR TRAINING"/>
    <s v="Foundation"/>
    <x v="1"/>
    <s v="4014011000"/>
    <s v="Awarded"/>
    <s v="14098118"/>
    <m/>
    <m/>
    <n v="1"/>
    <n v="50000"/>
    <n v="1"/>
    <n v="50000"/>
  </r>
  <r>
    <x v="1"/>
    <s v="9"/>
    <s v="3/5/2014"/>
    <s v="2014"/>
    <s v="6"/>
    <s v="43010000"/>
    <x v="10"/>
    <x v="1"/>
    <s v="INDIANA UNIVERSITY"/>
    <s v="Institution of Higher Education"/>
    <x v="1"/>
    <s v="4016003000"/>
    <s v="Pending"/>
    <s v="14098155"/>
    <m/>
    <m/>
    <n v="0.52"/>
    <n v="13000"/>
    <n v="0.52"/>
    <n v="13000"/>
  </r>
  <r>
    <x v="1"/>
    <s v="9"/>
    <s v="3/5/2014"/>
    <s v="2014"/>
    <s v="6"/>
    <s v="43010000"/>
    <x v="10"/>
    <x v="1"/>
    <s v="ChevronPhillips Chemical Company"/>
    <s v="Private Profit"/>
    <x v="2"/>
    <s v="4018004000"/>
    <s v="Awarded"/>
    <s v="14098169"/>
    <m/>
    <m/>
    <n v="0.5"/>
    <n v="20000"/>
    <n v="0.5"/>
    <n v="20000"/>
  </r>
  <r>
    <x v="1"/>
    <s v="9"/>
    <s v="3/6/2014"/>
    <s v="2014"/>
    <s v="6"/>
    <s v="43010000"/>
    <x v="10"/>
    <x v="1"/>
    <s v="Duneland Health Council"/>
    <s v="Private Non-Profit"/>
    <x v="1"/>
    <s v="1009002000"/>
    <s v="Awarded"/>
    <s v="14088057"/>
    <m/>
    <m/>
    <n v="0.5"/>
    <n v="8250"/>
    <n v="0.5"/>
    <n v="8250"/>
  </r>
  <r>
    <x v="1"/>
    <s v="9"/>
    <s v="3/6/2014"/>
    <s v="2014"/>
    <s v="6"/>
    <s v="43010000"/>
    <x v="10"/>
    <x v="1"/>
    <s v="Duneland Health Council"/>
    <s v="Private Non-Profit"/>
    <x v="1"/>
    <s v="1009004000"/>
    <s v="Awarded"/>
    <s v="14088057"/>
    <m/>
    <m/>
    <n v="0.5"/>
    <n v="8250"/>
    <n v="0.5"/>
    <n v="8250"/>
  </r>
  <r>
    <x v="1"/>
    <s v="9"/>
    <s v="3/6/2014"/>
    <s v="2014"/>
    <s v="6"/>
    <s v="43010000"/>
    <x v="10"/>
    <x v="1"/>
    <s v="MORRIS ANIMAL FOUNDATION"/>
    <s v="Foundation"/>
    <x v="1"/>
    <s v="4011009000"/>
    <s v="Awarded"/>
    <s v="14077043"/>
    <m/>
    <m/>
    <n v="0.96250000000000002"/>
    <n v="111717.38"/>
    <n v="0.96250000000000002"/>
    <n v="111717.38"/>
  </r>
  <r>
    <x v="1"/>
    <s v="9"/>
    <s v="3/6/2014"/>
    <s v="2014"/>
    <s v="6"/>
    <s v="43010000"/>
    <x v="10"/>
    <x v="1"/>
    <s v="MORRIS ANIMAL FOUNDATION"/>
    <s v="Foundation"/>
    <x v="1"/>
    <s v="4012003000"/>
    <s v="Awarded"/>
    <s v="14077043"/>
    <m/>
    <m/>
    <n v="3.7499999999999999E-2"/>
    <n v="4352.63"/>
    <n v="3.7499999999999999E-2"/>
    <n v="4352.63"/>
  </r>
  <r>
    <x v="1"/>
    <s v="9"/>
    <s v="3/6/2014"/>
    <s v="2014"/>
    <s v="6"/>
    <s v="43010000"/>
    <x v="10"/>
    <x v="1"/>
    <s v="AMERICAN CHEMICAL SOCIETY"/>
    <s v="Foundation"/>
    <x v="1"/>
    <s v="4014010000"/>
    <s v="Pending"/>
    <s v="14098180"/>
    <m/>
    <m/>
    <n v="1"/>
    <n v="110000"/>
    <n v="1"/>
    <n v="110000"/>
  </r>
  <r>
    <x v="1"/>
    <s v="9"/>
    <s v="3/6/2014"/>
    <s v="2014"/>
    <s v="6"/>
    <s v="43010000"/>
    <x v="10"/>
    <x v="1"/>
    <s v="Aptuit"/>
    <s v="Private Profit"/>
    <x v="2"/>
    <s v="4018004000"/>
    <s v="Awarded"/>
    <s v="14098178"/>
    <m/>
    <m/>
    <n v="1"/>
    <n v="9041"/>
    <n v="1"/>
    <n v="9041"/>
  </r>
  <r>
    <x v="1"/>
    <s v="9"/>
    <s v="3/7/2014"/>
    <s v="2014"/>
    <s v="6"/>
    <s v="43010000"/>
    <x v="10"/>
    <x v="1"/>
    <s v="United Minerals Group"/>
    <s v="Foreign Private Profit"/>
    <x v="2"/>
    <s v="4011009000"/>
    <s v="Awarded"/>
    <s v="14076477"/>
    <m/>
    <m/>
    <n v="1"/>
    <n v="74954"/>
    <n v="1"/>
    <n v="74954"/>
  </r>
  <r>
    <x v="1"/>
    <s v="9"/>
    <s v="3/7/2014"/>
    <s v="2014"/>
    <s v="6"/>
    <s v="43010000"/>
    <x v="10"/>
    <x v="1"/>
    <s v="INDIANA UNIVERSITY"/>
    <s v="Institution of Higher Education"/>
    <x v="1"/>
    <s v="4013008000"/>
    <s v="Pending"/>
    <s v="14098222"/>
    <m/>
    <m/>
    <n v="1"/>
    <n v="25000"/>
    <n v="1"/>
    <n v="25000"/>
  </r>
  <r>
    <x v="1"/>
    <s v="9"/>
    <s v="3/7/2014"/>
    <s v="2014"/>
    <s v="6"/>
    <s v="43010000"/>
    <x v="10"/>
    <x v="1"/>
    <s v="Hardesty and Hanover"/>
    <s v="Private Profit"/>
    <x v="2"/>
    <s v="4014005000"/>
    <s v="Awarded"/>
    <s v="14098168"/>
    <m/>
    <m/>
    <n v="1"/>
    <n v="14000"/>
    <n v="1"/>
    <n v="14000"/>
  </r>
  <r>
    <x v="1"/>
    <s v="9"/>
    <s v="3/7/2014"/>
    <s v="2014"/>
    <s v="6"/>
    <s v="43010000"/>
    <x v="10"/>
    <x v="1"/>
    <s v="IN UNIV PURDUE UNIV AT INDIANAPOLIS"/>
    <s v="Institution of Higher Education"/>
    <x v="1"/>
    <s v="4014017000"/>
    <s v="Pending"/>
    <s v="14098223"/>
    <m/>
    <m/>
    <n v="1"/>
    <n v="25000"/>
    <n v="1"/>
    <n v="25000"/>
  </r>
  <r>
    <x v="1"/>
    <s v="9"/>
    <s v="3/7/2014"/>
    <s v="2014"/>
    <s v="6"/>
    <s v="43010000"/>
    <x v="10"/>
    <x v="1"/>
    <s v="INDIANA UNIVERSITY"/>
    <s v="Institution of Higher Education"/>
    <x v="1"/>
    <s v="4016003000"/>
    <s v="Pending"/>
    <s v="14098256"/>
    <m/>
    <m/>
    <n v="1"/>
    <n v="25000"/>
    <n v="1"/>
    <n v="25000"/>
  </r>
  <r>
    <x v="1"/>
    <s v="9"/>
    <s v="3/10/2014"/>
    <s v="2014"/>
    <s v="6"/>
    <s v="43010000"/>
    <x v="10"/>
    <x v="1"/>
    <s v="Charis Center Eating Disorders"/>
    <s v="Private Profit"/>
    <x v="2"/>
    <s v="4010023000"/>
    <s v="Awarded"/>
    <s v="14098275"/>
    <m/>
    <m/>
    <n v="1"/>
    <n v="500"/>
    <n v="1"/>
    <n v="500"/>
  </r>
  <r>
    <x v="1"/>
    <s v="9"/>
    <s v="3/10/2014"/>
    <s v="2014"/>
    <s v="6"/>
    <s v="43010000"/>
    <x v="10"/>
    <x v="1"/>
    <s v="Fulton CTY REMC Op RoundUp"/>
    <s v="Private Non-Profit"/>
    <x v="1"/>
    <s v="4011013000"/>
    <s v="Pending"/>
    <s v="14098202"/>
    <m/>
    <m/>
    <n v="1"/>
    <n v="1650"/>
    <n v="1"/>
    <n v="1650"/>
  </r>
  <r>
    <x v="1"/>
    <s v="9"/>
    <s v="3/10/2014"/>
    <s v="2014"/>
    <s v="6"/>
    <s v="43010000"/>
    <x v="10"/>
    <x v="1"/>
    <s v="BLACKFORD COUNTY COMMUNITY FOUNDATION, INC."/>
    <s v="Foundation"/>
    <x v="1"/>
    <s v="4011013000"/>
    <s v="Awarded"/>
    <s v="14098209"/>
    <m/>
    <m/>
    <n v="1"/>
    <n v="2568"/>
    <n v="1"/>
    <n v="2568"/>
  </r>
  <r>
    <x v="1"/>
    <s v="9"/>
    <s v="3/10/2014"/>
    <s v="2014"/>
    <s v="6"/>
    <s v="43010000"/>
    <x v="10"/>
    <x v="1"/>
    <s v="IN UNIV PURDUE UNIV AT INDIANAPOLIS"/>
    <s v="Institution of Higher Education"/>
    <x v="1"/>
    <s v="4013010000"/>
    <s v="Pending"/>
    <s v="14098532"/>
    <m/>
    <m/>
    <n v="0.02"/>
    <n v="600"/>
    <n v="0.02"/>
    <n v="600"/>
  </r>
  <r>
    <x v="1"/>
    <s v="9"/>
    <s v="3/10/2014"/>
    <s v="2014"/>
    <s v="6"/>
    <s v="43010000"/>
    <x v="10"/>
    <x v="1"/>
    <s v="Tides Foundation"/>
    <s v="Private Non-Profit"/>
    <x v="1"/>
    <s v="4014001000"/>
    <s v="Awarded"/>
    <s v="14098266"/>
    <m/>
    <m/>
    <n v="0.1"/>
    <n v="3000"/>
    <n v="0.1"/>
    <n v="3000"/>
  </r>
  <r>
    <x v="1"/>
    <s v="9"/>
    <s v="3/10/2014"/>
    <s v="2014"/>
    <s v="6"/>
    <s v="43010000"/>
    <x v="10"/>
    <x v="1"/>
    <s v="AMERICAN CHEMICAL SOCIETY"/>
    <s v="Foundation"/>
    <x v="1"/>
    <s v="4014004000"/>
    <s v="Pending"/>
    <s v="14098268"/>
    <m/>
    <m/>
    <n v="1"/>
    <n v="110000"/>
    <n v="1"/>
    <n v="110000"/>
  </r>
  <r>
    <x v="1"/>
    <s v="9"/>
    <s v="3/10/2014"/>
    <s v="2014"/>
    <s v="6"/>
    <s v="43010000"/>
    <x v="10"/>
    <x v="1"/>
    <s v="CATERPILLAR INC."/>
    <s v="Private Profit"/>
    <x v="2"/>
    <s v="4014009000"/>
    <s v="Pending"/>
    <s v="14098280"/>
    <m/>
    <m/>
    <n v="1"/>
    <n v="108550"/>
    <n v="1"/>
    <n v="108550"/>
  </r>
  <r>
    <x v="1"/>
    <s v="9"/>
    <s v="3/10/2014"/>
    <s v="2014"/>
    <s v="6"/>
    <s v="43010000"/>
    <x v="10"/>
    <x v="1"/>
    <s v="Tides Foundation"/>
    <s v="Private Non-Profit"/>
    <x v="1"/>
    <s v="4014019000"/>
    <s v="Awarded"/>
    <s v="14098266"/>
    <m/>
    <m/>
    <n v="0.9"/>
    <n v="27000"/>
    <n v="0.9"/>
    <n v="27000"/>
  </r>
  <r>
    <x v="1"/>
    <s v="9"/>
    <s v="3/10/2014"/>
    <s v="2014"/>
    <s v="6"/>
    <s v="43010000"/>
    <x v="10"/>
    <x v="1"/>
    <s v="Janssen Scientific Affairs"/>
    <s v="Private Profit"/>
    <x v="2"/>
    <s v="4016001000"/>
    <s v="Awarded"/>
    <s v="14098281"/>
    <m/>
    <m/>
    <n v="1"/>
    <n v="100000"/>
    <n v="1"/>
    <n v="100000"/>
  </r>
  <r>
    <x v="1"/>
    <s v="9"/>
    <s v="3/10/2014"/>
    <s v="2014"/>
    <s v="6"/>
    <s v="43010000"/>
    <x v="10"/>
    <x v="1"/>
    <s v="AMERICAN CHEMICAL SOCIETY"/>
    <s v="Foundation"/>
    <x v="1"/>
    <s v="4018004000"/>
    <s v="Pending"/>
    <s v="14098267"/>
    <m/>
    <m/>
    <n v="1"/>
    <n v="110000"/>
    <n v="1"/>
    <n v="110000"/>
  </r>
  <r>
    <x v="1"/>
    <s v="9"/>
    <s v="3/10/2014"/>
    <s v="2014"/>
    <s v="6"/>
    <s v="43010000"/>
    <x v="10"/>
    <x v="1"/>
    <s v="SIEMENS CORPORATE RESEARCH INC."/>
    <s v="Private Profit"/>
    <x v="2"/>
    <s v="4019001000"/>
    <s v="Awarded"/>
    <s v="14087953"/>
    <m/>
    <m/>
    <n v="0"/>
    <n v="0"/>
    <n v="0"/>
    <n v="0"/>
  </r>
  <r>
    <x v="1"/>
    <s v="9"/>
    <s v="3/10/2014"/>
    <s v="2014"/>
    <s v="6"/>
    <s v="43010000"/>
    <x v="10"/>
    <x v="1"/>
    <s v="The Vibration Institute"/>
    <s v="Foundation"/>
    <x v="1"/>
    <s v="4019007000"/>
    <s v="Awarded"/>
    <s v="14098179"/>
    <m/>
    <m/>
    <n v="1"/>
    <n v="3731"/>
    <n v="1"/>
    <n v="3731"/>
  </r>
  <r>
    <x v="1"/>
    <s v="9"/>
    <s v="3/10/2014"/>
    <s v="2014"/>
    <s v="6"/>
    <s v="43010000"/>
    <x v="10"/>
    <x v="1"/>
    <s v="SIEMENS CORPORATE RESEARCH INC."/>
    <s v="Private Profit"/>
    <x v="2"/>
    <s v="4019008000"/>
    <s v="Awarded"/>
    <s v="14087953"/>
    <m/>
    <m/>
    <n v="1"/>
    <n v="55000"/>
    <n v="1"/>
    <n v="55000"/>
  </r>
  <r>
    <x v="1"/>
    <s v="9"/>
    <s v="3/10/2014"/>
    <s v="2014"/>
    <s v="6"/>
    <s v="43010000"/>
    <x v="10"/>
    <x v="1"/>
    <s v="The Vibration Institute"/>
    <s v="Foundation"/>
    <x v="1"/>
    <s v="4019019000"/>
    <s v="Awarded"/>
    <s v="14098179"/>
    <m/>
    <m/>
    <n v="0"/>
    <n v="0"/>
    <n v="0"/>
    <n v="0"/>
  </r>
  <r>
    <x v="1"/>
    <s v="9"/>
    <s v="3/10/2014"/>
    <s v="2014"/>
    <s v="6"/>
    <s v="43010000"/>
    <x v="10"/>
    <x v="1"/>
    <s v="IN UNIV PURDUE UNIV AT INDIANAPOLIS"/>
    <s v="Institution of Higher Education"/>
    <x v="1"/>
    <s v="4019030000"/>
    <s v="Pending"/>
    <s v="14098532"/>
    <m/>
    <m/>
    <n v="0.83"/>
    <n v="24900"/>
    <n v="0.83"/>
    <n v="24900"/>
  </r>
  <r>
    <x v="1"/>
    <s v="9"/>
    <s v="3/10/2014"/>
    <s v="2014"/>
    <s v="6"/>
    <s v="43010000"/>
    <x v="10"/>
    <x v="1"/>
    <s v="IN UNIV PURDUE UNIV AT INDIANAPOLIS"/>
    <s v="Institution of Higher Education"/>
    <x v="1"/>
    <s v="4027003000"/>
    <s v="Pending"/>
    <s v="14098532"/>
    <n v="0.15"/>
    <n v="4500"/>
    <m/>
    <m/>
    <n v="0.15"/>
    <n v="4500"/>
  </r>
  <r>
    <x v="1"/>
    <s v="9"/>
    <s v="3/11/2014"/>
    <s v="2014"/>
    <s v="6"/>
    <s v="43010000"/>
    <x v="10"/>
    <x v="1"/>
    <s v="MONSANTO COMPANY"/>
    <s v="Private Profit"/>
    <x v="2"/>
    <s v="4011012000"/>
    <s v="Awarded"/>
    <s v="14098298"/>
    <m/>
    <m/>
    <n v="1"/>
    <n v="1000"/>
    <n v="1"/>
    <n v="1000"/>
  </r>
  <r>
    <x v="1"/>
    <s v="9"/>
    <s v="3/11/2014"/>
    <s v="2014"/>
    <s v="6"/>
    <s v="43010000"/>
    <x v="10"/>
    <x v="1"/>
    <s v="LILLY (ELI) AND COMPANY"/>
    <s v="Private Profit"/>
    <x v="2"/>
    <s v="4014004000"/>
    <s v="Awarded"/>
    <s v="14087802"/>
    <m/>
    <m/>
    <n v="1"/>
    <n v="15915"/>
    <n v="1"/>
    <n v="15915"/>
  </r>
  <r>
    <x v="1"/>
    <s v="9"/>
    <s v="3/11/2014"/>
    <s v="2014"/>
    <s v="6"/>
    <s v="43010000"/>
    <x v="10"/>
    <x v="1"/>
    <s v="LILLY (ELI) AND COMPANY"/>
    <s v="Private Profit"/>
    <x v="2"/>
    <s v="4014004000"/>
    <s v="Awarded"/>
    <s v="14087804"/>
    <m/>
    <m/>
    <n v="1"/>
    <n v="25002"/>
    <n v="1"/>
    <n v="25002"/>
  </r>
  <r>
    <x v="1"/>
    <s v="9"/>
    <s v="3/11/2014"/>
    <s v="2014"/>
    <s v="6"/>
    <s v="43010000"/>
    <x v="10"/>
    <x v="1"/>
    <s v="LILLY (ELI) AND COMPANY"/>
    <s v="Private Profit"/>
    <x v="2"/>
    <s v="4014004000"/>
    <s v="Awarded"/>
    <s v="14087843"/>
    <m/>
    <m/>
    <n v="1"/>
    <n v="27918"/>
    <n v="1"/>
    <n v="27918"/>
  </r>
  <r>
    <x v="1"/>
    <s v="9"/>
    <s v="3/11/2014"/>
    <s v="2014"/>
    <s v="6"/>
    <s v="43010000"/>
    <x v="10"/>
    <x v="1"/>
    <s v="LILLY (ELI) AND COMPANY"/>
    <s v="Private Profit"/>
    <x v="2"/>
    <s v="4014004000"/>
    <s v="Awarded"/>
    <s v="14087845"/>
    <m/>
    <m/>
    <n v="0.1"/>
    <n v="2500.1999999999998"/>
    <n v="0.1"/>
    <n v="2500.1999999999998"/>
  </r>
  <r>
    <x v="1"/>
    <s v="9"/>
    <s v="3/11/2014"/>
    <s v="2014"/>
    <s v="6"/>
    <s v="43010000"/>
    <x v="10"/>
    <x v="1"/>
    <s v="LILLY (ELI) AND COMPANY"/>
    <s v="Private Profit"/>
    <x v="2"/>
    <s v="4014004000"/>
    <s v="Awarded"/>
    <s v="14087848"/>
    <m/>
    <m/>
    <n v="1"/>
    <n v="15000"/>
    <n v="1"/>
    <n v="15000"/>
  </r>
  <r>
    <x v="1"/>
    <s v="9"/>
    <s v="3/11/2014"/>
    <s v="2014"/>
    <s v="6"/>
    <s v="43010000"/>
    <x v="10"/>
    <x v="1"/>
    <s v="LILLY (ELI) AND COMPANY"/>
    <s v="Private Profit"/>
    <x v="2"/>
    <s v="4014009000"/>
    <s v="Awarded"/>
    <s v="14087845"/>
    <m/>
    <m/>
    <n v="0.9"/>
    <n v="22501.8"/>
    <n v="0.9"/>
    <n v="22501.8"/>
  </r>
  <r>
    <x v="1"/>
    <s v="9"/>
    <s v="3/11/2014"/>
    <s v="2014"/>
    <s v="6"/>
    <s v="43010000"/>
    <x v="10"/>
    <x v="1"/>
    <s v="LILLY (ELI) AND COMPANY"/>
    <s v="Private Profit"/>
    <x v="2"/>
    <s v="4014009000"/>
    <s v="Awarded"/>
    <s v="14087847"/>
    <m/>
    <m/>
    <n v="1"/>
    <n v="25002"/>
    <n v="1"/>
    <n v="25002"/>
  </r>
  <r>
    <x v="1"/>
    <s v="9"/>
    <s v="3/11/2014"/>
    <s v="2014"/>
    <s v="6"/>
    <s v="43010000"/>
    <x v="10"/>
    <x v="1"/>
    <s v="CHEVRON U.S.A., INC."/>
    <s v="Private Profit"/>
    <x v="2"/>
    <s v="4014011000"/>
    <s v="Awarded"/>
    <s v="14098295"/>
    <m/>
    <m/>
    <n v="1"/>
    <n v="120000"/>
    <n v="1"/>
    <n v="120000"/>
  </r>
  <r>
    <x v="1"/>
    <s v="9"/>
    <s v="3/11/2014"/>
    <s v="2014"/>
    <s v="6"/>
    <s v="43010000"/>
    <x v="10"/>
    <x v="1"/>
    <s v="Univ of Illinois at Champaign-Urbana"/>
    <s v="Institution of Higher Education"/>
    <x v="1"/>
    <s v="4017001000"/>
    <s v="Awarded"/>
    <s v="14098094"/>
    <m/>
    <m/>
    <n v="1"/>
    <n v="30588"/>
    <n v="1"/>
    <n v="30588"/>
  </r>
  <r>
    <x v="1"/>
    <s v="9"/>
    <s v="3/11/2014"/>
    <s v="2014"/>
    <s v="6"/>
    <s v="43010000"/>
    <x v="10"/>
    <x v="1"/>
    <s v="LILLY (ELI) AND COMPANY"/>
    <s v="Private Profit"/>
    <x v="2"/>
    <s v="4018004000"/>
    <s v="Awarded"/>
    <s v="14087798"/>
    <m/>
    <m/>
    <n v="1"/>
    <n v="53679"/>
    <n v="1"/>
    <n v="53679"/>
  </r>
  <r>
    <x v="1"/>
    <s v="9"/>
    <s v="3/11/2014"/>
    <s v="2014"/>
    <s v="6"/>
    <s v="43010000"/>
    <x v="10"/>
    <x v="1"/>
    <s v="LILLY (ELI) AND COMPANY"/>
    <s v="Private Profit"/>
    <x v="2"/>
    <s v="4018004000"/>
    <s v="Awarded"/>
    <s v="14087799"/>
    <m/>
    <m/>
    <n v="1"/>
    <n v="25447"/>
    <n v="1"/>
    <n v="25447"/>
  </r>
  <r>
    <x v="1"/>
    <s v="9"/>
    <s v="3/11/2014"/>
    <s v="2014"/>
    <s v="6"/>
    <s v="43010000"/>
    <x v="10"/>
    <x v="1"/>
    <s v="LILLY (ELI) AND COMPANY"/>
    <s v="Private Profit"/>
    <x v="2"/>
    <s v="4018004000"/>
    <s v="Awarded"/>
    <s v="14087800"/>
    <m/>
    <m/>
    <n v="1"/>
    <n v="15604"/>
    <n v="1"/>
    <n v="15604"/>
  </r>
  <r>
    <x v="1"/>
    <s v="9"/>
    <s v="3/11/2014"/>
    <s v="2014"/>
    <s v="6"/>
    <s v="43010000"/>
    <x v="10"/>
    <x v="1"/>
    <s v="LILLY (ELI) AND COMPANY"/>
    <s v="Private Profit"/>
    <x v="2"/>
    <s v="4018009000"/>
    <s v="Awarded"/>
    <s v="14087803"/>
    <n v="1"/>
    <n v="23185"/>
    <m/>
    <m/>
    <n v="1"/>
    <n v="23185"/>
  </r>
  <r>
    <x v="1"/>
    <s v="9"/>
    <s v="3/11/2014"/>
    <s v="2014"/>
    <s v="6"/>
    <s v="43010000"/>
    <x v="10"/>
    <x v="1"/>
    <s v="GENERAL MOTORS CORP"/>
    <s v="Private Profit"/>
    <x v="2"/>
    <s v="4019008000"/>
    <s v="Pending"/>
    <s v="14098273"/>
    <m/>
    <m/>
    <n v="0.5"/>
    <n v="119642"/>
    <n v="0.5"/>
    <n v="119642"/>
  </r>
  <r>
    <x v="1"/>
    <s v="9"/>
    <s v="3/11/2014"/>
    <s v="2014"/>
    <s v="6"/>
    <s v="43010000"/>
    <x v="10"/>
    <x v="1"/>
    <s v="SHOWALTER TRUST"/>
    <s v="Foundation"/>
    <x v="1"/>
    <s v="4019010000"/>
    <s v="Not Funded"/>
    <s v="14087260"/>
    <m/>
    <m/>
    <n v="1"/>
    <n v="74988"/>
    <n v="1"/>
    <n v="74988"/>
  </r>
  <r>
    <x v="1"/>
    <s v="9"/>
    <s v="3/11/2014"/>
    <s v="2014"/>
    <s v="6"/>
    <s v="43010000"/>
    <x v="10"/>
    <x v="1"/>
    <s v="GENERAL MOTORS CORP"/>
    <s v="Private Profit"/>
    <x v="2"/>
    <s v="4019030000"/>
    <s v="Pending"/>
    <s v="14098273"/>
    <m/>
    <m/>
    <n v="0.5"/>
    <n v="119642"/>
    <n v="0.5"/>
    <n v="119642"/>
  </r>
  <r>
    <x v="1"/>
    <s v="9"/>
    <s v="3/11/2014"/>
    <s v="2014"/>
    <s v="6"/>
    <s v="43010000"/>
    <x v="10"/>
    <x v="1"/>
    <s v="LILLY (ELI) AND COMPANY"/>
    <s v="Private Profit"/>
    <x v="2"/>
    <s v="4027012000"/>
    <s v="Awarded"/>
    <s v="14087803"/>
    <n v="0"/>
    <n v="0"/>
    <m/>
    <m/>
    <n v="0"/>
    <n v="0"/>
  </r>
  <r>
    <x v="1"/>
    <s v="9"/>
    <s v="3/12/2014"/>
    <s v="2014"/>
    <s v="6"/>
    <s v="43010000"/>
    <x v="10"/>
    <x v="1"/>
    <s v="Walther Cancer Institute FDN Inc"/>
    <s v="Foundation"/>
    <x v="1"/>
    <s v="4007003000"/>
    <s v="Awarded"/>
    <s v="14087521"/>
    <m/>
    <m/>
    <n v="0"/>
    <n v="0"/>
    <n v="0"/>
    <n v="0"/>
  </r>
  <r>
    <x v="1"/>
    <s v="9"/>
    <s v="3/12/2014"/>
    <s v="2014"/>
    <s v="6"/>
    <s v="43010000"/>
    <x v="10"/>
    <x v="1"/>
    <s v="Walther Cancer Institute FDN Inc"/>
    <s v="Foundation"/>
    <x v="1"/>
    <s v="4012003000"/>
    <s v="Awarded"/>
    <s v="14087521"/>
    <m/>
    <m/>
    <n v="1"/>
    <n v="700000"/>
    <n v="1"/>
    <n v="700000"/>
  </r>
  <r>
    <x v="1"/>
    <s v="9"/>
    <s v="3/12/2014"/>
    <s v="2014"/>
    <s v="6"/>
    <s v="43010000"/>
    <x v="10"/>
    <x v="1"/>
    <s v="Hilda and Preston Davis Fdn"/>
    <s v="Foundation"/>
    <x v="1"/>
    <s v="4013011000"/>
    <s v="Pending"/>
    <s v="14087773"/>
    <m/>
    <m/>
    <n v="1"/>
    <n v="99998"/>
    <n v="1"/>
    <n v="99998"/>
  </r>
  <r>
    <x v="1"/>
    <s v="9"/>
    <s v="3/12/2014"/>
    <s v="2014"/>
    <s v="6"/>
    <s v="43010000"/>
    <x v="10"/>
    <x v="1"/>
    <s v="MCDONNELL, JAMES S. FOUNDATION"/>
    <s v="Foundation"/>
    <x v="1"/>
    <s v="4014005000"/>
    <s v="Not Funded"/>
    <s v="14098289"/>
    <m/>
    <m/>
    <n v="1"/>
    <n v="450000"/>
    <n v="1"/>
    <n v="450000"/>
  </r>
  <r>
    <x v="1"/>
    <s v="9"/>
    <s v="3/12/2014"/>
    <s v="2014"/>
    <s v="6"/>
    <s v="43010000"/>
    <x v="10"/>
    <x v="1"/>
    <s v="AMERICAN CHEMICAL SOCIETY"/>
    <s v="Foundation"/>
    <x v="1"/>
    <s v="4018004000"/>
    <s v="Pending"/>
    <s v="14098344"/>
    <m/>
    <m/>
    <n v="1"/>
    <n v="110000"/>
    <n v="1"/>
    <n v="110000"/>
  </r>
  <r>
    <x v="1"/>
    <s v="9"/>
    <s v="3/12/2014"/>
    <s v="2014"/>
    <s v="6"/>
    <s v="43010000"/>
    <x v="10"/>
    <x v="1"/>
    <s v="AMERICAN CHEMICAL SOCIETY"/>
    <s v="Foundation"/>
    <x v="1"/>
    <s v="4018004000"/>
    <s v="Pending"/>
    <s v="14098356"/>
    <n v="1"/>
    <n v="110000"/>
    <m/>
    <m/>
    <n v="1"/>
    <n v="110000"/>
  </r>
  <r>
    <x v="1"/>
    <s v="9"/>
    <s v="3/12/2014"/>
    <s v="2014"/>
    <s v="6"/>
    <s v="43010000"/>
    <x v="10"/>
    <x v="1"/>
    <s v="AMERICAN CHEMICAL SOCIETY"/>
    <s v="Foundation"/>
    <x v="1"/>
    <s v="4027002000"/>
    <s v="Pending"/>
    <s v="14098356"/>
    <n v="0"/>
    <n v="0"/>
    <m/>
    <m/>
    <n v="0"/>
    <n v="0"/>
  </r>
  <r>
    <x v="1"/>
    <s v="9"/>
    <s v="3/13/2014"/>
    <s v="2014"/>
    <s v="6"/>
    <s v="43010000"/>
    <x v="10"/>
    <x v="1"/>
    <s v="Area 7 Agency Aging Disabled"/>
    <s v="Private Profit"/>
    <x v="2"/>
    <s v="4011013000"/>
    <s v="Awarded"/>
    <s v="14098333"/>
    <m/>
    <m/>
    <n v="1"/>
    <n v="849"/>
    <n v="1"/>
    <n v="849"/>
  </r>
  <r>
    <x v="1"/>
    <s v="9"/>
    <s v="3/13/2014"/>
    <s v="2014"/>
    <s v="6"/>
    <s v="43010000"/>
    <x v="10"/>
    <x v="1"/>
    <s v="AMERICAN CHEMICAL SOCIETY"/>
    <s v="Foundation"/>
    <x v="1"/>
    <s v="4014004000"/>
    <s v="Pending"/>
    <s v="14098388"/>
    <m/>
    <m/>
    <n v="1"/>
    <n v="110000"/>
    <n v="1"/>
    <n v="110000"/>
  </r>
  <r>
    <x v="1"/>
    <s v="9"/>
    <s v="3/13/2014"/>
    <s v="2014"/>
    <s v="6"/>
    <s v="43010000"/>
    <x v="10"/>
    <x v="1"/>
    <s v="AMERICAN CHEMICAL SOCIETY"/>
    <s v="Foundation"/>
    <x v="1"/>
    <s v="4014004000"/>
    <s v="Pending"/>
    <s v="14098399"/>
    <m/>
    <m/>
    <n v="1"/>
    <n v="110000"/>
    <n v="1"/>
    <n v="110000"/>
  </r>
  <r>
    <x v="1"/>
    <s v="9"/>
    <s v="3/13/2014"/>
    <s v="2014"/>
    <s v="6"/>
    <s v="43010000"/>
    <x v="10"/>
    <x v="1"/>
    <s v="HEWLETT PACKARD"/>
    <s v="Private Profit"/>
    <x v="2"/>
    <s v="4014006000"/>
    <s v="Awarded"/>
    <s v="14098366"/>
    <m/>
    <m/>
    <n v="1"/>
    <n v="75000"/>
    <n v="1"/>
    <n v="75000"/>
  </r>
  <r>
    <x v="1"/>
    <s v="9"/>
    <s v="3/13/2014"/>
    <s v="2014"/>
    <s v="6"/>
    <s v="43010000"/>
    <x v="10"/>
    <x v="1"/>
    <s v="Takeda Pharm INTNL INC US Region"/>
    <s v="Private Profit"/>
    <x v="2"/>
    <s v="4016001000"/>
    <s v="Awarded"/>
    <s v="14098414"/>
    <m/>
    <m/>
    <n v="1"/>
    <n v="200000"/>
    <n v="1"/>
    <n v="200000"/>
  </r>
  <r>
    <x v="1"/>
    <s v="9"/>
    <s v="3/13/2014"/>
    <s v="2014"/>
    <s v="6"/>
    <s v="43010000"/>
    <x v="10"/>
    <x v="1"/>
    <s v="AMERICAN CHEMICAL SOCIETY"/>
    <s v="Foundation"/>
    <x v="1"/>
    <s v="4018004000"/>
    <s v="Pending"/>
    <s v="14098398"/>
    <m/>
    <m/>
    <n v="1"/>
    <n v="110000"/>
    <n v="1"/>
    <n v="110000"/>
  </r>
  <r>
    <x v="1"/>
    <s v="9"/>
    <s v="3/14/2014"/>
    <s v="2014"/>
    <s v="6"/>
    <s v="43010000"/>
    <x v="10"/>
    <x v="1"/>
    <s v="AMERICAN CHEMICAL SOCIETY"/>
    <s v="Foundation"/>
    <x v="1"/>
    <s v="2004037000"/>
    <s v="Pending"/>
    <s v="14098336"/>
    <m/>
    <m/>
    <n v="1"/>
    <n v="70000"/>
    <n v="1"/>
    <n v="70000"/>
  </r>
  <r>
    <x v="1"/>
    <s v="9"/>
    <s v="3/14/2014"/>
    <s v="2014"/>
    <s v="6"/>
    <s v="43010000"/>
    <x v="10"/>
    <x v="1"/>
    <s v="Islamic Development Bank"/>
    <s v="Foreign Private Profit"/>
    <x v="2"/>
    <s v="4011009000"/>
    <s v="Awarded"/>
    <s v="14098401"/>
    <m/>
    <m/>
    <n v="1"/>
    <n v="4000"/>
    <n v="1"/>
    <n v="4000"/>
  </r>
  <r>
    <x v="1"/>
    <s v="9"/>
    <s v="3/14/2014"/>
    <s v="2014"/>
    <s v="6"/>
    <s v="43010000"/>
    <x v="10"/>
    <x v="1"/>
    <s v="The Center for Produce Safety"/>
    <s v="Private Non-Profit"/>
    <x v="1"/>
    <s v="4011012000"/>
    <s v="Pending"/>
    <s v="14098420"/>
    <m/>
    <m/>
    <n v="0.25"/>
    <n v="49915.25"/>
    <n v="0.25"/>
    <n v="49915.25"/>
  </r>
  <r>
    <x v="1"/>
    <s v="9"/>
    <s v="3/14/2014"/>
    <s v="2014"/>
    <s v="6"/>
    <s v="43010000"/>
    <x v="10"/>
    <x v="1"/>
    <s v="Indy Food Fund"/>
    <s v="Private Non-Profit"/>
    <x v="1"/>
    <s v="4011013000"/>
    <s v="Pending"/>
    <s v="14098308"/>
    <m/>
    <m/>
    <n v="1"/>
    <n v="4240"/>
    <n v="1"/>
    <n v="4240"/>
  </r>
  <r>
    <x v="1"/>
    <s v="9"/>
    <s v="3/14/2014"/>
    <s v="2014"/>
    <s v="6"/>
    <s v="43010000"/>
    <x v="10"/>
    <x v="1"/>
    <s v="LaGrange County REMC"/>
    <s v="Private Profit"/>
    <x v="2"/>
    <s v="4011013000"/>
    <s v="Pending"/>
    <s v="14098332"/>
    <m/>
    <m/>
    <n v="1"/>
    <n v="1500"/>
    <n v="1"/>
    <n v="1500"/>
  </r>
  <r>
    <x v="1"/>
    <s v="9"/>
    <s v="3/14/2014"/>
    <s v="2014"/>
    <s v="6"/>
    <s v="43010000"/>
    <x v="10"/>
    <x v="1"/>
    <s v="The Center for Produce Safety"/>
    <s v="Private Non-Profit"/>
    <x v="1"/>
    <s v="4011016000"/>
    <s v="Pending"/>
    <s v="14098420"/>
    <m/>
    <m/>
    <n v="0.5"/>
    <n v="99830.5"/>
    <n v="0.5"/>
    <n v="99830.5"/>
  </r>
  <r>
    <x v="1"/>
    <s v="9"/>
    <s v="3/14/2014"/>
    <s v="2014"/>
    <s v="6"/>
    <s v="43010000"/>
    <x v="10"/>
    <x v="1"/>
    <s v="MORRIS ANIMAL FOUNDATION"/>
    <s v="Foundation"/>
    <x v="1"/>
    <s v="4012003000"/>
    <s v="Pending"/>
    <s v="14098357"/>
    <n v="0.2"/>
    <n v="30715.4"/>
    <m/>
    <m/>
    <n v="0.2"/>
    <n v="30715.4"/>
  </r>
  <r>
    <x v="1"/>
    <s v="9"/>
    <s v="3/14/2014"/>
    <s v="2014"/>
    <s v="6"/>
    <s v="43010000"/>
    <x v="10"/>
    <x v="1"/>
    <s v="The Center for Produce Safety"/>
    <s v="Private Non-Profit"/>
    <x v="1"/>
    <s v="4012006000"/>
    <s v="Pending"/>
    <s v="14098420"/>
    <m/>
    <m/>
    <n v="0.25"/>
    <n v="49915.25"/>
    <n v="0.25"/>
    <n v="49915.25"/>
  </r>
  <r>
    <x v="1"/>
    <s v="9"/>
    <s v="3/14/2014"/>
    <s v="2014"/>
    <s v="6"/>
    <s v="43010000"/>
    <x v="10"/>
    <x v="1"/>
    <s v="TRASK TRUST FUND"/>
    <s v="Foundation"/>
    <x v="1"/>
    <s v="4012006000"/>
    <s v="Awarded"/>
    <s v="14098370"/>
    <n v="1"/>
    <n v="48563"/>
    <m/>
    <m/>
    <n v="1"/>
    <n v="48563"/>
  </r>
  <r>
    <x v="1"/>
    <s v="9"/>
    <s v="3/14/2014"/>
    <s v="2014"/>
    <s v="6"/>
    <s v="43010000"/>
    <x v="10"/>
    <x v="1"/>
    <s v="MORRIS ANIMAL FOUNDATION"/>
    <s v="Foundation"/>
    <x v="1"/>
    <s v="4012007000"/>
    <s v="Pending"/>
    <s v="14098357"/>
    <n v="0.8"/>
    <n v="122861.6"/>
    <m/>
    <m/>
    <n v="0.8"/>
    <n v="122861.6"/>
  </r>
  <r>
    <x v="1"/>
    <s v="9"/>
    <s v="3/14/2014"/>
    <s v="2014"/>
    <s v="6"/>
    <s v="43010000"/>
    <x v="10"/>
    <x v="1"/>
    <s v="TRASK TRUST FUND"/>
    <s v="Foundation"/>
    <x v="1"/>
    <s v="4013009000"/>
    <s v="Pending"/>
    <s v="14098427"/>
    <m/>
    <m/>
    <n v="1"/>
    <n v="49946"/>
    <n v="1"/>
    <n v="49946"/>
  </r>
  <r>
    <x v="1"/>
    <s v="9"/>
    <s v="3/14/2014"/>
    <s v="2014"/>
    <s v="6"/>
    <s v="43010000"/>
    <x v="10"/>
    <x v="1"/>
    <s v="AMERICAN CHEMICAL SOCIETY"/>
    <s v="Foundation"/>
    <x v="1"/>
    <s v="4014004000"/>
    <s v="Pending"/>
    <s v="14098402"/>
    <m/>
    <m/>
    <n v="1"/>
    <n v="110000"/>
    <n v="1"/>
    <n v="110000"/>
  </r>
  <r>
    <x v="1"/>
    <s v="9"/>
    <s v="3/14/2014"/>
    <s v="2014"/>
    <s v="6"/>
    <s v="43010000"/>
    <x v="10"/>
    <x v="1"/>
    <s v="AMERICAN CHEMICAL SOCIETY"/>
    <s v="Foundation"/>
    <x v="1"/>
    <s v="4014004000"/>
    <s v="Pending"/>
    <s v="14098417"/>
    <m/>
    <m/>
    <n v="1"/>
    <n v="110000"/>
    <n v="1"/>
    <n v="110000"/>
  </r>
  <r>
    <x v="1"/>
    <s v="9"/>
    <s v="3/14/2014"/>
    <s v="2014"/>
    <s v="6"/>
    <s v="43010000"/>
    <x v="10"/>
    <x v="1"/>
    <s v="TRASK TRUST FUND"/>
    <s v="Foundation"/>
    <x v="1"/>
    <s v="4014004000"/>
    <s v="Pending"/>
    <s v="14098450"/>
    <m/>
    <m/>
    <n v="1"/>
    <n v="50000"/>
    <n v="1"/>
    <n v="50000"/>
  </r>
  <r>
    <x v="1"/>
    <s v="9"/>
    <s v="3/14/2014"/>
    <s v="2014"/>
    <s v="6"/>
    <s v="43010000"/>
    <x v="10"/>
    <x v="1"/>
    <s v="AMERICAN CHEMICAL SOCIETY"/>
    <s v="Foundation"/>
    <x v="1"/>
    <s v="4014004000"/>
    <s v="Pending"/>
    <s v="14098456"/>
    <m/>
    <m/>
    <n v="1"/>
    <n v="110000"/>
    <n v="1"/>
    <n v="110000"/>
  </r>
  <r>
    <x v="1"/>
    <s v="9"/>
    <s v="3/14/2014"/>
    <s v="2014"/>
    <s v="6"/>
    <s v="43010000"/>
    <x v="10"/>
    <x v="1"/>
    <s v="TRASK TRUST FUND"/>
    <s v="Foundation"/>
    <x v="1"/>
    <s v="4014006000"/>
    <s v="Pending"/>
    <s v="14098354"/>
    <m/>
    <m/>
    <n v="1"/>
    <n v="49868"/>
    <n v="1"/>
    <n v="49868"/>
  </r>
  <r>
    <x v="1"/>
    <s v="9"/>
    <s v="3/14/2014"/>
    <s v="2014"/>
    <s v="6"/>
    <s v="43010000"/>
    <x v="10"/>
    <x v="1"/>
    <s v="TRASK TRUST FUND"/>
    <s v="Foundation"/>
    <x v="1"/>
    <s v="4014006000"/>
    <s v="Not Funded"/>
    <s v="14098452"/>
    <m/>
    <m/>
    <n v="1"/>
    <n v="50000"/>
    <n v="1"/>
    <n v="50000"/>
  </r>
  <r>
    <x v="1"/>
    <s v="9"/>
    <s v="3/14/2014"/>
    <s v="2014"/>
    <s v="6"/>
    <s v="43010000"/>
    <x v="10"/>
    <x v="1"/>
    <s v="TRASK TRUST FUND"/>
    <s v="Foundation"/>
    <x v="1"/>
    <s v="4014007000"/>
    <s v="Pending"/>
    <s v="14098458"/>
    <m/>
    <m/>
    <n v="1"/>
    <n v="50000"/>
    <n v="1"/>
    <n v="50000"/>
  </r>
  <r>
    <x v="1"/>
    <s v="9"/>
    <s v="3/14/2014"/>
    <s v="2014"/>
    <s v="6"/>
    <s v="43010000"/>
    <x v="10"/>
    <x v="1"/>
    <s v="AMERICAN CHEMICAL SOCIETY"/>
    <s v="Foundation"/>
    <x v="1"/>
    <s v="4014010000"/>
    <s v="Pending"/>
    <s v="14098455"/>
    <m/>
    <m/>
    <n v="1"/>
    <n v="110000"/>
    <n v="1"/>
    <n v="110000"/>
  </r>
  <r>
    <x v="1"/>
    <s v="9"/>
    <s v="3/14/2014"/>
    <s v="2014"/>
    <s v="6"/>
    <s v="43010000"/>
    <x v="10"/>
    <x v="1"/>
    <s v="TRASK TRUST FUND"/>
    <s v="Foundation"/>
    <x v="1"/>
    <s v="4014017000"/>
    <s v="Pending"/>
    <s v="14098337"/>
    <m/>
    <m/>
    <n v="1"/>
    <n v="50000"/>
    <n v="1"/>
    <n v="50000"/>
  </r>
  <r>
    <x v="1"/>
    <s v="9"/>
    <s v="3/14/2014"/>
    <s v="2014"/>
    <s v="6"/>
    <s v="43010000"/>
    <x v="10"/>
    <x v="1"/>
    <s v="TRASK TRUST FUND"/>
    <s v="Foundation"/>
    <x v="1"/>
    <s v="4027002000"/>
    <s v="Awarded"/>
    <s v="14098370"/>
    <n v="0"/>
    <n v="0"/>
    <m/>
    <m/>
    <n v="0"/>
    <n v="0"/>
  </r>
  <r>
    <x v="1"/>
    <s v="9"/>
    <s v="3/14/2014"/>
    <s v="2014"/>
    <s v="6"/>
    <s v="43010000"/>
    <x v="10"/>
    <x v="1"/>
    <s v="MORRIS ANIMAL FOUNDATION"/>
    <s v="Foundation"/>
    <x v="1"/>
    <s v="4027003000"/>
    <s v="Pending"/>
    <s v="14098357"/>
    <n v="0"/>
    <n v="0"/>
    <m/>
    <m/>
    <n v="0"/>
    <n v="0"/>
  </r>
  <r>
    <x v="1"/>
    <s v="9"/>
    <s v="3/14/2014"/>
    <s v="2014"/>
    <s v="6"/>
    <s v="43010000"/>
    <x v="10"/>
    <x v="1"/>
    <s v="TRASK TRUST FUND"/>
    <s v="Foundation"/>
    <x v="1"/>
    <s v="4027003000"/>
    <s v="Awarded"/>
    <s v="14098370"/>
    <n v="0"/>
    <n v="0"/>
    <m/>
    <m/>
    <n v="0"/>
    <n v="0"/>
  </r>
  <r>
    <x v="1"/>
    <s v="9"/>
    <s v="3/17/2014"/>
    <s v="2014"/>
    <s v="6"/>
    <s v="43010000"/>
    <x v="10"/>
    <x v="1"/>
    <s v="IN  Municipal Utility Group"/>
    <s v="Private Non-Profit"/>
    <x v="1"/>
    <s v="1019001004"/>
    <s v="Awarded"/>
    <s v="14098429"/>
    <m/>
    <m/>
    <n v="1"/>
    <n v="29400"/>
    <n v="1"/>
    <n v="29400"/>
  </r>
  <r>
    <x v="1"/>
    <s v="9"/>
    <s v="3/17/2014"/>
    <s v="2014"/>
    <s v="6"/>
    <s v="43010000"/>
    <x v="10"/>
    <x v="1"/>
    <s v="TRASK TRUST FUND"/>
    <s v="Foundation"/>
    <x v="1"/>
    <s v="4011018000"/>
    <s v="Awarded"/>
    <s v="14098461"/>
    <m/>
    <m/>
    <n v="0.5"/>
    <n v="24606.5"/>
    <n v="0.5"/>
    <n v="24606.5"/>
  </r>
  <r>
    <x v="1"/>
    <s v="9"/>
    <s v="3/17/2014"/>
    <s v="2014"/>
    <s v="6"/>
    <s v="43010000"/>
    <x v="10"/>
    <x v="1"/>
    <s v="TRASK TRUST FUND"/>
    <s v="Foundation"/>
    <x v="1"/>
    <s v="4018003000"/>
    <s v="Awarded"/>
    <s v="14098461"/>
    <m/>
    <m/>
    <n v="0.5"/>
    <n v="24606.5"/>
    <n v="0.5"/>
    <n v="24606.5"/>
  </r>
  <r>
    <x v="1"/>
    <s v="9"/>
    <s v="3/18/2014"/>
    <s v="2014"/>
    <s v="6"/>
    <s v="43010000"/>
    <x v="10"/>
    <x v="1"/>
    <s v="SpeechVive"/>
    <s v="Private Profit"/>
    <x v="2"/>
    <s v="4013012000"/>
    <s v="Awarded"/>
    <s v="14098309"/>
    <m/>
    <m/>
    <n v="1"/>
    <n v="10397"/>
    <n v="1"/>
    <n v="10397"/>
  </r>
  <r>
    <x v="1"/>
    <s v="9"/>
    <s v="3/18/2014"/>
    <s v="2014"/>
    <s v="6"/>
    <s v="43010000"/>
    <x v="10"/>
    <x v="1"/>
    <s v="Gilead Fdn"/>
    <s v="Foundation"/>
    <x v="1"/>
    <s v="4016004000"/>
    <s v="Pending"/>
    <s v="14098449"/>
    <m/>
    <m/>
    <n v="1"/>
    <n v="354744"/>
    <n v="1"/>
    <n v="354744"/>
  </r>
  <r>
    <x v="1"/>
    <s v="9"/>
    <s v="3/19/2014"/>
    <s v="2014"/>
    <s v="6"/>
    <s v="43010000"/>
    <x v="10"/>
    <x v="1"/>
    <s v="MORRIS ANIMAL FOUNDATION"/>
    <s v="Foundation"/>
    <x v="1"/>
    <s v="4011009000"/>
    <s v="Pending"/>
    <s v="14098563"/>
    <m/>
    <m/>
    <n v="1"/>
    <n v="107992"/>
    <n v="1"/>
    <n v="107992"/>
  </r>
  <r>
    <x v="1"/>
    <s v="9"/>
    <s v="3/19/2014"/>
    <s v="2014"/>
    <s v="6"/>
    <s v="43010000"/>
    <x v="10"/>
    <x v="1"/>
    <s v="MORRIS ANIMAL FOUNDATION"/>
    <s v="Foundation"/>
    <x v="1"/>
    <s v="4011009000"/>
    <s v="Pending"/>
    <s v="14098569"/>
    <m/>
    <m/>
    <n v="0.625"/>
    <n v="6748.75"/>
    <n v="0.625"/>
    <n v="6748.75"/>
  </r>
  <r>
    <x v="1"/>
    <s v="9"/>
    <s v="3/19/2014"/>
    <s v="2014"/>
    <s v="6"/>
    <s v="43010000"/>
    <x v="10"/>
    <x v="1"/>
    <s v="MONSANTO COMPANY"/>
    <s v="Private Profit"/>
    <x v="2"/>
    <s v="4011012000"/>
    <s v="Awarded"/>
    <s v="14098474"/>
    <m/>
    <m/>
    <n v="1"/>
    <n v="23040"/>
    <n v="1"/>
    <n v="23040"/>
  </r>
  <r>
    <x v="1"/>
    <s v="9"/>
    <s v="3/19/2014"/>
    <s v="2014"/>
    <s v="6"/>
    <s v="43010000"/>
    <x v="10"/>
    <x v="1"/>
    <s v="MORRIS ANIMAL FOUNDATION"/>
    <s v="Foundation"/>
    <x v="1"/>
    <s v="4012003000"/>
    <s v="Pending"/>
    <s v="14098552"/>
    <m/>
    <m/>
    <n v="0.95"/>
    <n v="98602.4"/>
    <n v="0.95"/>
    <n v="98602.4"/>
  </r>
  <r>
    <x v="1"/>
    <s v="9"/>
    <s v="3/19/2014"/>
    <s v="2014"/>
    <s v="6"/>
    <s v="43010000"/>
    <x v="10"/>
    <x v="1"/>
    <s v="MORRIS ANIMAL FOUNDATION"/>
    <s v="Foundation"/>
    <x v="1"/>
    <s v="4012003000"/>
    <s v="Pending"/>
    <s v="14098569"/>
    <m/>
    <m/>
    <n v="0.375"/>
    <n v="4049.25"/>
    <n v="0.375"/>
    <n v="4049.25"/>
  </r>
  <r>
    <x v="1"/>
    <s v="9"/>
    <s v="3/19/2014"/>
    <s v="2014"/>
    <s v="6"/>
    <s v="43010000"/>
    <x v="10"/>
    <x v="1"/>
    <s v="MORRIS ANIMAL FOUNDATION"/>
    <s v="Foundation"/>
    <x v="1"/>
    <s v="4012003000"/>
    <s v="Pending"/>
    <s v="14098571"/>
    <m/>
    <m/>
    <n v="0.1"/>
    <n v="1080"/>
    <n v="0.1"/>
    <n v="1080"/>
  </r>
  <r>
    <x v="1"/>
    <s v="9"/>
    <s v="3/19/2014"/>
    <s v="2014"/>
    <s v="6"/>
    <s v="43010000"/>
    <x v="10"/>
    <x v="1"/>
    <s v="MORRIS ANIMAL FOUNDATION"/>
    <s v="Foundation"/>
    <x v="1"/>
    <s v="4012003000"/>
    <s v="Pending"/>
    <s v="14098581"/>
    <m/>
    <m/>
    <n v="1"/>
    <n v="93831"/>
    <n v="1"/>
    <n v="93831"/>
  </r>
  <r>
    <x v="1"/>
    <s v="9"/>
    <s v="3/19/2014"/>
    <s v="2014"/>
    <s v="6"/>
    <s v="43010000"/>
    <x v="10"/>
    <x v="1"/>
    <s v="SHOWALTER TRUST"/>
    <s v="Foundation"/>
    <x v="1"/>
    <s v="4012004000"/>
    <s v="Awarded"/>
    <s v="14087239"/>
    <m/>
    <m/>
    <n v="1"/>
    <n v="69779"/>
    <n v="1"/>
    <n v="69779"/>
  </r>
  <r>
    <x v="1"/>
    <s v="9"/>
    <s v="3/19/2014"/>
    <s v="2014"/>
    <s v="6"/>
    <s v="43010000"/>
    <x v="10"/>
    <x v="1"/>
    <s v="MORRIS ANIMAL FOUNDATION"/>
    <s v="Foundation"/>
    <x v="1"/>
    <s v="4012007000"/>
    <s v="Pending"/>
    <s v="14098552"/>
    <m/>
    <m/>
    <n v="0.05"/>
    <n v="5189.6000000000004"/>
    <n v="0.05"/>
    <n v="5189.6000000000004"/>
  </r>
  <r>
    <x v="1"/>
    <s v="9"/>
    <s v="3/19/2014"/>
    <s v="2014"/>
    <s v="6"/>
    <s v="43010000"/>
    <x v="10"/>
    <x v="1"/>
    <s v="MORRIS ANIMAL FOUNDATION"/>
    <s v="Foundation"/>
    <x v="1"/>
    <s v="4012007000"/>
    <s v="Pending"/>
    <s v="14098571"/>
    <m/>
    <m/>
    <n v="0.9"/>
    <n v="9720"/>
    <n v="0.9"/>
    <n v="9720"/>
  </r>
  <r>
    <x v="1"/>
    <s v="9"/>
    <s v="3/19/2014"/>
    <s v="2014"/>
    <s v="6"/>
    <s v="43010000"/>
    <x v="10"/>
    <x v="1"/>
    <s v="AMERICAN PARKINSON DISEASE ASSOCIATION"/>
    <s v="Foundation"/>
    <x v="1"/>
    <s v="4013009000"/>
    <s v="Pending"/>
    <s v="14098555"/>
    <m/>
    <m/>
    <n v="0.75"/>
    <n v="37500"/>
    <n v="0.75"/>
    <n v="37500"/>
  </r>
  <r>
    <x v="1"/>
    <s v="9"/>
    <s v="3/19/2014"/>
    <s v="2014"/>
    <s v="6"/>
    <s v="43010000"/>
    <x v="10"/>
    <x v="1"/>
    <s v="NOVARTIS PHARMACEUTICALS CORPORATION"/>
    <s v="Private Profit"/>
    <x v="2"/>
    <s v="4016001000"/>
    <s v="Awarded"/>
    <s v="14098573"/>
    <m/>
    <m/>
    <n v="1"/>
    <n v="100000"/>
    <n v="1"/>
    <n v="100000"/>
  </r>
  <r>
    <x v="1"/>
    <s v="9"/>
    <s v="3/19/2014"/>
    <s v="2014"/>
    <s v="6"/>
    <s v="43010000"/>
    <x v="10"/>
    <x v="1"/>
    <s v="AMERICAN PARKINSON DISEASE ASSOCIATION"/>
    <s v="Foundation"/>
    <x v="1"/>
    <s v="4016003000"/>
    <s v="Pending"/>
    <s v="14098555"/>
    <m/>
    <m/>
    <n v="0.25"/>
    <n v="12500"/>
    <n v="0.25"/>
    <n v="12500"/>
  </r>
  <r>
    <x v="1"/>
    <s v="9"/>
    <s v="3/19/2014"/>
    <s v="2014"/>
    <s v="6"/>
    <s v="43010000"/>
    <x v="10"/>
    <x v="1"/>
    <s v="Assoc of American Universities"/>
    <s v="Private Non-Profit"/>
    <x v="1"/>
    <s v="4018004000"/>
    <s v="Awarded"/>
    <s v="14098522"/>
    <n v="1"/>
    <n v="58178"/>
    <m/>
    <m/>
    <n v="1"/>
    <n v="58178"/>
  </r>
  <r>
    <x v="1"/>
    <s v="9"/>
    <s v="3/19/2014"/>
    <s v="2014"/>
    <s v="6"/>
    <s v="43010000"/>
    <x v="10"/>
    <x v="1"/>
    <s v="Daon"/>
    <s v="Private Profit"/>
    <x v="2"/>
    <s v="4018009000"/>
    <s v="Pending"/>
    <s v="14098486"/>
    <n v="0.33"/>
    <n v="47713.38"/>
    <m/>
    <m/>
    <n v="0.33"/>
    <n v="47713.38"/>
  </r>
  <r>
    <x v="1"/>
    <s v="9"/>
    <s v="3/19/2014"/>
    <s v="2014"/>
    <s v="6"/>
    <s v="43010000"/>
    <x v="10"/>
    <x v="1"/>
    <s v="Daon"/>
    <s v="Private Profit"/>
    <x v="2"/>
    <s v="4019001000"/>
    <s v="Pending"/>
    <s v="14098486"/>
    <n v="0"/>
    <n v="0"/>
    <m/>
    <m/>
    <n v="0"/>
    <n v="0"/>
  </r>
  <r>
    <x v="1"/>
    <s v="9"/>
    <s v="3/19/2014"/>
    <s v="2014"/>
    <s v="6"/>
    <s v="43010000"/>
    <x v="10"/>
    <x v="1"/>
    <s v="Daon"/>
    <s v="Private Profit"/>
    <x v="2"/>
    <s v="4019006000"/>
    <s v="Pending"/>
    <s v="14098486"/>
    <n v="0.67"/>
    <n v="96872.62"/>
    <m/>
    <m/>
    <n v="0.67"/>
    <n v="96872.62"/>
  </r>
  <r>
    <x v="1"/>
    <s v="9"/>
    <s v="3/19/2014"/>
    <s v="2014"/>
    <s v="6"/>
    <s v="43010000"/>
    <x v="10"/>
    <x v="1"/>
    <s v="Assoc of American Universities"/>
    <s v="Private Non-Profit"/>
    <x v="1"/>
    <s v="4027006000"/>
    <s v="Awarded"/>
    <s v="14098522"/>
    <n v="0"/>
    <n v="0"/>
    <m/>
    <m/>
    <n v="0"/>
    <n v="0"/>
  </r>
  <r>
    <x v="1"/>
    <s v="9"/>
    <s v="3/19/2014"/>
    <s v="2014"/>
    <s v="6"/>
    <s v="43010000"/>
    <x v="10"/>
    <x v="1"/>
    <s v="Daon"/>
    <s v="Private Profit"/>
    <x v="2"/>
    <s v="4027012000"/>
    <s v="Pending"/>
    <s v="14098486"/>
    <n v="0"/>
    <n v="0"/>
    <m/>
    <m/>
    <n v="0"/>
    <n v="0"/>
  </r>
  <r>
    <x v="1"/>
    <s v="9"/>
    <s v="3/20/2014"/>
    <s v="2014"/>
    <s v="6"/>
    <s v="43010000"/>
    <x v="10"/>
    <x v="1"/>
    <s v="United Way of Wells County"/>
    <s v="Private Non-Profit"/>
    <x v="1"/>
    <s v="4011013000"/>
    <s v="Awarded"/>
    <s v="14098510"/>
    <m/>
    <m/>
    <n v="1"/>
    <n v="1320"/>
    <n v="1"/>
    <n v="1320"/>
  </r>
  <r>
    <x v="1"/>
    <s v="9"/>
    <s v="3/20/2014"/>
    <s v="2014"/>
    <s v="6"/>
    <s v="43010000"/>
    <x v="10"/>
    <x v="1"/>
    <s v="Burton D Morgan Foundation"/>
    <s v="Foundation"/>
    <x v="1"/>
    <s v="4014004000"/>
    <s v="Awarded"/>
    <s v="14098538"/>
    <n v="0.05"/>
    <n v="10000"/>
    <m/>
    <m/>
    <n v="0.05"/>
    <n v="10000"/>
  </r>
  <r>
    <x v="1"/>
    <s v="9"/>
    <s v="3/20/2014"/>
    <s v="2014"/>
    <s v="6"/>
    <s v="43010000"/>
    <x v="10"/>
    <x v="1"/>
    <s v="GE Aviation"/>
    <s v="Private Profit"/>
    <x v="2"/>
    <s v="4014009000"/>
    <s v="Awarded"/>
    <s v="14087365"/>
    <m/>
    <m/>
    <n v="1"/>
    <n v="120000"/>
    <n v="1"/>
    <n v="120000"/>
  </r>
  <r>
    <x v="1"/>
    <s v="9"/>
    <s v="3/20/2014"/>
    <s v="2014"/>
    <s v="6"/>
    <s v="43010000"/>
    <x v="10"/>
    <x v="1"/>
    <s v="Suzhou Zijingang Mf Equipment"/>
    <s v="Foreign Private Profit"/>
    <x v="2"/>
    <s v="4014009000"/>
    <s v="Awarded"/>
    <s v="14098585"/>
    <m/>
    <m/>
    <n v="1"/>
    <n v="100000"/>
    <n v="1"/>
    <n v="100000"/>
  </r>
  <r>
    <x v="1"/>
    <s v="9"/>
    <s v="3/20/2014"/>
    <s v="2014"/>
    <s v="6"/>
    <s v="43010000"/>
    <x v="10"/>
    <x v="1"/>
    <s v="BOEING COMPANY, THE"/>
    <s v="Private Profit"/>
    <x v="2"/>
    <s v="4014010000"/>
    <s v="Awarded"/>
    <s v="14098558"/>
    <n v="1"/>
    <n v="50000"/>
    <m/>
    <m/>
    <n v="1"/>
    <n v="50000"/>
  </r>
  <r>
    <x v="1"/>
    <s v="9"/>
    <s v="3/20/2014"/>
    <s v="2014"/>
    <s v="6"/>
    <s v="43010000"/>
    <x v="10"/>
    <x v="1"/>
    <s v="Burton D Morgan Foundation"/>
    <s v="Foundation"/>
    <x v="1"/>
    <s v="4015003000"/>
    <s v="Awarded"/>
    <s v="14098538"/>
    <n v="0.5"/>
    <n v="100000"/>
    <m/>
    <m/>
    <n v="0.5"/>
    <n v="100000"/>
  </r>
  <r>
    <x v="1"/>
    <s v="9"/>
    <s v="3/20/2014"/>
    <s v="2014"/>
    <s v="6"/>
    <s v="43010000"/>
    <x v="10"/>
    <x v="1"/>
    <s v="Burton D Morgan Foundation"/>
    <s v="Foundation"/>
    <x v="1"/>
    <s v="4019006000"/>
    <s v="Awarded"/>
    <s v="14098538"/>
    <n v="0.45"/>
    <n v="90000"/>
    <m/>
    <m/>
    <n v="0.45"/>
    <n v="90000"/>
  </r>
  <r>
    <x v="1"/>
    <s v="9"/>
    <s v="3/20/2014"/>
    <s v="2014"/>
    <s v="6"/>
    <s v="43010000"/>
    <x v="10"/>
    <x v="1"/>
    <s v="BOEING COMPANY, THE"/>
    <s v="Private Profit"/>
    <x v="2"/>
    <s v="4027002000"/>
    <s v="Awarded"/>
    <s v="14098558"/>
    <n v="0"/>
    <n v="0"/>
    <m/>
    <m/>
    <n v="0"/>
    <n v="0"/>
  </r>
  <r>
    <x v="1"/>
    <s v="9"/>
    <s v="3/20/2014"/>
    <s v="2014"/>
    <s v="6"/>
    <s v="43010000"/>
    <x v="10"/>
    <x v="1"/>
    <s v="Burton D Morgan Foundation"/>
    <s v="Foundation"/>
    <x v="1"/>
    <s v="4027005000"/>
    <s v="Awarded"/>
    <s v="14098538"/>
    <n v="0"/>
    <n v="0"/>
    <m/>
    <m/>
    <n v="0"/>
    <n v="0"/>
  </r>
  <r>
    <x v="1"/>
    <s v="9"/>
    <s v="3/20/2014"/>
    <s v="2014"/>
    <s v="6"/>
    <s v="43010000"/>
    <x v="10"/>
    <x v="1"/>
    <s v="Burton D Morgan Foundation"/>
    <s v="Foundation"/>
    <x v="1"/>
    <s v="4027006000"/>
    <s v="Awarded"/>
    <s v="14098538"/>
    <n v="0"/>
    <n v="0"/>
    <m/>
    <m/>
    <n v="0"/>
    <n v="0"/>
  </r>
  <r>
    <x v="1"/>
    <s v="9"/>
    <s v="3/21/2014"/>
    <s v="2014"/>
    <s v="6"/>
    <s v="43010000"/>
    <x v="10"/>
    <x v="1"/>
    <s v="Ohio Sea Grant College Program"/>
    <s v="Federal"/>
    <x v="1"/>
    <s v="4011003000"/>
    <s v="Pending"/>
    <s v="14098643"/>
    <m/>
    <m/>
    <n v="0.25"/>
    <n v="12490"/>
    <n v="0.25"/>
    <n v="12490"/>
  </r>
  <r>
    <x v="1"/>
    <s v="9"/>
    <s v="3/21/2014"/>
    <s v="2014"/>
    <s v="6"/>
    <s v="43010000"/>
    <x v="10"/>
    <x v="1"/>
    <s v="Ohio Sea Grant College Program"/>
    <s v="Federal"/>
    <x v="1"/>
    <s v="4011005000"/>
    <s v="Pending"/>
    <s v="14098643"/>
    <m/>
    <m/>
    <n v="0.25"/>
    <n v="12490"/>
    <n v="0.25"/>
    <n v="12490"/>
  </r>
  <r>
    <x v="1"/>
    <s v="9"/>
    <s v="3/21/2014"/>
    <s v="2014"/>
    <s v="6"/>
    <s v="43010000"/>
    <x v="10"/>
    <x v="1"/>
    <s v="DOW AGROSCIENCES"/>
    <s v="Private Profit"/>
    <x v="2"/>
    <s v="4011008000"/>
    <s v="Awarded"/>
    <s v="14098466"/>
    <m/>
    <m/>
    <n v="1"/>
    <n v="507733"/>
    <n v="1"/>
    <n v="507733"/>
  </r>
  <r>
    <x v="1"/>
    <s v="9"/>
    <s v="3/21/2014"/>
    <s v="2014"/>
    <s v="6"/>
    <s v="43010000"/>
    <x v="10"/>
    <x v="1"/>
    <s v="The Howard G Buffet Fdn"/>
    <s v="Foundation"/>
    <x v="1"/>
    <s v="4011008000"/>
    <s v="Awarded"/>
    <s v="14098639"/>
    <n v="1"/>
    <n v="100000"/>
    <m/>
    <m/>
    <n v="1"/>
    <n v="100000"/>
  </r>
  <r>
    <x v="1"/>
    <s v="9"/>
    <s v="3/21/2014"/>
    <s v="2014"/>
    <s v="6"/>
    <s v="43010000"/>
    <x v="10"/>
    <x v="1"/>
    <s v="Ohio Sea Grant College Program"/>
    <s v="Federal"/>
    <x v="1"/>
    <s v="4013005000"/>
    <s v="Pending"/>
    <s v="14098643"/>
    <m/>
    <m/>
    <n v="0.5"/>
    <n v="24980"/>
    <n v="0.5"/>
    <n v="24980"/>
  </r>
  <r>
    <x v="1"/>
    <s v="9"/>
    <s v="3/21/2014"/>
    <s v="2014"/>
    <s v="6"/>
    <s v="43010000"/>
    <x v="10"/>
    <x v="1"/>
    <s v="InSpace, LLC"/>
    <s v="Private Profit"/>
    <x v="2"/>
    <s v="4014009000"/>
    <s v="Awarded"/>
    <s v="14098638"/>
    <m/>
    <m/>
    <n v="1"/>
    <n v="37553"/>
    <n v="1"/>
    <n v="37553"/>
  </r>
  <r>
    <x v="1"/>
    <s v="9"/>
    <s v="3/21/2014"/>
    <s v="2014"/>
    <s v="6"/>
    <s v="43010000"/>
    <x v="10"/>
    <x v="1"/>
    <s v="Regenstrief Institute Inc"/>
    <s v="Private Non-Profit"/>
    <x v="1"/>
    <s v="4016004000"/>
    <s v="Awarded"/>
    <s v="14098631"/>
    <m/>
    <m/>
    <n v="1"/>
    <n v="59559"/>
    <n v="1"/>
    <n v="59559"/>
  </r>
  <r>
    <x v="1"/>
    <s v="9"/>
    <s v="3/21/2014"/>
    <s v="2014"/>
    <s v="6"/>
    <s v="43010000"/>
    <x v="10"/>
    <x v="1"/>
    <s v="RUSSELL SAGE FOUNDATION"/>
    <s v="Foundation"/>
    <x v="1"/>
    <s v="4017012000"/>
    <s v="Pending"/>
    <s v="14098619"/>
    <m/>
    <m/>
    <n v="1"/>
    <n v="36675"/>
    <n v="1"/>
    <n v="36675"/>
  </r>
  <r>
    <x v="1"/>
    <s v="9"/>
    <s v="3/21/2014"/>
    <s v="2014"/>
    <s v="6"/>
    <s v="43010000"/>
    <x v="10"/>
    <x v="1"/>
    <s v="The Howard G Buffet Fdn"/>
    <s v="Foundation"/>
    <x v="1"/>
    <s v="4027008000"/>
    <s v="Awarded"/>
    <s v="14098639"/>
    <n v="0"/>
    <n v="0"/>
    <m/>
    <m/>
    <n v="0"/>
    <n v="0"/>
  </r>
  <r>
    <x v="1"/>
    <s v="9"/>
    <s v="3/24/2014"/>
    <s v="2014"/>
    <s v="6"/>
    <s v="43010000"/>
    <x v="10"/>
    <x v="1"/>
    <s v="Centre for Economic Policy Research"/>
    <s v="Foreign Private Non-Profit"/>
    <x v="1"/>
    <s v="4011005000"/>
    <s v="Pending"/>
    <s v="14098409"/>
    <m/>
    <m/>
    <n v="1"/>
    <n v="242536"/>
    <n v="1"/>
    <n v="242536"/>
  </r>
  <r>
    <x v="1"/>
    <s v="9"/>
    <s v="3/24/2014"/>
    <s v="2014"/>
    <s v="6"/>
    <s v="43010000"/>
    <x v="10"/>
    <x v="1"/>
    <s v="Dolores Kohl Education Fdn"/>
    <s v="Foundation"/>
    <x v="1"/>
    <s v="4017012000"/>
    <s v="Pending"/>
    <s v="14098636"/>
    <m/>
    <m/>
    <n v="1"/>
    <n v="241291"/>
    <n v="1"/>
    <n v="241291"/>
  </r>
  <r>
    <x v="1"/>
    <s v="9"/>
    <s v="3/24/2014"/>
    <s v="2014"/>
    <s v="6"/>
    <s v="43010000"/>
    <x v="10"/>
    <x v="1"/>
    <s v="NATIONAL AERONAUTICS AND SPACE ADMIN"/>
    <s v="Federal"/>
    <x v="1"/>
    <s v="4018004000"/>
    <s v="Pending"/>
    <s v="14098678"/>
    <m/>
    <m/>
    <n v="1"/>
    <n v="10000"/>
    <n v="1"/>
    <n v="10000"/>
  </r>
  <r>
    <x v="1"/>
    <s v="9"/>
    <s v="3/25/2014"/>
    <s v="2014"/>
    <s v="6"/>
    <s v="43010000"/>
    <x v="10"/>
    <x v="1"/>
    <s v="NATIONAL 4-H COUNCIL"/>
    <s v="Private Non-Profit"/>
    <x v="1"/>
    <s v="4011001050"/>
    <s v="Pending"/>
    <s v="14098650"/>
    <m/>
    <m/>
    <n v="1"/>
    <n v="15000"/>
    <n v="1"/>
    <n v="15000"/>
  </r>
  <r>
    <x v="1"/>
    <s v="9"/>
    <s v="3/25/2014"/>
    <s v="2014"/>
    <s v="6"/>
    <s v="43010000"/>
    <x v="10"/>
    <x v="1"/>
    <s v="NATIONAL 4-H COUNCIL"/>
    <s v="Private Non-Profit"/>
    <x v="1"/>
    <s v="4011001050"/>
    <s v="Awarded"/>
    <s v="14098707"/>
    <m/>
    <m/>
    <n v="1"/>
    <n v="7500"/>
    <n v="1"/>
    <n v="7500"/>
  </r>
  <r>
    <x v="1"/>
    <s v="9"/>
    <s v="3/25/2014"/>
    <s v="2014"/>
    <s v="6"/>
    <s v="43010000"/>
    <x v="10"/>
    <x v="1"/>
    <s v="Adventist Dev Relief Agency"/>
    <s v="Private Non-Profit"/>
    <x v="1"/>
    <s v="4011005000"/>
    <s v="Pending"/>
    <s v="14098689"/>
    <m/>
    <m/>
    <n v="0.25"/>
    <n v="12862.5"/>
    <n v="0.25"/>
    <n v="12862.5"/>
  </r>
  <r>
    <x v="1"/>
    <s v="9"/>
    <s v="3/25/2014"/>
    <s v="2014"/>
    <s v="6"/>
    <s v="43010000"/>
    <x v="10"/>
    <x v="1"/>
    <s v="Adventist Dev Relief Agency"/>
    <s v="Private Non-Profit"/>
    <x v="1"/>
    <s v="4011014000"/>
    <s v="Pending"/>
    <s v="14098689"/>
    <m/>
    <m/>
    <n v="0.75"/>
    <n v="38587.5"/>
    <n v="0.75"/>
    <n v="38587.5"/>
  </r>
  <r>
    <x v="1"/>
    <s v="9"/>
    <s v="3/25/2014"/>
    <s v="2014"/>
    <s v="6"/>
    <s v="43010000"/>
    <x v="10"/>
    <x v="1"/>
    <s v="University of Wisconsin at Milwaukee"/>
    <s v="Institution of Higher Education"/>
    <x v="1"/>
    <s v="4011015000"/>
    <s v="Pending"/>
    <s v="14098681"/>
    <m/>
    <m/>
    <n v="1"/>
    <n v="63448.78"/>
    <n v="1"/>
    <n v="63448.78"/>
  </r>
  <r>
    <x v="1"/>
    <s v="9"/>
    <s v="3/25/2014"/>
    <s v="2014"/>
    <s v="6"/>
    <s v="43010000"/>
    <x v="10"/>
    <x v="1"/>
    <s v="Grand Valley State Univ"/>
    <s v="Institution of Higher Education"/>
    <x v="1"/>
    <s v="4011015000"/>
    <s v="Pending"/>
    <s v="14098693"/>
    <m/>
    <m/>
    <n v="1"/>
    <n v="56552"/>
    <n v="1"/>
    <n v="56552"/>
  </r>
  <r>
    <x v="1"/>
    <s v="9"/>
    <s v="3/25/2014"/>
    <s v="2014"/>
    <s v="6"/>
    <s v="43010000"/>
    <x v="10"/>
    <x v="1"/>
    <s v="BOEHRINGER INGELHEIM PHARM INC"/>
    <s v="Private Profit"/>
    <x v="2"/>
    <s v="4016001000"/>
    <s v="Awarded"/>
    <s v="14098711"/>
    <m/>
    <m/>
    <n v="1"/>
    <n v="25000"/>
    <n v="1"/>
    <n v="25000"/>
  </r>
  <r>
    <x v="1"/>
    <s v="9"/>
    <s v="3/25/2014"/>
    <s v="2014"/>
    <s v="6"/>
    <s v="43010000"/>
    <x v="10"/>
    <x v="1"/>
    <s v="UCB, Inc."/>
    <s v="Private Profit"/>
    <x v="2"/>
    <s v="4016001000"/>
    <s v="Awarded"/>
    <s v="14098713"/>
    <m/>
    <m/>
    <n v="1"/>
    <n v="50000"/>
    <n v="1"/>
    <n v="50000"/>
  </r>
  <r>
    <x v="1"/>
    <s v="9"/>
    <s v="3/25/2014"/>
    <s v="2014"/>
    <s v="6"/>
    <s v="43010000"/>
    <x v="10"/>
    <x v="1"/>
    <s v="Prometheus Laboratories Inc"/>
    <s v="Private Profit"/>
    <x v="2"/>
    <s v="4016001000"/>
    <s v="Awarded"/>
    <s v="14098715"/>
    <m/>
    <m/>
    <n v="1"/>
    <n v="5000"/>
    <n v="1"/>
    <n v="5000"/>
  </r>
  <r>
    <x v="1"/>
    <s v="9"/>
    <s v="3/25/2014"/>
    <s v="2014"/>
    <s v="6"/>
    <s v="43010000"/>
    <x v="10"/>
    <x v="1"/>
    <s v="Prometheus Laboratories Inc"/>
    <s v="Private Profit"/>
    <x v="2"/>
    <s v="4016001000"/>
    <s v="Awarded"/>
    <s v="14098716"/>
    <m/>
    <m/>
    <n v="1"/>
    <n v="10000"/>
    <n v="1"/>
    <n v="10000"/>
  </r>
  <r>
    <x v="1"/>
    <s v="9"/>
    <s v="3/26/2014"/>
    <s v="2014"/>
    <s v="6"/>
    <s v="43010000"/>
    <x v="10"/>
    <x v="1"/>
    <s v="CIMMYT, INT."/>
    <s v="Private Profit"/>
    <x v="2"/>
    <s v="4011008000"/>
    <s v="Pending"/>
    <s v="14088050"/>
    <m/>
    <m/>
    <n v="1"/>
    <n v="115718"/>
    <n v="1"/>
    <n v="115718"/>
  </r>
  <r>
    <x v="1"/>
    <s v="9"/>
    <s v="3/26/2014"/>
    <s v="2014"/>
    <s v="6"/>
    <s v="43010000"/>
    <x v="10"/>
    <x v="1"/>
    <s v="Illiana Watermelon Association"/>
    <s v="Private Profit"/>
    <x v="2"/>
    <s v="4011012000"/>
    <s v="Awarded"/>
    <s v="14098762"/>
    <m/>
    <m/>
    <n v="1"/>
    <n v="4000"/>
    <n v="1"/>
    <n v="4000"/>
  </r>
  <r>
    <x v="1"/>
    <s v="9"/>
    <s v="3/26/2014"/>
    <s v="2014"/>
    <s v="6"/>
    <s v="43010000"/>
    <x v="10"/>
    <x v="1"/>
    <s v="WABASH NATIONAL CORPORATION"/>
    <s v="Private Profit"/>
    <x v="2"/>
    <s v="4014005000"/>
    <s v="Pending"/>
    <s v="14098746"/>
    <m/>
    <m/>
    <n v="1"/>
    <n v="6062"/>
    <n v="1"/>
    <n v="6062"/>
  </r>
  <r>
    <x v="1"/>
    <s v="9"/>
    <s v="3/26/2014"/>
    <s v="2014"/>
    <s v="6"/>
    <s v="43010000"/>
    <x v="10"/>
    <x v="1"/>
    <s v="Comcast"/>
    <s v="Private Profit"/>
    <x v="2"/>
    <s v="4014006000"/>
    <s v="Pending"/>
    <s v="14098594"/>
    <m/>
    <m/>
    <n v="1"/>
    <n v="135510"/>
    <n v="1"/>
    <n v="135510"/>
  </r>
  <r>
    <x v="1"/>
    <s v="9"/>
    <s v="3/26/2014"/>
    <s v="2014"/>
    <s v="6"/>
    <s v="43010000"/>
    <x v="10"/>
    <x v="1"/>
    <s v="AbbVie Inc"/>
    <s v="Private Profit"/>
    <x v="2"/>
    <s v="4016001000"/>
    <s v="Pending"/>
    <s v="14098781"/>
    <m/>
    <m/>
    <n v="1"/>
    <n v="400000"/>
    <n v="1"/>
    <n v="400000"/>
  </r>
  <r>
    <x v="1"/>
    <s v="9"/>
    <s v="3/27/2014"/>
    <s v="2014"/>
    <s v="6"/>
    <s v="43010000"/>
    <x v="10"/>
    <x v="1"/>
    <s v="Kaiima Agro Biotech Ltd"/>
    <s v="Foreign Private Profit"/>
    <x v="2"/>
    <s v="4011008000"/>
    <s v="Awarded"/>
    <s v="14098683"/>
    <m/>
    <m/>
    <n v="1"/>
    <n v="4100"/>
    <n v="1"/>
    <n v="4100"/>
  </r>
  <r>
    <x v="1"/>
    <s v="9"/>
    <s v="3/27/2014"/>
    <s v="2014"/>
    <s v="6"/>
    <s v="43010000"/>
    <x v="10"/>
    <x v="1"/>
    <s v="UNIVERSITY OF MINNESOTA"/>
    <s v="Institution of Higher Education"/>
    <x v="1"/>
    <s v="4011008000"/>
    <s v="Awarded"/>
    <s v="14098751"/>
    <m/>
    <m/>
    <n v="1"/>
    <n v="265198"/>
    <n v="1"/>
    <n v="265198"/>
  </r>
  <r>
    <x v="1"/>
    <s v="9"/>
    <s v="3/27/2014"/>
    <s v="2014"/>
    <s v="6"/>
    <s v="43010000"/>
    <x v="10"/>
    <x v="1"/>
    <s v="Illiana Watermelon Association"/>
    <s v="Private Profit"/>
    <x v="2"/>
    <s v="4011012000"/>
    <s v="Awarded"/>
    <s v="14098795"/>
    <m/>
    <m/>
    <n v="1"/>
    <n v="7000"/>
    <n v="1"/>
    <n v="7000"/>
  </r>
  <r>
    <x v="1"/>
    <s v="9"/>
    <s v="3/27/2014"/>
    <s v="2014"/>
    <s v="6"/>
    <s v="43010000"/>
    <x v="10"/>
    <x v="1"/>
    <s v="ROSE ACRE FARMS"/>
    <s v="Private Profit"/>
    <x v="2"/>
    <s v="4011016000"/>
    <s v="Pending"/>
    <s v="14098749"/>
    <m/>
    <m/>
    <n v="1"/>
    <n v="10000"/>
    <n v="1"/>
    <n v="10000"/>
  </r>
  <r>
    <x v="1"/>
    <s v="9"/>
    <s v="3/27/2014"/>
    <s v="2014"/>
    <s v="6"/>
    <s v="43010000"/>
    <x v="10"/>
    <x v="1"/>
    <s v="WHIRLPOOL CORP"/>
    <s v="Private Profit"/>
    <x v="2"/>
    <s v="4014009000"/>
    <s v="Awarded"/>
    <s v="14098785"/>
    <m/>
    <m/>
    <n v="1"/>
    <n v="50229"/>
    <n v="1"/>
    <n v="50229"/>
  </r>
  <r>
    <x v="1"/>
    <s v="9"/>
    <s v="3/28/2014"/>
    <s v="2014"/>
    <s v="6"/>
    <s v="43010000"/>
    <x v="10"/>
    <x v="1"/>
    <s v="Apacks"/>
    <s v="Private Profit"/>
    <x v="2"/>
    <s v="1011005000"/>
    <s v="Not Funded"/>
    <s v="14098809"/>
    <m/>
    <m/>
    <n v="1"/>
    <n v="9600"/>
    <n v="1"/>
    <n v="9600"/>
  </r>
  <r>
    <x v="1"/>
    <s v="9"/>
    <s v="3/28/2014"/>
    <s v="2014"/>
    <s v="6"/>
    <s v="43010000"/>
    <x v="10"/>
    <x v="1"/>
    <s v="AVON Foundation for Women"/>
    <s v="Foundation"/>
    <x v="1"/>
    <s v="4008006000"/>
    <s v="Pending"/>
    <s v="14098694"/>
    <n v="0.5"/>
    <n v="149997.5"/>
    <m/>
    <m/>
    <n v="0.5"/>
    <n v="149997.5"/>
  </r>
  <r>
    <x v="1"/>
    <s v="9"/>
    <s v="3/28/2014"/>
    <s v="2014"/>
    <s v="6"/>
    <s v="43010000"/>
    <x v="10"/>
    <x v="1"/>
    <s v="SYNGENTA SEEDS, INC."/>
    <s v="Private Profit"/>
    <x v="2"/>
    <s v="4011012000"/>
    <s v="Awarded"/>
    <s v="14098804"/>
    <m/>
    <m/>
    <n v="1"/>
    <n v="12500"/>
    <n v="1"/>
    <n v="12500"/>
  </r>
  <r>
    <x v="1"/>
    <s v="9"/>
    <s v="3/28/2014"/>
    <s v="2014"/>
    <s v="6"/>
    <s v="43010000"/>
    <x v="10"/>
    <x v="1"/>
    <s v="AVON Foundation for Women"/>
    <s v="Foundation"/>
    <x v="1"/>
    <s v="4012006000"/>
    <s v="Pending"/>
    <s v="14098694"/>
    <n v="0.5"/>
    <n v="149997.5"/>
    <m/>
    <m/>
    <n v="0.5"/>
    <n v="149997.5"/>
  </r>
  <r>
    <x v="1"/>
    <s v="9"/>
    <s v="3/28/2014"/>
    <s v="2014"/>
    <s v="6"/>
    <s v="43010000"/>
    <x v="10"/>
    <x v="1"/>
    <s v="AVON Foundation for Women"/>
    <s v="Foundation"/>
    <x v="1"/>
    <s v="4027006000"/>
    <s v="Pending"/>
    <s v="14098694"/>
    <n v="0"/>
    <n v="0"/>
    <m/>
    <m/>
    <n v="0"/>
    <n v="0"/>
  </r>
  <r>
    <x v="1"/>
    <s v="9"/>
    <s v="3/28/2014"/>
    <s v="2014"/>
    <s v="6"/>
    <s v="43010000"/>
    <x v="10"/>
    <x v="1"/>
    <s v="AVON Foundation for Women"/>
    <s v="Foundation"/>
    <x v="1"/>
    <s v="4027009000"/>
    <s v="Pending"/>
    <s v="14098694"/>
    <n v="0"/>
    <n v="0"/>
    <m/>
    <m/>
    <n v="0"/>
    <n v="0"/>
  </r>
  <r>
    <x v="1"/>
    <s v="9"/>
    <s v="3/31/2014"/>
    <s v="2014"/>
    <s v="6"/>
    <s v="43010000"/>
    <x v="10"/>
    <x v="1"/>
    <s v="Academic Partnerships"/>
    <s v="Private Profit"/>
    <x v="2"/>
    <s v="1014001000"/>
    <s v="Pending"/>
    <s v="14098888"/>
    <m/>
    <m/>
    <n v="1"/>
    <n v="4996"/>
    <n v="1"/>
    <n v="4996"/>
  </r>
  <r>
    <x v="1"/>
    <s v="9"/>
    <s v="3/31/2014"/>
    <s v="2014"/>
    <s v="6"/>
    <s v="43010000"/>
    <x v="10"/>
    <x v="1"/>
    <s v="AMERICAN CANCER SOCIETY"/>
    <s v="Foundation"/>
    <x v="1"/>
    <s v="4012003000"/>
    <s v="Pending"/>
    <s v="14098904"/>
    <m/>
    <m/>
    <n v="0.05"/>
    <n v="38488.400000000001"/>
    <n v="0.05"/>
    <n v="38488.400000000001"/>
  </r>
  <r>
    <x v="1"/>
    <s v="9"/>
    <s v="3/31/2014"/>
    <s v="2014"/>
    <s v="6"/>
    <s v="43010000"/>
    <x v="10"/>
    <x v="1"/>
    <s v="AMERICAN CANCER SOCIETY"/>
    <s v="Foundation"/>
    <x v="1"/>
    <s v="4012006000"/>
    <s v="Pending"/>
    <s v="14098904"/>
    <m/>
    <m/>
    <n v="0.85"/>
    <n v="654302.80000000005"/>
    <n v="0.85"/>
    <n v="654302.80000000005"/>
  </r>
  <r>
    <x v="1"/>
    <s v="9"/>
    <s v="3/31/2014"/>
    <s v="2014"/>
    <s v="6"/>
    <s v="43010000"/>
    <x v="10"/>
    <x v="1"/>
    <s v="AMERICAN CANCER SOCIETY"/>
    <s v="Foundation"/>
    <x v="1"/>
    <s v="4018003000"/>
    <s v="Pending"/>
    <s v="14098904"/>
    <m/>
    <m/>
    <n v="0.1"/>
    <n v="76976.800000000003"/>
    <n v="0.1"/>
    <n v="76976.800000000003"/>
  </r>
  <r>
    <x v="1"/>
    <s v="10"/>
    <s v="4/1/2014"/>
    <s v="2014"/>
    <s v="7"/>
    <s v="43010000"/>
    <x v="10"/>
    <x v="1"/>
    <s v="American Council on Education"/>
    <s v="Private Non-Profit"/>
    <x v="1"/>
    <s v="1005002000"/>
    <s v="Pending"/>
    <s v="14087793"/>
    <m/>
    <m/>
    <n v="0.5"/>
    <n v="2750"/>
    <n v="0.5"/>
    <n v="2750"/>
  </r>
  <r>
    <x v="1"/>
    <s v="10"/>
    <s v="4/1/2014"/>
    <s v="2014"/>
    <s v="7"/>
    <s v="43010000"/>
    <x v="10"/>
    <x v="1"/>
    <s v="American Council on Education"/>
    <s v="Private Non-Profit"/>
    <x v="1"/>
    <s v="1005011000"/>
    <s v="Pending"/>
    <s v="14087793"/>
    <m/>
    <m/>
    <n v="0.5"/>
    <n v="2750"/>
    <n v="0.5"/>
    <n v="2750"/>
  </r>
  <r>
    <x v="1"/>
    <s v="10"/>
    <s v="4/1/2014"/>
    <s v="2014"/>
    <s v="7"/>
    <s v="43010000"/>
    <x v="10"/>
    <x v="1"/>
    <s v="AMERICAN CANCER SOCIETY"/>
    <s v="Foundation"/>
    <x v="1"/>
    <s v="1019001006"/>
    <s v="Pending"/>
    <s v="14108942"/>
    <m/>
    <m/>
    <n v="0.3"/>
    <n v="288000"/>
    <n v="0.3"/>
    <n v="288000"/>
  </r>
  <r>
    <x v="1"/>
    <s v="10"/>
    <s v="4/1/2014"/>
    <s v="2014"/>
    <s v="7"/>
    <s v="43010000"/>
    <x v="10"/>
    <x v="1"/>
    <s v="AMERICAN CANCER SOCIETY"/>
    <s v="Foundation"/>
    <x v="1"/>
    <s v="4007003000"/>
    <s v="Pending"/>
    <s v="14098847"/>
    <m/>
    <m/>
    <n v="1"/>
    <n v="240000"/>
    <n v="1"/>
    <n v="240000"/>
  </r>
  <r>
    <x v="1"/>
    <s v="10"/>
    <s v="4/1/2014"/>
    <s v="2014"/>
    <s v="7"/>
    <s v="43010000"/>
    <x v="10"/>
    <x v="1"/>
    <s v="SLOAN, ALFRED P. FOUNDATION"/>
    <s v="Foundation"/>
    <x v="1"/>
    <s v="4011012000"/>
    <s v="Pending"/>
    <s v="14108952"/>
    <m/>
    <m/>
    <n v="0.5"/>
    <n v="164480.5"/>
    <n v="0.5"/>
    <n v="164480.5"/>
  </r>
  <r>
    <x v="1"/>
    <s v="10"/>
    <s v="4/1/2014"/>
    <s v="2014"/>
    <s v="7"/>
    <s v="43010000"/>
    <x v="10"/>
    <x v="1"/>
    <s v="AMERICAN CANCER SOCIETY"/>
    <s v="Foundation"/>
    <x v="1"/>
    <s v="4012003000"/>
    <s v="Pending"/>
    <s v="14098847"/>
    <m/>
    <m/>
    <n v="0"/>
    <n v="0"/>
    <n v="0"/>
    <n v="0"/>
  </r>
  <r>
    <x v="1"/>
    <s v="10"/>
    <s v="4/1/2014"/>
    <s v="2014"/>
    <s v="7"/>
    <s v="43010000"/>
    <x v="10"/>
    <x v="1"/>
    <s v="Cook Research Incorporated"/>
    <s v="Private Profit"/>
    <x v="2"/>
    <s v="4012003000"/>
    <s v="Awarded"/>
    <s v="14098773"/>
    <m/>
    <m/>
    <n v="0.2"/>
    <n v="11086.8"/>
    <n v="0.2"/>
    <n v="11086.8"/>
  </r>
  <r>
    <x v="1"/>
    <s v="10"/>
    <s v="4/1/2014"/>
    <s v="2014"/>
    <s v="7"/>
    <s v="43010000"/>
    <x v="10"/>
    <x v="1"/>
    <s v="Alpaca Research Foundation"/>
    <s v="Foundation"/>
    <x v="1"/>
    <s v="4012007000"/>
    <s v="Pending"/>
    <s v="14108918"/>
    <m/>
    <m/>
    <n v="1"/>
    <n v="4120"/>
    <n v="1"/>
    <n v="4120"/>
  </r>
  <r>
    <x v="1"/>
    <s v="10"/>
    <s v="4/1/2014"/>
    <s v="2014"/>
    <s v="7"/>
    <s v="43010000"/>
    <x v="10"/>
    <x v="1"/>
    <s v="AMERICAN CANCER SOCIETY"/>
    <s v="Foundation"/>
    <x v="1"/>
    <s v="4013003000"/>
    <s v="Pending"/>
    <s v="14108942"/>
    <m/>
    <m/>
    <n v="0.4"/>
    <n v="384000"/>
    <n v="0.4"/>
    <n v="384000"/>
  </r>
  <r>
    <x v="1"/>
    <s v="10"/>
    <s v="4/1/2014"/>
    <s v="2014"/>
    <s v="7"/>
    <s v="43010000"/>
    <x v="10"/>
    <x v="1"/>
    <s v="PROCTER &amp; GAMBLE COMPANY"/>
    <s v="Private Profit"/>
    <x v="2"/>
    <s v="4014003000"/>
    <s v="Pending"/>
    <s v="14098865"/>
    <m/>
    <m/>
    <n v="0.67"/>
    <n v="43550"/>
    <n v="0.67"/>
    <n v="43550"/>
  </r>
  <r>
    <x v="1"/>
    <s v="10"/>
    <s v="4/1/2014"/>
    <s v="2014"/>
    <s v="7"/>
    <s v="43010000"/>
    <x v="10"/>
    <x v="1"/>
    <s v="AMERICAN CHEMICAL SOCIETY"/>
    <s v="Foundation"/>
    <x v="1"/>
    <s v="4014004000"/>
    <s v="Pending"/>
    <s v="14098425"/>
    <m/>
    <m/>
    <n v="1"/>
    <n v="110000"/>
    <n v="1"/>
    <n v="110000"/>
  </r>
  <r>
    <x v="1"/>
    <s v="10"/>
    <s v="4/1/2014"/>
    <s v="2014"/>
    <s v="7"/>
    <s v="43010000"/>
    <x v="10"/>
    <x v="1"/>
    <s v="TRASK TRUST FUND"/>
    <s v="Foundation"/>
    <x v="1"/>
    <s v="4014004000"/>
    <s v="Not Funded"/>
    <s v="14098447"/>
    <m/>
    <m/>
    <n v="1"/>
    <n v="50000"/>
    <n v="1"/>
    <n v="50000"/>
  </r>
  <r>
    <x v="1"/>
    <s v="10"/>
    <s v="4/1/2014"/>
    <s v="2014"/>
    <s v="7"/>
    <s v="43010000"/>
    <x v="10"/>
    <x v="1"/>
    <s v="IOWA STATE UNIVERSITY"/>
    <s v="Institution of Higher Education"/>
    <x v="1"/>
    <s v="4014005000"/>
    <s v="Pending"/>
    <s v="14098839"/>
    <m/>
    <m/>
    <n v="1"/>
    <n v="60000"/>
    <n v="1"/>
    <n v="60000"/>
  </r>
  <r>
    <x v="1"/>
    <s v="10"/>
    <s v="4/1/2014"/>
    <s v="2014"/>
    <s v="7"/>
    <s v="43010000"/>
    <x v="10"/>
    <x v="1"/>
    <s v="HiSilicon Technologies Co Ltd"/>
    <s v="Foreign Private Profit"/>
    <x v="2"/>
    <s v="4014006000"/>
    <s v="Awarded"/>
    <s v="14098416"/>
    <m/>
    <m/>
    <n v="1"/>
    <n v="25000"/>
    <n v="1"/>
    <n v="25000"/>
  </r>
  <r>
    <x v="1"/>
    <s v="10"/>
    <s v="4/1/2014"/>
    <s v="2014"/>
    <s v="7"/>
    <s v="43010000"/>
    <x v="10"/>
    <x v="1"/>
    <s v="AlloSource"/>
    <s v="Private Non-Profit"/>
    <x v="1"/>
    <s v="4014009000"/>
    <s v="Pending"/>
    <s v="14022655"/>
    <m/>
    <m/>
    <n v="0.5"/>
    <n v="12500"/>
    <n v="0.5"/>
    <n v="12500"/>
  </r>
  <r>
    <x v="1"/>
    <s v="10"/>
    <s v="4/1/2014"/>
    <s v="2014"/>
    <s v="7"/>
    <s v="43010000"/>
    <x v="10"/>
    <x v="1"/>
    <s v="GE Aviation"/>
    <s v="Private Profit"/>
    <x v="2"/>
    <s v="4014009000"/>
    <s v="Awarded"/>
    <s v="14098598"/>
    <m/>
    <m/>
    <n v="1"/>
    <n v="175000"/>
    <n v="1"/>
    <n v="175000"/>
  </r>
  <r>
    <x v="1"/>
    <s v="10"/>
    <s v="4/1/2014"/>
    <s v="2014"/>
    <s v="7"/>
    <s v="43010000"/>
    <x v="10"/>
    <x v="1"/>
    <s v="CATERPILLAR INC."/>
    <s v="Private Profit"/>
    <x v="2"/>
    <s v="4014009000"/>
    <s v="Awarded"/>
    <s v="14098690"/>
    <m/>
    <m/>
    <n v="1"/>
    <n v="100410"/>
    <n v="1"/>
    <n v="100410"/>
  </r>
  <r>
    <x v="1"/>
    <s v="10"/>
    <s v="4/1/2014"/>
    <s v="2014"/>
    <s v="7"/>
    <s v="43010000"/>
    <x v="10"/>
    <x v="1"/>
    <s v="Google Inc"/>
    <s v="Private Profit"/>
    <x v="2"/>
    <s v="4014009000"/>
    <s v="Awarded"/>
    <s v="14098821"/>
    <m/>
    <m/>
    <n v="1"/>
    <n v="33963"/>
    <n v="1"/>
    <n v="33963"/>
  </r>
  <r>
    <x v="1"/>
    <s v="10"/>
    <s v="4/1/2014"/>
    <s v="2014"/>
    <s v="7"/>
    <s v="43010000"/>
    <x v="10"/>
    <x v="1"/>
    <s v="PROCTER &amp; GAMBLE COMPANY"/>
    <s v="Private Profit"/>
    <x v="2"/>
    <s v="4014010000"/>
    <s v="Pending"/>
    <s v="14098865"/>
    <m/>
    <m/>
    <n v="0.33"/>
    <n v="21450"/>
    <n v="0.33"/>
    <n v="21450"/>
  </r>
  <r>
    <x v="1"/>
    <s v="10"/>
    <s v="4/1/2014"/>
    <s v="2014"/>
    <s v="7"/>
    <s v="43010000"/>
    <x v="10"/>
    <x v="1"/>
    <s v="BURROUGHS WELLCOME FUND"/>
    <s v="Foundation"/>
    <x v="1"/>
    <s v="4014017000"/>
    <s v="Pending"/>
    <s v="14108938"/>
    <m/>
    <m/>
    <n v="0.3"/>
    <n v="150000"/>
    <n v="0.3"/>
    <n v="150000"/>
  </r>
  <r>
    <x v="1"/>
    <s v="10"/>
    <s v="4/1/2014"/>
    <s v="2014"/>
    <s v="7"/>
    <s v="43010000"/>
    <x v="10"/>
    <x v="1"/>
    <s v="Cook Research Incorporated"/>
    <s v="Private Profit"/>
    <x v="2"/>
    <s v="4014017000"/>
    <s v="Awarded"/>
    <s v="14098771"/>
    <m/>
    <m/>
    <n v="1"/>
    <n v="29735.7"/>
    <n v="1"/>
    <n v="29735.7"/>
  </r>
  <r>
    <x v="1"/>
    <s v="10"/>
    <s v="4/1/2014"/>
    <s v="2014"/>
    <s v="7"/>
    <s v="43010000"/>
    <x v="10"/>
    <x v="1"/>
    <s v="Cook Research Incorporated"/>
    <s v="Private Profit"/>
    <x v="2"/>
    <s v="4014017000"/>
    <s v="Awarded"/>
    <s v="14098773"/>
    <m/>
    <m/>
    <n v="0.8"/>
    <n v="44347.199999999997"/>
    <n v="0.8"/>
    <n v="44347.199999999997"/>
  </r>
  <r>
    <x v="1"/>
    <s v="10"/>
    <s v="4/1/2014"/>
    <s v="2014"/>
    <s v="7"/>
    <s v="43010000"/>
    <x v="10"/>
    <x v="1"/>
    <s v="AlloSource"/>
    <s v="Private Non-Profit"/>
    <x v="1"/>
    <s v="4014020000"/>
    <s v="Pending"/>
    <s v="14022655"/>
    <m/>
    <m/>
    <n v="0.5"/>
    <n v="12500"/>
    <n v="0.5"/>
    <n v="12500"/>
  </r>
  <r>
    <x v="1"/>
    <s v="10"/>
    <s v="4/1/2014"/>
    <s v="2014"/>
    <s v="7"/>
    <s v="43010000"/>
    <x v="10"/>
    <x v="1"/>
    <s v="GENENTECH CORPORATION, INC."/>
    <s v="Private Profit"/>
    <x v="2"/>
    <s v="4016001000"/>
    <s v="Awarded"/>
    <s v="14108928"/>
    <m/>
    <m/>
    <n v="1"/>
    <n v="25000"/>
    <n v="1"/>
    <n v="25000"/>
  </r>
  <r>
    <x v="1"/>
    <s v="10"/>
    <s v="4/1/2014"/>
    <s v="2014"/>
    <s v="7"/>
    <s v="43010000"/>
    <x v="10"/>
    <x v="1"/>
    <s v="AMERICAN CANCER SOCIETY"/>
    <s v="Foundation"/>
    <x v="1"/>
    <s v="4017015000"/>
    <s v="Pending"/>
    <s v="14108942"/>
    <m/>
    <m/>
    <n v="0.3"/>
    <n v="288000"/>
    <n v="0.3"/>
    <n v="288000"/>
  </r>
  <r>
    <x v="1"/>
    <s v="10"/>
    <s v="4/1/2014"/>
    <s v="2014"/>
    <s v="7"/>
    <s v="43010000"/>
    <x v="10"/>
    <x v="1"/>
    <s v="AMERICAN CANCER SOCIETY"/>
    <s v="Foundation"/>
    <x v="1"/>
    <s v="4018003000"/>
    <s v="Pending"/>
    <s v="14098880"/>
    <m/>
    <m/>
    <n v="0.95"/>
    <n v="752400"/>
    <n v="0.95"/>
    <n v="752400"/>
  </r>
  <r>
    <x v="1"/>
    <s v="10"/>
    <s v="4/1/2014"/>
    <s v="2014"/>
    <s v="7"/>
    <s v="43010000"/>
    <x v="10"/>
    <x v="1"/>
    <s v="AMERICAN CANCER SOCIETY"/>
    <s v="Foundation"/>
    <x v="1"/>
    <s v="4018004000"/>
    <s v="Pending"/>
    <s v="14098880"/>
    <m/>
    <m/>
    <n v="0.05"/>
    <n v="39600"/>
    <n v="0.05"/>
    <n v="39600"/>
  </r>
  <r>
    <x v="1"/>
    <s v="10"/>
    <s v="4/1/2014"/>
    <s v="2014"/>
    <s v="7"/>
    <s v="43010000"/>
    <x v="10"/>
    <x v="1"/>
    <s v="SLOAN, ALFRED P. FOUNDATION"/>
    <s v="Foundation"/>
    <x v="1"/>
    <s v="4018008000"/>
    <s v="Pending"/>
    <s v="14108952"/>
    <m/>
    <m/>
    <n v="0.5"/>
    <n v="164480.5"/>
    <n v="0.5"/>
    <n v="164480.5"/>
  </r>
  <r>
    <x v="1"/>
    <s v="10"/>
    <s v="4/1/2014"/>
    <s v="2014"/>
    <s v="7"/>
    <s v="43010000"/>
    <x v="10"/>
    <x v="1"/>
    <s v="BURROUGHS WELLCOME FUND"/>
    <s v="Foundation"/>
    <x v="1"/>
    <s v="4018009000"/>
    <s v="Pending"/>
    <s v="14108938"/>
    <m/>
    <m/>
    <n v="0.7"/>
    <n v="350000"/>
    <n v="0.7"/>
    <n v="350000"/>
  </r>
  <r>
    <x v="1"/>
    <s v="10"/>
    <s v="4/1/2014"/>
    <s v="2014"/>
    <s v="7"/>
    <s v="43010000"/>
    <x v="10"/>
    <x v="1"/>
    <s v="SPENCER FOUNDATION"/>
    <s v="Foundation"/>
    <x v="1"/>
    <s v="4020004000"/>
    <s v="Pending"/>
    <s v="14098368"/>
    <m/>
    <m/>
    <n v="1"/>
    <n v="50000"/>
    <n v="1"/>
    <n v="50000"/>
  </r>
  <r>
    <x v="1"/>
    <s v="10"/>
    <s v="4/1/2014"/>
    <s v="2014"/>
    <s v="7"/>
    <s v="43010000"/>
    <x v="10"/>
    <x v="1"/>
    <s v="US Agric Information Network"/>
    <s v="Private Non-Profit"/>
    <x v="1"/>
    <s v="4024001000"/>
    <s v="Pending"/>
    <s v="14087509"/>
    <m/>
    <m/>
    <n v="1"/>
    <n v="6100"/>
    <n v="1"/>
    <n v="6100"/>
  </r>
  <r>
    <x v="1"/>
    <s v="10"/>
    <s v="4/1/2014"/>
    <s v="2014"/>
    <s v="7"/>
    <s v="43010000"/>
    <x v="10"/>
    <x v="1"/>
    <s v="Partners of the Americas Fdn"/>
    <s v="Foundation"/>
    <x v="1"/>
    <s v="4042001000"/>
    <s v="Pending"/>
    <s v="14108927"/>
    <m/>
    <m/>
    <n v="1"/>
    <n v="24999"/>
    <n v="1"/>
    <n v="24999"/>
  </r>
  <r>
    <x v="1"/>
    <s v="10"/>
    <s v="4/2/2014"/>
    <s v="2014"/>
    <s v="7"/>
    <s v="43010000"/>
    <x v="10"/>
    <x v="1"/>
    <s v="Imerys Minerals Ltd"/>
    <s v="Foreign Private Profit"/>
    <x v="2"/>
    <s v="4013009000"/>
    <s v="Pending"/>
    <s v="14098676"/>
    <m/>
    <m/>
    <n v="1"/>
    <n v="89311"/>
    <n v="1"/>
    <n v="89311"/>
  </r>
  <r>
    <x v="1"/>
    <s v="10"/>
    <s v="4/2/2014"/>
    <s v="2014"/>
    <s v="7"/>
    <s v="43010000"/>
    <x v="10"/>
    <x v="1"/>
    <s v="RESEARCH TRIANGLE INSTITUTE"/>
    <s v="Foundation"/>
    <x v="1"/>
    <s v="4013009000"/>
    <s v="Pending"/>
    <s v="14108970"/>
    <n v="1"/>
    <n v="434559"/>
    <m/>
    <m/>
    <n v="1"/>
    <n v="434559"/>
  </r>
  <r>
    <x v="1"/>
    <s v="10"/>
    <s v="4/2/2014"/>
    <s v="2014"/>
    <s v="7"/>
    <s v="43010000"/>
    <x v="10"/>
    <x v="1"/>
    <s v="NineSigma"/>
    <s v="Private Profit"/>
    <x v="2"/>
    <s v="4014003000"/>
    <s v="Pending"/>
    <s v="14108955"/>
    <m/>
    <m/>
    <n v="1"/>
    <n v="400000"/>
    <n v="1"/>
    <n v="400000"/>
  </r>
  <r>
    <x v="1"/>
    <s v="10"/>
    <s v="4/2/2014"/>
    <s v="2014"/>
    <s v="7"/>
    <s v="43010000"/>
    <x v="10"/>
    <x v="1"/>
    <s v="RESEARCH TRIANGLE INSTITUTE"/>
    <s v="Foundation"/>
    <x v="1"/>
    <s v="4027002000"/>
    <s v="Pending"/>
    <s v="14108970"/>
    <n v="0"/>
    <n v="0"/>
    <m/>
    <m/>
    <n v="0"/>
    <n v="0"/>
  </r>
  <r>
    <x v="1"/>
    <s v="10"/>
    <s v="4/3/2014"/>
    <s v="2014"/>
    <s v="7"/>
    <s v="43010000"/>
    <x v="10"/>
    <x v="1"/>
    <s v="SSAB Americas Res and Dev"/>
    <s v="Private Profit"/>
    <x v="2"/>
    <s v="1005014000"/>
    <s v="Awarded"/>
    <s v="14108947"/>
    <m/>
    <m/>
    <n v="0"/>
    <n v="0"/>
    <n v="0"/>
    <n v="0"/>
  </r>
  <r>
    <x v="1"/>
    <s v="10"/>
    <s v="4/3/2014"/>
    <s v="2014"/>
    <s v="7"/>
    <s v="43010000"/>
    <x v="10"/>
    <x v="1"/>
    <s v="BeulahWorks LLC"/>
    <s v="Private Profit"/>
    <x v="2"/>
    <s v="1010009000"/>
    <s v="Pending"/>
    <s v="14109003"/>
    <m/>
    <m/>
    <n v="1"/>
    <n v="9244"/>
    <n v="1"/>
    <n v="9244"/>
  </r>
  <r>
    <x v="1"/>
    <s v="10"/>
    <s v="4/3/2014"/>
    <s v="2014"/>
    <s v="7"/>
    <s v="43010000"/>
    <x v="10"/>
    <x v="1"/>
    <s v="Academic Partnerships"/>
    <s v="Private Profit"/>
    <x v="2"/>
    <s v="1014001000"/>
    <s v="Pending"/>
    <s v="14098913"/>
    <m/>
    <m/>
    <n v="1"/>
    <n v="5000"/>
    <n v="1"/>
    <n v="5000"/>
  </r>
  <r>
    <x v="1"/>
    <s v="10"/>
    <s v="4/3/2014"/>
    <s v="2014"/>
    <s v="7"/>
    <s v="43010000"/>
    <x v="10"/>
    <x v="1"/>
    <s v="SSAB Americas Res and Dev"/>
    <s v="Private Profit"/>
    <x v="2"/>
    <s v="1019001006"/>
    <s v="Awarded"/>
    <s v="14108947"/>
    <m/>
    <m/>
    <n v="1"/>
    <n v="51309"/>
    <n v="1"/>
    <n v="51309"/>
  </r>
  <r>
    <x v="1"/>
    <s v="10"/>
    <s v="4/3/2014"/>
    <s v="2014"/>
    <s v="7"/>
    <s v="43010000"/>
    <x v="10"/>
    <x v="1"/>
    <s v="Google Inc"/>
    <s v="Private Profit"/>
    <x v="2"/>
    <s v="4019010000"/>
    <s v="Pending"/>
    <s v="14108990"/>
    <m/>
    <m/>
    <n v="0.5"/>
    <n v="16021"/>
    <n v="0.5"/>
    <n v="16021"/>
  </r>
  <r>
    <x v="1"/>
    <s v="10"/>
    <s v="4/3/2014"/>
    <s v="2014"/>
    <s v="7"/>
    <s v="43010000"/>
    <x v="10"/>
    <x v="1"/>
    <s v="Google Inc"/>
    <s v="Private Profit"/>
    <x v="2"/>
    <s v="4019019000"/>
    <s v="Pending"/>
    <s v="14108990"/>
    <m/>
    <m/>
    <n v="0.5"/>
    <n v="16021"/>
    <n v="0.5"/>
    <n v="16021"/>
  </r>
  <r>
    <x v="1"/>
    <s v="10"/>
    <s v="4/4/2014"/>
    <s v="2014"/>
    <s v="7"/>
    <s v="43010000"/>
    <x v="10"/>
    <x v="1"/>
    <s v="Gypsoil"/>
    <s v="Private Profit"/>
    <x v="2"/>
    <s v="4011008000"/>
    <s v="Pending"/>
    <s v="14109018"/>
    <m/>
    <m/>
    <n v="1"/>
    <n v="9997"/>
    <n v="1"/>
    <n v="9997"/>
  </r>
  <r>
    <x v="1"/>
    <s v="10"/>
    <s v="4/4/2014"/>
    <s v="2014"/>
    <s v="7"/>
    <s v="43010000"/>
    <x v="10"/>
    <x v="1"/>
    <s v="Indiana Corn Marketing Council"/>
    <s v="Private Non-Profit"/>
    <x v="1"/>
    <s v="4011008000"/>
    <s v="Awarded"/>
    <s v="14098322"/>
    <m/>
    <m/>
    <n v="1"/>
    <n v="40612"/>
    <n v="1"/>
    <n v="40612"/>
  </r>
  <r>
    <x v="1"/>
    <s v="10"/>
    <s v="4/4/2014"/>
    <s v="2014"/>
    <s v="7"/>
    <s v="43010000"/>
    <x v="10"/>
    <x v="1"/>
    <s v="St. Baldrick's Foundation"/>
    <s v="Federal"/>
    <x v="1"/>
    <s v="4012006000"/>
    <s v="Pending"/>
    <s v="14108957"/>
    <m/>
    <m/>
    <n v="1"/>
    <n v="100000"/>
    <n v="1"/>
    <n v="100000"/>
  </r>
  <r>
    <x v="1"/>
    <s v="10"/>
    <s v="4/4/2014"/>
    <s v="2014"/>
    <s v="7"/>
    <s v="43010000"/>
    <x v="10"/>
    <x v="1"/>
    <s v="BrainScope"/>
    <s v="Private Profit"/>
    <x v="2"/>
    <s v="4013008000"/>
    <s v="Awarded"/>
    <s v="14108995"/>
    <m/>
    <m/>
    <n v="0.33"/>
    <n v="99000"/>
    <n v="0.33"/>
    <n v="99000"/>
  </r>
  <r>
    <x v="1"/>
    <s v="10"/>
    <s v="4/4/2014"/>
    <s v="2014"/>
    <s v="7"/>
    <s v="43010000"/>
    <x v="10"/>
    <x v="1"/>
    <s v="BrainScope"/>
    <s v="Private Profit"/>
    <x v="2"/>
    <s v="4014006000"/>
    <s v="Awarded"/>
    <s v="14108995"/>
    <m/>
    <m/>
    <n v="0.17"/>
    <n v="51000"/>
    <n v="0.17"/>
    <n v="51000"/>
  </r>
  <r>
    <x v="1"/>
    <s v="10"/>
    <s v="4/4/2014"/>
    <s v="2014"/>
    <s v="7"/>
    <s v="43010000"/>
    <x v="10"/>
    <x v="1"/>
    <s v="BrainScope"/>
    <s v="Private Profit"/>
    <x v="2"/>
    <s v="4014009000"/>
    <s v="Awarded"/>
    <s v="14108995"/>
    <m/>
    <m/>
    <n v="0.33"/>
    <n v="99000"/>
    <n v="0.33"/>
    <n v="99000"/>
  </r>
  <r>
    <x v="1"/>
    <s v="10"/>
    <s v="4/4/2014"/>
    <s v="2014"/>
    <s v="7"/>
    <s v="43010000"/>
    <x v="10"/>
    <x v="1"/>
    <s v="BrainScope"/>
    <s v="Private Profit"/>
    <x v="2"/>
    <s v="4014017000"/>
    <s v="Awarded"/>
    <s v="14108995"/>
    <m/>
    <m/>
    <n v="0.17"/>
    <n v="51000"/>
    <n v="0.17"/>
    <n v="51000"/>
  </r>
  <r>
    <x v="1"/>
    <s v="10"/>
    <s v="4/4/2014"/>
    <s v="2014"/>
    <s v="7"/>
    <s v="43010000"/>
    <x v="10"/>
    <x v="1"/>
    <s v="TEVA PHARMACEUTICALS, USA"/>
    <s v="Private Profit"/>
    <x v="2"/>
    <s v="4016001000"/>
    <s v="Awarded"/>
    <s v="14109077"/>
    <m/>
    <m/>
    <n v="1"/>
    <n v="169360"/>
    <n v="1"/>
    <n v="169360"/>
  </r>
  <r>
    <x v="1"/>
    <s v="10"/>
    <s v="4/4/2014"/>
    <s v="2014"/>
    <s v="7"/>
    <s v="43010000"/>
    <x v="10"/>
    <x v="1"/>
    <s v="LILLY (ELI) AND COMPANY"/>
    <s v="Private Profit"/>
    <x v="2"/>
    <s v="4016001000"/>
    <s v="Awarded"/>
    <s v="14109082"/>
    <m/>
    <m/>
    <n v="1"/>
    <n v="33890"/>
    <n v="1"/>
    <n v="33890"/>
  </r>
  <r>
    <x v="1"/>
    <s v="10"/>
    <s v="4/4/2014"/>
    <s v="2014"/>
    <s v="7"/>
    <s v="43010000"/>
    <x v="10"/>
    <x v="1"/>
    <s v="V FOUNDATION FOR CANCER RESEARCH, THE"/>
    <s v="Foundation"/>
    <x v="1"/>
    <s v="4016003000"/>
    <s v="Pending"/>
    <s v="14109042"/>
    <m/>
    <m/>
    <n v="1"/>
    <n v="200000"/>
    <n v="1"/>
    <n v="200000"/>
  </r>
  <r>
    <x v="1"/>
    <s v="10"/>
    <s v="4/4/2014"/>
    <s v="2014"/>
    <s v="7"/>
    <s v="43010000"/>
    <x v="10"/>
    <x v="1"/>
    <s v="EyeVerify LLC"/>
    <s v="Private Profit"/>
    <x v="2"/>
    <s v="4019001000"/>
    <s v="Pending"/>
    <s v="14108986"/>
    <m/>
    <m/>
    <n v="0"/>
    <n v="0"/>
    <n v="0"/>
    <n v="0"/>
  </r>
  <r>
    <x v="1"/>
    <s v="10"/>
    <s v="4/4/2014"/>
    <s v="2014"/>
    <s v="7"/>
    <s v="43010000"/>
    <x v="10"/>
    <x v="1"/>
    <s v="EyeVerify LLC"/>
    <s v="Private Profit"/>
    <x v="2"/>
    <s v="4019006000"/>
    <s v="Pending"/>
    <s v="14108986"/>
    <m/>
    <m/>
    <n v="1"/>
    <n v="49998"/>
    <n v="1"/>
    <n v="49998"/>
  </r>
  <r>
    <x v="1"/>
    <s v="10"/>
    <s v="4/7/2014"/>
    <s v="2014"/>
    <s v="7"/>
    <s v="43010000"/>
    <x v="10"/>
    <x v="1"/>
    <s v="SIMONS FOUNDATION"/>
    <s v="Foundation"/>
    <x v="1"/>
    <s v="4018010000"/>
    <s v="Awarded"/>
    <s v="14033855"/>
    <m/>
    <m/>
    <n v="1"/>
    <n v="94788"/>
    <n v="1"/>
    <n v="94788"/>
  </r>
  <r>
    <x v="1"/>
    <s v="10"/>
    <s v="4/8/2014"/>
    <s v="2014"/>
    <s v="7"/>
    <s v="43010000"/>
    <x v="10"/>
    <x v="1"/>
    <s v="COSIA"/>
    <s v="Foreign Private Non-Profit"/>
    <x v="1"/>
    <s v="4011008000"/>
    <s v="Pending"/>
    <s v="14109127"/>
    <m/>
    <m/>
    <n v="0.4"/>
    <n v="114883.2"/>
    <n v="0.4"/>
    <n v="114883.2"/>
  </r>
  <r>
    <x v="1"/>
    <s v="10"/>
    <s v="4/8/2014"/>
    <s v="2014"/>
    <s v="7"/>
    <s v="43010000"/>
    <x v="10"/>
    <x v="1"/>
    <s v="MUSCULAR DYSTROPHY ASSOCIATION"/>
    <s v="Foundation"/>
    <x v="1"/>
    <s v="4011009000"/>
    <s v="Awarded"/>
    <s v="14011024"/>
    <m/>
    <m/>
    <n v="1"/>
    <n v="253800"/>
    <n v="1"/>
    <n v="253800"/>
  </r>
  <r>
    <x v="1"/>
    <s v="10"/>
    <s v="4/8/2014"/>
    <s v="2014"/>
    <s v="7"/>
    <s v="43010000"/>
    <x v="10"/>
    <x v="1"/>
    <s v="COSIA"/>
    <s v="Foreign Private Non-Profit"/>
    <x v="1"/>
    <s v="4014005000"/>
    <s v="Pending"/>
    <s v="14109127"/>
    <m/>
    <m/>
    <n v="0.6"/>
    <n v="172324.8"/>
    <n v="0.6"/>
    <n v="172324.8"/>
  </r>
  <r>
    <x v="1"/>
    <s v="10"/>
    <s v="4/8/2014"/>
    <s v="2014"/>
    <s v="7"/>
    <s v="43010000"/>
    <x v="10"/>
    <x v="1"/>
    <s v="AMERICAN SOCIETY OF CIVIL ENGINEERS"/>
    <s v="Foundation"/>
    <x v="1"/>
    <s v="4014015000"/>
    <s v="Pending"/>
    <s v="14109149"/>
    <m/>
    <m/>
    <n v="1"/>
    <n v="20000"/>
    <n v="1"/>
    <n v="20000"/>
  </r>
  <r>
    <x v="1"/>
    <s v="10"/>
    <s v="4/8/2014"/>
    <s v="2014"/>
    <s v="7"/>
    <s v="43010000"/>
    <x v="10"/>
    <x v="1"/>
    <s v="School Science and Mathematics Assoc"/>
    <s v="Private Non-Profit"/>
    <x v="1"/>
    <s v="4020003000"/>
    <s v="Awarded"/>
    <s v="14109152"/>
    <m/>
    <m/>
    <n v="1"/>
    <n v="41600"/>
    <n v="1"/>
    <n v="41600"/>
  </r>
  <r>
    <x v="1"/>
    <s v="10"/>
    <s v="4/9/2014"/>
    <s v="2014"/>
    <s v="7"/>
    <s v="43010000"/>
    <x v="10"/>
    <x v="1"/>
    <s v="ELANCO ANIMAL HEALTH"/>
    <s v="Private Profit"/>
    <x v="2"/>
    <s v="4011009000"/>
    <s v="Awarded"/>
    <s v="14098866"/>
    <m/>
    <m/>
    <n v="1"/>
    <n v="47168"/>
    <n v="1"/>
    <n v="47168"/>
  </r>
  <r>
    <x v="1"/>
    <s v="10"/>
    <s v="4/9/2014"/>
    <s v="2014"/>
    <s v="7"/>
    <s v="43010000"/>
    <x v="10"/>
    <x v="1"/>
    <s v="MINNESOTA MINING &amp; MANUFACTURING CO (3M)"/>
    <s v="Private Profit"/>
    <x v="2"/>
    <s v="4014009000"/>
    <s v="Awarded"/>
    <s v="14109205"/>
    <m/>
    <m/>
    <n v="1"/>
    <n v="130000"/>
    <n v="1"/>
    <n v="130000"/>
  </r>
  <r>
    <x v="1"/>
    <s v="10"/>
    <s v="4/9/2014"/>
    <s v="2014"/>
    <s v="7"/>
    <s v="43010000"/>
    <x v="10"/>
    <x v="1"/>
    <s v="Animal Behavior Society"/>
    <s v="Private Non-Profit"/>
    <x v="1"/>
    <s v="4018003000"/>
    <s v="Awarded"/>
    <s v="14109182"/>
    <m/>
    <m/>
    <n v="1"/>
    <n v="1300"/>
    <n v="1"/>
    <n v="1300"/>
  </r>
  <r>
    <x v="1"/>
    <s v="10"/>
    <s v="4/10/2014"/>
    <s v="2014"/>
    <s v="7"/>
    <s v="43010000"/>
    <x v="10"/>
    <x v="1"/>
    <s v="LILLY ENDOWMENT INC."/>
    <s v="Foundation"/>
    <x v="1"/>
    <s v="4013006000"/>
    <s v="Pending"/>
    <s v="14109092"/>
    <m/>
    <m/>
    <n v="1"/>
    <n v="4073000"/>
    <n v="1"/>
    <n v="4073000"/>
  </r>
  <r>
    <x v="1"/>
    <s v="10"/>
    <s v="4/10/2014"/>
    <s v="2014"/>
    <s v="7"/>
    <s v="43010000"/>
    <x v="10"/>
    <x v="1"/>
    <s v="INDIANA UNIVERSITY"/>
    <s v="Institution of Higher Education"/>
    <x v="1"/>
    <s v="4013009000"/>
    <s v="Pending"/>
    <s v="14109203"/>
    <m/>
    <m/>
    <n v="1"/>
    <n v="30473"/>
    <n v="1"/>
    <n v="30473"/>
  </r>
  <r>
    <x v="1"/>
    <s v="10"/>
    <s v="4/11/2014"/>
    <s v="2014"/>
    <s v="7"/>
    <s v="43010000"/>
    <x v="10"/>
    <x v="1"/>
    <s v="Ms Foundation for Women"/>
    <s v="Foundation"/>
    <x v="1"/>
    <s v="4011017000"/>
    <s v="Awarded"/>
    <s v="14098350"/>
    <m/>
    <m/>
    <n v="1"/>
    <n v="40000"/>
    <n v="1"/>
    <n v="40000"/>
  </r>
  <r>
    <x v="1"/>
    <s v="10"/>
    <s v="4/11/2014"/>
    <s v="2014"/>
    <s v="7"/>
    <s v="43010000"/>
    <x v="10"/>
    <x v="1"/>
    <s v="Iowa Veterinary Medical Assoc"/>
    <s v="Private Non-Profit"/>
    <x v="1"/>
    <s v="4012007000"/>
    <s v="Pending"/>
    <s v="14109237"/>
    <m/>
    <m/>
    <n v="1"/>
    <n v="8104"/>
    <n v="1"/>
    <n v="8104"/>
  </r>
  <r>
    <x v="1"/>
    <s v="10"/>
    <s v="4/14/2014"/>
    <s v="2014"/>
    <s v="7"/>
    <s v="43010000"/>
    <x v="10"/>
    <x v="1"/>
    <s v="SYNGENTA SEEDS, INC."/>
    <s v="Private Profit"/>
    <x v="2"/>
    <s v="4011014000"/>
    <s v="Awarded"/>
    <s v="14109176"/>
    <m/>
    <m/>
    <n v="1"/>
    <n v="57800"/>
    <n v="1"/>
    <n v="57800"/>
  </r>
  <r>
    <x v="1"/>
    <s v="10"/>
    <s v="4/14/2014"/>
    <s v="2014"/>
    <s v="7"/>
    <s v="43010000"/>
    <x v="10"/>
    <x v="1"/>
    <s v="CONSERVATION TECHNOLOGY INFORMATION CTR"/>
    <s v="Private Non-Profit"/>
    <x v="1"/>
    <s v="4011015000"/>
    <s v="Pending"/>
    <s v="14109283"/>
    <m/>
    <m/>
    <n v="1"/>
    <n v="69648"/>
    <n v="1"/>
    <n v="69648"/>
  </r>
  <r>
    <x v="1"/>
    <s v="10"/>
    <s v="4/14/2014"/>
    <s v="2014"/>
    <s v="7"/>
    <s v="43010000"/>
    <x v="10"/>
    <x v="1"/>
    <s v="Ntnl Clgte Inventors &amp; Innovators Alince"/>
    <s v="Private Non-Profit"/>
    <x v="1"/>
    <s v="4014017000"/>
    <s v="Awarded"/>
    <s v="14109301"/>
    <m/>
    <m/>
    <n v="1"/>
    <n v="20000"/>
    <n v="1"/>
    <n v="20000"/>
  </r>
  <r>
    <x v="1"/>
    <s v="10"/>
    <s v="4/14/2014"/>
    <s v="2014"/>
    <s v="7"/>
    <s v="43010000"/>
    <x v="10"/>
    <x v="1"/>
    <s v="Google Inc"/>
    <s v="Private Profit"/>
    <x v="2"/>
    <s v="4019010000"/>
    <s v="Pending"/>
    <s v="14109267"/>
    <m/>
    <m/>
    <n v="0.5"/>
    <n v="2751.5"/>
    <n v="0.5"/>
    <n v="2751.5"/>
  </r>
  <r>
    <x v="1"/>
    <s v="10"/>
    <s v="4/14/2014"/>
    <s v="2014"/>
    <s v="7"/>
    <s v="43010000"/>
    <x v="10"/>
    <x v="1"/>
    <s v="Google Inc"/>
    <s v="Private Profit"/>
    <x v="2"/>
    <s v="4019019000"/>
    <s v="Pending"/>
    <s v="14109267"/>
    <m/>
    <m/>
    <n v="0.5"/>
    <n v="2751.5"/>
    <n v="0.5"/>
    <n v="2751.5"/>
  </r>
  <r>
    <x v="1"/>
    <s v="10"/>
    <s v="4/15/2014"/>
    <s v="2014"/>
    <s v="7"/>
    <s v="43010000"/>
    <x v="10"/>
    <x v="1"/>
    <s v="INDIANA UNIVERSITY"/>
    <s v="Institution of Higher Education"/>
    <x v="1"/>
    <s v="2004047000"/>
    <s v="Awarded"/>
    <s v="14109330"/>
    <m/>
    <m/>
    <n v="1"/>
    <n v="175000"/>
    <n v="1"/>
    <n v="175000"/>
  </r>
  <r>
    <x v="1"/>
    <s v="10"/>
    <s v="4/15/2014"/>
    <s v="2014"/>
    <s v="7"/>
    <s v="43010000"/>
    <x v="10"/>
    <x v="1"/>
    <s v="PIONEER HI-BRED INTERNATIONAL, INC."/>
    <s v="Private Profit"/>
    <x v="2"/>
    <s v="4011008000"/>
    <s v="Pending"/>
    <s v="14109368"/>
    <m/>
    <m/>
    <n v="1"/>
    <n v="171146"/>
    <n v="1"/>
    <n v="171146"/>
  </r>
  <r>
    <x v="1"/>
    <s v="10"/>
    <s v="4/15/2014"/>
    <s v="2014"/>
    <s v="7"/>
    <s v="43010000"/>
    <x v="10"/>
    <x v="1"/>
    <s v="NATIONAL TURFGRASS EVALUATION PROGRAM"/>
    <s v="Foundation"/>
    <x v="1"/>
    <s v="4011008000"/>
    <s v="Awarded"/>
    <s v="14109359"/>
    <m/>
    <m/>
    <n v="1"/>
    <n v="11000"/>
    <n v="1"/>
    <n v="11000"/>
  </r>
  <r>
    <x v="1"/>
    <s v="10"/>
    <s v="4/15/2014"/>
    <s v="2014"/>
    <s v="7"/>
    <s v="43010000"/>
    <x v="10"/>
    <x v="1"/>
    <s v="NATIONAL TURFGRASS EVALUATION PROGRAM"/>
    <s v="Foundation"/>
    <x v="1"/>
    <s v="4011008000"/>
    <s v="Awarded"/>
    <s v="14109360"/>
    <m/>
    <m/>
    <n v="1"/>
    <n v="12500"/>
    <n v="1"/>
    <n v="12500"/>
  </r>
  <r>
    <x v="1"/>
    <s v="10"/>
    <s v="4/15/2014"/>
    <s v="2014"/>
    <s v="7"/>
    <s v="43010000"/>
    <x v="10"/>
    <x v="1"/>
    <s v="DOW AGROSCIENCES"/>
    <s v="Private Profit"/>
    <x v="2"/>
    <s v="4011008000"/>
    <s v="Awarded"/>
    <s v="14109361"/>
    <m/>
    <m/>
    <n v="1"/>
    <n v="7500"/>
    <n v="1"/>
    <n v="7500"/>
  </r>
  <r>
    <x v="1"/>
    <s v="10"/>
    <s v="4/15/2014"/>
    <s v="2014"/>
    <s v="7"/>
    <s v="43010000"/>
    <x v="10"/>
    <x v="1"/>
    <s v="Google Inc"/>
    <s v="Private Profit"/>
    <x v="2"/>
    <s v="4011008000"/>
    <s v="Not Funded"/>
    <s v="14109373"/>
    <m/>
    <m/>
    <n v="0.5"/>
    <n v="10000"/>
    <n v="0.5"/>
    <n v="10000"/>
  </r>
  <r>
    <x v="1"/>
    <s v="10"/>
    <s v="4/15/2014"/>
    <s v="2014"/>
    <s v="7"/>
    <s v="43010000"/>
    <x v="10"/>
    <x v="1"/>
    <s v="AMERICAN SOCIETY OF CIVIL ENGINEERS"/>
    <s v="Foundation"/>
    <x v="1"/>
    <s v="4014005000"/>
    <s v="Pending"/>
    <s v="14109317"/>
    <m/>
    <m/>
    <n v="1"/>
    <n v="24500"/>
    <n v="1"/>
    <n v="24500"/>
  </r>
  <r>
    <x v="1"/>
    <s v="10"/>
    <s v="4/15/2014"/>
    <s v="2014"/>
    <s v="7"/>
    <s v="43010000"/>
    <x v="10"/>
    <x v="1"/>
    <s v="Merck Sharp &amp; Dohme Corp"/>
    <s v="Private Profit"/>
    <x v="2"/>
    <s v="4016005000"/>
    <s v="Awarded"/>
    <s v="14109216"/>
    <m/>
    <m/>
    <n v="0.5"/>
    <n v="30000"/>
    <n v="0.5"/>
    <n v="30000"/>
  </r>
  <r>
    <x v="1"/>
    <s v="10"/>
    <s v="4/15/2014"/>
    <s v="2014"/>
    <s v="7"/>
    <s v="43010000"/>
    <x v="10"/>
    <x v="1"/>
    <s v="Merck Sharp &amp; Dohme Corp"/>
    <s v="Private Profit"/>
    <x v="2"/>
    <s v="4018004000"/>
    <s v="Awarded"/>
    <s v="14109216"/>
    <m/>
    <m/>
    <n v="0.5"/>
    <n v="30000"/>
    <n v="0.5"/>
    <n v="30000"/>
  </r>
  <r>
    <x v="1"/>
    <s v="10"/>
    <s v="4/15/2014"/>
    <s v="2014"/>
    <s v="7"/>
    <s v="43010000"/>
    <x v="10"/>
    <x v="1"/>
    <s v="Google Inc"/>
    <s v="Private Profit"/>
    <x v="2"/>
    <s v="4019008000"/>
    <s v="Not Funded"/>
    <s v="14109373"/>
    <m/>
    <m/>
    <n v="0.5"/>
    <n v="10000"/>
    <n v="0.5"/>
    <n v="10000"/>
  </r>
  <r>
    <x v="1"/>
    <s v="10"/>
    <s v="4/16/2014"/>
    <s v="2014"/>
    <s v="7"/>
    <s v="43010000"/>
    <x v="10"/>
    <x v="1"/>
    <s v="Profile Systems LLC"/>
    <s v="Private Profit"/>
    <x v="2"/>
    <s v="1010008000"/>
    <s v="Awarded"/>
    <s v="14098830"/>
    <m/>
    <m/>
    <n v="0"/>
    <n v="0"/>
    <n v="0"/>
    <n v="0"/>
  </r>
  <r>
    <x v="1"/>
    <s v="10"/>
    <s v="4/16/2014"/>
    <s v="2014"/>
    <s v="7"/>
    <s v="43010000"/>
    <x v="10"/>
    <x v="1"/>
    <s v="Profile Systems LLC"/>
    <s v="Private Profit"/>
    <x v="2"/>
    <s v="1019001004"/>
    <s v="Awarded"/>
    <s v="14098830"/>
    <m/>
    <m/>
    <n v="1"/>
    <n v="2000"/>
    <n v="1"/>
    <n v="2000"/>
  </r>
  <r>
    <x v="1"/>
    <s v="10"/>
    <s v="4/16/2014"/>
    <s v="2014"/>
    <s v="7"/>
    <s v="43010000"/>
    <x v="10"/>
    <x v="1"/>
    <s v="Indiana Soybean Alliance"/>
    <s v="Private Non-Profit"/>
    <x v="1"/>
    <s v="2004033000"/>
    <s v="Awarded"/>
    <s v="14055552"/>
    <m/>
    <m/>
    <n v="0.9"/>
    <n v="25130.7"/>
    <n v="0.9"/>
    <n v="25130.7"/>
  </r>
  <r>
    <x v="1"/>
    <s v="10"/>
    <s v="4/16/2014"/>
    <s v="2014"/>
    <s v="7"/>
    <s v="43010000"/>
    <x v="10"/>
    <x v="1"/>
    <s v="EMC Corporation"/>
    <s v="Private Profit"/>
    <x v="2"/>
    <s v="4008006000"/>
    <s v="Awarded"/>
    <s v="14109399"/>
    <m/>
    <m/>
    <n v="1"/>
    <n v="66000"/>
    <n v="1"/>
    <n v="66000"/>
  </r>
  <r>
    <x v="1"/>
    <s v="10"/>
    <s v="4/16/2014"/>
    <s v="2014"/>
    <s v="7"/>
    <s v="43010000"/>
    <x v="10"/>
    <x v="1"/>
    <s v="Indiana Soybean Alliance"/>
    <s v="Private Non-Profit"/>
    <x v="1"/>
    <s v="4011014000"/>
    <s v="Awarded"/>
    <s v="14055552"/>
    <m/>
    <m/>
    <n v="0.1"/>
    <n v="2792.3"/>
    <n v="0.1"/>
    <n v="2792.3"/>
  </r>
  <r>
    <x v="1"/>
    <s v="10"/>
    <s v="4/16/2014"/>
    <s v="2014"/>
    <s v="7"/>
    <s v="43010000"/>
    <x v="10"/>
    <x v="1"/>
    <s v="Corp for Natnl Res Initiatives"/>
    <s v="Private Non-Profit"/>
    <x v="1"/>
    <s v="4024001000"/>
    <s v="Pending"/>
    <s v="14109400"/>
    <m/>
    <m/>
    <n v="1"/>
    <n v="115462"/>
    <n v="1"/>
    <n v="115462"/>
  </r>
  <r>
    <x v="1"/>
    <s v="10"/>
    <s v="4/17/2014"/>
    <s v="2014"/>
    <s v="7"/>
    <s v="43010000"/>
    <x v="10"/>
    <x v="1"/>
    <s v="DOW AGROSCIENCES"/>
    <s v="Private Profit"/>
    <x v="2"/>
    <s v="4011008000"/>
    <s v="Awarded"/>
    <s v="14109442"/>
    <m/>
    <m/>
    <n v="1"/>
    <n v="89945"/>
    <n v="1"/>
    <n v="89945"/>
  </r>
  <r>
    <x v="1"/>
    <s v="10"/>
    <s v="4/17/2014"/>
    <s v="2014"/>
    <s v="7"/>
    <s v="43010000"/>
    <x v="10"/>
    <x v="1"/>
    <s v="Alliance for Potato Research and Educ"/>
    <s v="Private Non-Profit"/>
    <x v="1"/>
    <s v="4013004000"/>
    <s v="Awarded"/>
    <s v="14109236"/>
    <m/>
    <m/>
    <n v="0.95"/>
    <n v="123500"/>
    <n v="0.95"/>
    <n v="123500"/>
  </r>
  <r>
    <x v="1"/>
    <s v="10"/>
    <s v="4/17/2014"/>
    <s v="2014"/>
    <s v="7"/>
    <s v="43010000"/>
    <x v="10"/>
    <x v="1"/>
    <s v="ROLLS-ROYCE CORPORATION"/>
    <s v="Private Profit"/>
    <x v="2"/>
    <s v="4014010000"/>
    <s v="Awarded"/>
    <s v="14109461"/>
    <m/>
    <m/>
    <n v="1"/>
    <n v="25000"/>
    <n v="1"/>
    <n v="25000"/>
  </r>
  <r>
    <x v="1"/>
    <s v="10"/>
    <s v="4/17/2014"/>
    <s v="2014"/>
    <s v="7"/>
    <s v="43010000"/>
    <x v="10"/>
    <x v="1"/>
    <s v="Alliance for Potato Research and Educ"/>
    <s v="Private Non-Profit"/>
    <x v="1"/>
    <s v="4018001000"/>
    <s v="Awarded"/>
    <s v="14109236"/>
    <m/>
    <m/>
    <n v="1.2500000000000001E-2"/>
    <n v="1625"/>
    <n v="1.2500000000000001E-2"/>
    <n v="1625"/>
  </r>
  <r>
    <x v="1"/>
    <s v="10"/>
    <s v="4/17/2014"/>
    <s v="2014"/>
    <s v="7"/>
    <s v="43010000"/>
    <x v="10"/>
    <x v="1"/>
    <s v="Alliance for Potato Research and Educ"/>
    <s v="Private Non-Profit"/>
    <x v="1"/>
    <s v="4018010000"/>
    <s v="Awarded"/>
    <s v="14109236"/>
    <m/>
    <m/>
    <n v="3.7499999999999999E-2"/>
    <n v="4875"/>
    <n v="3.7499999999999999E-2"/>
    <n v="4875"/>
  </r>
  <r>
    <x v="1"/>
    <s v="10"/>
    <s v="4/18/2014"/>
    <s v="2014"/>
    <s v="7"/>
    <s v="43010000"/>
    <x v="10"/>
    <x v="1"/>
    <s v="KECK, W.M. FOUNDATION"/>
    <s v="Foundation"/>
    <x v="1"/>
    <s v="4014006000"/>
    <s v="Pending"/>
    <s v="14109440"/>
    <m/>
    <m/>
    <n v="0.25"/>
    <n v="383379.5"/>
    <n v="0.25"/>
    <n v="383379.5"/>
  </r>
  <r>
    <x v="1"/>
    <s v="10"/>
    <s v="4/18/2014"/>
    <s v="2014"/>
    <s v="7"/>
    <s v="43010000"/>
    <x v="10"/>
    <x v="1"/>
    <s v="KECK, W.M. FOUNDATION"/>
    <s v="Foundation"/>
    <x v="1"/>
    <s v="4014017000"/>
    <s v="Pending"/>
    <s v="14109440"/>
    <m/>
    <m/>
    <n v="0.5"/>
    <n v="766759"/>
    <n v="0.5"/>
    <n v="766759"/>
  </r>
  <r>
    <x v="1"/>
    <s v="10"/>
    <s v="4/18/2014"/>
    <s v="2014"/>
    <s v="7"/>
    <s v="43010000"/>
    <x v="10"/>
    <x v="1"/>
    <s v="KECK, W.M. FOUNDATION"/>
    <s v="Foundation"/>
    <x v="1"/>
    <s v="4018004000"/>
    <s v="Pending"/>
    <s v="14109440"/>
    <m/>
    <m/>
    <n v="0.25"/>
    <n v="383379.5"/>
    <n v="0.25"/>
    <n v="383379.5"/>
  </r>
  <r>
    <x v="1"/>
    <s v="10"/>
    <s v="4/21/2014"/>
    <s v="2014"/>
    <s v="7"/>
    <s v="43010000"/>
    <x v="10"/>
    <x v="1"/>
    <s v="Indiana Soybean Alliance"/>
    <s v="Private Non-Profit"/>
    <x v="1"/>
    <s v="4011006000"/>
    <s v="Pending"/>
    <s v="14109570"/>
    <m/>
    <m/>
    <n v="1"/>
    <n v="30403"/>
    <n v="1"/>
    <n v="30403"/>
  </r>
  <r>
    <x v="1"/>
    <s v="10"/>
    <s v="4/21/2014"/>
    <s v="2014"/>
    <s v="7"/>
    <s v="43010000"/>
    <x v="10"/>
    <x v="1"/>
    <s v="Indiana Corn Marketing Council"/>
    <s v="Private Non-Profit"/>
    <x v="1"/>
    <s v="4011009000"/>
    <s v="Awarded"/>
    <s v="14109268"/>
    <m/>
    <m/>
    <n v="1"/>
    <n v="57666"/>
    <n v="1"/>
    <n v="57666"/>
  </r>
  <r>
    <x v="1"/>
    <s v="10"/>
    <s v="4/21/2014"/>
    <s v="2014"/>
    <s v="7"/>
    <s v="43010000"/>
    <x v="10"/>
    <x v="1"/>
    <s v="Childrens Tumor Foundation"/>
    <s v="Foundation"/>
    <x v="1"/>
    <s v="4016003000"/>
    <s v="Pending"/>
    <s v="14109472"/>
    <m/>
    <m/>
    <n v="1"/>
    <n v="25000"/>
    <n v="1"/>
    <n v="25000"/>
  </r>
  <r>
    <x v="1"/>
    <s v="10"/>
    <s v="4/22/2014"/>
    <s v="2014"/>
    <s v="7"/>
    <s v="43010000"/>
    <x v="10"/>
    <x v="1"/>
    <s v="Engineered Companies Inc"/>
    <s v="Private Profit"/>
    <x v="2"/>
    <s v="1011003000"/>
    <s v="Awarded"/>
    <s v="14109579"/>
    <m/>
    <m/>
    <n v="0.8"/>
    <n v="1240"/>
    <n v="0.8"/>
    <n v="1240"/>
  </r>
  <r>
    <x v="1"/>
    <s v="10"/>
    <s v="4/22/2014"/>
    <s v="2014"/>
    <s v="7"/>
    <s v="43010000"/>
    <x v="10"/>
    <x v="1"/>
    <s v="Engineered Companies Inc"/>
    <s v="Private Profit"/>
    <x v="2"/>
    <s v="1011004000"/>
    <s v="Awarded"/>
    <s v="14109579"/>
    <m/>
    <m/>
    <n v="0.2"/>
    <n v="310"/>
    <n v="0.2"/>
    <n v="310"/>
  </r>
  <r>
    <x v="1"/>
    <s v="10"/>
    <s v="4/22/2014"/>
    <s v="2014"/>
    <s v="7"/>
    <s v="43010000"/>
    <x v="10"/>
    <x v="1"/>
    <s v="AMERICAN KENNEL CLUB HEALTH FOUNDATION"/>
    <s v="Foundation"/>
    <x v="1"/>
    <s v="4012003000"/>
    <s v="Pending"/>
    <s v="14109510"/>
    <m/>
    <m/>
    <n v="0.6"/>
    <n v="6887.4"/>
    <n v="0.6"/>
    <n v="6887.4"/>
  </r>
  <r>
    <x v="1"/>
    <s v="10"/>
    <s v="4/22/2014"/>
    <s v="2014"/>
    <s v="7"/>
    <s v="43010000"/>
    <x v="10"/>
    <x v="1"/>
    <s v="Cook Research Incorporated"/>
    <s v="Private Profit"/>
    <x v="2"/>
    <s v="4012003000"/>
    <s v="Awarded"/>
    <s v="14109316"/>
    <m/>
    <m/>
    <n v="0.2"/>
    <n v="12790.4"/>
    <n v="0.2"/>
    <n v="12790.4"/>
  </r>
  <r>
    <x v="1"/>
    <s v="10"/>
    <s v="4/22/2014"/>
    <s v="2014"/>
    <s v="7"/>
    <s v="43010000"/>
    <x v="10"/>
    <x v="1"/>
    <s v="AMERICAN KENNEL CLUB HEALTH FOUNDATION"/>
    <s v="Foundation"/>
    <x v="1"/>
    <s v="4012007000"/>
    <s v="Pending"/>
    <s v="14109510"/>
    <m/>
    <m/>
    <n v="0.4"/>
    <n v="4591.6000000000004"/>
    <n v="0.4"/>
    <n v="4591.6000000000004"/>
  </r>
  <r>
    <x v="1"/>
    <s v="10"/>
    <s v="4/22/2014"/>
    <s v="2014"/>
    <s v="7"/>
    <s v="43010000"/>
    <x v="10"/>
    <x v="1"/>
    <s v="Cook Research Incorporated"/>
    <s v="Private Profit"/>
    <x v="2"/>
    <s v="4012007000"/>
    <s v="Awarded"/>
    <s v="14109316"/>
    <m/>
    <m/>
    <n v="0.6"/>
    <n v="38371.199999999997"/>
    <n v="0.6"/>
    <n v="38371.199999999997"/>
  </r>
  <r>
    <x v="1"/>
    <s v="10"/>
    <s v="4/22/2014"/>
    <s v="2014"/>
    <s v="7"/>
    <s v="43010000"/>
    <x v="10"/>
    <x v="1"/>
    <s v="AMERICAN NURSES FOUNDATION"/>
    <s v="Foundation"/>
    <x v="1"/>
    <s v="4013008000"/>
    <s v="Pending"/>
    <s v="14109622"/>
    <m/>
    <m/>
    <n v="0.05"/>
    <n v="249.45"/>
    <n v="0.05"/>
    <n v="249.45"/>
  </r>
  <r>
    <x v="1"/>
    <s v="10"/>
    <s v="4/22/2014"/>
    <s v="2014"/>
    <s v="7"/>
    <s v="43010000"/>
    <x v="10"/>
    <x v="1"/>
    <s v="AMERICAN NURSES FOUNDATION"/>
    <s v="Foundation"/>
    <x v="1"/>
    <s v="4013010000"/>
    <s v="Pending"/>
    <s v="14109622"/>
    <m/>
    <m/>
    <n v="0.95"/>
    <n v="4739.55"/>
    <n v="0.95"/>
    <n v="4739.55"/>
  </r>
  <r>
    <x v="1"/>
    <s v="10"/>
    <s v="4/22/2014"/>
    <s v="2014"/>
    <s v="7"/>
    <s v="43010000"/>
    <x v="10"/>
    <x v="1"/>
    <s v="Cook Research Incorporated"/>
    <s v="Private Profit"/>
    <x v="2"/>
    <s v="4014017000"/>
    <s v="Awarded"/>
    <s v="14109316"/>
    <m/>
    <m/>
    <n v="0.2"/>
    <n v="12790.4"/>
    <n v="0.2"/>
    <n v="12790.4"/>
  </r>
  <r>
    <x v="1"/>
    <s v="10"/>
    <s v="4/23/2014"/>
    <s v="2014"/>
    <s v="7"/>
    <s v="43010000"/>
    <x v="10"/>
    <x v="1"/>
    <s v="INDIANA UNIVERSITY"/>
    <s v="Institution of Higher Education"/>
    <x v="1"/>
    <s v="4013010000"/>
    <s v="Pending"/>
    <s v="14109569"/>
    <m/>
    <m/>
    <n v="1"/>
    <n v="132720"/>
    <n v="1"/>
    <n v="132720"/>
  </r>
  <r>
    <x v="1"/>
    <s v="10"/>
    <s v="4/24/2014"/>
    <s v="2014"/>
    <s v="7"/>
    <s v="43010000"/>
    <x v="10"/>
    <x v="1"/>
    <s v="Steel Dynamics Inc"/>
    <s v="Private Profit"/>
    <x v="2"/>
    <s v="1005014000"/>
    <s v="Awarded"/>
    <s v="14109588"/>
    <m/>
    <m/>
    <n v="0.5"/>
    <n v="7500"/>
    <n v="0.5"/>
    <n v="7500"/>
  </r>
  <r>
    <x v="1"/>
    <s v="10"/>
    <s v="4/24/2014"/>
    <s v="2014"/>
    <s v="7"/>
    <s v="43010000"/>
    <x v="10"/>
    <x v="1"/>
    <s v="Steel Dynamics Inc"/>
    <s v="Private Profit"/>
    <x v="2"/>
    <s v="1019001006"/>
    <s v="Awarded"/>
    <s v="14109588"/>
    <m/>
    <m/>
    <n v="0.5"/>
    <n v="7500"/>
    <n v="0.5"/>
    <n v="7500"/>
  </r>
  <r>
    <x v="1"/>
    <s v="10"/>
    <s v="4/24/2014"/>
    <s v="2014"/>
    <s v="7"/>
    <s v="43010000"/>
    <x v="10"/>
    <x v="1"/>
    <s v="Salix Pharmaceuticals, Inc."/>
    <s v="Private Profit"/>
    <x v="2"/>
    <s v="4016001000"/>
    <s v="Awarded"/>
    <s v="14109710"/>
    <m/>
    <m/>
    <n v="1"/>
    <n v="15000"/>
    <n v="1"/>
    <n v="15000"/>
  </r>
  <r>
    <x v="1"/>
    <s v="10"/>
    <s v="4/24/2014"/>
    <s v="2014"/>
    <s v="7"/>
    <s v="43010000"/>
    <x v="10"/>
    <x v="1"/>
    <s v="PFIZER INC"/>
    <s v="Private Profit"/>
    <x v="2"/>
    <s v="4016004000"/>
    <s v="Pending"/>
    <s v="14109584"/>
    <m/>
    <m/>
    <n v="1"/>
    <n v="123457"/>
    <n v="1"/>
    <n v="123457"/>
  </r>
  <r>
    <x v="1"/>
    <s v="10"/>
    <s v="4/24/2014"/>
    <s v="2014"/>
    <s v="7"/>
    <s v="43010000"/>
    <x v="10"/>
    <x v="1"/>
    <s v="REGENSTRIEF INSTITUTE FOR HEALTH CARE"/>
    <s v="Private Non-Profit"/>
    <x v="1"/>
    <s v="4016004000"/>
    <s v="Awarded"/>
    <s v="14109623"/>
    <m/>
    <m/>
    <n v="1"/>
    <n v="19200"/>
    <n v="1"/>
    <n v="19200"/>
  </r>
  <r>
    <x v="1"/>
    <s v="10"/>
    <s v="4/25/2014"/>
    <s v="2014"/>
    <s v="7"/>
    <s v="43010000"/>
    <x v="10"/>
    <x v="1"/>
    <s v="Indiana Soybean Alliance"/>
    <s v="Private Non-Profit"/>
    <x v="1"/>
    <s v="4011006000"/>
    <s v="Pending"/>
    <s v="14109706"/>
    <m/>
    <m/>
    <n v="1"/>
    <n v="188934"/>
    <n v="1"/>
    <n v="188934"/>
  </r>
  <r>
    <x v="1"/>
    <s v="10"/>
    <s v="4/25/2014"/>
    <s v="2014"/>
    <s v="7"/>
    <s v="43010000"/>
    <x v="10"/>
    <x v="1"/>
    <s v="Bayer CropScience"/>
    <s v="Private Profit"/>
    <x v="2"/>
    <s v="4011012000"/>
    <s v="Awarded"/>
    <s v="14109709"/>
    <m/>
    <m/>
    <n v="1"/>
    <n v="10000"/>
    <n v="1"/>
    <n v="10000"/>
  </r>
  <r>
    <x v="1"/>
    <s v="10"/>
    <s v="4/25/2014"/>
    <s v="2014"/>
    <s v="7"/>
    <s v="43010000"/>
    <x v="10"/>
    <x v="1"/>
    <s v="MONSANTO COMPANY"/>
    <s v="Private Profit"/>
    <x v="2"/>
    <s v="4011014000"/>
    <s v="Awarded"/>
    <s v="14055714"/>
    <m/>
    <m/>
    <n v="1"/>
    <n v="110000"/>
    <n v="1"/>
    <n v="110000"/>
  </r>
  <r>
    <x v="1"/>
    <s v="10"/>
    <s v="4/28/2014"/>
    <s v="2014"/>
    <s v="7"/>
    <s v="43010000"/>
    <x v="10"/>
    <x v="1"/>
    <s v="BOEING COMPANY, THE"/>
    <s v="Private Profit"/>
    <x v="2"/>
    <s v="4014003000"/>
    <s v="Pending"/>
    <s v="14109632"/>
    <m/>
    <m/>
    <n v="1"/>
    <n v="99887"/>
    <n v="1"/>
    <n v="99887"/>
  </r>
  <r>
    <x v="1"/>
    <s v="10"/>
    <s v="4/28/2014"/>
    <s v="2014"/>
    <s v="7"/>
    <s v="43010000"/>
    <x v="10"/>
    <x v="1"/>
    <s v="LILLY (ELI) AND COMPANY"/>
    <s v="Private Profit"/>
    <x v="2"/>
    <s v="4014004000"/>
    <s v="Awarded"/>
    <s v="14109784"/>
    <m/>
    <m/>
    <n v="1"/>
    <n v="99682"/>
    <n v="1"/>
    <n v="99682"/>
  </r>
  <r>
    <x v="1"/>
    <s v="10"/>
    <s v="4/29/2014"/>
    <s v="2014"/>
    <s v="7"/>
    <s v="43010000"/>
    <x v="10"/>
    <x v="1"/>
    <s v="Heart Failure Society of America"/>
    <s v="Private Non-Profit"/>
    <x v="1"/>
    <s v="4013010000"/>
    <s v="Pending"/>
    <s v="14109819"/>
    <m/>
    <m/>
    <n v="0.7"/>
    <n v="7000"/>
    <n v="0.7"/>
    <n v="7000"/>
  </r>
  <r>
    <x v="1"/>
    <s v="10"/>
    <s v="4/29/2014"/>
    <s v="2014"/>
    <s v="7"/>
    <s v="43010000"/>
    <x v="10"/>
    <x v="1"/>
    <s v="Action on Hearing Loss"/>
    <s v="Foreign Private Non-Profit"/>
    <x v="1"/>
    <s v="4013012000"/>
    <s v="Pending"/>
    <s v="14109797"/>
    <m/>
    <m/>
    <n v="0.75"/>
    <n v="199006.5"/>
    <n v="0.75"/>
    <n v="199006.5"/>
  </r>
  <r>
    <x v="1"/>
    <s v="10"/>
    <s v="4/29/2014"/>
    <s v="2014"/>
    <s v="7"/>
    <s v="43010000"/>
    <x v="10"/>
    <x v="1"/>
    <s v="Action on Hearing Loss"/>
    <s v="Foreign Private Non-Profit"/>
    <x v="1"/>
    <s v="4014017000"/>
    <s v="Pending"/>
    <s v="14109797"/>
    <m/>
    <m/>
    <n v="0.25"/>
    <n v="66335.5"/>
    <n v="0.25"/>
    <n v="66335.5"/>
  </r>
  <r>
    <x v="1"/>
    <s v="10"/>
    <s v="4/29/2014"/>
    <s v="2014"/>
    <s v="7"/>
    <s v="43010000"/>
    <x v="10"/>
    <x v="1"/>
    <s v="Heart Failure Society of America"/>
    <s v="Private Non-Profit"/>
    <x v="1"/>
    <s v="4016004000"/>
    <s v="Pending"/>
    <s v="14109819"/>
    <m/>
    <m/>
    <n v="0.3"/>
    <n v="3000"/>
    <n v="0.3"/>
    <n v="3000"/>
  </r>
  <r>
    <x v="1"/>
    <s v="10"/>
    <s v="4/30/2014"/>
    <s v="2014"/>
    <s v="7"/>
    <s v="43010000"/>
    <x v="10"/>
    <x v="1"/>
    <s v="Astellas Pharma US Inc"/>
    <s v="Private Profit"/>
    <x v="2"/>
    <s v="4016001000"/>
    <s v="Awarded"/>
    <s v="14119904"/>
    <m/>
    <m/>
    <n v="1"/>
    <n v="60000"/>
    <n v="1"/>
    <n v="60000"/>
  </r>
  <r>
    <x v="1"/>
    <s v="10"/>
    <s v="4/30/2014"/>
    <s v="2014"/>
    <s v="7"/>
    <s v="43010000"/>
    <x v="10"/>
    <x v="1"/>
    <s v="U.S. PHARMACOPEIA"/>
    <s v="Foundation"/>
    <x v="1"/>
    <s v="4016005000"/>
    <s v="Pending"/>
    <s v="14109848"/>
    <m/>
    <m/>
    <n v="1"/>
    <n v="50000"/>
    <n v="1"/>
    <n v="50000"/>
  </r>
  <r>
    <x v="1"/>
    <s v="11"/>
    <s v="5/1/2014"/>
    <s v="2014"/>
    <s v="8"/>
    <s v="43010000"/>
    <x v="10"/>
    <x v="1"/>
    <s v="IN Clinical &amp; Translational Sci Inst"/>
    <s v="Institution of Higher Education"/>
    <x v="1"/>
    <s v="4011006000"/>
    <s v="Pending"/>
    <s v="14109894"/>
    <n v="1"/>
    <n v="9500"/>
    <m/>
    <m/>
    <n v="1"/>
    <n v="9500"/>
  </r>
  <r>
    <x v="1"/>
    <s v="11"/>
    <s v="5/1/2014"/>
    <s v="2014"/>
    <s v="8"/>
    <s v="43010000"/>
    <x v="10"/>
    <x v="1"/>
    <s v="Indiana Soybean Alliance"/>
    <s v="Private Non-Profit"/>
    <x v="1"/>
    <s v="4011006000"/>
    <s v="Awarded"/>
    <s v="14087144"/>
    <m/>
    <m/>
    <n v="0.5"/>
    <n v="37177.5"/>
    <n v="0.5"/>
    <n v="37177.5"/>
  </r>
  <r>
    <x v="1"/>
    <s v="11"/>
    <s v="5/1/2014"/>
    <s v="2014"/>
    <s v="8"/>
    <s v="43010000"/>
    <x v="10"/>
    <x v="1"/>
    <s v="UNIVERSITY OF ARKANSAS"/>
    <s v="Institution of Higher Education"/>
    <x v="1"/>
    <s v="4011012000"/>
    <s v="Pending"/>
    <s v="14109747"/>
    <m/>
    <m/>
    <n v="1"/>
    <n v="102724"/>
    <n v="1"/>
    <n v="102724"/>
  </r>
  <r>
    <x v="1"/>
    <s v="11"/>
    <s v="5/1/2014"/>
    <s v="2014"/>
    <s v="8"/>
    <s v="43010000"/>
    <x v="10"/>
    <x v="1"/>
    <s v="CURE-Citizens United for Res in Epilepsy"/>
    <s v="Private Non-Profit"/>
    <x v="1"/>
    <s v="4013011000"/>
    <s v="Pending"/>
    <s v="14109886"/>
    <m/>
    <m/>
    <n v="1"/>
    <n v="250000"/>
    <n v="1"/>
    <n v="250000"/>
  </r>
  <r>
    <x v="1"/>
    <s v="11"/>
    <s v="5/1/2014"/>
    <s v="2014"/>
    <s v="8"/>
    <s v="43010000"/>
    <x v="10"/>
    <x v="1"/>
    <s v="Indiana Soybean Alliance"/>
    <s v="Private Non-Profit"/>
    <x v="1"/>
    <s v="4014005000"/>
    <s v="Awarded"/>
    <s v="14087144"/>
    <m/>
    <m/>
    <n v="0.5"/>
    <n v="37177.5"/>
    <n v="0.5"/>
    <n v="37177.5"/>
  </r>
  <r>
    <x v="1"/>
    <s v="11"/>
    <s v="5/1/2014"/>
    <s v="2014"/>
    <s v="8"/>
    <s v="43010000"/>
    <x v="10"/>
    <x v="1"/>
    <s v="Shire Pharmaceuticals"/>
    <s v="Private Profit"/>
    <x v="2"/>
    <s v="4016001000"/>
    <s v="Pending"/>
    <s v="14119936"/>
    <m/>
    <m/>
    <n v="1"/>
    <n v="15000"/>
    <n v="1"/>
    <n v="15000"/>
  </r>
  <r>
    <x v="1"/>
    <s v="11"/>
    <s v="5/1/2014"/>
    <s v="2014"/>
    <s v="8"/>
    <s v="43010000"/>
    <x v="10"/>
    <x v="1"/>
    <s v="Daiichi Sankyo Inc"/>
    <s v="Private Profit"/>
    <x v="2"/>
    <s v="4016001000"/>
    <s v="Awarded"/>
    <s v="14119932"/>
    <m/>
    <m/>
    <n v="1"/>
    <n v="30000"/>
    <n v="1"/>
    <n v="30000"/>
  </r>
  <r>
    <x v="1"/>
    <s v="11"/>
    <s v="5/1/2014"/>
    <s v="2014"/>
    <s v="8"/>
    <s v="43010000"/>
    <x v="10"/>
    <x v="1"/>
    <s v="AbbVie Inc"/>
    <s v="Private Profit"/>
    <x v="2"/>
    <s v="4016001000"/>
    <s v="Awarded"/>
    <s v="14119943"/>
    <m/>
    <m/>
    <n v="1"/>
    <n v="450000"/>
    <n v="1"/>
    <n v="450000"/>
  </r>
  <r>
    <x v="1"/>
    <s v="11"/>
    <s v="5/1/2014"/>
    <s v="2014"/>
    <s v="8"/>
    <s v="43010000"/>
    <x v="10"/>
    <x v="1"/>
    <s v="IN Clinical &amp; Translational Sci Inst"/>
    <s v="Institution of Higher Education"/>
    <x v="1"/>
    <s v="4027003000"/>
    <s v="Pending"/>
    <s v="14109894"/>
    <n v="0"/>
    <n v="0"/>
    <m/>
    <m/>
    <n v="0"/>
    <n v="0"/>
  </r>
  <r>
    <x v="1"/>
    <s v="11"/>
    <s v="5/2/2014"/>
    <s v="2014"/>
    <s v="8"/>
    <s v="43010000"/>
    <x v="10"/>
    <x v="1"/>
    <s v="PURDUE UNIVERSITY"/>
    <s v="Institution of Higher Education"/>
    <x v="1"/>
    <s v="4011016000"/>
    <s v="Pending"/>
    <s v="14109829"/>
    <m/>
    <m/>
    <n v="0.2"/>
    <n v="10000"/>
    <n v="0.2"/>
    <n v="10000"/>
  </r>
  <r>
    <x v="1"/>
    <s v="11"/>
    <s v="5/2/2014"/>
    <s v="2014"/>
    <s v="8"/>
    <s v="43010000"/>
    <x v="10"/>
    <x v="1"/>
    <s v="Imerys Minerals Ltd"/>
    <s v="Foreign Private Profit"/>
    <x v="2"/>
    <s v="4013009000"/>
    <s v="Awarded"/>
    <s v="14119987"/>
    <m/>
    <m/>
    <n v="1"/>
    <n v="1900"/>
    <n v="1"/>
    <n v="1900"/>
  </r>
  <r>
    <x v="1"/>
    <s v="11"/>
    <s v="5/2/2014"/>
    <s v="2014"/>
    <s v="8"/>
    <s v="43010000"/>
    <x v="10"/>
    <x v="1"/>
    <s v="PURDUE UNIVERSITY"/>
    <s v="Institution of Higher Education"/>
    <x v="1"/>
    <s v="4014004000"/>
    <s v="Pending"/>
    <s v="14109829"/>
    <m/>
    <m/>
    <n v="0.2"/>
    <n v="10000"/>
    <n v="0.2"/>
    <n v="10000"/>
  </r>
  <r>
    <x v="1"/>
    <s v="11"/>
    <s v="5/2/2014"/>
    <s v="2014"/>
    <s v="8"/>
    <s v="43010000"/>
    <x v="10"/>
    <x v="1"/>
    <s v="TEXAS A&amp;M UNIVERSITY"/>
    <s v="Institution of Higher Education"/>
    <x v="1"/>
    <s v="4014007000"/>
    <s v="Pending"/>
    <s v="14119990"/>
    <m/>
    <m/>
    <n v="1"/>
    <n v="15000"/>
    <n v="1"/>
    <n v="15000"/>
  </r>
  <r>
    <x v="1"/>
    <s v="11"/>
    <s v="5/2/2014"/>
    <s v="2014"/>
    <s v="8"/>
    <s v="43010000"/>
    <x v="10"/>
    <x v="1"/>
    <s v="PURDUE UNIVERSITY"/>
    <s v="Institution of Higher Education"/>
    <x v="1"/>
    <s v="4014009000"/>
    <s v="Pending"/>
    <s v="14109829"/>
    <m/>
    <m/>
    <n v="0.6"/>
    <n v="30000"/>
    <n v="0.6"/>
    <n v="30000"/>
  </r>
  <r>
    <x v="1"/>
    <s v="11"/>
    <s v="5/2/2014"/>
    <s v="2014"/>
    <s v="8"/>
    <s v="43010000"/>
    <x v="10"/>
    <x v="1"/>
    <s v="ENDOCYTE, INC."/>
    <s v="Private Profit"/>
    <x v="2"/>
    <s v="4018004000"/>
    <s v="Awarded"/>
    <s v="14119935"/>
    <n v="1"/>
    <n v="3500000"/>
    <m/>
    <m/>
    <n v="1"/>
    <n v="3500000"/>
  </r>
  <r>
    <x v="1"/>
    <s v="11"/>
    <s v="5/2/2014"/>
    <s v="2014"/>
    <s v="8"/>
    <s v="43010000"/>
    <x v="10"/>
    <x v="1"/>
    <s v="ENDOCYTE, INC."/>
    <s v="Private Profit"/>
    <x v="2"/>
    <s v="4027018000"/>
    <s v="Awarded"/>
    <s v="14119935"/>
    <n v="0"/>
    <n v="0"/>
    <m/>
    <m/>
    <n v="0"/>
    <n v="0"/>
  </r>
  <r>
    <x v="1"/>
    <s v="11"/>
    <s v="5/5/2014"/>
    <s v="2014"/>
    <s v="8"/>
    <s v="43010000"/>
    <x v="10"/>
    <x v="1"/>
    <s v="NATURAL RESOURCES CONSERVATION SERVICE"/>
    <s v="Federal"/>
    <x v="1"/>
    <s v="4011008000"/>
    <s v="Pending"/>
    <s v="14110333"/>
    <m/>
    <m/>
    <n v="1"/>
    <n v="132974"/>
    <n v="1"/>
    <n v="132974"/>
  </r>
  <r>
    <x v="1"/>
    <s v="11"/>
    <s v="5/5/2014"/>
    <s v="2014"/>
    <s v="8"/>
    <s v="43010000"/>
    <x v="10"/>
    <x v="1"/>
    <s v="Ohio County Community Foundation"/>
    <s v="Foundation"/>
    <x v="1"/>
    <s v="4011013000"/>
    <s v="Awarded"/>
    <s v="14109863"/>
    <m/>
    <m/>
    <n v="1"/>
    <n v="500"/>
    <n v="1"/>
    <n v="500"/>
  </r>
  <r>
    <x v="1"/>
    <s v="11"/>
    <s v="5/5/2014"/>
    <s v="2014"/>
    <s v="8"/>
    <s v="43010000"/>
    <x v="10"/>
    <x v="1"/>
    <s v="The Society for the Study of Evolution"/>
    <s v="Private Non-Profit"/>
    <x v="1"/>
    <s v="4018003000"/>
    <s v="Awarded"/>
    <s v="14110002"/>
    <m/>
    <m/>
    <n v="1"/>
    <n v="2500"/>
    <n v="1"/>
    <n v="2500"/>
  </r>
  <r>
    <x v="1"/>
    <s v="11"/>
    <s v="5/5/2014"/>
    <s v="2014"/>
    <s v="8"/>
    <s v="43010000"/>
    <x v="10"/>
    <x v="1"/>
    <s v="On Target Laboratories LLC"/>
    <s v="Private Profit"/>
    <x v="2"/>
    <s v="4018004000"/>
    <s v="Awarded"/>
    <s v="14110012"/>
    <n v="1"/>
    <n v="241136"/>
    <m/>
    <m/>
    <n v="1"/>
    <n v="241136"/>
  </r>
  <r>
    <x v="1"/>
    <s v="11"/>
    <s v="5/5/2014"/>
    <s v="2014"/>
    <s v="8"/>
    <s v="43010000"/>
    <x v="10"/>
    <x v="1"/>
    <s v="On Target Laboratories LLC"/>
    <s v="Private Profit"/>
    <x v="2"/>
    <s v="4027018000"/>
    <s v="Awarded"/>
    <s v="14110012"/>
    <n v="0"/>
    <n v="0"/>
    <m/>
    <m/>
    <n v="0"/>
    <n v="0"/>
  </r>
  <r>
    <x v="1"/>
    <s v="11"/>
    <s v="5/5/2014"/>
    <s v="2014"/>
    <s v="8"/>
    <s v="43010000"/>
    <x v="10"/>
    <x v="1"/>
    <s v="CORPORATION FOR PUBLIC BROADCASTING"/>
    <s v="Foundation"/>
    <x v="1"/>
    <s v="4034002000"/>
    <s v="Awarded"/>
    <s v="14110496"/>
    <m/>
    <m/>
    <n v="1"/>
    <n v="50837"/>
    <n v="1"/>
    <n v="50837"/>
  </r>
  <r>
    <x v="1"/>
    <s v="11"/>
    <s v="5/6/2014"/>
    <s v="2014"/>
    <s v="8"/>
    <s v="43010000"/>
    <x v="10"/>
    <x v="1"/>
    <s v="Centaur, LLC"/>
    <s v="Private Profit"/>
    <x v="2"/>
    <s v="1013001000"/>
    <s v="Awarded"/>
    <s v="14109408"/>
    <m/>
    <m/>
    <n v="0"/>
    <n v="0"/>
    <n v="0"/>
    <n v="0"/>
  </r>
  <r>
    <x v="1"/>
    <s v="11"/>
    <s v="5/6/2014"/>
    <s v="2014"/>
    <s v="8"/>
    <s v="43010000"/>
    <x v="10"/>
    <x v="1"/>
    <s v="Centaur, LLC"/>
    <s v="Private Profit"/>
    <x v="2"/>
    <s v="1013005000"/>
    <s v="Awarded"/>
    <s v="14109408"/>
    <m/>
    <m/>
    <n v="1"/>
    <n v="65000"/>
    <n v="1"/>
    <n v="65000"/>
  </r>
  <r>
    <x v="1"/>
    <s v="11"/>
    <s v="5/6/2014"/>
    <s v="2014"/>
    <s v="8"/>
    <s v="43010000"/>
    <x v="10"/>
    <x v="1"/>
    <s v="St. Joseph County 4-H Fair, Inc."/>
    <s v="Private Non-Profit"/>
    <x v="1"/>
    <s v="4011013000"/>
    <s v="Awarded"/>
    <s v="14109759"/>
    <m/>
    <m/>
    <n v="1"/>
    <n v="3999.87"/>
    <n v="1"/>
    <n v="3999.87"/>
  </r>
  <r>
    <x v="1"/>
    <s v="11"/>
    <s v="5/6/2014"/>
    <s v="2014"/>
    <s v="8"/>
    <s v="43010000"/>
    <x v="10"/>
    <x v="1"/>
    <s v="ST. JOSEPH COMMUNITY HEALTH FOUNDATION"/>
    <s v="Foundation"/>
    <x v="1"/>
    <s v="4011013000"/>
    <s v="Awarded"/>
    <s v="14109786"/>
    <m/>
    <m/>
    <n v="1"/>
    <n v="14500"/>
    <n v="1"/>
    <n v="14500"/>
  </r>
  <r>
    <x v="1"/>
    <s v="11"/>
    <s v="5/6/2014"/>
    <s v="2014"/>
    <s v="8"/>
    <s v="43010000"/>
    <x v="10"/>
    <x v="1"/>
    <s v="Prometheus Laboratories Inc"/>
    <s v="Private Profit"/>
    <x v="2"/>
    <s v="4016001000"/>
    <s v="Awarded"/>
    <s v="14110056"/>
    <m/>
    <m/>
    <n v="1"/>
    <n v="2500"/>
    <n v="1"/>
    <n v="2500"/>
  </r>
  <r>
    <x v="1"/>
    <s v="11"/>
    <s v="5/6/2014"/>
    <s v="2014"/>
    <s v="8"/>
    <s v="43010000"/>
    <x v="10"/>
    <x v="1"/>
    <s v="National IT Industry Promo Agency"/>
    <s v="Foreign Private Profit"/>
    <x v="2"/>
    <s v="4019010000"/>
    <s v="Pending"/>
    <s v="14109892"/>
    <m/>
    <m/>
    <n v="1"/>
    <n v="120000"/>
    <n v="1"/>
    <n v="120000"/>
  </r>
  <r>
    <x v="1"/>
    <s v="11"/>
    <s v="5/6/2014"/>
    <s v="2014"/>
    <s v="8"/>
    <s v="43010000"/>
    <x v="10"/>
    <x v="1"/>
    <s v="Soc for Psychological Study Social"/>
    <s v="Private Non-Profit"/>
    <x v="1"/>
    <s v="4020004000"/>
    <s v="Pending"/>
    <s v="14110010"/>
    <m/>
    <m/>
    <n v="0.05"/>
    <n v="49.25"/>
    <n v="0.05"/>
    <n v="49.25"/>
  </r>
  <r>
    <x v="1"/>
    <s v="11"/>
    <s v="5/6/2014"/>
    <s v="2014"/>
    <s v="8"/>
    <s v="43010000"/>
    <x v="10"/>
    <x v="1"/>
    <s v="Soc for Psychological Study Social"/>
    <s v="Private Non-Profit"/>
    <x v="1"/>
    <s v="4024001000"/>
    <s v="Pending"/>
    <s v="14110010"/>
    <m/>
    <m/>
    <n v="0.95"/>
    <n v="935.75"/>
    <n v="0.95"/>
    <n v="935.75"/>
  </r>
  <r>
    <x v="1"/>
    <s v="11"/>
    <s v="5/7/2014"/>
    <s v="2014"/>
    <s v="8"/>
    <s v="43010000"/>
    <x v="10"/>
    <x v="1"/>
    <s v="Ara Parseghian Medical Res FDN"/>
    <s v="Foundation"/>
    <x v="1"/>
    <s v="4018004000"/>
    <s v="Pending"/>
    <s v="14110097"/>
    <m/>
    <m/>
    <n v="1"/>
    <n v="40000"/>
    <n v="1"/>
    <n v="40000"/>
  </r>
  <r>
    <x v="1"/>
    <s v="11"/>
    <s v="5/7/2014"/>
    <s v="2014"/>
    <s v="8"/>
    <s v="43010000"/>
    <x v="10"/>
    <x v="1"/>
    <s v="Ara Parseghian Medical Res FDN"/>
    <s v="Foundation"/>
    <x v="1"/>
    <s v="4018004000"/>
    <s v="Pending"/>
    <s v="14110112"/>
    <m/>
    <m/>
    <n v="1"/>
    <n v="32000"/>
    <n v="1"/>
    <n v="32000"/>
  </r>
  <r>
    <x v="1"/>
    <s v="11"/>
    <s v="5/7/2014"/>
    <s v="2014"/>
    <s v="8"/>
    <s v="43010000"/>
    <x v="10"/>
    <x v="1"/>
    <s v="National IT Industry Promo Agency"/>
    <s v="Foreign Private Profit"/>
    <x v="2"/>
    <s v="4019010000"/>
    <s v="Awarded"/>
    <s v="14109459"/>
    <m/>
    <m/>
    <n v="1"/>
    <n v="120000"/>
    <n v="1"/>
    <n v="120000"/>
  </r>
  <r>
    <x v="1"/>
    <s v="11"/>
    <s v="5/8/2014"/>
    <s v="2014"/>
    <s v="8"/>
    <s v="43010000"/>
    <x v="10"/>
    <x v="1"/>
    <s v="UNITED SOYBEAN BOARD"/>
    <s v="Foundation"/>
    <x v="1"/>
    <s v="4011008000"/>
    <s v="Pending"/>
    <s v="14110153"/>
    <m/>
    <m/>
    <n v="1"/>
    <n v="129974"/>
    <n v="1"/>
    <n v="129974"/>
  </r>
  <r>
    <x v="1"/>
    <s v="11"/>
    <s v="5/8/2014"/>
    <s v="2014"/>
    <s v="8"/>
    <s v="43010000"/>
    <x v="10"/>
    <x v="1"/>
    <s v="KRAFT FOOD INC."/>
    <s v="Private Profit"/>
    <x v="2"/>
    <s v="4011016000"/>
    <s v="Pending"/>
    <s v="14110152"/>
    <m/>
    <m/>
    <n v="1"/>
    <n v="402"/>
    <n v="1"/>
    <n v="402"/>
  </r>
  <r>
    <x v="1"/>
    <s v="11"/>
    <s v="5/8/2014"/>
    <s v="2014"/>
    <s v="8"/>
    <s v="43010000"/>
    <x v="10"/>
    <x v="1"/>
    <s v="Dodd, Robert R"/>
    <s v="Private Non-Profit"/>
    <x v="1"/>
    <s v="4014004000"/>
    <s v="Pending"/>
    <s v="14110129"/>
    <m/>
    <m/>
    <n v="1"/>
    <n v="24587"/>
    <n v="1"/>
    <n v="24587"/>
  </r>
  <r>
    <x v="1"/>
    <s v="11"/>
    <s v="5/8/2014"/>
    <s v="2014"/>
    <s v="8"/>
    <s v="43010000"/>
    <x v="10"/>
    <x v="1"/>
    <s v="Propex Inc"/>
    <s v="Private Profit"/>
    <x v="2"/>
    <s v="4014005000"/>
    <s v="Awarded"/>
    <s v="14110154"/>
    <m/>
    <m/>
    <n v="1"/>
    <n v="5000"/>
    <n v="1"/>
    <n v="5000"/>
  </r>
  <r>
    <x v="1"/>
    <s v="11"/>
    <s v="5/8/2014"/>
    <s v="2014"/>
    <s v="8"/>
    <s v="43010000"/>
    <x v="10"/>
    <x v="1"/>
    <s v="EATON"/>
    <s v="Private Profit"/>
    <x v="2"/>
    <s v="4014009000"/>
    <s v="Pending"/>
    <s v="14110133"/>
    <m/>
    <m/>
    <n v="1"/>
    <n v="7499.57"/>
    <n v="1"/>
    <n v="7499.57"/>
  </r>
  <r>
    <x v="1"/>
    <s v="11"/>
    <s v="5/8/2014"/>
    <s v="2014"/>
    <s v="8"/>
    <s v="43010000"/>
    <x v="10"/>
    <x v="1"/>
    <s v="Edison Welding Institute, Inc"/>
    <s v="Private Non-Profit"/>
    <x v="1"/>
    <s v="4014009000"/>
    <s v="Pending"/>
    <s v="14110145"/>
    <m/>
    <m/>
    <n v="1"/>
    <n v="207835"/>
    <n v="1"/>
    <n v="207835"/>
  </r>
  <r>
    <x v="1"/>
    <s v="11"/>
    <s v="5/8/2014"/>
    <s v="2014"/>
    <s v="8"/>
    <s v="43010000"/>
    <x v="10"/>
    <x v="1"/>
    <s v="IN Clinical &amp; Translational Sci Inst"/>
    <s v="Institution of Higher Education"/>
    <x v="1"/>
    <s v="4014017000"/>
    <s v="Pending"/>
    <s v="14110174"/>
    <m/>
    <m/>
    <n v="1"/>
    <n v="75000"/>
    <n v="1"/>
    <n v="75000"/>
  </r>
  <r>
    <x v="1"/>
    <s v="11"/>
    <s v="5/9/2014"/>
    <s v="2014"/>
    <s v="8"/>
    <s v="43010000"/>
    <x v="10"/>
    <x v="1"/>
    <s v="UNITED SOYBEAN BOARD"/>
    <s v="Foundation"/>
    <x v="1"/>
    <s v="4011008000"/>
    <s v="Pending"/>
    <s v="14110192"/>
    <m/>
    <m/>
    <n v="1"/>
    <n v="688963"/>
    <n v="1"/>
    <n v="688963"/>
  </r>
  <r>
    <x v="1"/>
    <s v="11"/>
    <s v="5/9/2014"/>
    <s v="2014"/>
    <s v="8"/>
    <s v="43010000"/>
    <x v="10"/>
    <x v="1"/>
    <s v="SmithBucklin Corp"/>
    <s v="Private Profit"/>
    <x v="2"/>
    <s v="4011012000"/>
    <s v="Pending"/>
    <s v="14110194"/>
    <m/>
    <m/>
    <n v="1"/>
    <n v="1098958"/>
    <n v="1"/>
    <n v="1098958"/>
  </r>
  <r>
    <x v="1"/>
    <s v="11"/>
    <s v="5/9/2014"/>
    <s v="2014"/>
    <s v="8"/>
    <s v="43010000"/>
    <x v="10"/>
    <x v="1"/>
    <s v="IN Clinical &amp; Translational Sci Inst"/>
    <s v="Institution of Higher Education"/>
    <x v="1"/>
    <s v="4014009000"/>
    <s v="Pending"/>
    <s v="14110095"/>
    <n v="1"/>
    <n v="75000"/>
    <m/>
    <m/>
    <n v="1"/>
    <n v="75000"/>
  </r>
  <r>
    <x v="1"/>
    <s v="11"/>
    <s v="5/9/2014"/>
    <s v="2014"/>
    <s v="8"/>
    <s v="43010000"/>
    <x v="10"/>
    <x v="1"/>
    <s v="RAYTHEON"/>
    <s v="Private Profit"/>
    <x v="2"/>
    <s v="4014009000"/>
    <s v="Pending"/>
    <s v="14110170"/>
    <n v="1"/>
    <n v="11828"/>
    <m/>
    <m/>
    <n v="1"/>
    <n v="11828"/>
  </r>
  <r>
    <x v="1"/>
    <s v="11"/>
    <s v="5/9/2014"/>
    <s v="2014"/>
    <s v="8"/>
    <s v="43010000"/>
    <x v="10"/>
    <x v="1"/>
    <s v="Regal Beloit Manufacturing Corp"/>
    <s v="Private Profit"/>
    <x v="2"/>
    <s v="4014009000"/>
    <s v="Awarded"/>
    <s v="14110216"/>
    <m/>
    <m/>
    <n v="1"/>
    <n v="33895"/>
    <n v="1"/>
    <n v="33895"/>
  </r>
  <r>
    <x v="1"/>
    <s v="11"/>
    <s v="5/9/2014"/>
    <s v="2014"/>
    <s v="8"/>
    <s v="43010000"/>
    <x v="10"/>
    <x v="1"/>
    <s v="LILLY (ELI) AND COMPANY"/>
    <s v="Private Profit"/>
    <x v="2"/>
    <s v="4016005000"/>
    <s v="Pending"/>
    <s v="14110166"/>
    <m/>
    <m/>
    <n v="1"/>
    <n v="90000"/>
    <n v="1"/>
    <n v="90000"/>
  </r>
  <r>
    <x v="1"/>
    <s v="11"/>
    <s v="5/9/2014"/>
    <s v="2014"/>
    <s v="8"/>
    <s v="43010000"/>
    <x v="10"/>
    <x v="1"/>
    <s v="PRINCETON UNIVERSITY"/>
    <s v="Institution of Higher Education"/>
    <x v="1"/>
    <s v="4017007000"/>
    <s v="Pending"/>
    <s v="14110047"/>
    <m/>
    <m/>
    <n v="1"/>
    <n v="59840"/>
    <n v="1"/>
    <n v="59840"/>
  </r>
  <r>
    <x v="1"/>
    <s v="11"/>
    <s v="5/9/2014"/>
    <s v="2014"/>
    <s v="8"/>
    <s v="43010000"/>
    <x v="10"/>
    <x v="1"/>
    <s v="VentureWell"/>
    <s v="Private Non-Profit"/>
    <x v="1"/>
    <s v="4019001000"/>
    <s v="Pending"/>
    <s v="14110147"/>
    <m/>
    <m/>
    <n v="0"/>
    <n v="0"/>
    <n v="0"/>
    <n v="0"/>
  </r>
  <r>
    <x v="1"/>
    <s v="11"/>
    <s v="5/9/2014"/>
    <s v="2014"/>
    <s v="8"/>
    <s v="43010000"/>
    <x v="10"/>
    <x v="1"/>
    <s v="University of California - Berkeley"/>
    <s v="Institution of Higher Education"/>
    <x v="1"/>
    <s v="4019006000"/>
    <s v="Awarded"/>
    <s v="14109608"/>
    <m/>
    <m/>
    <n v="1"/>
    <n v="25000"/>
    <n v="1"/>
    <n v="25000"/>
  </r>
  <r>
    <x v="1"/>
    <s v="11"/>
    <s v="5/9/2014"/>
    <s v="2014"/>
    <s v="8"/>
    <s v="43010000"/>
    <x v="10"/>
    <x v="1"/>
    <s v="VentureWell"/>
    <s v="Private Non-Profit"/>
    <x v="1"/>
    <s v="4019016000"/>
    <s v="Pending"/>
    <s v="14110147"/>
    <m/>
    <m/>
    <n v="0"/>
    <n v="0"/>
    <n v="0"/>
    <n v="0"/>
  </r>
  <r>
    <x v="1"/>
    <s v="11"/>
    <s v="5/9/2014"/>
    <s v="2014"/>
    <s v="8"/>
    <s v="43010000"/>
    <x v="10"/>
    <x v="1"/>
    <s v="VentureWell"/>
    <s v="Private Non-Profit"/>
    <x v="1"/>
    <s v="4019023000"/>
    <s v="Pending"/>
    <s v="14110147"/>
    <m/>
    <m/>
    <n v="1"/>
    <n v="50000"/>
    <n v="1"/>
    <n v="50000"/>
  </r>
  <r>
    <x v="1"/>
    <s v="11"/>
    <s v="5/9/2014"/>
    <s v="2014"/>
    <s v="8"/>
    <s v="43010000"/>
    <x v="10"/>
    <x v="1"/>
    <s v="IN Clinical &amp; Translational Sci Inst"/>
    <s v="Institution of Higher Education"/>
    <x v="1"/>
    <s v="4027002000"/>
    <s v="Pending"/>
    <s v="14110095"/>
    <n v="0"/>
    <n v="0"/>
    <m/>
    <m/>
    <n v="0"/>
    <n v="0"/>
  </r>
  <r>
    <x v="1"/>
    <s v="11"/>
    <s v="5/9/2014"/>
    <s v="2014"/>
    <s v="8"/>
    <s v="43010000"/>
    <x v="10"/>
    <x v="1"/>
    <s v="RAYTHEON"/>
    <s v="Private Profit"/>
    <x v="2"/>
    <s v="4027002000"/>
    <s v="Pending"/>
    <s v="14110170"/>
    <n v="0"/>
    <n v="0"/>
    <m/>
    <m/>
    <n v="0"/>
    <n v="0"/>
  </r>
  <r>
    <x v="1"/>
    <s v="11"/>
    <s v="5/12/2014"/>
    <s v="2014"/>
    <s v="8"/>
    <s v="43010000"/>
    <x v="10"/>
    <x v="1"/>
    <s v="SOUTHERN ILLINOIS UNIVERSITY"/>
    <s v="Institution of Higher Education"/>
    <x v="1"/>
    <s v="4011012000"/>
    <s v="Pending"/>
    <s v="14110232"/>
    <m/>
    <m/>
    <n v="1"/>
    <n v="60000"/>
    <n v="1"/>
    <n v="60000"/>
  </r>
  <r>
    <x v="1"/>
    <s v="11"/>
    <s v="5/12/2014"/>
    <s v="2014"/>
    <s v="8"/>
    <s v="43010000"/>
    <x v="10"/>
    <x v="1"/>
    <s v="UNIVERSITY OF ARKANSAS"/>
    <s v="Institution of Higher Education"/>
    <x v="1"/>
    <s v="4011012000"/>
    <s v="Awarded"/>
    <s v="13119905"/>
    <m/>
    <m/>
    <n v="1"/>
    <n v="54497"/>
    <n v="1"/>
    <n v="54497"/>
  </r>
  <r>
    <x v="1"/>
    <s v="11"/>
    <s v="5/12/2014"/>
    <s v="2014"/>
    <s v="8"/>
    <s v="43010000"/>
    <x v="10"/>
    <x v="1"/>
    <s v="TOYOTA MOTOR MANUFACTURING INC."/>
    <s v="Private Profit"/>
    <x v="2"/>
    <s v="4011013000"/>
    <s v="Pending"/>
    <s v="14110046"/>
    <m/>
    <m/>
    <n v="1"/>
    <n v="7000"/>
    <n v="1"/>
    <n v="7000"/>
  </r>
  <r>
    <x v="1"/>
    <s v="11"/>
    <s v="5/12/2014"/>
    <s v="2014"/>
    <s v="8"/>
    <s v="43010000"/>
    <x v="10"/>
    <x v="1"/>
    <s v="Nature Conservancy, The"/>
    <s v="Private Non-Profit"/>
    <x v="1"/>
    <s v="4011015000"/>
    <s v="Awarded"/>
    <s v="14110128"/>
    <m/>
    <m/>
    <n v="1"/>
    <n v="26500"/>
    <n v="1"/>
    <n v="26500"/>
  </r>
  <r>
    <x v="1"/>
    <s v="11"/>
    <s v="5/12/2014"/>
    <s v="2014"/>
    <s v="8"/>
    <s v="43010000"/>
    <x v="10"/>
    <x v="1"/>
    <s v="PEPSICO INC./ WORLD TRADING CO."/>
    <s v="Private Profit"/>
    <x v="2"/>
    <s v="4011016000"/>
    <s v="Pending"/>
    <s v="14110205"/>
    <m/>
    <m/>
    <n v="1"/>
    <n v="35000"/>
    <n v="1"/>
    <n v="35000"/>
  </r>
  <r>
    <x v="1"/>
    <s v="11"/>
    <s v="5/12/2014"/>
    <s v="2014"/>
    <s v="8"/>
    <s v="43010000"/>
    <x v="10"/>
    <x v="1"/>
    <s v="AMERICAN INSTITUTE FOR CANCER RESEARCH"/>
    <s v="Foundation"/>
    <x v="1"/>
    <s v="4012006000"/>
    <s v="Pending"/>
    <s v="14110212"/>
    <n v="1"/>
    <n v="165000"/>
    <m/>
    <m/>
    <n v="1"/>
    <n v="165000"/>
  </r>
  <r>
    <x v="1"/>
    <s v="11"/>
    <s v="5/12/2014"/>
    <s v="2014"/>
    <s v="8"/>
    <s v="43010000"/>
    <x v="10"/>
    <x v="1"/>
    <s v="AMERICAN INSTITUTE FOR CANCER RESEARCH"/>
    <s v="Foundation"/>
    <x v="1"/>
    <s v="4013004000"/>
    <s v="Pending"/>
    <s v="14110182"/>
    <m/>
    <m/>
    <n v="1"/>
    <n v="165000"/>
    <n v="1"/>
    <n v="165000"/>
  </r>
  <r>
    <x v="1"/>
    <s v="11"/>
    <s v="5/12/2014"/>
    <s v="2014"/>
    <s v="8"/>
    <s v="43010000"/>
    <x v="10"/>
    <x v="1"/>
    <s v="Kent Scientific Corporation"/>
    <s v="Private Profit"/>
    <x v="2"/>
    <s v="4014017000"/>
    <s v="Awarded"/>
    <s v="14110260"/>
    <m/>
    <m/>
    <n v="1"/>
    <n v="5242"/>
    <n v="1"/>
    <n v="5242"/>
  </r>
  <r>
    <x v="1"/>
    <s v="11"/>
    <s v="5/12/2014"/>
    <s v="2014"/>
    <s v="8"/>
    <s v="43010000"/>
    <x v="10"/>
    <x v="1"/>
    <s v="VentureWell"/>
    <s v="Private Non-Profit"/>
    <x v="1"/>
    <s v="4019006000"/>
    <s v="Pending"/>
    <s v="14110226"/>
    <m/>
    <m/>
    <n v="0.5"/>
    <n v="14600"/>
    <n v="0.5"/>
    <n v="14600"/>
  </r>
  <r>
    <x v="1"/>
    <s v="11"/>
    <s v="5/12/2014"/>
    <s v="2014"/>
    <s v="8"/>
    <s v="43010000"/>
    <x v="10"/>
    <x v="1"/>
    <s v="VentureWell"/>
    <s v="Private Non-Profit"/>
    <x v="1"/>
    <s v="4019010000"/>
    <s v="Pending"/>
    <s v="14110226"/>
    <m/>
    <m/>
    <n v="0.5"/>
    <n v="14600"/>
    <n v="0.5"/>
    <n v="14600"/>
  </r>
  <r>
    <x v="1"/>
    <s v="11"/>
    <s v="5/12/2014"/>
    <s v="2014"/>
    <s v="8"/>
    <s v="43010000"/>
    <x v="10"/>
    <x v="1"/>
    <s v="VentureWell"/>
    <s v="Private Non-Profit"/>
    <x v="1"/>
    <s v="4019023000"/>
    <s v="Pending"/>
    <s v="14110279"/>
    <m/>
    <m/>
    <n v="1"/>
    <n v="5000"/>
    <n v="1"/>
    <n v="5000"/>
  </r>
  <r>
    <x v="1"/>
    <s v="11"/>
    <s v="5/12/2014"/>
    <s v="2014"/>
    <s v="8"/>
    <s v="43010000"/>
    <x v="10"/>
    <x v="1"/>
    <s v="Administrator Assistance"/>
    <s v="Private Profit"/>
    <x v="2"/>
    <s v="4020004000"/>
    <s v="Awarded"/>
    <s v="14110201"/>
    <m/>
    <m/>
    <n v="1"/>
    <n v="5000"/>
    <n v="1"/>
    <n v="5000"/>
  </r>
  <r>
    <x v="1"/>
    <s v="11"/>
    <s v="5/12/2014"/>
    <s v="2014"/>
    <s v="8"/>
    <s v="43010000"/>
    <x v="10"/>
    <x v="1"/>
    <s v="AMERICAN INSTITUTE FOR CANCER RESEARCH"/>
    <s v="Foundation"/>
    <x v="1"/>
    <s v="4027012000"/>
    <s v="Pending"/>
    <s v="14110212"/>
    <n v="0"/>
    <n v="0"/>
    <m/>
    <m/>
    <n v="0"/>
    <n v="0"/>
  </r>
  <r>
    <x v="1"/>
    <s v="11"/>
    <s v="5/13/2014"/>
    <s v="2014"/>
    <s v="8"/>
    <s v="43010000"/>
    <x v="10"/>
    <x v="1"/>
    <s v="UNIVERSITY OF ARIZONA"/>
    <s v="Institution of Higher Education"/>
    <x v="1"/>
    <s v="4011009000"/>
    <s v="Pending"/>
    <s v="14119960"/>
    <m/>
    <m/>
    <n v="1"/>
    <n v="120188"/>
    <n v="1"/>
    <n v="120188"/>
  </r>
  <r>
    <x v="1"/>
    <s v="11"/>
    <s v="5/13/2014"/>
    <s v="2014"/>
    <s v="8"/>
    <s v="43010000"/>
    <x v="10"/>
    <x v="1"/>
    <s v="BASF CORPORATION"/>
    <s v="Private Profit"/>
    <x v="2"/>
    <s v="4011012000"/>
    <s v="Awarded"/>
    <s v="14110248"/>
    <m/>
    <m/>
    <n v="1"/>
    <n v="31750"/>
    <n v="1"/>
    <n v="31750"/>
  </r>
  <r>
    <x v="1"/>
    <s v="11"/>
    <s v="5/13/2014"/>
    <s v="2014"/>
    <s v="8"/>
    <s v="43010000"/>
    <x v="10"/>
    <x v="1"/>
    <s v="Imerys Minerals Ltd"/>
    <s v="Foreign Private Profit"/>
    <x v="2"/>
    <s v="4013009000"/>
    <s v="Pending"/>
    <s v="14119997"/>
    <m/>
    <m/>
    <n v="1"/>
    <n v="33371"/>
    <n v="1"/>
    <n v="33371"/>
  </r>
  <r>
    <x v="1"/>
    <s v="11"/>
    <s v="5/13/2014"/>
    <s v="2014"/>
    <s v="8"/>
    <s v="43010000"/>
    <x v="10"/>
    <x v="1"/>
    <s v="AMGEN,INC"/>
    <s v="Private Profit"/>
    <x v="2"/>
    <s v="4018004000"/>
    <s v="Pending"/>
    <s v="14110247"/>
    <n v="1"/>
    <n v="87984"/>
    <m/>
    <m/>
    <n v="1"/>
    <n v="87984"/>
  </r>
  <r>
    <x v="1"/>
    <s v="11"/>
    <s v="5/13/2014"/>
    <s v="2014"/>
    <s v="8"/>
    <s v="43010000"/>
    <x v="10"/>
    <x v="1"/>
    <s v="AMGEN,INC"/>
    <s v="Private Profit"/>
    <x v="2"/>
    <s v="4027003000"/>
    <s v="Pending"/>
    <s v="14110247"/>
    <n v="0"/>
    <n v="0"/>
    <m/>
    <m/>
    <n v="0"/>
    <n v="0"/>
  </r>
  <r>
    <x v="1"/>
    <s v="11"/>
    <s v="5/13/2014"/>
    <s v="2014"/>
    <s v="8"/>
    <s v="43010000"/>
    <x v="10"/>
    <x v="1"/>
    <s v="AMGEN,INC"/>
    <s v="Private Profit"/>
    <x v="2"/>
    <s v="4027003005"/>
    <s v="Pending"/>
    <s v="14110247"/>
    <n v="0"/>
    <n v="0"/>
    <m/>
    <m/>
    <n v="0"/>
    <n v="0"/>
  </r>
  <r>
    <x v="1"/>
    <s v="11"/>
    <s v="5/14/2014"/>
    <s v="2014"/>
    <s v="8"/>
    <s v="43010000"/>
    <x v="10"/>
    <x v="1"/>
    <s v="BioProcess Algae LLC"/>
    <s v="Private Profit"/>
    <x v="2"/>
    <s v="4011006000"/>
    <s v="Pending"/>
    <s v="14119959"/>
    <m/>
    <m/>
    <n v="0.25"/>
    <n v="43418.25"/>
    <n v="0.25"/>
    <n v="43418.25"/>
  </r>
  <r>
    <x v="1"/>
    <s v="11"/>
    <s v="5/14/2014"/>
    <s v="2014"/>
    <s v="8"/>
    <s v="43010000"/>
    <x v="10"/>
    <x v="1"/>
    <s v="UNIVERSITY OF ILLINOIS"/>
    <s v="Institution of Higher Education"/>
    <x v="1"/>
    <s v="4011008000"/>
    <s v="Pending"/>
    <s v="14110320"/>
    <m/>
    <m/>
    <n v="1"/>
    <n v="106924"/>
    <n v="1"/>
    <n v="106924"/>
  </r>
  <r>
    <x v="1"/>
    <s v="11"/>
    <s v="5/14/2014"/>
    <s v="2014"/>
    <s v="8"/>
    <s v="43010000"/>
    <x v="10"/>
    <x v="1"/>
    <s v="UNIVERSITY OF NEBRASKA"/>
    <s v="Institution of Higher Education"/>
    <x v="1"/>
    <s v="4011017000"/>
    <s v="Pending"/>
    <s v="14110315"/>
    <m/>
    <m/>
    <n v="1"/>
    <n v="6395.37"/>
    <n v="1"/>
    <n v="6395.37"/>
  </r>
  <r>
    <x v="1"/>
    <s v="11"/>
    <s v="5/14/2014"/>
    <s v="2014"/>
    <s v="8"/>
    <s v="43010000"/>
    <x v="10"/>
    <x v="1"/>
    <s v="Boehringer Ingelheim Vetmedica Inc"/>
    <s v="Private Profit"/>
    <x v="2"/>
    <s v="4012007000"/>
    <s v="Pending"/>
    <s v="14110311"/>
    <m/>
    <m/>
    <n v="1"/>
    <n v="74176.19"/>
    <n v="1"/>
    <n v="74176.19"/>
  </r>
  <r>
    <x v="1"/>
    <s v="11"/>
    <s v="5/14/2014"/>
    <s v="2014"/>
    <s v="8"/>
    <s v="43010000"/>
    <x v="10"/>
    <x v="1"/>
    <s v="Regal Beloit Manufacturing Corp"/>
    <s v="Private Profit"/>
    <x v="2"/>
    <s v="4014009000"/>
    <s v="Pending"/>
    <s v="14110325"/>
    <m/>
    <m/>
    <n v="1"/>
    <n v="102928"/>
    <n v="1"/>
    <n v="102928"/>
  </r>
  <r>
    <x v="1"/>
    <s v="11"/>
    <s v="5/14/2014"/>
    <s v="2014"/>
    <s v="8"/>
    <s v="43010000"/>
    <x v="10"/>
    <x v="1"/>
    <s v="BioProcess Algae LLC"/>
    <s v="Private Profit"/>
    <x v="2"/>
    <s v="4014016000"/>
    <s v="Pending"/>
    <s v="14119959"/>
    <m/>
    <m/>
    <n v="0.25"/>
    <n v="43418.25"/>
    <n v="0.25"/>
    <n v="43418.25"/>
  </r>
  <r>
    <x v="1"/>
    <s v="11"/>
    <s v="5/14/2014"/>
    <s v="2014"/>
    <s v="8"/>
    <s v="43010000"/>
    <x v="10"/>
    <x v="1"/>
    <s v="BioProcess Algae LLC"/>
    <s v="Private Profit"/>
    <x v="2"/>
    <s v="4019003000"/>
    <s v="Pending"/>
    <s v="14119959"/>
    <m/>
    <m/>
    <n v="0.5"/>
    <n v="86836.5"/>
    <n v="0.5"/>
    <n v="86836.5"/>
  </r>
  <r>
    <x v="1"/>
    <s v="11"/>
    <s v="5/15/2014"/>
    <s v="2014"/>
    <s v="8"/>
    <s v="43010000"/>
    <x v="10"/>
    <x v="1"/>
    <s v="Catholic Relief Services"/>
    <s v="Private Non-Profit"/>
    <x v="1"/>
    <s v="4011005000"/>
    <s v="Pending"/>
    <s v="14110307"/>
    <m/>
    <m/>
    <n v="1"/>
    <n v="10000"/>
    <n v="1"/>
    <n v="10000"/>
  </r>
  <r>
    <x v="1"/>
    <s v="11"/>
    <s v="5/16/2014"/>
    <s v="2014"/>
    <s v="8"/>
    <s v="43010000"/>
    <x v="10"/>
    <x v="1"/>
    <s v="Gates Corporation"/>
    <s v="Private Profit"/>
    <x v="2"/>
    <s v="4011006000"/>
    <s v="Pending"/>
    <s v="14110437"/>
    <m/>
    <m/>
    <n v="1"/>
    <n v="33054"/>
    <n v="1"/>
    <n v="33054"/>
  </r>
  <r>
    <x v="1"/>
    <s v="11"/>
    <s v="5/16/2014"/>
    <s v="2014"/>
    <s v="8"/>
    <s v="43010000"/>
    <x v="10"/>
    <x v="1"/>
    <s v="BASF CORPORATION"/>
    <s v="Private Profit"/>
    <x v="2"/>
    <s v="4011014000"/>
    <s v="Pending"/>
    <s v="14110330"/>
    <m/>
    <m/>
    <n v="1"/>
    <n v="16000"/>
    <n v="1"/>
    <n v="16000"/>
  </r>
  <r>
    <x v="1"/>
    <s v="11"/>
    <s v="5/16/2014"/>
    <s v="2014"/>
    <s v="8"/>
    <s v="43010000"/>
    <x v="10"/>
    <x v="1"/>
    <s v="Davis Phinney Foundation"/>
    <s v="Foundation"/>
    <x v="1"/>
    <s v="4013008000"/>
    <s v="Pending"/>
    <s v="14110295"/>
    <m/>
    <m/>
    <n v="0.75"/>
    <n v="51513"/>
    <n v="0.75"/>
    <n v="51513"/>
  </r>
  <r>
    <x v="1"/>
    <s v="11"/>
    <s v="5/16/2014"/>
    <s v="2014"/>
    <s v="8"/>
    <s v="43010000"/>
    <x v="10"/>
    <x v="1"/>
    <s v="GREATER LAFAYETTE COMMUNITY FOUNDATION"/>
    <s v="Foundation"/>
    <x v="1"/>
    <s v="4013010000"/>
    <s v="Pending"/>
    <s v="14110479"/>
    <m/>
    <m/>
    <n v="1"/>
    <n v="4000"/>
    <n v="1"/>
    <n v="4000"/>
  </r>
  <r>
    <x v="1"/>
    <s v="11"/>
    <s v="5/16/2014"/>
    <s v="2014"/>
    <s v="8"/>
    <s v="43010000"/>
    <x v="10"/>
    <x v="1"/>
    <s v="Davis Phinney Foundation"/>
    <s v="Foundation"/>
    <x v="1"/>
    <s v="4013012000"/>
    <s v="Pending"/>
    <s v="14110295"/>
    <m/>
    <m/>
    <n v="0.25"/>
    <n v="17171"/>
    <n v="0.25"/>
    <n v="17171"/>
  </r>
  <r>
    <x v="1"/>
    <s v="11"/>
    <s v="5/16/2014"/>
    <s v="2014"/>
    <s v="8"/>
    <s v="43010000"/>
    <x v="10"/>
    <x v="1"/>
    <s v="UCB, Inc."/>
    <s v="Private Profit"/>
    <x v="2"/>
    <s v="4016001000"/>
    <s v="Pending"/>
    <s v="14110469"/>
    <m/>
    <m/>
    <n v="1"/>
    <n v="50000"/>
    <n v="1"/>
    <n v="50000"/>
  </r>
  <r>
    <x v="1"/>
    <s v="11"/>
    <s v="5/19/2014"/>
    <s v="2014"/>
    <s v="8"/>
    <s v="43010000"/>
    <x v="10"/>
    <x v="1"/>
    <s v="INDIANA UNIVERSITY"/>
    <s v="Institution of Higher Education"/>
    <x v="1"/>
    <s v="2004047000"/>
    <s v="Awarded"/>
    <s v="14110193"/>
    <m/>
    <m/>
    <n v="1"/>
    <n v="625000"/>
    <n v="1"/>
    <n v="625000"/>
  </r>
  <r>
    <x v="1"/>
    <s v="11"/>
    <s v="5/19/2014"/>
    <s v="2014"/>
    <s v="8"/>
    <s v="43010000"/>
    <x v="10"/>
    <x v="1"/>
    <s v="OHIO STATE UNIVERSITY"/>
    <s v="Institution of Higher Education"/>
    <x v="1"/>
    <s v="4011001000"/>
    <s v="Pending"/>
    <s v="13076593"/>
    <m/>
    <m/>
    <n v="0"/>
    <n v="0"/>
    <n v="0"/>
    <n v="0"/>
  </r>
  <r>
    <x v="1"/>
    <s v="11"/>
    <s v="5/19/2014"/>
    <s v="2014"/>
    <s v="8"/>
    <s v="43010000"/>
    <x v="10"/>
    <x v="1"/>
    <s v="Thomas Magnete GmbH"/>
    <s v="Foreign Private Profit"/>
    <x v="2"/>
    <s v="4011006000"/>
    <s v="Pending"/>
    <s v="14110481"/>
    <m/>
    <m/>
    <n v="0.75"/>
    <n v="35970"/>
    <n v="0.75"/>
    <n v="35970"/>
  </r>
  <r>
    <x v="1"/>
    <s v="11"/>
    <s v="5/19/2014"/>
    <s v="2014"/>
    <s v="8"/>
    <s v="43010000"/>
    <x v="10"/>
    <x v="1"/>
    <s v="L'Oreal USA"/>
    <s v="Private Profit"/>
    <x v="2"/>
    <s v="4011010000"/>
    <s v="Pending"/>
    <s v="14110463"/>
    <m/>
    <m/>
    <n v="1"/>
    <n v="53000"/>
    <n v="1"/>
    <n v="53000"/>
  </r>
  <r>
    <x v="1"/>
    <s v="11"/>
    <s v="5/19/2014"/>
    <s v="2014"/>
    <s v="8"/>
    <s v="43010000"/>
    <x v="10"/>
    <x v="1"/>
    <s v="L'Oreal USA"/>
    <s v="Private Profit"/>
    <x v="2"/>
    <s v="4011014000"/>
    <s v="Pending"/>
    <s v="14110506"/>
    <m/>
    <m/>
    <n v="1"/>
    <n v="60000"/>
    <n v="1"/>
    <n v="60000"/>
  </r>
  <r>
    <x v="1"/>
    <s v="11"/>
    <s v="5/19/2014"/>
    <s v="2014"/>
    <s v="8"/>
    <s v="43010000"/>
    <x v="10"/>
    <x v="1"/>
    <s v="Thomas Magnete GmbH"/>
    <s v="Foreign Private Profit"/>
    <x v="2"/>
    <s v="4014009000"/>
    <s v="Pending"/>
    <s v="14110481"/>
    <m/>
    <m/>
    <n v="0.25"/>
    <n v="11990"/>
    <n v="0.25"/>
    <n v="11990"/>
  </r>
  <r>
    <x v="1"/>
    <s v="11"/>
    <s v="5/19/2014"/>
    <s v="2014"/>
    <s v="8"/>
    <s v="43010000"/>
    <x v="10"/>
    <x v="1"/>
    <s v="PURDUE UNIVERSITY"/>
    <s v="Institution of Higher Education"/>
    <x v="1"/>
    <s v="4019008000"/>
    <s v="Pending"/>
    <s v="14110517"/>
    <m/>
    <m/>
    <n v="1"/>
    <n v="31356"/>
    <n v="1"/>
    <n v="31356"/>
  </r>
  <r>
    <x v="1"/>
    <s v="11"/>
    <s v="5/19/2014"/>
    <s v="2014"/>
    <s v="8"/>
    <s v="43010000"/>
    <x v="10"/>
    <x v="1"/>
    <s v="OHIO STATE UNIVERSITY"/>
    <s v="Institution of Higher Education"/>
    <x v="1"/>
    <s v="4025001005"/>
    <s v="Pending"/>
    <s v="13076593"/>
    <m/>
    <m/>
    <n v="1"/>
    <n v="2500"/>
    <n v="1"/>
    <n v="2500"/>
  </r>
  <r>
    <x v="1"/>
    <s v="11"/>
    <s v="5/20/2014"/>
    <s v="2014"/>
    <s v="8"/>
    <s v="43010000"/>
    <x v="10"/>
    <x v="1"/>
    <s v="INDIANA SPACE GRANT CONSORTIUM"/>
    <s v="Foundation"/>
    <x v="1"/>
    <s v="1010003000"/>
    <s v="Pending"/>
    <s v="14110520"/>
    <m/>
    <m/>
    <n v="1"/>
    <n v="4700"/>
    <n v="1"/>
    <n v="4700"/>
  </r>
  <r>
    <x v="1"/>
    <s v="11"/>
    <s v="5/20/2014"/>
    <s v="2014"/>
    <s v="8"/>
    <s v="43010000"/>
    <x v="10"/>
    <x v="1"/>
    <s v="Takeda Pharm INTNL INC US Region"/>
    <s v="Private Profit"/>
    <x v="2"/>
    <s v="4016001000"/>
    <s v="Awarded"/>
    <s v="14110571"/>
    <m/>
    <m/>
    <n v="1"/>
    <n v="342013"/>
    <n v="1"/>
    <n v="342013"/>
  </r>
  <r>
    <x v="1"/>
    <s v="11"/>
    <s v="5/20/2014"/>
    <s v="2014"/>
    <s v="8"/>
    <s v="43010000"/>
    <x v="10"/>
    <x v="1"/>
    <s v="Entertainment Software Assoc FDN"/>
    <s v="Foundation"/>
    <x v="1"/>
    <s v="4019001000"/>
    <s v="Pending"/>
    <s v="14110535"/>
    <m/>
    <m/>
    <n v="0"/>
    <n v="0"/>
    <n v="0"/>
    <n v="0"/>
  </r>
  <r>
    <x v="1"/>
    <s v="11"/>
    <s v="5/20/2014"/>
    <s v="2014"/>
    <s v="8"/>
    <s v="43010000"/>
    <x v="10"/>
    <x v="1"/>
    <s v="Entertainment Software Assoc FDN"/>
    <s v="Foundation"/>
    <x v="1"/>
    <s v="4019008000"/>
    <s v="Pending"/>
    <s v="14110535"/>
    <m/>
    <m/>
    <n v="0.5"/>
    <n v="25000"/>
    <n v="0.5"/>
    <n v="25000"/>
  </r>
  <r>
    <x v="1"/>
    <s v="11"/>
    <s v="5/20/2014"/>
    <s v="2014"/>
    <s v="8"/>
    <s v="43010000"/>
    <x v="10"/>
    <x v="1"/>
    <s v="Entertainment Software Assoc FDN"/>
    <s v="Foundation"/>
    <x v="1"/>
    <s v="4019010000"/>
    <s v="Pending"/>
    <s v="14110535"/>
    <m/>
    <m/>
    <n v="0.5"/>
    <n v="25000"/>
    <n v="0.5"/>
    <n v="25000"/>
  </r>
  <r>
    <x v="1"/>
    <s v="11"/>
    <s v="5/21/2014"/>
    <s v="2014"/>
    <s v="8"/>
    <s v="43010000"/>
    <x v="10"/>
    <x v="1"/>
    <s v="CARNEGIE-MELLON UNIVERSITY"/>
    <s v="Institution of Higher Education"/>
    <x v="1"/>
    <s v="4014004000"/>
    <s v="Awarded"/>
    <s v="14110593"/>
    <m/>
    <m/>
    <n v="1"/>
    <n v="7210"/>
    <n v="1"/>
    <n v="7210"/>
  </r>
  <r>
    <x v="1"/>
    <s v="11"/>
    <s v="5/21/2014"/>
    <s v="2014"/>
    <s v="8"/>
    <s v="43010000"/>
    <x v="10"/>
    <x v="1"/>
    <s v="Sanders Pre Cast Concrete Systems"/>
    <s v="Private Profit"/>
    <x v="2"/>
    <s v="4014005000"/>
    <s v="Pending"/>
    <s v="14110572"/>
    <m/>
    <m/>
    <n v="1"/>
    <n v="49866"/>
    <n v="1"/>
    <n v="49866"/>
  </r>
  <r>
    <x v="1"/>
    <s v="11"/>
    <s v="5/21/2014"/>
    <s v="2014"/>
    <s v="8"/>
    <s v="43010000"/>
    <x v="10"/>
    <x v="1"/>
    <s v="BASF CORPORATION"/>
    <s v="Private Profit"/>
    <x v="2"/>
    <s v="4014005000"/>
    <s v="Pending"/>
    <s v="14110578"/>
    <m/>
    <m/>
    <n v="1"/>
    <n v="2600"/>
    <n v="1"/>
    <n v="2600"/>
  </r>
  <r>
    <x v="1"/>
    <s v="11"/>
    <s v="5/21/2014"/>
    <s v="2014"/>
    <s v="8"/>
    <s v="43010000"/>
    <x v="10"/>
    <x v="1"/>
    <s v="NOVARTIS PHARMACEUTICALS CORPORATION"/>
    <s v="Private Profit"/>
    <x v="2"/>
    <s v="4016001000"/>
    <s v="Awarded"/>
    <s v="14110594"/>
    <m/>
    <m/>
    <n v="1"/>
    <n v="20000"/>
    <n v="1"/>
    <n v="20000"/>
  </r>
  <r>
    <x v="1"/>
    <s v="11"/>
    <s v="5/21/2014"/>
    <s v="2014"/>
    <s v="8"/>
    <s v="43010000"/>
    <x v="10"/>
    <x v="1"/>
    <s v="The Geological Society of America"/>
    <s v="Private Non-Profit"/>
    <x v="1"/>
    <s v="4018008000"/>
    <s v="Awarded"/>
    <s v="14110589"/>
    <m/>
    <m/>
    <n v="1"/>
    <n v="900"/>
    <n v="1"/>
    <n v="900"/>
  </r>
  <r>
    <x v="1"/>
    <s v="11"/>
    <s v="5/22/2014"/>
    <s v="2014"/>
    <s v="8"/>
    <s v="43010000"/>
    <x v="10"/>
    <x v="1"/>
    <s v="University of Stavanger"/>
    <s v="Foreign Institution of Higher Education"/>
    <x v="1"/>
    <s v="4019010000"/>
    <s v="Pending"/>
    <s v="14110615"/>
    <m/>
    <m/>
    <n v="1"/>
    <n v="220120"/>
    <n v="1"/>
    <n v="220120"/>
  </r>
  <r>
    <x v="1"/>
    <s v="11"/>
    <s v="5/22/2014"/>
    <s v="2014"/>
    <s v="8"/>
    <s v="43010000"/>
    <x v="10"/>
    <x v="1"/>
    <s v="San Antonio Metro Hlth Dist"/>
    <s v="Other State Government"/>
    <x v="1"/>
    <s v="4025003000"/>
    <s v="Pending"/>
    <s v="14098544"/>
    <m/>
    <m/>
    <n v="1"/>
    <n v="21000"/>
    <n v="1"/>
    <n v="21000"/>
  </r>
  <r>
    <x v="1"/>
    <s v="11"/>
    <s v="5/23/2014"/>
    <s v="2014"/>
    <s v="8"/>
    <s v="43010000"/>
    <x v="10"/>
    <x v="1"/>
    <s v="Space Exploration Technologies Corp"/>
    <s v="Private Profit"/>
    <x v="2"/>
    <s v="4014003000"/>
    <s v="Pending"/>
    <s v="14110627"/>
    <m/>
    <m/>
    <n v="0.25"/>
    <n v="28000"/>
    <n v="0.25"/>
    <n v="28000"/>
  </r>
  <r>
    <x v="1"/>
    <s v="11"/>
    <s v="5/23/2014"/>
    <s v="2014"/>
    <s v="8"/>
    <s v="43010000"/>
    <x v="10"/>
    <x v="1"/>
    <s v="Space Exploration Technologies Corp"/>
    <s v="Private Profit"/>
    <x v="2"/>
    <s v="4014009000"/>
    <s v="Pending"/>
    <s v="14110627"/>
    <m/>
    <m/>
    <n v="0.75"/>
    <n v="84000"/>
    <n v="0.75"/>
    <n v="84000"/>
  </r>
  <r>
    <x v="1"/>
    <s v="11"/>
    <s v="5/27/2014"/>
    <s v="2014"/>
    <s v="8"/>
    <s v="43010000"/>
    <x v="10"/>
    <x v="1"/>
    <s v="MONSANTO COMPANY"/>
    <s v="Private Profit"/>
    <x v="2"/>
    <s v="4011008000"/>
    <s v="Pending"/>
    <s v="14110566"/>
    <m/>
    <m/>
    <n v="1"/>
    <n v="68795"/>
    <n v="1"/>
    <n v="68795"/>
  </r>
  <r>
    <x v="1"/>
    <s v="11"/>
    <s v="5/27/2014"/>
    <s v="2014"/>
    <s v="8"/>
    <s v="43010000"/>
    <x v="10"/>
    <x v="1"/>
    <s v="Professional Dairy Producers FDN"/>
    <s v="Foundation"/>
    <x v="1"/>
    <s v="4011013000"/>
    <s v="Pending"/>
    <s v="14110625"/>
    <m/>
    <m/>
    <n v="1"/>
    <n v="5000"/>
    <n v="1"/>
    <n v="5000"/>
  </r>
  <r>
    <x v="1"/>
    <s v="11"/>
    <s v="5/27/2014"/>
    <s v="2014"/>
    <s v="8"/>
    <s v="43010000"/>
    <x v="10"/>
    <x v="1"/>
    <s v="Intnl Business Machines Corp"/>
    <s v="Private Profit"/>
    <x v="2"/>
    <s v="4014006000"/>
    <s v="Awarded"/>
    <s v="14110167"/>
    <m/>
    <m/>
    <n v="1"/>
    <n v="30000"/>
    <n v="1"/>
    <n v="30000"/>
  </r>
  <r>
    <x v="1"/>
    <s v="11"/>
    <s v="5/28/2014"/>
    <s v="2014"/>
    <s v="8"/>
    <s v="43010000"/>
    <x v="10"/>
    <x v="1"/>
    <s v="BASF CORPORATION"/>
    <s v="Private Profit"/>
    <x v="2"/>
    <s v="4011014000"/>
    <s v="Pending"/>
    <s v="14110660"/>
    <m/>
    <m/>
    <n v="1"/>
    <n v="6750"/>
    <n v="1"/>
    <n v="6750"/>
  </r>
  <r>
    <x v="1"/>
    <s v="11"/>
    <s v="5/28/2014"/>
    <s v="2014"/>
    <s v="8"/>
    <s v="43010000"/>
    <x v="10"/>
    <x v="1"/>
    <s v="DREXEL UNIVERSITY"/>
    <s v="Institution of Higher Education"/>
    <x v="1"/>
    <s v="4014008000"/>
    <s v="Pending"/>
    <s v="14110770"/>
    <m/>
    <m/>
    <n v="1"/>
    <n v="505355"/>
    <n v="1"/>
    <n v="505355"/>
  </r>
  <r>
    <x v="1"/>
    <s v="11"/>
    <s v="5/28/2014"/>
    <s v="2014"/>
    <s v="8"/>
    <s v="43010000"/>
    <x v="10"/>
    <x v="1"/>
    <s v="Entertainment Software Assoc FDN"/>
    <s v="Foundation"/>
    <x v="1"/>
    <s v="4014009000"/>
    <s v="Pending"/>
    <s v="14110705"/>
    <m/>
    <m/>
    <n v="1"/>
    <n v="50000"/>
    <n v="1"/>
    <n v="50000"/>
  </r>
  <r>
    <x v="1"/>
    <s v="11"/>
    <s v="5/29/2014"/>
    <s v="2014"/>
    <s v="8"/>
    <s v="43010000"/>
    <x v="10"/>
    <x v="1"/>
    <s v="SPI Pharma Inc"/>
    <s v="Private Profit"/>
    <x v="2"/>
    <s v="4012001000"/>
    <s v="Pending"/>
    <s v="14033864"/>
    <m/>
    <m/>
    <n v="0"/>
    <n v="0"/>
    <n v="0"/>
    <n v="0"/>
  </r>
  <r>
    <x v="1"/>
    <s v="11"/>
    <s v="5/29/2014"/>
    <s v="2014"/>
    <s v="8"/>
    <s v="43010000"/>
    <x v="10"/>
    <x v="1"/>
    <s v="SPI Pharma Inc"/>
    <s v="Private Profit"/>
    <x v="2"/>
    <s v="4012003000"/>
    <s v="Pending"/>
    <s v="14033864"/>
    <m/>
    <m/>
    <n v="1"/>
    <n v="33793"/>
    <n v="1"/>
    <n v="33793"/>
  </r>
  <r>
    <x v="1"/>
    <s v="11"/>
    <s v="5/29/2014"/>
    <s v="2014"/>
    <s v="8"/>
    <s v="43010000"/>
    <x v="10"/>
    <x v="1"/>
    <s v="CARRIER CORPORATION"/>
    <s v="Private Profit"/>
    <x v="2"/>
    <s v="4014009000"/>
    <s v="Pending"/>
    <s v="14110787"/>
    <m/>
    <m/>
    <n v="1"/>
    <n v="224789"/>
    <n v="1"/>
    <n v="224789"/>
  </r>
  <r>
    <x v="1"/>
    <s v="11"/>
    <s v="5/29/2014"/>
    <s v="2014"/>
    <s v="8"/>
    <s v="43010000"/>
    <x v="10"/>
    <x v="1"/>
    <s v="SAMSUNG ELECTRONICS CO., LTD."/>
    <s v="Private Profit"/>
    <x v="2"/>
    <s v="4018009000"/>
    <s v="Pending"/>
    <s v="14110798"/>
    <m/>
    <m/>
    <n v="1"/>
    <n v="100000"/>
    <n v="1"/>
    <n v="100000"/>
  </r>
  <r>
    <x v="1"/>
    <s v="11"/>
    <s v="5/29/2014"/>
    <s v="2014"/>
    <s v="8"/>
    <s v="43010000"/>
    <x v="10"/>
    <x v="1"/>
    <s v="AMERICAN PSYCHOLOGICAL ASSOCIATION"/>
    <s v="Foundation"/>
    <x v="1"/>
    <s v="4020004000"/>
    <s v="Pending"/>
    <s v="14110786"/>
    <m/>
    <m/>
    <n v="1"/>
    <n v="7500"/>
    <n v="1"/>
    <n v="7500"/>
  </r>
  <r>
    <x v="1"/>
    <s v="11"/>
    <s v="5/29/2014"/>
    <s v="2014"/>
    <s v="8"/>
    <s v="43010000"/>
    <x v="10"/>
    <x v="1"/>
    <s v="National Rural Education Association"/>
    <s v="Private Non-Profit"/>
    <x v="1"/>
    <s v="4020004000"/>
    <s v="Awarded"/>
    <s v="14110642"/>
    <m/>
    <m/>
    <n v="1"/>
    <n v="60745"/>
    <n v="1"/>
    <n v="60745"/>
  </r>
  <r>
    <x v="1"/>
    <s v="11"/>
    <s v="5/30/2014"/>
    <s v="2014"/>
    <s v="8"/>
    <s v="43010000"/>
    <x v="10"/>
    <x v="1"/>
    <s v="World Pet Association"/>
    <s v="Private Non-Profit"/>
    <x v="1"/>
    <s v="4011005000"/>
    <s v="Pending"/>
    <s v="14110845"/>
    <m/>
    <m/>
    <n v="0.1"/>
    <n v="35000"/>
    <n v="0.1"/>
    <n v="35000"/>
  </r>
  <r>
    <x v="1"/>
    <s v="11"/>
    <s v="5/30/2014"/>
    <s v="2014"/>
    <s v="8"/>
    <s v="43010000"/>
    <x v="10"/>
    <x v="1"/>
    <s v="INDIANA PORK PRODUCERS ASSOCIATION INC."/>
    <s v="Foundation"/>
    <x v="1"/>
    <s v="4011005000"/>
    <s v="Pending"/>
    <s v="14110856"/>
    <m/>
    <m/>
    <n v="0.5"/>
    <n v="4950"/>
    <n v="0.5"/>
    <n v="4950"/>
  </r>
  <r>
    <x v="1"/>
    <s v="11"/>
    <s v="5/30/2014"/>
    <s v="2014"/>
    <s v="8"/>
    <s v="43010000"/>
    <x v="10"/>
    <x v="1"/>
    <s v="World Pet Association"/>
    <s v="Private Non-Profit"/>
    <x v="1"/>
    <s v="4011009000"/>
    <s v="Pending"/>
    <s v="14110845"/>
    <m/>
    <m/>
    <n v="0.1"/>
    <n v="35000"/>
    <n v="0.1"/>
    <n v="35000"/>
  </r>
  <r>
    <x v="1"/>
    <s v="11"/>
    <s v="5/30/2014"/>
    <s v="2014"/>
    <s v="8"/>
    <s v="43010000"/>
    <x v="10"/>
    <x v="1"/>
    <s v="MONSANTO COMPANY"/>
    <s v="Private Profit"/>
    <x v="2"/>
    <s v="4011012000"/>
    <s v="Awarded"/>
    <s v="14110825"/>
    <m/>
    <m/>
    <n v="1"/>
    <n v="12663"/>
    <n v="1"/>
    <n v="12663"/>
  </r>
  <r>
    <x v="1"/>
    <s v="11"/>
    <s v="5/30/2014"/>
    <s v="2014"/>
    <s v="8"/>
    <s v="43010000"/>
    <x v="10"/>
    <x v="1"/>
    <s v="MONSANTO COMPANY"/>
    <s v="Private Profit"/>
    <x v="2"/>
    <s v="4011012000"/>
    <s v="Awarded"/>
    <s v="14110841"/>
    <m/>
    <m/>
    <n v="1"/>
    <n v="37800"/>
    <n v="1"/>
    <n v="37800"/>
  </r>
  <r>
    <x v="1"/>
    <s v="11"/>
    <s v="5/30/2014"/>
    <s v="2014"/>
    <s v="8"/>
    <s v="43010000"/>
    <x v="10"/>
    <x v="1"/>
    <s v="World Pet Association"/>
    <s v="Private Non-Profit"/>
    <x v="1"/>
    <s v="4012003000"/>
    <s v="Pending"/>
    <s v="14110845"/>
    <m/>
    <m/>
    <n v="0.8"/>
    <n v="280000"/>
    <n v="0.8"/>
    <n v="280000"/>
  </r>
  <r>
    <x v="1"/>
    <s v="11"/>
    <s v="5/30/2014"/>
    <s v="2014"/>
    <s v="8"/>
    <s v="43010000"/>
    <x v="10"/>
    <x v="1"/>
    <s v="INDIANA PORK PRODUCERS ASSOCIATION INC."/>
    <s v="Foundation"/>
    <x v="1"/>
    <s v="4012003000"/>
    <s v="Pending"/>
    <s v="14110856"/>
    <m/>
    <m/>
    <n v="0.5"/>
    <n v="4950"/>
    <n v="0.5"/>
    <n v="4950"/>
  </r>
  <r>
    <x v="1"/>
    <s v="11"/>
    <s v="5/30/2014"/>
    <s v="2014"/>
    <s v="8"/>
    <s v="43010000"/>
    <x v="10"/>
    <x v="1"/>
    <s v="ROLLS-ROYCE CORPORATION"/>
    <s v="Private Profit"/>
    <x v="2"/>
    <s v="4014010000"/>
    <s v="Awarded"/>
    <s v="14110849"/>
    <m/>
    <m/>
    <n v="1"/>
    <n v="115000"/>
    <n v="1"/>
    <n v="115000"/>
  </r>
  <r>
    <x v="1"/>
    <s v="12"/>
    <s v="6/1/2014"/>
    <s v="2014"/>
    <s v="9"/>
    <s v="43010000"/>
    <x v="10"/>
    <x v="1"/>
    <s v="INDIANA CAMPUS COMPACT"/>
    <s v="Foundation"/>
    <x v="1"/>
    <s v="2004024000"/>
    <s v="Pending"/>
    <s v="14110323"/>
    <m/>
    <m/>
    <n v="1"/>
    <n v="2250"/>
    <n v="1"/>
    <n v="2250"/>
  </r>
  <r>
    <x v="1"/>
    <s v="12"/>
    <s v="6/1/2014"/>
    <s v="2014"/>
    <s v="9"/>
    <s v="43010000"/>
    <x v="10"/>
    <x v="1"/>
    <s v="INDIANA CAMPUS COMPACT"/>
    <s v="Foundation"/>
    <x v="1"/>
    <s v="2004024000"/>
    <s v="Not Funded"/>
    <s v="14110331"/>
    <m/>
    <m/>
    <n v="1"/>
    <n v="2250"/>
    <n v="1"/>
    <n v="2250"/>
  </r>
  <r>
    <x v="1"/>
    <s v="12"/>
    <s v="6/1/2014"/>
    <s v="2014"/>
    <s v="9"/>
    <s v="43010000"/>
    <x v="10"/>
    <x v="1"/>
    <s v="GL SOAP BOX DERBY FUND"/>
    <s v="Foundation"/>
    <x v="1"/>
    <s v="4014004000"/>
    <s v="Pending"/>
    <s v="14109382"/>
    <m/>
    <m/>
    <n v="0.5"/>
    <n v="1219493"/>
    <n v="0.5"/>
    <n v="1219493"/>
  </r>
  <r>
    <x v="1"/>
    <s v="12"/>
    <s v="6/1/2014"/>
    <s v="2014"/>
    <s v="9"/>
    <s v="43010000"/>
    <x v="10"/>
    <x v="1"/>
    <s v="GreenTech Solution"/>
    <s v="Private Profit"/>
    <x v="2"/>
    <s v="4014008000"/>
    <s v="Pending"/>
    <s v="14110504"/>
    <m/>
    <m/>
    <n v="1"/>
    <n v="10326"/>
    <n v="1"/>
    <n v="10326"/>
  </r>
  <r>
    <x v="1"/>
    <s v="12"/>
    <s v="6/1/2014"/>
    <s v="2014"/>
    <s v="9"/>
    <s v="43010000"/>
    <x v="10"/>
    <x v="1"/>
    <s v="GL SOAP BOX DERBY FUND"/>
    <s v="Foundation"/>
    <x v="1"/>
    <s v="4020003000"/>
    <s v="Pending"/>
    <s v="14109382"/>
    <m/>
    <m/>
    <n v="0.5"/>
    <n v="1219493"/>
    <n v="0.5"/>
    <n v="1219493"/>
  </r>
  <r>
    <x v="1"/>
    <s v="12"/>
    <s v="6/2/2014"/>
    <s v="2014"/>
    <s v="9"/>
    <s v="43010000"/>
    <x v="10"/>
    <x v="1"/>
    <s v="FOUNDATIONS OF EAST CHICAGO"/>
    <s v="Foundation"/>
    <x v="1"/>
    <s v="1002002000"/>
    <s v="Pending"/>
    <s v="14087227"/>
    <m/>
    <m/>
    <n v="1"/>
    <n v="37500"/>
    <n v="1"/>
    <n v="37500"/>
  </r>
  <r>
    <x v="1"/>
    <s v="12"/>
    <s v="6/2/2014"/>
    <s v="2014"/>
    <s v="9"/>
    <s v="43010000"/>
    <x v="10"/>
    <x v="1"/>
    <s v="CONSERVATION TECHNOLOGY INFORMATION CTR"/>
    <s v="Private Non-Profit"/>
    <x v="1"/>
    <s v="4011015000"/>
    <s v="Pending"/>
    <s v="14110836"/>
    <m/>
    <m/>
    <n v="1"/>
    <n v="31603"/>
    <n v="1"/>
    <n v="31603"/>
  </r>
  <r>
    <x v="1"/>
    <s v="12"/>
    <s v="6/2/2014"/>
    <s v="2014"/>
    <s v="9"/>
    <s v="43010000"/>
    <x v="10"/>
    <x v="1"/>
    <s v="Indiana University Health Arnett"/>
    <s v="Private Profit"/>
    <x v="2"/>
    <s v="4013010000"/>
    <s v="Pending"/>
    <s v="14110281"/>
    <m/>
    <m/>
    <n v="1"/>
    <n v="68937"/>
    <n v="1"/>
    <n v="68937"/>
  </r>
  <r>
    <x v="1"/>
    <s v="12"/>
    <s v="6/2/2014"/>
    <s v="2014"/>
    <s v="9"/>
    <s v="43010000"/>
    <x v="10"/>
    <x v="1"/>
    <s v="Natnl Center for Responsible Gaming"/>
    <s v="Private Non-Profit"/>
    <x v="1"/>
    <s v="4013011000"/>
    <s v="Pending"/>
    <s v="14110816"/>
    <m/>
    <m/>
    <n v="1"/>
    <n v="172038"/>
    <n v="1"/>
    <n v="172038"/>
  </r>
  <r>
    <x v="1"/>
    <s v="12"/>
    <s v="6/2/2014"/>
    <s v="2014"/>
    <s v="9"/>
    <s v="43010000"/>
    <x v="10"/>
    <x v="1"/>
    <s v="Capita Foundation"/>
    <s v="Private Profit"/>
    <x v="2"/>
    <s v="4013012000"/>
    <s v="Pending"/>
    <s v="14120878"/>
    <m/>
    <m/>
    <n v="1"/>
    <n v="10000"/>
    <n v="1"/>
    <n v="10000"/>
  </r>
  <r>
    <x v="1"/>
    <s v="12"/>
    <s v="6/2/2014"/>
    <s v="2014"/>
    <s v="9"/>
    <s v="43010000"/>
    <x v="10"/>
    <x v="1"/>
    <s v="Jewelers Mutual Insurance Co"/>
    <s v="Private Profit"/>
    <x v="2"/>
    <s v="4014006000"/>
    <s v="Pending"/>
    <s v="14110857"/>
    <n v="1"/>
    <n v="1013162"/>
    <m/>
    <m/>
    <n v="1"/>
    <n v="1013162"/>
  </r>
  <r>
    <x v="1"/>
    <s v="12"/>
    <s v="6/2/2014"/>
    <s v="2014"/>
    <s v="9"/>
    <s v="43010000"/>
    <x v="10"/>
    <x v="1"/>
    <s v="Paul G Allen Family Foundation"/>
    <s v="Foundation"/>
    <x v="1"/>
    <s v="4017006000"/>
    <s v="Pending"/>
    <s v="14110844"/>
    <m/>
    <m/>
    <n v="0.25"/>
    <n v="463226.5"/>
    <n v="0.25"/>
    <n v="463226.5"/>
  </r>
  <r>
    <x v="1"/>
    <s v="12"/>
    <s v="6/2/2014"/>
    <s v="2014"/>
    <s v="9"/>
    <s v="43010000"/>
    <x v="10"/>
    <x v="1"/>
    <s v="LILLY RESEARCH LABORATORIES"/>
    <s v="Private Profit"/>
    <x v="2"/>
    <s v="4018004000"/>
    <s v="Pending"/>
    <s v="14110846"/>
    <n v="1"/>
    <n v="256245"/>
    <m/>
    <m/>
    <n v="1"/>
    <n v="256245"/>
  </r>
  <r>
    <x v="1"/>
    <s v="12"/>
    <s v="6/2/2014"/>
    <s v="2014"/>
    <s v="9"/>
    <s v="43010000"/>
    <x v="10"/>
    <x v="1"/>
    <s v="AMERICAN CHEMICAL SOCIETY"/>
    <s v="Foundation"/>
    <x v="1"/>
    <s v="4018004000"/>
    <s v="Pending"/>
    <s v="14120917"/>
    <m/>
    <m/>
    <n v="1"/>
    <n v="50000"/>
    <n v="1"/>
    <n v="50000"/>
  </r>
  <r>
    <x v="1"/>
    <s v="12"/>
    <s v="6/2/2014"/>
    <s v="2014"/>
    <s v="9"/>
    <s v="43010000"/>
    <x v="10"/>
    <x v="1"/>
    <s v="Allegion"/>
    <s v="Private Profit"/>
    <x v="2"/>
    <s v="4019001000"/>
    <s v="Pending"/>
    <s v="14110706"/>
    <m/>
    <m/>
    <n v="0"/>
    <n v="0"/>
    <n v="0"/>
    <n v="0"/>
  </r>
  <r>
    <x v="1"/>
    <s v="12"/>
    <s v="6/2/2014"/>
    <s v="2014"/>
    <s v="9"/>
    <s v="43010000"/>
    <x v="10"/>
    <x v="1"/>
    <s v="Allegion"/>
    <s v="Private Profit"/>
    <x v="2"/>
    <s v="4019001000"/>
    <s v="Pending"/>
    <s v="14110707"/>
    <m/>
    <m/>
    <n v="0"/>
    <n v="0"/>
    <n v="0"/>
    <n v="0"/>
  </r>
  <r>
    <x v="1"/>
    <s v="12"/>
    <s v="6/2/2014"/>
    <s v="2014"/>
    <s v="9"/>
    <s v="43010000"/>
    <x v="10"/>
    <x v="1"/>
    <s v="Allegion"/>
    <s v="Private Profit"/>
    <x v="2"/>
    <s v="4019006000"/>
    <s v="Pending"/>
    <s v="14110706"/>
    <m/>
    <m/>
    <n v="1"/>
    <n v="8995"/>
    <n v="1"/>
    <n v="8995"/>
  </r>
  <r>
    <x v="1"/>
    <s v="12"/>
    <s v="6/2/2014"/>
    <s v="2014"/>
    <s v="9"/>
    <s v="43010000"/>
    <x v="10"/>
    <x v="1"/>
    <s v="Allegion"/>
    <s v="Private Profit"/>
    <x v="2"/>
    <s v="4019006000"/>
    <s v="Pending"/>
    <s v="14110707"/>
    <m/>
    <m/>
    <n v="1"/>
    <n v="28094"/>
    <n v="1"/>
    <n v="28094"/>
  </r>
  <r>
    <x v="1"/>
    <s v="12"/>
    <s v="6/2/2014"/>
    <s v="2014"/>
    <s v="9"/>
    <s v="43010000"/>
    <x v="10"/>
    <x v="1"/>
    <s v="Paul G Allen Family Foundation"/>
    <s v="Foundation"/>
    <x v="1"/>
    <s v="4019010000"/>
    <s v="Pending"/>
    <s v="14110844"/>
    <m/>
    <m/>
    <n v="0.75"/>
    <n v="1389679.5"/>
    <n v="0.75"/>
    <n v="1389679.5"/>
  </r>
  <r>
    <x v="1"/>
    <s v="12"/>
    <s v="6/2/2014"/>
    <s v="2014"/>
    <s v="9"/>
    <s v="43010000"/>
    <x v="10"/>
    <x v="1"/>
    <s v="Jewelers Mutual Insurance Co"/>
    <s v="Private Profit"/>
    <x v="2"/>
    <s v="4027002000"/>
    <s v="Pending"/>
    <s v="14110857"/>
    <n v="0"/>
    <n v="0"/>
    <m/>
    <m/>
    <n v="0"/>
    <n v="0"/>
  </r>
  <r>
    <x v="1"/>
    <s v="12"/>
    <s v="6/2/2014"/>
    <s v="2014"/>
    <s v="9"/>
    <s v="43010000"/>
    <x v="10"/>
    <x v="1"/>
    <s v="LILLY RESEARCH LABORATORIES"/>
    <s v="Private Profit"/>
    <x v="2"/>
    <s v="4027003000"/>
    <s v="Pending"/>
    <s v="14110846"/>
    <n v="0"/>
    <n v="0"/>
    <m/>
    <m/>
    <n v="0"/>
    <n v="0"/>
  </r>
  <r>
    <x v="1"/>
    <s v="12"/>
    <s v="6/2/2014"/>
    <s v="2014"/>
    <s v="9"/>
    <s v="43010000"/>
    <x v="10"/>
    <x v="1"/>
    <s v="LILLY RESEARCH LABORATORIES"/>
    <s v="Private Profit"/>
    <x v="2"/>
    <s v="4027003005"/>
    <s v="Pending"/>
    <s v="14110846"/>
    <n v="0"/>
    <n v="0"/>
    <m/>
    <m/>
    <n v="0"/>
    <n v="0"/>
  </r>
  <r>
    <x v="1"/>
    <s v="12"/>
    <s v="6/3/2014"/>
    <s v="2014"/>
    <s v="9"/>
    <s v="43010000"/>
    <x v="10"/>
    <x v="1"/>
    <s v="SAMSUNG ELECTRONICS CO., LTD."/>
    <s v="Private Profit"/>
    <x v="2"/>
    <s v="4014009000"/>
    <s v="Pending"/>
    <s v="14110817"/>
    <m/>
    <m/>
    <n v="1"/>
    <n v="100000"/>
    <n v="1"/>
    <n v="100000"/>
  </r>
  <r>
    <x v="1"/>
    <s v="12"/>
    <s v="6/3/2014"/>
    <s v="2014"/>
    <s v="9"/>
    <s v="43010000"/>
    <x v="10"/>
    <x v="1"/>
    <s v="Indiana University Health"/>
    <s v="Private Non-Profit"/>
    <x v="1"/>
    <s v="4016004000"/>
    <s v="Awarded"/>
    <s v="14120925"/>
    <m/>
    <m/>
    <n v="1"/>
    <n v="84108"/>
    <n v="1"/>
    <n v="84108"/>
  </r>
  <r>
    <x v="1"/>
    <s v="12"/>
    <s v="6/3/2014"/>
    <s v="2014"/>
    <s v="9"/>
    <s v="43010000"/>
    <x v="10"/>
    <x v="1"/>
    <s v="FM Global"/>
    <s v="Private Profit"/>
    <x v="2"/>
    <s v="4022009000"/>
    <s v="Pending"/>
    <s v="14110829"/>
    <m/>
    <m/>
    <n v="1"/>
    <n v="4500"/>
    <n v="1"/>
    <n v="4500"/>
  </r>
  <r>
    <x v="1"/>
    <s v="12"/>
    <s v="6/4/2014"/>
    <s v="2014"/>
    <s v="9"/>
    <s v="43010000"/>
    <x v="10"/>
    <x v="1"/>
    <s v="DOW AGROSCIENCES"/>
    <s v="Private Profit"/>
    <x v="2"/>
    <s v="4011016000"/>
    <s v="Awarded"/>
    <s v="14120982"/>
    <m/>
    <m/>
    <n v="1"/>
    <n v="5000"/>
    <n v="1"/>
    <n v="5000"/>
  </r>
  <r>
    <x v="1"/>
    <s v="12"/>
    <s v="6/4/2014"/>
    <s v="2014"/>
    <s v="9"/>
    <s v="43010000"/>
    <x v="10"/>
    <x v="1"/>
    <s v="NineSigma"/>
    <s v="Private Profit"/>
    <x v="2"/>
    <s v="4014003000"/>
    <s v="Pending"/>
    <s v="14120977"/>
    <m/>
    <m/>
    <n v="1"/>
    <n v="45862"/>
    <n v="1"/>
    <n v="45862"/>
  </r>
  <r>
    <x v="1"/>
    <s v="12"/>
    <s v="6/5/2014"/>
    <s v="2014"/>
    <s v="9"/>
    <s v="43010000"/>
    <x v="10"/>
    <x v="1"/>
    <s v="Pioneer Oil Company"/>
    <s v="Private Profit"/>
    <x v="2"/>
    <s v="4014004000"/>
    <s v="Pending"/>
    <s v="14120973"/>
    <m/>
    <m/>
    <n v="0.5"/>
    <n v="75000"/>
    <n v="0.5"/>
    <n v="75000"/>
  </r>
  <r>
    <x v="1"/>
    <s v="12"/>
    <s v="6/5/2014"/>
    <s v="2014"/>
    <s v="9"/>
    <s v="43010000"/>
    <x v="10"/>
    <x v="1"/>
    <s v="Pioneer Oil Company"/>
    <s v="Private Profit"/>
    <x v="2"/>
    <s v="4014009000"/>
    <s v="Pending"/>
    <s v="14120967"/>
    <m/>
    <m/>
    <n v="1"/>
    <n v="75000"/>
    <n v="1"/>
    <n v="75000"/>
  </r>
  <r>
    <x v="1"/>
    <s v="12"/>
    <s v="6/5/2014"/>
    <s v="2014"/>
    <s v="9"/>
    <s v="43010000"/>
    <x v="10"/>
    <x v="1"/>
    <s v="Pioneer Oil Company"/>
    <s v="Private Profit"/>
    <x v="2"/>
    <s v="4014009000"/>
    <s v="Pending"/>
    <s v="14120972"/>
    <m/>
    <m/>
    <n v="1"/>
    <n v="75000"/>
    <n v="1"/>
    <n v="75000"/>
  </r>
  <r>
    <x v="1"/>
    <s v="12"/>
    <s v="6/5/2014"/>
    <s v="2014"/>
    <s v="9"/>
    <s v="43010000"/>
    <x v="10"/>
    <x v="1"/>
    <s v="Pioneer Oil Company"/>
    <s v="Private Profit"/>
    <x v="2"/>
    <s v="4014010000"/>
    <s v="Pending"/>
    <s v="14120973"/>
    <m/>
    <m/>
    <n v="0.5"/>
    <n v="75000"/>
    <n v="0.5"/>
    <n v="75000"/>
  </r>
  <r>
    <x v="1"/>
    <s v="12"/>
    <s v="6/5/2014"/>
    <s v="2014"/>
    <s v="9"/>
    <s v="43010000"/>
    <x v="10"/>
    <x v="1"/>
    <s v="NAL Pharmaceuticals Ltd"/>
    <s v="Foreign Private Profit"/>
    <x v="2"/>
    <s v="4016005000"/>
    <s v="Pending"/>
    <s v="14120994"/>
    <m/>
    <m/>
    <n v="1"/>
    <n v="49162"/>
    <n v="1"/>
    <n v="49162"/>
  </r>
  <r>
    <x v="1"/>
    <s v="12"/>
    <s v="6/5/2014"/>
    <s v="2014"/>
    <s v="9"/>
    <s v="43010000"/>
    <x v="10"/>
    <x v="1"/>
    <s v="SCHLUMBERGER FOUNDATION"/>
    <s v="Foundation"/>
    <x v="1"/>
    <s v="4018003000"/>
    <s v="Awarded"/>
    <s v="14055302"/>
    <m/>
    <m/>
    <n v="1"/>
    <n v="45000"/>
    <n v="1"/>
    <n v="45000"/>
  </r>
  <r>
    <x v="1"/>
    <s v="12"/>
    <s v="6/5/2014"/>
    <s v="2014"/>
    <s v="9"/>
    <s v="43010000"/>
    <x v="10"/>
    <x v="1"/>
    <s v="Pioneer Oil Company"/>
    <s v="Private Profit"/>
    <x v="2"/>
    <s v="4018004000"/>
    <s v="Pending"/>
    <s v="14120995"/>
    <m/>
    <m/>
    <n v="1"/>
    <n v="75000"/>
    <n v="1"/>
    <n v="75000"/>
  </r>
  <r>
    <x v="1"/>
    <s v="12"/>
    <s v="6/6/2014"/>
    <s v="2014"/>
    <s v="9"/>
    <s v="43010000"/>
    <x v="10"/>
    <x v="1"/>
    <s v="Pioneer Oil Company"/>
    <s v="Private Profit"/>
    <x v="2"/>
    <s v="4011008000"/>
    <s v="Pending"/>
    <s v="14120976"/>
    <m/>
    <m/>
    <n v="0.5"/>
    <n v="75000"/>
    <n v="0.5"/>
    <n v="75000"/>
  </r>
  <r>
    <x v="1"/>
    <s v="12"/>
    <s v="6/6/2014"/>
    <s v="2014"/>
    <s v="9"/>
    <s v="43010000"/>
    <x v="10"/>
    <x v="1"/>
    <s v="CATERPILLAR INC."/>
    <s v="Private Profit"/>
    <x v="2"/>
    <s v="4014009000"/>
    <s v="Pending"/>
    <s v="14121040"/>
    <m/>
    <m/>
    <n v="1"/>
    <n v="61600"/>
    <n v="1"/>
    <n v="61600"/>
  </r>
  <r>
    <x v="1"/>
    <s v="12"/>
    <s v="6/6/2014"/>
    <s v="2014"/>
    <s v="9"/>
    <s v="43010000"/>
    <x v="10"/>
    <x v="1"/>
    <s v="Pioneer Oil Company"/>
    <s v="Private Profit"/>
    <x v="2"/>
    <s v="4014010000"/>
    <s v="Pending"/>
    <s v="14121015"/>
    <m/>
    <m/>
    <n v="1"/>
    <n v="75000"/>
    <n v="1"/>
    <n v="75000"/>
  </r>
  <r>
    <x v="1"/>
    <s v="12"/>
    <s v="6/6/2014"/>
    <s v="2014"/>
    <s v="9"/>
    <s v="43010000"/>
    <x v="10"/>
    <x v="1"/>
    <s v="J M Malone and Son Inc"/>
    <s v="Private Profit"/>
    <x v="2"/>
    <s v="4018003000"/>
    <s v="Pending"/>
    <s v="14110694"/>
    <n v="1"/>
    <n v="5918"/>
    <m/>
    <m/>
    <n v="1"/>
    <n v="5918"/>
  </r>
  <r>
    <x v="1"/>
    <s v="12"/>
    <s v="6/6/2014"/>
    <s v="2014"/>
    <s v="9"/>
    <s v="43010000"/>
    <x v="10"/>
    <x v="1"/>
    <s v="Pioneer Oil Company"/>
    <s v="Private Profit"/>
    <x v="2"/>
    <s v="4018008000"/>
    <s v="Pending"/>
    <s v="14120976"/>
    <m/>
    <m/>
    <n v="0.5"/>
    <n v="75000"/>
    <n v="0.5"/>
    <n v="75000"/>
  </r>
  <r>
    <x v="1"/>
    <s v="12"/>
    <s v="6/6/2014"/>
    <s v="2014"/>
    <s v="9"/>
    <s v="43010000"/>
    <x v="10"/>
    <x v="1"/>
    <s v="J M Malone and Son Inc"/>
    <s v="Private Profit"/>
    <x v="2"/>
    <s v="4027003000"/>
    <s v="Pending"/>
    <s v="14110694"/>
    <n v="0"/>
    <n v="0"/>
    <m/>
    <m/>
    <n v="0"/>
    <n v="0"/>
  </r>
  <r>
    <x v="1"/>
    <s v="12"/>
    <s v="6/9/2014"/>
    <s v="2014"/>
    <s v="9"/>
    <s v="43010000"/>
    <x v="10"/>
    <x v="1"/>
    <s v="FOUNDATIONS OF EAST CHICAGO"/>
    <s v="Foundation"/>
    <x v="1"/>
    <s v="1002002000"/>
    <s v="Pending"/>
    <s v="14121097"/>
    <m/>
    <m/>
    <n v="0.45"/>
    <n v="77626.8"/>
    <n v="0.45"/>
    <n v="77626.8"/>
  </r>
  <r>
    <x v="1"/>
    <s v="12"/>
    <s v="6/9/2014"/>
    <s v="2014"/>
    <s v="9"/>
    <s v="43010000"/>
    <x v="10"/>
    <x v="1"/>
    <s v="FOUNDATIONS OF EAST CHICAGO"/>
    <s v="Foundation"/>
    <x v="1"/>
    <s v="1003006000"/>
    <s v="Pending"/>
    <s v="14121097"/>
    <m/>
    <m/>
    <n v="0.55000000000000004"/>
    <n v="94877.2"/>
    <n v="0.55000000000000004"/>
    <n v="94877.2"/>
  </r>
  <r>
    <x v="1"/>
    <s v="12"/>
    <s v="6/9/2014"/>
    <s v="2014"/>
    <s v="9"/>
    <s v="43010000"/>
    <x v="10"/>
    <x v="1"/>
    <s v="Junior Achievement of Chicago"/>
    <s v="Private Non-Profit"/>
    <x v="1"/>
    <s v="1013005000"/>
    <s v="Pending"/>
    <s v="14121064"/>
    <m/>
    <m/>
    <n v="1"/>
    <n v="30755"/>
    <n v="1"/>
    <n v="30755"/>
  </r>
  <r>
    <x v="1"/>
    <s v="12"/>
    <s v="6/9/2014"/>
    <s v="2014"/>
    <s v="9"/>
    <s v="43010000"/>
    <x v="10"/>
    <x v="1"/>
    <s v="Indiana Corn Marketing Council"/>
    <s v="Private Non-Profit"/>
    <x v="1"/>
    <s v="4011005000"/>
    <s v="Pending"/>
    <s v="14121112"/>
    <m/>
    <m/>
    <n v="1"/>
    <n v="30000"/>
    <n v="1"/>
    <n v="30000"/>
  </r>
  <r>
    <x v="1"/>
    <s v="12"/>
    <s v="6/9/2014"/>
    <s v="2014"/>
    <s v="9"/>
    <s v="43010000"/>
    <x v="10"/>
    <x v="1"/>
    <s v="YAHOO INC"/>
    <s v="Private Profit"/>
    <x v="2"/>
    <s v="4018009000"/>
    <s v="Awarded"/>
    <s v="14121074"/>
    <n v="1"/>
    <n v="10000"/>
    <m/>
    <m/>
    <n v="1"/>
    <n v="10000"/>
  </r>
  <r>
    <x v="1"/>
    <s v="12"/>
    <s v="6/9/2014"/>
    <s v="2014"/>
    <s v="9"/>
    <s v="43010000"/>
    <x v="10"/>
    <x v="1"/>
    <s v="YAHOO INC"/>
    <s v="Private Profit"/>
    <x v="2"/>
    <s v="4027012000"/>
    <s v="Awarded"/>
    <s v="14121074"/>
    <n v="0"/>
    <n v="0"/>
    <m/>
    <m/>
    <n v="0"/>
    <n v="0"/>
  </r>
  <r>
    <x v="1"/>
    <s v="12"/>
    <s v="6/10/2014"/>
    <s v="2014"/>
    <s v="9"/>
    <s v="43010000"/>
    <x v="10"/>
    <x v="1"/>
    <s v="DANISCO ANIMAL NUTRITION"/>
    <s v="Private Profit"/>
    <x v="2"/>
    <s v="4011009000"/>
    <s v="Pending"/>
    <s v="14121091"/>
    <m/>
    <m/>
    <n v="1"/>
    <n v="82864"/>
    <n v="1"/>
    <n v="82864"/>
  </r>
  <r>
    <x v="1"/>
    <s v="12"/>
    <s v="6/10/2014"/>
    <s v="2014"/>
    <s v="9"/>
    <s v="43010000"/>
    <x v="10"/>
    <x v="1"/>
    <s v="SAMSUNG ELECTRONICS CO., LTD."/>
    <s v="Private Profit"/>
    <x v="2"/>
    <s v="4014006000"/>
    <s v="Pending"/>
    <s v="14121089"/>
    <m/>
    <m/>
    <n v="1"/>
    <n v="120000"/>
    <n v="1"/>
    <n v="120000"/>
  </r>
  <r>
    <x v="1"/>
    <s v="12"/>
    <s v="6/10/2014"/>
    <s v="2014"/>
    <s v="9"/>
    <s v="43010000"/>
    <x v="10"/>
    <x v="1"/>
    <s v="SAMSUNG ELECTRONICS CO., LTD."/>
    <s v="Private Profit"/>
    <x v="2"/>
    <s v="4014006000"/>
    <s v="Pending"/>
    <s v="14121113"/>
    <n v="1"/>
    <n v="100000"/>
    <m/>
    <m/>
    <n v="1"/>
    <n v="100000"/>
  </r>
  <r>
    <x v="1"/>
    <s v="12"/>
    <s v="6/10/2014"/>
    <s v="2014"/>
    <s v="9"/>
    <s v="43010000"/>
    <x v="10"/>
    <x v="1"/>
    <s v="HOFFMANN-LA ROCHE INC."/>
    <s v="Private Profit"/>
    <x v="2"/>
    <s v="4014009000"/>
    <s v="Pending"/>
    <s v="14121082"/>
    <n v="1"/>
    <n v="100000"/>
    <m/>
    <m/>
    <n v="1"/>
    <n v="100000"/>
  </r>
  <r>
    <x v="1"/>
    <s v="12"/>
    <s v="6/10/2014"/>
    <s v="2014"/>
    <s v="9"/>
    <s v="43010000"/>
    <x v="10"/>
    <x v="1"/>
    <s v="SAMSUNG ELECTRONICS CO., LTD."/>
    <s v="Private Profit"/>
    <x v="2"/>
    <s v="4014017000"/>
    <s v="Pending"/>
    <s v="14120988"/>
    <m/>
    <m/>
    <n v="1"/>
    <n v="98905"/>
    <n v="1"/>
    <n v="98905"/>
  </r>
  <r>
    <x v="1"/>
    <s v="12"/>
    <s v="6/10/2014"/>
    <s v="2014"/>
    <s v="9"/>
    <s v="43010000"/>
    <x v="10"/>
    <x v="1"/>
    <s v="PHI BETA PSI CHARITY TRUST FUND"/>
    <s v="Foundation"/>
    <x v="1"/>
    <s v="4016003000"/>
    <s v="Pending"/>
    <s v="14121133"/>
    <m/>
    <m/>
    <n v="1"/>
    <n v="60000"/>
    <n v="1"/>
    <n v="60000"/>
  </r>
  <r>
    <x v="1"/>
    <s v="12"/>
    <s v="6/10/2014"/>
    <s v="2014"/>
    <s v="9"/>
    <s v="43010000"/>
    <x v="10"/>
    <x v="1"/>
    <s v="Foundation for Earth Science"/>
    <s v="Foundation"/>
    <x v="1"/>
    <s v="4024001000"/>
    <s v="Awarded"/>
    <s v="14120983"/>
    <m/>
    <m/>
    <n v="1"/>
    <n v="3250"/>
    <n v="1"/>
    <n v="3250"/>
  </r>
  <r>
    <x v="1"/>
    <s v="12"/>
    <s v="6/10/2014"/>
    <s v="2014"/>
    <s v="9"/>
    <s v="43010000"/>
    <x v="10"/>
    <x v="1"/>
    <s v="HOFFMANN-LA ROCHE INC."/>
    <s v="Private Profit"/>
    <x v="2"/>
    <s v="4027002000"/>
    <s v="Pending"/>
    <s v="14121082"/>
    <n v="0"/>
    <n v="0"/>
    <m/>
    <m/>
    <n v="0"/>
    <n v="0"/>
  </r>
  <r>
    <x v="1"/>
    <s v="12"/>
    <s v="6/10/2014"/>
    <s v="2014"/>
    <s v="9"/>
    <s v="43010000"/>
    <x v="10"/>
    <x v="1"/>
    <s v="SAMSUNG ELECTRONICS CO., LTD."/>
    <s v="Private Profit"/>
    <x v="2"/>
    <s v="4027002000"/>
    <s v="Pending"/>
    <s v="14121113"/>
    <n v="0"/>
    <n v="0"/>
    <m/>
    <m/>
    <n v="0"/>
    <n v="0"/>
  </r>
  <r>
    <x v="1"/>
    <s v="12"/>
    <s v="6/11/2014"/>
    <s v="2014"/>
    <s v="9"/>
    <s v="43010000"/>
    <x v="10"/>
    <x v="1"/>
    <s v="BASF CORP, CHEMICALS DIV."/>
    <s v="Private Profit"/>
    <x v="2"/>
    <s v="4011006000"/>
    <s v="Pending"/>
    <s v="14121170"/>
    <m/>
    <m/>
    <n v="0.5"/>
    <n v="1500"/>
    <n v="0.5"/>
    <n v="1500"/>
  </r>
  <r>
    <x v="1"/>
    <s v="12"/>
    <s v="6/11/2014"/>
    <s v="2014"/>
    <s v="9"/>
    <s v="43010000"/>
    <x v="10"/>
    <x v="1"/>
    <s v="Susan McKnight Inc"/>
    <s v="Private Profit"/>
    <x v="2"/>
    <s v="4011014000"/>
    <s v="Pending"/>
    <s v="14121167"/>
    <m/>
    <m/>
    <n v="1"/>
    <n v="4750"/>
    <n v="1"/>
    <n v="4750"/>
  </r>
  <r>
    <x v="1"/>
    <s v="12"/>
    <s v="6/11/2014"/>
    <s v="2014"/>
    <s v="9"/>
    <s v="43010000"/>
    <x v="10"/>
    <x v="1"/>
    <s v="American College of Lab Animal Fdn"/>
    <s v="Foundation"/>
    <x v="1"/>
    <s v="4011015000"/>
    <s v="Pending"/>
    <s v="14098408"/>
    <m/>
    <m/>
    <n v="1"/>
    <n v="20000"/>
    <n v="1"/>
    <n v="20000"/>
  </r>
  <r>
    <x v="1"/>
    <s v="12"/>
    <s v="6/11/2014"/>
    <s v="2014"/>
    <s v="9"/>
    <s v="43010000"/>
    <x v="10"/>
    <x v="1"/>
    <s v="SAMSUNG ELECTRONICS CO., LTD."/>
    <s v="Private Profit"/>
    <x v="2"/>
    <s v="4014004000"/>
    <s v="Pending"/>
    <s v="14121199"/>
    <m/>
    <m/>
    <n v="1"/>
    <n v="100000"/>
    <n v="1"/>
    <n v="100000"/>
  </r>
  <r>
    <x v="1"/>
    <s v="12"/>
    <s v="6/11/2014"/>
    <s v="2014"/>
    <s v="9"/>
    <s v="43010000"/>
    <x v="10"/>
    <x v="1"/>
    <s v="SAMSUNG ELECTRONICS CO., LTD."/>
    <s v="Private Profit"/>
    <x v="2"/>
    <s v="4014004000"/>
    <s v="Pending"/>
    <s v="14121202"/>
    <m/>
    <m/>
    <n v="1"/>
    <n v="100000"/>
    <n v="1"/>
    <n v="100000"/>
  </r>
  <r>
    <x v="1"/>
    <s v="12"/>
    <s v="6/11/2014"/>
    <s v="2014"/>
    <s v="9"/>
    <s v="43010000"/>
    <x v="10"/>
    <x v="1"/>
    <s v="Fugro Roadware Inc"/>
    <s v="Private Profit"/>
    <x v="2"/>
    <s v="4014005000"/>
    <s v="Pending"/>
    <s v="14121181"/>
    <m/>
    <m/>
    <n v="1"/>
    <n v="7474"/>
    <n v="1"/>
    <n v="7474"/>
  </r>
  <r>
    <x v="1"/>
    <s v="12"/>
    <s v="6/11/2014"/>
    <s v="2014"/>
    <s v="9"/>
    <s v="43010000"/>
    <x v="10"/>
    <x v="1"/>
    <s v="SAMSUNG ELECTRONICS CO., LTD."/>
    <s v="Private Profit"/>
    <x v="2"/>
    <s v="4014006000"/>
    <s v="Pending"/>
    <s v="14121228"/>
    <m/>
    <m/>
    <n v="1"/>
    <n v="100000"/>
    <n v="1"/>
    <n v="100000"/>
  </r>
  <r>
    <x v="1"/>
    <s v="12"/>
    <s v="6/11/2014"/>
    <s v="2014"/>
    <s v="9"/>
    <s v="43010000"/>
    <x v="10"/>
    <x v="1"/>
    <s v="SAMSUNG ELECTRONICS CO., LTD."/>
    <s v="Private Profit"/>
    <x v="2"/>
    <s v="4014010000"/>
    <s v="Pending"/>
    <s v="14121196"/>
    <m/>
    <m/>
    <n v="1"/>
    <n v="99245"/>
    <n v="1"/>
    <n v="99245"/>
  </r>
  <r>
    <x v="1"/>
    <s v="12"/>
    <s v="6/11/2014"/>
    <s v="2014"/>
    <s v="9"/>
    <s v="43010000"/>
    <x v="10"/>
    <x v="1"/>
    <s v="BASF CORP, CHEMICALS DIV."/>
    <s v="Private Profit"/>
    <x v="2"/>
    <s v="4014016000"/>
    <s v="Pending"/>
    <s v="14121170"/>
    <m/>
    <m/>
    <n v="0.5"/>
    <n v="1500"/>
    <n v="0.5"/>
    <n v="1500"/>
  </r>
  <r>
    <x v="1"/>
    <s v="12"/>
    <s v="6/12/2014"/>
    <s v="2014"/>
    <s v="9"/>
    <s v="43010000"/>
    <x v="10"/>
    <x v="1"/>
    <s v="Gehl Food"/>
    <s v="Private Profit"/>
    <x v="2"/>
    <s v="4011016000"/>
    <s v="Pending"/>
    <s v="14121009"/>
    <m/>
    <m/>
    <n v="1"/>
    <n v="8760"/>
    <n v="1"/>
    <n v="8760"/>
  </r>
  <r>
    <x v="1"/>
    <s v="12"/>
    <s v="6/12/2014"/>
    <s v="2014"/>
    <s v="9"/>
    <s v="43010000"/>
    <x v="10"/>
    <x v="1"/>
    <s v="PEPSICO INC./ WORLD TRADING CO."/>
    <s v="Private Profit"/>
    <x v="2"/>
    <s v="4011016000"/>
    <s v="Pending"/>
    <s v="14121021"/>
    <m/>
    <m/>
    <n v="1"/>
    <n v="50000"/>
    <n v="1"/>
    <n v="50000"/>
  </r>
  <r>
    <x v="1"/>
    <s v="12"/>
    <s v="6/12/2014"/>
    <s v="2014"/>
    <s v="9"/>
    <s v="43010000"/>
    <x v="10"/>
    <x v="1"/>
    <s v="GRAIN PROCESSING CORPORATION"/>
    <s v="Private Profit"/>
    <x v="2"/>
    <s v="4013004000"/>
    <s v="Pending"/>
    <s v="14121240"/>
    <m/>
    <m/>
    <n v="1"/>
    <n v="127502"/>
    <n v="1"/>
    <n v="127502"/>
  </r>
  <r>
    <x v="1"/>
    <s v="12"/>
    <s v="6/12/2014"/>
    <s v="2014"/>
    <s v="9"/>
    <s v="43010000"/>
    <x v="10"/>
    <x v="1"/>
    <s v="SAMSUNG ELECTRONICS CO., LTD."/>
    <s v="Private Profit"/>
    <x v="2"/>
    <s v="4014003000"/>
    <s v="Pending"/>
    <s v="14121245"/>
    <m/>
    <m/>
    <n v="1"/>
    <n v="99436"/>
    <n v="1"/>
    <n v="99436"/>
  </r>
  <r>
    <x v="1"/>
    <s v="12"/>
    <s v="6/12/2014"/>
    <s v="2014"/>
    <s v="9"/>
    <s v="43010000"/>
    <x v="10"/>
    <x v="1"/>
    <s v="Solidia Technologies"/>
    <s v="Private Profit"/>
    <x v="2"/>
    <s v="4014005000"/>
    <s v="Pending"/>
    <s v="14121214"/>
    <m/>
    <m/>
    <n v="1"/>
    <n v="250000"/>
    <n v="1"/>
    <n v="250000"/>
  </r>
  <r>
    <x v="1"/>
    <s v="12"/>
    <s v="6/12/2014"/>
    <s v="2014"/>
    <s v="9"/>
    <s v="43010000"/>
    <x v="10"/>
    <x v="1"/>
    <s v="SAMSUNG ELECTRONICS CO., LTD."/>
    <s v="Private Profit"/>
    <x v="2"/>
    <s v="4014006000"/>
    <s v="Pending"/>
    <s v="14121221"/>
    <n v="1"/>
    <n v="100000"/>
    <m/>
    <m/>
    <n v="1"/>
    <n v="100000"/>
  </r>
  <r>
    <x v="1"/>
    <s v="12"/>
    <s v="6/12/2014"/>
    <s v="2014"/>
    <s v="9"/>
    <s v="43010000"/>
    <x v="10"/>
    <x v="1"/>
    <s v="SAMSUNG ELECTRONICS CO., LTD."/>
    <s v="Private Profit"/>
    <x v="2"/>
    <s v="4014006000"/>
    <s v="Pending"/>
    <s v="14121263"/>
    <m/>
    <m/>
    <n v="1"/>
    <n v="89228"/>
    <n v="1"/>
    <n v="89228"/>
  </r>
  <r>
    <x v="1"/>
    <s v="12"/>
    <s v="6/12/2014"/>
    <s v="2014"/>
    <s v="9"/>
    <s v="43010000"/>
    <x v="10"/>
    <x v="1"/>
    <s v="SAMSUNG ELECTRONICS CO., LTD."/>
    <s v="Private Profit"/>
    <x v="2"/>
    <s v="4014010000"/>
    <s v="Pending"/>
    <s v="14121376"/>
    <m/>
    <m/>
    <n v="1"/>
    <n v="100000"/>
    <n v="1"/>
    <n v="100000"/>
  </r>
  <r>
    <x v="1"/>
    <s v="12"/>
    <s v="6/12/2014"/>
    <s v="2014"/>
    <s v="9"/>
    <s v="43010000"/>
    <x v="10"/>
    <x v="1"/>
    <s v="SAMSUNG ELECTRONICS CO., LTD."/>
    <s v="Private Profit"/>
    <x v="2"/>
    <s v="4014017000"/>
    <s v="Pending"/>
    <s v="14121256"/>
    <m/>
    <m/>
    <n v="1"/>
    <n v="100000"/>
    <n v="1"/>
    <n v="100000"/>
  </r>
  <r>
    <x v="1"/>
    <s v="12"/>
    <s v="6/12/2014"/>
    <s v="2014"/>
    <s v="9"/>
    <s v="43010000"/>
    <x v="10"/>
    <x v="1"/>
    <s v="SAMSUNG ELECTRONICS CO., LTD."/>
    <s v="Private Profit"/>
    <x v="2"/>
    <s v="4027002000"/>
    <s v="Pending"/>
    <s v="14121221"/>
    <n v="0"/>
    <n v="0"/>
    <m/>
    <m/>
    <n v="0"/>
    <n v="0"/>
  </r>
  <r>
    <x v="1"/>
    <s v="12"/>
    <s v="6/13/2014"/>
    <s v="2014"/>
    <s v="9"/>
    <s v="43010000"/>
    <x v="10"/>
    <x v="1"/>
    <s v="Blasch Precision Ceramics"/>
    <s v="Private Profit"/>
    <x v="2"/>
    <s v="1019001006"/>
    <s v="Awarded"/>
    <s v="14121104"/>
    <m/>
    <m/>
    <n v="1"/>
    <n v="5000"/>
    <n v="1"/>
    <n v="5000"/>
  </r>
  <r>
    <x v="1"/>
    <s v="12"/>
    <s v="6/13/2014"/>
    <s v="2014"/>
    <s v="9"/>
    <s v="43010000"/>
    <x v="10"/>
    <x v="1"/>
    <s v="AmericaView Inc"/>
    <s v="Private Profit"/>
    <x v="2"/>
    <s v="4008006000"/>
    <s v="Pending"/>
    <s v="14121285"/>
    <m/>
    <m/>
    <n v="1"/>
    <n v="24500"/>
    <n v="1"/>
    <n v="24500"/>
  </r>
  <r>
    <x v="1"/>
    <s v="12"/>
    <s v="6/16/2014"/>
    <s v="2014"/>
    <s v="9"/>
    <s v="43010000"/>
    <x v="10"/>
    <x v="1"/>
    <s v="MONSANTO COMPANY"/>
    <s v="Private Profit"/>
    <x v="2"/>
    <s v="4011012000"/>
    <s v="Awarded"/>
    <s v="14121373"/>
    <m/>
    <m/>
    <n v="1"/>
    <n v="3604"/>
    <n v="1"/>
    <n v="3604"/>
  </r>
  <r>
    <x v="1"/>
    <s v="12"/>
    <s v="6/16/2014"/>
    <s v="2014"/>
    <s v="9"/>
    <s v="43010000"/>
    <x v="10"/>
    <x v="1"/>
    <s v="AMERICAN LIBRARY ASSOCIATION"/>
    <s v="Foundation"/>
    <x v="1"/>
    <s v="4024001000"/>
    <s v="Awarded"/>
    <s v="14121129"/>
    <m/>
    <m/>
    <n v="1"/>
    <n v="5000"/>
    <n v="1"/>
    <n v="5000"/>
  </r>
  <r>
    <x v="1"/>
    <s v="12"/>
    <s v="6/17/2014"/>
    <s v="2014"/>
    <s v="9"/>
    <s v="43010000"/>
    <x v="10"/>
    <x v="1"/>
    <s v="Moog Inc"/>
    <s v="Private Profit"/>
    <x v="2"/>
    <s v="4011006000"/>
    <s v="Pending"/>
    <s v="14109820"/>
    <m/>
    <m/>
    <n v="0.5"/>
    <n v="69475.5"/>
    <n v="0.5"/>
    <n v="69475.5"/>
  </r>
  <r>
    <x v="1"/>
    <s v="12"/>
    <s v="6/17/2014"/>
    <s v="2014"/>
    <s v="9"/>
    <s v="43010000"/>
    <x v="10"/>
    <x v="1"/>
    <s v="Hardin County Young Farmers"/>
    <s v="Private Non-Profit"/>
    <x v="1"/>
    <s v="4011006000"/>
    <s v="Pending"/>
    <s v="14121425"/>
    <m/>
    <m/>
    <n v="1"/>
    <n v="2200"/>
    <n v="1"/>
    <n v="2200"/>
  </r>
  <r>
    <x v="1"/>
    <s v="12"/>
    <s v="6/17/2014"/>
    <s v="2014"/>
    <s v="9"/>
    <s v="43010000"/>
    <x v="10"/>
    <x v="1"/>
    <s v="MORRIS ANIMAL FOUNDATION"/>
    <s v="Foundation"/>
    <x v="1"/>
    <s v="4012003000"/>
    <s v="Pending"/>
    <s v="14121259"/>
    <m/>
    <m/>
    <n v="1"/>
    <n v="31874"/>
    <n v="1"/>
    <n v="31874"/>
  </r>
  <r>
    <x v="1"/>
    <s v="12"/>
    <s v="6/17/2014"/>
    <s v="2014"/>
    <s v="9"/>
    <s v="43010000"/>
    <x v="10"/>
    <x v="1"/>
    <s v="TEXAS TECH UNIVERSITY"/>
    <s v="Institution of Higher Education"/>
    <x v="1"/>
    <s v="4012003000"/>
    <s v="Pending"/>
    <s v="14121296"/>
    <m/>
    <m/>
    <n v="1"/>
    <n v="10000"/>
    <n v="1"/>
    <n v="10000"/>
  </r>
  <r>
    <x v="1"/>
    <s v="12"/>
    <s v="6/17/2014"/>
    <s v="2014"/>
    <s v="9"/>
    <s v="43010000"/>
    <x v="10"/>
    <x v="1"/>
    <s v="Royal Canin SAS"/>
    <s v="Foreign Private Profit"/>
    <x v="2"/>
    <s v="4012007000"/>
    <s v="Pending"/>
    <s v="14120881"/>
    <n v="1"/>
    <n v="2625"/>
    <m/>
    <m/>
    <n v="1"/>
    <n v="2625"/>
  </r>
  <r>
    <x v="1"/>
    <s v="12"/>
    <s v="6/17/2014"/>
    <s v="2014"/>
    <s v="9"/>
    <s v="43010000"/>
    <x v="10"/>
    <x v="1"/>
    <s v="Moog Inc"/>
    <s v="Private Profit"/>
    <x v="2"/>
    <s v="4014009000"/>
    <s v="Pending"/>
    <s v="14109820"/>
    <m/>
    <m/>
    <n v="0.5"/>
    <n v="69475.5"/>
    <n v="0.5"/>
    <n v="69475.5"/>
  </r>
  <r>
    <x v="1"/>
    <s v="12"/>
    <s v="6/17/2014"/>
    <s v="2014"/>
    <s v="9"/>
    <s v="43010000"/>
    <x v="10"/>
    <x v="1"/>
    <s v="AstraZeneca Pharmaceuticals LP"/>
    <s v="Private Profit"/>
    <x v="2"/>
    <s v="4018004000"/>
    <s v="Pending"/>
    <s v="14121412"/>
    <m/>
    <m/>
    <n v="1"/>
    <n v="48200"/>
    <n v="1"/>
    <n v="48200"/>
  </r>
  <r>
    <x v="1"/>
    <s v="12"/>
    <s v="6/17/2014"/>
    <s v="2014"/>
    <s v="9"/>
    <s v="43010000"/>
    <x v="10"/>
    <x v="1"/>
    <s v="Indiana Corn Marketing Council"/>
    <s v="Private Non-Profit"/>
    <x v="1"/>
    <s v="4019003000"/>
    <s v="Pending"/>
    <s v="14121258"/>
    <m/>
    <m/>
    <n v="1"/>
    <n v="85767"/>
    <n v="1"/>
    <n v="85767"/>
  </r>
  <r>
    <x v="1"/>
    <s v="12"/>
    <s v="6/17/2014"/>
    <s v="2014"/>
    <s v="9"/>
    <s v="43010000"/>
    <x v="10"/>
    <x v="1"/>
    <s v="Royal Canin SAS"/>
    <s v="Foreign Private Profit"/>
    <x v="2"/>
    <s v="4027003000"/>
    <s v="Pending"/>
    <s v="14120881"/>
    <n v="0"/>
    <n v="0"/>
    <m/>
    <m/>
    <n v="0"/>
    <n v="0"/>
  </r>
  <r>
    <x v="1"/>
    <s v="12"/>
    <s v="6/18/2014"/>
    <s v="2014"/>
    <s v="9"/>
    <s v="43010000"/>
    <x v="10"/>
    <x v="1"/>
    <s v="Bill &amp; Melinda Gates Foundation"/>
    <s v="Foundation"/>
    <x v="1"/>
    <s v="4011008000"/>
    <s v="Pending"/>
    <s v="14121489"/>
    <m/>
    <m/>
    <n v="0.9"/>
    <n v="268394.40000000002"/>
    <n v="0.9"/>
    <n v="268394.40000000002"/>
  </r>
  <r>
    <x v="1"/>
    <s v="12"/>
    <s v="6/18/2014"/>
    <s v="2014"/>
    <s v="9"/>
    <s v="43010000"/>
    <x v="10"/>
    <x v="1"/>
    <s v="Bill &amp; Melinda Gates Foundation"/>
    <s v="Foundation"/>
    <x v="1"/>
    <s v="4011010000"/>
    <s v="Pending"/>
    <s v="14121489"/>
    <m/>
    <m/>
    <n v="0.1"/>
    <n v="29821.599999999999"/>
    <n v="0.1"/>
    <n v="29821.599999999999"/>
  </r>
  <r>
    <x v="1"/>
    <s v="12"/>
    <s v="6/18/2014"/>
    <s v="2014"/>
    <s v="9"/>
    <s v="43010000"/>
    <x v="10"/>
    <x v="1"/>
    <s v="KNOWLES ELECTRONICS INC"/>
    <s v="Private Profit"/>
    <x v="2"/>
    <s v="4014003000"/>
    <s v="Pending"/>
    <s v="14121515"/>
    <m/>
    <m/>
    <n v="1"/>
    <n v="770"/>
    <n v="1"/>
    <n v="770"/>
  </r>
  <r>
    <x v="1"/>
    <s v="12"/>
    <s v="6/18/2014"/>
    <s v="2014"/>
    <s v="9"/>
    <s v="43010000"/>
    <x v="10"/>
    <x v="1"/>
    <s v="SR Engineering College"/>
    <s v="Foreign Institution of Higher Education"/>
    <x v="1"/>
    <s v="4014005000"/>
    <s v="Pending"/>
    <s v="14087841"/>
    <m/>
    <m/>
    <n v="0"/>
    <n v="0"/>
    <n v="0"/>
    <n v="0"/>
  </r>
  <r>
    <x v="1"/>
    <s v="12"/>
    <s v="6/18/2014"/>
    <s v="2014"/>
    <s v="9"/>
    <s v="43010000"/>
    <x v="10"/>
    <x v="1"/>
    <s v="Padmasri Dr B V Raju Inst Tech"/>
    <s v="Foreign Institution of Higher Education"/>
    <x v="1"/>
    <s v="4014005000"/>
    <s v="Pending"/>
    <s v="14087842"/>
    <m/>
    <m/>
    <n v="0"/>
    <n v="0"/>
    <n v="0"/>
    <n v="0"/>
  </r>
  <r>
    <x v="1"/>
    <s v="12"/>
    <s v="6/18/2014"/>
    <s v="2014"/>
    <s v="9"/>
    <s v="43010000"/>
    <x v="10"/>
    <x v="1"/>
    <s v="SR Engineering College"/>
    <s v="Foreign Institution of Higher Education"/>
    <x v="1"/>
    <s v="4014007000"/>
    <s v="Pending"/>
    <s v="14087841"/>
    <m/>
    <m/>
    <n v="0"/>
    <n v="0"/>
    <n v="0"/>
    <n v="0"/>
  </r>
  <r>
    <x v="1"/>
    <s v="12"/>
    <s v="6/18/2014"/>
    <s v="2014"/>
    <s v="9"/>
    <s v="43010000"/>
    <x v="10"/>
    <x v="1"/>
    <s v="Padmasri Dr B V Raju Inst Tech"/>
    <s v="Foreign Institution of Higher Education"/>
    <x v="1"/>
    <s v="4014007000"/>
    <s v="Pending"/>
    <s v="14087842"/>
    <m/>
    <m/>
    <n v="0"/>
    <n v="0"/>
    <n v="0"/>
    <n v="0"/>
  </r>
  <r>
    <x v="1"/>
    <s v="12"/>
    <s v="6/18/2014"/>
    <s v="2014"/>
    <s v="9"/>
    <s v="43010000"/>
    <x v="10"/>
    <x v="1"/>
    <s v="SR Engineering College"/>
    <s v="Foreign Institution of Higher Education"/>
    <x v="1"/>
    <s v="4014018000"/>
    <s v="Pending"/>
    <s v="14087841"/>
    <m/>
    <m/>
    <n v="1"/>
    <n v="75000"/>
    <n v="1"/>
    <n v="75000"/>
  </r>
  <r>
    <x v="1"/>
    <s v="12"/>
    <s v="6/18/2014"/>
    <s v="2014"/>
    <s v="9"/>
    <s v="43010000"/>
    <x v="10"/>
    <x v="1"/>
    <s v="Padmasri Dr B V Raju Inst Tech"/>
    <s v="Foreign Institution of Higher Education"/>
    <x v="1"/>
    <s v="4014018000"/>
    <s v="Pending"/>
    <s v="14087842"/>
    <m/>
    <m/>
    <n v="1"/>
    <n v="75000"/>
    <n v="1"/>
    <n v="75000"/>
  </r>
  <r>
    <x v="1"/>
    <s v="12"/>
    <s v="6/18/2014"/>
    <s v="2014"/>
    <s v="9"/>
    <s v="43010000"/>
    <x v="10"/>
    <x v="1"/>
    <s v="Environmental Defense Fund"/>
    <s v="Private Non-Profit"/>
    <x v="1"/>
    <s v="4018004000"/>
    <s v="Awarded"/>
    <s v="14121466"/>
    <m/>
    <m/>
    <n v="0.5"/>
    <n v="35779"/>
    <n v="0.5"/>
    <n v="35779"/>
  </r>
  <r>
    <x v="1"/>
    <s v="12"/>
    <s v="6/18/2014"/>
    <s v="2014"/>
    <s v="9"/>
    <s v="43010000"/>
    <x v="10"/>
    <x v="1"/>
    <s v="Environmental Defense Fund"/>
    <s v="Private Non-Profit"/>
    <x v="1"/>
    <s v="4018008000"/>
    <s v="Awarded"/>
    <s v="14121466"/>
    <m/>
    <m/>
    <n v="0.5"/>
    <n v="35779"/>
    <n v="0.5"/>
    <n v="35779"/>
  </r>
  <r>
    <x v="1"/>
    <s v="12"/>
    <s v="6/19/2014"/>
    <s v="2014"/>
    <s v="9"/>
    <s v="43010000"/>
    <x v="10"/>
    <x v="1"/>
    <s v="BAXTER HEALTHCARE CORPORATION"/>
    <s v="Private Profit"/>
    <x v="2"/>
    <s v="4016005000"/>
    <s v="Pending"/>
    <s v="14121495"/>
    <m/>
    <m/>
    <n v="1"/>
    <n v="9500"/>
    <n v="1"/>
    <n v="9500"/>
  </r>
  <r>
    <x v="1"/>
    <s v="12"/>
    <s v="6/20/2014"/>
    <s v="2014"/>
    <s v="9"/>
    <s v="43010000"/>
    <x v="10"/>
    <x v="1"/>
    <s v="Tutor Matching Services"/>
    <s v="Private Profit"/>
    <x v="2"/>
    <s v="4008040000"/>
    <s v="Pending"/>
    <s v="14121606"/>
    <m/>
    <m/>
    <n v="1"/>
    <n v="21842"/>
    <n v="1"/>
    <n v="21842"/>
  </r>
  <r>
    <x v="1"/>
    <s v="12"/>
    <s v="6/20/2014"/>
    <s v="2014"/>
    <s v="9"/>
    <s v="43010000"/>
    <x v="10"/>
    <x v="1"/>
    <s v="Nanshan America AAT"/>
    <s v="Private Profit"/>
    <x v="2"/>
    <s v="4014008000"/>
    <s v="Pending"/>
    <s v="14121612"/>
    <m/>
    <m/>
    <n v="0.5"/>
    <n v="17467.5"/>
    <n v="0.5"/>
    <n v="17467.5"/>
  </r>
  <r>
    <x v="1"/>
    <s v="12"/>
    <s v="6/20/2014"/>
    <s v="2014"/>
    <s v="9"/>
    <s v="43010000"/>
    <x v="10"/>
    <x v="1"/>
    <s v="Nanshan America AAT"/>
    <s v="Private Profit"/>
    <x v="2"/>
    <s v="4014010000"/>
    <s v="Pending"/>
    <s v="14121612"/>
    <m/>
    <m/>
    <n v="0.5"/>
    <n v="17467.5"/>
    <n v="0.5"/>
    <n v="17467.5"/>
  </r>
  <r>
    <x v="1"/>
    <s v="12"/>
    <s v="6/23/2014"/>
    <s v="2014"/>
    <s v="9"/>
    <s v="43010000"/>
    <x v="10"/>
    <x v="1"/>
    <s v="Mittal Steel Company"/>
    <s v="Private Profit"/>
    <x v="2"/>
    <s v="1019001006"/>
    <s v="Pending"/>
    <s v="14121055"/>
    <m/>
    <m/>
    <n v="1"/>
    <n v="17854"/>
    <n v="1"/>
    <n v="17854"/>
  </r>
  <r>
    <x v="1"/>
    <s v="12"/>
    <s v="6/23/2014"/>
    <s v="2014"/>
    <s v="9"/>
    <s v="43010000"/>
    <x v="10"/>
    <x v="1"/>
    <s v="MONSANTO COMPANY"/>
    <s v="Private Profit"/>
    <x v="2"/>
    <s v="4011008000"/>
    <s v="Pending"/>
    <s v="14121615"/>
    <m/>
    <m/>
    <n v="1"/>
    <n v="5000"/>
    <n v="1"/>
    <n v="5000"/>
  </r>
  <r>
    <x v="1"/>
    <s v="12"/>
    <s v="6/23/2014"/>
    <s v="2014"/>
    <s v="9"/>
    <s v="43010000"/>
    <x v="10"/>
    <x v="1"/>
    <s v="RAYTHEON"/>
    <s v="Private Profit"/>
    <x v="2"/>
    <s v="4014003000"/>
    <s v="Pending"/>
    <s v="14121646"/>
    <m/>
    <m/>
    <n v="1"/>
    <n v="139010"/>
    <n v="1"/>
    <n v="139010"/>
  </r>
  <r>
    <x v="1"/>
    <s v="12"/>
    <s v="6/23/2014"/>
    <s v="2014"/>
    <s v="9"/>
    <s v="43010000"/>
    <x v="10"/>
    <x v="1"/>
    <s v="CONOCOPHILLIPS"/>
    <s v="Private Non-Profit"/>
    <x v="1"/>
    <s v="4018004000"/>
    <s v="Pending"/>
    <s v="14121631"/>
    <m/>
    <m/>
    <n v="1"/>
    <n v="50000"/>
    <n v="1"/>
    <n v="50000"/>
  </r>
  <r>
    <x v="1"/>
    <s v="12"/>
    <s v="6/23/2014"/>
    <s v="2014"/>
    <s v="9"/>
    <s v="43010000"/>
    <x v="10"/>
    <x v="1"/>
    <s v="LILLY (ELI) AND COMPANY"/>
    <s v="Private Profit"/>
    <x v="2"/>
    <s v="4018010000"/>
    <s v="Awarded"/>
    <s v="14121622"/>
    <m/>
    <m/>
    <n v="1"/>
    <n v="39000"/>
    <n v="1"/>
    <n v="39000"/>
  </r>
  <r>
    <x v="1"/>
    <s v="12"/>
    <s v="6/24/2014"/>
    <s v="2014"/>
    <s v="9"/>
    <s v="43010000"/>
    <x v="10"/>
    <x v="1"/>
    <s v="James Paul Sutton Medical Res Fund"/>
    <s v="Foundation"/>
    <x v="1"/>
    <s v="3004017000"/>
    <s v="Pending"/>
    <s v="14121660"/>
    <m/>
    <m/>
    <n v="1"/>
    <n v="5000"/>
    <n v="1"/>
    <n v="5000"/>
  </r>
  <r>
    <x v="1"/>
    <s v="12"/>
    <s v="6/24/2014"/>
    <s v="2014"/>
    <s v="9"/>
    <s v="43010000"/>
    <x v="10"/>
    <x v="1"/>
    <s v="SPENCER FOUNDATION"/>
    <s v="Foundation"/>
    <x v="1"/>
    <s v="4013011000"/>
    <s v="Pending"/>
    <s v="14121702"/>
    <m/>
    <m/>
    <n v="1"/>
    <n v="50000"/>
    <n v="1"/>
    <n v="50000"/>
  </r>
  <r>
    <x v="1"/>
    <s v="12"/>
    <s v="6/24/2014"/>
    <s v="2014"/>
    <s v="9"/>
    <s v="43010000"/>
    <x v="10"/>
    <x v="1"/>
    <s v="Baere Aerospace Consulting Inc"/>
    <s v="Private Profit"/>
    <x v="2"/>
    <s v="4019003000"/>
    <s v="Pending"/>
    <s v="14121744"/>
    <m/>
    <m/>
    <n v="1"/>
    <n v="16481"/>
    <n v="1"/>
    <n v="16481"/>
  </r>
  <r>
    <x v="1"/>
    <s v="12"/>
    <s v="6/25/2014"/>
    <s v="2014"/>
    <s v="9"/>
    <s v="43010000"/>
    <x v="10"/>
    <x v="1"/>
    <s v="PET INDUSTRY JOINT ADVISORY COUNCIL"/>
    <s v="Foundation"/>
    <x v="1"/>
    <s v="4011005000"/>
    <s v="Pending"/>
    <s v="14121688"/>
    <m/>
    <m/>
    <n v="0.1"/>
    <n v="20000"/>
    <n v="0.1"/>
    <n v="20000"/>
  </r>
  <r>
    <x v="1"/>
    <s v="12"/>
    <s v="6/25/2014"/>
    <s v="2014"/>
    <s v="9"/>
    <s v="43010000"/>
    <x v="10"/>
    <x v="1"/>
    <s v="PET INDUSTRY JOINT ADVISORY COUNCIL"/>
    <s v="Foundation"/>
    <x v="1"/>
    <s v="4011009000"/>
    <s v="Pending"/>
    <s v="14121688"/>
    <m/>
    <m/>
    <n v="0.1"/>
    <n v="20000"/>
    <n v="0.1"/>
    <n v="20000"/>
  </r>
  <r>
    <x v="1"/>
    <s v="12"/>
    <s v="6/25/2014"/>
    <s v="2014"/>
    <s v="9"/>
    <s v="43010000"/>
    <x v="10"/>
    <x v="1"/>
    <s v="PEPSICO INC./ WORLD TRADING CO."/>
    <s v="Private Profit"/>
    <x v="2"/>
    <s v="4011016000"/>
    <s v="Pending"/>
    <s v="14121661"/>
    <m/>
    <m/>
    <n v="1"/>
    <n v="26028"/>
    <n v="1"/>
    <n v="26028"/>
  </r>
  <r>
    <x v="1"/>
    <s v="12"/>
    <s v="6/25/2014"/>
    <s v="2014"/>
    <s v="9"/>
    <s v="43010000"/>
    <x v="10"/>
    <x v="1"/>
    <s v="PET INDUSTRY JOINT ADVISORY COUNCIL"/>
    <s v="Foundation"/>
    <x v="1"/>
    <s v="4012003000"/>
    <s v="Pending"/>
    <s v="14121688"/>
    <m/>
    <m/>
    <n v="0.8"/>
    <n v="160000"/>
    <n v="0.8"/>
    <n v="160000"/>
  </r>
  <r>
    <x v="1"/>
    <s v="12"/>
    <s v="6/25/2014"/>
    <s v="2014"/>
    <s v="9"/>
    <s v="43010000"/>
    <x v="10"/>
    <x v="1"/>
    <s v="IN  SPORTS CORPORATION"/>
    <s v="Private Non-Profit"/>
    <x v="1"/>
    <s v="4013008000"/>
    <s v="Pending"/>
    <s v="14121513"/>
    <m/>
    <m/>
    <n v="1"/>
    <n v="4000"/>
    <n v="1"/>
    <n v="4000"/>
  </r>
  <r>
    <x v="1"/>
    <s v="12"/>
    <s v="6/25/2014"/>
    <s v="2014"/>
    <s v="9"/>
    <s v="43010000"/>
    <x v="10"/>
    <x v="1"/>
    <s v="Golden Gate Bridge Hwy &amp; Trans Dis"/>
    <s v="Other State Government"/>
    <x v="1"/>
    <s v="4014005000"/>
    <s v="Pending"/>
    <s v="14121794"/>
    <m/>
    <m/>
    <n v="1"/>
    <n v="90314"/>
    <n v="1"/>
    <n v="90314"/>
  </r>
  <r>
    <x v="1"/>
    <s v="12"/>
    <s v="6/25/2014"/>
    <s v="2014"/>
    <s v="9"/>
    <s v="43010000"/>
    <x v="10"/>
    <x v="1"/>
    <s v="PHRMA FOUNDATION"/>
    <s v="Foundation"/>
    <x v="1"/>
    <s v="4016004000"/>
    <s v="Pending"/>
    <s v="14077079"/>
    <m/>
    <m/>
    <n v="1"/>
    <n v="147044"/>
    <n v="1"/>
    <n v="147044"/>
  </r>
  <r>
    <x v="1"/>
    <s v="12"/>
    <s v="6/25/2014"/>
    <s v="2014"/>
    <s v="9"/>
    <s v="43010000"/>
    <x v="10"/>
    <x v="1"/>
    <s v="San Antonio Metro Hlth Dist"/>
    <s v="Other State Government"/>
    <x v="1"/>
    <s v="4025003000"/>
    <s v="Pending"/>
    <s v="14121780"/>
    <m/>
    <m/>
    <n v="1"/>
    <n v="21000"/>
    <n v="1"/>
    <n v="21000"/>
  </r>
  <r>
    <x v="1"/>
    <s v="12"/>
    <s v="6/26/2014"/>
    <s v="2014"/>
    <s v="9"/>
    <s v="43010000"/>
    <x v="10"/>
    <x v="1"/>
    <s v="GENERAL MOTORS CORP"/>
    <s v="Private Profit"/>
    <x v="2"/>
    <s v="4008006000"/>
    <s v="Pending"/>
    <s v="14098838"/>
    <m/>
    <m/>
    <n v="0.4"/>
    <n v="25801.200000000001"/>
    <n v="0.4"/>
    <n v="25801.200000000001"/>
  </r>
  <r>
    <x v="1"/>
    <s v="12"/>
    <s v="6/26/2014"/>
    <s v="2014"/>
    <s v="9"/>
    <s v="43010000"/>
    <x v="10"/>
    <x v="1"/>
    <s v="MERIAL LIMITED"/>
    <s v="Private Profit"/>
    <x v="2"/>
    <s v="4011009000"/>
    <s v="Pending"/>
    <s v="14121845"/>
    <m/>
    <m/>
    <n v="1"/>
    <n v="16445"/>
    <n v="1"/>
    <n v="16445"/>
  </r>
  <r>
    <x v="1"/>
    <s v="12"/>
    <s v="6/26/2014"/>
    <s v="2014"/>
    <s v="9"/>
    <s v="43010000"/>
    <x v="10"/>
    <x v="1"/>
    <s v="CORNELL UNIVERSITY"/>
    <s v="Institution of Higher Education"/>
    <x v="1"/>
    <s v="4012007000"/>
    <s v="Pending"/>
    <s v="14121728"/>
    <m/>
    <m/>
    <n v="1"/>
    <n v="12506"/>
    <n v="1"/>
    <n v="12506"/>
  </r>
  <r>
    <x v="1"/>
    <s v="12"/>
    <s v="6/26/2014"/>
    <s v="2014"/>
    <s v="9"/>
    <s v="43010000"/>
    <x v="10"/>
    <x v="1"/>
    <s v="GENERAL MOTORS CORP"/>
    <s v="Private Profit"/>
    <x v="2"/>
    <s v="4013011000"/>
    <s v="Pending"/>
    <s v="14098838"/>
    <m/>
    <m/>
    <n v="0.6"/>
    <n v="38701.800000000003"/>
    <n v="0.6"/>
    <n v="38701.800000000003"/>
  </r>
  <r>
    <x v="1"/>
    <s v="12"/>
    <s v="6/27/2014"/>
    <s v="2014"/>
    <s v="9"/>
    <s v="43010000"/>
    <x v="10"/>
    <x v="1"/>
    <s v="AMERICAN IRON &amp; STEEL INSTITUTE"/>
    <s v="Foundation"/>
    <x v="1"/>
    <s v="1011004000"/>
    <s v="Pending"/>
    <s v="14121958"/>
    <m/>
    <m/>
    <n v="0.5"/>
    <n v="2500"/>
    <n v="0.5"/>
    <n v="2500"/>
  </r>
  <r>
    <x v="1"/>
    <s v="12"/>
    <s v="6/27/2014"/>
    <s v="2014"/>
    <s v="9"/>
    <s v="43010000"/>
    <x v="10"/>
    <x v="1"/>
    <s v="AMERICAN IRON &amp; STEEL INSTITUTE"/>
    <s v="Foundation"/>
    <x v="1"/>
    <s v="1019001006"/>
    <s v="Pending"/>
    <s v="14121958"/>
    <m/>
    <m/>
    <n v="0.5"/>
    <n v="2500"/>
    <n v="0.5"/>
    <n v="2500"/>
  </r>
  <r>
    <x v="1"/>
    <s v="12"/>
    <s v="6/27/2014"/>
    <s v="2014"/>
    <s v="9"/>
    <s v="43010000"/>
    <x v="10"/>
    <x v="1"/>
    <s v="GENERAL MILLS, INC."/>
    <s v="Private Profit"/>
    <x v="2"/>
    <s v="4011006000"/>
    <s v="Pending"/>
    <s v="14121908"/>
    <m/>
    <m/>
    <n v="0.64"/>
    <n v="28800"/>
    <n v="0.64"/>
    <n v="28800"/>
  </r>
  <r>
    <x v="1"/>
    <s v="12"/>
    <s v="6/27/2014"/>
    <s v="2014"/>
    <s v="9"/>
    <s v="43010000"/>
    <x v="10"/>
    <x v="1"/>
    <s v="D S Brown Company"/>
    <s v="Private Profit"/>
    <x v="2"/>
    <s v="4014005000"/>
    <s v="Pending"/>
    <s v="14121709"/>
    <m/>
    <m/>
    <n v="1"/>
    <n v="98363"/>
    <n v="1"/>
    <n v="98363"/>
  </r>
  <r>
    <x v="1"/>
    <s v="12"/>
    <s v="6/27/2014"/>
    <s v="2014"/>
    <s v="9"/>
    <s v="43010000"/>
    <x v="10"/>
    <x v="1"/>
    <s v="GENERAL MILLS, INC."/>
    <s v="Private Profit"/>
    <x v="2"/>
    <s v="4014016000"/>
    <s v="Pending"/>
    <s v="14121908"/>
    <m/>
    <m/>
    <n v="0.3"/>
    <n v="13500"/>
    <n v="0.3"/>
    <n v="13500"/>
  </r>
  <r>
    <x v="1"/>
    <s v="12"/>
    <s v="6/27/2014"/>
    <s v="2014"/>
    <s v="9"/>
    <s v="43010000"/>
    <x v="10"/>
    <x v="1"/>
    <s v="GENERAL MILLS, INC."/>
    <s v="Private Profit"/>
    <x v="2"/>
    <s v="4014017000"/>
    <s v="Pending"/>
    <s v="14121908"/>
    <m/>
    <m/>
    <n v="0.06"/>
    <n v="2700"/>
    <n v="0.06"/>
    <n v="2700"/>
  </r>
  <r>
    <x v="1"/>
    <s v="12"/>
    <s v="6/27/2014"/>
    <s v="2014"/>
    <s v="9"/>
    <s v="43010000"/>
    <x v="10"/>
    <x v="1"/>
    <s v="Janssen Therapeutics"/>
    <s v="Private Profit"/>
    <x v="2"/>
    <s v="4016001000"/>
    <s v="Pending"/>
    <s v="14121955"/>
    <m/>
    <m/>
    <n v="1"/>
    <n v="599000"/>
    <n v="1"/>
    <n v="599000"/>
  </r>
  <r>
    <x v="1"/>
    <s v="12"/>
    <s v="6/28/2014"/>
    <s v="2014"/>
    <s v="9"/>
    <s v="43010000"/>
    <x v="10"/>
    <x v="1"/>
    <s v="Pet Food Institute"/>
    <s v="Private Non-Profit"/>
    <x v="1"/>
    <s v="4011005000"/>
    <s v="Pending"/>
    <s v="14121905"/>
    <m/>
    <m/>
    <n v="0.1"/>
    <n v="35000"/>
    <n v="0.1"/>
    <n v="35000"/>
  </r>
  <r>
    <x v="1"/>
    <s v="12"/>
    <s v="6/28/2014"/>
    <s v="2014"/>
    <s v="9"/>
    <s v="43010000"/>
    <x v="10"/>
    <x v="1"/>
    <s v="Pet Food Institute"/>
    <s v="Private Non-Profit"/>
    <x v="1"/>
    <s v="4011009000"/>
    <s v="Pending"/>
    <s v="14121905"/>
    <m/>
    <m/>
    <n v="0.1"/>
    <n v="35000"/>
    <n v="0.1"/>
    <n v="35000"/>
  </r>
  <r>
    <x v="1"/>
    <s v="12"/>
    <s v="6/28/2014"/>
    <s v="2014"/>
    <s v="9"/>
    <s v="43010000"/>
    <x v="10"/>
    <x v="1"/>
    <s v="Pet Food Institute"/>
    <s v="Private Non-Profit"/>
    <x v="1"/>
    <s v="4012003000"/>
    <s v="Pending"/>
    <s v="14121905"/>
    <m/>
    <m/>
    <n v="0.8"/>
    <n v="280000"/>
    <n v="0.8"/>
    <n v="280000"/>
  </r>
  <r>
    <x v="1"/>
    <s v="12"/>
    <s v="6/30/2014"/>
    <s v="2014"/>
    <s v="9"/>
    <s v="43010000"/>
    <x v="10"/>
    <x v="1"/>
    <s v="AMERICAN IRON &amp; STEEL INSTITUTE"/>
    <s v="Foundation"/>
    <x v="1"/>
    <s v="1019001006"/>
    <s v="Pending"/>
    <s v="14121994"/>
    <m/>
    <m/>
    <n v="1"/>
    <n v="50000"/>
    <n v="1"/>
    <n v="50000"/>
  </r>
  <r>
    <x v="1"/>
    <s v="12"/>
    <s v="6/30/2014"/>
    <s v="2014"/>
    <s v="9"/>
    <s v="43010000"/>
    <x v="10"/>
    <x v="1"/>
    <s v="INDIANA UNIVERSITY"/>
    <s v="Institution of Higher Education"/>
    <x v="1"/>
    <s v="2004047000"/>
    <s v="Pending"/>
    <s v="14121991"/>
    <m/>
    <m/>
    <n v="1"/>
    <n v="47472"/>
    <n v="1"/>
    <n v="47472"/>
  </r>
  <r>
    <x v="1"/>
    <s v="12"/>
    <s v="6/30/2014"/>
    <s v="2014"/>
    <s v="9"/>
    <s v="43010000"/>
    <x v="10"/>
    <x v="1"/>
    <s v="Global Policy Res Inst Fellow"/>
    <s v="Institution of Higher Education"/>
    <x v="1"/>
    <s v="4007003000"/>
    <s v="Pending"/>
    <s v="14121990"/>
    <m/>
    <m/>
    <n v="0.05"/>
    <n v="2998.5"/>
    <n v="0.05"/>
    <n v="2998.5"/>
  </r>
  <r>
    <x v="1"/>
    <s v="12"/>
    <s v="6/30/2014"/>
    <s v="2014"/>
    <s v="9"/>
    <s v="43010000"/>
    <x v="10"/>
    <x v="1"/>
    <s v="PARKER HANNIFIN CORP."/>
    <s v="Private Profit"/>
    <x v="2"/>
    <s v="4011006000"/>
    <s v="Pending"/>
    <s v="14121966"/>
    <m/>
    <m/>
    <n v="0.5"/>
    <n v="98080.49"/>
    <n v="0.5"/>
    <n v="98080.49"/>
  </r>
  <r>
    <x v="1"/>
    <s v="12"/>
    <s v="6/30/2014"/>
    <s v="2014"/>
    <s v="9"/>
    <s v="43010000"/>
    <x v="10"/>
    <x v="1"/>
    <s v="TIPMONT REMC"/>
    <s v="Private Profit"/>
    <x v="2"/>
    <s v="4011013000"/>
    <s v="Pending"/>
    <s v="14121618"/>
    <m/>
    <m/>
    <n v="1"/>
    <n v="1200"/>
    <n v="1"/>
    <n v="1200"/>
  </r>
  <r>
    <x v="1"/>
    <s v="12"/>
    <s v="6/30/2014"/>
    <s v="2014"/>
    <s v="9"/>
    <s v="43010000"/>
    <x v="10"/>
    <x v="1"/>
    <s v="U.S. GOLF ASSOCIATION"/>
    <s v="Foundation"/>
    <x v="1"/>
    <s v="4011014000"/>
    <s v="Pending"/>
    <s v="14121920"/>
    <m/>
    <m/>
    <n v="0.96250000000000002"/>
    <n v="56987.7"/>
    <n v="0.96250000000000002"/>
    <n v="56987.7"/>
  </r>
  <r>
    <x v="1"/>
    <s v="12"/>
    <s v="6/30/2014"/>
    <s v="2014"/>
    <s v="9"/>
    <s v="43010000"/>
    <x v="10"/>
    <x v="1"/>
    <s v="U.S. GOLF ASSOCIATION"/>
    <s v="Foundation"/>
    <x v="1"/>
    <s v="4011015000"/>
    <s v="Pending"/>
    <s v="14121920"/>
    <m/>
    <m/>
    <n v="3.7499999999999999E-2"/>
    <n v="2220.3000000000002"/>
    <n v="3.7499999999999999E-2"/>
    <n v="2220.3000000000002"/>
  </r>
  <r>
    <x v="1"/>
    <s v="12"/>
    <s v="6/30/2014"/>
    <s v="2014"/>
    <s v="9"/>
    <s v="43010000"/>
    <x v="10"/>
    <x v="1"/>
    <s v="Global Policy Res Inst Fellow"/>
    <s v="Institution of Higher Education"/>
    <x v="1"/>
    <s v="4012003000"/>
    <s v="Pending"/>
    <s v="14121990"/>
    <m/>
    <m/>
    <n v="0.15"/>
    <n v="8995.5"/>
    <n v="0.15"/>
    <n v="8995.5"/>
  </r>
  <r>
    <x v="1"/>
    <s v="12"/>
    <s v="6/30/2014"/>
    <s v="2014"/>
    <s v="9"/>
    <s v="43010000"/>
    <x v="10"/>
    <x v="1"/>
    <s v="Global Policy Res Inst Fellow"/>
    <s v="Institution of Higher Education"/>
    <x v="1"/>
    <s v="4013006000"/>
    <s v="Pending"/>
    <s v="14121990"/>
    <m/>
    <m/>
    <n v="0.2"/>
    <n v="11994"/>
    <n v="0.2"/>
    <n v="11994"/>
  </r>
  <r>
    <x v="1"/>
    <s v="12"/>
    <s v="6/30/2014"/>
    <s v="2014"/>
    <s v="9"/>
    <s v="43010000"/>
    <x v="10"/>
    <x v="1"/>
    <s v="EDUCATIONAL TESTING SERVICE"/>
    <s v="Private Profit"/>
    <x v="2"/>
    <s v="4013011000"/>
    <s v="Pending"/>
    <s v="14121916"/>
    <m/>
    <m/>
    <n v="1"/>
    <n v="30000"/>
    <n v="1"/>
    <n v="30000"/>
  </r>
  <r>
    <x v="1"/>
    <s v="12"/>
    <s v="6/30/2014"/>
    <s v="2014"/>
    <s v="9"/>
    <s v="43010000"/>
    <x v="10"/>
    <x v="1"/>
    <s v="AMERICAN CHEMICAL SOCIETY"/>
    <s v="Foundation"/>
    <x v="1"/>
    <s v="4014004000"/>
    <s v="Pending"/>
    <s v="14121814"/>
    <m/>
    <m/>
    <n v="0.72"/>
    <n v="7560"/>
    <n v="0.72"/>
    <n v="7560"/>
  </r>
  <r>
    <x v="1"/>
    <s v="12"/>
    <s v="6/30/2014"/>
    <s v="2014"/>
    <s v="9"/>
    <s v="43010000"/>
    <x v="10"/>
    <x v="1"/>
    <s v="Global Policy Res Inst Fellow"/>
    <s v="Institution of Higher Education"/>
    <x v="1"/>
    <s v="4014005000"/>
    <s v="Pending"/>
    <s v="15012027"/>
    <m/>
    <m/>
    <n v="0.2"/>
    <n v="12285.2"/>
    <n v="0.2"/>
    <n v="12285.2"/>
  </r>
  <r>
    <x v="1"/>
    <s v="12"/>
    <s v="6/30/2014"/>
    <s v="2014"/>
    <s v="9"/>
    <s v="43010000"/>
    <x v="10"/>
    <x v="1"/>
    <s v="PARKER HANNIFIN CORP."/>
    <s v="Private Profit"/>
    <x v="2"/>
    <s v="4014009000"/>
    <s v="Pending"/>
    <s v="14121966"/>
    <m/>
    <m/>
    <n v="0.5"/>
    <n v="98080.49"/>
    <n v="0.5"/>
    <n v="98080.49"/>
  </r>
  <r>
    <x v="1"/>
    <s v="12"/>
    <s v="6/30/2014"/>
    <s v="2014"/>
    <s v="9"/>
    <s v="43010000"/>
    <x v="10"/>
    <x v="1"/>
    <s v="Google Inc"/>
    <s v="Private Profit"/>
    <x v="2"/>
    <s v="4014009000"/>
    <s v="Pending"/>
    <s v="14121982"/>
    <m/>
    <m/>
    <n v="1"/>
    <n v="85206"/>
    <n v="1"/>
    <n v="85206"/>
  </r>
  <r>
    <x v="1"/>
    <s v="12"/>
    <s v="6/30/2014"/>
    <s v="2014"/>
    <s v="9"/>
    <s v="43010000"/>
    <x v="10"/>
    <x v="1"/>
    <s v="Global Policy Res Inst Fellow"/>
    <s v="Institution of Higher Education"/>
    <x v="1"/>
    <s v="4014009000"/>
    <s v="Pending"/>
    <s v="15012027"/>
    <m/>
    <m/>
    <n v="0.2"/>
    <n v="12285.2"/>
    <n v="0.2"/>
    <n v="12285.2"/>
  </r>
  <r>
    <x v="1"/>
    <s v="12"/>
    <s v="6/30/2014"/>
    <s v="2014"/>
    <s v="9"/>
    <s v="43010000"/>
    <x v="10"/>
    <x v="1"/>
    <s v="Global Policy Res Inst Fellow"/>
    <s v="Institution of Higher Education"/>
    <x v="1"/>
    <s v="4017012000"/>
    <s v="Pending"/>
    <s v="15012027"/>
    <m/>
    <m/>
    <n v="0.2"/>
    <n v="12285.2"/>
    <n v="0.2"/>
    <n v="12285.2"/>
  </r>
  <r>
    <x v="1"/>
    <s v="12"/>
    <s v="6/30/2014"/>
    <s v="2014"/>
    <s v="9"/>
    <s v="43010000"/>
    <x v="10"/>
    <x v="1"/>
    <s v="Global Policy Res Inst Fellow"/>
    <s v="Institution of Higher Education"/>
    <x v="1"/>
    <s v="4017015000"/>
    <s v="Pending"/>
    <s v="14121990"/>
    <m/>
    <m/>
    <n v="0.2"/>
    <n v="11994"/>
    <n v="0.2"/>
    <n v="11994"/>
  </r>
  <r>
    <x v="1"/>
    <s v="12"/>
    <s v="6/30/2014"/>
    <s v="2014"/>
    <s v="9"/>
    <s v="43010000"/>
    <x v="10"/>
    <x v="1"/>
    <s v="Global Policy Res Inst Fellow"/>
    <s v="Institution of Higher Education"/>
    <x v="1"/>
    <s v="4017015000"/>
    <s v="Pending"/>
    <s v="15012027"/>
    <m/>
    <m/>
    <n v="0.2"/>
    <n v="12285.2"/>
    <n v="0.2"/>
    <n v="12285.2"/>
  </r>
  <r>
    <x v="1"/>
    <s v="12"/>
    <s v="6/30/2014"/>
    <s v="2014"/>
    <s v="9"/>
    <s v="43010000"/>
    <x v="10"/>
    <x v="1"/>
    <s v="Global Policy Res Inst Fellow"/>
    <s v="Institution of Higher Education"/>
    <x v="1"/>
    <s v="4018003000"/>
    <s v="Pending"/>
    <s v="14121990"/>
    <m/>
    <m/>
    <n v="0.2"/>
    <n v="11994"/>
    <n v="0.2"/>
    <n v="11994"/>
  </r>
  <r>
    <x v="1"/>
    <s v="12"/>
    <s v="6/30/2014"/>
    <s v="2014"/>
    <s v="9"/>
    <s v="43010000"/>
    <x v="10"/>
    <x v="1"/>
    <s v="AMERICAN CHEMICAL SOCIETY"/>
    <s v="Foundation"/>
    <x v="1"/>
    <s v="4018004000"/>
    <s v="Pending"/>
    <s v="14121814"/>
    <m/>
    <m/>
    <n v="0.28000000000000003"/>
    <n v="2940"/>
    <n v="0.28000000000000003"/>
    <n v="2940"/>
  </r>
  <r>
    <x v="1"/>
    <s v="12"/>
    <s v="6/30/2014"/>
    <s v="2014"/>
    <s v="9"/>
    <s v="43010000"/>
    <x v="10"/>
    <x v="1"/>
    <s v="Stem CentRx"/>
    <s v="Private Profit"/>
    <x v="2"/>
    <s v="4018004000"/>
    <s v="Pending"/>
    <s v="14121962"/>
    <m/>
    <m/>
    <n v="1"/>
    <n v="496000"/>
    <n v="1"/>
    <n v="496000"/>
  </r>
  <r>
    <x v="1"/>
    <s v="12"/>
    <s v="6/30/2014"/>
    <s v="2014"/>
    <s v="9"/>
    <s v="43010000"/>
    <x v="10"/>
    <x v="1"/>
    <s v="Global Policy Res Inst Fellow"/>
    <s v="Institution of Higher Education"/>
    <x v="1"/>
    <s v="4024001000"/>
    <s v="Pending"/>
    <s v="14121990"/>
    <m/>
    <m/>
    <n v="0.2"/>
    <n v="11994"/>
    <n v="0.2"/>
    <n v="11994"/>
  </r>
  <r>
    <x v="1"/>
    <s v="12"/>
    <s v="6/30/2014"/>
    <s v="2014"/>
    <s v="9"/>
    <s v="43010000"/>
    <x v="10"/>
    <x v="1"/>
    <s v="Global Policy Res Inst Fellow"/>
    <s v="Institution of Higher Education"/>
    <x v="1"/>
    <s v="4024001000"/>
    <s v="Pending"/>
    <s v="15012027"/>
    <m/>
    <m/>
    <n v="0.2"/>
    <n v="12285.2"/>
    <n v="0.2"/>
    <n v="12285.2"/>
  </r>
  <r>
    <x v="2"/>
    <s v="1"/>
    <s v="7/1/2015"/>
    <s v="2015"/>
    <s v="10"/>
    <s v="43010000"/>
    <x v="10"/>
    <x v="1"/>
    <s v="Catholic Relief Services"/>
    <s v="Private Non-Profit"/>
    <x v="1"/>
    <s v="4011005000"/>
    <s v="Awarded"/>
    <s v="16011667"/>
    <m/>
    <m/>
    <n v="1"/>
    <n v="10000"/>
    <n v="1"/>
    <n v="10000"/>
  </r>
  <r>
    <x v="2"/>
    <s v="1"/>
    <s v="7/1/2015"/>
    <s v="2015"/>
    <s v="10"/>
    <s v="43010000"/>
    <x v="10"/>
    <x v="1"/>
    <s v="PEPSICO INC./ WORLD TRADING CO."/>
    <s v="Private Profit"/>
    <x v="2"/>
    <s v="4011016000"/>
    <s v="Awarded"/>
    <s v="16011651"/>
    <m/>
    <m/>
    <n v="1"/>
    <n v="54282"/>
    <n v="1"/>
    <n v="54282"/>
  </r>
  <r>
    <x v="2"/>
    <s v="1"/>
    <s v="7/1/2015"/>
    <s v="2015"/>
    <s v="10"/>
    <s v="43010000"/>
    <x v="10"/>
    <x v="1"/>
    <s v="AKINA, INC. BUSINESS &amp; TECHNOLOGY CENTER"/>
    <s v="Private Profit"/>
    <x v="2"/>
    <s v="4012003000"/>
    <s v="Awarded"/>
    <s v="16011661"/>
    <m/>
    <m/>
    <n v="1"/>
    <n v="44179"/>
    <n v="1"/>
    <n v="44179"/>
  </r>
  <r>
    <x v="2"/>
    <s v="1"/>
    <s v="7/1/2015"/>
    <s v="2015"/>
    <s v="10"/>
    <s v="43010000"/>
    <x v="10"/>
    <x v="1"/>
    <s v="Indiana University Health"/>
    <s v="Private Non-Profit"/>
    <x v="1"/>
    <s v="4016004000"/>
    <s v="Awarded"/>
    <s v="16011643"/>
    <m/>
    <m/>
    <n v="1"/>
    <n v="86902"/>
    <n v="1"/>
    <n v="86902"/>
  </r>
  <r>
    <x v="2"/>
    <s v="1"/>
    <s v="7/1/2015"/>
    <s v="2015"/>
    <s v="10"/>
    <s v="43010000"/>
    <x v="10"/>
    <x v="1"/>
    <s v="Amer Assoc Pharmaceutical Scientist"/>
    <s v="Foundation"/>
    <x v="1"/>
    <s v="4016005000"/>
    <s v="Awarded"/>
    <s v="16011650"/>
    <m/>
    <m/>
    <n v="1"/>
    <n v="10000"/>
    <n v="1"/>
    <n v="10000"/>
  </r>
  <r>
    <x v="2"/>
    <s v="1"/>
    <s v="7/1/2015"/>
    <s v="2015"/>
    <s v="10"/>
    <s v="43010000"/>
    <x v="10"/>
    <x v="1"/>
    <s v="Sumitomo Chemical Company"/>
    <s v="Foreign Private Profit"/>
    <x v="2"/>
    <s v="4018004000"/>
    <s v="Awarded"/>
    <s v="15121553"/>
    <m/>
    <m/>
    <n v="1"/>
    <n v="400000"/>
    <n v="1"/>
    <n v="400000"/>
  </r>
  <r>
    <x v="2"/>
    <s v="1"/>
    <s v="7/1/2015"/>
    <s v="2015"/>
    <s v="10"/>
    <s v="43010000"/>
    <x v="10"/>
    <x v="1"/>
    <s v="SIMONS FOUNDATION"/>
    <s v="Foundation"/>
    <x v="1"/>
    <s v="4018007000"/>
    <s v="Awarded"/>
    <s v="16011654"/>
    <m/>
    <m/>
    <n v="1"/>
    <n v="660000"/>
    <n v="1"/>
    <n v="660000"/>
  </r>
  <r>
    <x v="2"/>
    <s v="1"/>
    <s v="7/2/2015"/>
    <s v="2015"/>
    <s v="10"/>
    <s v="43010000"/>
    <x v="10"/>
    <x v="1"/>
    <s v="BASF CORPORATION"/>
    <s v="Private Profit"/>
    <x v="2"/>
    <s v="4011012000"/>
    <s v="Awarded"/>
    <s v="16011756"/>
    <m/>
    <m/>
    <n v="1"/>
    <n v="6624"/>
    <n v="1"/>
    <n v="6624"/>
  </r>
  <r>
    <x v="2"/>
    <s v="1"/>
    <s v="7/2/2015"/>
    <s v="2015"/>
    <s v="10"/>
    <s v="43010000"/>
    <x v="10"/>
    <x v="1"/>
    <s v="U.S. GOLF ASSOCIATION"/>
    <s v="Foundation"/>
    <x v="1"/>
    <s v="4011018000"/>
    <s v="Pending"/>
    <s v="15121604"/>
    <m/>
    <m/>
    <n v="1"/>
    <n v="54672"/>
    <n v="1"/>
    <n v="54672"/>
  </r>
  <r>
    <x v="2"/>
    <s v="1"/>
    <s v="7/2/2015"/>
    <s v="2015"/>
    <s v="10"/>
    <s v="43010000"/>
    <x v="10"/>
    <x v="1"/>
    <s v="U.S. GOLF ASSOCIATION"/>
    <s v="Foundation"/>
    <x v="1"/>
    <s v="4011018000"/>
    <s v="Awarded"/>
    <s v="16011762"/>
    <m/>
    <m/>
    <n v="1"/>
    <n v="41788"/>
    <n v="1"/>
    <n v="41788"/>
  </r>
  <r>
    <x v="2"/>
    <s v="1"/>
    <s v="7/2/2015"/>
    <s v="2015"/>
    <s v="10"/>
    <s v="43010000"/>
    <x v="10"/>
    <x v="1"/>
    <s v="AMERICAN SOCIETY OF CIVIL ENGINEERS"/>
    <s v="Foundation"/>
    <x v="1"/>
    <s v="4014005000"/>
    <s v="Pending"/>
    <s v="16011709"/>
    <m/>
    <m/>
    <n v="1"/>
    <n v="24500"/>
    <n v="1"/>
    <n v="24500"/>
  </r>
  <r>
    <x v="2"/>
    <s v="1"/>
    <s v="7/2/2015"/>
    <s v="2015"/>
    <s v="10"/>
    <s v="43010000"/>
    <x v="10"/>
    <x v="1"/>
    <s v="SEMICONDUCTOR RESEARCH CORPORATION"/>
    <s v="Private Profit"/>
    <x v="2"/>
    <s v="4014006000"/>
    <s v="Pending"/>
    <s v="16011727"/>
    <n v="1"/>
    <n v="300000"/>
    <m/>
    <m/>
    <n v="1"/>
    <n v="300000"/>
  </r>
  <r>
    <x v="2"/>
    <s v="1"/>
    <s v="7/2/2015"/>
    <s v="2015"/>
    <s v="10"/>
    <s v="43010000"/>
    <x v="10"/>
    <x v="1"/>
    <s v="SEMICONDUCTOR RESEARCH CORPORATION"/>
    <s v="Private Profit"/>
    <x v="2"/>
    <s v="4014006000"/>
    <s v="Pending"/>
    <s v="16011737"/>
    <n v="1"/>
    <n v="300000"/>
    <m/>
    <m/>
    <n v="1"/>
    <n v="300000"/>
  </r>
  <r>
    <x v="2"/>
    <s v="1"/>
    <s v="7/2/2015"/>
    <s v="2015"/>
    <s v="10"/>
    <s v="43010000"/>
    <x v="10"/>
    <x v="1"/>
    <s v="Shire Pharmaceuticals"/>
    <s v="Private Profit"/>
    <x v="2"/>
    <s v="4016001000"/>
    <s v="Awarded"/>
    <s v="16011724"/>
    <m/>
    <m/>
    <n v="1"/>
    <n v="277037.78000000003"/>
    <n v="1"/>
    <n v="277037.78000000003"/>
  </r>
  <r>
    <x v="2"/>
    <s v="1"/>
    <s v="7/2/2015"/>
    <s v="2015"/>
    <s v="10"/>
    <s v="43010000"/>
    <x v="10"/>
    <x v="1"/>
    <s v="SEMICONDUCTOR RESEARCH CORPORATION"/>
    <s v="Private Profit"/>
    <x v="2"/>
    <s v="4027002000"/>
    <s v="Pending"/>
    <s v="16011727"/>
    <n v="0"/>
    <n v="0"/>
    <m/>
    <m/>
    <n v="0"/>
    <n v="0"/>
  </r>
  <r>
    <x v="2"/>
    <s v="1"/>
    <s v="7/2/2015"/>
    <s v="2015"/>
    <s v="10"/>
    <s v="43010000"/>
    <x v="10"/>
    <x v="1"/>
    <s v="SEMICONDUCTOR RESEARCH CORPORATION"/>
    <s v="Private Profit"/>
    <x v="2"/>
    <s v="4027002000"/>
    <s v="Pending"/>
    <s v="16011737"/>
    <n v="0"/>
    <n v="0"/>
    <m/>
    <m/>
    <n v="0"/>
    <n v="0"/>
  </r>
  <r>
    <x v="2"/>
    <s v="1"/>
    <s v="7/6/2015"/>
    <s v="2015"/>
    <s v="10"/>
    <s v="43010000"/>
    <x v="10"/>
    <x v="1"/>
    <s v="Sumitomo Chemical Company"/>
    <s v="Foreign Private Profit"/>
    <x v="2"/>
    <s v="4014004000"/>
    <s v="Pending"/>
    <s v="15121511"/>
    <m/>
    <m/>
    <n v="0.2"/>
    <n v="162159.6"/>
    <n v="0.2"/>
    <n v="162159.6"/>
  </r>
  <r>
    <x v="2"/>
    <s v="1"/>
    <s v="7/6/2015"/>
    <s v="2015"/>
    <s v="10"/>
    <s v="43010000"/>
    <x v="10"/>
    <x v="1"/>
    <s v="Sumitomo Chemical Company"/>
    <s v="Foreign Private Profit"/>
    <x v="2"/>
    <s v="4014010000"/>
    <s v="Pending"/>
    <s v="15121511"/>
    <m/>
    <m/>
    <n v="0.4"/>
    <n v="324319.2"/>
    <n v="0.4"/>
    <n v="324319.2"/>
  </r>
  <r>
    <x v="2"/>
    <s v="1"/>
    <s v="7/6/2015"/>
    <s v="2015"/>
    <s v="10"/>
    <s v="43010000"/>
    <x v="10"/>
    <x v="1"/>
    <s v="Sumitomo Chemical Company"/>
    <s v="Foreign Private Profit"/>
    <x v="2"/>
    <s v="4018004000"/>
    <s v="Pending"/>
    <s v="15121511"/>
    <m/>
    <m/>
    <n v="0.4"/>
    <n v="324319.2"/>
    <n v="0.4"/>
    <n v="324319.2"/>
  </r>
  <r>
    <x v="2"/>
    <s v="1"/>
    <s v="7/7/2015"/>
    <s v="2015"/>
    <s v="10"/>
    <s v="43010000"/>
    <x v="10"/>
    <x v="1"/>
    <s v="Sumitomo Corporation of America"/>
    <s v="Private Profit"/>
    <x v="2"/>
    <s v="4014010000"/>
    <s v="Not Funded"/>
    <s v="16011797"/>
    <m/>
    <m/>
    <n v="1"/>
    <n v="97000"/>
    <n v="1"/>
    <n v="97000"/>
  </r>
  <r>
    <x v="2"/>
    <s v="1"/>
    <s v="7/7/2015"/>
    <s v="2015"/>
    <s v="10"/>
    <s v="43010000"/>
    <x v="10"/>
    <x v="1"/>
    <s v="VentureWell"/>
    <s v="Private Non-Profit"/>
    <x v="1"/>
    <s v="4014017000"/>
    <s v="Awarded"/>
    <s v="16011767"/>
    <m/>
    <m/>
    <n v="1"/>
    <n v="5000"/>
    <n v="1"/>
    <n v="5000"/>
  </r>
  <r>
    <x v="2"/>
    <s v="1"/>
    <s v="7/7/2015"/>
    <s v="2015"/>
    <s v="10"/>
    <s v="43010000"/>
    <x v="10"/>
    <x v="1"/>
    <s v="SCHLUMBERGER FOUNDATION"/>
    <s v="Foundation"/>
    <x v="1"/>
    <s v="4018009000"/>
    <s v="Awarded"/>
    <s v="16011801"/>
    <m/>
    <m/>
    <n v="1"/>
    <n v="39000"/>
    <n v="1"/>
    <n v="39000"/>
  </r>
  <r>
    <x v="2"/>
    <s v="1"/>
    <s v="7/8/2015"/>
    <s v="2015"/>
    <s v="10"/>
    <s v="43010000"/>
    <x v="10"/>
    <x v="1"/>
    <s v="INDIANA UNIVERSITY"/>
    <s v="Institution of Higher Education"/>
    <x v="1"/>
    <s v="2004047000"/>
    <s v="Awarded"/>
    <s v="16011850"/>
    <m/>
    <m/>
    <n v="1"/>
    <n v="55000"/>
    <n v="1"/>
    <n v="55000"/>
  </r>
  <r>
    <x v="2"/>
    <s v="1"/>
    <s v="7/8/2015"/>
    <s v="2015"/>
    <s v="10"/>
    <s v="43010000"/>
    <x v="10"/>
    <x v="1"/>
    <s v="INDIANA UNIVERSITY"/>
    <s v="Institution of Higher Education"/>
    <x v="1"/>
    <s v="2004047000"/>
    <s v="Awarded"/>
    <s v="16011856"/>
    <m/>
    <m/>
    <n v="1"/>
    <n v="22943"/>
    <n v="1"/>
    <n v="22943"/>
  </r>
  <r>
    <x v="2"/>
    <s v="1"/>
    <s v="7/8/2015"/>
    <s v="2015"/>
    <s v="10"/>
    <s v="43010000"/>
    <x v="10"/>
    <x v="1"/>
    <s v="INDIANA UNIVERSITY"/>
    <s v="Institution of Higher Education"/>
    <x v="1"/>
    <s v="2004047000"/>
    <s v="Awarded"/>
    <s v="16011857"/>
    <m/>
    <m/>
    <n v="1"/>
    <n v="100000"/>
    <n v="1"/>
    <n v="100000"/>
  </r>
  <r>
    <x v="2"/>
    <s v="1"/>
    <s v="7/8/2015"/>
    <s v="2015"/>
    <s v="10"/>
    <s v="43010000"/>
    <x v="10"/>
    <x v="1"/>
    <s v="INDIANA UNIVERSITY"/>
    <s v="Institution of Higher Education"/>
    <x v="1"/>
    <s v="2004047000"/>
    <s v="Awarded"/>
    <s v="16011858"/>
    <m/>
    <m/>
    <n v="1"/>
    <n v="25000"/>
    <n v="1"/>
    <n v="25000"/>
  </r>
  <r>
    <x v="2"/>
    <s v="1"/>
    <s v="7/8/2015"/>
    <s v="2015"/>
    <s v="10"/>
    <s v="43010000"/>
    <x v="10"/>
    <x v="1"/>
    <s v="INDIANA UNIVERSITY"/>
    <s v="Institution of Higher Education"/>
    <x v="1"/>
    <s v="2004047000"/>
    <s v="Awarded"/>
    <s v="16011860"/>
    <m/>
    <m/>
    <n v="1"/>
    <n v="22943"/>
    <n v="1"/>
    <n v="22943"/>
  </r>
  <r>
    <x v="2"/>
    <s v="1"/>
    <s v="7/8/2015"/>
    <s v="2015"/>
    <s v="10"/>
    <s v="43010000"/>
    <x v="10"/>
    <x v="1"/>
    <s v="INDIANA UNIVERSITY"/>
    <s v="Institution of Higher Education"/>
    <x v="1"/>
    <s v="2004047000"/>
    <s v="Awarded"/>
    <s v="16011861"/>
    <m/>
    <m/>
    <n v="1"/>
    <n v="10000"/>
    <n v="1"/>
    <n v="10000"/>
  </r>
  <r>
    <x v="2"/>
    <s v="1"/>
    <s v="7/8/2015"/>
    <s v="2015"/>
    <s v="10"/>
    <s v="43010000"/>
    <x v="10"/>
    <x v="1"/>
    <s v="INDIANA UNIVERSITY"/>
    <s v="Institution of Higher Education"/>
    <x v="1"/>
    <s v="4014017000"/>
    <s v="Awarded"/>
    <s v="16011827"/>
    <m/>
    <m/>
    <n v="1"/>
    <n v="111268"/>
    <n v="1"/>
    <n v="111268"/>
  </r>
  <r>
    <x v="2"/>
    <s v="1"/>
    <s v="7/8/2015"/>
    <s v="2015"/>
    <s v="10"/>
    <s v="43010000"/>
    <x v="10"/>
    <x v="1"/>
    <s v="Janssen Scientific Affairs"/>
    <s v="Private Profit"/>
    <x v="2"/>
    <s v="4016001000"/>
    <s v="Awarded"/>
    <s v="16011877"/>
    <m/>
    <m/>
    <n v="1"/>
    <n v="90000"/>
    <n v="1"/>
    <n v="90000"/>
  </r>
  <r>
    <x v="2"/>
    <s v="1"/>
    <s v="7/8/2015"/>
    <s v="2015"/>
    <s v="10"/>
    <s v="43010000"/>
    <x v="10"/>
    <x v="1"/>
    <s v="IN UNIV PURDUE UNIV AT INDIANAPOLIS"/>
    <s v="Institution of Higher Education"/>
    <x v="1"/>
    <s v="4019010000"/>
    <s v="Awarded"/>
    <s v="15065669"/>
    <n v="1"/>
    <n v="17435"/>
    <m/>
    <m/>
    <n v="1"/>
    <n v="17435"/>
  </r>
  <r>
    <x v="2"/>
    <s v="1"/>
    <s v="7/8/2015"/>
    <s v="2015"/>
    <s v="10"/>
    <s v="43010000"/>
    <x v="10"/>
    <x v="1"/>
    <s v="IN UNIV PURDUE UNIV AT INDIANAPOLIS"/>
    <s v="Institution of Higher Education"/>
    <x v="1"/>
    <s v="4027003000"/>
    <s v="Awarded"/>
    <s v="15065669"/>
    <n v="0"/>
    <n v="0"/>
    <m/>
    <m/>
    <n v="0"/>
    <n v="0"/>
  </r>
  <r>
    <x v="2"/>
    <s v="1"/>
    <s v="7/9/2015"/>
    <s v="2015"/>
    <s v="10"/>
    <s v="43010000"/>
    <x v="10"/>
    <x v="1"/>
    <s v="Fort Wayne Children's Zoo"/>
    <s v="Private Profit"/>
    <x v="2"/>
    <s v="2004014000"/>
    <s v="Awarded"/>
    <s v="16011878"/>
    <m/>
    <m/>
    <n v="0"/>
    <n v="0"/>
    <n v="0"/>
    <n v="0"/>
  </r>
  <r>
    <x v="2"/>
    <s v="1"/>
    <s v="7/9/2015"/>
    <s v="2015"/>
    <s v="10"/>
    <s v="43010000"/>
    <x v="10"/>
    <x v="1"/>
    <s v="Fort Wayne Children's Zoo"/>
    <s v="Private Profit"/>
    <x v="2"/>
    <s v="2004033000"/>
    <s v="Awarded"/>
    <s v="16011878"/>
    <m/>
    <m/>
    <n v="1"/>
    <n v="900"/>
    <n v="1"/>
    <n v="900"/>
  </r>
  <r>
    <x v="2"/>
    <s v="1"/>
    <s v="7/10/2015"/>
    <s v="2015"/>
    <s v="10"/>
    <s v="43010000"/>
    <x v="10"/>
    <x v="1"/>
    <s v="Mondelez Global LLC"/>
    <s v="Private Profit"/>
    <x v="2"/>
    <s v="4011016000"/>
    <s v="Awarded"/>
    <s v="16011935"/>
    <m/>
    <m/>
    <n v="1"/>
    <n v="105327"/>
    <n v="1"/>
    <n v="105327"/>
  </r>
  <r>
    <x v="2"/>
    <s v="1"/>
    <s v="7/10/2015"/>
    <s v="2015"/>
    <s v="10"/>
    <s v="43010000"/>
    <x v="10"/>
    <x v="1"/>
    <s v="GENERAL ELECTRIC COMPANY"/>
    <s v="Private Profit"/>
    <x v="2"/>
    <s v="4014003000"/>
    <s v="Awarded"/>
    <s v="15109447"/>
    <m/>
    <m/>
    <n v="0.75"/>
    <n v="188501.25"/>
    <n v="0.75"/>
    <n v="188501.25"/>
  </r>
  <r>
    <x v="2"/>
    <s v="1"/>
    <s v="7/10/2015"/>
    <s v="2015"/>
    <s v="10"/>
    <s v="43010000"/>
    <x v="10"/>
    <x v="1"/>
    <s v="Qatar University"/>
    <s v="Foreign Institution of Higher Education"/>
    <x v="1"/>
    <s v="4014004000"/>
    <s v="Pending"/>
    <s v="15065640"/>
    <n v="1"/>
    <n v="126668"/>
    <m/>
    <m/>
    <n v="1"/>
    <n v="126668"/>
  </r>
  <r>
    <x v="2"/>
    <s v="1"/>
    <s v="7/10/2015"/>
    <s v="2015"/>
    <s v="10"/>
    <s v="43010000"/>
    <x v="10"/>
    <x v="1"/>
    <s v="GENERAL ELECTRIC COMPANY"/>
    <s v="Private Profit"/>
    <x v="2"/>
    <s v="4014008000"/>
    <s v="Awarded"/>
    <s v="15109447"/>
    <m/>
    <m/>
    <n v="0.25"/>
    <n v="62833.75"/>
    <n v="0.25"/>
    <n v="62833.75"/>
  </r>
  <r>
    <x v="2"/>
    <s v="1"/>
    <s v="7/10/2015"/>
    <s v="2015"/>
    <s v="10"/>
    <s v="43010000"/>
    <x v="10"/>
    <x v="1"/>
    <s v="QuantumScape Corporation"/>
    <s v="Private Profit"/>
    <x v="2"/>
    <s v="4014010000"/>
    <s v="Awarded"/>
    <s v="16011917"/>
    <m/>
    <m/>
    <n v="1"/>
    <n v="199628"/>
    <n v="1"/>
    <n v="199628"/>
  </r>
  <r>
    <x v="2"/>
    <s v="1"/>
    <s v="7/10/2015"/>
    <s v="2015"/>
    <s v="10"/>
    <s v="43010000"/>
    <x v="10"/>
    <x v="1"/>
    <s v="EmployIndy"/>
    <s v="Private Non-Profit"/>
    <x v="1"/>
    <s v="4019001000"/>
    <s v="Awarded"/>
    <s v="15108951"/>
    <m/>
    <m/>
    <n v="0.5"/>
    <n v="85000"/>
    <n v="0.5"/>
    <n v="85000"/>
  </r>
  <r>
    <x v="2"/>
    <s v="1"/>
    <s v="7/10/2015"/>
    <s v="2015"/>
    <s v="10"/>
    <s v="43010000"/>
    <x v="10"/>
    <x v="1"/>
    <s v="EmployIndy"/>
    <s v="Private Non-Profit"/>
    <x v="1"/>
    <s v="4019004000"/>
    <s v="Awarded"/>
    <s v="15108951"/>
    <m/>
    <m/>
    <n v="0.25"/>
    <n v="42500"/>
    <n v="0.25"/>
    <n v="42500"/>
  </r>
  <r>
    <x v="2"/>
    <s v="1"/>
    <s v="7/10/2015"/>
    <s v="2015"/>
    <s v="10"/>
    <s v="43010000"/>
    <x v="10"/>
    <x v="1"/>
    <s v="Qatar University"/>
    <s v="Foreign Institution of Higher Education"/>
    <x v="1"/>
    <s v="4027010000"/>
    <s v="Pending"/>
    <s v="15065640"/>
    <n v="0"/>
    <n v="0"/>
    <m/>
    <m/>
    <n v="0"/>
    <n v="0"/>
  </r>
  <r>
    <x v="2"/>
    <s v="1"/>
    <s v="7/10/2015"/>
    <s v="2015"/>
    <s v="10"/>
    <s v="43010000"/>
    <x v="10"/>
    <x v="1"/>
    <s v="EmployIndy"/>
    <s v="Private Non-Profit"/>
    <x v="1"/>
    <s v="4042001000"/>
    <s v="Awarded"/>
    <s v="15108951"/>
    <m/>
    <m/>
    <n v="0.25"/>
    <n v="42500"/>
    <n v="0.25"/>
    <n v="42500"/>
  </r>
  <r>
    <x v="2"/>
    <s v="1"/>
    <s v="7/14/2015"/>
    <s v="2015"/>
    <s v="10"/>
    <s v="43010000"/>
    <x v="10"/>
    <x v="1"/>
    <s v="SCHLUMBERGER FOUNDATION"/>
    <s v="Foundation"/>
    <x v="1"/>
    <s v="4014009000"/>
    <s v="Awarded"/>
    <s v="16012015"/>
    <m/>
    <m/>
    <n v="1"/>
    <n v="40000"/>
    <n v="1"/>
    <n v="40000"/>
  </r>
  <r>
    <x v="2"/>
    <s v="1"/>
    <s v="7/14/2015"/>
    <s v="2015"/>
    <s v="10"/>
    <s v="43010000"/>
    <x v="10"/>
    <x v="1"/>
    <s v="SOUTHERN ILLINOIS UNIVERSITY"/>
    <s v="Institution of Higher Education"/>
    <x v="1"/>
    <s v="4016003000"/>
    <s v="Pending"/>
    <s v="16012014"/>
    <m/>
    <m/>
    <n v="1"/>
    <n v="86400"/>
    <n v="1"/>
    <n v="86400"/>
  </r>
  <r>
    <x v="2"/>
    <s v="1"/>
    <s v="7/14/2015"/>
    <s v="2015"/>
    <s v="10"/>
    <s v="43010000"/>
    <x v="10"/>
    <x v="1"/>
    <s v="REGENSTRIEF INSTITUTE FOR HEALTH CARE"/>
    <s v="Private Non-Profit"/>
    <x v="1"/>
    <s v="4016004000"/>
    <s v="Awarded"/>
    <s v="16011977"/>
    <m/>
    <m/>
    <n v="1"/>
    <n v="98477"/>
    <n v="1"/>
    <n v="98477"/>
  </r>
  <r>
    <x v="2"/>
    <s v="1"/>
    <s v="7/14/2015"/>
    <s v="2015"/>
    <s v="10"/>
    <s v="43010000"/>
    <x v="10"/>
    <x v="1"/>
    <s v="ROLLS-ROYCE, INC."/>
    <s v="Private Profit"/>
    <x v="2"/>
    <s v="4019001000"/>
    <s v="Not Funded"/>
    <s v="16011990"/>
    <m/>
    <m/>
    <n v="0.15"/>
    <n v="1855264.65"/>
    <n v="0.15"/>
    <n v="1855264.65"/>
  </r>
  <r>
    <x v="2"/>
    <s v="1"/>
    <s v="7/14/2015"/>
    <s v="2015"/>
    <s v="10"/>
    <s v="43010000"/>
    <x v="10"/>
    <x v="1"/>
    <s v="ROLLS-ROYCE, INC."/>
    <s v="Private Profit"/>
    <x v="2"/>
    <s v="4019006000"/>
    <s v="Not Funded"/>
    <s v="16011990"/>
    <m/>
    <m/>
    <n v="0.6"/>
    <n v="7421058.5999999996"/>
    <n v="0.6"/>
    <n v="7421058.5999999996"/>
  </r>
  <r>
    <x v="2"/>
    <s v="1"/>
    <s v="7/14/2015"/>
    <s v="2015"/>
    <s v="10"/>
    <s v="43010000"/>
    <x v="10"/>
    <x v="1"/>
    <s v="ROLLS-ROYCE, INC."/>
    <s v="Private Profit"/>
    <x v="2"/>
    <s v="4019026000"/>
    <s v="Not Funded"/>
    <s v="16011990"/>
    <m/>
    <m/>
    <n v="0.25"/>
    <n v="3092107.75"/>
    <n v="0.25"/>
    <n v="3092107.75"/>
  </r>
  <r>
    <x v="2"/>
    <s v="1"/>
    <s v="7/15/2015"/>
    <s v="2015"/>
    <s v="10"/>
    <s v="43010000"/>
    <x v="10"/>
    <x v="1"/>
    <s v="INDIANA UNIVERSITY"/>
    <s v="Institution of Higher Education"/>
    <x v="1"/>
    <s v="4012009000"/>
    <s v="Awarded"/>
    <s v="16012101"/>
    <m/>
    <m/>
    <n v="1"/>
    <n v="2568945"/>
    <n v="1"/>
    <n v="2568945"/>
  </r>
  <r>
    <x v="2"/>
    <s v="1"/>
    <s v="7/15/2015"/>
    <s v="2015"/>
    <s v="10"/>
    <s v="43010000"/>
    <x v="10"/>
    <x v="1"/>
    <s v="INDIANA UNIVERSITY"/>
    <s v="Institution of Higher Education"/>
    <x v="1"/>
    <s v="4012009000"/>
    <s v="Awarded"/>
    <s v="16012103"/>
    <m/>
    <m/>
    <n v="1"/>
    <n v="10000"/>
    <n v="1"/>
    <n v="10000"/>
  </r>
  <r>
    <x v="2"/>
    <s v="1"/>
    <s v="7/15/2015"/>
    <s v="2015"/>
    <s v="10"/>
    <s v="43010000"/>
    <x v="10"/>
    <x v="1"/>
    <s v="AbbVie Inc"/>
    <s v="Private Profit"/>
    <x v="2"/>
    <s v="4016001000"/>
    <s v="Awarded"/>
    <s v="16012056"/>
    <m/>
    <m/>
    <n v="1"/>
    <n v="200000"/>
    <n v="1"/>
    <n v="200000"/>
  </r>
  <r>
    <x v="2"/>
    <s v="1"/>
    <s v="7/15/2015"/>
    <s v="2015"/>
    <s v="10"/>
    <s v="43010000"/>
    <x v="10"/>
    <x v="1"/>
    <s v="Page Center, The Arthur W"/>
    <s v="Institution of Higher Education"/>
    <x v="1"/>
    <s v="4017015000"/>
    <s v="Awarded"/>
    <s v="16011952"/>
    <m/>
    <m/>
    <n v="1"/>
    <n v="8000"/>
    <n v="1"/>
    <n v="8000"/>
  </r>
  <r>
    <x v="2"/>
    <s v="1"/>
    <s v="7/15/2015"/>
    <s v="2015"/>
    <s v="10"/>
    <s v="43010000"/>
    <x v="10"/>
    <x v="1"/>
    <s v="SYRACUSE UNIVERSITY"/>
    <s v="Institution of Higher Education"/>
    <x v="1"/>
    <s v="4018004000"/>
    <s v="Awarded"/>
    <s v="15054793"/>
    <m/>
    <m/>
    <n v="1"/>
    <n v="16138"/>
    <n v="1"/>
    <n v="16138"/>
  </r>
  <r>
    <x v="2"/>
    <s v="1"/>
    <s v="7/15/2015"/>
    <s v="2015"/>
    <s v="10"/>
    <s v="43010000"/>
    <x v="10"/>
    <x v="1"/>
    <s v="Qatar Foundation"/>
    <s v="Foreign Foundation"/>
    <x v="1"/>
    <s v="4019001000"/>
    <s v="Pending"/>
    <s v="16012098"/>
    <m/>
    <m/>
    <n v="0.5"/>
    <n v="6198729.5"/>
    <n v="0.5"/>
    <n v="6198729.5"/>
  </r>
  <r>
    <x v="2"/>
    <s v="1"/>
    <s v="7/15/2015"/>
    <s v="2015"/>
    <s v="10"/>
    <s v="43010000"/>
    <x v="10"/>
    <x v="1"/>
    <s v="Qatar Foundation"/>
    <s v="Foreign Foundation"/>
    <x v="1"/>
    <s v="4019003000"/>
    <s v="Pending"/>
    <s v="16012098"/>
    <m/>
    <m/>
    <n v="0.5"/>
    <n v="6198729.5"/>
    <n v="0.5"/>
    <n v="6198729.5"/>
  </r>
  <r>
    <x v="2"/>
    <s v="1"/>
    <s v="7/16/2015"/>
    <s v="2015"/>
    <s v="10"/>
    <s v="43010000"/>
    <x v="10"/>
    <x v="1"/>
    <s v="UNITY FOUNDATION OF LAPORTE, CNTY"/>
    <s v="Foundation"/>
    <x v="1"/>
    <s v="3004011000"/>
    <s v="Awarded"/>
    <s v="16012105"/>
    <m/>
    <m/>
    <n v="1"/>
    <n v="2000"/>
    <n v="1"/>
    <n v="2000"/>
  </r>
  <r>
    <x v="2"/>
    <s v="1"/>
    <s v="7/16/2015"/>
    <s v="2015"/>
    <s v="10"/>
    <s v="43010000"/>
    <x v="10"/>
    <x v="1"/>
    <s v="ARCHER DANIELS MIDLAND CO"/>
    <s v="Private Profit"/>
    <x v="2"/>
    <s v="4011009000"/>
    <s v="Awarded"/>
    <s v="16012128"/>
    <m/>
    <m/>
    <n v="1"/>
    <n v="150000"/>
    <n v="1"/>
    <n v="150000"/>
  </r>
  <r>
    <x v="2"/>
    <s v="1"/>
    <s v="7/16/2015"/>
    <s v="2015"/>
    <s v="10"/>
    <s v="43010000"/>
    <x v="10"/>
    <x v="1"/>
    <s v="Sagamore/Adams Laboratories LLC"/>
    <s v="Private Profit"/>
    <x v="2"/>
    <s v="4014011000"/>
    <s v="Awarded"/>
    <s v="16012095"/>
    <m/>
    <m/>
    <n v="1"/>
    <n v="201349"/>
    <n v="1"/>
    <n v="201349"/>
  </r>
  <r>
    <x v="2"/>
    <s v="1"/>
    <s v="7/16/2015"/>
    <s v="2015"/>
    <s v="10"/>
    <s v="43010000"/>
    <x v="10"/>
    <x v="1"/>
    <s v="IU SCHOOL OF MEDICINE"/>
    <s v="Institution of Higher Education"/>
    <x v="1"/>
    <s v="4016004000"/>
    <s v="Awarded"/>
    <s v="16012167"/>
    <m/>
    <m/>
    <n v="1"/>
    <n v="2600"/>
    <n v="1"/>
    <n v="2600"/>
  </r>
  <r>
    <x v="2"/>
    <s v="1"/>
    <s v="7/17/2015"/>
    <s v="2015"/>
    <s v="10"/>
    <s v="43010000"/>
    <x v="10"/>
    <x v="1"/>
    <s v="Vision Menu"/>
    <s v="Private Profit"/>
    <x v="2"/>
    <s v="2004035000"/>
    <s v="Awarded"/>
    <s v="16012104"/>
    <m/>
    <m/>
    <n v="1"/>
    <n v="4765"/>
    <n v="1"/>
    <n v="4765"/>
  </r>
  <r>
    <x v="2"/>
    <s v="1"/>
    <s v="7/17/2015"/>
    <s v="2015"/>
    <s v="10"/>
    <s v="43010000"/>
    <x v="10"/>
    <x v="1"/>
    <s v="RAYTHEON"/>
    <s v="Private Profit"/>
    <x v="2"/>
    <s v="4014003000"/>
    <s v="Awarded"/>
    <s v="15120964"/>
    <m/>
    <m/>
    <n v="1"/>
    <n v="124000"/>
    <n v="1"/>
    <n v="124000"/>
  </r>
  <r>
    <x v="2"/>
    <s v="1"/>
    <s v="7/17/2015"/>
    <s v="2015"/>
    <s v="10"/>
    <s v="43010000"/>
    <x v="10"/>
    <x v="1"/>
    <s v="HONEYWELL INC."/>
    <s v="Private Profit"/>
    <x v="2"/>
    <s v="4014004000"/>
    <s v="Awarded"/>
    <s v="16012190"/>
    <m/>
    <m/>
    <n v="1"/>
    <n v="10000"/>
    <n v="1"/>
    <n v="10000"/>
  </r>
  <r>
    <x v="2"/>
    <s v="1"/>
    <s v="7/17/2015"/>
    <s v="2015"/>
    <s v="10"/>
    <s v="43010000"/>
    <x v="10"/>
    <x v="1"/>
    <s v="X-3-5 LLC"/>
    <s v="Private Profit"/>
    <x v="2"/>
    <s v="4014005000"/>
    <s v="Pending"/>
    <s v="16012004"/>
    <m/>
    <m/>
    <n v="0.5"/>
    <n v="43827"/>
    <n v="0.5"/>
    <n v="43827"/>
  </r>
  <r>
    <x v="2"/>
    <s v="1"/>
    <s v="7/17/2015"/>
    <s v="2015"/>
    <s v="10"/>
    <s v="43010000"/>
    <x v="10"/>
    <x v="1"/>
    <s v="X-3-5 LLC"/>
    <s v="Private Profit"/>
    <x v="2"/>
    <s v="4014024000"/>
    <s v="Pending"/>
    <s v="16012004"/>
    <m/>
    <m/>
    <n v="0.5"/>
    <n v="43827"/>
    <n v="0.5"/>
    <n v="43827"/>
  </r>
  <r>
    <x v="2"/>
    <s v="1"/>
    <s v="7/17/2015"/>
    <s v="2015"/>
    <s v="10"/>
    <s v="43010000"/>
    <x v="10"/>
    <x v="1"/>
    <s v="NOVARTIS PHARMACEUTICALS CORPORATION"/>
    <s v="Private Profit"/>
    <x v="2"/>
    <s v="4016001000"/>
    <s v="Awarded"/>
    <s v="16012129"/>
    <m/>
    <m/>
    <n v="1"/>
    <n v="200000"/>
    <n v="1"/>
    <n v="200000"/>
  </r>
  <r>
    <x v="2"/>
    <s v="1"/>
    <s v="7/20/2015"/>
    <s v="2015"/>
    <s v="10"/>
    <s v="43010000"/>
    <x v="10"/>
    <x v="1"/>
    <s v="Walmart Foundation"/>
    <s v="Foundation"/>
    <x v="1"/>
    <s v="4011013000"/>
    <s v="Not Funded"/>
    <s v="16012051"/>
    <m/>
    <m/>
    <n v="1"/>
    <n v="2500"/>
    <n v="1"/>
    <n v="2500"/>
  </r>
  <r>
    <x v="2"/>
    <s v="1"/>
    <s v="7/20/2015"/>
    <s v="2015"/>
    <s v="10"/>
    <s v="43010000"/>
    <x v="10"/>
    <x v="1"/>
    <s v="IN Clinical &amp; Translational Sci Inst"/>
    <s v="Institution of Higher Education"/>
    <x v="1"/>
    <s v="4013010000"/>
    <s v="Awarded"/>
    <s v="16012235"/>
    <m/>
    <m/>
    <n v="1"/>
    <n v="6250"/>
    <n v="1"/>
    <n v="6250"/>
  </r>
  <r>
    <x v="2"/>
    <s v="1"/>
    <s v="7/20/2015"/>
    <s v="2015"/>
    <s v="10"/>
    <s v="43010000"/>
    <x v="10"/>
    <x v="1"/>
    <s v="AstraZeneca Pharmaceuticals LP"/>
    <s v="Private Profit"/>
    <x v="2"/>
    <s v="4018004000"/>
    <s v="Awarded"/>
    <s v="16012280"/>
    <m/>
    <m/>
    <n v="1"/>
    <n v="50900"/>
    <n v="1"/>
    <n v="50900"/>
  </r>
  <r>
    <x v="2"/>
    <s v="1"/>
    <s v="7/21/2015"/>
    <s v="2015"/>
    <s v="10"/>
    <s v="43010000"/>
    <x v="10"/>
    <x v="1"/>
    <s v="INDIANA CAMPUS COMPACT"/>
    <s v="Foundation"/>
    <x v="1"/>
    <s v="3004011000"/>
    <s v="Awarded"/>
    <s v="16012369"/>
    <m/>
    <m/>
    <n v="1"/>
    <n v="1000"/>
    <n v="1"/>
    <n v="1000"/>
  </r>
  <r>
    <x v="2"/>
    <s v="1"/>
    <s v="7/21/2015"/>
    <s v="2015"/>
    <s v="10"/>
    <s v="43010000"/>
    <x v="10"/>
    <x v="1"/>
    <s v="AMERICAN HEART ASSOCIATION"/>
    <s v="Foundation"/>
    <x v="1"/>
    <s v="4011010000"/>
    <s v="Pending"/>
    <s v="16012238"/>
    <m/>
    <m/>
    <n v="0.5"/>
    <n v="75000"/>
    <n v="0.5"/>
    <n v="75000"/>
  </r>
  <r>
    <x v="2"/>
    <s v="1"/>
    <s v="7/21/2015"/>
    <s v="2015"/>
    <s v="10"/>
    <s v="43010000"/>
    <x v="10"/>
    <x v="1"/>
    <s v="AMERICAN HEART ASSOCIATION"/>
    <s v="Foundation"/>
    <x v="1"/>
    <s v="4011016000"/>
    <s v="Not Funded"/>
    <s v="16012284"/>
    <m/>
    <m/>
    <n v="0.8"/>
    <n v="120000"/>
    <n v="0.8"/>
    <n v="120000"/>
  </r>
  <r>
    <x v="2"/>
    <s v="1"/>
    <s v="7/21/2015"/>
    <s v="2015"/>
    <s v="10"/>
    <s v="43010000"/>
    <x v="10"/>
    <x v="1"/>
    <s v="MARCH OF DIMES BIRTH DEFECTS FOUNDATION"/>
    <s v="Foundation"/>
    <x v="1"/>
    <s v="4012003000"/>
    <s v="Pending"/>
    <s v="16012327"/>
    <m/>
    <m/>
    <n v="1"/>
    <n v="150000"/>
    <n v="1"/>
    <n v="150000"/>
  </r>
  <r>
    <x v="2"/>
    <s v="1"/>
    <s v="7/21/2015"/>
    <s v="2015"/>
    <s v="10"/>
    <s v="43010000"/>
    <x v="10"/>
    <x v="1"/>
    <s v="AMERICAN HEART ASSOCIATION"/>
    <s v="Foundation"/>
    <x v="1"/>
    <s v="4013004000"/>
    <s v="Not Funded"/>
    <s v="16012284"/>
    <m/>
    <m/>
    <n v="0.2"/>
    <n v="30000"/>
    <n v="0.2"/>
    <n v="30000"/>
  </r>
  <r>
    <x v="2"/>
    <s v="1"/>
    <s v="7/21/2015"/>
    <s v="2015"/>
    <s v="10"/>
    <s v="43010000"/>
    <x v="10"/>
    <x v="1"/>
    <s v="AMERICAN HEART ASSOCIATION"/>
    <s v="Foundation"/>
    <x v="1"/>
    <s v="4013008000"/>
    <s v="Awarded"/>
    <s v="15076572"/>
    <m/>
    <m/>
    <n v="0.9"/>
    <n v="277200"/>
    <n v="0.9"/>
    <n v="277200"/>
  </r>
  <r>
    <x v="2"/>
    <s v="1"/>
    <s v="7/21/2015"/>
    <s v="2015"/>
    <s v="10"/>
    <s v="43010000"/>
    <x v="10"/>
    <x v="1"/>
    <s v="AMERICAN HEART ASSOCIATION"/>
    <s v="Foundation"/>
    <x v="1"/>
    <s v="4014004000"/>
    <s v="Pending"/>
    <s v="16012238"/>
    <m/>
    <m/>
    <n v="0.5"/>
    <n v="75000"/>
    <n v="0.5"/>
    <n v="75000"/>
  </r>
  <r>
    <x v="2"/>
    <s v="1"/>
    <s v="7/21/2015"/>
    <s v="2015"/>
    <s v="10"/>
    <s v="43010000"/>
    <x v="10"/>
    <x v="1"/>
    <s v="HARVARD UNIVERSITY"/>
    <s v="Institution of Higher Education"/>
    <x v="1"/>
    <s v="4017007000"/>
    <s v="Awarded"/>
    <s v="15121363"/>
    <m/>
    <m/>
    <n v="1"/>
    <n v="47000"/>
    <n v="1"/>
    <n v="47000"/>
  </r>
  <r>
    <x v="2"/>
    <s v="1"/>
    <s v="7/21/2015"/>
    <s v="2015"/>
    <s v="10"/>
    <s v="43010000"/>
    <x v="10"/>
    <x v="1"/>
    <s v="MARCH OF DIMES BIRTH DEFECTS FOUNDATION"/>
    <s v="Foundation"/>
    <x v="1"/>
    <s v="4018003000"/>
    <s v="Pending"/>
    <s v="16012293"/>
    <m/>
    <m/>
    <n v="1"/>
    <n v="150000"/>
    <n v="1"/>
    <n v="150000"/>
  </r>
  <r>
    <x v="2"/>
    <s v="1"/>
    <s v="7/21/2015"/>
    <s v="2015"/>
    <s v="10"/>
    <s v="43010000"/>
    <x v="10"/>
    <x v="1"/>
    <s v="AMERICAN HEART ASSOCIATION"/>
    <s v="Foundation"/>
    <x v="1"/>
    <s v="4018003000"/>
    <s v="Not Funded"/>
    <s v="16012219"/>
    <m/>
    <m/>
    <n v="1"/>
    <n v="308000"/>
    <n v="1"/>
    <n v="308000"/>
  </r>
  <r>
    <x v="2"/>
    <s v="1"/>
    <s v="7/21/2015"/>
    <s v="2015"/>
    <s v="10"/>
    <s v="43010000"/>
    <x v="10"/>
    <x v="1"/>
    <s v="AMERICAN HEART ASSOCIATION"/>
    <s v="Foundation"/>
    <x v="1"/>
    <s v="4018010000"/>
    <s v="Awarded"/>
    <s v="15076572"/>
    <m/>
    <m/>
    <n v="0.1"/>
    <n v="30800"/>
    <n v="0.1"/>
    <n v="30800"/>
  </r>
  <r>
    <x v="2"/>
    <s v="1"/>
    <s v="7/22/2015"/>
    <s v="2015"/>
    <s v="10"/>
    <s v="43010000"/>
    <x v="10"/>
    <x v="1"/>
    <s v="Bunge Global Innovation LLC"/>
    <s v="Private Profit"/>
    <x v="2"/>
    <s v="4011016000"/>
    <s v="Awarded"/>
    <s v="16012349"/>
    <m/>
    <m/>
    <n v="1"/>
    <n v="9997"/>
    <n v="1"/>
    <n v="9997"/>
  </r>
  <r>
    <x v="2"/>
    <s v="1"/>
    <s v="7/22/2015"/>
    <s v="2015"/>
    <s v="10"/>
    <s v="43010000"/>
    <x v="10"/>
    <x v="1"/>
    <s v="NISSAN CHEM INDUS LTD-CENTRAL RES INST"/>
    <s v="Private Profit"/>
    <x v="2"/>
    <s v="4014006000"/>
    <s v="Awarded"/>
    <s v="16012276"/>
    <n v="1"/>
    <n v="12062"/>
    <m/>
    <m/>
    <n v="1"/>
    <n v="12062"/>
  </r>
  <r>
    <x v="2"/>
    <s v="1"/>
    <s v="7/22/2015"/>
    <s v="2015"/>
    <s v="10"/>
    <s v="43010000"/>
    <x v="10"/>
    <x v="1"/>
    <s v="MITRE CORPORATION"/>
    <s v="Private Profit"/>
    <x v="2"/>
    <s v="4014006000"/>
    <s v="Awarded"/>
    <s v="16012376"/>
    <n v="1"/>
    <n v="39885"/>
    <m/>
    <m/>
    <n v="1"/>
    <n v="39885"/>
  </r>
  <r>
    <x v="2"/>
    <s v="1"/>
    <s v="7/22/2015"/>
    <s v="2015"/>
    <s v="10"/>
    <s v="43010000"/>
    <x v="10"/>
    <x v="1"/>
    <s v="INDIANA UNIVERSITY"/>
    <s v="Institution of Higher Education"/>
    <x v="1"/>
    <s v="4014006000"/>
    <s v="Awarded"/>
    <s v="16012381"/>
    <n v="1"/>
    <n v="7001"/>
    <m/>
    <m/>
    <n v="1"/>
    <n v="7001"/>
  </r>
  <r>
    <x v="2"/>
    <s v="1"/>
    <s v="7/22/2015"/>
    <s v="2015"/>
    <s v="10"/>
    <s v="43010000"/>
    <x v="10"/>
    <x v="1"/>
    <s v="CATERPILLAR INC."/>
    <s v="Private Profit"/>
    <x v="2"/>
    <s v="4014009000"/>
    <s v="Awarded"/>
    <s v="16012377"/>
    <m/>
    <m/>
    <n v="1"/>
    <n v="50000"/>
    <n v="1"/>
    <n v="50000"/>
  </r>
  <r>
    <x v="2"/>
    <s v="1"/>
    <s v="7/22/2015"/>
    <s v="2015"/>
    <s v="10"/>
    <s v="43010000"/>
    <x v="10"/>
    <x v="1"/>
    <s v="IN UNIV PURDUE UNIV AT INDIANAPOLIS"/>
    <s v="Institution of Higher Education"/>
    <x v="1"/>
    <s v="4014017000"/>
    <s v="Awarded"/>
    <s v="16012396"/>
    <m/>
    <m/>
    <n v="1"/>
    <n v="22772"/>
    <n v="1"/>
    <n v="22772"/>
  </r>
  <r>
    <x v="2"/>
    <s v="1"/>
    <s v="7/22/2015"/>
    <s v="2015"/>
    <s v="10"/>
    <s v="43010000"/>
    <x v="10"/>
    <x v="1"/>
    <s v="IN UNIV PURDUE UNIV AT INDIANAPOLIS"/>
    <s v="Institution of Higher Education"/>
    <x v="1"/>
    <s v="4014017000"/>
    <s v="Awarded"/>
    <s v="16012397"/>
    <m/>
    <m/>
    <n v="1"/>
    <n v="33108"/>
    <n v="1"/>
    <n v="33108"/>
  </r>
  <r>
    <x v="2"/>
    <s v="1"/>
    <s v="7/22/2015"/>
    <s v="2015"/>
    <s v="10"/>
    <s v="43010000"/>
    <x v="10"/>
    <x v="1"/>
    <s v="IN UNIV PURDUE UNIV AT INDIANAPOLIS"/>
    <s v="Institution of Higher Education"/>
    <x v="1"/>
    <s v="4014017000"/>
    <s v="Awarded"/>
    <s v="16012398"/>
    <m/>
    <m/>
    <n v="1"/>
    <n v="35284"/>
    <n v="1"/>
    <n v="35284"/>
  </r>
  <r>
    <x v="2"/>
    <s v="1"/>
    <s v="7/22/2015"/>
    <s v="2015"/>
    <s v="10"/>
    <s v="43010000"/>
    <x v="10"/>
    <x v="1"/>
    <s v="AMERICAN HEART ASSOCIATION"/>
    <s v="Foundation"/>
    <x v="1"/>
    <s v="4014017000"/>
    <s v="Not Funded"/>
    <s v="15011521"/>
    <m/>
    <m/>
    <n v="1"/>
    <n v="52000"/>
    <n v="1"/>
    <n v="52000"/>
  </r>
  <r>
    <x v="2"/>
    <s v="1"/>
    <s v="7/22/2015"/>
    <s v="2015"/>
    <s v="10"/>
    <s v="43010000"/>
    <x v="10"/>
    <x v="1"/>
    <s v="MITRE CORPORATION"/>
    <s v="Private Profit"/>
    <x v="2"/>
    <s v="4027001000"/>
    <s v="Awarded"/>
    <s v="16012376"/>
    <n v="0"/>
    <n v="0"/>
    <m/>
    <m/>
    <n v="0"/>
    <n v="0"/>
  </r>
  <r>
    <x v="2"/>
    <s v="1"/>
    <s v="7/22/2015"/>
    <s v="2015"/>
    <s v="10"/>
    <s v="43010000"/>
    <x v="10"/>
    <x v="1"/>
    <s v="MITRE CORPORATION"/>
    <s v="Private Profit"/>
    <x v="2"/>
    <s v="4027001014"/>
    <s v="Awarded"/>
    <s v="16012376"/>
    <n v="0"/>
    <n v="0"/>
    <m/>
    <m/>
    <n v="0"/>
    <n v="0"/>
  </r>
  <r>
    <x v="2"/>
    <s v="1"/>
    <s v="7/22/2015"/>
    <s v="2015"/>
    <s v="10"/>
    <s v="43010000"/>
    <x v="10"/>
    <x v="1"/>
    <s v="NISSAN CHEM INDUS LTD-CENTRAL RES INST"/>
    <s v="Private Profit"/>
    <x v="2"/>
    <s v="4027002000"/>
    <s v="Awarded"/>
    <s v="16012276"/>
    <n v="0"/>
    <n v="0"/>
    <m/>
    <m/>
    <n v="0"/>
    <n v="0"/>
  </r>
  <r>
    <x v="2"/>
    <s v="1"/>
    <s v="7/22/2015"/>
    <s v="2015"/>
    <s v="10"/>
    <s v="43010000"/>
    <x v="10"/>
    <x v="1"/>
    <s v="INDIANA UNIVERSITY"/>
    <s v="Institution of Higher Education"/>
    <x v="1"/>
    <s v="4027002000"/>
    <s v="Awarded"/>
    <s v="16012381"/>
    <n v="0"/>
    <n v="0"/>
    <m/>
    <m/>
    <n v="0"/>
    <n v="0"/>
  </r>
  <r>
    <x v="2"/>
    <s v="1"/>
    <s v="7/22/2015"/>
    <s v="2015"/>
    <s v="10"/>
    <s v="43010000"/>
    <x v="10"/>
    <x v="1"/>
    <s v="IN UNIV PURDUE UNIV AT INDIANAPOLIS"/>
    <s v="Institution of Higher Education"/>
    <x v="1"/>
    <s v="4039001000"/>
    <s v="Awarded"/>
    <s v="16012398"/>
    <m/>
    <m/>
    <n v="0"/>
    <n v="0"/>
    <n v="0"/>
    <n v="0"/>
  </r>
  <r>
    <x v="2"/>
    <s v="1"/>
    <s v="7/23/2015"/>
    <s v="2015"/>
    <s v="10"/>
    <s v="43010000"/>
    <x v="10"/>
    <x v="1"/>
    <s v="AMERICAN HEART ASSOCIATION"/>
    <s v="Foundation"/>
    <x v="1"/>
    <s v="4011016000"/>
    <s v="Pending"/>
    <s v="16012428"/>
    <m/>
    <m/>
    <n v="0"/>
    <n v="0"/>
    <n v="0"/>
    <n v="0"/>
  </r>
  <r>
    <x v="2"/>
    <s v="1"/>
    <s v="7/23/2015"/>
    <s v="2015"/>
    <s v="10"/>
    <s v="43010000"/>
    <x v="10"/>
    <x v="1"/>
    <s v="AMERICAN HEART ASSOCIATION"/>
    <s v="Foundation"/>
    <x v="1"/>
    <s v="4013004000"/>
    <s v="Pending"/>
    <s v="16012428"/>
    <m/>
    <m/>
    <n v="1"/>
    <n v="52000"/>
    <n v="1"/>
    <n v="52000"/>
  </r>
  <r>
    <x v="2"/>
    <s v="1"/>
    <s v="7/23/2015"/>
    <s v="2015"/>
    <s v="10"/>
    <s v="43010000"/>
    <x v="10"/>
    <x v="1"/>
    <s v="LILLY (ELI) AND COMPANY"/>
    <s v="Private Profit"/>
    <x v="2"/>
    <s v="4014004000"/>
    <s v="Awarded"/>
    <s v="15120587"/>
    <m/>
    <m/>
    <n v="1"/>
    <n v="75000"/>
    <n v="1"/>
    <n v="75000"/>
  </r>
  <r>
    <x v="2"/>
    <s v="1"/>
    <s v="7/23/2015"/>
    <s v="2015"/>
    <s v="10"/>
    <s v="43010000"/>
    <x v="10"/>
    <x v="1"/>
    <s v="PFIZER INC"/>
    <s v="Private Profit"/>
    <x v="2"/>
    <s v="4014004000"/>
    <s v="Awarded"/>
    <s v="15120604"/>
    <m/>
    <m/>
    <n v="1"/>
    <n v="75000"/>
    <n v="1"/>
    <n v="75000"/>
  </r>
  <r>
    <x v="2"/>
    <s v="1"/>
    <s v="7/23/2015"/>
    <s v="2015"/>
    <s v="10"/>
    <s v="43010000"/>
    <x v="10"/>
    <x v="1"/>
    <s v="AMERICAN PETROLEUM INSTITUTE"/>
    <s v="Private Non-Profit"/>
    <x v="1"/>
    <s v="4014005000"/>
    <s v="Awarded"/>
    <s v="15120615"/>
    <m/>
    <m/>
    <n v="1"/>
    <n v="25979"/>
    <n v="1"/>
    <n v="25979"/>
  </r>
  <r>
    <x v="2"/>
    <s v="1"/>
    <s v="7/23/2015"/>
    <s v="2015"/>
    <s v="10"/>
    <s v="43010000"/>
    <x v="10"/>
    <x v="1"/>
    <s v="Castrip LLC"/>
    <s v="Private Profit"/>
    <x v="2"/>
    <s v="4014009000"/>
    <s v="Awarded"/>
    <s v="16012200"/>
    <m/>
    <m/>
    <n v="1"/>
    <n v="212655"/>
    <n v="1"/>
    <n v="212655"/>
  </r>
  <r>
    <x v="2"/>
    <s v="1"/>
    <s v="7/23/2015"/>
    <s v="2015"/>
    <s v="10"/>
    <s v="43010000"/>
    <x v="10"/>
    <x v="1"/>
    <s v="AMERICAN HEART ASSOCIATION"/>
    <s v="Foundation"/>
    <x v="1"/>
    <s v="4014017000"/>
    <s v="Awarded"/>
    <s v="16012441"/>
    <m/>
    <m/>
    <n v="1"/>
    <n v="102676"/>
    <n v="1"/>
    <n v="102676"/>
  </r>
  <r>
    <x v="2"/>
    <s v="1"/>
    <s v="7/23/2015"/>
    <s v="2015"/>
    <s v="10"/>
    <s v="43010000"/>
    <x v="10"/>
    <x v="1"/>
    <s v="Florence V Carroll Charitable Trust"/>
    <s v="Foundation"/>
    <x v="1"/>
    <s v="4019025000"/>
    <s v="Awarded"/>
    <s v="16012413"/>
    <m/>
    <m/>
    <n v="1"/>
    <n v="4000"/>
    <n v="1"/>
    <n v="4000"/>
  </r>
  <r>
    <x v="2"/>
    <s v="1"/>
    <s v="7/24/2015"/>
    <s v="2015"/>
    <s v="10"/>
    <s v="43010000"/>
    <x v="10"/>
    <x v="1"/>
    <s v="NORTH DAKOTA STATE UNIVERSITY"/>
    <s v="Institution of Higher Education"/>
    <x v="1"/>
    <s v="4011008000"/>
    <s v="Awarded"/>
    <s v="16012471"/>
    <m/>
    <m/>
    <n v="1"/>
    <n v="5376"/>
    <n v="1"/>
    <n v="5376"/>
  </r>
  <r>
    <x v="2"/>
    <s v="1"/>
    <s v="7/24/2015"/>
    <s v="2015"/>
    <s v="10"/>
    <s v="43010000"/>
    <x v="10"/>
    <x v="1"/>
    <s v="CONSERVATION TECHNOLOGY INFORMATION CTR"/>
    <s v="Private Non-Profit"/>
    <x v="1"/>
    <s v="4011015000"/>
    <s v="Awarded"/>
    <s v="16011790"/>
    <n v="1"/>
    <n v="51833"/>
    <m/>
    <m/>
    <n v="1"/>
    <n v="51833"/>
  </r>
  <r>
    <x v="2"/>
    <s v="1"/>
    <s v="7/24/2015"/>
    <s v="2015"/>
    <s v="10"/>
    <s v="43010000"/>
    <x v="10"/>
    <x v="1"/>
    <s v="Royal Canin SAS"/>
    <s v="Foreign Private Profit"/>
    <x v="2"/>
    <s v="4012007000"/>
    <s v="Awarded"/>
    <s v="16012218"/>
    <n v="1"/>
    <n v="2015"/>
    <m/>
    <m/>
    <n v="1"/>
    <n v="2015"/>
  </r>
  <r>
    <x v="2"/>
    <s v="1"/>
    <s v="7/24/2015"/>
    <s v="2015"/>
    <s v="10"/>
    <s v="43010000"/>
    <x v="10"/>
    <x v="1"/>
    <s v="Takeda Pharm INTNL INC US Region"/>
    <s v="Private Profit"/>
    <x v="2"/>
    <s v="4018003000"/>
    <s v="Awarded"/>
    <s v="15121175"/>
    <m/>
    <m/>
    <n v="1"/>
    <n v="88642"/>
    <n v="1"/>
    <n v="88642"/>
  </r>
  <r>
    <x v="2"/>
    <s v="1"/>
    <s v="7/24/2015"/>
    <s v="2015"/>
    <s v="10"/>
    <s v="43010000"/>
    <x v="10"/>
    <x v="1"/>
    <s v="UNIVERSITY OF WISCONSIN-MADISON"/>
    <s v="Institution of Higher Education"/>
    <x v="1"/>
    <s v="4018009000"/>
    <s v="Pending"/>
    <s v="16012411"/>
    <m/>
    <m/>
    <n v="1"/>
    <n v="214429"/>
    <n v="1"/>
    <n v="214429"/>
  </r>
  <r>
    <x v="2"/>
    <s v="1"/>
    <s v="7/24/2015"/>
    <s v="2015"/>
    <s v="10"/>
    <s v="43010000"/>
    <x v="10"/>
    <x v="1"/>
    <s v="UNIVERSITY OF MISSOURI"/>
    <s v="Institution of Higher Education"/>
    <x v="1"/>
    <s v="4020004000"/>
    <s v="Not Funded"/>
    <s v="16012463"/>
    <m/>
    <m/>
    <n v="1"/>
    <n v="255362.92"/>
    <n v="1"/>
    <n v="255362.92"/>
  </r>
  <r>
    <x v="2"/>
    <s v="1"/>
    <s v="7/24/2015"/>
    <s v="2015"/>
    <s v="10"/>
    <s v="43010000"/>
    <x v="10"/>
    <x v="1"/>
    <s v="Royal Canin SAS"/>
    <s v="Foreign Private Profit"/>
    <x v="2"/>
    <s v="4027003000"/>
    <s v="Awarded"/>
    <s v="16012218"/>
    <n v="0"/>
    <n v="0"/>
    <m/>
    <m/>
    <n v="0"/>
    <n v="0"/>
  </r>
  <r>
    <x v="2"/>
    <s v="1"/>
    <s v="7/24/2015"/>
    <s v="2015"/>
    <s v="10"/>
    <s v="43010000"/>
    <x v="10"/>
    <x v="1"/>
    <s v="CONSERVATION TECHNOLOGY INFORMATION CTR"/>
    <s v="Private Non-Profit"/>
    <x v="1"/>
    <s v="4027008005"/>
    <s v="Awarded"/>
    <s v="16011790"/>
    <n v="0"/>
    <n v="0"/>
    <m/>
    <m/>
    <n v="0"/>
    <n v="0"/>
  </r>
  <r>
    <x v="2"/>
    <s v="1"/>
    <s v="7/24/2015"/>
    <s v="2015"/>
    <s v="10"/>
    <s v="43010000"/>
    <x v="10"/>
    <x v="1"/>
    <s v="CONSERVATION TECHNOLOGY INFORMATION CTR"/>
    <s v="Private Non-Profit"/>
    <x v="1"/>
    <s v="4027011000"/>
    <s v="Awarded"/>
    <s v="16011790"/>
    <n v="0"/>
    <n v="0"/>
    <m/>
    <m/>
    <n v="0"/>
    <n v="0"/>
  </r>
  <r>
    <x v="2"/>
    <s v="1"/>
    <s v="7/27/2015"/>
    <s v="2015"/>
    <s v="10"/>
    <s v="43010000"/>
    <x v="10"/>
    <x v="1"/>
    <s v="RUTGERS, THE STATE UNIVERSITY"/>
    <s v="Institution of Higher Education"/>
    <x v="1"/>
    <s v="4014004000"/>
    <s v="Awarded"/>
    <s v="16011918"/>
    <m/>
    <m/>
    <n v="1"/>
    <n v="76143"/>
    <n v="1"/>
    <n v="76143"/>
  </r>
  <r>
    <x v="2"/>
    <s v="1"/>
    <s v="7/27/2015"/>
    <s v="2015"/>
    <s v="10"/>
    <s v="43010000"/>
    <x v="10"/>
    <x v="1"/>
    <s v="UNIVERSITY OF ALABAMA"/>
    <s v="Institution of Higher Education"/>
    <x v="1"/>
    <s v="4014005000"/>
    <s v="Awarded"/>
    <s v="16012254"/>
    <m/>
    <m/>
    <n v="1"/>
    <n v="16149"/>
    <n v="1"/>
    <n v="16149"/>
  </r>
  <r>
    <x v="2"/>
    <s v="1"/>
    <s v="7/27/2015"/>
    <s v="2015"/>
    <s v="10"/>
    <s v="43010000"/>
    <x v="10"/>
    <x v="1"/>
    <s v="IN UNIV PURDUE UNIV AT INDIANAPOLIS"/>
    <s v="Institution of Higher Education"/>
    <x v="1"/>
    <s v="4014009000"/>
    <s v="Awarded"/>
    <s v="16012395"/>
    <m/>
    <m/>
    <n v="0.5"/>
    <n v="1750"/>
    <n v="0.5"/>
    <n v="1750"/>
  </r>
  <r>
    <x v="2"/>
    <s v="1"/>
    <s v="7/27/2015"/>
    <s v="2015"/>
    <s v="10"/>
    <s v="43010000"/>
    <x v="10"/>
    <x v="1"/>
    <s v="Environmental Edu &amp; Res FDN"/>
    <s v="Private Non-Profit"/>
    <x v="1"/>
    <s v="4014010000"/>
    <s v="Pending"/>
    <s v="16012071"/>
    <m/>
    <m/>
    <n v="0.5"/>
    <n v="73093"/>
    <n v="0.5"/>
    <n v="73093"/>
  </r>
  <r>
    <x v="2"/>
    <s v="1"/>
    <s v="7/27/2015"/>
    <s v="2015"/>
    <s v="10"/>
    <s v="43010000"/>
    <x v="10"/>
    <x v="1"/>
    <s v="IN UNIV PURDUE UNIV AT INDIANAPOLIS"/>
    <s v="Institution of Higher Education"/>
    <x v="1"/>
    <s v="4014017000"/>
    <s v="Awarded"/>
    <s v="16012395"/>
    <m/>
    <m/>
    <n v="0.5"/>
    <n v="1750"/>
    <n v="0.5"/>
    <n v="1750"/>
  </r>
  <r>
    <x v="2"/>
    <s v="1"/>
    <s v="7/27/2015"/>
    <s v="2015"/>
    <s v="10"/>
    <s v="43010000"/>
    <x v="10"/>
    <x v="1"/>
    <s v="Cook Research Incorporated"/>
    <s v="Private Profit"/>
    <x v="2"/>
    <s v="4014017000"/>
    <s v="Awarded"/>
    <s v="16012445"/>
    <m/>
    <m/>
    <n v="1"/>
    <n v="90103"/>
    <n v="1"/>
    <n v="90103"/>
  </r>
  <r>
    <x v="2"/>
    <s v="1"/>
    <s v="7/27/2015"/>
    <s v="2015"/>
    <s v="10"/>
    <s v="43010000"/>
    <x v="10"/>
    <x v="1"/>
    <s v="Environmental Edu &amp; Res FDN"/>
    <s v="Private Non-Profit"/>
    <x v="1"/>
    <s v="4014024000"/>
    <s v="Pending"/>
    <s v="16012071"/>
    <m/>
    <m/>
    <n v="0.5"/>
    <n v="73093"/>
    <n v="0.5"/>
    <n v="73093"/>
  </r>
  <r>
    <x v="2"/>
    <s v="1"/>
    <s v="7/28/2015"/>
    <s v="2015"/>
    <s v="10"/>
    <s v="43010000"/>
    <x v="10"/>
    <x v="1"/>
    <s v="Cummins, Inc."/>
    <s v="Private Profit"/>
    <x v="2"/>
    <s v="4014004000"/>
    <s v="Awarded"/>
    <s v="16012524"/>
    <m/>
    <m/>
    <n v="1"/>
    <n v="140000"/>
    <n v="1"/>
    <n v="140000"/>
  </r>
  <r>
    <x v="2"/>
    <s v="1"/>
    <s v="7/28/2015"/>
    <s v="2015"/>
    <s v="10"/>
    <s v="43010000"/>
    <x v="10"/>
    <x v="1"/>
    <s v="NATIONAL FLUID POWER ASSOCIATION"/>
    <s v="Private Profit"/>
    <x v="2"/>
    <s v="4019008000"/>
    <s v="Awarded"/>
    <s v="16012487"/>
    <m/>
    <m/>
    <n v="0.1"/>
    <n v="500"/>
    <n v="0.1"/>
    <n v="500"/>
  </r>
  <r>
    <x v="2"/>
    <s v="1"/>
    <s v="7/28/2015"/>
    <s v="2015"/>
    <s v="10"/>
    <s v="43010000"/>
    <x v="10"/>
    <x v="1"/>
    <s v="NATIONAL FLUID POWER ASSOCIATION"/>
    <s v="Private Profit"/>
    <x v="2"/>
    <s v="4019030000"/>
    <s v="Awarded"/>
    <s v="16012487"/>
    <m/>
    <m/>
    <n v="0.9"/>
    <n v="4500"/>
    <n v="0.9"/>
    <n v="4500"/>
  </r>
  <r>
    <x v="2"/>
    <s v="1"/>
    <s v="7/29/2015"/>
    <s v="2015"/>
    <s v="10"/>
    <s v="43010000"/>
    <x v="10"/>
    <x v="1"/>
    <s v="Fiat Chrysler Automobiles"/>
    <s v="Foreign Private Profit"/>
    <x v="2"/>
    <s v="4014009000"/>
    <s v="Awarded"/>
    <s v="16012580"/>
    <m/>
    <m/>
    <n v="1"/>
    <n v="200000"/>
    <n v="1"/>
    <n v="200000"/>
  </r>
  <r>
    <x v="2"/>
    <s v="1"/>
    <s v="7/29/2015"/>
    <s v="2015"/>
    <s v="10"/>
    <s v="43010000"/>
    <x v="10"/>
    <x v="1"/>
    <s v="Fiat Chrysler Automobiles"/>
    <s v="Foreign Private Profit"/>
    <x v="2"/>
    <s v="4014010000"/>
    <s v="Awarded"/>
    <s v="16012556"/>
    <m/>
    <m/>
    <n v="1"/>
    <n v="200000"/>
    <n v="1"/>
    <n v="200000"/>
  </r>
  <r>
    <x v="2"/>
    <s v="1"/>
    <s v="7/29/2015"/>
    <s v="2015"/>
    <s v="10"/>
    <s v="43010000"/>
    <x v="10"/>
    <x v="1"/>
    <s v="Nexxt Spine LLC"/>
    <s v="Private Profit"/>
    <x v="2"/>
    <s v="4014017000"/>
    <s v="Awarded"/>
    <s v="16012597"/>
    <m/>
    <m/>
    <n v="1"/>
    <n v="1150"/>
    <n v="1"/>
    <n v="1150"/>
  </r>
  <r>
    <x v="2"/>
    <s v="1"/>
    <s v="7/30/2015"/>
    <s v="2015"/>
    <s v="10"/>
    <s v="43010000"/>
    <x v="10"/>
    <x v="1"/>
    <s v="BASF CORPORATION"/>
    <s v="Private Profit"/>
    <x v="2"/>
    <s v="4011009000"/>
    <s v="Awarded"/>
    <s v="16012484"/>
    <m/>
    <m/>
    <n v="1"/>
    <n v="139730"/>
    <n v="1"/>
    <n v="139730"/>
  </r>
  <r>
    <x v="2"/>
    <s v="1"/>
    <s v="7/30/2015"/>
    <s v="2015"/>
    <s v="10"/>
    <s v="43010000"/>
    <x v="10"/>
    <x v="1"/>
    <s v="Fulton CTY REMC Op RoundUp"/>
    <s v="Private Non-Profit"/>
    <x v="1"/>
    <s v="4011013000"/>
    <s v="Awarded"/>
    <s v="16012516"/>
    <m/>
    <m/>
    <n v="1"/>
    <n v="2000"/>
    <n v="1"/>
    <n v="2000"/>
  </r>
  <r>
    <x v="2"/>
    <s v="1"/>
    <s v="7/30/2015"/>
    <s v="2015"/>
    <s v="10"/>
    <s v="43010000"/>
    <x v="10"/>
    <x v="1"/>
    <s v="Community Foundation Alliance Inc"/>
    <s v="Private Non-Profit"/>
    <x v="1"/>
    <s v="4011013000"/>
    <s v="Awarded"/>
    <s v="16012605"/>
    <m/>
    <m/>
    <n v="1"/>
    <n v="3150"/>
    <n v="1"/>
    <n v="3150"/>
  </r>
  <r>
    <x v="2"/>
    <s v="1"/>
    <s v="7/30/2015"/>
    <s v="2015"/>
    <s v="10"/>
    <s v="43010000"/>
    <x v="10"/>
    <x v="1"/>
    <s v="Community Foundation Alliance Inc"/>
    <s v="Private Non-Profit"/>
    <x v="1"/>
    <s v="4011013000"/>
    <s v="Awarded"/>
    <s v="16012609"/>
    <m/>
    <m/>
    <n v="1"/>
    <n v="1500"/>
    <n v="1"/>
    <n v="1500"/>
  </r>
  <r>
    <x v="2"/>
    <s v="1"/>
    <s v="7/30/2015"/>
    <s v="2015"/>
    <s v="10"/>
    <s v="43010000"/>
    <x v="10"/>
    <x v="1"/>
    <s v="Mizkan Americas Inc"/>
    <s v="Private Profit"/>
    <x v="2"/>
    <s v="4011016000"/>
    <s v="Awarded"/>
    <s v="16012560"/>
    <m/>
    <m/>
    <n v="1"/>
    <n v="2500"/>
    <n v="1"/>
    <n v="2500"/>
  </r>
  <r>
    <x v="2"/>
    <s v="1"/>
    <s v="7/30/2015"/>
    <s v="2015"/>
    <s v="10"/>
    <s v="43010000"/>
    <x v="10"/>
    <x v="1"/>
    <s v="WASHINGTON STATE UNIVERSITY"/>
    <s v="Institution of Higher Education"/>
    <x v="1"/>
    <s v="4012003000"/>
    <s v="Pending"/>
    <s v="15121613"/>
    <m/>
    <m/>
    <n v="1"/>
    <n v="17330"/>
    <n v="1"/>
    <n v="17330"/>
  </r>
  <r>
    <x v="2"/>
    <s v="1"/>
    <s v="7/30/2015"/>
    <s v="2015"/>
    <s v="10"/>
    <s v="43010000"/>
    <x v="10"/>
    <x v="1"/>
    <s v="Edward Mallinckrodt, Jr. FDN"/>
    <s v="Foundation"/>
    <x v="1"/>
    <s v="4013009000"/>
    <s v="Not Funded"/>
    <s v="16012533"/>
    <n v="1"/>
    <n v="180000"/>
    <m/>
    <m/>
    <n v="1"/>
    <n v="180000"/>
  </r>
  <r>
    <x v="2"/>
    <s v="1"/>
    <s v="7/30/2015"/>
    <s v="2015"/>
    <s v="10"/>
    <s v="43010000"/>
    <x v="10"/>
    <x v="1"/>
    <s v="ADV Storage Technology Consortium"/>
    <s v="Private Non-Profit"/>
    <x v="1"/>
    <s v="4014009000"/>
    <s v="Awarded"/>
    <s v="16012634"/>
    <n v="1"/>
    <n v="70000"/>
    <m/>
    <m/>
    <n v="1"/>
    <n v="70000"/>
  </r>
  <r>
    <x v="2"/>
    <s v="1"/>
    <s v="7/30/2015"/>
    <s v="2015"/>
    <s v="10"/>
    <s v="43010000"/>
    <x v="10"/>
    <x v="1"/>
    <s v="ADV Storage Technology Consortium"/>
    <s v="Private Non-Profit"/>
    <x v="1"/>
    <s v="4027002000"/>
    <s v="Awarded"/>
    <s v="16012634"/>
    <n v="0"/>
    <n v="0"/>
    <m/>
    <m/>
    <n v="0"/>
    <n v="0"/>
  </r>
  <r>
    <x v="2"/>
    <s v="1"/>
    <s v="7/30/2015"/>
    <s v="2015"/>
    <s v="10"/>
    <s v="43010000"/>
    <x v="10"/>
    <x v="1"/>
    <s v="Edward Mallinckrodt, Jr. FDN"/>
    <s v="Foundation"/>
    <x v="1"/>
    <s v="4027002000"/>
    <s v="Not Funded"/>
    <s v="16012533"/>
    <n v="0"/>
    <n v="0"/>
    <m/>
    <m/>
    <n v="0"/>
    <n v="0"/>
  </r>
  <r>
    <x v="2"/>
    <s v="1"/>
    <s v="7/31/2015"/>
    <s v="2015"/>
    <s v="10"/>
    <s v="43010000"/>
    <x v="10"/>
    <x v="1"/>
    <s v="ArcelorMittal USA"/>
    <s v="Private Profit"/>
    <x v="2"/>
    <s v="1019001006"/>
    <s v="Awarded"/>
    <s v="16012638"/>
    <m/>
    <m/>
    <n v="1"/>
    <n v="73717"/>
    <n v="1"/>
    <n v="73717"/>
  </r>
  <r>
    <x v="2"/>
    <s v="1"/>
    <s v="7/31/2015"/>
    <s v="2015"/>
    <s v="10"/>
    <s v="43010000"/>
    <x v="10"/>
    <x v="1"/>
    <s v="GUGGENHEIM, HARRY FRANK FOUNDATION"/>
    <s v="Foundation"/>
    <x v="1"/>
    <s v="4013006000"/>
    <s v="Pending"/>
    <s v="16012508"/>
    <m/>
    <m/>
    <n v="0.75"/>
    <n v="59999.25"/>
    <n v="0.75"/>
    <n v="59999.25"/>
  </r>
  <r>
    <x v="2"/>
    <s v="1"/>
    <s v="7/31/2015"/>
    <s v="2015"/>
    <s v="10"/>
    <s v="43010000"/>
    <x v="10"/>
    <x v="1"/>
    <s v="GUGGENHEIM, HARRY FRANK FOUNDATION"/>
    <s v="Foundation"/>
    <x v="1"/>
    <s v="4018010000"/>
    <s v="Pending"/>
    <s v="16012508"/>
    <m/>
    <m/>
    <n v="0.25"/>
    <n v="19999.75"/>
    <n v="0.25"/>
    <n v="19999.75"/>
  </r>
  <r>
    <x v="2"/>
    <s v="2"/>
    <s v="8/1/2015"/>
    <s v="2015"/>
    <s v="11"/>
    <s v="43010000"/>
    <x v="10"/>
    <x v="1"/>
    <s v="The Center for Produce Safety"/>
    <s v="Private Non-Profit"/>
    <x v="1"/>
    <s v="4011013000"/>
    <s v="Awarded"/>
    <s v="16012618"/>
    <m/>
    <m/>
    <n v="0.7"/>
    <n v="2844.1"/>
    <n v="0.7"/>
    <n v="2844.1"/>
  </r>
  <r>
    <x v="2"/>
    <s v="2"/>
    <s v="8/1/2015"/>
    <s v="2015"/>
    <s v="11"/>
    <s v="43010000"/>
    <x v="10"/>
    <x v="1"/>
    <s v="The Center for Produce Safety"/>
    <s v="Private Non-Profit"/>
    <x v="1"/>
    <s v="4011016000"/>
    <s v="Awarded"/>
    <s v="16012618"/>
    <m/>
    <m/>
    <n v="0.3"/>
    <n v="1218.9000000000001"/>
    <n v="0.3"/>
    <n v="1218.9000000000001"/>
  </r>
  <r>
    <x v="2"/>
    <s v="2"/>
    <s v="8/3/2015"/>
    <s v="2015"/>
    <s v="11"/>
    <s v="43010000"/>
    <x v="10"/>
    <x v="1"/>
    <s v="SCAN Inc"/>
    <s v="Private Non-Profit"/>
    <x v="1"/>
    <s v="4011013000"/>
    <s v="Awarded"/>
    <s v="16012576"/>
    <m/>
    <m/>
    <n v="1"/>
    <n v="450"/>
    <n v="1"/>
    <n v="450"/>
  </r>
  <r>
    <x v="2"/>
    <s v="2"/>
    <s v="8/3/2015"/>
    <s v="2015"/>
    <s v="11"/>
    <s v="43010000"/>
    <x v="10"/>
    <x v="1"/>
    <s v="Molex Incorporated"/>
    <s v="Private Profit"/>
    <x v="2"/>
    <s v="4014009000"/>
    <s v="Awarded"/>
    <s v="15121041"/>
    <n v="1"/>
    <n v="54420"/>
    <m/>
    <m/>
    <n v="1"/>
    <n v="54420"/>
  </r>
  <r>
    <x v="2"/>
    <s v="2"/>
    <s v="8/3/2015"/>
    <s v="2015"/>
    <s v="11"/>
    <s v="43010000"/>
    <x v="10"/>
    <x v="1"/>
    <s v="Molex Incorporated"/>
    <s v="Private Profit"/>
    <x v="2"/>
    <s v="4027002000"/>
    <s v="Awarded"/>
    <s v="15121041"/>
    <n v="0"/>
    <n v="0"/>
    <m/>
    <m/>
    <n v="0"/>
    <n v="0"/>
  </r>
  <r>
    <x v="2"/>
    <s v="2"/>
    <s v="8/4/2015"/>
    <s v="2015"/>
    <s v="11"/>
    <s v="43010000"/>
    <x v="10"/>
    <x v="1"/>
    <s v="MONSANTO COMPANY"/>
    <s v="Private Profit"/>
    <x v="2"/>
    <s v="4011008000"/>
    <s v="Awarded"/>
    <s v="16022672"/>
    <m/>
    <m/>
    <n v="1"/>
    <n v="3500.93"/>
    <n v="1"/>
    <n v="3500.93"/>
  </r>
  <r>
    <x v="2"/>
    <s v="2"/>
    <s v="8/4/2015"/>
    <s v="2015"/>
    <s v="11"/>
    <s v="43010000"/>
    <x v="10"/>
    <x v="1"/>
    <s v="Michael J. Fox Foundation"/>
    <s v="Private Non-Profit"/>
    <x v="1"/>
    <s v="4013008000"/>
    <s v="Pending"/>
    <s v="16022695"/>
    <m/>
    <m/>
    <n v="0.75"/>
    <n v="934308"/>
    <n v="0.75"/>
    <n v="934308"/>
  </r>
  <r>
    <x v="2"/>
    <s v="2"/>
    <s v="8/4/2015"/>
    <s v="2015"/>
    <s v="11"/>
    <s v="43010000"/>
    <x v="10"/>
    <x v="1"/>
    <s v="Michael J. Fox Foundation"/>
    <s v="Private Non-Profit"/>
    <x v="1"/>
    <s v="4013012000"/>
    <s v="Pending"/>
    <s v="16022695"/>
    <m/>
    <m/>
    <n v="0.25"/>
    <n v="311436"/>
    <n v="0.25"/>
    <n v="311436"/>
  </r>
  <r>
    <x v="2"/>
    <s v="2"/>
    <s v="8/4/2015"/>
    <s v="2015"/>
    <s v="11"/>
    <s v="43010000"/>
    <x v="10"/>
    <x v="1"/>
    <s v="Edward Mallinckrodt, Jr. FDN"/>
    <s v="Foundation"/>
    <x v="1"/>
    <s v="4014017000"/>
    <s v="Pending"/>
    <s v="16022701"/>
    <m/>
    <m/>
    <n v="1"/>
    <n v="180000"/>
    <n v="1"/>
    <n v="180000"/>
  </r>
  <r>
    <x v="2"/>
    <s v="2"/>
    <s v="8/4/2015"/>
    <s v="2015"/>
    <s v="11"/>
    <s v="43010000"/>
    <x v="10"/>
    <x v="1"/>
    <s v="PROCTER &amp; GAMBLE FUND, THE"/>
    <s v="Foundation"/>
    <x v="1"/>
    <s v="4018004000"/>
    <s v="Pending"/>
    <s v="16022712"/>
    <m/>
    <m/>
    <n v="1"/>
    <n v="10000"/>
    <n v="1"/>
    <n v="10000"/>
  </r>
  <r>
    <x v="2"/>
    <s v="2"/>
    <s v="8/4/2015"/>
    <s v="2015"/>
    <s v="11"/>
    <s v="43010000"/>
    <x v="10"/>
    <x v="1"/>
    <s v="Pioneer Oil Company"/>
    <s v="Private Profit"/>
    <x v="2"/>
    <s v="4018004000"/>
    <s v="Awarded"/>
    <s v="16012650"/>
    <m/>
    <m/>
    <n v="1"/>
    <n v="156000"/>
    <n v="1"/>
    <n v="156000"/>
  </r>
  <r>
    <x v="2"/>
    <s v="2"/>
    <s v="8/4/2015"/>
    <s v="2015"/>
    <s v="11"/>
    <s v="43010000"/>
    <x v="10"/>
    <x v="1"/>
    <s v="AMERICAN HONDA FOUNDATION"/>
    <s v="Foundation"/>
    <x v="1"/>
    <s v="4019004000"/>
    <s v="Not Funded"/>
    <s v="16012668"/>
    <m/>
    <m/>
    <n v="0.75"/>
    <n v="55919.25"/>
    <n v="0.75"/>
    <n v="55919.25"/>
  </r>
  <r>
    <x v="2"/>
    <s v="2"/>
    <s v="8/4/2015"/>
    <s v="2015"/>
    <s v="11"/>
    <s v="43010000"/>
    <x v="10"/>
    <x v="1"/>
    <s v="AMERICAN HONDA FOUNDATION"/>
    <s v="Foundation"/>
    <x v="1"/>
    <s v="4019030000"/>
    <s v="Not Funded"/>
    <s v="16012668"/>
    <m/>
    <m/>
    <n v="0.25"/>
    <n v="18639.75"/>
    <n v="0.25"/>
    <n v="18639.75"/>
  </r>
  <r>
    <x v="2"/>
    <s v="2"/>
    <s v="8/5/2015"/>
    <s v="2015"/>
    <s v="11"/>
    <s v="43010000"/>
    <x v="10"/>
    <x v="1"/>
    <s v="The Lutheran Foundation"/>
    <s v="Foundation"/>
    <x v="1"/>
    <s v="2004006000"/>
    <s v="Awarded"/>
    <s v="16022764"/>
    <m/>
    <m/>
    <n v="1"/>
    <n v="76250"/>
    <n v="1"/>
    <n v="76250"/>
  </r>
  <r>
    <x v="2"/>
    <s v="2"/>
    <s v="8/5/2015"/>
    <s v="2015"/>
    <s v="11"/>
    <s v="43010000"/>
    <x v="10"/>
    <x v="1"/>
    <s v="LILLY, ELI AND COMPANY FOUNDATION"/>
    <s v="Foundation"/>
    <x v="1"/>
    <s v="4025001000"/>
    <s v="Awarded"/>
    <s v="15098699"/>
    <m/>
    <m/>
    <n v="1"/>
    <n v="25000"/>
    <n v="1"/>
    <n v="25000"/>
  </r>
  <r>
    <x v="2"/>
    <s v="2"/>
    <s v="8/6/2015"/>
    <s v="2015"/>
    <s v="11"/>
    <s v="43010000"/>
    <x v="10"/>
    <x v="1"/>
    <s v="INDIANA CAMPUS COMPACT"/>
    <s v="Foundation"/>
    <x v="1"/>
    <s v="1013001000"/>
    <s v="Awarded"/>
    <s v="15109376"/>
    <m/>
    <m/>
    <n v="0"/>
    <n v="0"/>
    <n v="0"/>
    <n v="0"/>
  </r>
  <r>
    <x v="2"/>
    <s v="2"/>
    <s v="8/6/2015"/>
    <s v="2015"/>
    <s v="11"/>
    <s v="43010000"/>
    <x v="10"/>
    <x v="1"/>
    <s v="INDIANA CAMPUS COMPACT"/>
    <s v="Foundation"/>
    <x v="1"/>
    <s v="1013004000"/>
    <s v="Awarded"/>
    <s v="15109376"/>
    <m/>
    <m/>
    <n v="1"/>
    <n v="3750"/>
    <n v="1"/>
    <n v="3750"/>
  </r>
  <r>
    <x v="2"/>
    <s v="2"/>
    <s v="8/6/2015"/>
    <s v="2015"/>
    <s v="11"/>
    <s v="43010000"/>
    <x v="10"/>
    <x v="1"/>
    <s v="Pioneer Oil Company"/>
    <s v="Private Profit"/>
    <x v="2"/>
    <s v="4014004000"/>
    <s v="Awarded"/>
    <s v="16022790"/>
    <m/>
    <m/>
    <n v="1"/>
    <n v="103154"/>
    <n v="1"/>
    <n v="103154"/>
  </r>
  <r>
    <x v="2"/>
    <s v="2"/>
    <s v="8/7/2015"/>
    <s v="2015"/>
    <s v="11"/>
    <s v="43010000"/>
    <x v="10"/>
    <x v="1"/>
    <s v="INDIANA CAMPUS COMPACT"/>
    <s v="Foundation"/>
    <x v="1"/>
    <s v="2004057000"/>
    <s v="Awarded"/>
    <s v="16022845"/>
    <m/>
    <m/>
    <n v="1"/>
    <n v="2000"/>
    <n v="1"/>
    <n v="2000"/>
  </r>
  <r>
    <x v="2"/>
    <s v="2"/>
    <s v="8/7/2015"/>
    <s v="2015"/>
    <s v="11"/>
    <s v="43010000"/>
    <x v="10"/>
    <x v="1"/>
    <s v="II-VI Foundation"/>
    <s v="Foundation"/>
    <x v="1"/>
    <s v="4014006000"/>
    <s v="Awarded"/>
    <s v="16022805"/>
    <n v="1"/>
    <n v="49500"/>
    <m/>
    <m/>
    <n v="1"/>
    <n v="49500"/>
  </r>
  <r>
    <x v="2"/>
    <s v="2"/>
    <s v="8/7/2015"/>
    <s v="2015"/>
    <s v="11"/>
    <s v="43010000"/>
    <x v="10"/>
    <x v="1"/>
    <s v="II-VI Foundation"/>
    <s v="Foundation"/>
    <x v="1"/>
    <s v="4027002000"/>
    <s v="Awarded"/>
    <s v="16022805"/>
    <n v="0"/>
    <n v="0"/>
    <m/>
    <m/>
    <n v="0"/>
    <n v="0"/>
  </r>
  <r>
    <x v="2"/>
    <s v="2"/>
    <s v="8/10/2015"/>
    <s v="2015"/>
    <s v="11"/>
    <s v="43010000"/>
    <x v="10"/>
    <x v="1"/>
    <s v="INDIANA UNIVERSITY"/>
    <s v="Institution of Higher Education"/>
    <x v="1"/>
    <s v="4012009000"/>
    <s v="Awarded"/>
    <s v="16022857"/>
    <m/>
    <m/>
    <n v="1"/>
    <n v="17480"/>
    <n v="1"/>
    <n v="17480"/>
  </r>
  <r>
    <x v="2"/>
    <s v="2"/>
    <s v="8/10/2015"/>
    <s v="2015"/>
    <s v="11"/>
    <s v="43010000"/>
    <x v="10"/>
    <x v="1"/>
    <s v="INDIANA UNIVERSITY"/>
    <s v="Institution of Higher Education"/>
    <x v="1"/>
    <s v="4012009000"/>
    <s v="Awarded"/>
    <s v="16022861"/>
    <m/>
    <m/>
    <n v="1"/>
    <n v="17480"/>
    <n v="1"/>
    <n v="17480"/>
  </r>
  <r>
    <x v="2"/>
    <s v="2"/>
    <s v="8/10/2015"/>
    <s v="2015"/>
    <s v="11"/>
    <s v="43010000"/>
    <x v="10"/>
    <x v="1"/>
    <s v="Space Exploration Technologies Corp"/>
    <s v="Private Profit"/>
    <x v="2"/>
    <s v="4014003000"/>
    <s v="Awarded"/>
    <s v="16022853"/>
    <m/>
    <m/>
    <n v="1"/>
    <n v="15017"/>
    <n v="1"/>
    <n v="15017"/>
  </r>
  <r>
    <x v="2"/>
    <s v="2"/>
    <s v="8/10/2015"/>
    <s v="2015"/>
    <s v="11"/>
    <s v="43010000"/>
    <x v="10"/>
    <x v="1"/>
    <s v="INDIANA CAMPUS COMPACT"/>
    <s v="Foundation"/>
    <x v="1"/>
    <s v="4017015000"/>
    <s v="Awarded"/>
    <s v="16022871"/>
    <m/>
    <m/>
    <n v="1"/>
    <n v="2250"/>
    <n v="1"/>
    <n v="2250"/>
  </r>
  <r>
    <x v="2"/>
    <s v="2"/>
    <s v="8/11/2015"/>
    <s v="2015"/>
    <s v="11"/>
    <s v="43010000"/>
    <x v="10"/>
    <x v="1"/>
    <s v="American Chestnut Foundation, The"/>
    <s v="Foundation"/>
    <x v="1"/>
    <s v="4011015000"/>
    <s v="Awarded"/>
    <s v="16022813"/>
    <m/>
    <m/>
    <n v="1"/>
    <n v="8000"/>
    <n v="1"/>
    <n v="8000"/>
  </r>
  <r>
    <x v="2"/>
    <s v="2"/>
    <s v="8/12/2015"/>
    <s v="2015"/>
    <s v="11"/>
    <s v="43010000"/>
    <x v="10"/>
    <x v="1"/>
    <s v="UNIVERSITY OF MISSOURI"/>
    <s v="Institution of Higher Education"/>
    <x v="1"/>
    <s v="4011006000"/>
    <s v="Pending"/>
    <s v="16022923"/>
    <m/>
    <m/>
    <n v="1"/>
    <n v="1500"/>
    <n v="1"/>
    <n v="1500"/>
  </r>
  <r>
    <x v="2"/>
    <s v="2"/>
    <s v="8/12/2015"/>
    <s v="2015"/>
    <s v="11"/>
    <s v="43010000"/>
    <x v="10"/>
    <x v="1"/>
    <s v="UNIVERSITY OF WISCONSIN-MADISON"/>
    <s v="Institution of Higher Education"/>
    <x v="1"/>
    <s v="4013006000"/>
    <s v="Awarded"/>
    <s v="16022937"/>
    <m/>
    <m/>
    <n v="1"/>
    <n v="33774"/>
    <n v="1"/>
    <n v="33774"/>
  </r>
  <r>
    <x v="2"/>
    <s v="2"/>
    <s v="8/12/2015"/>
    <s v="2015"/>
    <s v="11"/>
    <s v="43010000"/>
    <x v="10"/>
    <x v="1"/>
    <s v="PHRMA FOUNDATION"/>
    <s v="Foundation"/>
    <x v="1"/>
    <s v="4016004000"/>
    <s v="Awarded"/>
    <s v="16022786"/>
    <m/>
    <m/>
    <n v="1"/>
    <n v="56465"/>
    <n v="1"/>
    <n v="56465"/>
  </r>
  <r>
    <x v="2"/>
    <s v="2"/>
    <s v="8/12/2015"/>
    <s v="2015"/>
    <s v="11"/>
    <s v="43010000"/>
    <x v="10"/>
    <x v="1"/>
    <s v="Advanced Physics Technologies"/>
    <s v="Private Profit"/>
    <x v="2"/>
    <s v="4018007000"/>
    <s v="Awarded"/>
    <s v="16022930"/>
    <m/>
    <m/>
    <n v="1"/>
    <n v="57493"/>
    <n v="1"/>
    <n v="57493"/>
  </r>
  <r>
    <x v="2"/>
    <s v="2"/>
    <s v="8/13/2015"/>
    <s v="2015"/>
    <s v="11"/>
    <s v="43010000"/>
    <x v="10"/>
    <x v="1"/>
    <s v="WORLD BANK"/>
    <s v="Private Profit"/>
    <x v="2"/>
    <s v="4011005000"/>
    <s v="Awarded"/>
    <s v="16023013"/>
    <m/>
    <m/>
    <n v="1"/>
    <n v="100000"/>
    <n v="1"/>
    <n v="100000"/>
  </r>
  <r>
    <x v="2"/>
    <s v="2"/>
    <s v="8/13/2015"/>
    <s v="2015"/>
    <s v="11"/>
    <s v="43010000"/>
    <x v="10"/>
    <x v="1"/>
    <s v="National Pork Board"/>
    <s v="Private Non-Profit"/>
    <x v="1"/>
    <s v="4011009000"/>
    <s v="Awarded"/>
    <s v="16022960"/>
    <m/>
    <m/>
    <n v="1"/>
    <n v="4945"/>
    <n v="1"/>
    <n v="4945"/>
  </r>
  <r>
    <x v="2"/>
    <s v="2"/>
    <s v="8/13/2015"/>
    <s v="2015"/>
    <s v="11"/>
    <s v="43010000"/>
    <x v="10"/>
    <x v="1"/>
    <s v="UNIVERSITY OF MINNESOTA"/>
    <s v="Institution of Higher Education"/>
    <x v="1"/>
    <s v="4013010000"/>
    <s v="Awarded"/>
    <s v="16023009"/>
    <m/>
    <m/>
    <n v="1"/>
    <n v="93317"/>
    <n v="1"/>
    <n v="93317"/>
  </r>
  <r>
    <x v="2"/>
    <s v="2"/>
    <s v="8/13/2015"/>
    <s v="2015"/>
    <s v="11"/>
    <s v="43010000"/>
    <x v="10"/>
    <x v="1"/>
    <s v="PACKARD, DAVID AND LUCILE FOUNDATION"/>
    <s v="Foundation"/>
    <x v="1"/>
    <s v="4018003000"/>
    <s v="Pending"/>
    <s v="16022975"/>
    <m/>
    <m/>
    <n v="1"/>
    <n v="75000"/>
    <n v="1"/>
    <n v="75000"/>
  </r>
  <r>
    <x v="2"/>
    <s v="2"/>
    <s v="8/14/2015"/>
    <s v="2015"/>
    <s v="11"/>
    <s v="43010000"/>
    <x v="10"/>
    <x v="1"/>
    <s v="Bill's Produce Inc"/>
    <s v="Private Profit"/>
    <x v="2"/>
    <s v="1010007000"/>
    <s v="Awarded"/>
    <s v="16023026"/>
    <m/>
    <m/>
    <n v="1"/>
    <n v="1660"/>
    <n v="1"/>
    <n v="1660"/>
  </r>
  <r>
    <x v="2"/>
    <s v="2"/>
    <s v="8/14/2015"/>
    <s v="2015"/>
    <s v="11"/>
    <s v="43010000"/>
    <x v="10"/>
    <x v="1"/>
    <s v="Salix Pharmaceuticals, Inc."/>
    <s v="Private Profit"/>
    <x v="2"/>
    <s v="4016001000"/>
    <s v="Awarded"/>
    <s v="16022890"/>
    <m/>
    <m/>
    <n v="1"/>
    <n v="150000"/>
    <n v="1"/>
    <n v="150000"/>
  </r>
  <r>
    <x v="2"/>
    <s v="2"/>
    <s v="8/17/2015"/>
    <s v="2015"/>
    <s v="11"/>
    <s v="43010000"/>
    <x v="10"/>
    <x v="1"/>
    <s v="LILLY RESEARCH LABORATORIES"/>
    <s v="Private Profit"/>
    <x v="2"/>
    <s v="4011009000"/>
    <s v="Pending"/>
    <s v="16023058"/>
    <m/>
    <m/>
    <n v="1"/>
    <n v="100270"/>
    <n v="1"/>
    <n v="100270"/>
  </r>
  <r>
    <x v="2"/>
    <s v="2"/>
    <s v="8/17/2015"/>
    <s v="2015"/>
    <s v="11"/>
    <s v="43010000"/>
    <x v="10"/>
    <x v="1"/>
    <s v="North Central Region Water Network"/>
    <s v="Private Non-Profit"/>
    <x v="1"/>
    <s v="4011017000"/>
    <s v="Pending"/>
    <s v="16023062"/>
    <m/>
    <m/>
    <n v="1"/>
    <n v="24000"/>
    <n v="1"/>
    <n v="24000"/>
  </r>
  <r>
    <x v="2"/>
    <s v="2"/>
    <s v="8/17/2015"/>
    <s v="2015"/>
    <s v="11"/>
    <s v="43010000"/>
    <x v="10"/>
    <x v="1"/>
    <s v="WABASH NATIONAL CORPORATION"/>
    <s v="Private Profit"/>
    <x v="2"/>
    <s v="4014005000"/>
    <s v="Awarded"/>
    <s v="15054908"/>
    <m/>
    <m/>
    <n v="1"/>
    <n v="8086"/>
    <n v="1"/>
    <n v="8086"/>
  </r>
  <r>
    <x v="2"/>
    <s v="2"/>
    <s v="8/17/2015"/>
    <s v="2015"/>
    <s v="11"/>
    <s v="43010000"/>
    <x v="10"/>
    <x v="1"/>
    <s v="PURDUE RESEARCH FOUNDATION"/>
    <s v="Foundation"/>
    <x v="1"/>
    <s v="4014009000"/>
    <s v="Awarded"/>
    <s v="16022985"/>
    <m/>
    <m/>
    <n v="1"/>
    <n v="24370"/>
    <n v="1"/>
    <n v="24370"/>
  </r>
  <r>
    <x v="2"/>
    <s v="2"/>
    <s v="8/17/2015"/>
    <s v="2015"/>
    <s v="11"/>
    <s v="43010000"/>
    <x v="10"/>
    <x v="1"/>
    <s v="Janssen Therapeutics"/>
    <s v="Private Profit"/>
    <x v="2"/>
    <s v="4016001000"/>
    <s v="Awarded"/>
    <s v="16023040"/>
    <m/>
    <m/>
    <n v="1"/>
    <n v="300000"/>
    <n v="1"/>
    <n v="300000"/>
  </r>
  <r>
    <x v="2"/>
    <s v="2"/>
    <s v="8/18/2015"/>
    <s v="2015"/>
    <s v="11"/>
    <s v="43010000"/>
    <x v="10"/>
    <x v="1"/>
    <s v="KANSAS STATE UNIVERSITY"/>
    <s v="Institution of Higher Education"/>
    <x v="1"/>
    <s v="4011008000"/>
    <s v="Awarded"/>
    <s v="16023047"/>
    <m/>
    <m/>
    <n v="1"/>
    <n v="2500"/>
    <n v="1"/>
    <n v="2500"/>
  </r>
  <r>
    <x v="2"/>
    <s v="2"/>
    <s v="8/18/2015"/>
    <s v="2015"/>
    <s v="11"/>
    <s v="43010000"/>
    <x v="10"/>
    <x v="1"/>
    <s v="Gabrielle's Angel FDNCancer RES"/>
    <s v="Foundation"/>
    <x v="1"/>
    <s v="4014017000"/>
    <s v="Not Funded"/>
    <s v="16022735"/>
    <m/>
    <m/>
    <n v="1"/>
    <n v="225000"/>
    <n v="1"/>
    <n v="225000"/>
  </r>
  <r>
    <x v="2"/>
    <s v="2"/>
    <s v="8/19/2015"/>
    <s v="2015"/>
    <s v="11"/>
    <s v="43010000"/>
    <x v="10"/>
    <x v="1"/>
    <s v="Alltech, Inc"/>
    <s v="Private Profit"/>
    <x v="2"/>
    <s v="4011009000"/>
    <s v="Pending"/>
    <s v="16022782"/>
    <m/>
    <m/>
    <n v="1"/>
    <n v="64000"/>
    <n v="1"/>
    <n v="64000"/>
  </r>
  <r>
    <x v="2"/>
    <s v="2"/>
    <s v="8/19/2015"/>
    <s v="2015"/>
    <s v="11"/>
    <s v="43010000"/>
    <x v="10"/>
    <x v="1"/>
    <s v="ELANCO ANIMAL HEALTH"/>
    <s v="Private Profit"/>
    <x v="2"/>
    <s v="4011016000"/>
    <s v="Pending"/>
    <s v="16023104"/>
    <m/>
    <m/>
    <n v="1"/>
    <n v="75000"/>
    <n v="1"/>
    <n v="75000"/>
  </r>
  <r>
    <x v="2"/>
    <s v="2"/>
    <s v="8/19/2015"/>
    <s v="2015"/>
    <s v="11"/>
    <s v="43010000"/>
    <x v="10"/>
    <x v="1"/>
    <s v="BRISTOL-MYERS SQUIBB COMPANY"/>
    <s v="Private Profit"/>
    <x v="2"/>
    <s v="4016001000"/>
    <s v="Awarded"/>
    <s v="16023126"/>
    <m/>
    <m/>
    <n v="1"/>
    <n v="50000"/>
    <n v="1"/>
    <n v="50000"/>
  </r>
  <r>
    <x v="2"/>
    <s v="2"/>
    <s v="8/20/2015"/>
    <s v="2015"/>
    <s v="11"/>
    <s v="43010000"/>
    <x v="10"/>
    <x v="1"/>
    <s v="LILLY RESEARCH LABORATORIES"/>
    <s v="Private Profit"/>
    <x v="2"/>
    <s v="4011010000"/>
    <s v="Pending"/>
    <s v="16023110"/>
    <m/>
    <m/>
    <n v="0.9"/>
    <n v="237525.3"/>
    <n v="0.9"/>
    <n v="237525.3"/>
  </r>
  <r>
    <x v="2"/>
    <s v="2"/>
    <s v="8/20/2015"/>
    <s v="2015"/>
    <s v="11"/>
    <s v="43010000"/>
    <x v="10"/>
    <x v="1"/>
    <s v="UNIVERSITY OF WISCONSIN-MADISON"/>
    <s v="Institution of Higher Education"/>
    <x v="1"/>
    <s v="4011012000"/>
    <s v="Awarded"/>
    <s v="15119824"/>
    <m/>
    <m/>
    <n v="1"/>
    <n v="10000"/>
    <n v="1"/>
    <n v="10000"/>
  </r>
  <r>
    <x v="2"/>
    <s v="2"/>
    <s v="8/20/2015"/>
    <s v="2015"/>
    <s v="11"/>
    <s v="43010000"/>
    <x v="10"/>
    <x v="1"/>
    <s v="CERIAS"/>
    <s v="Private Non-Profit"/>
    <x v="1"/>
    <s v="4014006000"/>
    <s v="Pending"/>
    <s v="16023133"/>
    <m/>
    <m/>
    <n v="0.5"/>
    <n v="74964"/>
    <n v="0.5"/>
    <n v="74964"/>
  </r>
  <r>
    <x v="2"/>
    <s v="2"/>
    <s v="8/20/2015"/>
    <s v="2015"/>
    <s v="11"/>
    <s v="43010000"/>
    <x v="10"/>
    <x v="1"/>
    <s v="LILLY RESEARCH LABORATORIES"/>
    <s v="Private Profit"/>
    <x v="2"/>
    <s v="4018003000"/>
    <s v="Pending"/>
    <s v="16023110"/>
    <m/>
    <m/>
    <n v="0.1"/>
    <n v="26391.7"/>
    <n v="0.1"/>
    <n v="26391.7"/>
  </r>
  <r>
    <x v="2"/>
    <s v="2"/>
    <s v="8/20/2015"/>
    <s v="2015"/>
    <s v="11"/>
    <s v="43010000"/>
    <x v="10"/>
    <x v="1"/>
    <s v="CERIAS"/>
    <s v="Private Non-Profit"/>
    <x v="1"/>
    <s v="4018009000"/>
    <s v="Pending"/>
    <s v="16023133"/>
    <m/>
    <m/>
    <n v="0.5"/>
    <n v="74964"/>
    <n v="0.5"/>
    <n v="74964"/>
  </r>
  <r>
    <x v="2"/>
    <s v="2"/>
    <s v="8/21/2015"/>
    <s v="2015"/>
    <s v="11"/>
    <s v="43010000"/>
    <x v="10"/>
    <x v="1"/>
    <s v="The Egg Nutrition Center"/>
    <s v="Private Profit"/>
    <x v="2"/>
    <s v="4011016000"/>
    <s v="Awarded"/>
    <s v="15098543"/>
    <m/>
    <m/>
    <n v="0.24"/>
    <n v="36000"/>
    <n v="0.24"/>
    <n v="36000"/>
  </r>
  <r>
    <x v="2"/>
    <s v="2"/>
    <s v="8/21/2015"/>
    <s v="2015"/>
    <s v="11"/>
    <s v="43010000"/>
    <x v="10"/>
    <x v="1"/>
    <s v="The Egg Nutrition Center"/>
    <s v="Private Profit"/>
    <x v="2"/>
    <s v="4013004000"/>
    <s v="Awarded"/>
    <s v="15098543"/>
    <m/>
    <m/>
    <n v="0.71"/>
    <n v="106500"/>
    <n v="0.71"/>
    <n v="106500"/>
  </r>
  <r>
    <x v="2"/>
    <s v="2"/>
    <s v="8/21/2015"/>
    <s v="2015"/>
    <s v="11"/>
    <s v="43010000"/>
    <x v="10"/>
    <x v="1"/>
    <s v="Alliance for Potato Research and Educ"/>
    <s v="Private Non-Profit"/>
    <x v="1"/>
    <s v="4013004000"/>
    <s v="Awarded"/>
    <s v="16023142"/>
    <m/>
    <m/>
    <n v="0.9"/>
    <n v="581363.1"/>
    <n v="0.9"/>
    <n v="581363.1"/>
  </r>
  <r>
    <x v="2"/>
    <s v="2"/>
    <s v="8/21/2015"/>
    <s v="2015"/>
    <s v="11"/>
    <s v="43010000"/>
    <x v="10"/>
    <x v="1"/>
    <s v="CERIAS"/>
    <s v="Private Non-Profit"/>
    <x v="1"/>
    <s v="4014006000"/>
    <s v="Not Funded"/>
    <s v="16023159"/>
    <m/>
    <m/>
    <n v="0.5"/>
    <n v="75000"/>
    <n v="0.5"/>
    <n v="75000"/>
  </r>
  <r>
    <x v="2"/>
    <s v="2"/>
    <s v="8/21/2015"/>
    <s v="2015"/>
    <s v="11"/>
    <s v="43010000"/>
    <x v="10"/>
    <x v="1"/>
    <s v="LAFAYETTE URBAN ENTERPRISE ASSN.,INC."/>
    <s v="Private Profit"/>
    <x v="2"/>
    <s v="4017015000"/>
    <s v="Awarded"/>
    <s v="16023037"/>
    <m/>
    <m/>
    <n v="1"/>
    <n v="13607"/>
    <n v="1"/>
    <n v="13607"/>
  </r>
  <r>
    <x v="2"/>
    <s v="2"/>
    <s v="8/21/2015"/>
    <s v="2015"/>
    <s v="11"/>
    <s v="43010000"/>
    <x v="10"/>
    <x v="1"/>
    <s v="The Egg Nutrition Center"/>
    <s v="Private Profit"/>
    <x v="2"/>
    <s v="4018003000"/>
    <s v="Awarded"/>
    <s v="15098543"/>
    <m/>
    <m/>
    <n v="0.05"/>
    <n v="7500"/>
    <n v="0.05"/>
    <n v="7500"/>
  </r>
  <r>
    <x v="2"/>
    <s v="2"/>
    <s v="8/21/2015"/>
    <s v="2015"/>
    <s v="11"/>
    <s v="43010000"/>
    <x v="10"/>
    <x v="1"/>
    <s v="CERIAS"/>
    <s v="Private Non-Profit"/>
    <x v="1"/>
    <s v="4018009000"/>
    <s v="Not Funded"/>
    <s v="16023159"/>
    <m/>
    <m/>
    <n v="0.5"/>
    <n v="75000"/>
    <n v="0.5"/>
    <n v="75000"/>
  </r>
  <r>
    <x v="2"/>
    <s v="2"/>
    <s v="8/21/2015"/>
    <s v="2015"/>
    <s v="11"/>
    <s v="43010000"/>
    <x v="10"/>
    <x v="1"/>
    <s v="Alliance for Potato Research and Educ"/>
    <s v="Private Non-Profit"/>
    <x v="1"/>
    <s v="4018010000"/>
    <s v="Awarded"/>
    <s v="16023142"/>
    <m/>
    <m/>
    <n v="0.1"/>
    <n v="64595.9"/>
    <n v="0.1"/>
    <n v="64595.9"/>
  </r>
  <r>
    <x v="2"/>
    <s v="2"/>
    <s v="8/24/2015"/>
    <s v="2015"/>
    <s v="11"/>
    <s v="43010000"/>
    <x v="10"/>
    <x v="1"/>
    <s v="Solidia Technologies"/>
    <s v="Private Profit"/>
    <x v="2"/>
    <s v="4014005000"/>
    <s v="Pending"/>
    <s v="16023171"/>
    <m/>
    <m/>
    <n v="1"/>
    <n v="17184"/>
    <n v="1"/>
    <n v="17184"/>
  </r>
  <r>
    <x v="2"/>
    <s v="2"/>
    <s v="8/24/2015"/>
    <s v="2015"/>
    <s v="11"/>
    <s v="43010000"/>
    <x v="10"/>
    <x v="1"/>
    <s v="CERIAS"/>
    <s v="Private Non-Profit"/>
    <x v="1"/>
    <s v="4014006000"/>
    <s v="Not Funded"/>
    <s v="16023181"/>
    <m/>
    <m/>
    <n v="0.5"/>
    <n v="75000"/>
    <n v="0.5"/>
    <n v="75000"/>
  </r>
  <r>
    <x v="2"/>
    <s v="2"/>
    <s v="8/24/2015"/>
    <s v="2015"/>
    <s v="11"/>
    <s v="43010000"/>
    <x v="10"/>
    <x v="1"/>
    <s v="INTEL CORPORATION"/>
    <s v="Private Profit"/>
    <x v="2"/>
    <s v="4014009000"/>
    <s v="Awarded"/>
    <s v="16023172"/>
    <m/>
    <m/>
    <n v="1"/>
    <n v="50000"/>
    <n v="1"/>
    <n v="50000"/>
  </r>
  <r>
    <x v="2"/>
    <s v="2"/>
    <s v="8/24/2015"/>
    <s v="2015"/>
    <s v="11"/>
    <s v="43010000"/>
    <x v="10"/>
    <x v="1"/>
    <s v="CERIAS"/>
    <s v="Private Non-Profit"/>
    <x v="1"/>
    <s v="4018009000"/>
    <s v="Not Funded"/>
    <s v="16023181"/>
    <m/>
    <m/>
    <n v="0.5"/>
    <n v="75000"/>
    <n v="0.5"/>
    <n v="75000"/>
  </r>
  <r>
    <x v="2"/>
    <s v="2"/>
    <s v="8/24/2015"/>
    <s v="2015"/>
    <s v="11"/>
    <s v="43010000"/>
    <x v="10"/>
    <x v="1"/>
    <s v="LILLY (ELI) AND COMPANY"/>
    <s v="Private Profit"/>
    <x v="2"/>
    <s v="4018010000"/>
    <s v="Awarded"/>
    <s v="16023218"/>
    <m/>
    <m/>
    <n v="1"/>
    <n v="16500"/>
    <n v="1"/>
    <n v="16500"/>
  </r>
  <r>
    <x v="2"/>
    <s v="2"/>
    <s v="8/25/2015"/>
    <s v="2015"/>
    <s v="11"/>
    <s v="43010000"/>
    <x v="10"/>
    <x v="1"/>
    <s v="Herbalife"/>
    <s v="Private Profit"/>
    <x v="2"/>
    <s v="4011016000"/>
    <s v="Awarded"/>
    <s v="16023251"/>
    <m/>
    <m/>
    <n v="1"/>
    <n v="9806"/>
    <n v="1"/>
    <n v="9806"/>
  </r>
  <r>
    <x v="2"/>
    <s v="2"/>
    <s v="8/25/2015"/>
    <s v="2015"/>
    <s v="11"/>
    <s v="43010000"/>
    <x v="10"/>
    <x v="1"/>
    <s v="L'Oreal USA"/>
    <s v="Private Profit"/>
    <x v="2"/>
    <s v="4012006000"/>
    <s v="Awarded"/>
    <s v="15108920"/>
    <n v="1"/>
    <n v="218074.39"/>
    <m/>
    <m/>
    <n v="1"/>
    <n v="218074.39"/>
  </r>
  <r>
    <x v="2"/>
    <s v="2"/>
    <s v="8/25/2015"/>
    <s v="2015"/>
    <s v="11"/>
    <s v="43010000"/>
    <x v="10"/>
    <x v="1"/>
    <s v="SEMICONDUCTOR RESEARCH CORPORATION"/>
    <s v="Private Profit"/>
    <x v="2"/>
    <s v="4014006000"/>
    <s v="Awarded"/>
    <s v="16023221"/>
    <n v="1"/>
    <n v="285000"/>
    <m/>
    <m/>
    <n v="1"/>
    <n v="285000"/>
  </r>
  <r>
    <x v="2"/>
    <s v="2"/>
    <s v="8/25/2015"/>
    <s v="2015"/>
    <s v="11"/>
    <s v="43010000"/>
    <x v="10"/>
    <x v="1"/>
    <s v="PDES Inc"/>
    <s v="Private Non-Profit"/>
    <x v="1"/>
    <s v="4019008000"/>
    <s v="Awarded"/>
    <s v="16023243"/>
    <m/>
    <m/>
    <n v="1"/>
    <n v="15001"/>
    <n v="1"/>
    <n v="15001"/>
  </r>
  <r>
    <x v="2"/>
    <s v="2"/>
    <s v="8/25/2015"/>
    <s v="2015"/>
    <s v="11"/>
    <s v="43010000"/>
    <x v="10"/>
    <x v="1"/>
    <s v="ALCOA FOUNDATION"/>
    <s v="Foundation"/>
    <x v="1"/>
    <s v="4022056000"/>
    <s v="Awarded"/>
    <s v="16023256"/>
    <m/>
    <m/>
    <n v="1"/>
    <n v="75000"/>
    <n v="1"/>
    <n v="75000"/>
  </r>
  <r>
    <x v="2"/>
    <s v="2"/>
    <s v="8/25/2015"/>
    <s v="2015"/>
    <s v="11"/>
    <s v="43010000"/>
    <x v="10"/>
    <x v="1"/>
    <s v="L'Oreal USA"/>
    <s v="Private Profit"/>
    <x v="2"/>
    <s v="4027002000"/>
    <s v="Awarded"/>
    <s v="15108920"/>
    <n v="0"/>
    <n v="0"/>
    <m/>
    <m/>
    <n v="0"/>
    <n v="0"/>
  </r>
  <r>
    <x v="2"/>
    <s v="2"/>
    <s v="8/25/2015"/>
    <s v="2015"/>
    <s v="11"/>
    <s v="43010000"/>
    <x v="10"/>
    <x v="1"/>
    <s v="SEMICONDUCTOR RESEARCH CORPORATION"/>
    <s v="Private Profit"/>
    <x v="2"/>
    <s v="4027002000"/>
    <s v="Awarded"/>
    <s v="16023221"/>
    <n v="0"/>
    <n v="0"/>
    <m/>
    <m/>
    <n v="0"/>
    <n v="0"/>
  </r>
  <r>
    <x v="2"/>
    <s v="2"/>
    <s v="8/26/2015"/>
    <s v="2015"/>
    <s v="11"/>
    <s v="43010000"/>
    <x v="10"/>
    <x v="1"/>
    <s v="INDIANA UNIVERSITY"/>
    <s v="Institution of Higher Education"/>
    <x v="1"/>
    <s v="4013010000"/>
    <s v="Awarded"/>
    <s v="16023245"/>
    <m/>
    <m/>
    <n v="1"/>
    <n v="15000"/>
    <n v="1"/>
    <n v="15000"/>
  </r>
  <r>
    <x v="2"/>
    <s v="2"/>
    <s v="8/27/2015"/>
    <s v="2015"/>
    <s v="11"/>
    <s v="43010000"/>
    <x v="10"/>
    <x v="1"/>
    <s v="IOWA STATE UNIVERSITY"/>
    <s v="Institution of Higher Education"/>
    <x v="1"/>
    <s v="4011012000"/>
    <s v="Awarded"/>
    <s v="15119853"/>
    <m/>
    <m/>
    <n v="1"/>
    <n v="80000"/>
    <n v="1"/>
    <n v="80000"/>
  </r>
  <r>
    <x v="2"/>
    <s v="2"/>
    <s v="8/27/2015"/>
    <s v="2015"/>
    <s v="11"/>
    <s v="43010000"/>
    <x v="10"/>
    <x v="1"/>
    <s v="Daviess-Marin REMC Community Fund Inc"/>
    <s v="Private Profit"/>
    <x v="2"/>
    <s v="4011013000"/>
    <s v="Not Funded"/>
    <s v="16023201"/>
    <m/>
    <m/>
    <n v="1"/>
    <n v="2500"/>
    <n v="1"/>
    <n v="2500"/>
  </r>
  <r>
    <x v="2"/>
    <s v="2"/>
    <s v="8/27/2015"/>
    <s v="2015"/>
    <s v="11"/>
    <s v="43010000"/>
    <x v="10"/>
    <x v="1"/>
    <s v="Phytoption LLC"/>
    <s v="Private Profit"/>
    <x v="2"/>
    <s v="4011016000"/>
    <s v="Awarded"/>
    <s v="16023288"/>
    <m/>
    <m/>
    <n v="1"/>
    <n v="3000"/>
    <n v="1"/>
    <n v="3000"/>
  </r>
  <r>
    <x v="2"/>
    <s v="2"/>
    <s v="8/27/2015"/>
    <s v="2015"/>
    <s v="11"/>
    <s v="43010000"/>
    <x v="10"/>
    <x v="1"/>
    <s v="AbbVie Inc"/>
    <s v="Private Profit"/>
    <x v="2"/>
    <s v="4016001000"/>
    <s v="Awarded"/>
    <s v="16023248"/>
    <m/>
    <m/>
    <n v="1"/>
    <n v="300000"/>
    <n v="1"/>
    <n v="300000"/>
  </r>
  <r>
    <x v="2"/>
    <s v="2"/>
    <s v="8/28/2015"/>
    <s v="2015"/>
    <s v="11"/>
    <s v="43010000"/>
    <x v="10"/>
    <x v="1"/>
    <s v="Qualcomm Technologies Inc"/>
    <s v="Private Profit"/>
    <x v="2"/>
    <s v="4014006000"/>
    <s v="Awarded"/>
    <s v="16023325"/>
    <n v="1"/>
    <n v="50000"/>
    <m/>
    <m/>
    <n v="1"/>
    <n v="50000"/>
  </r>
  <r>
    <x v="2"/>
    <s v="2"/>
    <s v="8/28/2015"/>
    <s v="2015"/>
    <s v="11"/>
    <s v="43010000"/>
    <x v="10"/>
    <x v="1"/>
    <s v="Association for Iron and Steel"/>
    <s v="Private Non-Profit"/>
    <x v="1"/>
    <s v="4014010000"/>
    <s v="Awarded"/>
    <s v="15121593"/>
    <m/>
    <m/>
    <n v="1"/>
    <n v="8000"/>
    <n v="1"/>
    <n v="8000"/>
  </r>
  <r>
    <x v="2"/>
    <s v="2"/>
    <s v="8/28/2015"/>
    <s v="2015"/>
    <s v="11"/>
    <s v="43010000"/>
    <x v="10"/>
    <x v="1"/>
    <s v="Qualcomm Technologies Inc"/>
    <s v="Private Profit"/>
    <x v="2"/>
    <s v="4027002000"/>
    <s v="Awarded"/>
    <s v="16023325"/>
    <n v="0"/>
    <n v="0"/>
    <m/>
    <m/>
    <n v="0"/>
    <n v="0"/>
  </r>
  <r>
    <x v="2"/>
    <s v="2"/>
    <s v="8/28/2015"/>
    <s v="2015"/>
    <s v="11"/>
    <s v="43010000"/>
    <x v="10"/>
    <x v="1"/>
    <s v="Indiana Collegiate Action Network"/>
    <s v="Private Non-Profit"/>
    <x v="1"/>
    <s v="4030070000"/>
    <s v="Awarded"/>
    <s v="16023391"/>
    <m/>
    <m/>
    <n v="1"/>
    <n v="6000"/>
    <n v="1"/>
    <n v="6000"/>
  </r>
  <r>
    <x v="2"/>
    <s v="3"/>
    <s v="9/1/2015"/>
    <s v="2015"/>
    <s v="12"/>
    <s v="43010000"/>
    <x v="10"/>
    <x v="1"/>
    <s v="UNIVERSITY OF IDAHO"/>
    <s v="Institution of Higher Education"/>
    <x v="1"/>
    <s v="4011016000"/>
    <s v="Pending"/>
    <s v="16023383"/>
    <m/>
    <m/>
    <n v="1"/>
    <n v="3600"/>
    <n v="1"/>
    <n v="3600"/>
  </r>
  <r>
    <x v="2"/>
    <s v="3"/>
    <s v="9/1/2015"/>
    <s v="2015"/>
    <s v="12"/>
    <s v="43010000"/>
    <x v="10"/>
    <x v="1"/>
    <s v="Cook Research Incorporated"/>
    <s v="Private Profit"/>
    <x v="2"/>
    <s v="4012003000"/>
    <s v="Awarded"/>
    <s v="16023114"/>
    <m/>
    <m/>
    <n v="0.05"/>
    <n v="4552.3"/>
    <n v="0.05"/>
    <n v="4552.3"/>
  </r>
  <r>
    <x v="2"/>
    <s v="3"/>
    <s v="9/1/2015"/>
    <s v="2015"/>
    <s v="12"/>
    <s v="43010000"/>
    <x v="10"/>
    <x v="1"/>
    <s v="GENERAL ELECTRIC FOUNDATION"/>
    <s v="Foundation"/>
    <x v="1"/>
    <s v="4014006000"/>
    <s v="Not Funded"/>
    <s v="16033421"/>
    <m/>
    <m/>
    <n v="1"/>
    <n v="150000"/>
    <n v="1"/>
    <n v="150000"/>
  </r>
  <r>
    <x v="2"/>
    <s v="3"/>
    <s v="9/1/2015"/>
    <s v="2015"/>
    <s v="12"/>
    <s v="43010000"/>
    <x v="10"/>
    <x v="1"/>
    <s v="Duke Energy Indiana, Inc."/>
    <s v="Private Profit"/>
    <x v="2"/>
    <s v="4014009000"/>
    <s v="Awarded"/>
    <s v="16033415"/>
    <m/>
    <m/>
    <n v="1"/>
    <n v="60000"/>
    <n v="1"/>
    <n v="60000"/>
  </r>
  <r>
    <x v="2"/>
    <s v="3"/>
    <s v="9/1/2015"/>
    <s v="2015"/>
    <s v="12"/>
    <s v="43010000"/>
    <x v="10"/>
    <x v="1"/>
    <s v="Cook Research Incorporated"/>
    <s v="Private Profit"/>
    <x v="2"/>
    <s v="4014017000"/>
    <s v="Awarded"/>
    <s v="16023114"/>
    <m/>
    <m/>
    <n v="0.95"/>
    <n v="86493.7"/>
    <n v="0.95"/>
    <n v="86493.7"/>
  </r>
  <r>
    <x v="2"/>
    <s v="3"/>
    <s v="9/1/2015"/>
    <s v="2015"/>
    <s v="12"/>
    <s v="43010000"/>
    <x v="10"/>
    <x v="1"/>
    <s v="Glaxo Smith Kline"/>
    <s v="Private Profit"/>
    <x v="2"/>
    <s v="4014017000"/>
    <s v="Awarded"/>
    <s v="16023370"/>
    <m/>
    <m/>
    <n v="1"/>
    <n v="1000000"/>
    <n v="1"/>
    <n v="1000000"/>
  </r>
  <r>
    <x v="2"/>
    <s v="3"/>
    <s v="9/2/2015"/>
    <s v="2015"/>
    <s v="12"/>
    <s v="43010000"/>
    <x v="10"/>
    <x v="1"/>
    <s v="Intnl Thymic Malignancy Grp"/>
    <s v="Private Non-Profit"/>
    <x v="1"/>
    <s v="4008006000"/>
    <s v="Awarded"/>
    <s v="16023384"/>
    <m/>
    <m/>
    <n v="1"/>
    <n v="29186"/>
    <n v="1"/>
    <n v="29186"/>
  </r>
  <r>
    <x v="2"/>
    <s v="3"/>
    <s v="9/2/2015"/>
    <s v="2015"/>
    <s v="12"/>
    <s v="43010000"/>
    <x v="10"/>
    <x v="1"/>
    <s v="ASTRAZENECA PRODUCT DEVELOPMENT"/>
    <s v="Private Profit"/>
    <x v="2"/>
    <s v="4011006000"/>
    <s v="Awarded"/>
    <s v="15098385"/>
    <n v="0.15"/>
    <n v="17927.400000000001"/>
    <m/>
    <m/>
    <n v="0.15"/>
    <n v="17927.400000000001"/>
  </r>
  <r>
    <x v="2"/>
    <s v="3"/>
    <s v="9/2/2015"/>
    <s v="2015"/>
    <s v="12"/>
    <s v="43010000"/>
    <x v="10"/>
    <x v="1"/>
    <s v="DOW AGROSCIENCES"/>
    <s v="Private Profit"/>
    <x v="2"/>
    <s v="4011018000"/>
    <s v="Awarded"/>
    <s v="16033440"/>
    <m/>
    <m/>
    <n v="1"/>
    <n v="9500"/>
    <n v="1"/>
    <n v="9500"/>
  </r>
  <r>
    <x v="2"/>
    <s v="3"/>
    <s v="9/2/2015"/>
    <s v="2015"/>
    <s v="12"/>
    <s v="43010000"/>
    <x v="10"/>
    <x v="1"/>
    <s v="United Student Aid Funds, Inc"/>
    <s v="Private Profit"/>
    <x v="2"/>
    <s v="4013001000"/>
    <s v="Awarded"/>
    <s v="16033431"/>
    <m/>
    <m/>
    <n v="1"/>
    <n v="15000"/>
    <n v="1"/>
    <n v="15000"/>
  </r>
  <r>
    <x v="2"/>
    <s v="3"/>
    <s v="9/2/2015"/>
    <s v="2015"/>
    <s v="12"/>
    <s v="43010000"/>
    <x v="10"/>
    <x v="1"/>
    <s v="United Student Aid Funds, Inc"/>
    <s v="Private Profit"/>
    <x v="2"/>
    <s v="4013004000"/>
    <s v="Awarded"/>
    <s v="16033431"/>
    <m/>
    <m/>
    <n v="0"/>
    <n v="0"/>
    <n v="0"/>
    <n v="0"/>
  </r>
  <r>
    <x v="2"/>
    <s v="3"/>
    <s v="9/2/2015"/>
    <s v="2015"/>
    <s v="12"/>
    <s v="43010000"/>
    <x v="10"/>
    <x v="1"/>
    <s v="ASTRAZENECA PRODUCT DEVELOPMENT"/>
    <s v="Private Profit"/>
    <x v="2"/>
    <s v="4016005000"/>
    <s v="Awarded"/>
    <s v="15098385"/>
    <n v="0.4"/>
    <n v="47806.400000000001"/>
    <m/>
    <m/>
    <n v="0.4"/>
    <n v="47806.400000000001"/>
  </r>
  <r>
    <x v="2"/>
    <s v="3"/>
    <s v="9/2/2015"/>
    <s v="2015"/>
    <s v="12"/>
    <s v="43010000"/>
    <x v="10"/>
    <x v="1"/>
    <s v="JOHN TEMPLETON FOUNDATION"/>
    <s v="Foundation"/>
    <x v="1"/>
    <s v="4017009000"/>
    <s v="Pending"/>
    <s v="16033423"/>
    <m/>
    <m/>
    <n v="1"/>
    <n v="213135"/>
    <n v="1"/>
    <n v="213135"/>
  </r>
  <r>
    <x v="2"/>
    <s v="3"/>
    <s v="9/2/2015"/>
    <s v="2015"/>
    <s v="12"/>
    <s v="43010000"/>
    <x v="10"/>
    <x v="1"/>
    <s v="ASTRAZENECA PRODUCT DEVELOPMENT"/>
    <s v="Private Profit"/>
    <x v="2"/>
    <s v="4019006000"/>
    <s v="Awarded"/>
    <s v="15098385"/>
    <n v="0.45"/>
    <n v="53782.2"/>
    <m/>
    <m/>
    <n v="0.45"/>
    <n v="53782.2"/>
  </r>
  <r>
    <x v="2"/>
    <s v="3"/>
    <s v="9/2/2015"/>
    <s v="2015"/>
    <s v="12"/>
    <s v="43010000"/>
    <x v="10"/>
    <x v="1"/>
    <s v="ASTRAZENECA PRODUCT DEVELOPMENT"/>
    <s v="Private Profit"/>
    <x v="2"/>
    <s v="4027003000"/>
    <s v="Awarded"/>
    <s v="15098385"/>
    <n v="0"/>
    <n v="0"/>
    <m/>
    <m/>
    <n v="0"/>
    <n v="0"/>
  </r>
  <r>
    <x v="2"/>
    <s v="3"/>
    <s v="9/3/2015"/>
    <s v="2015"/>
    <s v="12"/>
    <s v="43010000"/>
    <x v="10"/>
    <x v="1"/>
    <s v="SPENCER FOUNDATION"/>
    <s v="Foundation"/>
    <x v="1"/>
    <s v="1009004000"/>
    <s v="Pending"/>
    <s v="16023129"/>
    <m/>
    <m/>
    <n v="1"/>
    <n v="49999"/>
    <n v="1"/>
    <n v="49999"/>
  </r>
  <r>
    <x v="2"/>
    <s v="3"/>
    <s v="9/3/2015"/>
    <s v="2015"/>
    <s v="12"/>
    <s v="43010000"/>
    <x v="10"/>
    <x v="1"/>
    <s v="NATIONAL 4-H COUNCIL"/>
    <s v="Private Non-Profit"/>
    <x v="1"/>
    <s v="4011001008"/>
    <s v="Pending"/>
    <s v="16033487"/>
    <m/>
    <m/>
    <n v="1"/>
    <n v="25000"/>
    <n v="1"/>
    <n v="25000"/>
  </r>
  <r>
    <x v="2"/>
    <s v="3"/>
    <s v="9/3/2015"/>
    <s v="2015"/>
    <s v="12"/>
    <s v="43010000"/>
    <x v="10"/>
    <x v="1"/>
    <s v="GREATER LAFAYETTE COMMUNITY FOUNDATION"/>
    <s v="Foundation"/>
    <x v="1"/>
    <s v="4013010000"/>
    <s v="Awarded"/>
    <s v="16033492"/>
    <m/>
    <m/>
    <n v="1"/>
    <n v="10795"/>
    <n v="1"/>
    <n v="10795"/>
  </r>
  <r>
    <x v="2"/>
    <s v="3"/>
    <s v="9/3/2015"/>
    <s v="2015"/>
    <s v="12"/>
    <s v="43010000"/>
    <x v="10"/>
    <x v="1"/>
    <s v="MICROSOFT CORPORATION"/>
    <s v="Private Profit"/>
    <x v="2"/>
    <s v="4014006000"/>
    <s v="Pending"/>
    <s v="16033485"/>
    <m/>
    <m/>
    <n v="1"/>
    <n v="100000"/>
    <n v="1"/>
    <n v="100000"/>
  </r>
  <r>
    <x v="2"/>
    <s v="3"/>
    <s v="9/4/2015"/>
    <s v="2015"/>
    <s v="12"/>
    <s v="43010000"/>
    <x v="10"/>
    <x v="1"/>
    <s v="OHIO ST. UNIV DEV FUND ANDERSON RES FUND"/>
    <s v="Institution of Higher Education"/>
    <x v="1"/>
    <s v="4011006000"/>
    <s v="Pending"/>
    <s v="16033523"/>
    <m/>
    <m/>
    <n v="1"/>
    <n v="50000"/>
    <n v="1"/>
    <n v="50000"/>
  </r>
  <r>
    <x v="2"/>
    <s v="3"/>
    <s v="9/4/2015"/>
    <s v="2015"/>
    <s v="12"/>
    <s v="43010000"/>
    <x v="10"/>
    <x v="1"/>
    <s v="OHIO ST. UNIV DEV FUND ANDERSON RES FUND"/>
    <s v="Institution of Higher Education"/>
    <x v="1"/>
    <s v="4011006000"/>
    <s v="Not Funded"/>
    <s v="16033534"/>
    <m/>
    <m/>
    <n v="0.9"/>
    <n v="45000"/>
    <n v="0.9"/>
    <n v="45000"/>
  </r>
  <r>
    <x v="2"/>
    <s v="3"/>
    <s v="9/4/2015"/>
    <s v="2015"/>
    <s v="12"/>
    <s v="43010000"/>
    <x v="10"/>
    <x v="1"/>
    <s v="PFIZER INC"/>
    <s v="Private Profit"/>
    <x v="2"/>
    <s v="4011008000"/>
    <s v="Pending"/>
    <s v="16012643"/>
    <m/>
    <m/>
    <n v="0.5"/>
    <n v="136933"/>
    <n v="0.5"/>
    <n v="136933"/>
  </r>
  <r>
    <x v="2"/>
    <s v="3"/>
    <s v="9/4/2015"/>
    <s v="2015"/>
    <s v="12"/>
    <s v="43010000"/>
    <x v="10"/>
    <x v="1"/>
    <s v="PFIZER INC"/>
    <s v="Private Profit"/>
    <x v="2"/>
    <s v="4013004000"/>
    <s v="Pending"/>
    <s v="16012643"/>
    <m/>
    <m/>
    <n v="0.5"/>
    <n v="136933"/>
    <n v="0.5"/>
    <n v="136933"/>
  </r>
  <r>
    <x v="2"/>
    <s v="3"/>
    <s v="9/4/2015"/>
    <s v="2015"/>
    <s v="12"/>
    <s v="43010000"/>
    <x v="10"/>
    <x v="1"/>
    <s v="GE Aviation"/>
    <s v="Private Profit"/>
    <x v="2"/>
    <s v="4014003000"/>
    <s v="Awarded"/>
    <s v="16033517"/>
    <m/>
    <m/>
    <n v="0.5"/>
    <n v="55000"/>
    <n v="0.5"/>
    <n v="55000"/>
  </r>
  <r>
    <x v="2"/>
    <s v="3"/>
    <s v="9/4/2015"/>
    <s v="2015"/>
    <s v="12"/>
    <s v="43010000"/>
    <x v="10"/>
    <x v="1"/>
    <s v="GE Aviation"/>
    <s v="Private Profit"/>
    <x v="2"/>
    <s v="4014009000"/>
    <s v="Awarded"/>
    <s v="16033517"/>
    <m/>
    <m/>
    <n v="0.5"/>
    <n v="55000"/>
    <n v="0.5"/>
    <n v="55000"/>
  </r>
  <r>
    <x v="2"/>
    <s v="3"/>
    <s v="9/4/2015"/>
    <s v="2015"/>
    <s v="12"/>
    <s v="43010000"/>
    <x v="10"/>
    <x v="1"/>
    <s v="Cummins, Inc."/>
    <s v="Private Profit"/>
    <x v="2"/>
    <s v="4014009000"/>
    <s v="Awarded"/>
    <s v="16033530"/>
    <m/>
    <m/>
    <n v="1"/>
    <n v="112457"/>
    <n v="1"/>
    <n v="112457"/>
  </r>
  <r>
    <x v="2"/>
    <s v="3"/>
    <s v="9/4/2015"/>
    <s v="2015"/>
    <s v="12"/>
    <s v="43010000"/>
    <x v="10"/>
    <x v="1"/>
    <s v="OHIO ST. UNIV DEV FUND ANDERSON RES FUND"/>
    <s v="Institution of Higher Education"/>
    <x v="1"/>
    <s v="4014009000"/>
    <s v="Not Funded"/>
    <s v="16033534"/>
    <m/>
    <m/>
    <n v="0.1"/>
    <n v="5000"/>
    <n v="0.1"/>
    <n v="5000"/>
  </r>
  <r>
    <x v="2"/>
    <s v="3"/>
    <s v="9/4/2015"/>
    <s v="2015"/>
    <s v="12"/>
    <s v="43010000"/>
    <x v="10"/>
    <x v="1"/>
    <s v="MICROSOFT CORPORATION"/>
    <s v="Private Profit"/>
    <x v="2"/>
    <s v="4019004000"/>
    <s v="Pending"/>
    <s v="16034095"/>
    <m/>
    <m/>
    <n v="0.5"/>
    <n v="50000"/>
    <n v="0.5"/>
    <n v="50000"/>
  </r>
  <r>
    <x v="2"/>
    <s v="3"/>
    <s v="9/4/2015"/>
    <s v="2015"/>
    <s v="12"/>
    <s v="43010000"/>
    <x v="10"/>
    <x v="1"/>
    <s v="MICROSOFT CORPORATION"/>
    <s v="Private Profit"/>
    <x v="2"/>
    <s v="4019008000"/>
    <s v="Pending"/>
    <s v="16034095"/>
    <m/>
    <m/>
    <n v="0.5"/>
    <n v="50000"/>
    <n v="0.5"/>
    <n v="50000"/>
  </r>
  <r>
    <x v="2"/>
    <s v="3"/>
    <s v="9/5/2015"/>
    <s v="2015"/>
    <s v="12"/>
    <s v="43010000"/>
    <x v="10"/>
    <x v="1"/>
    <s v="MICROSOFT CORPORATION"/>
    <s v="Private Profit"/>
    <x v="2"/>
    <s v="4013012000"/>
    <s v="Not Funded"/>
    <s v="16033444"/>
    <m/>
    <m/>
    <n v="0.3"/>
    <n v="27346.2"/>
    <n v="0.3"/>
    <n v="27346.2"/>
  </r>
  <r>
    <x v="2"/>
    <s v="3"/>
    <s v="9/5/2015"/>
    <s v="2015"/>
    <s v="12"/>
    <s v="43010000"/>
    <x v="10"/>
    <x v="1"/>
    <s v="MICROSOFT CORPORATION"/>
    <s v="Private Profit"/>
    <x v="2"/>
    <s v="4019008000"/>
    <s v="Not Funded"/>
    <s v="16033444"/>
    <m/>
    <m/>
    <n v="0.7"/>
    <n v="63807.8"/>
    <n v="0.7"/>
    <n v="63807.8"/>
  </r>
  <r>
    <x v="2"/>
    <s v="3"/>
    <s v="9/8/2015"/>
    <s v="2015"/>
    <s v="12"/>
    <s v="43010000"/>
    <x v="10"/>
    <x v="1"/>
    <s v="AMERICAN PETROLEUM INSTITUTE"/>
    <s v="Private Non-Profit"/>
    <x v="1"/>
    <s v="4014005000"/>
    <s v="Pending"/>
    <s v="16033505"/>
    <m/>
    <m/>
    <n v="1"/>
    <n v="5819"/>
    <n v="1"/>
    <n v="5819"/>
  </r>
  <r>
    <x v="2"/>
    <s v="3"/>
    <s v="9/9/2015"/>
    <s v="2015"/>
    <s v="12"/>
    <s v="43010000"/>
    <x v="10"/>
    <x v="1"/>
    <s v="Urology Care Foundation"/>
    <s v="Foundation"/>
    <x v="1"/>
    <s v="4007003000"/>
    <s v="Pending"/>
    <s v="16033598"/>
    <m/>
    <m/>
    <n v="0.74"/>
    <n v="59200"/>
    <n v="0.74"/>
    <n v="59200"/>
  </r>
  <r>
    <x v="2"/>
    <s v="3"/>
    <s v="9/9/2015"/>
    <s v="2015"/>
    <s v="12"/>
    <s v="43010000"/>
    <x v="10"/>
    <x v="1"/>
    <s v="Water Defense"/>
    <s v="Private Non-Profit"/>
    <x v="1"/>
    <s v="4011008000"/>
    <s v="Pending"/>
    <s v="16033592"/>
    <m/>
    <m/>
    <n v="0.3"/>
    <n v="192600"/>
    <n v="0.3"/>
    <n v="192600"/>
  </r>
  <r>
    <x v="2"/>
    <s v="3"/>
    <s v="9/9/2015"/>
    <s v="2015"/>
    <s v="12"/>
    <s v="43010000"/>
    <x v="10"/>
    <x v="1"/>
    <s v="Urology Care Foundation"/>
    <s v="Foundation"/>
    <x v="1"/>
    <s v="4012003000"/>
    <s v="Pending"/>
    <s v="16033598"/>
    <m/>
    <m/>
    <n v="0.26"/>
    <n v="20800"/>
    <n v="0.26"/>
    <n v="20800"/>
  </r>
  <r>
    <x v="2"/>
    <s v="3"/>
    <s v="9/9/2015"/>
    <s v="2015"/>
    <s v="12"/>
    <s v="43010000"/>
    <x v="10"/>
    <x v="1"/>
    <s v="Water Defense"/>
    <s v="Private Non-Profit"/>
    <x v="1"/>
    <s v="4014005000"/>
    <s v="Pending"/>
    <s v="16033592"/>
    <m/>
    <m/>
    <n v="0.45"/>
    <n v="288900"/>
    <n v="0.45"/>
    <n v="288900"/>
  </r>
  <r>
    <x v="2"/>
    <s v="3"/>
    <s v="9/9/2015"/>
    <s v="2015"/>
    <s v="12"/>
    <s v="43010000"/>
    <x v="10"/>
    <x v="1"/>
    <s v="Water Defense"/>
    <s v="Private Non-Profit"/>
    <x v="1"/>
    <s v="4014024000"/>
    <s v="Pending"/>
    <s v="16033592"/>
    <m/>
    <m/>
    <n v="0.25"/>
    <n v="160500"/>
    <n v="0.25"/>
    <n v="160500"/>
  </r>
  <r>
    <x v="2"/>
    <s v="3"/>
    <s v="9/10/2015"/>
    <s v="2015"/>
    <s v="12"/>
    <s v="43010000"/>
    <x v="10"/>
    <x v="1"/>
    <s v="Water Conservation Society"/>
    <s v="Private Non-Profit"/>
    <x v="1"/>
    <s v="4011008000"/>
    <s v="Pending"/>
    <s v="16033620"/>
    <m/>
    <m/>
    <n v="1"/>
    <n v="1948880"/>
    <n v="1"/>
    <n v="1948880"/>
  </r>
  <r>
    <x v="2"/>
    <s v="3"/>
    <s v="9/10/2015"/>
    <s v="2015"/>
    <s v="12"/>
    <s v="43010000"/>
    <x v="10"/>
    <x v="1"/>
    <s v="MCKNIGHT FOUNDATION"/>
    <s v="Foundation"/>
    <x v="1"/>
    <s v="4011016000"/>
    <s v="Awarded"/>
    <s v="16033637"/>
    <m/>
    <m/>
    <n v="1"/>
    <n v="36000"/>
    <n v="1"/>
    <n v="36000"/>
  </r>
  <r>
    <x v="2"/>
    <s v="3"/>
    <s v="9/10/2015"/>
    <s v="2015"/>
    <s v="12"/>
    <s v="43010000"/>
    <x v="10"/>
    <x v="1"/>
    <s v="SPENCER FOUNDATION"/>
    <s v="Foundation"/>
    <x v="1"/>
    <s v="4014004000"/>
    <s v="Pending"/>
    <s v="16033624"/>
    <n v="1"/>
    <n v="150000"/>
    <m/>
    <m/>
    <n v="1"/>
    <n v="150000"/>
  </r>
  <r>
    <x v="2"/>
    <s v="3"/>
    <s v="9/10/2015"/>
    <s v="2015"/>
    <s v="12"/>
    <s v="43010000"/>
    <x v="10"/>
    <x v="1"/>
    <s v="First Energy Nuclear Operating Co."/>
    <s v="Private Profit"/>
    <x v="2"/>
    <s v="4014005000"/>
    <s v="Awarded"/>
    <s v="16033629"/>
    <m/>
    <m/>
    <n v="1"/>
    <n v="102670"/>
    <n v="1"/>
    <n v="102670"/>
  </r>
  <r>
    <x v="2"/>
    <s v="3"/>
    <s v="9/10/2015"/>
    <s v="2015"/>
    <s v="12"/>
    <s v="43010000"/>
    <x v="10"/>
    <x v="1"/>
    <s v="NineSigma"/>
    <s v="Private Profit"/>
    <x v="2"/>
    <s v="4014011000"/>
    <s v="Pending"/>
    <s v="16033586"/>
    <m/>
    <m/>
    <n v="1"/>
    <n v="200000"/>
    <n v="1"/>
    <n v="200000"/>
  </r>
  <r>
    <x v="2"/>
    <s v="3"/>
    <s v="9/10/2015"/>
    <s v="2015"/>
    <s v="12"/>
    <s v="43010000"/>
    <x v="10"/>
    <x v="1"/>
    <s v="SPENCER FOUNDATION"/>
    <s v="Foundation"/>
    <x v="1"/>
    <s v="4019006000"/>
    <s v="Pending"/>
    <s v="16033640"/>
    <m/>
    <m/>
    <n v="0.75"/>
    <n v="92559.75"/>
    <n v="0.75"/>
    <n v="92559.75"/>
  </r>
  <r>
    <x v="2"/>
    <s v="3"/>
    <s v="9/10/2015"/>
    <s v="2015"/>
    <s v="12"/>
    <s v="43010000"/>
    <x v="10"/>
    <x v="1"/>
    <s v="SPENCER FOUNDATION"/>
    <s v="Foundation"/>
    <x v="1"/>
    <s v="4020003000"/>
    <s v="Pending"/>
    <s v="16033640"/>
    <m/>
    <m/>
    <n v="0.25"/>
    <n v="30853.25"/>
    <n v="0.25"/>
    <n v="30853.25"/>
  </r>
  <r>
    <x v="2"/>
    <s v="3"/>
    <s v="9/10/2015"/>
    <s v="2015"/>
    <s v="12"/>
    <s v="43010000"/>
    <x v="10"/>
    <x v="1"/>
    <s v="SPENCER FOUNDATION"/>
    <s v="Foundation"/>
    <x v="1"/>
    <s v="4027002000"/>
    <s v="Pending"/>
    <s v="16033624"/>
    <n v="0"/>
    <n v="0"/>
    <m/>
    <m/>
    <n v="0"/>
    <n v="0"/>
  </r>
  <r>
    <x v="2"/>
    <s v="3"/>
    <s v="9/10/2015"/>
    <s v="2015"/>
    <s v="12"/>
    <s v="43010000"/>
    <x v="10"/>
    <x v="1"/>
    <s v="SPENCER FOUNDATION"/>
    <s v="Foundation"/>
    <x v="1"/>
    <s v="4027010000"/>
    <s v="Pending"/>
    <s v="16033624"/>
    <n v="0"/>
    <n v="0"/>
    <m/>
    <m/>
    <n v="0"/>
    <n v="0"/>
  </r>
  <r>
    <x v="2"/>
    <s v="3"/>
    <s v="9/11/2015"/>
    <s v="2015"/>
    <s v="12"/>
    <s v="43010000"/>
    <x v="10"/>
    <x v="1"/>
    <s v="RAYTHEON"/>
    <s v="Private Profit"/>
    <x v="2"/>
    <s v="4014009000"/>
    <s v="Awarded"/>
    <s v="16033909"/>
    <n v="1"/>
    <n v="10000"/>
    <m/>
    <m/>
    <n v="1"/>
    <n v="10000"/>
  </r>
  <r>
    <x v="2"/>
    <s v="3"/>
    <s v="9/11/2015"/>
    <s v="2015"/>
    <s v="12"/>
    <s v="43010000"/>
    <x v="10"/>
    <x v="1"/>
    <s v="MEDTRONIC, INC."/>
    <s v="Private Profit"/>
    <x v="2"/>
    <s v="4019030000"/>
    <s v="Awarded"/>
    <s v="16033525"/>
    <n v="1"/>
    <n v="2000"/>
    <m/>
    <m/>
    <n v="1"/>
    <n v="2000"/>
  </r>
  <r>
    <x v="2"/>
    <s v="3"/>
    <s v="9/11/2015"/>
    <s v="2015"/>
    <s v="12"/>
    <s v="43010000"/>
    <x v="10"/>
    <x v="1"/>
    <s v="MEDTRONIC, INC."/>
    <s v="Private Profit"/>
    <x v="2"/>
    <s v="4027002000"/>
    <s v="Awarded"/>
    <s v="16033525"/>
    <n v="0"/>
    <n v="0"/>
    <m/>
    <m/>
    <n v="0"/>
    <n v="0"/>
  </r>
  <r>
    <x v="2"/>
    <s v="3"/>
    <s v="9/11/2015"/>
    <s v="2015"/>
    <s v="12"/>
    <s v="43010000"/>
    <x v="10"/>
    <x v="1"/>
    <s v="RAYTHEON"/>
    <s v="Private Profit"/>
    <x v="2"/>
    <s v="4027002000"/>
    <s v="Awarded"/>
    <s v="16033909"/>
    <n v="0"/>
    <n v="0"/>
    <m/>
    <m/>
    <n v="0"/>
    <n v="0"/>
  </r>
  <r>
    <x v="2"/>
    <s v="3"/>
    <s v="9/14/2015"/>
    <s v="2015"/>
    <s v="12"/>
    <s v="43010000"/>
    <x v="10"/>
    <x v="1"/>
    <s v="EPILEPSY FOUNDATION OF AMERICA"/>
    <s v="Foundation"/>
    <x v="1"/>
    <s v="1010008000"/>
    <s v="Pending"/>
    <s v="16033725"/>
    <m/>
    <m/>
    <n v="1"/>
    <n v="49983"/>
    <n v="1"/>
    <n v="49983"/>
  </r>
  <r>
    <x v="2"/>
    <s v="3"/>
    <s v="9/14/2015"/>
    <s v="2015"/>
    <s v="12"/>
    <s v="43010000"/>
    <x v="10"/>
    <x v="1"/>
    <s v="IN  Municipal Utility Group"/>
    <s v="Private Non-Profit"/>
    <x v="1"/>
    <s v="1019001004"/>
    <s v="Awarded"/>
    <s v="16033576"/>
    <m/>
    <m/>
    <n v="1"/>
    <n v="30000"/>
    <n v="1"/>
    <n v="30000"/>
  </r>
  <r>
    <x v="2"/>
    <s v="3"/>
    <s v="9/14/2015"/>
    <s v="2015"/>
    <s v="12"/>
    <s v="43010000"/>
    <x v="10"/>
    <x v="1"/>
    <s v="DuPont Pioneer"/>
    <s v="Private Profit"/>
    <x v="2"/>
    <s v="4011001000"/>
    <s v="Awarded"/>
    <s v="16033465"/>
    <m/>
    <m/>
    <n v="1"/>
    <n v="15000"/>
    <n v="1"/>
    <n v="15000"/>
  </r>
  <r>
    <x v="2"/>
    <s v="3"/>
    <s v="9/14/2015"/>
    <s v="2015"/>
    <s v="12"/>
    <s v="43010000"/>
    <x v="10"/>
    <x v="1"/>
    <s v="Jennings County Community FDN"/>
    <s v="Foundation"/>
    <x v="1"/>
    <s v="4011013000"/>
    <s v="Awarded"/>
    <s v="16033639"/>
    <m/>
    <m/>
    <n v="1"/>
    <n v="3558"/>
    <n v="1"/>
    <n v="3558"/>
  </r>
  <r>
    <x v="2"/>
    <s v="3"/>
    <s v="9/14/2015"/>
    <s v="2015"/>
    <s v="12"/>
    <s v="43010000"/>
    <x v="10"/>
    <x v="1"/>
    <s v="Indiana Pacers"/>
    <s v="Private Profit"/>
    <x v="2"/>
    <s v="4014009000"/>
    <s v="Awarded"/>
    <s v="15109562"/>
    <m/>
    <m/>
    <n v="0.75"/>
    <n v="62551.5"/>
    <n v="0.75"/>
    <n v="62551.5"/>
  </r>
  <r>
    <x v="2"/>
    <s v="3"/>
    <s v="9/14/2015"/>
    <s v="2015"/>
    <s v="12"/>
    <s v="43010000"/>
    <x v="10"/>
    <x v="1"/>
    <s v="Indiana Pacers"/>
    <s v="Private Profit"/>
    <x v="2"/>
    <s v="4014017000"/>
    <s v="Awarded"/>
    <s v="15109562"/>
    <m/>
    <m/>
    <n v="0.25"/>
    <n v="20850.5"/>
    <n v="0.25"/>
    <n v="20850.5"/>
  </r>
  <r>
    <x v="2"/>
    <s v="3"/>
    <s v="9/14/2015"/>
    <s v="2015"/>
    <s v="12"/>
    <s v="43010000"/>
    <x v="10"/>
    <x v="1"/>
    <s v="IN Clinical &amp; Translational Sci Inst"/>
    <s v="Institution of Higher Education"/>
    <x v="1"/>
    <s v="4016004000"/>
    <s v="Awarded"/>
    <s v="14110472"/>
    <m/>
    <m/>
    <n v="1"/>
    <n v="17500"/>
    <n v="1"/>
    <n v="17500"/>
  </r>
  <r>
    <x v="2"/>
    <s v="3"/>
    <s v="9/14/2015"/>
    <s v="2015"/>
    <s v="12"/>
    <s v="43010000"/>
    <x v="10"/>
    <x v="1"/>
    <s v="Society for Conservation Biology"/>
    <s v="Private Non-Profit"/>
    <x v="1"/>
    <s v="4018003000"/>
    <s v="Pending"/>
    <s v="16033717"/>
    <m/>
    <m/>
    <n v="1"/>
    <n v="187420"/>
    <n v="1"/>
    <n v="187420"/>
  </r>
  <r>
    <x v="2"/>
    <s v="3"/>
    <s v="9/15/2015"/>
    <s v="2015"/>
    <s v="12"/>
    <s v="43010000"/>
    <x v="10"/>
    <x v="1"/>
    <s v="Mittal Steel Company"/>
    <s v="Private Profit"/>
    <x v="2"/>
    <s v="1005014000"/>
    <s v="Awarded"/>
    <s v="16033642"/>
    <m/>
    <m/>
    <n v="0"/>
    <n v="0"/>
    <n v="0"/>
    <n v="0"/>
  </r>
  <r>
    <x v="2"/>
    <s v="3"/>
    <s v="9/15/2015"/>
    <s v="2015"/>
    <s v="12"/>
    <s v="43010000"/>
    <x v="10"/>
    <x v="1"/>
    <s v="Mittal Steel Company"/>
    <s v="Private Profit"/>
    <x v="2"/>
    <s v="1019001006"/>
    <s v="Awarded"/>
    <s v="16033642"/>
    <m/>
    <m/>
    <n v="1"/>
    <n v="55272"/>
    <n v="1"/>
    <n v="55272"/>
  </r>
  <r>
    <x v="2"/>
    <s v="3"/>
    <s v="9/15/2015"/>
    <s v="2015"/>
    <s v="12"/>
    <s v="43010000"/>
    <x v="10"/>
    <x v="1"/>
    <s v="IN  ACADEMY OF SCIENCE"/>
    <s v="Private Non-Profit"/>
    <x v="1"/>
    <s v="2004033000"/>
    <s v="Pending"/>
    <s v="16033702"/>
    <m/>
    <m/>
    <n v="1"/>
    <n v="1292"/>
    <n v="1"/>
    <n v="1292"/>
  </r>
  <r>
    <x v="2"/>
    <s v="3"/>
    <s v="9/15/2015"/>
    <s v="2015"/>
    <s v="12"/>
    <s v="43010000"/>
    <x v="10"/>
    <x v="1"/>
    <s v="IN  ACADEMY OF SCIENCE"/>
    <s v="Private Non-Profit"/>
    <x v="1"/>
    <s v="2004033000"/>
    <s v="Awarded"/>
    <s v="16033700"/>
    <m/>
    <m/>
    <n v="1"/>
    <n v="2119"/>
    <n v="1"/>
    <n v="2119"/>
  </r>
  <r>
    <x v="2"/>
    <s v="3"/>
    <s v="9/15/2015"/>
    <s v="2015"/>
    <s v="12"/>
    <s v="43010000"/>
    <x v="10"/>
    <x v="1"/>
    <s v="IN  ACADEMY OF SCIENCE"/>
    <s v="Private Non-Profit"/>
    <x v="1"/>
    <s v="3004007000"/>
    <s v="Awarded"/>
    <s v="16033750"/>
    <m/>
    <m/>
    <n v="0"/>
    <n v="0"/>
    <n v="0"/>
    <n v="0"/>
  </r>
  <r>
    <x v="2"/>
    <s v="3"/>
    <s v="9/15/2015"/>
    <s v="2015"/>
    <s v="12"/>
    <s v="43010000"/>
    <x v="10"/>
    <x v="1"/>
    <s v="IN  ACADEMY OF SCIENCE"/>
    <s v="Private Non-Profit"/>
    <x v="1"/>
    <s v="3004016000"/>
    <s v="Awarded"/>
    <s v="16033750"/>
    <m/>
    <m/>
    <n v="1"/>
    <n v="1442"/>
    <n v="1"/>
    <n v="1442"/>
  </r>
  <r>
    <x v="2"/>
    <s v="3"/>
    <s v="9/15/2015"/>
    <s v="2015"/>
    <s v="12"/>
    <s v="43010000"/>
    <x v="10"/>
    <x v="1"/>
    <s v="IN  ACADEMY OF SCIENCE"/>
    <s v="Private Non-Profit"/>
    <x v="1"/>
    <s v="4011014000"/>
    <s v="Pending"/>
    <s v="16023345"/>
    <m/>
    <m/>
    <n v="1"/>
    <n v="2952"/>
    <n v="1"/>
    <n v="2952"/>
  </r>
  <r>
    <x v="2"/>
    <s v="3"/>
    <s v="9/15/2015"/>
    <s v="2015"/>
    <s v="12"/>
    <s v="43010000"/>
    <x v="10"/>
    <x v="1"/>
    <s v="IN  ACADEMY OF SCIENCE"/>
    <s v="Private Non-Profit"/>
    <x v="1"/>
    <s v="4011015000"/>
    <s v="Pending"/>
    <s v="16033704"/>
    <n v="1"/>
    <n v="2988"/>
    <m/>
    <m/>
    <n v="1"/>
    <n v="2988"/>
  </r>
  <r>
    <x v="2"/>
    <s v="3"/>
    <s v="9/15/2015"/>
    <s v="2015"/>
    <s v="12"/>
    <s v="43010000"/>
    <x v="10"/>
    <x v="1"/>
    <s v="IN  ACADEMY OF SCIENCE"/>
    <s v="Private Non-Profit"/>
    <x v="1"/>
    <s v="4011015000"/>
    <s v="Awarded"/>
    <s v="16033737"/>
    <m/>
    <m/>
    <n v="1"/>
    <n v="2300"/>
    <n v="1"/>
    <n v="2300"/>
  </r>
  <r>
    <x v="2"/>
    <s v="3"/>
    <s v="9/15/2015"/>
    <s v="2015"/>
    <s v="12"/>
    <s v="43010000"/>
    <x v="10"/>
    <x v="1"/>
    <s v="Cook Research Incorporated"/>
    <s v="Private Profit"/>
    <x v="2"/>
    <s v="4018010000"/>
    <s v="Awarded"/>
    <s v="16033550"/>
    <m/>
    <m/>
    <n v="1"/>
    <n v="18555"/>
    <n v="1"/>
    <n v="18555"/>
  </r>
  <r>
    <x v="2"/>
    <s v="3"/>
    <s v="9/15/2015"/>
    <s v="2015"/>
    <s v="12"/>
    <s v="43010000"/>
    <x v="10"/>
    <x v="1"/>
    <s v="IN  ACADEMY OF SCIENCE"/>
    <s v="Private Non-Profit"/>
    <x v="1"/>
    <s v="4027003000"/>
    <s v="Pending"/>
    <s v="16033704"/>
    <n v="0"/>
    <n v="0"/>
    <m/>
    <m/>
    <n v="0"/>
    <n v="0"/>
  </r>
  <r>
    <x v="2"/>
    <s v="3"/>
    <s v="9/15/2015"/>
    <s v="2015"/>
    <s v="12"/>
    <s v="43010000"/>
    <x v="10"/>
    <x v="1"/>
    <s v="IN  ACADEMY OF SCIENCE"/>
    <s v="Private Non-Profit"/>
    <x v="1"/>
    <s v="4027011000"/>
    <s v="Pending"/>
    <s v="16033704"/>
    <n v="0"/>
    <n v="0"/>
    <m/>
    <m/>
    <n v="0"/>
    <n v="0"/>
  </r>
  <r>
    <x v="2"/>
    <s v="3"/>
    <s v="9/15/2015"/>
    <s v="2015"/>
    <s v="12"/>
    <s v="43010000"/>
    <x v="10"/>
    <x v="1"/>
    <s v="Robert &amp; Toni Bader Charitable Fdn"/>
    <s v="Foundation"/>
    <x v="1"/>
    <s v="4034002000"/>
    <s v="Awarded"/>
    <s v="16033759"/>
    <m/>
    <m/>
    <n v="1"/>
    <n v="5000"/>
    <n v="1"/>
    <n v="5000"/>
  </r>
  <r>
    <x v="2"/>
    <s v="3"/>
    <s v="9/16/2015"/>
    <s v="2015"/>
    <s v="12"/>
    <s v="43010000"/>
    <x v="10"/>
    <x v="1"/>
    <s v="BOEING COMPANY, THE"/>
    <s v="Private Profit"/>
    <x v="2"/>
    <s v="4014007000"/>
    <s v="Awarded"/>
    <s v="16033801"/>
    <m/>
    <m/>
    <n v="1"/>
    <n v="40000"/>
    <n v="1"/>
    <n v="40000"/>
  </r>
  <r>
    <x v="2"/>
    <s v="3"/>
    <s v="9/17/2015"/>
    <s v="2015"/>
    <s v="12"/>
    <s v="43010000"/>
    <x v="10"/>
    <x v="1"/>
    <s v="Polar Bears International"/>
    <s v="Foundation"/>
    <x v="1"/>
    <s v="4011015000"/>
    <s v="Awarded"/>
    <s v="16033790"/>
    <m/>
    <m/>
    <n v="1"/>
    <n v="1400"/>
    <n v="1"/>
    <n v="1400"/>
  </r>
  <r>
    <x v="2"/>
    <s v="3"/>
    <s v="9/17/2015"/>
    <s v="2015"/>
    <s v="12"/>
    <s v="43010000"/>
    <x v="10"/>
    <x v="1"/>
    <s v="Japanese Aerospace Exploration"/>
    <s v="Foreign Federal Government"/>
    <x v="1"/>
    <s v="4014003000"/>
    <s v="Awarded"/>
    <s v="16033845"/>
    <m/>
    <m/>
    <n v="1"/>
    <n v="89346"/>
    <n v="1"/>
    <n v="89346"/>
  </r>
  <r>
    <x v="2"/>
    <s v="3"/>
    <s v="9/17/2015"/>
    <s v="2015"/>
    <s v="12"/>
    <s v="43010000"/>
    <x v="10"/>
    <x v="1"/>
    <s v="HEWLETT PACKARD"/>
    <s v="Private Profit"/>
    <x v="2"/>
    <s v="4014006000"/>
    <s v="Awarded"/>
    <s v="16033873"/>
    <m/>
    <m/>
    <n v="1"/>
    <n v="525000"/>
    <n v="1"/>
    <n v="525000"/>
  </r>
  <r>
    <x v="2"/>
    <s v="3"/>
    <s v="9/17/2015"/>
    <s v="2015"/>
    <s v="12"/>
    <s v="43010000"/>
    <x v="10"/>
    <x v="1"/>
    <s v="ILLINOIS INSTITUTE OF TECHNOLOGY"/>
    <s v="State"/>
    <x v="1"/>
    <s v="4019030000"/>
    <s v="Pending"/>
    <s v="16033870"/>
    <m/>
    <m/>
    <n v="1"/>
    <n v="13913"/>
    <n v="1"/>
    <n v="13913"/>
  </r>
  <r>
    <x v="2"/>
    <s v="3"/>
    <s v="9/17/2015"/>
    <s v="2015"/>
    <s v="12"/>
    <s v="43010000"/>
    <x v="10"/>
    <x v="1"/>
    <s v="National Rural Education Association"/>
    <s v="Private Non-Profit"/>
    <x v="1"/>
    <s v="4020004000"/>
    <s v="Awarded"/>
    <s v="16023309"/>
    <m/>
    <m/>
    <n v="1"/>
    <n v="62494"/>
    <n v="1"/>
    <n v="62494"/>
  </r>
  <r>
    <x v="2"/>
    <s v="3"/>
    <s v="9/18/2015"/>
    <s v="2015"/>
    <s v="12"/>
    <s v="43010000"/>
    <x v="10"/>
    <x v="1"/>
    <s v="Be The Change, Inc"/>
    <s v="Private Non-Profit"/>
    <x v="1"/>
    <s v="4013006000"/>
    <s v="Awarded"/>
    <s v="16033905"/>
    <m/>
    <m/>
    <n v="1"/>
    <n v="25000"/>
    <n v="1"/>
    <n v="25000"/>
  </r>
  <r>
    <x v="2"/>
    <s v="3"/>
    <s v="9/18/2015"/>
    <s v="2015"/>
    <s v="12"/>
    <s v="43010000"/>
    <x v="10"/>
    <x v="1"/>
    <s v="AMERICAN CHEMICAL SOCIETY"/>
    <s v="Foundation"/>
    <x v="1"/>
    <s v="4014005000"/>
    <s v="Pending"/>
    <s v="16033834"/>
    <m/>
    <m/>
    <n v="1"/>
    <n v="110000"/>
    <n v="1"/>
    <n v="110000"/>
  </r>
  <r>
    <x v="2"/>
    <s v="3"/>
    <s v="9/18/2015"/>
    <s v="2015"/>
    <s v="12"/>
    <s v="43010000"/>
    <x v="10"/>
    <x v="1"/>
    <s v="PVR Limited"/>
    <s v="Private Profit"/>
    <x v="2"/>
    <s v="4019004000"/>
    <s v="Awarded"/>
    <s v="16033848"/>
    <m/>
    <m/>
    <n v="1"/>
    <n v="1000"/>
    <n v="1"/>
    <n v="1000"/>
  </r>
  <r>
    <x v="2"/>
    <s v="3"/>
    <s v="9/18/2015"/>
    <s v="2015"/>
    <s v="12"/>
    <s v="43010000"/>
    <x v="10"/>
    <x v="1"/>
    <s v="Walmart Foundation"/>
    <s v="Foundation"/>
    <x v="1"/>
    <s v="4019019000"/>
    <s v="Pending"/>
    <s v="16033907"/>
    <m/>
    <m/>
    <n v="1"/>
    <n v="53188"/>
    <n v="1"/>
    <n v="53188"/>
  </r>
  <r>
    <x v="2"/>
    <s v="3"/>
    <s v="9/21/2015"/>
    <s v="2015"/>
    <s v="12"/>
    <s v="43010000"/>
    <x v="10"/>
    <x v="1"/>
    <s v="E &amp; J Gallo Winery"/>
    <s v="Private Profit"/>
    <x v="2"/>
    <s v="4011016000"/>
    <s v="Awarded"/>
    <s v="16033854"/>
    <m/>
    <m/>
    <n v="1"/>
    <n v="7500"/>
    <n v="1"/>
    <n v="7500"/>
  </r>
  <r>
    <x v="2"/>
    <s v="3"/>
    <s v="9/21/2015"/>
    <s v="2015"/>
    <s v="12"/>
    <s v="43010000"/>
    <x v="10"/>
    <x v="1"/>
    <s v="AMERICAN CHEMICAL SOCIETY"/>
    <s v="Foundation"/>
    <x v="1"/>
    <s v="4014004000"/>
    <s v="Pending"/>
    <s v="16033911"/>
    <m/>
    <m/>
    <n v="1"/>
    <n v="110000"/>
    <n v="1"/>
    <n v="110000"/>
  </r>
  <r>
    <x v="2"/>
    <s v="3"/>
    <s v="9/22/2015"/>
    <s v="2015"/>
    <s v="12"/>
    <s v="43010000"/>
    <x v="10"/>
    <x v="1"/>
    <s v="McCain Foods Limited"/>
    <s v="Private Profit"/>
    <x v="2"/>
    <s v="4011006000"/>
    <s v="Awarded"/>
    <s v="16033954"/>
    <m/>
    <m/>
    <n v="0.5"/>
    <n v="33321"/>
    <n v="0.5"/>
    <n v="33321"/>
  </r>
  <r>
    <x v="2"/>
    <s v="3"/>
    <s v="9/22/2015"/>
    <s v="2015"/>
    <s v="12"/>
    <s v="43010000"/>
    <x v="10"/>
    <x v="1"/>
    <s v="McCain Foods Limited"/>
    <s v="Private Profit"/>
    <x v="2"/>
    <s v="4011016000"/>
    <s v="Awarded"/>
    <s v="16033954"/>
    <m/>
    <m/>
    <n v="0.5"/>
    <n v="33321"/>
    <n v="0.5"/>
    <n v="33321"/>
  </r>
  <r>
    <x v="2"/>
    <s v="3"/>
    <s v="9/22/2015"/>
    <s v="2015"/>
    <s v="12"/>
    <s v="43010000"/>
    <x v="10"/>
    <x v="1"/>
    <s v="Intellectual Ventures Mgmt LLC"/>
    <s v="Private Profit"/>
    <x v="2"/>
    <s v="4019006000"/>
    <s v="Awarded"/>
    <s v="16033588"/>
    <m/>
    <m/>
    <n v="1"/>
    <n v="38671"/>
    <n v="1"/>
    <n v="38671"/>
  </r>
  <r>
    <x v="2"/>
    <s v="3"/>
    <s v="9/23/2015"/>
    <s v="2015"/>
    <s v="12"/>
    <s v="43010000"/>
    <x v="10"/>
    <x v="1"/>
    <s v="DEERE &amp; COMPANY"/>
    <s v="Private Profit"/>
    <x v="2"/>
    <s v="4011006000"/>
    <s v="Awarded"/>
    <s v="16033937"/>
    <m/>
    <m/>
    <n v="0.5"/>
    <n v="166625"/>
    <n v="0.5"/>
    <n v="166625"/>
  </r>
  <r>
    <x v="2"/>
    <s v="3"/>
    <s v="9/23/2015"/>
    <s v="2015"/>
    <s v="12"/>
    <s v="43010000"/>
    <x v="10"/>
    <x v="1"/>
    <s v="DOW AGROSCIENCES"/>
    <s v="Private Profit"/>
    <x v="2"/>
    <s v="4011018000"/>
    <s v="Awarded"/>
    <s v="16034053"/>
    <m/>
    <m/>
    <n v="1"/>
    <n v="54000"/>
    <n v="1"/>
    <n v="54000"/>
  </r>
  <r>
    <x v="2"/>
    <s v="3"/>
    <s v="9/23/2015"/>
    <s v="2015"/>
    <s v="12"/>
    <s v="43010000"/>
    <x v="10"/>
    <x v="1"/>
    <s v="US Russia Foundation"/>
    <s v="Foreign Foundation"/>
    <x v="1"/>
    <s v="4014004000"/>
    <s v="Awarded"/>
    <s v="16022704"/>
    <n v="1"/>
    <n v="109345"/>
    <m/>
    <m/>
    <n v="1"/>
    <n v="109345"/>
  </r>
  <r>
    <x v="2"/>
    <s v="3"/>
    <s v="9/23/2015"/>
    <s v="2015"/>
    <s v="12"/>
    <s v="43010000"/>
    <x v="10"/>
    <x v="1"/>
    <s v="DEERE &amp; COMPANY"/>
    <s v="Private Profit"/>
    <x v="2"/>
    <s v="4014009000"/>
    <s v="Awarded"/>
    <s v="16033937"/>
    <m/>
    <m/>
    <n v="0.5"/>
    <n v="166625"/>
    <n v="0.5"/>
    <n v="166625"/>
  </r>
  <r>
    <x v="2"/>
    <s v="3"/>
    <s v="9/23/2015"/>
    <s v="2015"/>
    <s v="12"/>
    <s v="43010000"/>
    <x v="10"/>
    <x v="1"/>
    <s v="KINLEY TRUST"/>
    <s v="Foundation"/>
    <x v="1"/>
    <s v="4017003000"/>
    <s v="Pending"/>
    <s v="16034035"/>
    <m/>
    <m/>
    <n v="1"/>
    <n v="19500"/>
    <n v="1"/>
    <n v="19500"/>
  </r>
  <r>
    <x v="2"/>
    <s v="3"/>
    <s v="9/23/2015"/>
    <s v="2015"/>
    <s v="12"/>
    <s v="43010000"/>
    <x v="10"/>
    <x v="1"/>
    <s v="PURDUE UNIVERSITY"/>
    <s v="Institution of Higher Education"/>
    <x v="1"/>
    <s v="4018003000"/>
    <s v="Pending"/>
    <s v="16034067"/>
    <n v="1"/>
    <n v="97480"/>
    <m/>
    <m/>
    <n v="1"/>
    <n v="97480"/>
  </r>
  <r>
    <x v="2"/>
    <s v="3"/>
    <s v="9/23/2015"/>
    <s v="2015"/>
    <s v="12"/>
    <s v="43010000"/>
    <x v="10"/>
    <x v="1"/>
    <s v="INSTITUTE OF ELECTRICAL ELECTRONICS ENG"/>
    <s v="Foundation"/>
    <x v="1"/>
    <s v="4019010000"/>
    <s v="Awarded"/>
    <s v="16023039"/>
    <m/>
    <m/>
    <n v="1"/>
    <n v="183114"/>
    <n v="1"/>
    <n v="183114"/>
  </r>
  <r>
    <x v="2"/>
    <s v="3"/>
    <s v="9/23/2015"/>
    <s v="2015"/>
    <s v="12"/>
    <s v="43010000"/>
    <x v="10"/>
    <x v="1"/>
    <s v="US Russia Foundation"/>
    <s v="Foreign Foundation"/>
    <x v="1"/>
    <s v="4027001000"/>
    <s v="Awarded"/>
    <s v="16022704"/>
    <n v="0"/>
    <n v="0"/>
    <m/>
    <m/>
    <n v="0"/>
    <n v="0"/>
  </r>
  <r>
    <x v="2"/>
    <s v="3"/>
    <s v="9/23/2015"/>
    <s v="2015"/>
    <s v="12"/>
    <s v="43010000"/>
    <x v="10"/>
    <x v="1"/>
    <s v="PURDUE UNIVERSITY"/>
    <s v="Institution of Higher Education"/>
    <x v="1"/>
    <s v="4027003000"/>
    <s v="Pending"/>
    <s v="16034067"/>
    <n v="0"/>
    <n v="0"/>
    <m/>
    <m/>
    <n v="0"/>
    <n v="0"/>
  </r>
  <r>
    <x v="2"/>
    <s v="3"/>
    <s v="9/23/2015"/>
    <s v="2015"/>
    <s v="12"/>
    <s v="43010000"/>
    <x v="10"/>
    <x v="1"/>
    <s v="US Russia Foundation"/>
    <s v="Foreign Foundation"/>
    <x v="1"/>
    <s v="4027005000"/>
    <s v="Awarded"/>
    <s v="16022704"/>
    <n v="0"/>
    <n v="0"/>
    <m/>
    <m/>
    <n v="0"/>
    <n v="0"/>
  </r>
  <r>
    <x v="2"/>
    <s v="3"/>
    <s v="9/24/2015"/>
    <s v="2015"/>
    <s v="12"/>
    <s v="43010000"/>
    <x v="10"/>
    <x v="1"/>
    <s v="TRASK TRUST FUND"/>
    <s v="Foundation"/>
    <x v="1"/>
    <s v="4011016000"/>
    <s v="Not Funded"/>
    <s v="16034096"/>
    <m/>
    <m/>
    <n v="1"/>
    <n v="50000"/>
    <n v="1"/>
    <n v="50000"/>
  </r>
  <r>
    <x v="2"/>
    <s v="3"/>
    <s v="9/25/2015"/>
    <s v="2015"/>
    <s v="12"/>
    <s v="43010000"/>
    <x v="10"/>
    <x v="1"/>
    <s v="TRASK TRUST FUND"/>
    <s v="Foundation"/>
    <x v="1"/>
    <s v="4011005000"/>
    <s v="Awarded"/>
    <s v="16034188"/>
    <n v="0.33"/>
    <n v="16490.43"/>
    <m/>
    <m/>
    <n v="0.33"/>
    <n v="16490.43"/>
  </r>
  <r>
    <x v="2"/>
    <s v="3"/>
    <s v="9/25/2015"/>
    <s v="2015"/>
    <s v="12"/>
    <s v="43010000"/>
    <x v="10"/>
    <x v="1"/>
    <s v="THE CERES TRUST"/>
    <s v="Private Non-Profit"/>
    <x v="1"/>
    <s v="4011005000"/>
    <s v="Not Funded"/>
    <s v="16034141"/>
    <m/>
    <m/>
    <n v="0.2"/>
    <n v="21359.200000000001"/>
    <n v="0.2"/>
    <n v="21359.200000000001"/>
  </r>
  <r>
    <x v="2"/>
    <s v="3"/>
    <s v="9/25/2015"/>
    <s v="2015"/>
    <s v="12"/>
    <s v="43010000"/>
    <x v="10"/>
    <x v="1"/>
    <s v="UNIVERSITY OF ARKANSAS"/>
    <s v="Institution of Higher Education"/>
    <x v="1"/>
    <s v="4011006000"/>
    <s v="Awarded"/>
    <s v="16034140"/>
    <m/>
    <m/>
    <n v="1"/>
    <n v="7994.95"/>
    <n v="1"/>
    <n v="7994.95"/>
  </r>
  <r>
    <x v="2"/>
    <s v="3"/>
    <s v="9/25/2015"/>
    <s v="2015"/>
    <s v="12"/>
    <s v="43010000"/>
    <x v="10"/>
    <x v="1"/>
    <s v="TRASK TRUST FUND"/>
    <s v="Foundation"/>
    <x v="1"/>
    <s v="4011008000"/>
    <s v="Awarded"/>
    <s v="16034138"/>
    <m/>
    <m/>
    <n v="1"/>
    <n v="50000"/>
    <n v="1"/>
    <n v="50000"/>
  </r>
  <r>
    <x v="2"/>
    <s v="3"/>
    <s v="9/25/2015"/>
    <s v="2015"/>
    <s v="12"/>
    <s v="43010000"/>
    <x v="10"/>
    <x v="1"/>
    <s v="THE CERES TRUST"/>
    <s v="Private Non-Profit"/>
    <x v="1"/>
    <s v="4011008000"/>
    <s v="Awarded"/>
    <s v="16034174"/>
    <m/>
    <m/>
    <n v="0.25"/>
    <n v="40168.5"/>
    <n v="0.25"/>
    <n v="40168.5"/>
  </r>
  <r>
    <x v="2"/>
    <s v="3"/>
    <s v="9/25/2015"/>
    <s v="2015"/>
    <s v="12"/>
    <s v="43010000"/>
    <x v="10"/>
    <x v="1"/>
    <s v="THE CERES TRUST"/>
    <s v="Private Non-Profit"/>
    <x v="1"/>
    <s v="4011012000"/>
    <s v="Awarded"/>
    <s v="16034174"/>
    <m/>
    <m/>
    <n v="0.75"/>
    <n v="120505.5"/>
    <n v="0.75"/>
    <n v="120505.5"/>
  </r>
  <r>
    <x v="2"/>
    <s v="3"/>
    <s v="9/25/2015"/>
    <s v="2015"/>
    <s v="12"/>
    <s v="43010000"/>
    <x v="10"/>
    <x v="1"/>
    <s v="THE CERES TRUST"/>
    <s v="Private Non-Profit"/>
    <x v="1"/>
    <s v="4011014000"/>
    <s v="Not Funded"/>
    <s v="16034176"/>
    <m/>
    <m/>
    <n v="0.75"/>
    <n v="126555"/>
    <n v="0.75"/>
    <n v="126555"/>
  </r>
  <r>
    <x v="2"/>
    <s v="3"/>
    <s v="9/25/2015"/>
    <s v="2015"/>
    <s v="12"/>
    <s v="43010000"/>
    <x v="10"/>
    <x v="1"/>
    <s v="THE CERES TRUST"/>
    <s v="Private Non-Profit"/>
    <x v="1"/>
    <s v="4011015000"/>
    <s v="Not Funded"/>
    <s v="16034141"/>
    <m/>
    <m/>
    <n v="0.8"/>
    <n v="85436.800000000003"/>
    <n v="0.8"/>
    <n v="85436.800000000003"/>
  </r>
  <r>
    <x v="2"/>
    <s v="3"/>
    <s v="9/25/2015"/>
    <s v="2015"/>
    <s v="12"/>
    <s v="43010000"/>
    <x v="10"/>
    <x v="1"/>
    <s v="TRASK TRUST FUND"/>
    <s v="Foundation"/>
    <x v="1"/>
    <s v="4011016000"/>
    <s v="Awarded"/>
    <s v="16034188"/>
    <n v="0.33"/>
    <n v="16490.43"/>
    <m/>
    <m/>
    <n v="0.33"/>
    <n v="16490.43"/>
  </r>
  <r>
    <x v="2"/>
    <s v="3"/>
    <s v="9/25/2015"/>
    <s v="2015"/>
    <s v="12"/>
    <s v="43010000"/>
    <x v="10"/>
    <x v="1"/>
    <s v="THE CERES TRUST"/>
    <s v="Private Non-Profit"/>
    <x v="1"/>
    <s v="4011018000"/>
    <s v="Not Funded"/>
    <s v="16034176"/>
    <m/>
    <m/>
    <n v="0.25"/>
    <n v="42185"/>
    <n v="0.25"/>
    <n v="42185"/>
  </r>
  <r>
    <x v="2"/>
    <s v="3"/>
    <s v="9/25/2015"/>
    <s v="2015"/>
    <s v="12"/>
    <s v="43010000"/>
    <x v="10"/>
    <x v="1"/>
    <s v="TRASK TRUST FUND"/>
    <s v="Foundation"/>
    <x v="1"/>
    <s v="4013009000"/>
    <s v="Awarded"/>
    <s v="16034187"/>
    <m/>
    <m/>
    <n v="1"/>
    <n v="50000"/>
    <n v="1"/>
    <n v="50000"/>
  </r>
  <r>
    <x v="2"/>
    <s v="3"/>
    <s v="9/25/2015"/>
    <s v="2015"/>
    <s v="12"/>
    <s v="43010000"/>
    <x v="10"/>
    <x v="1"/>
    <s v="Simpson Gumpertz &amp; Heger"/>
    <s v="Private Profit"/>
    <x v="2"/>
    <s v="4014001000"/>
    <s v="Pending"/>
    <s v="16034131"/>
    <m/>
    <m/>
    <n v="0.25"/>
    <n v="6500"/>
    <n v="0.25"/>
    <n v="6500"/>
  </r>
  <r>
    <x v="2"/>
    <s v="3"/>
    <s v="9/25/2015"/>
    <s v="2015"/>
    <s v="12"/>
    <s v="43010000"/>
    <x v="10"/>
    <x v="1"/>
    <s v="Simpson Gumpertz &amp; Heger"/>
    <s v="Private Profit"/>
    <x v="2"/>
    <s v="4014005000"/>
    <s v="Pending"/>
    <s v="16034131"/>
    <m/>
    <m/>
    <n v="0.75"/>
    <n v="19500"/>
    <n v="0.75"/>
    <n v="19500"/>
  </r>
  <r>
    <x v="2"/>
    <s v="3"/>
    <s v="9/25/2015"/>
    <s v="2015"/>
    <s v="12"/>
    <s v="43010000"/>
    <x v="10"/>
    <x v="1"/>
    <s v="TRASK TRUST FUND"/>
    <s v="Foundation"/>
    <x v="1"/>
    <s v="4014006000"/>
    <s v="Awarded"/>
    <s v="16034188"/>
    <n v="0.34"/>
    <n v="16990.14"/>
    <m/>
    <m/>
    <n v="0.34"/>
    <n v="16990.14"/>
  </r>
  <r>
    <x v="2"/>
    <s v="3"/>
    <s v="9/25/2015"/>
    <s v="2015"/>
    <s v="12"/>
    <s v="43010000"/>
    <x v="10"/>
    <x v="1"/>
    <s v="TRASK TRUST FUND"/>
    <s v="Foundation"/>
    <x v="1"/>
    <s v="4014009000"/>
    <s v="Pending"/>
    <s v="16034150"/>
    <m/>
    <m/>
    <n v="1"/>
    <n v="50000"/>
    <n v="1"/>
    <n v="50000"/>
  </r>
  <r>
    <x v="2"/>
    <s v="3"/>
    <s v="9/25/2015"/>
    <s v="2015"/>
    <s v="12"/>
    <s v="43010000"/>
    <x v="10"/>
    <x v="1"/>
    <s v="Cook Research Incorporated"/>
    <s v="Private Profit"/>
    <x v="2"/>
    <s v="4014017000"/>
    <s v="Awarded"/>
    <s v="16033962"/>
    <m/>
    <m/>
    <n v="1"/>
    <n v="50466"/>
    <n v="1"/>
    <n v="50466"/>
  </r>
  <r>
    <x v="2"/>
    <s v="3"/>
    <s v="9/25/2015"/>
    <s v="2015"/>
    <s v="12"/>
    <s v="43010000"/>
    <x v="10"/>
    <x v="1"/>
    <s v="TRASK TRUST FUND"/>
    <s v="Foundation"/>
    <x v="1"/>
    <s v="4016003000"/>
    <s v="Awarded"/>
    <s v="16034184"/>
    <m/>
    <m/>
    <n v="1"/>
    <n v="47229"/>
    <n v="1"/>
    <n v="47229"/>
  </r>
  <r>
    <x v="2"/>
    <s v="3"/>
    <s v="9/25/2015"/>
    <s v="2015"/>
    <s v="12"/>
    <s v="43010000"/>
    <x v="10"/>
    <x v="1"/>
    <s v="TRASK TRUST FUND"/>
    <s v="Foundation"/>
    <x v="1"/>
    <s v="4018009000"/>
    <s v="Pending"/>
    <s v="16034181"/>
    <m/>
    <m/>
    <n v="1"/>
    <n v="49479"/>
    <n v="1"/>
    <n v="49479"/>
  </r>
  <r>
    <x v="2"/>
    <s v="3"/>
    <s v="9/25/2015"/>
    <s v="2015"/>
    <s v="12"/>
    <s v="43010000"/>
    <x v="10"/>
    <x v="1"/>
    <s v="TRASK TRUST FUND"/>
    <s v="Foundation"/>
    <x v="1"/>
    <s v="4027002000"/>
    <s v="Awarded"/>
    <s v="16034188"/>
    <n v="0"/>
    <n v="0"/>
    <m/>
    <m/>
    <n v="0"/>
    <n v="0"/>
  </r>
  <r>
    <x v="2"/>
    <s v="3"/>
    <s v="9/28/2015"/>
    <s v="2015"/>
    <s v="12"/>
    <s v="43010000"/>
    <x v="10"/>
    <x v="1"/>
    <s v="UNIVERSITY OF ARKANSAS"/>
    <s v="Institution of Higher Education"/>
    <x v="1"/>
    <s v="4011006000"/>
    <s v="Awarded"/>
    <s v="16034203"/>
    <m/>
    <m/>
    <n v="1"/>
    <n v="8263.08"/>
    <n v="1"/>
    <n v="8263.08"/>
  </r>
  <r>
    <x v="2"/>
    <s v="3"/>
    <s v="9/28/2015"/>
    <s v="2015"/>
    <s v="12"/>
    <s v="43010000"/>
    <x v="10"/>
    <x v="1"/>
    <s v="OJ Noer Research Foundation"/>
    <s v="Foundation"/>
    <x v="1"/>
    <s v="4011008000"/>
    <s v="Pending"/>
    <s v="16034208"/>
    <m/>
    <m/>
    <n v="1"/>
    <n v="29900"/>
    <n v="1"/>
    <n v="29900"/>
  </r>
  <r>
    <x v="2"/>
    <s v="3"/>
    <s v="9/28/2015"/>
    <s v="2015"/>
    <s v="12"/>
    <s v="43010000"/>
    <x v="10"/>
    <x v="1"/>
    <s v="Hagerty Consulting"/>
    <s v="Private Profit"/>
    <x v="2"/>
    <s v="4019008000"/>
    <s v="Not Funded"/>
    <s v="16034341"/>
    <n v="0.5"/>
    <n v="6011"/>
    <m/>
    <m/>
    <n v="0.5"/>
    <n v="6011"/>
  </r>
  <r>
    <x v="2"/>
    <s v="3"/>
    <s v="9/28/2015"/>
    <s v="2015"/>
    <s v="12"/>
    <s v="43010000"/>
    <x v="10"/>
    <x v="1"/>
    <s v="Hagerty Consulting"/>
    <s v="Private Profit"/>
    <x v="2"/>
    <s v="4019010000"/>
    <s v="Not Funded"/>
    <s v="16034341"/>
    <n v="0.5"/>
    <n v="6011"/>
    <m/>
    <m/>
    <n v="0.5"/>
    <n v="6011"/>
  </r>
  <r>
    <x v="2"/>
    <s v="3"/>
    <s v="9/28/2015"/>
    <s v="2015"/>
    <s v="12"/>
    <s v="43010000"/>
    <x v="10"/>
    <x v="1"/>
    <s v="Hagerty Consulting"/>
    <s v="Private Profit"/>
    <x v="2"/>
    <s v="4027001000"/>
    <s v="Not Funded"/>
    <s v="16034341"/>
    <n v="0"/>
    <n v="0"/>
    <m/>
    <m/>
    <n v="0"/>
    <n v="0"/>
  </r>
  <r>
    <x v="2"/>
    <s v="3"/>
    <s v="9/28/2015"/>
    <s v="2015"/>
    <s v="12"/>
    <s v="43010000"/>
    <x v="10"/>
    <x v="1"/>
    <s v="Hagerty Consulting"/>
    <s v="Private Profit"/>
    <x v="2"/>
    <s v="4027001019"/>
    <s v="Not Funded"/>
    <s v="16034341"/>
    <n v="0"/>
    <n v="0"/>
    <m/>
    <m/>
    <n v="0"/>
    <n v="0"/>
  </r>
  <r>
    <x v="2"/>
    <s v="3"/>
    <s v="9/28/2015"/>
    <s v="2015"/>
    <s v="12"/>
    <s v="43010000"/>
    <x v="10"/>
    <x v="1"/>
    <s v="Hagerty Consulting"/>
    <s v="Private Profit"/>
    <x v="2"/>
    <s v="4027005000"/>
    <s v="Not Funded"/>
    <s v="16034341"/>
    <n v="0"/>
    <n v="0"/>
    <m/>
    <m/>
    <n v="0"/>
    <n v="0"/>
  </r>
  <r>
    <x v="2"/>
    <s v="3"/>
    <s v="9/29/2015"/>
    <s v="2015"/>
    <s v="12"/>
    <s v="43010000"/>
    <x v="10"/>
    <x v="1"/>
    <s v="BRIGHAM YOUNG UNIVERSITY"/>
    <s v="Institution of Higher Education"/>
    <x v="1"/>
    <s v="4014003000"/>
    <s v="Awarded"/>
    <s v="16034279"/>
    <m/>
    <m/>
    <n v="1"/>
    <n v="6200"/>
    <n v="1"/>
    <n v="6200"/>
  </r>
  <r>
    <x v="2"/>
    <s v="3"/>
    <s v="9/29/2015"/>
    <s v="2015"/>
    <s v="12"/>
    <s v="43010000"/>
    <x v="10"/>
    <x v="1"/>
    <s v="IN Clinical &amp; Translational Sci Inst"/>
    <s v="Institution of Higher Education"/>
    <x v="1"/>
    <s v="4014017000"/>
    <s v="Awarded"/>
    <s v="16034280"/>
    <m/>
    <m/>
    <n v="1"/>
    <n v="1000"/>
    <n v="1"/>
    <n v="1000"/>
  </r>
  <r>
    <x v="2"/>
    <s v="3"/>
    <s v="9/30/2015"/>
    <s v="2015"/>
    <s v="12"/>
    <s v="43010000"/>
    <x v="10"/>
    <x v="1"/>
    <s v="SIMONS FOUNDATION"/>
    <s v="Foundation"/>
    <x v="1"/>
    <s v="2004035000"/>
    <s v="Pending"/>
    <s v="16034322"/>
    <m/>
    <m/>
    <n v="1"/>
    <n v="98777"/>
    <n v="1"/>
    <n v="98777"/>
  </r>
  <r>
    <x v="2"/>
    <s v="3"/>
    <s v="9/30/2015"/>
    <s v="2015"/>
    <s v="12"/>
    <s v="43010000"/>
    <x v="10"/>
    <x v="1"/>
    <s v="ARIZONA STATE UNIVERSITY"/>
    <s v="Institution of Higher Education"/>
    <x v="1"/>
    <s v="4002001000"/>
    <s v="Awarded"/>
    <s v="16033644"/>
    <m/>
    <m/>
    <n v="0.4"/>
    <n v="113624.8"/>
    <n v="0.4"/>
    <n v="113624.8"/>
  </r>
  <r>
    <x v="2"/>
    <s v="3"/>
    <s v="9/30/2015"/>
    <s v="2015"/>
    <s v="12"/>
    <s v="43010000"/>
    <x v="10"/>
    <x v="1"/>
    <s v="ARIZONA STATE UNIVERSITY"/>
    <s v="Institution of Higher Education"/>
    <x v="1"/>
    <s v="4008030000"/>
    <s v="Awarded"/>
    <s v="16033644"/>
    <m/>
    <m/>
    <n v="0.2"/>
    <n v="56812.4"/>
    <n v="0.2"/>
    <n v="56812.4"/>
  </r>
  <r>
    <x v="2"/>
    <s v="3"/>
    <s v="9/30/2015"/>
    <s v="2015"/>
    <s v="12"/>
    <s v="43010000"/>
    <x v="10"/>
    <x v="1"/>
    <s v="ARIZONA STATE UNIVERSITY"/>
    <s v="Institution of Higher Education"/>
    <x v="1"/>
    <s v="4008040000"/>
    <s v="Awarded"/>
    <s v="16033644"/>
    <m/>
    <m/>
    <n v="0.2"/>
    <n v="56812.4"/>
    <n v="0.2"/>
    <n v="56812.4"/>
  </r>
  <r>
    <x v="2"/>
    <s v="3"/>
    <s v="9/30/2015"/>
    <s v="2015"/>
    <s v="12"/>
    <s v="43010000"/>
    <x v="10"/>
    <x v="1"/>
    <s v="Indiana Soybean Alliance"/>
    <s v="Private Non-Profit"/>
    <x v="1"/>
    <s v="4011008000"/>
    <s v="Awarded"/>
    <s v="16034324"/>
    <m/>
    <m/>
    <n v="1"/>
    <n v="19953"/>
    <n v="1"/>
    <n v="19953"/>
  </r>
  <r>
    <x v="2"/>
    <s v="3"/>
    <s v="9/30/2015"/>
    <s v="2015"/>
    <s v="12"/>
    <s v="43010000"/>
    <x v="10"/>
    <x v="1"/>
    <s v="GOLF COURSE SUPERINTDTS ASSOC OF AMERICA"/>
    <s v="Foundation"/>
    <x v="1"/>
    <s v="4011008000"/>
    <s v="Not Funded"/>
    <s v="16034298"/>
    <m/>
    <m/>
    <n v="1"/>
    <n v="20000"/>
    <n v="1"/>
    <n v="20000"/>
  </r>
  <r>
    <x v="2"/>
    <s v="3"/>
    <s v="9/30/2015"/>
    <s v="2015"/>
    <s v="12"/>
    <s v="43010000"/>
    <x v="10"/>
    <x v="1"/>
    <s v="PEPSICO INC./ WORLD TRADING CO."/>
    <s v="Private Profit"/>
    <x v="2"/>
    <s v="4011016000"/>
    <s v="Awarded"/>
    <s v="16033952"/>
    <m/>
    <m/>
    <n v="0.875"/>
    <n v="78988"/>
    <n v="0.875"/>
    <n v="78988"/>
  </r>
  <r>
    <x v="2"/>
    <s v="3"/>
    <s v="9/30/2015"/>
    <s v="2015"/>
    <s v="12"/>
    <s v="43010000"/>
    <x v="10"/>
    <x v="1"/>
    <s v="Nestle Purina PetCare Company"/>
    <s v="Private Profit"/>
    <x v="2"/>
    <s v="4012007000"/>
    <s v="Awarded"/>
    <s v="16034334"/>
    <m/>
    <m/>
    <n v="1"/>
    <n v="25000"/>
    <n v="1"/>
    <n v="25000"/>
  </r>
  <r>
    <x v="2"/>
    <s v="3"/>
    <s v="9/30/2015"/>
    <s v="2015"/>
    <s v="12"/>
    <s v="43010000"/>
    <x v="10"/>
    <x v="1"/>
    <s v="PEPSICO INC./ WORLD TRADING CO."/>
    <s v="Private Profit"/>
    <x v="2"/>
    <s v="4013004000"/>
    <s v="Awarded"/>
    <s v="16033952"/>
    <m/>
    <m/>
    <n v="0.125"/>
    <n v="11284"/>
    <n v="0.125"/>
    <n v="11284"/>
  </r>
  <r>
    <x v="2"/>
    <s v="3"/>
    <s v="9/30/2015"/>
    <s v="2015"/>
    <s v="12"/>
    <s v="43010000"/>
    <x v="10"/>
    <x v="1"/>
    <s v="ROLLS-ROYCE, INC."/>
    <s v="Private Profit"/>
    <x v="2"/>
    <s v="4014003000"/>
    <s v="Awarded"/>
    <s v="16034286"/>
    <m/>
    <m/>
    <n v="1"/>
    <n v="95172"/>
    <n v="1"/>
    <n v="95172"/>
  </r>
  <r>
    <x v="2"/>
    <s v="3"/>
    <s v="9/30/2015"/>
    <s v="2015"/>
    <s v="12"/>
    <s v="43010000"/>
    <x v="10"/>
    <x v="1"/>
    <s v="PROCTER &amp; GAMBLE COMPANY"/>
    <s v="Private Profit"/>
    <x v="2"/>
    <s v="4014004000"/>
    <s v="Not Funded"/>
    <s v="16034356"/>
    <n v="0.75"/>
    <n v="6000"/>
    <m/>
    <m/>
    <n v="0.75"/>
    <n v="6000"/>
  </r>
  <r>
    <x v="2"/>
    <s v="3"/>
    <s v="9/30/2015"/>
    <s v="2015"/>
    <s v="12"/>
    <s v="43010000"/>
    <x v="10"/>
    <x v="1"/>
    <s v="GENERAL ELECTRIC COMPANY"/>
    <s v="Private Profit"/>
    <x v="2"/>
    <s v="4014006000"/>
    <s v="Awarded"/>
    <s v="16034276"/>
    <m/>
    <m/>
    <n v="0.75"/>
    <n v="88398"/>
    <n v="0.75"/>
    <n v="88398"/>
  </r>
  <r>
    <x v="2"/>
    <s v="3"/>
    <s v="9/30/2015"/>
    <s v="2015"/>
    <s v="12"/>
    <s v="43010000"/>
    <x v="10"/>
    <x v="1"/>
    <s v="Massachusetts Inst of Tech Lincoln Lab"/>
    <s v="Institution of Higher Education"/>
    <x v="1"/>
    <s v="4014006000"/>
    <s v="Awarded"/>
    <s v="16034313"/>
    <m/>
    <m/>
    <n v="1"/>
    <n v="98559"/>
    <n v="1"/>
    <n v="98559"/>
  </r>
  <r>
    <x v="2"/>
    <s v="3"/>
    <s v="9/30/2015"/>
    <s v="2015"/>
    <s v="12"/>
    <s v="43010000"/>
    <x v="10"/>
    <x v="1"/>
    <s v="BraunAbility"/>
    <s v="Private Profit"/>
    <x v="2"/>
    <s v="4014009000"/>
    <s v="Awarded"/>
    <s v="16044426"/>
    <m/>
    <m/>
    <n v="0.5"/>
    <n v="35142"/>
    <n v="0.5"/>
    <n v="35142"/>
  </r>
  <r>
    <x v="2"/>
    <s v="3"/>
    <s v="9/30/2015"/>
    <s v="2015"/>
    <s v="12"/>
    <s v="43010000"/>
    <x v="10"/>
    <x v="1"/>
    <s v="IN Clinical &amp; Translational Sci Inst"/>
    <s v="Institution of Higher Education"/>
    <x v="1"/>
    <s v="4014017000"/>
    <s v="Pending"/>
    <s v="16034306"/>
    <m/>
    <m/>
    <n v="1"/>
    <n v="10000"/>
    <n v="1"/>
    <n v="10000"/>
  </r>
  <r>
    <x v="2"/>
    <s v="3"/>
    <s v="9/30/2015"/>
    <s v="2015"/>
    <s v="12"/>
    <s v="43010000"/>
    <x v="10"/>
    <x v="1"/>
    <s v="GENERAL ELECTRIC COMPANY"/>
    <s v="Private Profit"/>
    <x v="2"/>
    <s v="4014017000"/>
    <s v="Awarded"/>
    <s v="16034276"/>
    <m/>
    <m/>
    <n v="0.25"/>
    <n v="29466"/>
    <n v="0.25"/>
    <n v="29466"/>
  </r>
  <r>
    <x v="2"/>
    <s v="3"/>
    <s v="9/30/2015"/>
    <s v="2015"/>
    <s v="12"/>
    <s v="43010000"/>
    <x v="10"/>
    <x v="1"/>
    <s v="BraunAbility"/>
    <s v="Private Profit"/>
    <x v="2"/>
    <s v="4014017000"/>
    <s v="Awarded"/>
    <s v="16044426"/>
    <m/>
    <m/>
    <n v="0.5"/>
    <n v="35142"/>
    <n v="0.5"/>
    <n v="35142"/>
  </r>
  <r>
    <x v="2"/>
    <s v="3"/>
    <s v="9/30/2015"/>
    <s v="2015"/>
    <s v="12"/>
    <s v="43010000"/>
    <x v="10"/>
    <x v="1"/>
    <s v="Otsuka America Pharmaceutical"/>
    <s v="Private Profit"/>
    <x v="2"/>
    <s v="4016001000"/>
    <s v="Awarded"/>
    <s v="16044412"/>
    <m/>
    <m/>
    <n v="1"/>
    <n v="150000"/>
    <n v="1"/>
    <n v="150000"/>
  </r>
  <r>
    <x v="2"/>
    <s v="3"/>
    <s v="9/30/2015"/>
    <s v="2015"/>
    <s v="12"/>
    <s v="43010000"/>
    <x v="10"/>
    <x v="1"/>
    <s v="Merck Sharp &amp; Dohme Corp"/>
    <s v="Private Profit"/>
    <x v="2"/>
    <s v="4016001000"/>
    <s v="Awarded"/>
    <s v="16044413"/>
    <m/>
    <m/>
    <n v="1"/>
    <n v="150000"/>
    <n v="1"/>
    <n v="150000"/>
  </r>
  <r>
    <x v="2"/>
    <s v="3"/>
    <s v="9/30/2015"/>
    <s v="2015"/>
    <s v="12"/>
    <s v="43010000"/>
    <x v="10"/>
    <x v="1"/>
    <s v="PROCTER &amp; GAMBLE COMPANY"/>
    <s v="Private Profit"/>
    <x v="2"/>
    <s v="4019010000"/>
    <s v="Not Funded"/>
    <s v="16034356"/>
    <n v="0.25"/>
    <n v="2000"/>
    <m/>
    <m/>
    <n v="0.25"/>
    <n v="2000"/>
  </r>
  <r>
    <x v="2"/>
    <s v="3"/>
    <s v="9/30/2015"/>
    <s v="2015"/>
    <s v="12"/>
    <s v="43010000"/>
    <x v="10"/>
    <x v="1"/>
    <s v="PROCTER &amp; GAMBLE COMPANY"/>
    <s v="Private Profit"/>
    <x v="2"/>
    <s v="4027005000"/>
    <s v="Not Funded"/>
    <s v="16034356"/>
    <n v="0"/>
    <n v="0"/>
    <m/>
    <m/>
    <n v="0"/>
    <n v="0"/>
  </r>
  <r>
    <x v="2"/>
    <s v="3"/>
    <s v="9/30/2015"/>
    <s v="2015"/>
    <s v="12"/>
    <s v="43010000"/>
    <x v="10"/>
    <x v="1"/>
    <s v="ARIZONA STATE UNIVERSITY"/>
    <s v="Institution of Higher Education"/>
    <x v="1"/>
    <s v="4031009000"/>
    <s v="Awarded"/>
    <s v="16033644"/>
    <m/>
    <m/>
    <n v="0.2"/>
    <n v="56812.4"/>
    <n v="0.2"/>
    <n v="56812.4"/>
  </r>
  <r>
    <x v="2"/>
    <s v="4"/>
    <s v="10/1/2015"/>
    <s v="2016"/>
    <s v="1"/>
    <s v="43010000"/>
    <x v="10"/>
    <x v="1"/>
    <s v="DAIRY MANAGEMENT, INC. (DMI)"/>
    <s v="Private Profit"/>
    <x v="2"/>
    <s v="4011016000"/>
    <s v="Pending"/>
    <s v="16034359"/>
    <m/>
    <m/>
    <n v="1"/>
    <n v="116395"/>
    <n v="1"/>
    <n v="116395"/>
  </r>
  <r>
    <x v="2"/>
    <s v="4"/>
    <s v="10/1/2015"/>
    <s v="2016"/>
    <s v="1"/>
    <s v="43010000"/>
    <x v="10"/>
    <x v="1"/>
    <s v="GOLF COURSE SUPERINTDTS ASSOC OF AMERICA"/>
    <s v="Foundation"/>
    <x v="1"/>
    <s v="4011018000"/>
    <s v="Pending"/>
    <s v="16034374"/>
    <m/>
    <m/>
    <n v="1"/>
    <n v="6000"/>
    <n v="1"/>
    <n v="6000"/>
  </r>
  <r>
    <x v="2"/>
    <s v="4"/>
    <s v="10/1/2015"/>
    <s v="2016"/>
    <s v="1"/>
    <s v="43010000"/>
    <x v="10"/>
    <x v="1"/>
    <s v="PARDEE, ELSA U. FOUNDATION"/>
    <s v="Foundation"/>
    <x v="1"/>
    <s v="4012006000"/>
    <s v="Awarded"/>
    <s v="16044382"/>
    <m/>
    <m/>
    <n v="1"/>
    <n v="211544"/>
    <n v="1"/>
    <n v="211544"/>
  </r>
  <r>
    <x v="2"/>
    <s v="4"/>
    <s v="10/1/2015"/>
    <s v="2016"/>
    <s v="1"/>
    <s v="43010000"/>
    <x v="10"/>
    <x v="1"/>
    <s v="TRASK TRUST FUND"/>
    <s v="Foundation"/>
    <x v="1"/>
    <s v="4014004000"/>
    <s v="Pending"/>
    <s v="16034185"/>
    <m/>
    <m/>
    <n v="1"/>
    <n v="49250"/>
    <n v="1"/>
    <n v="49250"/>
  </r>
  <r>
    <x v="2"/>
    <s v="4"/>
    <s v="10/2/2015"/>
    <s v="2016"/>
    <s v="1"/>
    <s v="43010000"/>
    <x v="10"/>
    <x v="1"/>
    <s v="BeulahWorks LLC"/>
    <s v="Private Profit"/>
    <x v="2"/>
    <s v="1010009000"/>
    <s v="Awarded"/>
    <s v="16034361"/>
    <m/>
    <m/>
    <n v="1"/>
    <n v="1990"/>
    <n v="1"/>
    <n v="1990"/>
  </r>
  <r>
    <x v="2"/>
    <s v="4"/>
    <s v="10/2/2015"/>
    <s v="2016"/>
    <s v="1"/>
    <s v="43010000"/>
    <x v="10"/>
    <x v="1"/>
    <s v="ZINPRO CORPORATION"/>
    <s v="Private Profit"/>
    <x v="2"/>
    <s v="4011009000"/>
    <s v="Awarded"/>
    <s v="16044454"/>
    <m/>
    <m/>
    <n v="1"/>
    <n v="374940"/>
    <n v="1"/>
    <n v="374940"/>
  </r>
  <r>
    <x v="2"/>
    <s v="4"/>
    <s v="10/2/2015"/>
    <s v="2016"/>
    <s v="1"/>
    <s v="43010000"/>
    <x v="10"/>
    <x v="1"/>
    <s v="Partners of the Americas Fdn"/>
    <s v="Foundation"/>
    <x v="1"/>
    <s v="4014007000"/>
    <s v="Awarded"/>
    <s v="16044484"/>
    <m/>
    <m/>
    <n v="0.2"/>
    <n v="4979.2"/>
    <n v="0.2"/>
    <n v="4979.2"/>
  </r>
  <r>
    <x v="2"/>
    <s v="4"/>
    <s v="10/2/2015"/>
    <s v="2016"/>
    <s v="1"/>
    <s v="43010000"/>
    <x v="10"/>
    <x v="1"/>
    <s v="Partners of the Americas Fdn"/>
    <s v="Foundation"/>
    <x v="1"/>
    <s v="4014009000"/>
    <s v="Awarded"/>
    <s v="16044484"/>
    <m/>
    <m/>
    <n v="0.4"/>
    <n v="9958.4"/>
    <n v="0.4"/>
    <n v="9958.4"/>
  </r>
  <r>
    <x v="2"/>
    <s v="4"/>
    <s v="10/2/2015"/>
    <s v="2016"/>
    <s v="1"/>
    <s v="43010000"/>
    <x v="10"/>
    <x v="1"/>
    <s v="Partners of the Americas Fdn"/>
    <s v="Foundation"/>
    <x v="1"/>
    <s v="4014020000"/>
    <s v="Awarded"/>
    <s v="16044484"/>
    <m/>
    <m/>
    <n v="0.2"/>
    <n v="4979.2"/>
    <n v="0.2"/>
    <n v="4979.2"/>
  </r>
  <r>
    <x v="2"/>
    <s v="4"/>
    <s v="10/2/2015"/>
    <s v="2016"/>
    <s v="1"/>
    <s v="43010000"/>
    <x v="10"/>
    <x v="1"/>
    <s v="Partners of the Americas Fdn"/>
    <s v="Foundation"/>
    <x v="1"/>
    <s v="4014025000"/>
    <s v="Awarded"/>
    <s v="16044484"/>
    <m/>
    <m/>
    <n v="0.2"/>
    <n v="4979.2"/>
    <n v="0.2"/>
    <n v="4979.2"/>
  </r>
  <r>
    <x v="2"/>
    <s v="4"/>
    <s v="10/2/2015"/>
    <s v="2016"/>
    <s v="1"/>
    <s v="43010000"/>
    <x v="10"/>
    <x v="1"/>
    <s v="TRASK TRUST FUND"/>
    <s v="Foundation"/>
    <x v="1"/>
    <s v="4016003000"/>
    <s v="Awarded"/>
    <s v="16034016"/>
    <m/>
    <m/>
    <n v="0.2"/>
    <n v="8541.6"/>
    <n v="0.2"/>
    <n v="8541.6"/>
  </r>
  <r>
    <x v="2"/>
    <s v="4"/>
    <s v="10/2/2015"/>
    <s v="2016"/>
    <s v="1"/>
    <s v="43010000"/>
    <x v="10"/>
    <x v="1"/>
    <s v="TRASK TRUST FUND"/>
    <s v="Foundation"/>
    <x v="1"/>
    <s v="4016005000"/>
    <s v="Awarded"/>
    <s v="16034016"/>
    <m/>
    <m/>
    <n v="0.8"/>
    <n v="34166.400000000001"/>
    <n v="0.8"/>
    <n v="34166.400000000001"/>
  </r>
  <r>
    <x v="2"/>
    <s v="4"/>
    <s v="10/2/2015"/>
    <s v="2016"/>
    <s v="1"/>
    <s v="43010000"/>
    <x v="10"/>
    <x v="1"/>
    <s v="Walmart Foundation"/>
    <s v="Foundation"/>
    <x v="1"/>
    <s v="4019019000"/>
    <s v="Not Funded"/>
    <s v="16044451"/>
    <m/>
    <m/>
    <n v="1"/>
    <n v="2500"/>
    <n v="1"/>
    <n v="2500"/>
  </r>
  <r>
    <x v="2"/>
    <s v="4"/>
    <s v="10/3/2015"/>
    <s v="2016"/>
    <s v="1"/>
    <s v="43010000"/>
    <x v="10"/>
    <x v="1"/>
    <s v="Lina Global LLC"/>
    <s v="Private Profit"/>
    <x v="2"/>
    <s v="1011003000"/>
    <s v="Awarded"/>
    <s v="16044541"/>
    <m/>
    <m/>
    <n v="1"/>
    <n v="1310"/>
    <n v="1"/>
    <n v="1310"/>
  </r>
  <r>
    <x v="2"/>
    <s v="4"/>
    <s v="10/5/2015"/>
    <s v="2016"/>
    <s v="1"/>
    <s v="43010000"/>
    <x v="10"/>
    <x v="1"/>
    <s v="Charles River Laboratories"/>
    <s v="Private Profit"/>
    <x v="2"/>
    <s v="4012003000"/>
    <s v="Awarded"/>
    <s v="16044495"/>
    <m/>
    <m/>
    <n v="1"/>
    <n v="9978"/>
    <n v="1"/>
    <n v="9978"/>
  </r>
  <r>
    <x v="2"/>
    <s v="4"/>
    <s v="10/5/2015"/>
    <s v="2016"/>
    <s v="1"/>
    <s v="43010000"/>
    <x v="10"/>
    <x v="1"/>
    <s v="LILLY (ELI) AND COMPANY"/>
    <s v="Private Profit"/>
    <x v="2"/>
    <s v="4014004000"/>
    <s v="Awarded"/>
    <s v="16044547"/>
    <m/>
    <m/>
    <n v="1"/>
    <n v="20000"/>
    <n v="1"/>
    <n v="20000"/>
  </r>
  <r>
    <x v="2"/>
    <s v="4"/>
    <s v="10/5/2015"/>
    <s v="2016"/>
    <s v="1"/>
    <s v="43010000"/>
    <x v="10"/>
    <x v="1"/>
    <s v="DEERE &amp; COMPANY"/>
    <s v="Private Profit"/>
    <x v="2"/>
    <s v="4014006000"/>
    <s v="Awarded"/>
    <s v="16034305"/>
    <m/>
    <m/>
    <n v="1"/>
    <n v="62804"/>
    <n v="1"/>
    <n v="62804"/>
  </r>
  <r>
    <x v="2"/>
    <s v="4"/>
    <s v="10/5/2015"/>
    <s v="2016"/>
    <s v="1"/>
    <s v="43010000"/>
    <x v="10"/>
    <x v="1"/>
    <s v="DEERE &amp; COMPANY"/>
    <s v="Private Profit"/>
    <x v="2"/>
    <s v="4014006000"/>
    <s v="Awarded"/>
    <s v="16034309"/>
    <m/>
    <m/>
    <n v="1"/>
    <n v="91553"/>
    <n v="1"/>
    <n v="91553"/>
  </r>
  <r>
    <x v="2"/>
    <s v="4"/>
    <s v="10/5/2015"/>
    <s v="2016"/>
    <s v="1"/>
    <s v="43010000"/>
    <x v="10"/>
    <x v="1"/>
    <s v="DEERE &amp; COMPANY"/>
    <s v="Private Profit"/>
    <x v="2"/>
    <s v="4014006000"/>
    <s v="Awarded"/>
    <s v="16034312"/>
    <m/>
    <m/>
    <n v="1"/>
    <n v="55474"/>
    <n v="1"/>
    <n v="55474"/>
  </r>
  <r>
    <x v="2"/>
    <s v="4"/>
    <s v="10/5/2015"/>
    <s v="2016"/>
    <s v="1"/>
    <s v="43010000"/>
    <x v="10"/>
    <x v="1"/>
    <s v="University of California - Berkeley"/>
    <s v="Institution of Higher Education"/>
    <x v="1"/>
    <s v="4014009000"/>
    <s v="Pending"/>
    <s v="16044487"/>
    <m/>
    <m/>
    <n v="1"/>
    <n v="74997"/>
    <n v="1"/>
    <n v="74997"/>
  </r>
  <r>
    <x v="2"/>
    <s v="4"/>
    <s v="10/6/2015"/>
    <s v="2016"/>
    <s v="1"/>
    <s v="43010000"/>
    <x v="10"/>
    <x v="1"/>
    <s v="BATTELLE MEMORIAL INSTITUTE"/>
    <s v="Private Non-Profit"/>
    <x v="1"/>
    <s v="4011015000"/>
    <s v="Awarded"/>
    <s v="16044594"/>
    <m/>
    <m/>
    <n v="1"/>
    <n v="7000"/>
    <n v="1"/>
    <n v="7000"/>
  </r>
  <r>
    <x v="2"/>
    <s v="4"/>
    <s v="10/6/2015"/>
    <s v="2016"/>
    <s v="1"/>
    <s v="43010000"/>
    <x v="10"/>
    <x v="1"/>
    <s v="GRAYSON-JOCKEY CLUB RES. FDN., INC."/>
    <s v="Private Profit"/>
    <x v="2"/>
    <s v="4012006000"/>
    <s v="Pending"/>
    <s v="15033883"/>
    <m/>
    <m/>
    <n v="0.6"/>
    <n v="114093"/>
    <n v="0.6"/>
    <n v="114093"/>
  </r>
  <r>
    <x v="2"/>
    <s v="4"/>
    <s v="10/6/2015"/>
    <s v="2016"/>
    <s v="1"/>
    <s v="43010000"/>
    <x v="10"/>
    <x v="1"/>
    <s v="GRAYSON-JOCKEY CLUB RES. FDN., INC."/>
    <s v="Private Profit"/>
    <x v="2"/>
    <s v="4012007000"/>
    <s v="Pending"/>
    <s v="15033883"/>
    <m/>
    <m/>
    <n v="0.4"/>
    <n v="76062"/>
    <n v="0.4"/>
    <n v="76062"/>
  </r>
  <r>
    <x v="2"/>
    <s v="4"/>
    <s v="10/6/2015"/>
    <s v="2016"/>
    <s v="1"/>
    <s v="43010000"/>
    <x v="10"/>
    <x v="1"/>
    <s v="INDIANA UNIVERSITY"/>
    <s v="Institution of Higher Education"/>
    <x v="1"/>
    <s v="4012009000"/>
    <s v="Awarded"/>
    <s v="16044639"/>
    <m/>
    <m/>
    <n v="1"/>
    <n v="10000"/>
    <n v="1"/>
    <n v="10000"/>
  </r>
  <r>
    <x v="2"/>
    <s v="4"/>
    <s v="10/6/2015"/>
    <s v="2016"/>
    <s v="1"/>
    <s v="43010000"/>
    <x v="10"/>
    <x v="1"/>
    <s v="SIEMENS ENERGY &amp; AUTOMATION INC."/>
    <s v="Private Profit"/>
    <x v="2"/>
    <s v="4014009000"/>
    <s v="Awarded"/>
    <s v="16044632"/>
    <m/>
    <m/>
    <n v="1"/>
    <n v="223746"/>
    <n v="1"/>
    <n v="223746"/>
  </r>
  <r>
    <x v="2"/>
    <s v="4"/>
    <s v="10/7/2015"/>
    <s v="2016"/>
    <s v="1"/>
    <s v="43010000"/>
    <x v="10"/>
    <x v="1"/>
    <s v="HEWLETT PACKARD"/>
    <s v="Private Profit"/>
    <x v="2"/>
    <s v="4014006000"/>
    <s v="Awarded"/>
    <s v="16044655"/>
    <m/>
    <m/>
    <n v="1"/>
    <n v="75000"/>
    <n v="1"/>
    <n v="75000"/>
  </r>
  <r>
    <x v="2"/>
    <s v="4"/>
    <s v="10/8/2015"/>
    <s v="2016"/>
    <s v="1"/>
    <s v="43010000"/>
    <x v="10"/>
    <x v="1"/>
    <s v="Ctr for Arab American Philanthropy"/>
    <s v="Private Non-Profit"/>
    <x v="1"/>
    <s v="4017003000"/>
    <s v="Awarded"/>
    <s v="16044472"/>
    <m/>
    <m/>
    <n v="0.03"/>
    <n v="15"/>
    <n v="0.03"/>
    <n v="15"/>
  </r>
  <r>
    <x v="2"/>
    <s v="4"/>
    <s v="10/8/2015"/>
    <s v="2016"/>
    <s v="1"/>
    <s v="43010000"/>
    <x v="10"/>
    <x v="1"/>
    <s v="Ctr for Arab American Philanthropy"/>
    <s v="Private Non-Profit"/>
    <x v="1"/>
    <s v="4017017000"/>
    <s v="Awarded"/>
    <s v="16044472"/>
    <m/>
    <m/>
    <n v="0.95499999999999996"/>
    <n v="477.5"/>
    <n v="0.95499999999999996"/>
    <n v="477.5"/>
  </r>
  <r>
    <x v="2"/>
    <s v="4"/>
    <s v="10/8/2015"/>
    <s v="2016"/>
    <s v="1"/>
    <s v="43010000"/>
    <x v="10"/>
    <x v="1"/>
    <s v="Ctr for Arab American Philanthropy"/>
    <s v="Private Non-Profit"/>
    <x v="1"/>
    <s v="4017022000"/>
    <s v="Awarded"/>
    <s v="16044472"/>
    <m/>
    <m/>
    <n v="1.4999999999999999E-2"/>
    <n v="7.5"/>
    <n v="1.4999999999999999E-2"/>
    <n v="7.5"/>
  </r>
  <r>
    <x v="2"/>
    <s v="4"/>
    <s v="10/9/2015"/>
    <s v="2016"/>
    <s v="1"/>
    <s v="43010000"/>
    <x v="10"/>
    <x v="1"/>
    <s v="SEMICONDUCTOR RESEARCH CORPORATION"/>
    <s v="Private Profit"/>
    <x v="2"/>
    <s v="4014009000"/>
    <s v="Awarded"/>
    <s v="16044713"/>
    <m/>
    <m/>
    <n v="1"/>
    <n v="285000"/>
    <n v="1"/>
    <n v="285000"/>
  </r>
  <r>
    <x v="2"/>
    <s v="4"/>
    <s v="10/12/2015"/>
    <s v="2016"/>
    <s v="1"/>
    <s v="43010000"/>
    <x v="10"/>
    <x v="1"/>
    <s v="BASF CORPORATION"/>
    <s v="Private Profit"/>
    <x v="2"/>
    <s v="4011009000"/>
    <s v="Awarded"/>
    <s v="16044711"/>
    <m/>
    <m/>
    <n v="1"/>
    <n v="80071"/>
    <n v="1"/>
    <n v="80071"/>
  </r>
  <r>
    <x v="2"/>
    <s v="4"/>
    <s v="10/12/2015"/>
    <s v="2016"/>
    <s v="1"/>
    <s v="43010000"/>
    <x v="10"/>
    <x v="1"/>
    <s v="V FOUNDATION FOR CANCER RESEARCH, THE"/>
    <s v="Foundation"/>
    <x v="1"/>
    <s v="4012006000"/>
    <s v="Awarded"/>
    <s v="16044751"/>
    <m/>
    <m/>
    <n v="1"/>
    <n v="200000"/>
    <n v="1"/>
    <n v="200000"/>
  </r>
  <r>
    <x v="2"/>
    <s v="4"/>
    <s v="10/12/2015"/>
    <s v="2016"/>
    <s v="1"/>
    <s v="43010000"/>
    <x v="10"/>
    <x v="1"/>
    <s v="Michael Baker Jr Inc"/>
    <s v="Private Non-Profit"/>
    <x v="1"/>
    <s v="4014005000"/>
    <s v="Awarded"/>
    <s v="16044740"/>
    <m/>
    <m/>
    <n v="1"/>
    <n v="41420"/>
    <n v="1"/>
    <n v="41420"/>
  </r>
  <r>
    <x v="2"/>
    <s v="4"/>
    <s v="10/12/2015"/>
    <s v="2016"/>
    <s v="1"/>
    <s v="43010000"/>
    <x v="10"/>
    <x v="1"/>
    <s v="Siemens Power Generation Inc"/>
    <s v="Private Profit"/>
    <x v="2"/>
    <s v="4014009000"/>
    <s v="Awarded"/>
    <s v="15121486"/>
    <m/>
    <m/>
    <n v="1"/>
    <n v="520000"/>
    <n v="1"/>
    <n v="520000"/>
  </r>
  <r>
    <x v="2"/>
    <s v="4"/>
    <s v="10/12/2015"/>
    <s v="2016"/>
    <s v="1"/>
    <s v="43010000"/>
    <x v="10"/>
    <x v="1"/>
    <s v="VentureWell"/>
    <s v="Private Non-Profit"/>
    <x v="1"/>
    <s v="4017003000"/>
    <s v="Awarded"/>
    <s v="16044755"/>
    <m/>
    <m/>
    <n v="1"/>
    <n v="5000"/>
    <n v="1"/>
    <n v="5000"/>
  </r>
  <r>
    <x v="2"/>
    <s v="4"/>
    <s v="10/13/2015"/>
    <s v="2016"/>
    <s v="1"/>
    <s v="43010000"/>
    <x v="10"/>
    <x v="1"/>
    <s v="LILLY (ELI) AND COMPANY"/>
    <s v="Private Profit"/>
    <x v="2"/>
    <s v="4014004000"/>
    <s v="Awarded"/>
    <s v="16044762"/>
    <m/>
    <m/>
    <n v="1"/>
    <n v="227104"/>
    <n v="1"/>
    <n v="227104"/>
  </r>
  <r>
    <x v="2"/>
    <s v="4"/>
    <s v="10/13/2015"/>
    <s v="2016"/>
    <s v="1"/>
    <s v="43010000"/>
    <x v="10"/>
    <x v="1"/>
    <s v="Qatar National Research Fund"/>
    <s v="Foreign Private Non-Profit"/>
    <x v="1"/>
    <s v="4014009000"/>
    <s v="Pending"/>
    <s v="16044761"/>
    <m/>
    <m/>
    <n v="0.625"/>
    <n v="205939.38"/>
    <n v="0.625"/>
    <n v="205939.38"/>
  </r>
  <r>
    <x v="2"/>
    <s v="4"/>
    <s v="10/13/2015"/>
    <s v="2016"/>
    <s v="1"/>
    <s v="43010000"/>
    <x v="10"/>
    <x v="1"/>
    <s v="AMERICAN CHEMICAL SOCIETY"/>
    <s v="Foundation"/>
    <x v="1"/>
    <s v="4018004000"/>
    <s v="Not Funded"/>
    <s v="16044725"/>
    <m/>
    <m/>
    <n v="1"/>
    <n v="110000"/>
    <n v="1"/>
    <n v="110000"/>
  </r>
  <r>
    <x v="2"/>
    <s v="4"/>
    <s v="10/13/2015"/>
    <s v="2016"/>
    <s v="1"/>
    <s v="43010000"/>
    <x v="10"/>
    <x v="1"/>
    <s v="Qatar National Research Fund"/>
    <s v="Foreign Private Non-Profit"/>
    <x v="1"/>
    <s v="4018006000"/>
    <s v="Pending"/>
    <s v="16044761"/>
    <m/>
    <m/>
    <n v="0.375"/>
    <n v="123563.63"/>
    <n v="0.375"/>
    <n v="123563.63"/>
  </r>
  <r>
    <x v="2"/>
    <s v="4"/>
    <s v="10/13/2015"/>
    <s v="2016"/>
    <s v="1"/>
    <s v="43010000"/>
    <x v="10"/>
    <x v="1"/>
    <s v="Walmart Foundation"/>
    <s v="Foundation"/>
    <x v="1"/>
    <s v="4019019000"/>
    <s v="Not Funded"/>
    <s v="16044749"/>
    <m/>
    <m/>
    <n v="1"/>
    <n v="2500"/>
    <n v="1"/>
    <n v="2500"/>
  </r>
  <r>
    <x v="2"/>
    <s v="4"/>
    <s v="10/13/2015"/>
    <s v="2016"/>
    <s v="1"/>
    <s v="43010000"/>
    <x v="10"/>
    <x v="1"/>
    <s v="Walmart Foundation"/>
    <s v="Foundation"/>
    <x v="1"/>
    <s v="4019019000"/>
    <s v="Not Funded"/>
    <s v="16044754"/>
    <m/>
    <m/>
    <n v="1"/>
    <n v="2500"/>
    <n v="1"/>
    <n v="2500"/>
  </r>
  <r>
    <x v="2"/>
    <s v="4"/>
    <s v="10/13/2015"/>
    <s v="2016"/>
    <s v="1"/>
    <s v="43010000"/>
    <x v="10"/>
    <x v="1"/>
    <s v="Walmart Foundation"/>
    <s v="Foundation"/>
    <x v="1"/>
    <s v="4019019000"/>
    <s v="Not Funded"/>
    <s v="16044758"/>
    <m/>
    <m/>
    <n v="1"/>
    <n v="2500"/>
    <n v="1"/>
    <n v="2500"/>
  </r>
  <r>
    <x v="2"/>
    <s v="4"/>
    <s v="10/13/2015"/>
    <s v="2016"/>
    <s v="1"/>
    <s v="43010000"/>
    <x v="10"/>
    <x v="1"/>
    <s v="Walmart Foundation"/>
    <s v="Foundation"/>
    <x v="1"/>
    <s v="4019019000"/>
    <s v="Not Funded"/>
    <s v="16044759"/>
    <m/>
    <m/>
    <n v="1"/>
    <n v="2500"/>
    <n v="1"/>
    <n v="2500"/>
  </r>
  <r>
    <x v="2"/>
    <s v="4"/>
    <s v="10/13/2015"/>
    <s v="2016"/>
    <s v="1"/>
    <s v="43010000"/>
    <x v="10"/>
    <x v="1"/>
    <s v="JOYCE FOUNDATION"/>
    <s v="Foundation"/>
    <x v="1"/>
    <s v="4041001000"/>
    <s v="Awarded"/>
    <s v="16044765"/>
    <m/>
    <m/>
    <n v="1"/>
    <n v="50000"/>
    <n v="1"/>
    <n v="50000"/>
  </r>
  <r>
    <x v="2"/>
    <s v="4"/>
    <s v="10/14/2015"/>
    <s v="2016"/>
    <s v="1"/>
    <s v="43010000"/>
    <x v="10"/>
    <x v="1"/>
    <s v="Harsco Corporation"/>
    <s v="Private Profit"/>
    <x v="2"/>
    <s v="4011006000"/>
    <s v="Awarded"/>
    <s v="16044858"/>
    <m/>
    <m/>
    <n v="0.5"/>
    <n v="56796.5"/>
    <n v="0.5"/>
    <n v="56796.5"/>
  </r>
  <r>
    <x v="2"/>
    <s v="4"/>
    <s v="10/14/2015"/>
    <s v="2016"/>
    <s v="1"/>
    <s v="43010000"/>
    <x v="10"/>
    <x v="1"/>
    <s v="MERIAL LIMITED"/>
    <s v="Private Profit"/>
    <x v="2"/>
    <s v="4012001000"/>
    <s v="Awarded"/>
    <s v="16044801"/>
    <m/>
    <m/>
    <n v="0.5"/>
    <n v="10000"/>
    <n v="0.5"/>
    <n v="10000"/>
  </r>
  <r>
    <x v="2"/>
    <s v="4"/>
    <s v="10/14/2015"/>
    <s v="2016"/>
    <s v="1"/>
    <s v="43010000"/>
    <x v="10"/>
    <x v="1"/>
    <s v="AMERICAN CANCER SOCIETY"/>
    <s v="Foundation"/>
    <x v="1"/>
    <s v="4012006000"/>
    <s v="Pending"/>
    <s v="16044860"/>
    <m/>
    <m/>
    <n v="1"/>
    <n v="791736"/>
    <n v="1"/>
    <n v="791736"/>
  </r>
  <r>
    <x v="2"/>
    <s v="4"/>
    <s v="10/14/2015"/>
    <s v="2016"/>
    <s v="1"/>
    <s v="43010000"/>
    <x v="10"/>
    <x v="1"/>
    <s v="MERIAL LIMITED"/>
    <s v="Private Profit"/>
    <x v="2"/>
    <s v="4012006000"/>
    <s v="Awarded"/>
    <s v="16044801"/>
    <m/>
    <m/>
    <n v="0.5"/>
    <n v="10000"/>
    <n v="0.5"/>
    <n v="10000"/>
  </r>
  <r>
    <x v="2"/>
    <s v="4"/>
    <s v="10/14/2015"/>
    <s v="2016"/>
    <s v="1"/>
    <s v="43010000"/>
    <x v="10"/>
    <x v="1"/>
    <s v="INDIANA UNIVERSITY"/>
    <s v="Institution of Higher Education"/>
    <x v="1"/>
    <s v="4012009000"/>
    <s v="Awarded"/>
    <s v="16044812"/>
    <m/>
    <m/>
    <n v="1"/>
    <n v="17500"/>
    <n v="1"/>
    <n v="17500"/>
  </r>
  <r>
    <x v="2"/>
    <s v="4"/>
    <s v="10/14/2015"/>
    <s v="2016"/>
    <s v="1"/>
    <s v="43010000"/>
    <x v="10"/>
    <x v="1"/>
    <s v="AMERICAN CHEMICAL SOCIETY"/>
    <s v="Foundation"/>
    <x v="1"/>
    <s v="4014003000"/>
    <s v="Pending"/>
    <s v="16044853"/>
    <m/>
    <m/>
    <n v="0.5"/>
    <n v="55000"/>
    <n v="0.5"/>
    <n v="55000"/>
  </r>
  <r>
    <x v="2"/>
    <s v="4"/>
    <s v="10/14/2015"/>
    <s v="2016"/>
    <s v="1"/>
    <s v="43010000"/>
    <x v="10"/>
    <x v="1"/>
    <s v="Harsco Corporation"/>
    <s v="Private Profit"/>
    <x v="2"/>
    <s v="4014009000"/>
    <s v="Awarded"/>
    <s v="16044858"/>
    <m/>
    <m/>
    <n v="0.5"/>
    <n v="56796.5"/>
    <n v="0.5"/>
    <n v="56796.5"/>
  </r>
  <r>
    <x v="2"/>
    <s v="4"/>
    <s v="10/14/2015"/>
    <s v="2016"/>
    <s v="1"/>
    <s v="43010000"/>
    <x v="10"/>
    <x v="1"/>
    <s v="AMERICAN CHEMICAL SOCIETY"/>
    <s v="Foundation"/>
    <x v="1"/>
    <s v="4018004000"/>
    <s v="Pending"/>
    <s v="16044726"/>
    <m/>
    <m/>
    <n v="1"/>
    <n v="110000"/>
    <n v="1"/>
    <n v="110000"/>
  </r>
  <r>
    <x v="2"/>
    <s v="4"/>
    <s v="10/14/2015"/>
    <s v="2016"/>
    <s v="1"/>
    <s v="43010000"/>
    <x v="10"/>
    <x v="1"/>
    <s v="AMERICAN CHEMICAL SOCIETY"/>
    <s v="Foundation"/>
    <x v="1"/>
    <s v="4018004000"/>
    <s v="Pending"/>
    <s v="16044853"/>
    <m/>
    <m/>
    <n v="0.5"/>
    <n v="55000"/>
    <n v="0.5"/>
    <n v="55000"/>
  </r>
  <r>
    <x v="2"/>
    <s v="4"/>
    <s v="10/14/2015"/>
    <s v="2016"/>
    <s v="1"/>
    <s v="43010000"/>
    <x v="10"/>
    <x v="1"/>
    <s v="LAFAYETTE URBAN ENTERPRISE ASSN.,INC."/>
    <s v="Private Profit"/>
    <x v="2"/>
    <s v="4019008000"/>
    <s v="Awarded"/>
    <s v="16044790"/>
    <m/>
    <m/>
    <n v="1"/>
    <n v="8758"/>
    <n v="1"/>
    <n v="8758"/>
  </r>
  <r>
    <x v="2"/>
    <s v="4"/>
    <s v="10/15/2015"/>
    <s v="2016"/>
    <s v="1"/>
    <s v="43010000"/>
    <x v="10"/>
    <x v="1"/>
    <s v="EARTHWATCH"/>
    <s v="Foundation"/>
    <x v="1"/>
    <s v="2004033000"/>
    <s v="Awarded"/>
    <s v="16044542"/>
    <m/>
    <m/>
    <n v="1"/>
    <n v="135000"/>
    <n v="1"/>
    <n v="135000"/>
  </r>
  <r>
    <x v="2"/>
    <s v="4"/>
    <s v="10/15/2015"/>
    <s v="2016"/>
    <s v="1"/>
    <s v="43010000"/>
    <x v="10"/>
    <x v="1"/>
    <s v="SIGMA XI"/>
    <s v="Foundation"/>
    <x v="1"/>
    <s v="4011015000"/>
    <s v="Pending"/>
    <s v="16044873"/>
    <m/>
    <m/>
    <n v="1"/>
    <n v="1000"/>
    <n v="1"/>
    <n v="1000"/>
  </r>
  <r>
    <x v="2"/>
    <s v="4"/>
    <s v="10/15/2015"/>
    <s v="2016"/>
    <s v="1"/>
    <s v="43010000"/>
    <x v="10"/>
    <x v="1"/>
    <s v="NATURE CONSERVANCY (INDY IN)"/>
    <s v="Foundation"/>
    <x v="1"/>
    <s v="4011015000"/>
    <s v="Awarded"/>
    <s v="16044748"/>
    <n v="1"/>
    <n v="172883"/>
    <m/>
    <m/>
    <n v="1"/>
    <n v="172883"/>
  </r>
  <r>
    <x v="2"/>
    <s v="4"/>
    <s v="10/15/2015"/>
    <s v="2016"/>
    <s v="1"/>
    <s v="43010000"/>
    <x v="10"/>
    <x v="1"/>
    <s v="PEPSICO INC./ WORLD TRADING CO."/>
    <s v="Private Profit"/>
    <x v="2"/>
    <s v="4011016000"/>
    <s v="Awarded"/>
    <s v="16044877"/>
    <m/>
    <m/>
    <n v="1"/>
    <n v="15000"/>
    <n v="1"/>
    <n v="15000"/>
  </r>
  <r>
    <x v="2"/>
    <s v="4"/>
    <s v="10/15/2015"/>
    <s v="2016"/>
    <s v="1"/>
    <s v="43010000"/>
    <x v="10"/>
    <x v="1"/>
    <s v="AMERICAN CANCER SOCIETY"/>
    <s v="Foundation"/>
    <x v="1"/>
    <s v="4013004000"/>
    <s v="Pending"/>
    <s v="16044870"/>
    <m/>
    <m/>
    <n v="1"/>
    <n v="792000"/>
    <n v="1"/>
    <n v="792000"/>
  </r>
  <r>
    <x v="2"/>
    <s v="4"/>
    <s v="10/15/2015"/>
    <s v="2016"/>
    <s v="1"/>
    <s v="43010000"/>
    <x v="10"/>
    <x v="1"/>
    <s v="AMERICAN CHEMICAL SOCIETY"/>
    <s v="Foundation"/>
    <x v="1"/>
    <s v="4014004000"/>
    <s v="Pending"/>
    <s v="16044888"/>
    <m/>
    <m/>
    <n v="1"/>
    <n v="110000"/>
    <n v="1"/>
    <n v="110000"/>
  </r>
  <r>
    <x v="2"/>
    <s v="4"/>
    <s v="10/15/2015"/>
    <s v="2016"/>
    <s v="1"/>
    <s v="43010000"/>
    <x v="10"/>
    <x v="1"/>
    <s v="Google Inc"/>
    <s v="Private Profit"/>
    <x v="2"/>
    <s v="4014008000"/>
    <s v="Pending"/>
    <s v="16044878"/>
    <m/>
    <m/>
    <n v="1"/>
    <n v="38450"/>
    <n v="1"/>
    <n v="38450"/>
  </r>
  <r>
    <x v="2"/>
    <s v="4"/>
    <s v="10/15/2015"/>
    <s v="2016"/>
    <s v="1"/>
    <s v="43010000"/>
    <x v="10"/>
    <x v="1"/>
    <s v="American Regent"/>
    <s v="Private Profit"/>
    <x v="2"/>
    <s v="4016001000"/>
    <s v="Awarded"/>
    <s v="16044883"/>
    <m/>
    <m/>
    <n v="1"/>
    <n v="100000"/>
    <n v="1"/>
    <n v="100000"/>
  </r>
  <r>
    <x v="2"/>
    <s v="4"/>
    <s v="10/15/2015"/>
    <s v="2016"/>
    <s v="1"/>
    <s v="43010000"/>
    <x v="10"/>
    <x v="1"/>
    <s v="AMERICAN CANCER SOCIETY"/>
    <s v="Foundation"/>
    <x v="1"/>
    <s v="4016003000"/>
    <s v="Pending"/>
    <s v="16044787"/>
    <n v="1"/>
    <n v="792000"/>
    <m/>
    <m/>
    <n v="1"/>
    <n v="792000"/>
  </r>
  <r>
    <x v="2"/>
    <s v="4"/>
    <s v="10/15/2015"/>
    <s v="2016"/>
    <s v="1"/>
    <s v="43010000"/>
    <x v="10"/>
    <x v="1"/>
    <s v="AMERICAN CANCER SOCIETY"/>
    <s v="Foundation"/>
    <x v="1"/>
    <s v="4016003000"/>
    <s v="Pending"/>
    <s v="16044912"/>
    <m/>
    <m/>
    <n v="1"/>
    <n v="163500"/>
    <n v="1"/>
    <n v="163500"/>
  </r>
  <r>
    <x v="2"/>
    <s v="4"/>
    <s v="10/15/2015"/>
    <s v="2016"/>
    <s v="1"/>
    <s v="43010000"/>
    <x v="10"/>
    <x v="1"/>
    <s v="Univ of Illinois at Champaign-Urbana"/>
    <s v="Institution of Higher Education"/>
    <x v="1"/>
    <s v="4017007000"/>
    <s v="Pending"/>
    <s v="16044862"/>
    <m/>
    <m/>
    <n v="1"/>
    <n v="62695"/>
    <n v="1"/>
    <n v="62695"/>
  </r>
  <r>
    <x v="2"/>
    <s v="4"/>
    <s v="10/15/2015"/>
    <s v="2016"/>
    <s v="1"/>
    <s v="43010000"/>
    <x v="10"/>
    <x v="1"/>
    <s v="Univ of Illinois at Champaign-Urbana"/>
    <s v="Institution of Higher Education"/>
    <x v="1"/>
    <s v="4017008000"/>
    <s v="Pending"/>
    <s v="16044900"/>
    <m/>
    <m/>
    <n v="1"/>
    <n v="63507"/>
    <n v="1"/>
    <n v="63507"/>
  </r>
  <r>
    <x v="2"/>
    <s v="4"/>
    <s v="10/15/2015"/>
    <s v="2016"/>
    <s v="1"/>
    <s v="43010000"/>
    <x v="10"/>
    <x v="1"/>
    <s v="NATURE CONSERVANCY (INDY IN)"/>
    <s v="Foundation"/>
    <x v="1"/>
    <s v="4027008005"/>
    <s v="Awarded"/>
    <s v="16044748"/>
    <n v="0"/>
    <n v="0"/>
    <m/>
    <m/>
    <n v="0"/>
    <n v="0"/>
  </r>
  <r>
    <x v="2"/>
    <s v="4"/>
    <s v="10/15/2015"/>
    <s v="2016"/>
    <s v="1"/>
    <s v="43010000"/>
    <x v="10"/>
    <x v="1"/>
    <s v="NATURE CONSERVANCY (INDY IN)"/>
    <s v="Foundation"/>
    <x v="1"/>
    <s v="4027011000"/>
    <s v="Awarded"/>
    <s v="16044748"/>
    <n v="0"/>
    <n v="0"/>
    <m/>
    <m/>
    <n v="0"/>
    <n v="0"/>
  </r>
  <r>
    <x v="2"/>
    <s v="4"/>
    <s v="10/15/2015"/>
    <s v="2016"/>
    <s v="1"/>
    <s v="43010000"/>
    <x v="10"/>
    <x v="1"/>
    <s v="AMERICAN CANCER SOCIETY"/>
    <s v="Foundation"/>
    <x v="1"/>
    <s v="4027012000"/>
    <s v="Pending"/>
    <s v="16044787"/>
    <n v="0"/>
    <n v="0"/>
    <m/>
    <m/>
    <n v="0"/>
    <n v="0"/>
  </r>
  <r>
    <x v="2"/>
    <s v="4"/>
    <s v="10/16/2015"/>
    <s v="2016"/>
    <s v="1"/>
    <s v="43010000"/>
    <x v="10"/>
    <x v="1"/>
    <s v="Google Inc"/>
    <s v="Private Profit"/>
    <x v="2"/>
    <s v="4014006000"/>
    <s v="Pending"/>
    <s v="16044959"/>
    <m/>
    <m/>
    <n v="1"/>
    <n v="55013"/>
    <n v="1"/>
    <n v="55013"/>
  </r>
  <r>
    <x v="2"/>
    <s v="4"/>
    <s v="10/16/2015"/>
    <s v="2016"/>
    <s v="1"/>
    <s v="43010000"/>
    <x v="10"/>
    <x v="1"/>
    <s v="AMERICAN CHEMICAL SOCIETY"/>
    <s v="Foundation"/>
    <x v="1"/>
    <s v="4014009000"/>
    <s v="Pending"/>
    <s v="16044924"/>
    <m/>
    <m/>
    <n v="0.5"/>
    <n v="55000"/>
    <n v="0.5"/>
    <n v="55000"/>
  </r>
  <r>
    <x v="2"/>
    <s v="4"/>
    <s v="10/16/2015"/>
    <s v="2016"/>
    <s v="1"/>
    <s v="43010000"/>
    <x v="10"/>
    <x v="1"/>
    <s v="Cummins, Inc."/>
    <s v="Private Profit"/>
    <x v="2"/>
    <s v="4014009000"/>
    <s v="Awarded"/>
    <s v="16044960"/>
    <m/>
    <m/>
    <n v="1"/>
    <n v="96985"/>
    <n v="1"/>
    <n v="96985"/>
  </r>
  <r>
    <x v="2"/>
    <s v="4"/>
    <s v="10/16/2015"/>
    <s v="2016"/>
    <s v="1"/>
    <s v="43010000"/>
    <x v="10"/>
    <x v="1"/>
    <s v="AMERICAN CHEMICAL SOCIETY"/>
    <s v="Foundation"/>
    <x v="1"/>
    <s v="4018004000"/>
    <s v="Pending"/>
    <s v="16044924"/>
    <m/>
    <m/>
    <n v="0"/>
    <n v="0"/>
    <n v="0"/>
    <n v="0"/>
  </r>
  <r>
    <x v="2"/>
    <s v="4"/>
    <s v="10/16/2015"/>
    <s v="2016"/>
    <s v="1"/>
    <s v="43010000"/>
    <x v="10"/>
    <x v="1"/>
    <s v="AMERICAN CHEMICAL SOCIETY"/>
    <s v="Foundation"/>
    <x v="1"/>
    <s v="4018008000"/>
    <s v="Pending"/>
    <s v="16044924"/>
    <m/>
    <m/>
    <n v="0.5"/>
    <n v="55000"/>
    <n v="0.5"/>
    <n v="55000"/>
  </r>
  <r>
    <x v="2"/>
    <s v="4"/>
    <s v="10/16/2015"/>
    <s v="2016"/>
    <s v="1"/>
    <s v="43010000"/>
    <x v="10"/>
    <x v="1"/>
    <s v="Elsevier Ltd"/>
    <s v="Foreign Private Profit"/>
    <x v="2"/>
    <s v="4018010000"/>
    <s v="Awarded"/>
    <s v="16033956"/>
    <m/>
    <m/>
    <n v="1"/>
    <n v="68831"/>
    <n v="1"/>
    <n v="68831"/>
  </r>
  <r>
    <x v="2"/>
    <s v="4"/>
    <s v="10/16/2015"/>
    <s v="2016"/>
    <s v="1"/>
    <s v="43010000"/>
    <x v="10"/>
    <x v="1"/>
    <s v="Lowes Charitable &amp; Educational Fdn"/>
    <s v="Foundation"/>
    <x v="1"/>
    <s v="4019019000"/>
    <s v="Not Funded"/>
    <s v="16045094"/>
    <m/>
    <m/>
    <n v="1"/>
    <n v="5000"/>
    <n v="1"/>
    <n v="5000"/>
  </r>
  <r>
    <x v="2"/>
    <s v="4"/>
    <s v="10/19/2015"/>
    <s v="2016"/>
    <s v="1"/>
    <s v="43010000"/>
    <x v="10"/>
    <x v="1"/>
    <s v="BOEING COMPANY, THE"/>
    <s v="Private Profit"/>
    <x v="2"/>
    <s v="4014010000"/>
    <s v="Awarded"/>
    <s v="16044990"/>
    <n v="1"/>
    <n v="50000"/>
    <m/>
    <m/>
    <n v="1"/>
    <n v="50000"/>
  </r>
  <r>
    <x v="2"/>
    <s v="4"/>
    <s v="10/19/2015"/>
    <s v="2016"/>
    <s v="1"/>
    <s v="43010000"/>
    <x v="10"/>
    <x v="1"/>
    <s v="BOEING COMPANY, THE"/>
    <s v="Private Profit"/>
    <x v="2"/>
    <s v="4027002000"/>
    <s v="Awarded"/>
    <s v="16044990"/>
    <n v="0"/>
    <n v="0"/>
    <m/>
    <m/>
    <n v="0"/>
    <n v="0"/>
  </r>
  <r>
    <x v="2"/>
    <s v="4"/>
    <s v="10/19/2015"/>
    <s v="2016"/>
    <s v="1"/>
    <s v="43010000"/>
    <x v="10"/>
    <x v="1"/>
    <s v="BOEING COMPANY, THE"/>
    <s v="Private Profit"/>
    <x v="2"/>
    <s v="4027016000"/>
    <s v="Awarded"/>
    <s v="16044990"/>
    <n v="0"/>
    <n v="0"/>
    <m/>
    <m/>
    <n v="0"/>
    <n v="0"/>
  </r>
  <r>
    <x v="2"/>
    <s v="4"/>
    <s v="10/20/2015"/>
    <s v="2016"/>
    <s v="1"/>
    <s v="43010000"/>
    <x v="10"/>
    <x v="1"/>
    <s v="KECK, W.M. FOUNDATION"/>
    <s v="Foundation"/>
    <x v="1"/>
    <s v="4014001000"/>
    <s v="Not Funded"/>
    <s v="16045043"/>
    <n v="0"/>
    <n v="0"/>
    <m/>
    <m/>
    <n v="0"/>
    <n v="0"/>
  </r>
  <r>
    <x v="2"/>
    <s v="4"/>
    <s v="10/20/2015"/>
    <s v="2016"/>
    <s v="1"/>
    <s v="43010000"/>
    <x v="10"/>
    <x v="1"/>
    <s v="KECK, W.M. FOUNDATION"/>
    <s v="Foundation"/>
    <x v="1"/>
    <s v="4014006000"/>
    <s v="Not Funded"/>
    <s v="16045043"/>
    <n v="1"/>
    <n v="1300000"/>
    <m/>
    <m/>
    <n v="1"/>
    <n v="1300000"/>
  </r>
  <r>
    <x v="2"/>
    <s v="4"/>
    <s v="10/20/2015"/>
    <s v="2016"/>
    <s v="1"/>
    <s v="43010000"/>
    <x v="10"/>
    <x v="1"/>
    <s v="SEMICONDUCTOR RESEARCH CORPORATION"/>
    <s v="Private Profit"/>
    <x v="2"/>
    <s v="4014008000"/>
    <s v="Not Funded"/>
    <s v="16033581"/>
    <m/>
    <m/>
    <n v="1"/>
    <n v="288041"/>
    <n v="1"/>
    <n v="288041"/>
  </r>
  <r>
    <x v="2"/>
    <s v="4"/>
    <s v="10/20/2015"/>
    <s v="2016"/>
    <s v="1"/>
    <s v="43010000"/>
    <x v="10"/>
    <x v="1"/>
    <s v="HONEYWELL INC."/>
    <s v="Private Profit"/>
    <x v="2"/>
    <s v="4014009000"/>
    <s v="Awarded"/>
    <s v="16044792"/>
    <m/>
    <m/>
    <n v="1"/>
    <n v="22500"/>
    <n v="1"/>
    <n v="22500"/>
  </r>
  <r>
    <x v="2"/>
    <s v="4"/>
    <s v="10/20/2015"/>
    <s v="2016"/>
    <s v="1"/>
    <s v="43010000"/>
    <x v="10"/>
    <x v="1"/>
    <s v="NATIONAL SCIENCE FOUNDATION"/>
    <s v="Federal"/>
    <x v="1"/>
    <s v="4014010000"/>
    <s v="Not Funded"/>
    <s v="16045032"/>
    <m/>
    <m/>
    <n v="1"/>
    <n v="235822"/>
    <n v="1"/>
    <n v="235822"/>
  </r>
  <r>
    <x v="2"/>
    <s v="4"/>
    <s v="10/20/2015"/>
    <s v="2016"/>
    <s v="1"/>
    <s v="43010000"/>
    <x v="10"/>
    <x v="1"/>
    <s v="Jack Kent Cooke Foundation"/>
    <s v="Foundation"/>
    <x v="1"/>
    <s v="4020004000"/>
    <s v="Awarded"/>
    <s v="16044974"/>
    <m/>
    <m/>
    <n v="1"/>
    <n v="100000"/>
    <n v="1"/>
    <n v="100000"/>
  </r>
  <r>
    <x v="2"/>
    <s v="4"/>
    <s v="10/20/2015"/>
    <s v="2016"/>
    <s v="1"/>
    <s v="43010000"/>
    <x v="10"/>
    <x v="1"/>
    <s v="KECK, W.M. FOUNDATION"/>
    <s v="Foundation"/>
    <x v="1"/>
    <s v="4027002000"/>
    <s v="Not Funded"/>
    <s v="16045043"/>
    <n v="0"/>
    <n v="0"/>
    <m/>
    <m/>
    <n v="0"/>
    <n v="0"/>
  </r>
  <r>
    <x v="2"/>
    <s v="4"/>
    <s v="10/21/2015"/>
    <s v="2016"/>
    <s v="1"/>
    <s v="43010000"/>
    <x v="10"/>
    <x v="1"/>
    <s v="ELECTRIC POWER RESEARCH INSTITUTE (EPRI)"/>
    <s v="Private Non-Profit"/>
    <x v="1"/>
    <s v="4014009000"/>
    <s v="Awarded"/>
    <s v="16045092"/>
    <m/>
    <m/>
    <n v="1"/>
    <n v="51152"/>
    <n v="1"/>
    <n v="51152"/>
  </r>
  <r>
    <x v="2"/>
    <s v="4"/>
    <s v="10/21/2015"/>
    <s v="2016"/>
    <s v="1"/>
    <s v="43010000"/>
    <x v="10"/>
    <x v="1"/>
    <s v="AMERICAN CHEMICAL SOCIETY"/>
    <s v="Foundation"/>
    <x v="1"/>
    <s v="4018004000"/>
    <s v="Awarded"/>
    <s v="16045057"/>
    <m/>
    <m/>
    <n v="1"/>
    <n v="118056"/>
    <n v="1"/>
    <n v="118056"/>
  </r>
  <r>
    <x v="2"/>
    <s v="4"/>
    <s v="10/22/2015"/>
    <s v="2016"/>
    <s v="1"/>
    <s v="43010000"/>
    <x v="10"/>
    <x v="1"/>
    <s v="SIMONS FOUNDATION"/>
    <s v="Foundation"/>
    <x v="1"/>
    <s v="4014009000"/>
    <s v="Pending"/>
    <s v="16045093"/>
    <m/>
    <m/>
    <n v="1"/>
    <n v="660000"/>
    <n v="1"/>
    <n v="660000"/>
  </r>
  <r>
    <x v="2"/>
    <s v="4"/>
    <s v="10/23/2015"/>
    <s v="2016"/>
    <s v="1"/>
    <s v="43010000"/>
    <x v="10"/>
    <x v="1"/>
    <s v="Dennis and Sons Builders"/>
    <s v="Private Profit"/>
    <x v="2"/>
    <s v="1011001000"/>
    <s v="Awarded"/>
    <s v="16045159"/>
    <m/>
    <m/>
    <n v="1"/>
    <n v="3010"/>
    <n v="1"/>
    <n v="3010"/>
  </r>
  <r>
    <x v="2"/>
    <s v="4"/>
    <s v="10/23/2015"/>
    <s v="2016"/>
    <s v="1"/>
    <s v="43010000"/>
    <x v="10"/>
    <x v="1"/>
    <s v="OHIO STATE UNIVERSITY"/>
    <s v="Institution of Higher Education"/>
    <x v="1"/>
    <s v="2004033000"/>
    <s v="Awarded"/>
    <s v="16045148"/>
    <m/>
    <m/>
    <n v="1"/>
    <n v="30000"/>
    <n v="1"/>
    <n v="30000"/>
  </r>
  <r>
    <x v="2"/>
    <s v="4"/>
    <s v="10/23/2015"/>
    <s v="2016"/>
    <s v="1"/>
    <s v="43010000"/>
    <x v="10"/>
    <x v="1"/>
    <s v="Vision Menu"/>
    <s v="Private Profit"/>
    <x v="2"/>
    <s v="2004035000"/>
    <s v="Awarded"/>
    <s v="16045146"/>
    <m/>
    <m/>
    <n v="1"/>
    <n v="4930"/>
    <n v="1"/>
    <n v="4930"/>
  </r>
  <r>
    <x v="2"/>
    <s v="4"/>
    <s v="10/23/2015"/>
    <s v="2016"/>
    <s v="1"/>
    <s v="43010000"/>
    <x v="10"/>
    <x v="1"/>
    <s v="Indiana Corn Marketing Council"/>
    <s v="Private Non-Profit"/>
    <x v="1"/>
    <s v="4011001000"/>
    <s v="Awarded"/>
    <s v="16022883"/>
    <m/>
    <m/>
    <n v="1"/>
    <n v="0"/>
    <n v="1"/>
    <n v="0"/>
  </r>
  <r>
    <x v="2"/>
    <s v="4"/>
    <s v="10/23/2015"/>
    <s v="2016"/>
    <s v="1"/>
    <s v="43010000"/>
    <x v="10"/>
    <x v="1"/>
    <s v="Indiana Corn Marketing Council"/>
    <s v="Private Non-Profit"/>
    <x v="1"/>
    <s v="4011001000"/>
    <s v="Awarded"/>
    <s v="16022885"/>
    <m/>
    <m/>
    <n v="1"/>
    <n v="0"/>
    <n v="1"/>
    <n v="0"/>
  </r>
  <r>
    <x v="2"/>
    <s v="4"/>
    <s v="10/23/2015"/>
    <s v="2016"/>
    <s v="1"/>
    <s v="43010000"/>
    <x v="10"/>
    <x v="1"/>
    <s v="Indiana Soybean Alliance"/>
    <s v="Private Non-Profit"/>
    <x v="1"/>
    <s v="4011001000"/>
    <s v="Awarded"/>
    <s v="16022886"/>
    <m/>
    <m/>
    <n v="1"/>
    <n v="0"/>
    <n v="1"/>
    <n v="0"/>
  </r>
  <r>
    <x v="2"/>
    <s v="4"/>
    <s v="10/23/2015"/>
    <s v="2016"/>
    <s v="1"/>
    <s v="43010000"/>
    <x v="10"/>
    <x v="1"/>
    <s v="Indiana Soybean Alliance"/>
    <s v="Private Non-Profit"/>
    <x v="1"/>
    <s v="4011001000"/>
    <s v="Awarded"/>
    <s v="16022887"/>
    <m/>
    <m/>
    <n v="1"/>
    <n v="0"/>
    <n v="1"/>
    <n v="0"/>
  </r>
  <r>
    <x v="2"/>
    <s v="4"/>
    <s v="10/23/2015"/>
    <s v="2016"/>
    <s v="1"/>
    <s v="43010000"/>
    <x v="10"/>
    <x v="1"/>
    <s v="ELANCO ANIMAL HEALTH"/>
    <s v="Private Profit"/>
    <x v="2"/>
    <s v="4012003000"/>
    <s v="Awarded"/>
    <s v="16045109"/>
    <m/>
    <m/>
    <n v="1"/>
    <n v="659718"/>
    <n v="1"/>
    <n v="659718"/>
  </r>
  <r>
    <x v="2"/>
    <s v="4"/>
    <s v="10/23/2015"/>
    <s v="2016"/>
    <s v="1"/>
    <s v="43010000"/>
    <x v="10"/>
    <x v="1"/>
    <s v="Chrysler Corporation"/>
    <s v="Private Profit"/>
    <x v="2"/>
    <s v="4014009000"/>
    <s v="Awarded"/>
    <s v="16045106"/>
    <m/>
    <m/>
    <n v="1"/>
    <n v="10000"/>
    <n v="1"/>
    <n v="10000"/>
  </r>
  <r>
    <x v="2"/>
    <s v="4"/>
    <s v="10/26/2015"/>
    <s v="2016"/>
    <s v="1"/>
    <s v="43010000"/>
    <x v="10"/>
    <x v="1"/>
    <s v="OHIO ST. UNIV DEV FUND ANDERSON RES FUND"/>
    <s v="Institution of Higher Education"/>
    <x v="1"/>
    <s v="4011006000"/>
    <s v="Awarded"/>
    <s v="16045196"/>
    <m/>
    <m/>
    <n v="1"/>
    <n v="20031.75"/>
    <n v="1"/>
    <n v="20031.75"/>
  </r>
  <r>
    <x v="2"/>
    <s v="4"/>
    <s v="10/26/2015"/>
    <s v="2016"/>
    <s v="1"/>
    <s v="43010000"/>
    <x v="10"/>
    <x v="1"/>
    <s v="OHIO STATE UNIVERSITY"/>
    <s v="Institution of Higher Education"/>
    <x v="1"/>
    <s v="4011014000"/>
    <s v="Awarded"/>
    <s v="16045211"/>
    <m/>
    <m/>
    <n v="1"/>
    <n v="24683"/>
    <n v="1"/>
    <n v="24683"/>
  </r>
  <r>
    <x v="2"/>
    <s v="4"/>
    <s v="10/26/2015"/>
    <s v="2016"/>
    <s v="1"/>
    <s v="43010000"/>
    <x v="10"/>
    <x v="1"/>
    <s v="ROLLS-ROYCE, INC."/>
    <s v="Private Profit"/>
    <x v="2"/>
    <s v="4014009000"/>
    <s v="Awarded"/>
    <s v="16045204"/>
    <m/>
    <m/>
    <n v="1"/>
    <n v="93116"/>
    <n v="1"/>
    <n v="93116"/>
  </r>
  <r>
    <x v="2"/>
    <s v="4"/>
    <s v="10/26/2015"/>
    <s v="2016"/>
    <s v="1"/>
    <s v="43010000"/>
    <x v="10"/>
    <x v="1"/>
    <s v="ROLLS-ROYCE, INC."/>
    <s v="Private Profit"/>
    <x v="2"/>
    <s v="4014009000"/>
    <s v="Awarded"/>
    <s v="16045205"/>
    <m/>
    <m/>
    <n v="1"/>
    <n v="10900"/>
    <n v="1"/>
    <n v="10900"/>
  </r>
  <r>
    <x v="2"/>
    <s v="4"/>
    <s v="10/26/2015"/>
    <s v="2016"/>
    <s v="1"/>
    <s v="43010000"/>
    <x v="10"/>
    <x v="1"/>
    <s v="MERCK &amp; COMPANY INC."/>
    <s v="Private Profit"/>
    <x v="2"/>
    <s v="4016005000"/>
    <s v="Awarded"/>
    <s v="16045040"/>
    <m/>
    <m/>
    <n v="1"/>
    <n v="73000"/>
    <n v="1"/>
    <n v="73000"/>
  </r>
  <r>
    <x v="2"/>
    <s v="4"/>
    <s v="10/26/2015"/>
    <s v="2016"/>
    <s v="1"/>
    <s v="43010000"/>
    <x v="10"/>
    <x v="1"/>
    <s v="SIMONS FOUNDATION"/>
    <s v="Foundation"/>
    <x v="1"/>
    <s v="4018007000"/>
    <s v="Pending"/>
    <s v="16045200"/>
    <m/>
    <m/>
    <n v="1"/>
    <n v="660000"/>
    <n v="1"/>
    <n v="660000"/>
  </r>
  <r>
    <x v="2"/>
    <s v="4"/>
    <s v="10/26/2015"/>
    <s v="2016"/>
    <s v="1"/>
    <s v="43010000"/>
    <x v="10"/>
    <x v="1"/>
    <s v="SIMONS FOUNDATION"/>
    <s v="Foundation"/>
    <x v="1"/>
    <s v="4018007000"/>
    <s v="Pending"/>
    <s v="16045226"/>
    <m/>
    <m/>
    <n v="1"/>
    <n v="660000"/>
    <n v="1"/>
    <n v="660000"/>
  </r>
  <r>
    <x v="2"/>
    <s v="4"/>
    <s v="10/27/2015"/>
    <s v="2016"/>
    <s v="1"/>
    <s v="43010000"/>
    <x v="10"/>
    <x v="1"/>
    <s v="LILLY (ELI) AND COMPANY"/>
    <s v="Private Profit"/>
    <x v="2"/>
    <s v="4016005000"/>
    <s v="Awarded"/>
    <s v="16045295"/>
    <m/>
    <m/>
    <n v="1"/>
    <n v="240000"/>
    <n v="1"/>
    <n v="240000"/>
  </r>
  <r>
    <x v="2"/>
    <s v="4"/>
    <s v="10/27/2015"/>
    <s v="2016"/>
    <s v="1"/>
    <s v="43010000"/>
    <x v="10"/>
    <x v="1"/>
    <s v="Google Inc"/>
    <s v="Private Profit"/>
    <x v="2"/>
    <s v="4018009000"/>
    <s v="Not Funded"/>
    <s v="16044923"/>
    <m/>
    <m/>
    <n v="1"/>
    <n v="47188"/>
    <n v="1"/>
    <n v="47188"/>
  </r>
  <r>
    <x v="2"/>
    <s v="4"/>
    <s v="10/27/2015"/>
    <s v="2016"/>
    <s v="1"/>
    <s v="43010000"/>
    <x v="10"/>
    <x v="1"/>
    <s v="MICROSOFT CORPORATION"/>
    <s v="Private Profit"/>
    <x v="2"/>
    <s v="4019008000"/>
    <s v="Pending"/>
    <s v="16045244"/>
    <m/>
    <m/>
    <n v="0.25"/>
    <n v="24606.5"/>
    <n v="0.25"/>
    <n v="24606.5"/>
  </r>
  <r>
    <x v="2"/>
    <s v="4"/>
    <s v="10/27/2015"/>
    <s v="2016"/>
    <s v="1"/>
    <s v="43010000"/>
    <x v="10"/>
    <x v="1"/>
    <s v="MICROSOFT CORPORATION"/>
    <s v="Private Profit"/>
    <x v="2"/>
    <s v="4020003000"/>
    <s v="Pending"/>
    <s v="16045244"/>
    <m/>
    <m/>
    <n v="0.5"/>
    <n v="49213"/>
    <n v="0.5"/>
    <n v="49213"/>
  </r>
  <r>
    <x v="2"/>
    <s v="4"/>
    <s v="10/27/2015"/>
    <s v="2016"/>
    <s v="1"/>
    <s v="43010000"/>
    <x v="10"/>
    <x v="1"/>
    <s v="MICROSOFT CORPORATION"/>
    <s v="Private Profit"/>
    <x v="2"/>
    <s v="4020004000"/>
    <s v="Pending"/>
    <s v="16045244"/>
    <m/>
    <m/>
    <n v="0.25"/>
    <n v="24606.5"/>
    <n v="0.25"/>
    <n v="24606.5"/>
  </r>
  <r>
    <x v="2"/>
    <s v="4"/>
    <s v="10/28/2015"/>
    <s v="2016"/>
    <s v="1"/>
    <s v="43010000"/>
    <x v="10"/>
    <x v="1"/>
    <s v="Sumitomo Chemical Company"/>
    <s v="Foreign Private Profit"/>
    <x v="2"/>
    <s v="4014004000"/>
    <s v="Awarded"/>
    <s v="16011702"/>
    <m/>
    <m/>
    <n v="0.5"/>
    <n v="140345"/>
    <n v="0.5"/>
    <n v="140345"/>
  </r>
  <r>
    <x v="2"/>
    <s v="4"/>
    <s v="10/28/2015"/>
    <s v="2016"/>
    <s v="1"/>
    <s v="43010000"/>
    <x v="10"/>
    <x v="1"/>
    <s v="Regenstrief Institute Inc"/>
    <s v="Private Non-Profit"/>
    <x v="1"/>
    <s v="4016004000"/>
    <s v="Awarded"/>
    <s v="16045323"/>
    <m/>
    <m/>
    <n v="1"/>
    <n v="41998"/>
    <n v="1"/>
    <n v="41998"/>
  </r>
  <r>
    <x v="2"/>
    <s v="4"/>
    <s v="10/28/2015"/>
    <s v="2016"/>
    <s v="1"/>
    <s v="43010000"/>
    <x v="10"/>
    <x v="1"/>
    <s v="Sumitomo Chemical Company"/>
    <s v="Foreign Private Profit"/>
    <x v="2"/>
    <s v="4018004000"/>
    <s v="Awarded"/>
    <s v="16011702"/>
    <m/>
    <m/>
    <n v="0.5"/>
    <n v="140345"/>
    <n v="0.5"/>
    <n v="140345"/>
  </r>
  <r>
    <x v="2"/>
    <s v="4"/>
    <s v="10/28/2015"/>
    <s v="2016"/>
    <s v="1"/>
    <s v="43010000"/>
    <x v="10"/>
    <x v="1"/>
    <s v="Neuronal Ceroid Lipofuscinosis Fdn"/>
    <s v="Foundation"/>
    <x v="1"/>
    <s v="4018004000"/>
    <s v="Not Funded"/>
    <s v="16045251"/>
    <m/>
    <m/>
    <n v="1"/>
    <n v="56323"/>
    <n v="1"/>
    <n v="56323"/>
  </r>
  <r>
    <x v="2"/>
    <s v="4"/>
    <s v="10/28/2015"/>
    <s v="2016"/>
    <s v="1"/>
    <s v="43010000"/>
    <x v="10"/>
    <x v="1"/>
    <s v="Wavefront Inc"/>
    <s v="Foreign Private Profit"/>
    <x v="2"/>
    <s v="4019006000"/>
    <s v="Pending"/>
    <s v="16045187"/>
    <m/>
    <m/>
    <n v="1"/>
    <n v="9500"/>
    <n v="1"/>
    <n v="9500"/>
  </r>
  <r>
    <x v="2"/>
    <s v="4"/>
    <s v="10/29/2015"/>
    <s v="2016"/>
    <s v="1"/>
    <s v="43010000"/>
    <x v="10"/>
    <x v="1"/>
    <s v="INDIANA CAMPUS COMPACT"/>
    <s v="Foundation"/>
    <x v="1"/>
    <s v="3004011000"/>
    <s v="Awarded"/>
    <s v="16045384"/>
    <m/>
    <m/>
    <n v="1"/>
    <n v="549"/>
    <n v="1"/>
    <n v="549"/>
  </r>
  <r>
    <x v="2"/>
    <s v="4"/>
    <s v="10/29/2015"/>
    <s v="2016"/>
    <s v="1"/>
    <s v="43010000"/>
    <x v="10"/>
    <x v="1"/>
    <s v="KANSAS STATE UNIVERSITY"/>
    <s v="Institution of Higher Education"/>
    <x v="1"/>
    <s v="4011006000"/>
    <s v="Awarded"/>
    <s v="16033839"/>
    <m/>
    <m/>
    <n v="1"/>
    <n v="43999"/>
    <n v="1"/>
    <n v="43999"/>
  </r>
  <r>
    <x v="2"/>
    <s v="4"/>
    <s v="10/29/2015"/>
    <s v="2016"/>
    <s v="1"/>
    <s v="43010000"/>
    <x v="10"/>
    <x v="1"/>
    <s v="DOW AGROSCIENCES"/>
    <s v="Private Profit"/>
    <x v="2"/>
    <s v="4015003000"/>
    <s v="Pending"/>
    <s v="16045372"/>
    <m/>
    <m/>
    <n v="1"/>
    <n v="2500"/>
    <n v="1"/>
    <n v="2500"/>
  </r>
  <r>
    <x v="2"/>
    <s v="4"/>
    <s v="10/29/2015"/>
    <s v="2016"/>
    <s v="1"/>
    <s v="43010000"/>
    <x v="10"/>
    <x v="1"/>
    <s v="European Society of Cardiology"/>
    <s v="Private Profit"/>
    <x v="2"/>
    <s v="4016004000"/>
    <s v="Not Funded"/>
    <s v="16045377"/>
    <m/>
    <m/>
    <n v="1"/>
    <n v="440814"/>
    <n v="1"/>
    <n v="440814"/>
  </r>
  <r>
    <x v="2"/>
    <s v="4"/>
    <s v="10/30/2015"/>
    <s v="2016"/>
    <s v="1"/>
    <s v="43010000"/>
    <x v="10"/>
    <x v="1"/>
    <s v="Environmental Defense Fund"/>
    <s v="Private Non-Profit"/>
    <x v="1"/>
    <s v="4011015000"/>
    <s v="Awarded"/>
    <s v="16045379"/>
    <m/>
    <m/>
    <n v="1"/>
    <n v="40000"/>
    <n v="1"/>
    <n v="40000"/>
  </r>
  <r>
    <x v="2"/>
    <s v="4"/>
    <s v="10/30/2015"/>
    <s v="2016"/>
    <s v="1"/>
    <s v="43010000"/>
    <x v="10"/>
    <x v="1"/>
    <s v="INDIANA UNIVERSITY"/>
    <s v="Institution of Higher Education"/>
    <x v="1"/>
    <s v="4012009000"/>
    <s v="Awarded"/>
    <s v="16045415"/>
    <m/>
    <m/>
    <n v="1"/>
    <n v="72328"/>
    <n v="1"/>
    <n v="72328"/>
  </r>
  <r>
    <x v="2"/>
    <s v="4"/>
    <s v="10/30/2015"/>
    <s v="2016"/>
    <s v="1"/>
    <s v="43010000"/>
    <x v="10"/>
    <x v="1"/>
    <s v="Alzheimers Association"/>
    <s v="Private Non-Profit"/>
    <x v="1"/>
    <s v="4013009000"/>
    <s v="Pending"/>
    <s v="16045416"/>
    <m/>
    <m/>
    <n v="1"/>
    <n v="100000"/>
    <n v="1"/>
    <n v="100000"/>
  </r>
  <r>
    <x v="2"/>
    <s v="4"/>
    <s v="10/30/2015"/>
    <s v="2016"/>
    <s v="1"/>
    <s v="43010000"/>
    <x v="10"/>
    <x v="1"/>
    <s v="European Society of Cardiology"/>
    <s v="Private Profit"/>
    <x v="2"/>
    <s v="4016004000"/>
    <s v="Pending"/>
    <s v="16045449"/>
    <m/>
    <m/>
    <n v="1"/>
    <n v="440951"/>
    <n v="1"/>
    <n v="440951"/>
  </r>
  <r>
    <x v="2"/>
    <s v="4"/>
    <s v="10/30/2015"/>
    <s v="2016"/>
    <s v="1"/>
    <s v="43010000"/>
    <x v="10"/>
    <x v="1"/>
    <s v="WENNER-GREN FDN./ANTHROPOLOGICAL RES."/>
    <s v="Foundation"/>
    <x v="1"/>
    <s v="4017022000"/>
    <s v="Pending"/>
    <s v="16055546"/>
    <m/>
    <m/>
    <n v="1"/>
    <n v="13006"/>
    <n v="1"/>
    <n v="13006"/>
  </r>
  <r>
    <x v="2"/>
    <s v="5"/>
    <s v="11/2/2015"/>
    <s v="2016"/>
    <s v="2"/>
    <s v="43010000"/>
    <x v="10"/>
    <x v="1"/>
    <s v="National Biodiesel Board"/>
    <s v="Private Non-Profit"/>
    <x v="1"/>
    <s v="4011005000"/>
    <s v="Awarded"/>
    <s v="16045247"/>
    <m/>
    <m/>
    <n v="1"/>
    <n v="5000"/>
    <n v="1"/>
    <n v="5000"/>
  </r>
  <r>
    <x v="2"/>
    <s v="5"/>
    <s v="11/2/2015"/>
    <s v="2016"/>
    <s v="2"/>
    <s v="43010000"/>
    <x v="10"/>
    <x v="1"/>
    <s v="Georgia Tech"/>
    <s v="Institution of Higher Education"/>
    <x v="1"/>
    <s v="4014001000"/>
    <s v="Awarded"/>
    <s v="15065947"/>
    <m/>
    <m/>
    <n v="0.5"/>
    <n v="18890.5"/>
    <n v="0.5"/>
    <n v="18890.5"/>
  </r>
  <r>
    <x v="2"/>
    <s v="5"/>
    <s v="11/2/2015"/>
    <s v="2016"/>
    <s v="2"/>
    <s v="43010000"/>
    <x v="10"/>
    <x v="1"/>
    <s v="Faraday &amp; Future Inc"/>
    <s v="Private Profit"/>
    <x v="2"/>
    <s v="4014006000"/>
    <s v="Awarded"/>
    <s v="16045174"/>
    <m/>
    <m/>
    <n v="1"/>
    <n v="37430"/>
    <n v="1"/>
    <n v="37430"/>
  </r>
  <r>
    <x v="2"/>
    <s v="5"/>
    <s v="11/2/2015"/>
    <s v="2016"/>
    <s v="2"/>
    <s v="43010000"/>
    <x v="10"/>
    <x v="1"/>
    <s v="HEWLETT PACKARD"/>
    <s v="Private Profit"/>
    <x v="2"/>
    <s v="4014006000"/>
    <s v="Awarded"/>
    <s v="16045237"/>
    <m/>
    <m/>
    <n v="0.5"/>
    <n v="16603.5"/>
    <n v="0.5"/>
    <n v="16603.5"/>
  </r>
  <r>
    <x v="2"/>
    <s v="5"/>
    <s v="11/2/2015"/>
    <s v="2016"/>
    <s v="2"/>
    <s v="43010000"/>
    <x v="10"/>
    <x v="1"/>
    <s v="HEWLETT PACKARD"/>
    <s v="Private Profit"/>
    <x v="2"/>
    <s v="4014009000"/>
    <s v="Awarded"/>
    <s v="16045237"/>
    <m/>
    <m/>
    <n v="0.5"/>
    <n v="16603.5"/>
    <n v="0.5"/>
    <n v="16603.5"/>
  </r>
  <r>
    <x v="2"/>
    <s v="5"/>
    <s v="11/2/2015"/>
    <s v="2016"/>
    <s v="2"/>
    <s v="43010000"/>
    <x v="10"/>
    <x v="1"/>
    <s v="Georgia Tech"/>
    <s v="Institution of Higher Education"/>
    <x v="1"/>
    <s v="4014018000"/>
    <s v="Awarded"/>
    <s v="15065947"/>
    <m/>
    <m/>
    <n v="0.5"/>
    <n v="18890.5"/>
    <n v="0.5"/>
    <n v="18890.5"/>
  </r>
  <r>
    <x v="2"/>
    <s v="5"/>
    <s v="11/3/2015"/>
    <s v="2016"/>
    <s v="2"/>
    <s v="43010000"/>
    <x v="10"/>
    <x v="1"/>
    <s v="INTERNATIONAL RESEARCH &amp; EXCHANGE BOARD"/>
    <s v="Private Non-Profit"/>
    <x v="1"/>
    <s v="4011008000"/>
    <s v="Awarded"/>
    <s v="16055552"/>
    <n v="0.25"/>
    <n v="37500"/>
    <m/>
    <m/>
    <n v="0.25"/>
    <n v="37500"/>
  </r>
  <r>
    <x v="2"/>
    <s v="5"/>
    <s v="11/3/2015"/>
    <s v="2016"/>
    <s v="2"/>
    <s v="43010000"/>
    <x v="10"/>
    <x v="1"/>
    <s v="Mondelez Global LLC"/>
    <s v="Private Profit"/>
    <x v="2"/>
    <s v="4011016000"/>
    <s v="Awarded"/>
    <s v="16055532"/>
    <m/>
    <m/>
    <n v="1"/>
    <n v="105327"/>
    <n v="1"/>
    <n v="105327"/>
  </r>
  <r>
    <x v="2"/>
    <s v="5"/>
    <s v="11/3/2015"/>
    <s v="2016"/>
    <s v="2"/>
    <s v="43010000"/>
    <x v="10"/>
    <x v="1"/>
    <s v="DAIRY MANAGEMENT, INC. (DMI)"/>
    <s v="Private Profit"/>
    <x v="2"/>
    <s v="4013004000"/>
    <s v="Pending"/>
    <s v="16034144"/>
    <m/>
    <m/>
    <n v="1"/>
    <n v="705172"/>
    <n v="1"/>
    <n v="705172"/>
  </r>
  <r>
    <x v="2"/>
    <s v="5"/>
    <s v="11/3/2015"/>
    <s v="2016"/>
    <s v="2"/>
    <s v="43010000"/>
    <x v="10"/>
    <x v="1"/>
    <s v="INTERNATIONAL RESEARCH &amp; EXCHANGE BOARD"/>
    <s v="Private Non-Profit"/>
    <x v="1"/>
    <s v="4014004000"/>
    <s v="Awarded"/>
    <s v="16055552"/>
    <n v="0.25"/>
    <n v="37500"/>
    <m/>
    <m/>
    <n v="0.25"/>
    <n v="37500"/>
  </r>
  <r>
    <x v="2"/>
    <s v="5"/>
    <s v="11/3/2015"/>
    <s v="2016"/>
    <s v="2"/>
    <s v="43010000"/>
    <x v="10"/>
    <x v="1"/>
    <s v="INTERNATIONAL RESEARCH &amp; EXCHANGE BOARD"/>
    <s v="Private Non-Profit"/>
    <x v="1"/>
    <s v="4014025000"/>
    <s v="Awarded"/>
    <s v="16055552"/>
    <n v="0.5"/>
    <n v="75000"/>
    <m/>
    <m/>
    <n v="0.5"/>
    <n v="75000"/>
  </r>
  <r>
    <x v="2"/>
    <s v="5"/>
    <s v="11/3/2015"/>
    <s v="2016"/>
    <s v="2"/>
    <s v="43010000"/>
    <x v="10"/>
    <x v="1"/>
    <s v="Veterinary Pet Insurance"/>
    <s v="Private Profit"/>
    <x v="2"/>
    <s v="4015001000"/>
    <s v="Awarded"/>
    <s v="16056015"/>
    <m/>
    <m/>
    <n v="0"/>
    <n v="0"/>
    <n v="0"/>
    <n v="0"/>
  </r>
  <r>
    <x v="2"/>
    <s v="5"/>
    <s v="11/3/2015"/>
    <s v="2016"/>
    <s v="2"/>
    <s v="43010000"/>
    <x v="10"/>
    <x v="1"/>
    <s v="Veterinary Pet Insurance"/>
    <s v="Private Profit"/>
    <x v="2"/>
    <s v="4015003000"/>
    <s v="Awarded"/>
    <s v="16056015"/>
    <m/>
    <m/>
    <n v="0.98"/>
    <n v="47432"/>
    <n v="0.98"/>
    <n v="47432"/>
  </r>
  <r>
    <x v="2"/>
    <s v="5"/>
    <s v="11/3/2015"/>
    <s v="2016"/>
    <s v="2"/>
    <s v="43010000"/>
    <x v="10"/>
    <x v="1"/>
    <s v="Veterinary Pet Insurance"/>
    <s v="Private Profit"/>
    <x v="2"/>
    <s v="4015004000"/>
    <s v="Awarded"/>
    <s v="16056015"/>
    <m/>
    <m/>
    <n v="0.02"/>
    <n v="968"/>
    <n v="0.02"/>
    <n v="968"/>
  </r>
  <r>
    <x v="2"/>
    <s v="5"/>
    <s v="11/3/2015"/>
    <s v="2016"/>
    <s v="2"/>
    <s v="43010000"/>
    <x v="10"/>
    <x v="1"/>
    <s v="WENNER-GREN FDN./ANTHROPOLOGICAL RES."/>
    <s v="Foundation"/>
    <x v="1"/>
    <s v="4017022000"/>
    <s v="Pending"/>
    <s v="16055545"/>
    <m/>
    <m/>
    <n v="1"/>
    <n v="8841"/>
    <n v="1"/>
    <n v="8841"/>
  </r>
  <r>
    <x v="2"/>
    <s v="5"/>
    <s v="11/3/2015"/>
    <s v="2016"/>
    <s v="2"/>
    <s v="43010000"/>
    <x v="10"/>
    <x v="1"/>
    <s v="CRDF Global"/>
    <s v="Private Non-Profit"/>
    <x v="1"/>
    <s v="4018007000"/>
    <s v="Pending"/>
    <s v="16045347"/>
    <m/>
    <m/>
    <n v="1"/>
    <n v="50000"/>
    <n v="1"/>
    <n v="50000"/>
  </r>
  <r>
    <x v="2"/>
    <s v="5"/>
    <s v="11/3/2015"/>
    <s v="2016"/>
    <s v="2"/>
    <s v="43010000"/>
    <x v="10"/>
    <x v="1"/>
    <s v="INTERNATIONAL RESEARCH &amp; EXCHANGE BOARD"/>
    <s v="Private Non-Profit"/>
    <x v="1"/>
    <s v="4027005000"/>
    <s v="Awarded"/>
    <s v="16055552"/>
    <n v="0"/>
    <n v="0"/>
    <m/>
    <m/>
    <n v="0"/>
    <n v="0"/>
  </r>
  <r>
    <x v="2"/>
    <s v="5"/>
    <s v="11/3/2015"/>
    <s v="2016"/>
    <s v="2"/>
    <s v="43010000"/>
    <x v="10"/>
    <x v="1"/>
    <s v="INTERNATIONAL RESEARCH &amp; EXCHANGE BOARD"/>
    <s v="Private Non-Profit"/>
    <x v="1"/>
    <s v="4027008008"/>
    <s v="Awarded"/>
    <s v="16055552"/>
    <n v="0"/>
    <n v="0"/>
    <m/>
    <m/>
    <n v="0"/>
    <n v="0"/>
  </r>
  <r>
    <x v="2"/>
    <s v="5"/>
    <s v="11/4/2015"/>
    <s v="2016"/>
    <s v="2"/>
    <s v="43010000"/>
    <x v="10"/>
    <x v="1"/>
    <s v="Spirit AeroSystems Inc"/>
    <s v="Private Profit"/>
    <x v="2"/>
    <s v="4014029000"/>
    <s v="Pending"/>
    <s v="16055577"/>
    <m/>
    <m/>
    <n v="1"/>
    <n v="80395"/>
    <n v="1"/>
    <n v="80395"/>
  </r>
  <r>
    <x v="2"/>
    <s v="5"/>
    <s v="11/5/2015"/>
    <s v="2016"/>
    <s v="2"/>
    <s v="43010000"/>
    <x v="10"/>
    <x v="1"/>
    <s v="DOW AGROSCIENCES"/>
    <s v="Private Profit"/>
    <x v="2"/>
    <s v="4011014000"/>
    <s v="Awarded"/>
    <s v="16055565"/>
    <m/>
    <m/>
    <n v="1"/>
    <n v="16000"/>
    <n v="1"/>
    <n v="16000"/>
  </r>
  <r>
    <x v="2"/>
    <s v="5"/>
    <s v="11/5/2015"/>
    <s v="2016"/>
    <s v="2"/>
    <s v="43010000"/>
    <x v="10"/>
    <x v="1"/>
    <s v="SPI Pharma Inc"/>
    <s v="Private Profit"/>
    <x v="2"/>
    <s v="4012003000"/>
    <s v="Pending"/>
    <s v="16055541"/>
    <m/>
    <m/>
    <n v="1"/>
    <n v="25253"/>
    <n v="1"/>
    <n v="25253"/>
  </r>
  <r>
    <x v="2"/>
    <s v="5"/>
    <s v="11/6/2015"/>
    <s v="2016"/>
    <s v="2"/>
    <s v="43010000"/>
    <x v="10"/>
    <x v="1"/>
    <s v="Aerojet Rocketdyne INC"/>
    <s v="Private Profit"/>
    <x v="2"/>
    <s v="4011006000"/>
    <s v="Awarded"/>
    <s v="16055640"/>
    <m/>
    <m/>
    <n v="0.5"/>
    <n v="3790"/>
    <n v="0.5"/>
    <n v="3790"/>
  </r>
  <r>
    <x v="2"/>
    <s v="5"/>
    <s v="11/6/2015"/>
    <s v="2016"/>
    <s v="2"/>
    <s v="43010000"/>
    <x v="10"/>
    <x v="1"/>
    <s v="Aerojet Rocketdyne INC"/>
    <s v="Private Profit"/>
    <x v="2"/>
    <s v="4014003000"/>
    <s v="Awarded"/>
    <s v="16055640"/>
    <m/>
    <m/>
    <n v="0.5"/>
    <n v="3790"/>
    <n v="0.5"/>
    <n v="3790"/>
  </r>
  <r>
    <x v="2"/>
    <s v="5"/>
    <s v="11/6/2015"/>
    <s v="2016"/>
    <s v="2"/>
    <s v="43010000"/>
    <x v="10"/>
    <x v="1"/>
    <s v="Indiana Soybean Alliance"/>
    <s v="Private Non-Profit"/>
    <x v="1"/>
    <s v="4014004000"/>
    <s v="Pending"/>
    <s v="16055626"/>
    <m/>
    <m/>
    <n v="1"/>
    <n v="57447"/>
    <n v="1"/>
    <n v="57447"/>
  </r>
  <r>
    <x v="2"/>
    <s v="5"/>
    <s v="11/6/2015"/>
    <s v="2016"/>
    <s v="2"/>
    <s v="43010000"/>
    <x v="10"/>
    <x v="1"/>
    <s v="BASF CORPORATION"/>
    <s v="Private Profit"/>
    <x v="2"/>
    <s v="4014009000"/>
    <s v="Awarded"/>
    <s v="16023322"/>
    <m/>
    <m/>
    <n v="1"/>
    <n v="100000"/>
    <n v="1"/>
    <n v="100000"/>
  </r>
  <r>
    <x v="2"/>
    <s v="5"/>
    <s v="11/6/2015"/>
    <s v="2016"/>
    <s v="2"/>
    <s v="43010000"/>
    <x v="10"/>
    <x v="1"/>
    <s v="IN UNIV PURDUE UNIV AT INDIANAPOLIS"/>
    <s v="Institution of Higher Education"/>
    <x v="1"/>
    <s v="4019010000"/>
    <s v="Awarded"/>
    <s v="16055599"/>
    <n v="1"/>
    <n v="7654"/>
    <m/>
    <m/>
    <n v="1"/>
    <n v="7654"/>
  </r>
  <r>
    <x v="2"/>
    <s v="5"/>
    <s v="11/6/2015"/>
    <s v="2016"/>
    <s v="2"/>
    <s v="43010000"/>
    <x v="10"/>
    <x v="1"/>
    <s v="AMERICAN LIBRARY ASSOCIATION"/>
    <s v="Foundation"/>
    <x v="1"/>
    <s v="4024001000"/>
    <s v="Awarded"/>
    <s v="16055583"/>
    <m/>
    <m/>
    <n v="1"/>
    <n v="250"/>
    <n v="1"/>
    <n v="250"/>
  </r>
  <r>
    <x v="2"/>
    <s v="5"/>
    <s v="11/6/2015"/>
    <s v="2016"/>
    <s v="2"/>
    <s v="43010000"/>
    <x v="10"/>
    <x v="1"/>
    <s v="IN UNIV PURDUE UNIV AT INDIANAPOLIS"/>
    <s v="Institution of Higher Education"/>
    <x v="1"/>
    <s v="4027003000"/>
    <s v="Awarded"/>
    <s v="16055599"/>
    <n v="0"/>
    <n v="0"/>
    <m/>
    <m/>
    <n v="0"/>
    <n v="0"/>
  </r>
  <r>
    <x v="2"/>
    <s v="5"/>
    <s v="11/9/2015"/>
    <s v="2016"/>
    <s v="2"/>
    <s v="43010000"/>
    <x v="10"/>
    <x v="1"/>
    <s v="INDIANA CAMPUS COMPACT"/>
    <s v="Foundation"/>
    <x v="1"/>
    <s v="1005002000"/>
    <s v="Awarded"/>
    <s v="16055700"/>
    <m/>
    <m/>
    <n v="1"/>
    <n v="2250"/>
    <n v="1"/>
    <n v="2250"/>
  </r>
  <r>
    <x v="2"/>
    <s v="5"/>
    <s v="11/9/2015"/>
    <s v="2016"/>
    <s v="2"/>
    <s v="43010000"/>
    <x v="10"/>
    <x v="1"/>
    <s v="INDIANA CAMPUS COMPACT"/>
    <s v="Foundation"/>
    <x v="1"/>
    <s v="1013004000"/>
    <s v="Awarded"/>
    <s v="16055691"/>
    <m/>
    <m/>
    <n v="1"/>
    <n v="2250"/>
    <n v="1"/>
    <n v="2250"/>
  </r>
  <r>
    <x v="2"/>
    <s v="5"/>
    <s v="11/9/2015"/>
    <s v="2016"/>
    <s v="2"/>
    <s v="43010000"/>
    <x v="10"/>
    <x v="1"/>
    <s v="INDIANA CAMPUS COMPACT"/>
    <s v="Foundation"/>
    <x v="1"/>
    <s v="2004035000"/>
    <s v="Awarded"/>
    <s v="16055690"/>
    <m/>
    <m/>
    <n v="1"/>
    <n v="1000"/>
    <n v="1"/>
    <n v="1000"/>
  </r>
  <r>
    <x v="2"/>
    <s v="5"/>
    <s v="11/9/2015"/>
    <s v="2016"/>
    <s v="2"/>
    <s v="43010000"/>
    <x v="10"/>
    <x v="1"/>
    <s v="INDIANA CAMPUS COMPACT"/>
    <s v="Foundation"/>
    <x v="1"/>
    <s v="3004011000"/>
    <s v="Awarded"/>
    <s v="16055701"/>
    <m/>
    <m/>
    <n v="1"/>
    <n v="2000"/>
    <n v="1"/>
    <n v="2000"/>
  </r>
  <r>
    <x v="2"/>
    <s v="5"/>
    <s v="11/9/2015"/>
    <s v="2016"/>
    <s v="2"/>
    <s v="43010000"/>
    <x v="10"/>
    <x v="1"/>
    <s v="INDIANA CAMPUS COMPACT"/>
    <s v="Foundation"/>
    <x v="1"/>
    <s v="3004011000"/>
    <s v="Not Funded"/>
    <s v="16055705"/>
    <m/>
    <m/>
    <n v="1"/>
    <n v="2250"/>
    <n v="1"/>
    <n v="2250"/>
  </r>
  <r>
    <x v="2"/>
    <s v="5"/>
    <s v="11/9/2015"/>
    <s v="2016"/>
    <s v="2"/>
    <s v="43010000"/>
    <x v="10"/>
    <x v="1"/>
    <s v="INDIANA CAMPUS COMPACT"/>
    <s v="Foundation"/>
    <x v="1"/>
    <s v="3004014000"/>
    <s v="Awarded"/>
    <s v="16055700"/>
    <m/>
    <m/>
    <n v="0"/>
    <n v="0"/>
    <n v="0"/>
    <n v="0"/>
  </r>
  <r>
    <x v="2"/>
    <s v="5"/>
    <s v="11/9/2015"/>
    <s v="2016"/>
    <s v="2"/>
    <s v="43010000"/>
    <x v="10"/>
    <x v="1"/>
    <s v="EndoParagon Inc"/>
    <s v="Foreign Private Profit"/>
    <x v="2"/>
    <s v="4012003000"/>
    <s v="Awarded"/>
    <s v="16055642"/>
    <m/>
    <m/>
    <n v="1"/>
    <n v="1145"/>
    <n v="1"/>
    <n v="1145"/>
  </r>
  <r>
    <x v="2"/>
    <s v="5"/>
    <s v="11/10/2015"/>
    <s v="2016"/>
    <s v="2"/>
    <s v="43010000"/>
    <x v="10"/>
    <x v="1"/>
    <s v="GE Global Research Center"/>
    <s v="Private Profit"/>
    <x v="2"/>
    <s v="4014003000"/>
    <s v="Awarded"/>
    <s v="16055707"/>
    <m/>
    <m/>
    <n v="0.5"/>
    <n v="30000"/>
    <n v="0.5"/>
    <n v="30000"/>
  </r>
  <r>
    <x v="2"/>
    <s v="5"/>
    <s v="11/10/2015"/>
    <s v="2016"/>
    <s v="2"/>
    <s v="43010000"/>
    <x v="10"/>
    <x v="1"/>
    <s v="August Mack Enviromental"/>
    <s v="Private Profit"/>
    <x v="2"/>
    <s v="4014005000"/>
    <s v="Awarded"/>
    <s v="16055530"/>
    <m/>
    <m/>
    <n v="0.625"/>
    <n v="67160.63"/>
    <n v="0.625"/>
    <n v="67160.63"/>
  </r>
  <r>
    <x v="2"/>
    <s v="5"/>
    <s v="11/10/2015"/>
    <s v="2016"/>
    <s v="2"/>
    <s v="43010000"/>
    <x v="10"/>
    <x v="1"/>
    <s v="GE Global Research Center"/>
    <s v="Private Profit"/>
    <x v="2"/>
    <s v="4014009000"/>
    <s v="Awarded"/>
    <s v="16055707"/>
    <m/>
    <m/>
    <n v="0.5"/>
    <n v="30000"/>
    <n v="0.5"/>
    <n v="30000"/>
  </r>
  <r>
    <x v="2"/>
    <s v="5"/>
    <s v="11/10/2015"/>
    <s v="2016"/>
    <s v="2"/>
    <s v="43010000"/>
    <x v="10"/>
    <x v="1"/>
    <s v="August Mack Enviromental"/>
    <s v="Private Profit"/>
    <x v="2"/>
    <s v="4014024000"/>
    <s v="Awarded"/>
    <s v="16055530"/>
    <m/>
    <m/>
    <n v="0.375"/>
    <n v="40296.379999999997"/>
    <n v="0.375"/>
    <n v="40296.379999999997"/>
  </r>
  <r>
    <x v="2"/>
    <s v="5"/>
    <s v="11/11/2015"/>
    <s v="2016"/>
    <s v="2"/>
    <s v="43010000"/>
    <x v="10"/>
    <x v="1"/>
    <s v="PetSmart Charities, Inc"/>
    <s v="Private Non-Profit"/>
    <x v="1"/>
    <s v="4012001000"/>
    <s v="Not Funded"/>
    <s v="16055762"/>
    <m/>
    <m/>
    <n v="0.05"/>
    <n v="10850"/>
    <n v="0.05"/>
    <n v="10850"/>
  </r>
  <r>
    <x v="2"/>
    <s v="5"/>
    <s v="11/11/2015"/>
    <s v="2016"/>
    <s v="2"/>
    <s v="43010000"/>
    <x v="10"/>
    <x v="1"/>
    <s v="PetSmart Charities, Inc"/>
    <s v="Private Non-Profit"/>
    <x v="1"/>
    <s v="4012008000"/>
    <s v="Not Funded"/>
    <s v="16055762"/>
    <m/>
    <m/>
    <n v="0.95"/>
    <n v="206150"/>
    <n v="0.95"/>
    <n v="206150"/>
  </r>
  <r>
    <x v="2"/>
    <s v="5"/>
    <s v="11/11/2015"/>
    <s v="2016"/>
    <s v="2"/>
    <s v="43010000"/>
    <x v="10"/>
    <x v="1"/>
    <s v="SEMICONDUCTOR RESEARCH CORPORATION"/>
    <s v="Private Profit"/>
    <x v="2"/>
    <s v="4014006000"/>
    <s v="Pending"/>
    <s v="16055687"/>
    <n v="1"/>
    <n v="260000"/>
    <m/>
    <m/>
    <n v="1"/>
    <n v="260000"/>
  </r>
  <r>
    <x v="2"/>
    <s v="5"/>
    <s v="11/11/2015"/>
    <s v="2016"/>
    <s v="2"/>
    <s v="43010000"/>
    <x v="10"/>
    <x v="1"/>
    <s v="SEMICONDUCTOR RESEARCH CORPORATION"/>
    <s v="Private Profit"/>
    <x v="2"/>
    <s v="4014006000"/>
    <s v="Awarded"/>
    <s v="15121585"/>
    <n v="1"/>
    <n v="200000"/>
    <m/>
    <m/>
    <n v="1"/>
    <n v="200000"/>
  </r>
  <r>
    <x v="2"/>
    <s v="5"/>
    <s v="11/11/2015"/>
    <s v="2016"/>
    <s v="2"/>
    <s v="43010000"/>
    <x v="10"/>
    <x v="1"/>
    <s v="SEMICONDUCTOR RESEARCH CORPORATION"/>
    <s v="Private Profit"/>
    <x v="2"/>
    <s v="4014006000"/>
    <s v="Awarded"/>
    <s v="16055763"/>
    <n v="1"/>
    <n v="300000"/>
    <m/>
    <m/>
    <n v="1"/>
    <n v="300000"/>
  </r>
  <r>
    <x v="2"/>
    <s v="5"/>
    <s v="11/11/2015"/>
    <s v="2016"/>
    <s v="2"/>
    <s v="43010000"/>
    <x v="10"/>
    <x v="1"/>
    <s v="Cornerstone Research Group"/>
    <s v="Private Profit"/>
    <x v="2"/>
    <s v="4014009000"/>
    <s v="Pending"/>
    <s v="16055747"/>
    <m/>
    <m/>
    <n v="1"/>
    <n v="2400"/>
    <n v="1"/>
    <n v="2400"/>
  </r>
  <r>
    <x v="2"/>
    <s v="5"/>
    <s v="11/11/2015"/>
    <s v="2016"/>
    <s v="2"/>
    <s v="43010000"/>
    <x v="10"/>
    <x v="1"/>
    <s v="Bill &amp; Melinda Gates Foundation"/>
    <s v="Foundation"/>
    <x v="1"/>
    <s v="4014009000"/>
    <s v="Awarded"/>
    <s v="16055744"/>
    <m/>
    <m/>
    <n v="0.1"/>
    <n v="10000"/>
    <n v="0.1"/>
    <n v="10000"/>
  </r>
  <r>
    <x v="2"/>
    <s v="5"/>
    <s v="11/11/2015"/>
    <s v="2016"/>
    <s v="2"/>
    <s v="43010000"/>
    <x v="10"/>
    <x v="1"/>
    <s v="Bill &amp; Melinda Gates Foundation"/>
    <s v="Foundation"/>
    <x v="1"/>
    <s v="4014017000"/>
    <s v="Awarded"/>
    <s v="16055744"/>
    <m/>
    <m/>
    <n v="0.9"/>
    <n v="90000"/>
    <n v="0.9"/>
    <n v="90000"/>
  </r>
  <r>
    <x v="2"/>
    <s v="5"/>
    <s v="11/11/2015"/>
    <s v="2016"/>
    <s v="2"/>
    <s v="43010000"/>
    <x v="10"/>
    <x v="1"/>
    <s v="LILLY (ELI) AND COMPANY"/>
    <s v="Private Profit"/>
    <x v="2"/>
    <s v="4019008000"/>
    <s v="Awarded"/>
    <s v="16055600"/>
    <m/>
    <m/>
    <n v="1"/>
    <n v="96794"/>
    <n v="1"/>
    <n v="96794"/>
  </r>
  <r>
    <x v="2"/>
    <s v="5"/>
    <s v="11/11/2015"/>
    <s v="2016"/>
    <s v="2"/>
    <s v="43010000"/>
    <x v="10"/>
    <x v="1"/>
    <s v="SEMICONDUCTOR RESEARCH CORPORATION"/>
    <s v="Private Profit"/>
    <x v="2"/>
    <s v="4027002000"/>
    <s v="Pending"/>
    <s v="16055687"/>
    <n v="0"/>
    <n v="0"/>
    <m/>
    <m/>
    <n v="0"/>
    <n v="0"/>
  </r>
  <r>
    <x v="2"/>
    <s v="5"/>
    <s v="11/11/2015"/>
    <s v="2016"/>
    <s v="2"/>
    <s v="43010000"/>
    <x v="10"/>
    <x v="1"/>
    <s v="SEMICONDUCTOR RESEARCH CORPORATION"/>
    <s v="Private Profit"/>
    <x v="2"/>
    <s v="4027002000"/>
    <s v="Awarded"/>
    <s v="15121585"/>
    <n v="0"/>
    <n v="0"/>
    <m/>
    <m/>
    <n v="0"/>
    <n v="0"/>
  </r>
  <r>
    <x v="2"/>
    <s v="5"/>
    <s v="11/11/2015"/>
    <s v="2016"/>
    <s v="2"/>
    <s v="43010000"/>
    <x v="10"/>
    <x v="1"/>
    <s v="SEMICONDUCTOR RESEARCH CORPORATION"/>
    <s v="Private Profit"/>
    <x v="2"/>
    <s v="4027002000"/>
    <s v="Awarded"/>
    <s v="16055763"/>
    <n v="0"/>
    <n v="0"/>
    <m/>
    <m/>
    <n v="0"/>
    <n v="0"/>
  </r>
  <r>
    <x v="2"/>
    <s v="5"/>
    <s v="11/11/2015"/>
    <s v="2016"/>
    <s v="2"/>
    <s v="43010000"/>
    <x v="10"/>
    <x v="1"/>
    <s v="SEMICONDUCTOR RESEARCH CORPORATION"/>
    <s v="Private Profit"/>
    <x v="2"/>
    <s v="4027016000"/>
    <s v="Awarded"/>
    <s v="15121585"/>
    <n v="0"/>
    <n v="0"/>
    <m/>
    <m/>
    <n v="0"/>
    <n v="0"/>
  </r>
  <r>
    <x v="2"/>
    <s v="5"/>
    <s v="11/13/2015"/>
    <s v="2016"/>
    <s v="2"/>
    <s v="43010000"/>
    <x v="10"/>
    <x v="1"/>
    <s v="WALLACE GENETIC FOUNDATION, INC."/>
    <s v="Foundation"/>
    <x v="1"/>
    <s v="4014005000"/>
    <s v="Not Funded"/>
    <s v="16055821"/>
    <m/>
    <m/>
    <n v="1"/>
    <n v="50000"/>
    <n v="1"/>
    <n v="50000"/>
  </r>
  <r>
    <x v="2"/>
    <s v="5"/>
    <s v="11/16/2015"/>
    <s v="2016"/>
    <s v="2"/>
    <s v="43010000"/>
    <x v="10"/>
    <x v="1"/>
    <s v="SPI Pharma Inc"/>
    <s v="Private Profit"/>
    <x v="2"/>
    <s v="4011008000"/>
    <s v="Pending"/>
    <s v="16055796"/>
    <m/>
    <m/>
    <n v="0.2"/>
    <n v="7195.2"/>
    <n v="0.2"/>
    <n v="7195.2"/>
  </r>
  <r>
    <x v="2"/>
    <s v="5"/>
    <s v="11/16/2015"/>
    <s v="2016"/>
    <s v="2"/>
    <s v="43010000"/>
    <x v="10"/>
    <x v="1"/>
    <s v="Indiana Soybean Alliance"/>
    <s v="Private Non-Profit"/>
    <x v="1"/>
    <s v="4011008000"/>
    <s v="Pending"/>
    <s v="16055837"/>
    <m/>
    <m/>
    <n v="1"/>
    <n v="84940"/>
    <n v="1"/>
    <n v="84940"/>
  </r>
  <r>
    <x v="2"/>
    <s v="5"/>
    <s v="11/16/2015"/>
    <s v="2016"/>
    <s v="2"/>
    <s v="43010000"/>
    <x v="10"/>
    <x v="1"/>
    <s v="Indiana Soybean Alliance"/>
    <s v="Private Non-Profit"/>
    <x v="1"/>
    <s v="4011008000"/>
    <s v="Pending"/>
    <s v="16055839"/>
    <m/>
    <m/>
    <n v="1"/>
    <n v="70700"/>
    <n v="1"/>
    <n v="70700"/>
  </r>
  <r>
    <x v="2"/>
    <s v="5"/>
    <s v="11/16/2015"/>
    <s v="2016"/>
    <s v="2"/>
    <s v="43010000"/>
    <x v="10"/>
    <x v="1"/>
    <s v="Clabber Girl"/>
    <s v="Private Profit"/>
    <x v="2"/>
    <s v="4011009000"/>
    <s v="Awarded"/>
    <s v="16034255"/>
    <m/>
    <m/>
    <n v="1"/>
    <n v="65000"/>
    <n v="1"/>
    <n v="65000"/>
  </r>
  <r>
    <x v="2"/>
    <s v="5"/>
    <s v="11/16/2015"/>
    <s v="2016"/>
    <s v="2"/>
    <s v="43010000"/>
    <x v="10"/>
    <x v="1"/>
    <s v="SPI Pharma Inc"/>
    <s v="Private Profit"/>
    <x v="2"/>
    <s v="4012003000"/>
    <s v="Pending"/>
    <s v="16055796"/>
    <m/>
    <m/>
    <n v="0.8"/>
    <n v="28780.799999999999"/>
    <n v="0.8"/>
    <n v="28780.799999999999"/>
  </r>
  <r>
    <x v="2"/>
    <s v="5"/>
    <s v="11/16/2015"/>
    <s v="2016"/>
    <s v="2"/>
    <s v="43010000"/>
    <x v="10"/>
    <x v="1"/>
    <s v="PEWS SCHOLARS PROGRAM"/>
    <s v="Foundation"/>
    <x v="1"/>
    <s v="4016003000"/>
    <s v="Pending"/>
    <s v="16055830"/>
    <m/>
    <m/>
    <n v="1"/>
    <n v="4"/>
    <n v="1"/>
    <n v="4"/>
  </r>
  <r>
    <x v="2"/>
    <s v="5"/>
    <s v="11/16/2015"/>
    <s v="2016"/>
    <s v="2"/>
    <s v="43010000"/>
    <x v="10"/>
    <x v="1"/>
    <s v="WENNER-GREN FDN./ANTHROPOLOGICAL RES."/>
    <s v="Foundation"/>
    <x v="1"/>
    <s v="4017001000"/>
    <s v="Pending"/>
    <s v="16055542"/>
    <m/>
    <m/>
    <n v="0"/>
    <n v="0"/>
    <n v="0"/>
    <n v="0"/>
  </r>
  <r>
    <x v="2"/>
    <s v="5"/>
    <s v="11/16/2015"/>
    <s v="2016"/>
    <s v="2"/>
    <s v="43010000"/>
    <x v="10"/>
    <x v="1"/>
    <s v="WENNER-GREN FDN./ANTHROPOLOGICAL RES."/>
    <s v="Foundation"/>
    <x v="1"/>
    <s v="4017022000"/>
    <s v="Pending"/>
    <s v="16055542"/>
    <m/>
    <m/>
    <n v="1"/>
    <n v="19882"/>
    <n v="1"/>
    <n v="19882"/>
  </r>
  <r>
    <x v="2"/>
    <s v="5"/>
    <s v="11/17/2015"/>
    <s v="2016"/>
    <s v="2"/>
    <s v="43010000"/>
    <x v="10"/>
    <x v="1"/>
    <s v="SIEMENS ENERGY &amp; AUTOMATION INC."/>
    <s v="Private Profit"/>
    <x v="2"/>
    <s v="4014003000"/>
    <s v="Awarded"/>
    <s v="16055892"/>
    <m/>
    <m/>
    <n v="1"/>
    <n v="185656"/>
    <n v="1"/>
    <n v="185656"/>
  </r>
  <r>
    <x v="2"/>
    <s v="5"/>
    <s v="11/18/2015"/>
    <s v="2016"/>
    <s v="2"/>
    <s v="43010000"/>
    <x v="10"/>
    <x v="1"/>
    <s v="Indiana Soybean Alliance"/>
    <s v="Private Non-Profit"/>
    <x v="1"/>
    <s v="4011006000"/>
    <s v="Pending"/>
    <s v="16055962"/>
    <m/>
    <m/>
    <n v="0.7"/>
    <n v="74566.100000000006"/>
    <n v="0.7"/>
    <n v="74566.100000000006"/>
  </r>
  <r>
    <x v="2"/>
    <s v="5"/>
    <s v="11/18/2015"/>
    <s v="2016"/>
    <s v="2"/>
    <s v="43010000"/>
    <x v="10"/>
    <x v="1"/>
    <s v="Indiana Soybean Alliance"/>
    <s v="Private Non-Profit"/>
    <x v="1"/>
    <s v="4011008000"/>
    <s v="Awarded"/>
    <s v="16055896"/>
    <m/>
    <m/>
    <n v="1"/>
    <n v="78684"/>
    <n v="1"/>
    <n v="78684"/>
  </r>
  <r>
    <x v="2"/>
    <s v="5"/>
    <s v="11/18/2015"/>
    <s v="2016"/>
    <s v="2"/>
    <s v="43010000"/>
    <x v="10"/>
    <x v="1"/>
    <s v="Indiana Soybean Alliance"/>
    <s v="Private Non-Profit"/>
    <x v="1"/>
    <s v="4011016000"/>
    <s v="Pending"/>
    <s v="16055962"/>
    <m/>
    <m/>
    <n v="0.3"/>
    <n v="31956.9"/>
    <n v="0.3"/>
    <n v="31956.9"/>
  </r>
  <r>
    <x v="2"/>
    <s v="5"/>
    <s v="11/18/2015"/>
    <s v="2016"/>
    <s v="2"/>
    <s v="43010000"/>
    <x v="10"/>
    <x v="1"/>
    <s v="AGRICULTURAL RESEARCH SERVICE"/>
    <s v="Federal"/>
    <x v="1"/>
    <s v="4012003000"/>
    <s v="Not Funded"/>
    <s v="16055946"/>
    <m/>
    <m/>
    <n v="1"/>
    <n v="22123"/>
    <n v="1"/>
    <n v="22123"/>
  </r>
  <r>
    <x v="2"/>
    <s v="5"/>
    <s v="11/18/2015"/>
    <s v="2016"/>
    <s v="2"/>
    <s v="43010000"/>
    <x v="10"/>
    <x v="1"/>
    <s v="SRC EDUCATION ALLIANCE"/>
    <s v="Private Non-Profit"/>
    <x v="1"/>
    <s v="4014004000"/>
    <s v="Awarded"/>
    <s v="16055983"/>
    <m/>
    <m/>
    <n v="1"/>
    <n v="5500"/>
    <n v="1"/>
    <n v="5500"/>
  </r>
  <r>
    <x v="2"/>
    <s v="5"/>
    <s v="11/18/2015"/>
    <s v="2016"/>
    <s v="2"/>
    <s v="43010000"/>
    <x v="10"/>
    <x v="1"/>
    <s v="Kappa Delta Foundation"/>
    <s v="Private Non-Profit"/>
    <x v="1"/>
    <s v="4030080000"/>
    <s v="Awarded"/>
    <s v="16055970"/>
    <m/>
    <m/>
    <n v="1"/>
    <n v="5000"/>
    <n v="1"/>
    <n v="5000"/>
  </r>
  <r>
    <x v="2"/>
    <s v="5"/>
    <s v="11/19/2015"/>
    <s v="2016"/>
    <s v="2"/>
    <s v="43010000"/>
    <x v="10"/>
    <x v="1"/>
    <s v="NATIONAL 4-H COUNCIL"/>
    <s v="Private Non-Profit"/>
    <x v="1"/>
    <s v="4011001000"/>
    <s v="Awarded"/>
    <s v="16055982"/>
    <m/>
    <m/>
    <n v="0.2"/>
    <n v="4000"/>
    <n v="0.2"/>
    <n v="4000"/>
  </r>
  <r>
    <x v="2"/>
    <s v="5"/>
    <s v="11/19/2015"/>
    <s v="2016"/>
    <s v="2"/>
    <s v="43010000"/>
    <x v="10"/>
    <x v="1"/>
    <s v="NATIONAL 4-H COUNCIL"/>
    <s v="Private Non-Profit"/>
    <x v="1"/>
    <s v="4011001008"/>
    <s v="Awarded"/>
    <s v="16055982"/>
    <m/>
    <m/>
    <n v="0.8"/>
    <n v="16000"/>
    <n v="0.8"/>
    <n v="16000"/>
  </r>
  <r>
    <x v="2"/>
    <s v="5"/>
    <s v="11/19/2015"/>
    <s v="2016"/>
    <s v="2"/>
    <s v="43010000"/>
    <x v="10"/>
    <x v="1"/>
    <s v="Virginia Dept of Transportation"/>
    <s v="Other State Government"/>
    <x v="1"/>
    <s v="4014005000"/>
    <s v="Awarded"/>
    <s v="16034352"/>
    <m/>
    <m/>
    <n v="1"/>
    <n v="21166"/>
    <n v="1"/>
    <n v="21166"/>
  </r>
  <r>
    <x v="2"/>
    <s v="5"/>
    <s v="11/19/2015"/>
    <s v="2016"/>
    <s v="2"/>
    <s v="43010000"/>
    <x v="10"/>
    <x v="1"/>
    <s v="Indiana Soybean Alliance"/>
    <s v="Private Non-Profit"/>
    <x v="1"/>
    <s v="4014005000"/>
    <s v="Awarded"/>
    <s v="16055936"/>
    <m/>
    <m/>
    <n v="1"/>
    <n v="147953"/>
    <n v="1"/>
    <n v="147953"/>
  </r>
  <r>
    <x v="2"/>
    <s v="5"/>
    <s v="11/19/2015"/>
    <s v="2016"/>
    <s v="2"/>
    <s v="43010000"/>
    <x v="10"/>
    <x v="1"/>
    <s v="INTEL CORPORATION"/>
    <s v="Private Profit"/>
    <x v="2"/>
    <s v="4014006000"/>
    <s v="Awarded"/>
    <s v="16055621"/>
    <m/>
    <m/>
    <n v="1"/>
    <n v="30000"/>
    <n v="1"/>
    <n v="30000"/>
  </r>
  <r>
    <x v="2"/>
    <s v="5"/>
    <s v="11/19/2015"/>
    <s v="2016"/>
    <s v="2"/>
    <s v="43010000"/>
    <x v="10"/>
    <x v="1"/>
    <s v="CATERPILLAR INC."/>
    <s v="Private Profit"/>
    <x v="2"/>
    <s v="4014009000"/>
    <s v="Awarded"/>
    <s v="16055980"/>
    <m/>
    <m/>
    <n v="1"/>
    <n v="96085"/>
    <n v="1"/>
    <n v="96085"/>
  </r>
  <r>
    <x v="2"/>
    <s v="5"/>
    <s v="11/19/2015"/>
    <s v="2016"/>
    <s v="2"/>
    <s v="43010000"/>
    <x v="10"/>
    <x v="1"/>
    <s v="OXFAM"/>
    <s v="Foreign Private Non-Profit"/>
    <x v="1"/>
    <s v="4017014000"/>
    <s v="Not Funded"/>
    <s v="16056007"/>
    <m/>
    <m/>
    <n v="1"/>
    <n v="50812"/>
    <n v="1"/>
    <n v="50812"/>
  </r>
  <r>
    <x v="2"/>
    <s v="5"/>
    <s v="11/20/2015"/>
    <s v="2016"/>
    <s v="2"/>
    <s v="43010000"/>
    <x v="10"/>
    <x v="1"/>
    <s v="Indiana Soybean Alliance"/>
    <s v="Private Non-Profit"/>
    <x v="1"/>
    <s v="4011006000"/>
    <s v="Pending"/>
    <s v="16056075"/>
    <m/>
    <m/>
    <n v="1"/>
    <n v="60299"/>
    <n v="1"/>
    <n v="60299"/>
  </r>
  <r>
    <x v="2"/>
    <s v="5"/>
    <s v="11/20/2015"/>
    <s v="2016"/>
    <s v="2"/>
    <s v="43010000"/>
    <x v="10"/>
    <x v="1"/>
    <s v="Indiana Corn Marketing Council"/>
    <s v="Private Non-Profit"/>
    <x v="1"/>
    <s v="4011006000"/>
    <s v="Pending"/>
    <s v="16056083"/>
    <m/>
    <m/>
    <n v="1"/>
    <n v="53275"/>
    <n v="1"/>
    <n v="53275"/>
  </r>
  <r>
    <x v="2"/>
    <s v="5"/>
    <s v="11/20/2015"/>
    <s v="2016"/>
    <s v="2"/>
    <s v="43010000"/>
    <x v="10"/>
    <x v="1"/>
    <s v="Indiana Soybean Alliance"/>
    <s v="Private Non-Profit"/>
    <x v="1"/>
    <s v="4011006000"/>
    <s v="Awarded"/>
    <s v="16056097"/>
    <m/>
    <m/>
    <n v="1"/>
    <n v="50922"/>
    <n v="1"/>
    <n v="50922"/>
  </r>
  <r>
    <x v="2"/>
    <s v="5"/>
    <s v="11/20/2015"/>
    <s v="2016"/>
    <s v="2"/>
    <s v="43010000"/>
    <x v="10"/>
    <x v="1"/>
    <s v="Indiana Soybean Alliance"/>
    <s v="Private Non-Profit"/>
    <x v="1"/>
    <s v="4011006000"/>
    <s v="Not Funded"/>
    <s v="16056066"/>
    <m/>
    <m/>
    <n v="1"/>
    <n v="41489"/>
    <n v="1"/>
    <n v="41489"/>
  </r>
  <r>
    <x v="2"/>
    <s v="5"/>
    <s v="11/20/2015"/>
    <s v="2016"/>
    <s v="2"/>
    <s v="43010000"/>
    <x v="10"/>
    <x v="1"/>
    <s v="Indiana Soybean Alliance"/>
    <s v="Private Non-Profit"/>
    <x v="1"/>
    <s v="4011008000"/>
    <s v="Pending"/>
    <s v="16056077"/>
    <m/>
    <m/>
    <n v="1"/>
    <n v="71661"/>
    <n v="1"/>
    <n v="71661"/>
  </r>
  <r>
    <x v="2"/>
    <s v="5"/>
    <s v="11/20/2015"/>
    <s v="2016"/>
    <s v="2"/>
    <s v="43010000"/>
    <x v="10"/>
    <x v="1"/>
    <s v="Indiana Soybean Alliance"/>
    <s v="Private Non-Profit"/>
    <x v="1"/>
    <s v="4011008000"/>
    <s v="Awarded"/>
    <s v="16056079"/>
    <m/>
    <m/>
    <n v="1"/>
    <n v="55983"/>
    <n v="1"/>
    <n v="55983"/>
  </r>
  <r>
    <x v="2"/>
    <s v="5"/>
    <s v="11/20/2015"/>
    <s v="2016"/>
    <s v="2"/>
    <s v="43010000"/>
    <x v="10"/>
    <x v="1"/>
    <s v="Indiana Soybean Alliance"/>
    <s v="Private Non-Profit"/>
    <x v="1"/>
    <s v="4011008000"/>
    <s v="Awarded"/>
    <s v="16056095"/>
    <m/>
    <m/>
    <n v="1"/>
    <n v="54058"/>
    <n v="1"/>
    <n v="54058"/>
  </r>
  <r>
    <x v="2"/>
    <s v="5"/>
    <s v="11/20/2015"/>
    <s v="2016"/>
    <s v="2"/>
    <s v="43010000"/>
    <x v="10"/>
    <x v="1"/>
    <s v="Indiana Soybean Alliance"/>
    <s v="Private Non-Profit"/>
    <x v="1"/>
    <s v="4011012000"/>
    <s v="Awarded"/>
    <s v="16056058"/>
    <m/>
    <m/>
    <n v="1"/>
    <n v="36377"/>
    <n v="1"/>
    <n v="36377"/>
  </r>
  <r>
    <x v="2"/>
    <s v="5"/>
    <s v="11/20/2015"/>
    <s v="2016"/>
    <s v="2"/>
    <s v="43010000"/>
    <x v="10"/>
    <x v="1"/>
    <s v="Indiana Soybean Alliance"/>
    <s v="Private Non-Profit"/>
    <x v="1"/>
    <s v="4011012000"/>
    <s v="Awarded"/>
    <s v="16056114"/>
    <m/>
    <m/>
    <n v="1"/>
    <n v="87745"/>
    <n v="1"/>
    <n v="87745"/>
  </r>
  <r>
    <x v="2"/>
    <s v="5"/>
    <s v="11/20/2015"/>
    <s v="2016"/>
    <s v="2"/>
    <s v="43010000"/>
    <x v="10"/>
    <x v="1"/>
    <s v="Indiana Soybean Alliance"/>
    <s v="Private Non-Profit"/>
    <x v="1"/>
    <s v="4011014000"/>
    <s v="Not Funded"/>
    <s v="16056057"/>
    <m/>
    <m/>
    <n v="1"/>
    <n v="44321"/>
    <n v="1"/>
    <n v="44321"/>
  </r>
  <r>
    <x v="2"/>
    <s v="5"/>
    <s v="11/20/2015"/>
    <s v="2016"/>
    <s v="2"/>
    <s v="43010000"/>
    <x v="10"/>
    <x v="1"/>
    <s v="PURDUE UNIVERSITY"/>
    <s v="Institution of Higher Education"/>
    <x v="1"/>
    <s v="4012001000"/>
    <s v="Pending"/>
    <s v="16056107"/>
    <m/>
    <m/>
    <n v="0.1"/>
    <n v="1157.4000000000001"/>
    <n v="0.1"/>
    <n v="1157.4000000000001"/>
  </r>
  <r>
    <x v="2"/>
    <s v="5"/>
    <s v="11/20/2015"/>
    <s v="2016"/>
    <s v="2"/>
    <s v="43010000"/>
    <x v="10"/>
    <x v="1"/>
    <s v="PURDUE UNIVERSITY"/>
    <s v="Institution of Higher Education"/>
    <x v="1"/>
    <s v="4012003000"/>
    <s v="Pending"/>
    <s v="16056107"/>
    <m/>
    <m/>
    <n v="0.5"/>
    <n v="5787"/>
    <n v="0.5"/>
    <n v="5787"/>
  </r>
  <r>
    <x v="2"/>
    <s v="5"/>
    <s v="11/20/2015"/>
    <s v="2016"/>
    <s v="2"/>
    <s v="43010000"/>
    <x v="10"/>
    <x v="1"/>
    <s v="PURDUE UNIVERSITY"/>
    <s v="Institution of Higher Education"/>
    <x v="1"/>
    <s v="4012007000"/>
    <s v="Pending"/>
    <s v="16056107"/>
    <m/>
    <m/>
    <n v="0.4"/>
    <n v="4629.6000000000004"/>
    <n v="0.4"/>
    <n v="4629.6000000000004"/>
  </r>
  <r>
    <x v="2"/>
    <s v="5"/>
    <s v="11/20/2015"/>
    <s v="2016"/>
    <s v="2"/>
    <s v="43010000"/>
    <x v="10"/>
    <x v="1"/>
    <s v="NEC CORPORATION"/>
    <s v="Private Profit"/>
    <x v="2"/>
    <s v="4014006000"/>
    <s v="Awarded"/>
    <s v="16056051"/>
    <n v="1"/>
    <n v="31284"/>
    <m/>
    <m/>
    <n v="1"/>
    <n v="31284"/>
  </r>
  <r>
    <x v="2"/>
    <s v="5"/>
    <s v="11/20/2015"/>
    <s v="2016"/>
    <s v="2"/>
    <s v="43010000"/>
    <x v="10"/>
    <x v="1"/>
    <s v="CD Adapco"/>
    <s v="Private Profit"/>
    <x v="2"/>
    <s v="4014009000"/>
    <s v="Awarded"/>
    <s v="16056043"/>
    <m/>
    <m/>
    <n v="1"/>
    <n v="64465"/>
    <n v="1"/>
    <n v="64465"/>
  </r>
  <r>
    <x v="2"/>
    <s v="5"/>
    <s v="11/20/2015"/>
    <s v="2016"/>
    <s v="2"/>
    <s v="43010000"/>
    <x v="10"/>
    <x v="1"/>
    <s v="Intercept Pharmaceuticals Inc"/>
    <s v="Private Profit"/>
    <x v="2"/>
    <s v="4016001000"/>
    <s v="Awarded"/>
    <s v="16056068"/>
    <m/>
    <m/>
    <n v="1"/>
    <n v="750000"/>
    <n v="1"/>
    <n v="750000"/>
  </r>
  <r>
    <x v="2"/>
    <s v="5"/>
    <s v="11/20/2015"/>
    <s v="2016"/>
    <s v="2"/>
    <s v="43010000"/>
    <x v="10"/>
    <x v="1"/>
    <s v="DAQRI"/>
    <s v="Private Profit"/>
    <x v="2"/>
    <s v="4019004000"/>
    <s v="Pending"/>
    <s v="16056112"/>
    <m/>
    <m/>
    <n v="0.34"/>
    <n v="37400"/>
    <n v="0.34"/>
    <n v="37400"/>
  </r>
  <r>
    <x v="2"/>
    <s v="5"/>
    <s v="11/20/2015"/>
    <s v="2016"/>
    <s v="2"/>
    <s v="43010000"/>
    <x v="10"/>
    <x v="1"/>
    <s v="DAQRI"/>
    <s v="Private Profit"/>
    <x v="2"/>
    <s v="4019008000"/>
    <s v="Pending"/>
    <s v="16056112"/>
    <m/>
    <m/>
    <n v="0.66"/>
    <n v="72600"/>
    <n v="0.66"/>
    <n v="72600"/>
  </r>
  <r>
    <x v="2"/>
    <s v="5"/>
    <s v="11/20/2015"/>
    <s v="2016"/>
    <s v="2"/>
    <s v="43010000"/>
    <x v="10"/>
    <x v="1"/>
    <s v="PURDUE UNIVERSITY"/>
    <s v="Institution of Higher Education"/>
    <x v="1"/>
    <s v="4019008000"/>
    <s v="Pending"/>
    <s v="16056113"/>
    <m/>
    <m/>
    <n v="1"/>
    <n v="10811"/>
    <n v="1"/>
    <n v="10811"/>
  </r>
  <r>
    <x v="2"/>
    <s v="5"/>
    <s v="11/20/2015"/>
    <s v="2016"/>
    <s v="2"/>
    <s v="43010000"/>
    <x v="10"/>
    <x v="1"/>
    <s v="Sun Hydraulics Corporation"/>
    <s v="Private Profit"/>
    <x v="2"/>
    <s v="4019030000"/>
    <s v="Awarded"/>
    <s v="16056050"/>
    <m/>
    <m/>
    <n v="1"/>
    <n v="1000"/>
    <n v="1"/>
    <n v="1000"/>
  </r>
  <r>
    <x v="2"/>
    <s v="5"/>
    <s v="11/20/2015"/>
    <s v="2016"/>
    <s v="2"/>
    <s v="43010000"/>
    <x v="10"/>
    <x v="1"/>
    <s v="NEC CORPORATION"/>
    <s v="Private Profit"/>
    <x v="2"/>
    <s v="4027002000"/>
    <s v="Awarded"/>
    <s v="16056051"/>
    <n v="0"/>
    <n v="0"/>
    <m/>
    <m/>
    <n v="0"/>
    <n v="0"/>
  </r>
  <r>
    <x v="2"/>
    <s v="5"/>
    <s v="11/23/2015"/>
    <s v="2016"/>
    <s v="2"/>
    <s v="43010000"/>
    <x v="10"/>
    <x v="1"/>
    <s v="UNIVERSITY OF ARKANSAS"/>
    <s v="Institution of Higher Education"/>
    <x v="1"/>
    <s v="4011006000"/>
    <s v="Awarded"/>
    <s v="16056049"/>
    <m/>
    <m/>
    <n v="1"/>
    <n v="5336.22"/>
    <n v="1"/>
    <n v="5336.22"/>
  </r>
  <r>
    <x v="2"/>
    <s v="5"/>
    <s v="11/23/2015"/>
    <s v="2016"/>
    <s v="2"/>
    <s v="43010000"/>
    <x v="10"/>
    <x v="1"/>
    <s v="Hancock County Community Fdn"/>
    <s v="Foundation"/>
    <x v="1"/>
    <s v="4011013000"/>
    <s v="Awarded"/>
    <s v="16056076"/>
    <m/>
    <m/>
    <n v="1"/>
    <n v="500"/>
    <n v="1"/>
    <n v="500"/>
  </r>
  <r>
    <x v="2"/>
    <s v="5"/>
    <s v="11/23/2015"/>
    <s v="2016"/>
    <s v="2"/>
    <s v="43010000"/>
    <x v="10"/>
    <x v="1"/>
    <s v="Sealed Air Corporation"/>
    <s v="Foreign Private Profit"/>
    <x v="2"/>
    <s v="4011016000"/>
    <s v="Awarded"/>
    <s v="16056065"/>
    <m/>
    <m/>
    <n v="1"/>
    <n v="10000"/>
    <n v="1"/>
    <n v="10000"/>
  </r>
  <r>
    <x v="2"/>
    <s v="5"/>
    <s v="11/23/2015"/>
    <s v="2016"/>
    <s v="2"/>
    <s v="43010000"/>
    <x v="10"/>
    <x v="1"/>
    <s v="CHS Foundation"/>
    <s v="Foundation"/>
    <x v="1"/>
    <s v="4011018000"/>
    <s v="Pending"/>
    <s v="16055991"/>
    <m/>
    <m/>
    <n v="1"/>
    <n v="1000"/>
    <n v="1"/>
    <n v="1000"/>
  </r>
  <r>
    <x v="2"/>
    <s v="5"/>
    <s v="11/23/2015"/>
    <s v="2016"/>
    <s v="2"/>
    <s v="43010000"/>
    <x v="10"/>
    <x v="1"/>
    <s v="BMP USA Inc"/>
    <s v="Private Profit"/>
    <x v="2"/>
    <s v="4014009000"/>
    <s v="Pending"/>
    <s v="16056044"/>
    <m/>
    <m/>
    <n v="1"/>
    <n v="14567"/>
    <n v="1"/>
    <n v="14567"/>
  </r>
  <r>
    <x v="2"/>
    <s v="5"/>
    <s v="11/23/2015"/>
    <s v="2016"/>
    <s v="2"/>
    <s v="43010000"/>
    <x v="10"/>
    <x v="1"/>
    <s v="Cook Research Incorporated"/>
    <s v="Private Profit"/>
    <x v="2"/>
    <s v="4014017000"/>
    <s v="Awarded"/>
    <s v="16056032"/>
    <m/>
    <m/>
    <n v="1"/>
    <n v="76526"/>
    <n v="1"/>
    <n v="76526"/>
  </r>
  <r>
    <x v="2"/>
    <s v="5"/>
    <s v="11/23/2015"/>
    <s v="2016"/>
    <s v="2"/>
    <s v="43010000"/>
    <x v="10"/>
    <x v="1"/>
    <s v="Duke Energy Foundation"/>
    <s v="Foundation"/>
    <x v="1"/>
    <s v="4018003000"/>
    <s v="Awarded"/>
    <s v="16045426"/>
    <n v="0.75"/>
    <n v="211950"/>
    <m/>
    <m/>
    <n v="0.75"/>
    <n v="211950"/>
  </r>
  <r>
    <x v="2"/>
    <s v="5"/>
    <s v="11/23/2015"/>
    <s v="2016"/>
    <s v="2"/>
    <s v="43010000"/>
    <x v="10"/>
    <x v="1"/>
    <s v="Duke Energy Foundation"/>
    <s v="Foundation"/>
    <x v="1"/>
    <s v="4019006000"/>
    <s v="Awarded"/>
    <s v="16045426"/>
    <n v="0.25"/>
    <n v="70650"/>
    <m/>
    <m/>
    <n v="0.25"/>
    <n v="70650"/>
  </r>
  <r>
    <x v="2"/>
    <s v="5"/>
    <s v="11/23/2015"/>
    <s v="2016"/>
    <s v="2"/>
    <s v="43010000"/>
    <x v="10"/>
    <x v="1"/>
    <s v="Duke Energy Foundation"/>
    <s v="Foundation"/>
    <x v="1"/>
    <s v="4027010000"/>
    <s v="Awarded"/>
    <s v="16045426"/>
    <n v="0"/>
    <n v="0"/>
    <m/>
    <m/>
    <n v="0"/>
    <n v="0"/>
  </r>
  <r>
    <x v="2"/>
    <s v="5"/>
    <s v="11/24/2015"/>
    <s v="2016"/>
    <s v="2"/>
    <s v="43010000"/>
    <x v="10"/>
    <x v="1"/>
    <s v="NATIONAL GRAIN &amp; FEED ASSOCIATION"/>
    <s v="Foundation"/>
    <x v="1"/>
    <s v="4011006000"/>
    <s v="Awarded"/>
    <s v="16055683"/>
    <m/>
    <m/>
    <n v="1"/>
    <n v="26875"/>
    <n v="1"/>
    <n v="26875"/>
  </r>
  <r>
    <x v="2"/>
    <s v="5"/>
    <s v="11/24/2015"/>
    <s v="2016"/>
    <s v="2"/>
    <s v="43010000"/>
    <x v="10"/>
    <x v="1"/>
    <s v="NEW HOLLAND NORTH AMERICA, INC."/>
    <s v="Private Profit"/>
    <x v="2"/>
    <s v="4011006000"/>
    <s v="Awarded"/>
    <s v="16056181"/>
    <m/>
    <m/>
    <n v="1"/>
    <n v="6900"/>
    <n v="1"/>
    <n v="6900"/>
  </r>
  <r>
    <x v="2"/>
    <s v="5"/>
    <s v="11/24/2015"/>
    <s v="2016"/>
    <s v="2"/>
    <s v="43010000"/>
    <x v="10"/>
    <x v="1"/>
    <s v="UNIVERSITY OF ILLINOIS"/>
    <s v="Institution of Higher Education"/>
    <x v="1"/>
    <s v="4011008000"/>
    <s v="Awarded"/>
    <s v="16056161"/>
    <m/>
    <m/>
    <n v="1"/>
    <n v="42631"/>
    <n v="1"/>
    <n v="42631"/>
  </r>
  <r>
    <x v="2"/>
    <s v="5"/>
    <s v="11/24/2015"/>
    <s v="2016"/>
    <s v="2"/>
    <s v="43010000"/>
    <x v="10"/>
    <x v="1"/>
    <s v="Clabber Girl"/>
    <s v="Private Profit"/>
    <x v="2"/>
    <s v="4011009000"/>
    <s v="Awarded"/>
    <s v="16034241"/>
    <m/>
    <m/>
    <n v="1"/>
    <n v="72000"/>
    <n v="1"/>
    <n v="72000"/>
  </r>
  <r>
    <x v="2"/>
    <s v="5"/>
    <s v="11/24/2015"/>
    <s v="2016"/>
    <s v="2"/>
    <s v="43010000"/>
    <x v="10"/>
    <x v="1"/>
    <s v="TEXAS TECH UNIVERSITY"/>
    <s v="Institution of Higher Education"/>
    <x v="1"/>
    <s v="4011015000"/>
    <s v="Awarded"/>
    <s v="16056166"/>
    <m/>
    <m/>
    <n v="1"/>
    <n v="40000"/>
    <n v="1"/>
    <n v="40000"/>
  </r>
  <r>
    <x v="2"/>
    <s v="5"/>
    <s v="11/24/2015"/>
    <s v="2016"/>
    <s v="2"/>
    <s v="43010000"/>
    <x v="10"/>
    <x v="1"/>
    <s v="EP Technologies LLC"/>
    <s v="Private Profit"/>
    <x v="2"/>
    <s v="4014011000"/>
    <s v="Pending"/>
    <s v="16055544"/>
    <m/>
    <m/>
    <n v="1"/>
    <n v="100000"/>
    <n v="1"/>
    <n v="100000"/>
  </r>
  <r>
    <x v="2"/>
    <s v="5"/>
    <s v="11/24/2015"/>
    <s v="2016"/>
    <s v="2"/>
    <s v="43010000"/>
    <x v="10"/>
    <x v="1"/>
    <s v="MICHIGAN STATE UNIVERSITY"/>
    <s v="Institution of Higher Education"/>
    <x v="1"/>
    <s v="4017016000"/>
    <s v="Awarded"/>
    <s v="15044698"/>
    <m/>
    <m/>
    <n v="0.5"/>
    <n v="2232.5"/>
    <n v="0.5"/>
    <n v="2232.5"/>
  </r>
  <r>
    <x v="2"/>
    <s v="5"/>
    <s v="11/24/2015"/>
    <s v="2016"/>
    <s v="2"/>
    <s v="43010000"/>
    <x v="10"/>
    <x v="1"/>
    <s v="MICHIGAN STATE UNIVERSITY"/>
    <s v="Institution of Higher Education"/>
    <x v="1"/>
    <s v="4017022000"/>
    <s v="Awarded"/>
    <s v="15044698"/>
    <m/>
    <m/>
    <n v="0.5"/>
    <n v="2232.5"/>
    <n v="0.5"/>
    <n v="2232.5"/>
  </r>
  <r>
    <x v="2"/>
    <s v="5"/>
    <s v="11/25/2015"/>
    <s v="2016"/>
    <s v="2"/>
    <s v="43010000"/>
    <x v="10"/>
    <x v="1"/>
    <s v="Vertellus Specialties Inc"/>
    <s v="Private Profit"/>
    <x v="2"/>
    <s v="4014004000"/>
    <s v="Awarded"/>
    <s v="16044932"/>
    <m/>
    <m/>
    <n v="1"/>
    <n v="75000"/>
    <n v="1"/>
    <n v="75000"/>
  </r>
  <r>
    <x v="2"/>
    <s v="5"/>
    <s v="11/30/2015"/>
    <s v="2016"/>
    <s v="2"/>
    <s v="43010000"/>
    <x v="10"/>
    <x v="1"/>
    <s v="NATIONAL COLLEGIATE ATHLETIC ASSOCIATION"/>
    <s v="Foundation"/>
    <x v="1"/>
    <s v="2004026000"/>
    <s v="Pending"/>
    <s v="16056205"/>
    <m/>
    <m/>
    <n v="1"/>
    <n v="30327"/>
    <n v="1"/>
    <n v="30327"/>
  </r>
  <r>
    <x v="2"/>
    <s v="5"/>
    <s v="11/30/2015"/>
    <s v="2016"/>
    <s v="2"/>
    <s v="43010000"/>
    <x v="10"/>
    <x v="1"/>
    <s v="CENTRAL INDIANA COMMUNITY FOUNDATION"/>
    <s v="Foundation"/>
    <x v="1"/>
    <s v="4011013000"/>
    <s v="Awarded"/>
    <s v="16056165"/>
    <m/>
    <m/>
    <n v="1"/>
    <n v="7500"/>
    <n v="1"/>
    <n v="7500"/>
  </r>
  <r>
    <x v="2"/>
    <s v="5"/>
    <s v="11/30/2015"/>
    <s v="2016"/>
    <s v="2"/>
    <s v="43010000"/>
    <x v="10"/>
    <x v="1"/>
    <s v="LILLY ENDOWMENT INC."/>
    <s v="Foundation"/>
    <x v="1"/>
    <s v="4011013000"/>
    <s v="Awarded"/>
    <s v="16056227"/>
    <m/>
    <m/>
    <n v="1"/>
    <n v="11645"/>
    <n v="1"/>
    <n v="11645"/>
  </r>
  <r>
    <x v="2"/>
    <s v="5"/>
    <s v="11/30/2015"/>
    <s v="2016"/>
    <s v="2"/>
    <s v="43010000"/>
    <x v="10"/>
    <x v="1"/>
    <s v="Google.org"/>
    <s v="Private Non-Profit"/>
    <x v="1"/>
    <s v="4019010000"/>
    <s v="Not Funded"/>
    <s v="16044904"/>
    <m/>
    <m/>
    <n v="1"/>
    <n v="52003"/>
    <n v="1"/>
    <n v="52003"/>
  </r>
  <r>
    <x v="2"/>
    <s v="5"/>
    <s v="11/30/2015"/>
    <s v="2016"/>
    <s v="2"/>
    <s v="43010000"/>
    <x v="10"/>
    <x v="1"/>
    <s v="MICROSOFT CORPORATION"/>
    <s v="Private Profit"/>
    <x v="2"/>
    <s v="4019030000"/>
    <s v="Pending"/>
    <s v="16033537"/>
    <m/>
    <m/>
    <n v="1"/>
    <n v="100000"/>
    <n v="1"/>
    <n v="100000"/>
  </r>
  <r>
    <x v="2"/>
    <s v="6"/>
    <s v="12/1/2015"/>
    <s v="2016"/>
    <s v="3"/>
    <s v="43010000"/>
    <x v="10"/>
    <x v="1"/>
    <s v="Delta Dental Foundation"/>
    <s v="Foundation"/>
    <x v="1"/>
    <s v="4011013000"/>
    <s v="Awarded"/>
    <s v="16056271"/>
    <m/>
    <m/>
    <n v="1"/>
    <n v="1410"/>
    <n v="1"/>
    <n v="1410"/>
  </r>
  <r>
    <x v="2"/>
    <s v="6"/>
    <s v="12/1/2015"/>
    <s v="2016"/>
    <s v="3"/>
    <s v="43010000"/>
    <x v="10"/>
    <x v="1"/>
    <s v="Diversey, Inc"/>
    <s v="Private Profit"/>
    <x v="2"/>
    <s v="4011016000"/>
    <s v="Awarded"/>
    <s v="16056275"/>
    <m/>
    <m/>
    <n v="1"/>
    <n v="18464"/>
    <n v="1"/>
    <n v="18464"/>
  </r>
  <r>
    <x v="2"/>
    <s v="6"/>
    <s v="12/1/2015"/>
    <s v="2016"/>
    <s v="3"/>
    <s v="43010000"/>
    <x v="10"/>
    <x v="1"/>
    <s v="FORD MOTOR COMPANY"/>
    <s v="Private Profit"/>
    <x v="2"/>
    <s v="4014003000"/>
    <s v="Pending"/>
    <s v="16056128"/>
    <m/>
    <m/>
    <n v="0.5"/>
    <n v="25000"/>
    <n v="0.5"/>
    <n v="25000"/>
  </r>
  <r>
    <x v="2"/>
    <s v="6"/>
    <s v="12/1/2015"/>
    <s v="2016"/>
    <s v="3"/>
    <s v="43010000"/>
    <x v="10"/>
    <x v="1"/>
    <s v="AMERICAN CONCRETE INSTITUTE"/>
    <s v="Foundation"/>
    <x v="1"/>
    <s v="4014005000"/>
    <s v="Pending"/>
    <s v="16056247"/>
    <m/>
    <m/>
    <n v="1"/>
    <n v="50000"/>
    <n v="1"/>
    <n v="50000"/>
  </r>
  <r>
    <x v="2"/>
    <s v="6"/>
    <s v="12/1/2015"/>
    <s v="2016"/>
    <s v="3"/>
    <s v="43010000"/>
    <x v="10"/>
    <x v="1"/>
    <s v="FORD MOTOR COMPANY"/>
    <s v="Private Profit"/>
    <x v="2"/>
    <s v="4014009000"/>
    <s v="Pending"/>
    <s v="16056128"/>
    <m/>
    <m/>
    <n v="0.5"/>
    <n v="25000"/>
    <n v="0.5"/>
    <n v="25000"/>
  </r>
  <r>
    <x v="2"/>
    <s v="6"/>
    <s v="12/2/2015"/>
    <s v="2016"/>
    <s v="3"/>
    <s v="43010000"/>
    <x v="10"/>
    <x v="1"/>
    <s v="Eskenazi Health"/>
    <s v="Private Profit"/>
    <x v="2"/>
    <s v="4016004000"/>
    <s v="Awarded"/>
    <s v="16056234"/>
    <m/>
    <m/>
    <n v="1"/>
    <n v="506237"/>
    <n v="1"/>
    <n v="506237"/>
  </r>
  <r>
    <x v="2"/>
    <s v="6"/>
    <s v="12/3/2015"/>
    <s v="2016"/>
    <s v="3"/>
    <s v="43010000"/>
    <x v="10"/>
    <x v="1"/>
    <s v="Thomas Magnete GmbH"/>
    <s v="Foreign Private Profit"/>
    <x v="2"/>
    <s v="4011006000"/>
    <s v="Awarded"/>
    <s v="16066368"/>
    <m/>
    <m/>
    <n v="0.75"/>
    <n v="14261.25"/>
    <n v="0.75"/>
    <n v="14261.25"/>
  </r>
  <r>
    <x v="2"/>
    <s v="6"/>
    <s v="12/3/2015"/>
    <s v="2016"/>
    <s v="3"/>
    <s v="43010000"/>
    <x v="10"/>
    <x v="1"/>
    <s v="Indiana Corn Marketing Council"/>
    <s v="Private Non-Profit"/>
    <x v="1"/>
    <s v="4011012000"/>
    <s v="Pending"/>
    <s v="16056254"/>
    <m/>
    <m/>
    <n v="1"/>
    <n v="38952"/>
    <n v="1"/>
    <n v="38952"/>
  </r>
  <r>
    <x v="2"/>
    <s v="6"/>
    <s v="12/3/2015"/>
    <s v="2016"/>
    <s v="3"/>
    <s v="43010000"/>
    <x v="10"/>
    <x v="1"/>
    <s v="Michael J. Fox Foundation"/>
    <s v="Private Non-Profit"/>
    <x v="1"/>
    <s v="4013009000"/>
    <s v="Pending"/>
    <s v="16066350"/>
    <m/>
    <m/>
    <n v="0.35"/>
    <n v="70000"/>
    <n v="0.35"/>
    <n v="70000"/>
  </r>
  <r>
    <x v="2"/>
    <s v="6"/>
    <s v="12/3/2015"/>
    <s v="2016"/>
    <s v="3"/>
    <s v="43010000"/>
    <x v="10"/>
    <x v="1"/>
    <s v="PEMY Consulting"/>
    <s v="Private Profit"/>
    <x v="2"/>
    <s v="4014005000"/>
    <s v="Pending"/>
    <s v="16066334"/>
    <m/>
    <m/>
    <n v="1"/>
    <n v="21604"/>
    <n v="1"/>
    <n v="21604"/>
  </r>
  <r>
    <x v="2"/>
    <s v="6"/>
    <s v="12/3/2015"/>
    <s v="2016"/>
    <s v="3"/>
    <s v="43010000"/>
    <x v="10"/>
    <x v="1"/>
    <s v="Thomas Magnete GmbH"/>
    <s v="Foreign Private Profit"/>
    <x v="2"/>
    <s v="4014009000"/>
    <s v="Awarded"/>
    <s v="16066368"/>
    <m/>
    <m/>
    <n v="0.25"/>
    <n v="4753.75"/>
    <n v="0.25"/>
    <n v="4753.75"/>
  </r>
  <r>
    <x v="2"/>
    <s v="6"/>
    <s v="12/3/2015"/>
    <s v="2016"/>
    <s v="3"/>
    <s v="43010000"/>
    <x v="10"/>
    <x v="1"/>
    <s v="Michael J. Fox Foundation"/>
    <s v="Private Non-Profit"/>
    <x v="1"/>
    <s v="4016003000"/>
    <s v="Pending"/>
    <s v="16066350"/>
    <m/>
    <m/>
    <n v="0.65"/>
    <n v="130000"/>
    <n v="0.65"/>
    <n v="130000"/>
  </r>
  <r>
    <x v="2"/>
    <s v="6"/>
    <s v="12/3/2015"/>
    <s v="2016"/>
    <s v="3"/>
    <s v="43010000"/>
    <x v="10"/>
    <x v="1"/>
    <s v="ROLLS-ROYCE CORPORATION"/>
    <s v="Private Profit"/>
    <x v="2"/>
    <s v="4018006000"/>
    <s v="Pending"/>
    <s v="16066361"/>
    <m/>
    <m/>
    <n v="1"/>
    <n v="8548"/>
    <n v="1"/>
    <n v="8548"/>
  </r>
  <r>
    <x v="2"/>
    <s v="6"/>
    <s v="12/3/2015"/>
    <s v="2016"/>
    <s v="3"/>
    <s v="43010000"/>
    <x v="10"/>
    <x v="1"/>
    <s v="INTEL CORPORATION"/>
    <s v="Private Profit"/>
    <x v="2"/>
    <s v="4018009000"/>
    <s v="Awarded"/>
    <s v="16066378"/>
    <m/>
    <m/>
    <n v="1"/>
    <n v="60000"/>
    <n v="1"/>
    <n v="60000"/>
  </r>
  <r>
    <x v="2"/>
    <s v="6"/>
    <s v="12/4/2015"/>
    <s v="2016"/>
    <s v="3"/>
    <s v="43010000"/>
    <x v="10"/>
    <x v="1"/>
    <s v="Hess Equatorial Guinea Inc"/>
    <s v="Foreign Private Profit"/>
    <x v="2"/>
    <s v="2004033000"/>
    <s v="Awarded"/>
    <s v="16056251"/>
    <m/>
    <m/>
    <n v="1"/>
    <n v="7500"/>
    <n v="1"/>
    <n v="7500"/>
  </r>
  <r>
    <x v="2"/>
    <s v="6"/>
    <s v="12/4/2015"/>
    <s v="2016"/>
    <s v="3"/>
    <s v="43010000"/>
    <x v="10"/>
    <x v="1"/>
    <s v="Community Fdn of Southern Indiana"/>
    <s v="Foundation"/>
    <x v="1"/>
    <s v="4011013000"/>
    <s v="Awarded"/>
    <s v="16066326"/>
    <m/>
    <m/>
    <n v="1"/>
    <n v="5000"/>
    <n v="1"/>
    <n v="5000"/>
  </r>
  <r>
    <x v="2"/>
    <s v="6"/>
    <s v="12/4/2015"/>
    <s v="2016"/>
    <s v="3"/>
    <s v="43010000"/>
    <x v="10"/>
    <x v="1"/>
    <s v="Hydril Company"/>
    <s v="Private Profit"/>
    <x v="2"/>
    <s v="4014008000"/>
    <s v="Pending"/>
    <s v="16055740"/>
    <m/>
    <m/>
    <n v="0.5"/>
    <n v="31403.5"/>
    <n v="0.5"/>
    <n v="31403.5"/>
  </r>
  <r>
    <x v="2"/>
    <s v="6"/>
    <s v="12/4/2015"/>
    <s v="2016"/>
    <s v="3"/>
    <s v="43010000"/>
    <x v="10"/>
    <x v="1"/>
    <s v="AMER SOC HEATING REFRIG/AIR COND ENG INC"/>
    <s v="Private Non-Profit"/>
    <x v="1"/>
    <s v="4014009000"/>
    <s v="Awarded"/>
    <s v="16066346"/>
    <m/>
    <m/>
    <n v="1"/>
    <n v="156236"/>
    <n v="1"/>
    <n v="156236"/>
  </r>
  <r>
    <x v="2"/>
    <s v="6"/>
    <s v="12/4/2015"/>
    <s v="2016"/>
    <s v="3"/>
    <s v="43010000"/>
    <x v="10"/>
    <x v="1"/>
    <s v="Hydril Company"/>
    <s v="Private Profit"/>
    <x v="2"/>
    <s v="4014010000"/>
    <s v="Pending"/>
    <s v="16055740"/>
    <m/>
    <m/>
    <n v="0.5"/>
    <n v="31403.5"/>
    <n v="0.5"/>
    <n v="31403.5"/>
  </r>
  <r>
    <x v="2"/>
    <s v="6"/>
    <s v="12/4/2015"/>
    <s v="2016"/>
    <s v="3"/>
    <s v="43010000"/>
    <x v="10"/>
    <x v="1"/>
    <s v="UNIVERSITY OF MINNESOTA"/>
    <s v="Institution of Higher Education"/>
    <x v="1"/>
    <s v="4016005000"/>
    <s v="Pending"/>
    <s v="16066341"/>
    <m/>
    <m/>
    <n v="1"/>
    <n v="150998"/>
    <n v="1"/>
    <n v="150998"/>
  </r>
  <r>
    <x v="2"/>
    <s v="6"/>
    <s v="12/4/2015"/>
    <s v="2016"/>
    <s v="3"/>
    <s v="43010000"/>
    <x v="10"/>
    <x v="1"/>
    <s v="Furcifer Inc"/>
    <s v="Private Profit"/>
    <x v="2"/>
    <s v="4018004000"/>
    <s v="Awarded"/>
    <s v="16045018"/>
    <m/>
    <m/>
    <n v="1"/>
    <n v="120429"/>
    <n v="1"/>
    <n v="120429"/>
  </r>
  <r>
    <x v="2"/>
    <s v="6"/>
    <s v="12/4/2015"/>
    <s v="2016"/>
    <s v="3"/>
    <s v="43010000"/>
    <x v="10"/>
    <x v="1"/>
    <s v="CityBase LLC"/>
    <s v="Private Profit"/>
    <x v="2"/>
    <s v="4019008000"/>
    <s v="Awarded"/>
    <s v="16022748"/>
    <m/>
    <m/>
    <n v="1"/>
    <n v="63226"/>
    <n v="1"/>
    <n v="63226"/>
  </r>
  <r>
    <x v="2"/>
    <s v="6"/>
    <s v="12/5/2015"/>
    <s v="2016"/>
    <s v="3"/>
    <s v="43010000"/>
    <x v="10"/>
    <x v="1"/>
    <s v="Hess Equatorial Guinea Inc"/>
    <s v="Foreign Private Profit"/>
    <x v="2"/>
    <s v="2004033000"/>
    <s v="Awarded"/>
    <s v="16066406"/>
    <m/>
    <m/>
    <n v="1"/>
    <n v="130000"/>
    <n v="1"/>
    <n v="130000"/>
  </r>
  <r>
    <x v="2"/>
    <s v="6"/>
    <s v="12/5/2015"/>
    <s v="2016"/>
    <s v="3"/>
    <s v="43010000"/>
    <x v="10"/>
    <x v="1"/>
    <s v="TIPPECANOE ARTS FEDERATION"/>
    <s v="State"/>
    <x v="1"/>
    <s v="4030094000"/>
    <s v="Awarded"/>
    <s v="16056029"/>
    <m/>
    <m/>
    <n v="1"/>
    <n v="4432"/>
    <n v="1"/>
    <n v="4432"/>
  </r>
  <r>
    <x v="2"/>
    <s v="6"/>
    <s v="12/7/2015"/>
    <s v="2016"/>
    <s v="3"/>
    <s v="43010000"/>
    <x v="10"/>
    <x v="1"/>
    <s v="AbbVie Inc"/>
    <s v="Private Profit"/>
    <x v="2"/>
    <s v="4014004000"/>
    <s v="Awarded"/>
    <s v="16066403"/>
    <m/>
    <m/>
    <n v="1"/>
    <n v="30000"/>
    <n v="1"/>
    <n v="30000"/>
  </r>
  <r>
    <x v="2"/>
    <s v="6"/>
    <s v="12/8/2015"/>
    <s v="2016"/>
    <s v="3"/>
    <s v="43010000"/>
    <x v="10"/>
    <x v="1"/>
    <s v="IDEXX Laboratories, Inc."/>
    <s v="Private Profit"/>
    <x v="2"/>
    <s v="4012003000"/>
    <s v="Awarded"/>
    <s v="16066394"/>
    <m/>
    <m/>
    <n v="1"/>
    <n v="9300"/>
    <n v="1"/>
    <n v="9300"/>
  </r>
  <r>
    <x v="2"/>
    <s v="6"/>
    <s v="12/8/2015"/>
    <s v="2016"/>
    <s v="3"/>
    <s v="43010000"/>
    <x v="10"/>
    <x v="1"/>
    <s v="GE Aviation"/>
    <s v="Private Profit"/>
    <x v="2"/>
    <s v="4014009000"/>
    <s v="Pending"/>
    <s v="16056277"/>
    <m/>
    <m/>
    <n v="1"/>
    <n v="151346"/>
    <n v="1"/>
    <n v="151346"/>
  </r>
  <r>
    <x v="2"/>
    <s v="6"/>
    <s v="12/8/2015"/>
    <s v="2016"/>
    <s v="3"/>
    <s v="43010000"/>
    <x v="10"/>
    <x v="1"/>
    <s v="General Cable"/>
    <s v="Private Profit"/>
    <x v="2"/>
    <s v="4014010000"/>
    <s v="Awarded"/>
    <s v="16055867"/>
    <m/>
    <m/>
    <n v="1"/>
    <n v="48555"/>
    <n v="1"/>
    <n v="48555"/>
  </r>
  <r>
    <x v="2"/>
    <s v="6"/>
    <s v="12/8/2015"/>
    <s v="2016"/>
    <s v="3"/>
    <s v="43010000"/>
    <x v="10"/>
    <x v="1"/>
    <s v="Bend Research, Inc"/>
    <s v="Private Profit"/>
    <x v="2"/>
    <s v="4016005000"/>
    <s v="Awarded"/>
    <s v="16066419"/>
    <m/>
    <m/>
    <n v="1"/>
    <n v="131269"/>
    <n v="1"/>
    <n v="131269"/>
  </r>
  <r>
    <x v="2"/>
    <s v="6"/>
    <s v="12/8/2015"/>
    <s v="2016"/>
    <s v="3"/>
    <s v="43010000"/>
    <x v="10"/>
    <x v="1"/>
    <s v="EmployIndy"/>
    <s v="Private Non-Profit"/>
    <x v="1"/>
    <s v="4019001000"/>
    <s v="Awarded"/>
    <s v="16066783"/>
    <m/>
    <m/>
    <n v="0.75"/>
    <n v="85500"/>
    <n v="0.75"/>
    <n v="85500"/>
  </r>
  <r>
    <x v="2"/>
    <s v="6"/>
    <s v="12/8/2015"/>
    <s v="2016"/>
    <s v="3"/>
    <s v="43010000"/>
    <x v="10"/>
    <x v="1"/>
    <s v="EmployIndy"/>
    <s v="Private Non-Profit"/>
    <x v="1"/>
    <s v="4042001000"/>
    <s v="Awarded"/>
    <s v="16066783"/>
    <m/>
    <m/>
    <n v="0.25"/>
    <n v="28500"/>
    <n v="0.25"/>
    <n v="28500"/>
  </r>
  <r>
    <x v="2"/>
    <s v="6"/>
    <s v="12/9/2015"/>
    <s v="2016"/>
    <s v="3"/>
    <s v="43010000"/>
    <x v="10"/>
    <x v="1"/>
    <s v="Indiana Corn Marketing Council"/>
    <s v="Private Non-Profit"/>
    <x v="1"/>
    <s v="4011012000"/>
    <s v="Awarded"/>
    <s v="16066477"/>
    <m/>
    <m/>
    <n v="1"/>
    <n v="15330"/>
    <n v="1"/>
    <n v="15330"/>
  </r>
  <r>
    <x v="2"/>
    <s v="6"/>
    <s v="12/9/2015"/>
    <s v="2016"/>
    <s v="3"/>
    <s v="43010000"/>
    <x v="10"/>
    <x v="1"/>
    <s v="AMERICAN COLLEGE OF SPORTS MEDICINE"/>
    <s v="Foundation"/>
    <x v="1"/>
    <s v="4013008000"/>
    <s v="Pending"/>
    <s v="16055921"/>
    <m/>
    <m/>
    <n v="1"/>
    <n v="10000"/>
    <n v="1"/>
    <n v="10000"/>
  </r>
  <r>
    <x v="2"/>
    <s v="6"/>
    <s v="12/9/2015"/>
    <s v="2016"/>
    <s v="3"/>
    <s v="43010000"/>
    <x v="10"/>
    <x v="1"/>
    <s v="AMER SOC HEATING REFRIG/AIR COND ENG INC"/>
    <s v="Private Non-Profit"/>
    <x v="1"/>
    <s v="4014005000"/>
    <s v="Pending"/>
    <s v="16066497"/>
    <m/>
    <m/>
    <n v="1"/>
    <n v="135785"/>
    <n v="1"/>
    <n v="135785"/>
  </r>
  <r>
    <x v="2"/>
    <s v="6"/>
    <s v="12/9/2015"/>
    <s v="2016"/>
    <s v="3"/>
    <s v="43010000"/>
    <x v="10"/>
    <x v="1"/>
    <s v="Dzine Steps"/>
    <s v="Private Profit"/>
    <x v="2"/>
    <s v="4014006000"/>
    <s v="Pending"/>
    <s v="16066474"/>
    <m/>
    <m/>
    <n v="1"/>
    <n v="75000"/>
    <n v="1"/>
    <n v="75000"/>
  </r>
  <r>
    <x v="2"/>
    <s v="6"/>
    <s v="12/9/2015"/>
    <s v="2016"/>
    <s v="3"/>
    <s v="43010000"/>
    <x v="10"/>
    <x v="1"/>
    <s v="NORTHROP GRUMMAN CORPORATION"/>
    <s v="Private Profit"/>
    <x v="2"/>
    <s v="4014006000"/>
    <s v="Awarded"/>
    <s v="16066523"/>
    <m/>
    <m/>
    <n v="0.21"/>
    <n v="146770.04999999999"/>
    <n v="0.21"/>
    <n v="146770.04999999999"/>
  </r>
  <r>
    <x v="2"/>
    <s v="6"/>
    <s v="12/9/2015"/>
    <s v="2016"/>
    <s v="3"/>
    <s v="43010000"/>
    <x v="10"/>
    <x v="1"/>
    <s v="NORTHROP GRUMMAN CORPORATION"/>
    <s v="Private Profit"/>
    <x v="2"/>
    <s v="4018005000"/>
    <s v="Awarded"/>
    <s v="16066523"/>
    <m/>
    <m/>
    <n v="0.08"/>
    <n v="55912.4"/>
    <n v="0.08"/>
    <n v="55912.4"/>
  </r>
  <r>
    <x v="2"/>
    <s v="6"/>
    <s v="12/9/2015"/>
    <s v="2016"/>
    <s v="3"/>
    <s v="43010000"/>
    <x v="10"/>
    <x v="1"/>
    <s v="NORTHROP GRUMMAN CORPORATION"/>
    <s v="Private Profit"/>
    <x v="2"/>
    <s v="4018009000"/>
    <s v="Awarded"/>
    <s v="16066523"/>
    <m/>
    <m/>
    <n v="0.71"/>
    <n v="496222.56"/>
    <n v="0.71"/>
    <n v="496222.56"/>
  </r>
  <r>
    <x v="2"/>
    <s v="6"/>
    <s v="12/10/2015"/>
    <s v="2016"/>
    <s v="3"/>
    <s v="43010000"/>
    <x v="10"/>
    <x v="1"/>
    <s v="ELANCO ANIMAL HEALTH"/>
    <s v="Private Profit"/>
    <x v="2"/>
    <s v="4011009000"/>
    <s v="Awarded"/>
    <s v="16066445"/>
    <m/>
    <m/>
    <n v="1"/>
    <n v="93012"/>
    <n v="1"/>
    <n v="93012"/>
  </r>
  <r>
    <x v="2"/>
    <s v="6"/>
    <s v="12/10/2015"/>
    <s v="2016"/>
    <s v="3"/>
    <s v="43010000"/>
    <x v="10"/>
    <x v="1"/>
    <s v="Just Beginnings Collaborative"/>
    <s v="Private Non-Profit"/>
    <x v="1"/>
    <s v="4011017000"/>
    <s v="Awarded"/>
    <s v="16045259"/>
    <m/>
    <m/>
    <n v="1"/>
    <n v="225000"/>
    <n v="1"/>
    <n v="225000"/>
  </r>
  <r>
    <x v="2"/>
    <s v="6"/>
    <s v="12/10/2015"/>
    <s v="2016"/>
    <s v="3"/>
    <s v="43010000"/>
    <x v="10"/>
    <x v="1"/>
    <s v="Pioneer Oil Company"/>
    <s v="Private Profit"/>
    <x v="2"/>
    <s v="4014005000"/>
    <s v="Awarded"/>
    <s v="16066530"/>
    <n v="1"/>
    <n v="85000"/>
    <m/>
    <m/>
    <n v="1"/>
    <n v="85000"/>
  </r>
  <r>
    <x v="2"/>
    <s v="6"/>
    <s v="12/10/2015"/>
    <s v="2016"/>
    <s v="3"/>
    <s v="43010000"/>
    <x v="10"/>
    <x v="1"/>
    <s v="TOYOTA MOTOR MANUFACTURING INC."/>
    <s v="Private Profit"/>
    <x v="2"/>
    <s v="4014009000"/>
    <s v="Pending"/>
    <s v="16066498"/>
    <m/>
    <m/>
    <n v="1"/>
    <n v="299866"/>
    <n v="1"/>
    <n v="299866"/>
  </r>
  <r>
    <x v="2"/>
    <s v="6"/>
    <s v="12/10/2015"/>
    <s v="2016"/>
    <s v="3"/>
    <s v="43010000"/>
    <x v="10"/>
    <x v="1"/>
    <s v="MSP Corporation"/>
    <s v="Private Profit"/>
    <x v="2"/>
    <s v="4014017000"/>
    <s v="Pending"/>
    <s v="16066541"/>
    <m/>
    <m/>
    <n v="1"/>
    <n v="344557"/>
    <n v="1"/>
    <n v="344557"/>
  </r>
  <r>
    <x v="2"/>
    <s v="6"/>
    <s v="12/10/2015"/>
    <s v="2016"/>
    <s v="3"/>
    <s v="43010000"/>
    <x v="10"/>
    <x v="1"/>
    <s v="Takeda Pharm INTNL INC US Region"/>
    <s v="Private Profit"/>
    <x v="2"/>
    <s v="4016004000"/>
    <s v="Pending"/>
    <s v="16066487"/>
    <m/>
    <m/>
    <n v="1"/>
    <n v="462226"/>
    <n v="1"/>
    <n v="462226"/>
  </r>
  <r>
    <x v="2"/>
    <s v="6"/>
    <s v="12/10/2015"/>
    <s v="2016"/>
    <s v="3"/>
    <s v="43010000"/>
    <x v="10"/>
    <x v="1"/>
    <s v="Pioneer Oil Company"/>
    <s v="Private Profit"/>
    <x v="2"/>
    <s v="4027002000"/>
    <s v="Awarded"/>
    <s v="16066530"/>
    <n v="0"/>
    <n v="0"/>
    <m/>
    <m/>
    <n v="0"/>
    <n v="0"/>
  </r>
  <r>
    <x v="2"/>
    <s v="6"/>
    <s v="12/10/2015"/>
    <s v="2016"/>
    <s v="3"/>
    <s v="43010000"/>
    <x v="10"/>
    <x v="1"/>
    <s v="Pioneer Oil Company"/>
    <s v="Private Profit"/>
    <x v="2"/>
    <s v="4027005000"/>
    <s v="Awarded"/>
    <s v="16066530"/>
    <n v="0"/>
    <n v="0"/>
    <m/>
    <m/>
    <n v="0"/>
    <n v="0"/>
  </r>
  <r>
    <x v="2"/>
    <s v="6"/>
    <s v="12/11/2015"/>
    <s v="2016"/>
    <s v="3"/>
    <s v="43010000"/>
    <x v="10"/>
    <x v="1"/>
    <s v="NISOURCE CORPORATE SERVICES COMPANY"/>
    <s v="Private Profit"/>
    <x v="2"/>
    <s v="1005014000"/>
    <s v="Awarded"/>
    <s v="16066547"/>
    <m/>
    <m/>
    <n v="0"/>
    <n v="0"/>
    <n v="0"/>
    <n v="0"/>
  </r>
  <r>
    <x v="2"/>
    <s v="6"/>
    <s v="12/11/2015"/>
    <s v="2016"/>
    <s v="3"/>
    <s v="43010000"/>
    <x v="10"/>
    <x v="1"/>
    <s v="NISOURCE CORPORATE SERVICES COMPANY"/>
    <s v="Private Profit"/>
    <x v="2"/>
    <s v="1019001006"/>
    <s v="Awarded"/>
    <s v="16066547"/>
    <m/>
    <m/>
    <n v="1"/>
    <n v="27499"/>
    <n v="1"/>
    <n v="27499"/>
  </r>
  <r>
    <x v="2"/>
    <s v="6"/>
    <s v="12/11/2015"/>
    <s v="2016"/>
    <s v="3"/>
    <s v="43010000"/>
    <x v="10"/>
    <x v="1"/>
    <s v="Got Your 6"/>
    <s v="Private Non-Profit"/>
    <x v="1"/>
    <s v="4011005000"/>
    <s v="Pending"/>
    <s v="16066576"/>
    <m/>
    <m/>
    <n v="0.2"/>
    <n v="50000"/>
    <n v="0.2"/>
    <n v="50000"/>
  </r>
  <r>
    <x v="2"/>
    <s v="6"/>
    <s v="12/11/2015"/>
    <s v="2016"/>
    <s v="3"/>
    <s v="43010000"/>
    <x v="10"/>
    <x v="1"/>
    <s v="Indiana Corn Marketing Council"/>
    <s v="Private Non-Profit"/>
    <x v="1"/>
    <s v="4011008000"/>
    <s v="Awarded"/>
    <s v="16066542"/>
    <m/>
    <m/>
    <n v="1"/>
    <n v="142970"/>
    <n v="1"/>
    <n v="142970"/>
  </r>
  <r>
    <x v="2"/>
    <s v="6"/>
    <s v="12/11/2015"/>
    <s v="2016"/>
    <s v="3"/>
    <s v="43010000"/>
    <x v="10"/>
    <x v="1"/>
    <s v="IN Clinical &amp; Translational Sci Inst"/>
    <s v="Institution of Higher Education"/>
    <x v="1"/>
    <s v="4012006000"/>
    <s v="Pending"/>
    <s v="16066570"/>
    <m/>
    <m/>
    <n v="0.25"/>
    <n v="39788.25"/>
    <n v="0.25"/>
    <n v="39788.25"/>
  </r>
  <r>
    <x v="2"/>
    <s v="6"/>
    <s v="12/11/2015"/>
    <s v="2016"/>
    <s v="3"/>
    <s v="43010000"/>
    <x v="10"/>
    <x v="1"/>
    <s v="Got Your 6"/>
    <s v="Private Non-Profit"/>
    <x v="1"/>
    <s v="4013006000"/>
    <s v="Pending"/>
    <s v="16066576"/>
    <m/>
    <m/>
    <n v="0.6"/>
    <n v="150000"/>
    <n v="0.6"/>
    <n v="150000"/>
  </r>
  <r>
    <x v="2"/>
    <s v="6"/>
    <s v="12/11/2015"/>
    <s v="2016"/>
    <s v="3"/>
    <s v="43010000"/>
    <x v="10"/>
    <x v="1"/>
    <s v="VANDERBILT UNIVERSITY"/>
    <s v="Institution of Higher Education"/>
    <x v="1"/>
    <s v="4014006000"/>
    <s v="Pending"/>
    <s v="16066544"/>
    <n v="1"/>
    <n v="15000"/>
    <m/>
    <m/>
    <n v="1"/>
    <n v="15000"/>
  </r>
  <r>
    <x v="2"/>
    <s v="6"/>
    <s v="12/11/2015"/>
    <s v="2016"/>
    <s v="3"/>
    <s v="43010000"/>
    <x v="10"/>
    <x v="1"/>
    <s v="Landauer"/>
    <s v="Private Profit"/>
    <x v="2"/>
    <s v="4014006000"/>
    <s v="Awarded"/>
    <s v="16044920"/>
    <n v="1"/>
    <n v="380000"/>
    <m/>
    <m/>
    <n v="1"/>
    <n v="380000"/>
  </r>
  <r>
    <x v="2"/>
    <s v="6"/>
    <s v="12/11/2015"/>
    <s v="2016"/>
    <s v="3"/>
    <s v="43010000"/>
    <x v="10"/>
    <x v="1"/>
    <s v="IN Clinical &amp; Translational Sci Inst"/>
    <s v="Institution of Higher Education"/>
    <x v="1"/>
    <s v="4014009000"/>
    <s v="Pending"/>
    <s v="16066570"/>
    <m/>
    <m/>
    <n v="0.25"/>
    <n v="39788.25"/>
    <n v="0.25"/>
    <n v="39788.25"/>
  </r>
  <r>
    <x v="2"/>
    <s v="6"/>
    <s v="12/11/2015"/>
    <s v="2016"/>
    <s v="3"/>
    <s v="43010000"/>
    <x v="10"/>
    <x v="1"/>
    <s v="Pioneer Oil Company"/>
    <s v="Private Profit"/>
    <x v="2"/>
    <s v="4014009000"/>
    <s v="Awarded"/>
    <s v="16045370"/>
    <n v="1"/>
    <n v="151899"/>
    <m/>
    <m/>
    <n v="1"/>
    <n v="151899"/>
  </r>
  <r>
    <x v="2"/>
    <s v="6"/>
    <s v="12/11/2015"/>
    <s v="2016"/>
    <s v="3"/>
    <s v="43010000"/>
    <x v="10"/>
    <x v="1"/>
    <s v="IN Clinical &amp; Translational Sci Inst"/>
    <s v="Institution of Higher Education"/>
    <x v="1"/>
    <s v="4014017000"/>
    <s v="Pending"/>
    <s v="16066570"/>
    <m/>
    <m/>
    <n v="0.5"/>
    <n v="79576.5"/>
    <n v="0.5"/>
    <n v="79576.5"/>
  </r>
  <r>
    <x v="2"/>
    <s v="6"/>
    <s v="12/11/2015"/>
    <s v="2016"/>
    <s v="3"/>
    <s v="43010000"/>
    <x v="10"/>
    <x v="1"/>
    <s v="VentureWell"/>
    <s v="Private Non-Profit"/>
    <x v="1"/>
    <s v="4014017000"/>
    <s v="Awarded"/>
    <s v="16066569"/>
    <m/>
    <m/>
    <n v="0.75"/>
    <n v="15000"/>
    <n v="0.75"/>
    <n v="15000"/>
  </r>
  <r>
    <x v="2"/>
    <s v="6"/>
    <s v="12/11/2015"/>
    <s v="2016"/>
    <s v="3"/>
    <s v="43010000"/>
    <x v="10"/>
    <x v="1"/>
    <s v="VentureWell"/>
    <s v="Private Non-Profit"/>
    <x v="1"/>
    <s v="4018004000"/>
    <s v="Awarded"/>
    <s v="16066569"/>
    <m/>
    <m/>
    <n v="0.25"/>
    <n v="5000"/>
    <n v="0.25"/>
    <n v="5000"/>
  </r>
  <r>
    <x v="2"/>
    <s v="6"/>
    <s v="12/11/2015"/>
    <s v="2016"/>
    <s v="3"/>
    <s v="43010000"/>
    <x v="10"/>
    <x v="1"/>
    <s v="CCEFP"/>
    <s v="Private Non-Profit"/>
    <x v="1"/>
    <s v="4019030000"/>
    <s v="Pending"/>
    <s v="16066582"/>
    <m/>
    <m/>
    <n v="1"/>
    <n v="173635"/>
    <n v="1"/>
    <n v="173635"/>
  </r>
  <r>
    <x v="2"/>
    <s v="6"/>
    <s v="12/11/2015"/>
    <s v="2016"/>
    <s v="3"/>
    <s v="43010000"/>
    <x v="10"/>
    <x v="1"/>
    <s v="Got Your 6"/>
    <s v="Private Non-Profit"/>
    <x v="1"/>
    <s v="4025001000"/>
    <s v="Pending"/>
    <s v="16066576"/>
    <m/>
    <m/>
    <n v="0.2"/>
    <n v="50000"/>
    <n v="0.2"/>
    <n v="50000"/>
  </r>
  <r>
    <x v="2"/>
    <s v="6"/>
    <s v="12/11/2015"/>
    <s v="2016"/>
    <s v="3"/>
    <s v="43010000"/>
    <x v="10"/>
    <x v="1"/>
    <s v="VANDERBILT UNIVERSITY"/>
    <s v="Institution of Higher Education"/>
    <x v="1"/>
    <s v="4027002000"/>
    <s v="Pending"/>
    <s v="16066544"/>
    <n v="0"/>
    <n v="0"/>
    <m/>
    <m/>
    <n v="0"/>
    <n v="0"/>
  </r>
  <r>
    <x v="2"/>
    <s v="6"/>
    <s v="12/11/2015"/>
    <s v="2016"/>
    <s v="3"/>
    <s v="43010000"/>
    <x v="10"/>
    <x v="1"/>
    <s v="Landauer"/>
    <s v="Private Profit"/>
    <x v="2"/>
    <s v="4027002000"/>
    <s v="Awarded"/>
    <s v="16044920"/>
    <n v="0"/>
    <n v="0"/>
    <m/>
    <m/>
    <n v="0"/>
    <n v="0"/>
  </r>
  <r>
    <x v="2"/>
    <s v="6"/>
    <s v="12/11/2015"/>
    <s v="2016"/>
    <s v="3"/>
    <s v="43010000"/>
    <x v="10"/>
    <x v="1"/>
    <s v="Pioneer Oil Company"/>
    <s v="Private Profit"/>
    <x v="2"/>
    <s v="4027003000"/>
    <s v="Awarded"/>
    <s v="16045370"/>
    <n v="0"/>
    <n v="0"/>
    <m/>
    <m/>
    <n v="0"/>
    <n v="0"/>
  </r>
  <r>
    <x v="2"/>
    <s v="6"/>
    <s v="12/11/2015"/>
    <s v="2016"/>
    <s v="3"/>
    <s v="43010000"/>
    <x v="10"/>
    <x v="1"/>
    <s v="Pioneer Oil Company"/>
    <s v="Private Profit"/>
    <x v="2"/>
    <s v="4027005000"/>
    <s v="Awarded"/>
    <s v="16045370"/>
    <n v="0"/>
    <n v="0"/>
    <m/>
    <m/>
    <n v="0"/>
    <n v="0"/>
  </r>
  <r>
    <x v="2"/>
    <s v="6"/>
    <s v="12/14/2015"/>
    <s v="2016"/>
    <s v="3"/>
    <s v="43010000"/>
    <x v="10"/>
    <x v="1"/>
    <s v="DuPont Pioneer"/>
    <s v="Private Profit"/>
    <x v="2"/>
    <s v="4011001000"/>
    <s v="Awarded"/>
    <s v="16066545"/>
    <m/>
    <m/>
    <n v="0.6"/>
    <n v="15000"/>
    <n v="0.6"/>
    <n v="15000"/>
  </r>
  <r>
    <x v="2"/>
    <s v="6"/>
    <s v="12/14/2015"/>
    <s v="2016"/>
    <s v="3"/>
    <s v="43010000"/>
    <x v="10"/>
    <x v="1"/>
    <s v="DuPont Pioneer"/>
    <s v="Private Profit"/>
    <x v="2"/>
    <s v="4011017000"/>
    <s v="Awarded"/>
    <s v="16066545"/>
    <m/>
    <m/>
    <n v="0.4"/>
    <n v="10000"/>
    <n v="0.4"/>
    <n v="10000"/>
  </r>
  <r>
    <x v="2"/>
    <s v="6"/>
    <s v="12/14/2015"/>
    <s v="2016"/>
    <s v="3"/>
    <s v="43010000"/>
    <x v="10"/>
    <x v="1"/>
    <s v="BASF CORPORATION"/>
    <s v="Private Profit"/>
    <x v="2"/>
    <s v="4014004000"/>
    <s v="Awarded"/>
    <s v="16066580"/>
    <m/>
    <m/>
    <n v="1"/>
    <n v="14000"/>
    <n v="1"/>
    <n v="14000"/>
  </r>
  <r>
    <x v="2"/>
    <s v="6"/>
    <s v="12/15/2015"/>
    <s v="2016"/>
    <s v="3"/>
    <s v="43010000"/>
    <x v="10"/>
    <x v="1"/>
    <s v="ANNIE E. CASEY FOUNDATION"/>
    <s v="Foundation"/>
    <x v="1"/>
    <s v="4013006000"/>
    <s v="Awarded"/>
    <s v="16066620"/>
    <m/>
    <m/>
    <n v="1"/>
    <n v="26398.27"/>
    <n v="1"/>
    <n v="26398.27"/>
  </r>
  <r>
    <x v="2"/>
    <s v="6"/>
    <s v="12/15/2015"/>
    <s v="2016"/>
    <s v="3"/>
    <s v="43010000"/>
    <x v="10"/>
    <x v="1"/>
    <s v="LUMINA FOUNDATION"/>
    <s v="Foundation"/>
    <x v="1"/>
    <s v="4014001000"/>
    <s v="Pending"/>
    <s v="16066597"/>
    <m/>
    <m/>
    <n v="0.5"/>
    <n v="124990"/>
    <n v="0.5"/>
    <n v="124990"/>
  </r>
  <r>
    <x v="2"/>
    <s v="6"/>
    <s v="12/15/2015"/>
    <s v="2016"/>
    <s v="3"/>
    <s v="43010000"/>
    <x v="10"/>
    <x v="1"/>
    <s v="Grainger Foundation Inc"/>
    <s v="Foundation"/>
    <x v="1"/>
    <s v="4014006000"/>
    <s v="Pending"/>
    <s v="16066622"/>
    <n v="1"/>
    <n v="30000"/>
    <m/>
    <m/>
    <n v="1"/>
    <n v="30000"/>
  </r>
  <r>
    <x v="2"/>
    <s v="6"/>
    <s v="12/15/2015"/>
    <s v="2016"/>
    <s v="3"/>
    <s v="43010000"/>
    <x v="10"/>
    <x v="1"/>
    <s v="LUMINA FOUNDATION"/>
    <s v="Foundation"/>
    <x v="1"/>
    <s v="4014007000"/>
    <s v="Pending"/>
    <s v="16066597"/>
    <m/>
    <m/>
    <n v="0.5"/>
    <n v="124990"/>
    <n v="0.5"/>
    <n v="124990"/>
  </r>
  <r>
    <x v="2"/>
    <s v="6"/>
    <s v="12/15/2015"/>
    <s v="2016"/>
    <s v="3"/>
    <s v="43010000"/>
    <x v="10"/>
    <x v="1"/>
    <s v="IOWA STATE UNIVERSITY"/>
    <s v="Institution of Higher Education"/>
    <x v="1"/>
    <s v="4014009000"/>
    <s v="Awarded"/>
    <s v="16023089"/>
    <m/>
    <m/>
    <n v="1"/>
    <n v="14045"/>
    <n v="1"/>
    <n v="14045"/>
  </r>
  <r>
    <x v="2"/>
    <s v="6"/>
    <s v="12/15/2015"/>
    <s v="2016"/>
    <s v="3"/>
    <s v="43010000"/>
    <x v="10"/>
    <x v="1"/>
    <s v="CAS Health Holdings"/>
    <s v="Foreign Private Profit"/>
    <x v="2"/>
    <s v="4014017000"/>
    <s v="Awarded"/>
    <s v="16066633"/>
    <m/>
    <m/>
    <n v="1"/>
    <n v="5000"/>
    <n v="1"/>
    <n v="5000"/>
  </r>
  <r>
    <x v="2"/>
    <s v="6"/>
    <s v="12/15/2015"/>
    <s v="2016"/>
    <s v="3"/>
    <s v="43010000"/>
    <x v="10"/>
    <x v="1"/>
    <s v="Grainger Foundation Inc"/>
    <s v="Foundation"/>
    <x v="1"/>
    <s v="4027002000"/>
    <s v="Pending"/>
    <s v="16066622"/>
    <n v="0"/>
    <n v="0"/>
    <m/>
    <m/>
    <n v="0"/>
    <n v="0"/>
  </r>
  <r>
    <x v="2"/>
    <s v="6"/>
    <s v="12/16/2015"/>
    <s v="2016"/>
    <s v="3"/>
    <s v="43010000"/>
    <x v="10"/>
    <x v="1"/>
    <s v="Great Smoky Mnts Conservation Assoc"/>
    <s v="Private Non-Profit"/>
    <x v="1"/>
    <s v="4011015000"/>
    <s v="Pending"/>
    <s v="16066722"/>
    <m/>
    <m/>
    <n v="1"/>
    <n v="5000"/>
    <n v="1"/>
    <n v="5000"/>
  </r>
  <r>
    <x v="2"/>
    <s v="6"/>
    <s v="12/16/2015"/>
    <s v="2016"/>
    <s v="3"/>
    <s v="43010000"/>
    <x v="10"/>
    <x v="1"/>
    <s v="RICE, MARY S. FARM ESTATE"/>
    <s v="Foundation"/>
    <x v="1"/>
    <s v="4011026000"/>
    <s v="Pending"/>
    <s v="16066665"/>
    <m/>
    <m/>
    <n v="1"/>
    <n v="10000"/>
    <n v="1"/>
    <n v="10000"/>
  </r>
  <r>
    <x v="2"/>
    <s v="6"/>
    <s v="12/16/2015"/>
    <s v="2016"/>
    <s v="3"/>
    <s v="43010000"/>
    <x v="10"/>
    <x v="1"/>
    <s v="RICE, MARY S. FARM ESTATE"/>
    <s v="Foundation"/>
    <x v="1"/>
    <s v="4011034000"/>
    <s v="Pending"/>
    <s v="16066639"/>
    <m/>
    <m/>
    <n v="1"/>
    <n v="10000"/>
    <n v="1"/>
    <n v="10000"/>
  </r>
  <r>
    <x v="2"/>
    <s v="6"/>
    <s v="12/17/2015"/>
    <s v="2016"/>
    <s v="3"/>
    <s v="43010000"/>
    <x v="10"/>
    <x v="1"/>
    <s v="Salix Pharmaceuticals, Inc."/>
    <s v="Private Profit"/>
    <x v="2"/>
    <s v="4016001000"/>
    <s v="Awarded"/>
    <s v="16066697"/>
    <m/>
    <m/>
    <n v="1"/>
    <n v="750000"/>
    <n v="1"/>
    <n v="750000"/>
  </r>
  <r>
    <x v="2"/>
    <s v="6"/>
    <s v="12/18/2015"/>
    <s v="2016"/>
    <s v="3"/>
    <s v="43010000"/>
    <x v="10"/>
    <x v="1"/>
    <s v="ELANCO ANIMAL HEALTH"/>
    <s v="Private Profit"/>
    <x v="2"/>
    <s v="4011009000"/>
    <s v="Awarded"/>
    <s v="16066761"/>
    <m/>
    <m/>
    <n v="1"/>
    <n v="81306"/>
    <n v="1"/>
    <n v="81306"/>
  </r>
  <r>
    <x v="2"/>
    <s v="6"/>
    <s v="12/18/2015"/>
    <s v="2016"/>
    <s v="3"/>
    <s v="43010000"/>
    <x v="10"/>
    <x v="1"/>
    <s v="ELANCO ANIMAL HEALTH"/>
    <s v="Private Profit"/>
    <x v="2"/>
    <s v="4011009000"/>
    <s v="Awarded"/>
    <s v="16066763"/>
    <m/>
    <m/>
    <n v="1"/>
    <n v="85031"/>
    <n v="1"/>
    <n v="85031"/>
  </r>
  <r>
    <x v="2"/>
    <s v="6"/>
    <s v="12/18/2015"/>
    <s v="2016"/>
    <s v="3"/>
    <s v="43010000"/>
    <x v="10"/>
    <x v="1"/>
    <s v="ELANCO ANIMAL HEALTH"/>
    <s v="Private Profit"/>
    <x v="2"/>
    <s v="4011009000"/>
    <s v="Awarded"/>
    <s v="16066764"/>
    <m/>
    <m/>
    <n v="1"/>
    <n v="86625"/>
    <n v="1"/>
    <n v="86625"/>
  </r>
  <r>
    <x v="2"/>
    <s v="6"/>
    <s v="12/18/2015"/>
    <s v="2016"/>
    <s v="3"/>
    <s v="43010000"/>
    <x v="10"/>
    <x v="1"/>
    <s v="ELANCO ANIMAL HEALTH"/>
    <s v="Private Profit"/>
    <x v="2"/>
    <s v="4011009000"/>
    <s v="Awarded"/>
    <s v="16066765"/>
    <m/>
    <m/>
    <n v="1"/>
    <n v="90699"/>
    <n v="1"/>
    <n v="90699"/>
  </r>
  <r>
    <x v="2"/>
    <s v="6"/>
    <s v="12/18/2015"/>
    <s v="2016"/>
    <s v="3"/>
    <s v="43010000"/>
    <x v="10"/>
    <x v="1"/>
    <s v="Irvine Ranch Water District"/>
    <s v="Private Non-Profit"/>
    <x v="1"/>
    <s v="4011014000"/>
    <s v="Pending"/>
    <s v="16066739"/>
    <m/>
    <m/>
    <n v="1"/>
    <n v="11040"/>
    <n v="1"/>
    <n v="11040"/>
  </r>
  <r>
    <x v="2"/>
    <s v="6"/>
    <s v="12/18/2015"/>
    <s v="2016"/>
    <s v="3"/>
    <s v="43010000"/>
    <x v="10"/>
    <x v="1"/>
    <s v="Alliance for Potato Research and Educ"/>
    <s v="Private Non-Profit"/>
    <x v="1"/>
    <s v="4011016000"/>
    <s v="Awarded"/>
    <s v="16023065"/>
    <m/>
    <m/>
    <n v="0.58499999999999996"/>
    <n v="102375"/>
    <n v="0.58499999999999996"/>
    <n v="102375"/>
  </r>
  <r>
    <x v="2"/>
    <s v="6"/>
    <s v="12/18/2015"/>
    <s v="2016"/>
    <s v="3"/>
    <s v="43010000"/>
    <x v="10"/>
    <x v="1"/>
    <s v="Alliance for Potato Research and Educ"/>
    <s v="Private Non-Profit"/>
    <x v="1"/>
    <s v="4013004000"/>
    <s v="Awarded"/>
    <s v="16023065"/>
    <m/>
    <m/>
    <n v="0.41499999999999998"/>
    <n v="72625"/>
    <n v="0.41499999999999998"/>
    <n v="72625"/>
  </r>
  <r>
    <x v="2"/>
    <s v="6"/>
    <s v="12/18/2015"/>
    <s v="2016"/>
    <s v="3"/>
    <s v="43010000"/>
    <x v="10"/>
    <x v="1"/>
    <s v="SRC EDUCATION ALLIANCE"/>
    <s v="Private Non-Profit"/>
    <x v="1"/>
    <s v="4014001000"/>
    <s v="Awarded"/>
    <s v="16066737"/>
    <m/>
    <m/>
    <n v="1"/>
    <n v="21200"/>
    <n v="1"/>
    <n v="21200"/>
  </r>
  <r>
    <x v="2"/>
    <s v="6"/>
    <s v="12/18/2015"/>
    <s v="2016"/>
    <s v="3"/>
    <s v="43010000"/>
    <x v="10"/>
    <x v="1"/>
    <s v="BAE SYSTEMS ADVANCED TECHNOLOGIES, INC."/>
    <s v="Private Profit"/>
    <x v="2"/>
    <s v="4014006000"/>
    <s v="Awarded"/>
    <s v="16066778"/>
    <n v="1"/>
    <n v="10000"/>
    <m/>
    <m/>
    <n v="1"/>
    <n v="10000"/>
  </r>
  <r>
    <x v="2"/>
    <s v="6"/>
    <s v="12/18/2015"/>
    <s v="2016"/>
    <s v="3"/>
    <s v="43010000"/>
    <x v="10"/>
    <x v="1"/>
    <s v="ABBOTT LABORATORIES"/>
    <s v="Private Profit"/>
    <x v="2"/>
    <s v="4016004000"/>
    <s v="Pending"/>
    <s v="16066780"/>
    <m/>
    <m/>
    <n v="1"/>
    <n v="25000"/>
    <n v="1"/>
    <n v="25000"/>
  </r>
  <r>
    <x v="2"/>
    <s v="6"/>
    <s v="12/18/2015"/>
    <s v="2016"/>
    <s v="3"/>
    <s v="43010000"/>
    <x v="10"/>
    <x v="1"/>
    <s v="BAE SYSTEMS ADVANCED TECHNOLOGIES, INC."/>
    <s v="Private Profit"/>
    <x v="2"/>
    <s v="4027002000"/>
    <s v="Awarded"/>
    <s v="16066778"/>
    <n v="0"/>
    <n v="0"/>
    <m/>
    <m/>
    <n v="0"/>
    <n v="0"/>
  </r>
  <r>
    <x v="2"/>
    <s v="6"/>
    <s v="12/21/2015"/>
    <s v="2016"/>
    <s v="3"/>
    <s v="43010000"/>
    <x v="10"/>
    <x v="1"/>
    <s v="CASAPPA SPA"/>
    <s v="Foreign Private Profit"/>
    <x v="2"/>
    <s v="4011006000"/>
    <s v="Awarded"/>
    <s v="16066807"/>
    <m/>
    <m/>
    <n v="0.75"/>
    <n v="88143.75"/>
    <n v="0.75"/>
    <n v="88143.75"/>
  </r>
  <r>
    <x v="2"/>
    <s v="6"/>
    <s v="12/21/2015"/>
    <s v="2016"/>
    <s v="3"/>
    <s v="43010000"/>
    <x v="10"/>
    <x v="1"/>
    <s v="WOODS END LABORATORY, INC."/>
    <s v="Private Profit"/>
    <x v="2"/>
    <s v="4011006000"/>
    <s v="Awarded"/>
    <s v="16066810"/>
    <m/>
    <m/>
    <n v="1"/>
    <n v="5199"/>
    <n v="1"/>
    <n v="5199"/>
  </r>
  <r>
    <x v="2"/>
    <s v="6"/>
    <s v="12/21/2015"/>
    <s v="2016"/>
    <s v="3"/>
    <s v="43010000"/>
    <x v="10"/>
    <x v="1"/>
    <s v="ROLLS-ROYCE, INC."/>
    <s v="Private Profit"/>
    <x v="2"/>
    <s v="4014003000"/>
    <s v="Awarded"/>
    <s v="16066790"/>
    <m/>
    <m/>
    <n v="0.42499999999999999"/>
    <n v="153000"/>
    <n v="0.42499999999999999"/>
    <n v="153000"/>
  </r>
  <r>
    <x v="2"/>
    <s v="6"/>
    <s v="12/21/2015"/>
    <s v="2016"/>
    <s v="3"/>
    <s v="43010000"/>
    <x v="10"/>
    <x v="1"/>
    <s v="UNIVERSITY OF NOTRE DAME"/>
    <s v="Institution of Higher Education"/>
    <x v="1"/>
    <s v="4014006000"/>
    <s v="Awarded"/>
    <s v="16055816"/>
    <n v="0.8"/>
    <n v="369356.79999999999"/>
    <m/>
    <m/>
    <n v="0.8"/>
    <n v="369356.79999999999"/>
  </r>
  <r>
    <x v="2"/>
    <s v="6"/>
    <s v="12/21/2015"/>
    <s v="2016"/>
    <s v="3"/>
    <s v="43010000"/>
    <x v="10"/>
    <x v="1"/>
    <s v="ROLLS-ROYCE, INC."/>
    <s v="Private Profit"/>
    <x v="2"/>
    <s v="4014009000"/>
    <s v="Awarded"/>
    <s v="16066790"/>
    <m/>
    <m/>
    <n v="0.57499999999999996"/>
    <n v="207000"/>
    <n v="0.57499999999999996"/>
    <n v="207000"/>
  </r>
  <r>
    <x v="2"/>
    <s v="6"/>
    <s v="12/21/2015"/>
    <s v="2016"/>
    <s v="3"/>
    <s v="43010000"/>
    <x v="10"/>
    <x v="1"/>
    <s v="CASAPPA SPA"/>
    <s v="Foreign Private Profit"/>
    <x v="2"/>
    <s v="4014009000"/>
    <s v="Awarded"/>
    <s v="16066807"/>
    <m/>
    <m/>
    <n v="0.25"/>
    <n v="29381.25"/>
    <n v="0.25"/>
    <n v="29381.25"/>
  </r>
  <r>
    <x v="2"/>
    <s v="6"/>
    <s v="12/21/2015"/>
    <s v="2016"/>
    <s v="3"/>
    <s v="43010000"/>
    <x v="10"/>
    <x v="1"/>
    <s v="UNIVERSITY OF NOTRE DAME"/>
    <s v="Institution of Higher Education"/>
    <x v="1"/>
    <s v="4014010000"/>
    <s v="Awarded"/>
    <s v="16055816"/>
    <n v="0.2"/>
    <n v="92339.199999999997"/>
    <m/>
    <m/>
    <n v="0.2"/>
    <n v="92339.199999999997"/>
  </r>
  <r>
    <x v="2"/>
    <s v="6"/>
    <s v="12/21/2015"/>
    <s v="2016"/>
    <s v="3"/>
    <s v="43010000"/>
    <x v="10"/>
    <x v="1"/>
    <s v="Neste Oil Oyj"/>
    <s v="Foreign Private Profit"/>
    <x v="2"/>
    <s v="4018004000"/>
    <s v="Awarded"/>
    <s v="16066823"/>
    <m/>
    <m/>
    <n v="1"/>
    <n v="170000"/>
    <n v="1"/>
    <n v="170000"/>
  </r>
  <r>
    <x v="2"/>
    <s v="6"/>
    <s v="12/21/2015"/>
    <s v="2016"/>
    <s v="3"/>
    <s v="43010000"/>
    <x v="10"/>
    <x v="1"/>
    <s v="UNIVERSITY OF NOTRE DAME"/>
    <s v="Institution of Higher Education"/>
    <x v="1"/>
    <s v="4027002000"/>
    <s v="Awarded"/>
    <s v="16055816"/>
    <n v="0"/>
    <n v="0"/>
    <m/>
    <m/>
    <n v="0"/>
    <n v="0"/>
  </r>
  <r>
    <x v="2"/>
    <s v="6"/>
    <s v="12/22/2015"/>
    <s v="2016"/>
    <s v="3"/>
    <s v="43010000"/>
    <x v="10"/>
    <x v="1"/>
    <s v="Opta Minerals"/>
    <s v="Private Profit"/>
    <x v="2"/>
    <s v="1005014000"/>
    <s v="Pending"/>
    <s v="16066839"/>
    <m/>
    <m/>
    <n v="0"/>
    <n v="0"/>
    <n v="0"/>
    <n v="0"/>
  </r>
  <r>
    <x v="2"/>
    <s v="6"/>
    <s v="12/22/2015"/>
    <s v="2016"/>
    <s v="3"/>
    <s v="43010000"/>
    <x v="10"/>
    <x v="1"/>
    <s v="Opta Minerals"/>
    <s v="Private Profit"/>
    <x v="2"/>
    <s v="1019001006"/>
    <s v="Pending"/>
    <s v="16066839"/>
    <m/>
    <m/>
    <n v="1"/>
    <n v="38033"/>
    <n v="1"/>
    <n v="38033"/>
  </r>
  <r>
    <x v="2"/>
    <s v="6"/>
    <s v="12/22/2015"/>
    <s v="2016"/>
    <s v="3"/>
    <s v="43010000"/>
    <x v="10"/>
    <x v="1"/>
    <s v="Mary R. Gilbert Trust"/>
    <s v="Private Non-Profit"/>
    <x v="1"/>
    <s v="3004017000"/>
    <s v="Awarded"/>
    <s v="16066837"/>
    <m/>
    <m/>
    <n v="1"/>
    <n v="6000"/>
    <n v="1"/>
    <n v="6000"/>
  </r>
  <r>
    <x v="2"/>
    <s v="6"/>
    <s v="12/22/2015"/>
    <s v="2016"/>
    <s v="3"/>
    <s v="43010000"/>
    <x v="10"/>
    <x v="1"/>
    <s v="Mosaic ATM Inc"/>
    <s v="Private Profit"/>
    <x v="2"/>
    <s v="4014003000"/>
    <s v="Pending"/>
    <s v="16066859"/>
    <m/>
    <m/>
    <n v="1"/>
    <n v="240000"/>
    <n v="1"/>
    <n v="240000"/>
  </r>
  <r>
    <x v="2"/>
    <s v="6"/>
    <s v="12/23/2015"/>
    <s v="2016"/>
    <s v="3"/>
    <s v="43010000"/>
    <x v="10"/>
    <x v="1"/>
    <s v="AMERICAN ASSOC UNIVERSITY WOMEN FDN INC."/>
    <s v="Foundation"/>
    <x v="1"/>
    <s v="4010008000"/>
    <s v="Awarded"/>
    <s v="16066904"/>
    <m/>
    <m/>
    <n v="1"/>
    <n v="3000"/>
    <n v="1"/>
    <n v="3000"/>
  </r>
  <r>
    <x v="2"/>
    <s v="6"/>
    <s v="12/23/2015"/>
    <s v="2016"/>
    <s v="3"/>
    <s v="43010000"/>
    <x v="10"/>
    <x v="1"/>
    <s v="Walmart Foundation"/>
    <s v="Foundation"/>
    <x v="1"/>
    <s v="4019019000"/>
    <s v="Not Funded"/>
    <s v="16066901"/>
    <m/>
    <m/>
    <n v="1"/>
    <n v="2500"/>
    <n v="1"/>
    <n v="2500"/>
  </r>
  <r>
    <x v="2"/>
    <s v="7"/>
    <s v="1/4/2016"/>
    <s v="2016"/>
    <s v="4"/>
    <s v="43010000"/>
    <x v="10"/>
    <x v="1"/>
    <s v="Velcro USA Inc"/>
    <s v="Private Profit"/>
    <x v="2"/>
    <s v="4014005000"/>
    <s v="Awarded"/>
    <s v="16076930"/>
    <m/>
    <m/>
    <n v="1"/>
    <n v="61209"/>
    <n v="1"/>
    <n v="61209"/>
  </r>
  <r>
    <x v="2"/>
    <s v="7"/>
    <s v="1/5/2016"/>
    <s v="2016"/>
    <s v="4"/>
    <s v="43010000"/>
    <x v="10"/>
    <x v="1"/>
    <s v="Walther Cancer Institute FDN Inc"/>
    <s v="Foundation"/>
    <x v="1"/>
    <s v="4007003000"/>
    <s v="Awarded"/>
    <s v="16066589"/>
    <m/>
    <m/>
    <n v="1"/>
    <n v="100000"/>
    <n v="1"/>
    <n v="100000"/>
  </r>
  <r>
    <x v="2"/>
    <s v="7"/>
    <s v="1/5/2016"/>
    <s v="2016"/>
    <s v="4"/>
    <s v="43010000"/>
    <x v="10"/>
    <x v="1"/>
    <s v="Walther Cancer Institute FDN Inc"/>
    <s v="Foundation"/>
    <x v="1"/>
    <s v="4012003000"/>
    <s v="Awarded"/>
    <s v="16066589"/>
    <m/>
    <m/>
    <n v="0"/>
    <n v="0"/>
    <n v="0"/>
    <n v="0"/>
  </r>
  <r>
    <x v="2"/>
    <s v="7"/>
    <s v="1/5/2016"/>
    <s v="2016"/>
    <s v="4"/>
    <s v="43010000"/>
    <x v="10"/>
    <x v="1"/>
    <s v="HEWLETT PACKARD"/>
    <s v="Private Profit"/>
    <x v="2"/>
    <s v="4014006000"/>
    <s v="Awarded"/>
    <s v="16076933"/>
    <m/>
    <m/>
    <n v="1"/>
    <n v="75000"/>
    <n v="1"/>
    <n v="75000"/>
  </r>
  <r>
    <x v="2"/>
    <s v="7"/>
    <s v="1/5/2016"/>
    <s v="2016"/>
    <s v="4"/>
    <s v="43010000"/>
    <x v="10"/>
    <x v="1"/>
    <s v="IN UNIV PURDUE UNIV AT INDIANAPOLIS"/>
    <s v="Institution of Higher Education"/>
    <x v="1"/>
    <s v="4014008000"/>
    <s v="Pending"/>
    <s v="16066840"/>
    <m/>
    <m/>
    <n v="1"/>
    <n v="27643"/>
    <n v="1"/>
    <n v="27643"/>
  </r>
  <r>
    <x v="2"/>
    <s v="7"/>
    <s v="1/5/2016"/>
    <s v="2016"/>
    <s v="4"/>
    <s v="43010000"/>
    <x v="10"/>
    <x v="1"/>
    <s v="Gates Foundation"/>
    <s v="Foundation"/>
    <x v="1"/>
    <s v="4019006000"/>
    <s v="Pending"/>
    <s v="16076967"/>
    <m/>
    <m/>
    <n v="1"/>
    <n v="49999"/>
    <n v="1"/>
    <n v="49999"/>
  </r>
  <r>
    <x v="2"/>
    <s v="7"/>
    <s v="1/5/2016"/>
    <s v="2016"/>
    <s v="4"/>
    <s v="43010000"/>
    <x v="10"/>
    <x v="1"/>
    <s v="KinaSense LLC"/>
    <s v="Private Profit"/>
    <x v="2"/>
    <s v="4027003000"/>
    <s v="Awarded"/>
    <s v="16066906"/>
    <n v="1"/>
    <n v="31500"/>
    <m/>
    <m/>
    <n v="1"/>
    <n v="31500"/>
  </r>
  <r>
    <x v="2"/>
    <s v="7"/>
    <s v="1/6/2016"/>
    <s v="2016"/>
    <s v="4"/>
    <s v="43010000"/>
    <x v="10"/>
    <x v="1"/>
    <s v="Alltech, Inc"/>
    <s v="Private Profit"/>
    <x v="2"/>
    <s v="4011009000"/>
    <s v="Awarded"/>
    <s v="16066682"/>
    <m/>
    <m/>
    <n v="1"/>
    <n v="30433"/>
    <n v="1"/>
    <n v="30433"/>
  </r>
  <r>
    <x v="2"/>
    <s v="7"/>
    <s v="1/6/2016"/>
    <s v="2016"/>
    <s v="4"/>
    <s v="43010000"/>
    <x v="10"/>
    <x v="1"/>
    <s v="MCKNIGHT FOUNDATION"/>
    <s v="Foundation"/>
    <x v="1"/>
    <s v="4013011000"/>
    <s v="Pending"/>
    <s v="16066805"/>
    <m/>
    <m/>
    <n v="1"/>
    <n v="224741"/>
    <n v="1"/>
    <n v="224741"/>
  </r>
  <r>
    <x v="2"/>
    <s v="7"/>
    <s v="1/6/2016"/>
    <s v="2016"/>
    <s v="4"/>
    <s v="43010000"/>
    <x v="10"/>
    <x v="1"/>
    <s v="MFRC"/>
    <s v="Foreign Private Profit"/>
    <x v="2"/>
    <s v="4014009000"/>
    <s v="Awarded"/>
    <s v="16076960"/>
    <m/>
    <m/>
    <n v="1"/>
    <n v="300000"/>
    <n v="1"/>
    <n v="300000"/>
  </r>
  <r>
    <x v="2"/>
    <s v="7"/>
    <s v="1/6/2016"/>
    <s v="2016"/>
    <s v="4"/>
    <s v="43010000"/>
    <x v="10"/>
    <x v="1"/>
    <s v="BECKMAN, ARNOLD &amp; MABEL FOUNDATION"/>
    <s v="Foundation"/>
    <x v="1"/>
    <s v="4014017000"/>
    <s v="Pending"/>
    <s v="16076985"/>
    <m/>
    <m/>
    <n v="0.75"/>
    <n v="281250"/>
    <n v="0.75"/>
    <n v="281250"/>
  </r>
  <r>
    <x v="2"/>
    <s v="7"/>
    <s v="1/6/2016"/>
    <s v="2016"/>
    <s v="4"/>
    <s v="43010000"/>
    <x v="10"/>
    <x v="1"/>
    <s v="PHRMA FOUNDATION"/>
    <s v="Foundation"/>
    <x v="1"/>
    <s v="4016003000"/>
    <s v="Awarded"/>
    <s v="16066841"/>
    <m/>
    <m/>
    <n v="1"/>
    <n v="40000"/>
    <n v="1"/>
    <n v="40000"/>
  </r>
  <r>
    <x v="2"/>
    <s v="7"/>
    <s v="1/6/2016"/>
    <s v="2016"/>
    <s v="4"/>
    <s v="43010000"/>
    <x v="10"/>
    <x v="1"/>
    <s v="BECKMAN, ARNOLD &amp; MABEL FOUNDATION"/>
    <s v="Foundation"/>
    <x v="1"/>
    <s v="4018003000"/>
    <s v="Pending"/>
    <s v="16076975"/>
    <m/>
    <m/>
    <n v="1"/>
    <n v="375000"/>
    <n v="1"/>
    <n v="375000"/>
  </r>
  <r>
    <x v="2"/>
    <s v="7"/>
    <s v="1/6/2016"/>
    <s v="2016"/>
    <s v="4"/>
    <s v="43010000"/>
    <x v="10"/>
    <x v="1"/>
    <s v="BECKMAN, ARNOLD &amp; MABEL FOUNDATION"/>
    <s v="Foundation"/>
    <x v="1"/>
    <s v="4018004000"/>
    <s v="Pending"/>
    <s v="16076985"/>
    <m/>
    <m/>
    <n v="0.25"/>
    <n v="93750"/>
    <n v="0.25"/>
    <n v="93750"/>
  </r>
  <r>
    <x v="2"/>
    <s v="7"/>
    <s v="1/7/2016"/>
    <s v="2016"/>
    <s v="4"/>
    <s v="43010000"/>
    <x v="10"/>
    <x v="1"/>
    <s v="Fdn for Dental Lab Technology"/>
    <s v="Foundation"/>
    <x v="1"/>
    <s v="2004053000"/>
    <s v="Awarded"/>
    <s v="16077037"/>
    <m/>
    <m/>
    <n v="0"/>
    <n v="0"/>
    <n v="0"/>
    <n v="0"/>
  </r>
  <r>
    <x v="2"/>
    <s v="7"/>
    <s v="1/7/2016"/>
    <s v="2016"/>
    <s v="4"/>
    <s v="43010000"/>
    <x v="10"/>
    <x v="1"/>
    <s v="Fdn for Dental Lab Technology"/>
    <s v="Foundation"/>
    <x v="1"/>
    <s v="2004056000"/>
    <s v="Awarded"/>
    <s v="16077037"/>
    <m/>
    <m/>
    <n v="1"/>
    <n v="5000"/>
    <n v="1"/>
    <n v="5000"/>
  </r>
  <r>
    <x v="2"/>
    <s v="7"/>
    <s v="1/7/2016"/>
    <s v="2016"/>
    <s v="4"/>
    <s v="43010000"/>
    <x v="10"/>
    <x v="1"/>
    <s v="INDIANA UNIVERSITY OF PENNSYLVANIA"/>
    <s v="Institution of Higher Education"/>
    <x v="1"/>
    <s v="4011015000"/>
    <s v="Awarded"/>
    <s v="16076962"/>
    <m/>
    <m/>
    <n v="1"/>
    <n v="17000"/>
    <n v="1"/>
    <n v="17000"/>
  </r>
  <r>
    <x v="2"/>
    <s v="7"/>
    <s v="1/8/2016"/>
    <s v="2016"/>
    <s v="4"/>
    <s v="43010000"/>
    <x v="10"/>
    <x v="1"/>
    <s v="PEPSICO INC./ WORLD TRADING CO."/>
    <s v="Private Profit"/>
    <x v="2"/>
    <s v="4011016000"/>
    <s v="Awarded"/>
    <s v="16023264"/>
    <m/>
    <m/>
    <n v="0.58499999999999996"/>
    <n v="24784.11"/>
    <n v="0.58499999999999996"/>
    <n v="24784.11"/>
  </r>
  <r>
    <x v="2"/>
    <s v="7"/>
    <s v="1/8/2016"/>
    <s v="2016"/>
    <s v="4"/>
    <s v="43010000"/>
    <x v="10"/>
    <x v="1"/>
    <s v="PEPSICO INC./ WORLD TRADING CO."/>
    <s v="Private Profit"/>
    <x v="2"/>
    <s v="4013004000"/>
    <s v="Awarded"/>
    <s v="16023264"/>
    <m/>
    <m/>
    <n v="0.41499999999999998"/>
    <n v="17581.89"/>
    <n v="0.41499999999999998"/>
    <n v="17581.89"/>
  </r>
  <r>
    <x v="2"/>
    <s v="7"/>
    <s v="1/8/2016"/>
    <s v="2016"/>
    <s v="4"/>
    <s v="43010000"/>
    <x v="10"/>
    <x v="1"/>
    <s v="AMERICAN PETROLEUM INSTITUTE"/>
    <s v="Private Non-Profit"/>
    <x v="1"/>
    <s v="4014005000"/>
    <s v="Awarded"/>
    <s v="16066593"/>
    <m/>
    <m/>
    <n v="1"/>
    <n v="24491"/>
    <n v="1"/>
    <n v="24491"/>
  </r>
  <r>
    <x v="2"/>
    <s v="7"/>
    <s v="1/8/2016"/>
    <s v="2016"/>
    <s v="4"/>
    <s v="43010000"/>
    <x v="10"/>
    <x v="1"/>
    <s v="BURROUGHS WELLCOME FUND"/>
    <s v="Foundation"/>
    <x v="1"/>
    <s v="4014006000"/>
    <s v="Pending"/>
    <s v="16077047"/>
    <m/>
    <m/>
    <n v="1"/>
    <n v="500000"/>
    <n v="1"/>
    <n v="500000"/>
  </r>
  <r>
    <x v="2"/>
    <s v="7"/>
    <s v="1/8/2016"/>
    <s v="2016"/>
    <s v="4"/>
    <s v="43010000"/>
    <x v="10"/>
    <x v="1"/>
    <s v="Sigma Delta Epsilon Grad Wmn in Sci"/>
    <s v="Private Non-Profit"/>
    <x v="1"/>
    <s v="4016003000"/>
    <s v="Pending"/>
    <s v="16077041"/>
    <m/>
    <m/>
    <n v="1"/>
    <n v="9077"/>
    <n v="1"/>
    <n v="9077"/>
  </r>
  <r>
    <x v="2"/>
    <s v="7"/>
    <s v="1/8/2016"/>
    <s v="2016"/>
    <s v="4"/>
    <s v="43010000"/>
    <x v="10"/>
    <x v="1"/>
    <s v="PHRMA FOUNDATION"/>
    <s v="Foundation"/>
    <x v="1"/>
    <s v="4016005000"/>
    <s v="Awarded"/>
    <s v="16077078"/>
    <m/>
    <m/>
    <n v="1"/>
    <n v="40000"/>
    <n v="1"/>
    <n v="40000"/>
  </r>
  <r>
    <x v="2"/>
    <s v="7"/>
    <s v="1/11/2016"/>
    <s v="2016"/>
    <s v="4"/>
    <s v="43010000"/>
    <x v="10"/>
    <x v="1"/>
    <s v="ROLLS-ROYCE, INC."/>
    <s v="Private Profit"/>
    <x v="2"/>
    <s v="4014009000"/>
    <s v="Awarded"/>
    <s v="16077092"/>
    <m/>
    <m/>
    <n v="1"/>
    <n v="50000"/>
    <n v="1"/>
    <n v="50000"/>
  </r>
  <r>
    <x v="2"/>
    <s v="7"/>
    <s v="1/12/2016"/>
    <s v="2016"/>
    <s v="4"/>
    <s v="43010000"/>
    <x v="10"/>
    <x v="1"/>
    <s v="Lake Michigan Air Directors Consort"/>
    <s v="Private Non-Profit"/>
    <x v="1"/>
    <s v="4011008000"/>
    <s v="Awarded"/>
    <s v="16077019"/>
    <n v="1"/>
    <n v="2500"/>
    <m/>
    <m/>
    <n v="1"/>
    <n v="2500"/>
  </r>
  <r>
    <x v="2"/>
    <s v="7"/>
    <s v="1/12/2016"/>
    <s v="2016"/>
    <s v="4"/>
    <s v="43010000"/>
    <x v="10"/>
    <x v="1"/>
    <s v="COOPER ORNITHOLOGICAL SOCIETY"/>
    <s v="Foundation"/>
    <x v="1"/>
    <s v="4011015000"/>
    <s v="Pending"/>
    <s v="16077151"/>
    <m/>
    <m/>
    <n v="1"/>
    <n v="1000"/>
    <n v="1"/>
    <n v="1000"/>
  </r>
  <r>
    <x v="2"/>
    <s v="7"/>
    <s v="1/12/2016"/>
    <s v="2016"/>
    <s v="4"/>
    <s v="43010000"/>
    <x v="10"/>
    <x v="1"/>
    <s v="NESTLE R &amp; D CENTER, INC."/>
    <s v="Private Profit"/>
    <x v="2"/>
    <s v="4011016000"/>
    <s v="Awarded"/>
    <s v="16077137"/>
    <m/>
    <m/>
    <n v="1"/>
    <n v="6000"/>
    <n v="1"/>
    <n v="6000"/>
  </r>
  <r>
    <x v="2"/>
    <s v="7"/>
    <s v="1/12/2016"/>
    <s v="2016"/>
    <s v="4"/>
    <s v="43010000"/>
    <x v="10"/>
    <x v="1"/>
    <s v="WALTHAM CENTER FOR PET NUTRITION"/>
    <s v="Foundation"/>
    <x v="1"/>
    <s v="4012003000"/>
    <s v="Pending"/>
    <s v="16077079"/>
    <m/>
    <m/>
    <n v="1"/>
    <n v="50000"/>
    <n v="1"/>
    <n v="50000"/>
  </r>
  <r>
    <x v="2"/>
    <s v="7"/>
    <s v="1/12/2016"/>
    <s v="2016"/>
    <s v="4"/>
    <s v="43010000"/>
    <x v="10"/>
    <x v="1"/>
    <s v="Robust Analytics"/>
    <s v="Private Profit"/>
    <x v="2"/>
    <s v="4014003000"/>
    <s v="Pending"/>
    <s v="16077134"/>
    <m/>
    <m/>
    <n v="1"/>
    <n v="354423"/>
    <n v="1"/>
    <n v="354423"/>
  </r>
  <r>
    <x v="2"/>
    <s v="7"/>
    <s v="1/12/2016"/>
    <s v="2016"/>
    <s v="4"/>
    <s v="43010000"/>
    <x v="10"/>
    <x v="1"/>
    <s v="Genesee and Wyoming Inc"/>
    <s v="Private Profit"/>
    <x v="2"/>
    <s v="4014005000"/>
    <s v="Awarded"/>
    <s v="16077114"/>
    <m/>
    <m/>
    <n v="1"/>
    <n v="48713"/>
    <n v="1"/>
    <n v="48713"/>
  </r>
  <r>
    <x v="2"/>
    <s v="7"/>
    <s v="1/12/2016"/>
    <s v="2016"/>
    <s v="4"/>
    <s v="43010000"/>
    <x v="10"/>
    <x v="1"/>
    <s v="Sonats SA"/>
    <s v="Private Profit"/>
    <x v="2"/>
    <s v="4014005000"/>
    <s v="Awarded"/>
    <s v="16077124"/>
    <m/>
    <m/>
    <n v="1"/>
    <n v="315712"/>
    <n v="1"/>
    <n v="315712"/>
  </r>
  <r>
    <x v="2"/>
    <s v="7"/>
    <s v="1/12/2016"/>
    <s v="2016"/>
    <s v="4"/>
    <s v="43010000"/>
    <x v="10"/>
    <x v="1"/>
    <s v="William T Grant Foundation"/>
    <s v="Foundation"/>
    <x v="1"/>
    <s v="4017007000"/>
    <s v="Pending"/>
    <s v="16077141"/>
    <m/>
    <m/>
    <n v="0.4"/>
    <n v="10000"/>
    <n v="0.4"/>
    <n v="10000"/>
  </r>
  <r>
    <x v="2"/>
    <s v="7"/>
    <s v="1/12/2016"/>
    <s v="2016"/>
    <s v="4"/>
    <s v="43010000"/>
    <x v="10"/>
    <x v="1"/>
    <s v="William T Grant Foundation"/>
    <s v="Foundation"/>
    <x v="1"/>
    <s v="4020003000"/>
    <s v="Pending"/>
    <s v="16077141"/>
    <m/>
    <m/>
    <n v="0.6"/>
    <n v="15000"/>
    <n v="0.6"/>
    <n v="15000"/>
  </r>
  <r>
    <x v="2"/>
    <s v="7"/>
    <s v="1/12/2016"/>
    <s v="2016"/>
    <s v="4"/>
    <s v="43010000"/>
    <x v="10"/>
    <x v="1"/>
    <s v="Lake Michigan Air Directors Consort"/>
    <s v="Private Non-Profit"/>
    <x v="1"/>
    <s v="4027011000"/>
    <s v="Awarded"/>
    <s v="16077019"/>
    <n v="0"/>
    <n v="0"/>
    <m/>
    <m/>
    <n v="0"/>
    <n v="0"/>
  </r>
  <r>
    <x v="2"/>
    <s v="7"/>
    <s v="1/13/2016"/>
    <s v="2016"/>
    <s v="4"/>
    <s v="43010000"/>
    <x v="10"/>
    <x v="1"/>
    <s v="AMERICAN HEART ASSOCIATION"/>
    <s v="Foundation"/>
    <x v="1"/>
    <s v="4011010000"/>
    <s v="Awarded"/>
    <s v="16012292"/>
    <m/>
    <m/>
    <n v="0.9"/>
    <n v="46710"/>
    <n v="0.9"/>
    <n v="46710"/>
  </r>
  <r>
    <x v="2"/>
    <s v="7"/>
    <s v="1/13/2016"/>
    <s v="2016"/>
    <s v="4"/>
    <s v="43010000"/>
    <x v="10"/>
    <x v="1"/>
    <s v="AMERICAN HEART ASSOCIATION"/>
    <s v="Foundation"/>
    <x v="1"/>
    <s v="4012006000"/>
    <s v="Awarded"/>
    <s v="16012292"/>
    <m/>
    <m/>
    <n v="0.05"/>
    <n v="2595"/>
    <n v="0.05"/>
    <n v="2595"/>
  </r>
  <r>
    <x v="2"/>
    <s v="7"/>
    <s v="1/13/2016"/>
    <s v="2016"/>
    <s v="4"/>
    <s v="43010000"/>
    <x v="10"/>
    <x v="1"/>
    <s v="AMERICAN HEART ASSOCIATION"/>
    <s v="Foundation"/>
    <x v="1"/>
    <s v="4013004000"/>
    <s v="Not Funded"/>
    <s v="16077189"/>
    <m/>
    <m/>
    <n v="1"/>
    <n v="154000"/>
    <n v="1"/>
    <n v="154000"/>
  </r>
  <r>
    <x v="2"/>
    <s v="7"/>
    <s v="1/13/2016"/>
    <s v="2016"/>
    <s v="4"/>
    <s v="43010000"/>
    <x v="10"/>
    <x v="1"/>
    <s v="AMERICAN HEART ASSOCIATION"/>
    <s v="Foundation"/>
    <x v="1"/>
    <s v="4016003000"/>
    <s v="Awarded"/>
    <s v="16077152"/>
    <m/>
    <m/>
    <n v="0.2"/>
    <n v="30800"/>
    <n v="0.2"/>
    <n v="30800"/>
  </r>
  <r>
    <x v="2"/>
    <s v="7"/>
    <s v="1/13/2016"/>
    <s v="2016"/>
    <s v="4"/>
    <s v="43010000"/>
    <x v="10"/>
    <x v="1"/>
    <s v="AMERICAN HEART ASSOCIATION"/>
    <s v="Foundation"/>
    <x v="1"/>
    <s v="4016004000"/>
    <s v="Awarded"/>
    <s v="16077152"/>
    <m/>
    <m/>
    <n v="0.8"/>
    <n v="123200"/>
    <n v="0.8"/>
    <n v="123200"/>
  </r>
  <r>
    <x v="2"/>
    <s v="7"/>
    <s v="1/13/2016"/>
    <s v="2016"/>
    <s v="4"/>
    <s v="43010000"/>
    <x v="10"/>
    <x v="1"/>
    <s v="AMERICAN HEART ASSOCIATION"/>
    <s v="Foundation"/>
    <x v="1"/>
    <s v="4016004000"/>
    <s v="Not Funded"/>
    <s v="16077157"/>
    <m/>
    <m/>
    <n v="1"/>
    <n v="51900"/>
    <n v="1"/>
    <n v="51900"/>
  </r>
  <r>
    <x v="2"/>
    <s v="7"/>
    <s v="1/13/2016"/>
    <s v="2016"/>
    <s v="4"/>
    <s v="43010000"/>
    <x v="10"/>
    <x v="1"/>
    <s v="AMERICAN HEART ASSOCIATION"/>
    <s v="Foundation"/>
    <x v="1"/>
    <s v="4018003000"/>
    <s v="Not Funded"/>
    <s v="16077149"/>
    <m/>
    <m/>
    <n v="1"/>
    <n v="51900"/>
    <n v="1"/>
    <n v="51900"/>
  </r>
  <r>
    <x v="2"/>
    <s v="7"/>
    <s v="1/13/2016"/>
    <s v="2016"/>
    <s v="4"/>
    <s v="43010000"/>
    <x v="10"/>
    <x v="1"/>
    <s v="AMERICAN HEART ASSOCIATION"/>
    <s v="Foundation"/>
    <x v="1"/>
    <s v="4018003000"/>
    <s v="Not Funded"/>
    <s v="16077174"/>
    <m/>
    <m/>
    <n v="0.25"/>
    <n v="57750"/>
    <n v="0.25"/>
    <n v="57750"/>
  </r>
  <r>
    <x v="2"/>
    <s v="7"/>
    <s v="1/13/2016"/>
    <s v="2016"/>
    <s v="4"/>
    <s v="43010000"/>
    <x v="10"/>
    <x v="1"/>
    <s v="AMERICAN HEART ASSOCIATION"/>
    <s v="Foundation"/>
    <x v="1"/>
    <s v="4018004000"/>
    <s v="Not Funded"/>
    <s v="16077174"/>
    <m/>
    <m/>
    <n v="0.75"/>
    <n v="173250"/>
    <n v="0.75"/>
    <n v="173250"/>
  </r>
  <r>
    <x v="2"/>
    <s v="7"/>
    <s v="1/13/2016"/>
    <s v="2016"/>
    <s v="4"/>
    <s v="43010000"/>
    <x v="10"/>
    <x v="1"/>
    <s v="AMERICAN HEART ASSOCIATION"/>
    <s v="Foundation"/>
    <x v="1"/>
    <s v="4024001000"/>
    <s v="Awarded"/>
    <s v="16012292"/>
    <m/>
    <m/>
    <n v="0.05"/>
    <n v="2595"/>
    <n v="0.05"/>
    <n v="2595"/>
  </r>
  <r>
    <x v="2"/>
    <s v="7"/>
    <s v="1/14/2016"/>
    <s v="2016"/>
    <s v="4"/>
    <s v="43010000"/>
    <x v="10"/>
    <x v="1"/>
    <s v="GE Aviation"/>
    <s v="Private Profit"/>
    <x v="2"/>
    <s v="4014003000"/>
    <s v="Awarded"/>
    <s v="16077171"/>
    <m/>
    <m/>
    <n v="0.5"/>
    <n v="90000"/>
    <n v="0.5"/>
    <n v="90000"/>
  </r>
  <r>
    <x v="2"/>
    <s v="7"/>
    <s v="1/14/2016"/>
    <s v="2016"/>
    <s v="4"/>
    <s v="43010000"/>
    <x v="10"/>
    <x v="1"/>
    <s v="SIEMENS CORPORATE RESEARCH INC."/>
    <s v="Private Profit"/>
    <x v="2"/>
    <s v="4014009000"/>
    <s v="Pending"/>
    <s v="16077224"/>
    <m/>
    <m/>
    <n v="1"/>
    <n v="200000"/>
    <n v="1"/>
    <n v="200000"/>
  </r>
  <r>
    <x v="2"/>
    <s v="7"/>
    <s v="1/14/2016"/>
    <s v="2016"/>
    <s v="4"/>
    <s v="43010000"/>
    <x v="10"/>
    <x v="1"/>
    <s v="GE Aviation"/>
    <s v="Private Profit"/>
    <x v="2"/>
    <s v="4014009000"/>
    <s v="Awarded"/>
    <s v="16077171"/>
    <m/>
    <m/>
    <n v="0.5"/>
    <n v="90000"/>
    <n v="0.5"/>
    <n v="90000"/>
  </r>
  <r>
    <x v="2"/>
    <s v="7"/>
    <s v="1/14/2016"/>
    <s v="2016"/>
    <s v="4"/>
    <s v="43010000"/>
    <x v="10"/>
    <x v="1"/>
    <s v="COMMUNITY PHARMACY FOUNDATION"/>
    <s v="Foundation"/>
    <x v="1"/>
    <s v="4016004000"/>
    <s v="Pending"/>
    <s v="16077209"/>
    <m/>
    <m/>
    <n v="1"/>
    <n v="53768"/>
    <n v="1"/>
    <n v="53768"/>
  </r>
  <r>
    <x v="2"/>
    <s v="7"/>
    <s v="1/14/2016"/>
    <s v="2016"/>
    <s v="4"/>
    <s v="43010000"/>
    <x v="10"/>
    <x v="1"/>
    <s v="COMMUNITY PHARMACY FOUNDATION"/>
    <s v="Foundation"/>
    <x v="1"/>
    <s v="4016004000"/>
    <s v="Awarded"/>
    <s v="16044881"/>
    <m/>
    <m/>
    <n v="1"/>
    <n v="39900"/>
    <n v="1"/>
    <n v="39900"/>
  </r>
  <r>
    <x v="2"/>
    <s v="7"/>
    <s v="1/14/2016"/>
    <s v="2016"/>
    <s v="4"/>
    <s v="43010000"/>
    <x v="10"/>
    <x v="1"/>
    <s v="Elizabeth Public Schools"/>
    <s v="Private Non-Profit"/>
    <x v="1"/>
    <s v="4017015000"/>
    <s v="Awarded"/>
    <s v="16077232"/>
    <m/>
    <m/>
    <n v="0"/>
    <n v="0"/>
    <n v="0"/>
    <n v="0"/>
  </r>
  <r>
    <x v="2"/>
    <s v="7"/>
    <s v="1/14/2016"/>
    <s v="2016"/>
    <s v="4"/>
    <s v="43010000"/>
    <x v="10"/>
    <x v="1"/>
    <s v="Res Corp for Science Advancement"/>
    <s v="Foundation"/>
    <x v="1"/>
    <s v="4018007000"/>
    <s v="Awarded"/>
    <s v="16077246"/>
    <m/>
    <m/>
    <n v="1"/>
    <n v="50000"/>
    <n v="1"/>
    <n v="50000"/>
  </r>
  <r>
    <x v="2"/>
    <s v="7"/>
    <s v="1/14/2016"/>
    <s v="2016"/>
    <s v="4"/>
    <s v="43010000"/>
    <x v="10"/>
    <x v="1"/>
    <s v="Elizabeth Public Schools"/>
    <s v="Private Non-Profit"/>
    <x v="1"/>
    <s v="4020004000"/>
    <s v="Awarded"/>
    <s v="16077232"/>
    <m/>
    <m/>
    <n v="1"/>
    <n v="5000"/>
    <n v="1"/>
    <n v="5000"/>
  </r>
  <r>
    <x v="2"/>
    <s v="7"/>
    <s v="1/15/2016"/>
    <s v="2016"/>
    <s v="4"/>
    <s v="43010000"/>
    <x v="10"/>
    <x v="1"/>
    <s v="IU SCHOOL OF MEDICINE"/>
    <s v="Institution of Higher Education"/>
    <x v="1"/>
    <s v="4012007000"/>
    <s v="Pending"/>
    <s v="16077182"/>
    <m/>
    <m/>
    <n v="1"/>
    <n v="46547"/>
    <n v="1"/>
    <n v="46547"/>
  </r>
  <r>
    <x v="2"/>
    <s v="7"/>
    <s v="1/15/2016"/>
    <s v="2016"/>
    <s v="4"/>
    <s v="43010000"/>
    <x v="10"/>
    <x v="1"/>
    <s v="BOEING COMPANY, THE"/>
    <s v="Private Profit"/>
    <x v="2"/>
    <s v="4014003000"/>
    <s v="Awarded"/>
    <s v="16077347"/>
    <m/>
    <m/>
    <n v="0.25"/>
    <n v="62500"/>
    <n v="0.25"/>
    <n v="62500"/>
  </r>
  <r>
    <x v="2"/>
    <s v="7"/>
    <s v="1/15/2016"/>
    <s v="2016"/>
    <s v="4"/>
    <s v="43010000"/>
    <x v="10"/>
    <x v="1"/>
    <s v="BOEING COMPANY, THE"/>
    <s v="Private Profit"/>
    <x v="2"/>
    <s v="4014004000"/>
    <s v="Awarded"/>
    <s v="16077347"/>
    <m/>
    <m/>
    <n v="0.25"/>
    <n v="62500"/>
    <n v="0.25"/>
    <n v="62500"/>
  </r>
  <r>
    <x v="2"/>
    <s v="7"/>
    <s v="1/15/2016"/>
    <s v="2016"/>
    <s v="4"/>
    <s v="43010000"/>
    <x v="10"/>
    <x v="1"/>
    <s v="Huawei Technologies"/>
    <s v="Private Profit"/>
    <x v="2"/>
    <s v="4014006000"/>
    <s v="Pending"/>
    <s v="16077294"/>
    <m/>
    <m/>
    <n v="1"/>
    <n v="70747"/>
    <n v="1"/>
    <n v="70747"/>
  </r>
  <r>
    <x v="2"/>
    <s v="7"/>
    <s v="1/15/2016"/>
    <s v="2016"/>
    <s v="4"/>
    <s v="43010000"/>
    <x v="10"/>
    <x v="1"/>
    <s v="Siemens Power Generation Inc"/>
    <s v="Private Profit"/>
    <x v="2"/>
    <s v="4014009000"/>
    <s v="Pending"/>
    <s v="16077228"/>
    <m/>
    <m/>
    <n v="1"/>
    <n v="500000"/>
    <n v="1"/>
    <n v="500000"/>
  </r>
  <r>
    <x v="2"/>
    <s v="7"/>
    <s v="1/15/2016"/>
    <s v="2016"/>
    <s v="4"/>
    <s v="43010000"/>
    <x v="10"/>
    <x v="1"/>
    <s v="BOEING COMPANY, THE"/>
    <s v="Private Profit"/>
    <x v="2"/>
    <s v="4014010000"/>
    <s v="Awarded"/>
    <s v="16077347"/>
    <m/>
    <m/>
    <n v="0.5"/>
    <n v="125000"/>
    <n v="0.5"/>
    <n v="125000"/>
  </r>
  <r>
    <x v="2"/>
    <s v="7"/>
    <s v="1/15/2016"/>
    <s v="2016"/>
    <s v="4"/>
    <s v="43010000"/>
    <x v="10"/>
    <x v="1"/>
    <s v="KINLEY TRUST"/>
    <s v="Foundation"/>
    <x v="1"/>
    <s v="4020004000"/>
    <s v="Awarded"/>
    <s v="16077267"/>
    <m/>
    <m/>
    <n v="1"/>
    <n v="20000"/>
    <n v="1"/>
    <n v="20000"/>
  </r>
  <r>
    <x v="2"/>
    <s v="7"/>
    <s v="1/18/2016"/>
    <s v="2016"/>
    <s v="4"/>
    <s v="43010000"/>
    <x v="10"/>
    <x v="1"/>
    <s v="Tonic Life Communications"/>
    <s v="Private Profit"/>
    <x v="2"/>
    <s v="4013004000"/>
    <s v="Awarded"/>
    <s v="16077091"/>
    <m/>
    <m/>
    <n v="1"/>
    <n v="175306"/>
    <n v="1"/>
    <n v="175306"/>
  </r>
  <r>
    <x v="2"/>
    <s v="7"/>
    <s v="1/19/2016"/>
    <s v="2016"/>
    <s v="4"/>
    <s v="43010000"/>
    <x v="10"/>
    <x v="1"/>
    <s v="NATIONAL CATTLEMEN'S BEEF ASSOCIATION"/>
    <s v="Foundation"/>
    <x v="1"/>
    <s v="4011009000"/>
    <s v="Pending"/>
    <s v="16077271"/>
    <m/>
    <m/>
    <n v="1"/>
    <n v="50000"/>
    <n v="1"/>
    <n v="50000"/>
  </r>
  <r>
    <x v="2"/>
    <s v="7"/>
    <s v="1/19/2016"/>
    <s v="2016"/>
    <s v="4"/>
    <s v="43010000"/>
    <x v="10"/>
    <x v="1"/>
    <s v="NATIONAL CATTLEMEN'S BEEF ASSOCIATION"/>
    <s v="Foundation"/>
    <x v="1"/>
    <s v="4011009000"/>
    <s v="Pending"/>
    <s v="16077287"/>
    <m/>
    <m/>
    <n v="1"/>
    <n v="48577"/>
    <n v="1"/>
    <n v="48577"/>
  </r>
  <r>
    <x v="2"/>
    <s v="7"/>
    <s v="1/19/2016"/>
    <s v="2016"/>
    <s v="4"/>
    <s v="43010000"/>
    <x v="10"/>
    <x v="1"/>
    <s v="NATIONAL CATTLEMEN'S BEEF ASSOCIATION"/>
    <s v="Foundation"/>
    <x v="1"/>
    <s v="4011009000"/>
    <s v="Pending"/>
    <s v="16077302"/>
    <m/>
    <m/>
    <n v="0.6"/>
    <n v="30000"/>
    <n v="0.6"/>
    <n v="30000"/>
  </r>
  <r>
    <x v="2"/>
    <s v="7"/>
    <s v="1/19/2016"/>
    <s v="2016"/>
    <s v="4"/>
    <s v="43010000"/>
    <x v="10"/>
    <x v="1"/>
    <s v="AMERICAN HEART ASSOCIATION"/>
    <s v="Foundation"/>
    <x v="1"/>
    <s v="4011010000"/>
    <s v="Not Funded"/>
    <s v="16077222"/>
    <m/>
    <m/>
    <n v="1"/>
    <n v="231000"/>
    <n v="1"/>
    <n v="231000"/>
  </r>
  <r>
    <x v="2"/>
    <s v="7"/>
    <s v="1/19/2016"/>
    <s v="2016"/>
    <s v="4"/>
    <s v="43010000"/>
    <x v="10"/>
    <x v="1"/>
    <s v="SHOWALTER TRUST"/>
    <s v="Foundation"/>
    <x v="1"/>
    <s v="4011012000"/>
    <s v="Awarded"/>
    <s v="16077335"/>
    <m/>
    <m/>
    <n v="1"/>
    <n v="75000"/>
    <n v="1"/>
    <n v="75000"/>
  </r>
  <r>
    <x v="2"/>
    <s v="7"/>
    <s v="1/19/2016"/>
    <s v="2016"/>
    <s v="4"/>
    <s v="43010000"/>
    <x v="10"/>
    <x v="1"/>
    <s v="KINLEY TRUST"/>
    <s v="Foundation"/>
    <x v="1"/>
    <s v="4013003000"/>
    <s v="Awarded"/>
    <s v="16077339"/>
    <m/>
    <m/>
    <n v="1"/>
    <n v="20000"/>
    <n v="1"/>
    <n v="20000"/>
  </r>
  <r>
    <x v="2"/>
    <s v="7"/>
    <s v="1/19/2016"/>
    <s v="2016"/>
    <s v="4"/>
    <s v="43010000"/>
    <x v="10"/>
    <x v="1"/>
    <s v="KINLEY TRUST"/>
    <s v="Foundation"/>
    <x v="1"/>
    <s v="4013006000"/>
    <s v="Pending"/>
    <s v="16077312"/>
    <m/>
    <m/>
    <n v="0.47499999999999998"/>
    <n v="9500"/>
    <n v="0.47499999999999998"/>
    <n v="9500"/>
  </r>
  <r>
    <x v="2"/>
    <s v="7"/>
    <s v="1/19/2016"/>
    <s v="2016"/>
    <s v="4"/>
    <s v="43010000"/>
    <x v="10"/>
    <x v="1"/>
    <s v="KINLEY TRUST"/>
    <s v="Foundation"/>
    <x v="1"/>
    <s v="4013006000"/>
    <s v="Pending"/>
    <s v="16077318"/>
    <m/>
    <m/>
    <n v="0.5"/>
    <n v="10000"/>
    <n v="0.5"/>
    <n v="10000"/>
  </r>
  <r>
    <x v="2"/>
    <s v="7"/>
    <s v="1/19/2016"/>
    <s v="2016"/>
    <s v="4"/>
    <s v="43010000"/>
    <x v="10"/>
    <x v="1"/>
    <s v="KINLEY TRUST"/>
    <s v="Foundation"/>
    <x v="1"/>
    <s v="4013006000"/>
    <s v="Awarded"/>
    <s v="16077265"/>
    <m/>
    <m/>
    <n v="0.75"/>
    <n v="15000"/>
    <n v="0.75"/>
    <n v="15000"/>
  </r>
  <r>
    <x v="2"/>
    <s v="7"/>
    <s v="1/19/2016"/>
    <s v="2016"/>
    <s v="4"/>
    <s v="43010000"/>
    <x v="10"/>
    <x v="1"/>
    <s v="KINLEY TRUST"/>
    <s v="Foundation"/>
    <x v="1"/>
    <s v="4013006000"/>
    <s v="Awarded"/>
    <s v="16077342"/>
    <m/>
    <m/>
    <n v="0.4"/>
    <n v="8000"/>
    <n v="0.4"/>
    <n v="8000"/>
  </r>
  <r>
    <x v="2"/>
    <s v="7"/>
    <s v="1/19/2016"/>
    <s v="2016"/>
    <s v="4"/>
    <s v="43010000"/>
    <x v="10"/>
    <x v="1"/>
    <s v="KINLEY TRUST"/>
    <s v="Foundation"/>
    <x v="1"/>
    <s v="4013008000"/>
    <s v="Pending"/>
    <s v="16077312"/>
    <m/>
    <m/>
    <n v="0.47499999999999998"/>
    <n v="9500"/>
    <n v="0.47499999999999998"/>
    <n v="9500"/>
  </r>
  <r>
    <x v="2"/>
    <s v="7"/>
    <s v="1/19/2016"/>
    <s v="2016"/>
    <s v="4"/>
    <s v="43010000"/>
    <x v="10"/>
    <x v="1"/>
    <s v="KINLEY TRUST"/>
    <s v="Foundation"/>
    <x v="1"/>
    <s v="4013008000"/>
    <s v="Pending"/>
    <s v="16077318"/>
    <m/>
    <m/>
    <n v="0.5"/>
    <n v="10000"/>
    <n v="0.5"/>
    <n v="10000"/>
  </r>
  <r>
    <x v="2"/>
    <s v="7"/>
    <s v="1/19/2016"/>
    <s v="2016"/>
    <s v="4"/>
    <s v="43010000"/>
    <x v="10"/>
    <x v="1"/>
    <s v="KINLEY TRUST"/>
    <s v="Foundation"/>
    <x v="1"/>
    <s v="4013008000"/>
    <s v="Pending"/>
    <s v="16077328"/>
    <m/>
    <m/>
    <n v="1"/>
    <n v="18634"/>
    <n v="1"/>
    <n v="18634"/>
  </r>
  <r>
    <x v="2"/>
    <s v="7"/>
    <s v="1/19/2016"/>
    <s v="2016"/>
    <s v="4"/>
    <s v="43010000"/>
    <x v="10"/>
    <x v="1"/>
    <s v="KINLEY TRUST"/>
    <s v="Foundation"/>
    <x v="1"/>
    <s v="4013008000"/>
    <s v="Awarded"/>
    <s v="16077315"/>
    <m/>
    <m/>
    <n v="1"/>
    <n v="20000"/>
    <n v="1"/>
    <n v="20000"/>
  </r>
  <r>
    <x v="2"/>
    <s v="7"/>
    <s v="1/19/2016"/>
    <s v="2016"/>
    <s v="4"/>
    <s v="43010000"/>
    <x v="10"/>
    <x v="1"/>
    <s v="KINLEY TRUST"/>
    <s v="Foundation"/>
    <x v="1"/>
    <s v="4013010000"/>
    <s v="Pending"/>
    <s v="16077312"/>
    <m/>
    <m/>
    <n v="0.05"/>
    <n v="1000"/>
    <n v="0.05"/>
    <n v="1000"/>
  </r>
  <r>
    <x v="2"/>
    <s v="7"/>
    <s v="1/19/2016"/>
    <s v="2016"/>
    <s v="4"/>
    <s v="43010000"/>
    <x v="10"/>
    <x v="1"/>
    <s v="KINLEY TRUST"/>
    <s v="Foundation"/>
    <x v="1"/>
    <s v="4013011000"/>
    <s v="Pending"/>
    <s v="16077281"/>
    <m/>
    <m/>
    <n v="1"/>
    <n v="20000"/>
    <n v="1"/>
    <n v="20000"/>
  </r>
  <r>
    <x v="2"/>
    <s v="7"/>
    <s v="1/19/2016"/>
    <s v="2016"/>
    <s v="4"/>
    <s v="43010000"/>
    <x v="10"/>
    <x v="1"/>
    <s v="KINLEY TRUST"/>
    <s v="Foundation"/>
    <x v="1"/>
    <s v="4013011000"/>
    <s v="Pending"/>
    <s v="16077320"/>
    <m/>
    <m/>
    <n v="1"/>
    <n v="20000"/>
    <n v="1"/>
    <n v="20000"/>
  </r>
  <r>
    <x v="2"/>
    <s v="7"/>
    <s v="1/19/2016"/>
    <s v="2016"/>
    <s v="4"/>
    <s v="43010000"/>
    <x v="10"/>
    <x v="1"/>
    <s v="NATIONAL CATTLEMEN'S BEEF ASSOCIATION"/>
    <s v="Foundation"/>
    <x v="1"/>
    <s v="4014017000"/>
    <s v="Pending"/>
    <s v="16077302"/>
    <m/>
    <m/>
    <n v="0.4"/>
    <n v="20000"/>
    <n v="0.4"/>
    <n v="20000"/>
  </r>
  <r>
    <x v="2"/>
    <s v="7"/>
    <s v="1/19/2016"/>
    <s v="2016"/>
    <s v="4"/>
    <s v="43010000"/>
    <x v="10"/>
    <x v="1"/>
    <s v="AMERICAN ASSOC FOR CANCER RESEARCH"/>
    <s v="Private Non-Profit"/>
    <x v="1"/>
    <s v="4016003000"/>
    <s v="Pending"/>
    <s v="16077313"/>
    <m/>
    <m/>
    <n v="1"/>
    <n v="249999"/>
    <n v="1"/>
    <n v="249999"/>
  </r>
  <r>
    <x v="2"/>
    <s v="7"/>
    <s v="1/19/2016"/>
    <s v="2016"/>
    <s v="4"/>
    <s v="43010000"/>
    <x v="10"/>
    <x v="1"/>
    <s v="SHOWALTER TRUST"/>
    <s v="Foundation"/>
    <x v="1"/>
    <s v="4016003000"/>
    <s v="Awarded"/>
    <s v="16077338"/>
    <m/>
    <m/>
    <n v="0.9"/>
    <n v="67500"/>
    <n v="0.9"/>
    <n v="67500"/>
  </r>
  <r>
    <x v="2"/>
    <s v="7"/>
    <s v="1/19/2016"/>
    <s v="2016"/>
    <s v="4"/>
    <s v="43010000"/>
    <x v="10"/>
    <x v="1"/>
    <s v="SHOWALTER TRUST"/>
    <s v="Foundation"/>
    <x v="1"/>
    <s v="4018004000"/>
    <s v="Awarded"/>
    <s v="16077338"/>
    <m/>
    <m/>
    <n v="0.1"/>
    <n v="7500"/>
    <n v="0.1"/>
    <n v="7500"/>
  </r>
  <r>
    <x v="2"/>
    <s v="7"/>
    <s v="1/19/2016"/>
    <s v="2016"/>
    <s v="4"/>
    <s v="43010000"/>
    <x v="10"/>
    <x v="1"/>
    <s v="Cook Research Incorporated"/>
    <s v="Private Profit"/>
    <x v="2"/>
    <s v="4018010000"/>
    <s v="Awarded"/>
    <s v="16076973"/>
    <m/>
    <m/>
    <n v="1"/>
    <n v="20238"/>
    <n v="1"/>
    <n v="20238"/>
  </r>
  <r>
    <x v="2"/>
    <s v="7"/>
    <s v="1/19/2016"/>
    <s v="2016"/>
    <s v="4"/>
    <s v="43010000"/>
    <x v="10"/>
    <x v="1"/>
    <s v="KINLEY TRUST"/>
    <s v="Foundation"/>
    <x v="1"/>
    <s v="4018010000"/>
    <s v="Awarded"/>
    <s v="16077265"/>
    <m/>
    <m/>
    <n v="0.25"/>
    <n v="5000"/>
    <n v="0.25"/>
    <n v="5000"/>
  </r>
  <r>
    <x v="2"/>
    <s v="7"/>
    <s v="1/19/2016"/>
    <s v="2016"/>
    <s v="4"/>
    <s v="43010000"/>
    <x v="10"/>
    <x v="1"/>
    <s v="KINLEY TRUST"/>
    <s v="Foundation"/>
    <x v="1"/>
    <s v="4020003000"/>
    <s v="Awarded"/>
    <s v="16077342"/>
    <m/>
    <m/>
    <n v="0.6"/>
    <n v="12000"/>
    <n v="0.6"/>
    <n v="12000"/>
  </r>
  <r>
    <x v="2"/>
    <s v="7"/>
    <s v="1/19/2016"/>
    <s v="2016"/>
    <s v="4"/>
    <s v="43010000"/>
    <x v="10"/>
    <x v="1"/>
    <s v="KINLEY TRUST"/>
    <s v="Foundation"/>
    <x v="1"/>
    <s v="4020004000"/>
    <s v="Pending"/>
    <s v="16077329"/>
    <m/>
    <m/>
    <n v="1"/>
    <n v="19932"/>
    <n v="1"/>
    <n v="19932"/>
  </r>
  <r>
    <x v="2"/>
    <s v="7"/>
    <s v="1/19/2016"/>
    <s v="2016"/>
    <s v="4"/>
    <s v="43010000"/>
    <x v="10"/>
    <x v="1"/>
    <s v="KINLEY TRUST"/>
    <s v="Foundation"/>
    <x v="1"/>
    <s v="4020004000"/>
    <s v="Not Funded"/>
    <s v="16077327"/>
    <m/>
    <m/>
    <n v="1"/>
    <n v="20000"/>
    <n v="1"/>
    <n v="20000"/>
  </r>
  <r>
    <x v="2"/>
    <s v="7"/>
    <s v="1/20/2016"/>
    <s v="2016"/>
    <s v="4"/>
    <s v="43010000"/>
    <x v="10"/>
    <x v="1"/>
    <s v="United Sorghum Checkoff Program Board"/>
    <s v="Foundation"/>
    <x v="1"/>
    <s v="4011001000"/>
    <s v="Pending"/>
    <s v="16077308"/>
    <m/>
    <m/>
    <n v="0.2"/>
    <n v="39945"/>
    <n v="0.2"/>
    <n v="39945"/>
  </r>
  <r>
    <x v="2"/>
    <s v="7"/>
    <s v="1/20/2016"/>
    <s v="2016"/>
    <s v="4"/>
    <s v="43010000"/>
    <x v="10"/>
    <x v="1"/>
    <s v="United Sorghum Checkoff Program Board"/>
    <s v="Foundation"/>
    <x v="1"/>
    <s v="4011006000"/>
    <s v="Pending"/>
    <s v="16077308"/>
    <m/>
    <m/>
    <n v="0.2"/>
    <n v="39945"/>
    <n v="0.2"/>
    <n v="39945"/>
  </r>
  <r>
    <x v="2"/>
    <s v="7"/>
    <s v="1/20/2016"/>
    <s v="2016"/>
    <s v="4"/>
    <s v="43010000"/>
    <x v="10"/>
    <x v="1"/>
    <s v="United Sorghum Checkoff Program Board"/>
    <s v="Foundation"/>
    <x v="1"/>
    <s v="4011008000"/>
    <s v="Pending"/>
    <s v="16077308"/>
    <m/>
    <m/>
    <n v="0.6"/>
    <n v="119835"/>
    <n v="0.6"/>
    <n v="119835"/>
  </r>
  <r>
    <x v="2"/>
    <s v="7"/>
    <s v="1/20/2016"/>
    <s v="2016"/>
    <s v="4"/>
    <s v="43010000"/>
    <x v="10"/>
    <x v="1"/>
    <s v="City of Gary"/>
    <s v="State"/>
    <x v="1"/>
    <s v="4011008000"/>
    <s v="Pending"/>
    <s v="16077358"/>
    <m/>
    <m/>
    <n v="1"/>
    <n v="7285"/>
    <n v="1"/>
    <n v="7285"/>
  </r>
  <r>
    <x v="2"/>
    <s v="7"/>
    <s v="1/20/2016"/>
    <s v="2016"/>
    <s v="4"/>
    <s v="43010000"/>
    <x v="10"/>
    <x v="1"/>
    <s v="SHOWALTER TRUST"/>
    <s v="Foundation"/>
    <x v="1"/>
    <s v="4011015000"/>
    <s v="Not Funded"/>
    <s v="16077409"/>
    <m/>
    <m/>
    <n v="0.5"/>
    <n v="37500"/>
    <n v="0.5"/>
    <n v="37500"/>
  </r>
  <r>
    <x v="2"/>
    <s v="7"/>
    <s v="1/20/2016"/>
    <s v="2016"/>
    <s v="4"/>
    <s v="43010000"/>
    <x v="10"/>
    <x v="1"/>
    <s v="SHOWALTER TRUST"/>
    <s v="Foundation"/>
    <x v="1"/>
    <s v="4012003000"/>
    <s v="Not Funded"/>
    <s v="16077145"/>
    <m/>
    <m/>
    <n v="0.1"/>
    <n v="7342"/>
    <n v="0.1"/>
    <n v="7342"/>
  </r>
  <r>
    <x v="2"/>
    <s v="7"/>
    <s v="1/20/2016"/>
    <s v="2016"/>
    <s v="4"/>
    <s v="43010000"/>
    <x v="10"/>
    <x v="1"/>
    <s v="SHOWALTER TRUST"/>
    <s v="Foundation"/>
    <x v="1"/>
    <s v="4012007000"/>
    <s v="Not Funded"/>
    <s v="16077145"/>
    <m/>
    <m/>
    <n v="0.55000000000000004"/>
    <n v="40381"/>
    <n v="0.55000000000000004"/>
    <n v="40381"/>
  </r>
  <r>
    <x v="2"/>
    <s v="7"/>
    <s v="1/20/2016"/>
    <s v="2016"/>
    <s v="4"/>
    <s v="43010000"/>
    <x v="10"/>
    <x v="1"/>
    <s v="SHOWALTER TRUST"/>
    <s v="Foundation"/>
    <x v="1"/>
    <s v="4013004000"/>
    <s v="Awarded"/>
    <s v="16077374"/>
    <m/>
    <m/>
    <n v="1"/>
    <n v="75000"/>
    <n v="1"/>
    <n v="75000"/>
  </r>
  <r>
    <x v="2"/>
    <s v="7"/>
    <s v="1/20/2016"/>
    <s v="2016"/>
    <s v="4"/>
    <s v="43010000"/>
    <x v="10"/>
    <x v="1"/>
    <s v="SHOWALTER TRUST"/>
    <s v="Foundation"/>
    <x v="1"/>
    <s v="4013004000"/>
    <s v="Not Funded"/>
    <s v="16077354"/>
    <m/>
    <m/>
    <n v="1"/>
    <n v="75000"/>
    <n v="1"/>
    <n v="75000"/>
  </r>
  <r>
    <x v="2"/>
    <s v="7"/>
    <s v="1/20/2016"/>
    <s v="2016"/>
    <s v="4"/>
    <s v="43010000"/>
    <x v="10"/>
    <x v="1"/>
    <s v="GE Aviation"/>
    <s v="Private Profit"/>
    <x v="2"/>
    <s v="4014003000"/>
    <s v="Awarded"/>
    <s v="16077303"/>
    <m/>
    <m/>
    <n v="0.5"/>
    <n v="50000"/>
    <n v="0.5"/>
    <n v="50000"/>
  </r>
  <r>
    <x v="2"/>
    <s v="7"/>
    <s v="1/20/2016"/>
    <s v="2016"/>
    <s v="4"/>
    <s v="43010000"/>
    <x v="10"/>
    <x v="1"/>
    <s v="GE Aviation"/>
    <s v="Private Profit"/>
    <x v="2"/>
    <s v="4014009000"/>
    <s v="Awarded"/>
    <s v="16077303"/>
    <m/>
    <m/>
    <n v="0.5"/>
    <n v="50000"/>
    <n v="0.5"/>
    <n v="50000"/>
  </r>
  <r>
    <x v="2"/>
    <s v="7"/>
    <s v="1/20/2016"/>
    <s v="2016"/>
    <s v="4"/>
    <s v="43010000"/>
    <x v="10"/>
    <x v="1"/>
    <s v="SHOWALTER TRUST"/>
    <s v="Foundation"/>
    <x v="1"/>
    <s v="4014009000"/>
    <s v="Not Funded"/>
    <s v="16077379"/>
    <m/>
    <m/>
    <n v="0.25"/>
    <n v="18750"/>
    <n v="0.25"/>
    <n v="18750"/>
  </r>
  <r>
    <x v="2"/>
    <s v="7"/>
    <s v="1/20/2016"/>
    <s v="2016"/>
    <s v="4"/>
    <s v="43010000"/>
    <x v="10"/>
    <x v="1"/>
    <s v="SHOWALTER TRUST"/>
    <s v="Foundation"/>
    <x v="1"/>
    <s v="4014017000"/>
    <s v="Awarded"/>
    <s v="16077377"/>
    <m/>
    <m/>
    <n v="0.5"/>
    <n v="37311"/>
    <n v="0.5"/>
    <n v="37311"/>
  </r>
  <r>
    <x v="2"/>
    <s v="7"/>
    <s v="1/20/2016"/>
    <s v="2016"/>
    <s v="4"/>
    <s v="43010000"/>
    <x v="10"/>
    <x v="1"/>
    <s v="SHOWALTER TRUST"/>
    <s v="Foundation"/>
    <x v="1"/>
    <s v="4014017000"/>
    <s v="Not Funded"/>
    <s v="16077379"/>
    <m/>
    <m/>
    <n v="0.75"/>
    <n v="56250"/>
    <n v="0.75"/>
    <n v="56250"/>
  </r>
  <r>
    <x v="2"/>
    <s v="7"/>
    <s v="1/20/2016"/>
    <s v="2016"/>
    <s v="4"/>
    <s v="43010000"/>
    <x v="10"/>
    <x v="1"/>
    <s v="SHOWALTER TRUST"/>
    <s v="Foundation"/>
    <x v="1"/>
    <s v="4018003000"/>
    <s v="Awarded"/>
    <s v="16077252"/>
    <m/>
    <m/>
    <n v="1"/>
    <n v="75000"/>
    <n v="1"/>
    <n v="75000"/>
  </r>
  <r>
    <x v="2"/>
    <s v="7"/>
    <s v="1/20/2016"/>
    <s v="2016"/>
    <s v="4"/>
    <s v="43010000"/>
    <x v="10"/>
    <x v="1"/>
    <s v="SHOWALTER TRUST"/>
    <s v="Foundation"/>
    <x v="1"/>
    <s v="4018003000"/>
    <s v="Awarded"/>
    <s v="16077362"/>
    <m/>
    <m/>
    <n v="1"/>
    <n v="75000"/>
    <n v="1"/>
    <n v="75000"/>
  </r>
  <r>
    <x v="2"/>
    <s v="7"/>
    <s v="1/20/2016"/>
    <s v="2016"/>
    <s v="4"/>
    <s v="43010000"/>
    <x v="10"/>
    <x v="1"/>
    <s v="SHOWALTER TRUST"/>
    <s v="Foundation"/>
    <x v="1"/>
    <s v="4018003000"/>
    <s v="Not Funded"/>
    <s v="16077409"/>
    <m/>
    <m/>
    <n v="0.5"/>
    <n v="37500"/>
    <n v="0.5"/>
    <n v="37500"/>
  </r>
  <r>
    <x v="2"/>
    <s v="7"/>
    <s v="1/20/2016"/>
    <s v="2016"/>
    <s v="4"/>
    <s v="43010000"/>
    <x v="10"/>
    <x v="1"/>
    <s v="SHOWALTER TRUST"/>
    <s v="Foundation"/>
    <x v="1"/>
    <s v="4018004000"/>
    <s v="Not Funded"/>
    <s v="16077145"/>
    <m/>
    <m/>
    <n v="0.35"/>
    <n v="25697"/>
    <n v="0.35"/>
    <n v="25697"/>
  </r>
  <r>
    <x v="2"/>
    <s v="7"/>
    <s v="1/20/2016"/>
    <s v="2016"/>
    <s v="4"/>
    <s v="43010000"/>
    <x v="10"/>
    <x v="1"/>
    <s v="SHOWALTER TRUST"/>
    <s v="Foundation"/>
    <x v="1"/>
    <s v="4039001000"/>
    <s v="Awarded"/>
    <s v="16077377"/>
    <m/>
    <m/>
    <n v="0.5"/>
    <n v="37311"/>
    <n v="0.5"/>
    <n v="37311"/>
  </r>
  <r>
    <x v="2"/>
    <s v="7"/>
    <s v="1/21/2016"/>
    <s v="2016"/>
    <s v="4"/>
    <s v="43010000"/>
    <x v="10"/>
    <x v="1"/>
    <s v="SHOWALTER TRUST"/>
    <s v="Foundation"/>
    <x v="1"/>
    <s v="4011006000"/>
    <s v="Awarded"/>
    <s v="16077372"/>
    <m/>
    <m/>
    <n v="0.875"/>
    <n v="65625"/>
    <n v="0.875"/>
    <n v="65625"/>
  </r>
  <r>
    <x v="2"/>
    <s v="7"/>
    <s v="1/21/2016"/>
    <s v="2016"/>
    <s v="4"/>
    <s v="43010000"/>
    <x v="10"/>
    <x v="1"/>
    <s v="SHOWALTER TRUST"/>
    <s v="Foundation"/>
    <x v="1"/>
    <s v="4011006000"/>
    <s v="Awarded"/>
    <s v="16077376"/>
    <n v="0.2"/>
    <n v="15000"/>
    <m/>
    <m/>
    <n v="0.2"/>
    <n v="15000"/>
  </r>
  <r>
    <x v="2"/>
    <s v="7"/>
    <s v="1/21/2016"/>
    <s v="2016"/>
    <s v="4"/>
    <s v="43010000"/>
    <x v="10"/>
    <x v="1"/>
    <s v="SHOWALTER TRUST"/>
    <s v="Foundation"/>
    <x v="1"/>
    <s v="4011010000"/>
    <s v="Awarded"/>
    <s v="16077376"/>
    <n v="0.75"/>
    <n v="56250"/>
    <m/>
    <m/>
    <n v="0.75"/>
    <n v="56250"/>
  </r>
  <r>
    <x v="2"/>
    <s v="7"/>
    <s v="1/21/2016"/>
    <s v="2016"/>
    <s v="4"/>
    <s v="43010000"/>
    <x v="10"/>
    <x v="1"/>
    <s v="AMERICAN ORNITHOLOGISTS' UNION"/>
    <s v="Private Non-Profit"/>
    <x v="1"/>
    <s v="4011015000"/>
    <s v="Pending"/>
    <s v="16077386"/>
    <m/>
    <m/>
    <n v="1"/>
    <n v="2500"/>
    <n v="1"/>
    <n v="2500"/>
  </r>
  <r>
    <x v="2"/>
    <s v="7"/>
    <s v="1/21/2016"/>
    <s v="2016"/>
    <s v="4"/>
    <s v="43010000"/>
    <x v="10"/>
    <x v="1"/>
    <s v="AJINOMOTO COMPANY, INC."/>
    <s v="Foreign Private Profit"/>
    <x v="2"/>
    <s v="4013004000"/>
    <s v="Pending"/>
    <s v="16077349"/>
    <m/>
    <m/>
    <n v="1"/>
    <n v="412614"/>
    <n v="1"/>
    <n v="412614"/>
  </r>
  <r>
    <x v="2"/>
    <s v="7"/>
    <s v="1/21/2016"/>
    <s v="2016"/>
    <s v="4"/>
    <s v="43010000"/>
    <x v="10"/>
    <x v="1"/>
    <s v="Robust Analytics"/>
    <s v="Private Profit"/>
    <x v="2"/>
    <s v="4014003000"/>
    <s v="Pending"/>
    <s v="16077419"/>
    <m/>
    <m/>
    <n v="1"/>
    <n v="33311"/>
    <n v="1"/>
    <n v="33311"/>
  </r>
  <r>
    <x v="2"/>
    <s v="7"/>
    <s v="1/21/2016"/>
    <s v="2016"/>
    <s v="4"/>
    <s v="43010000"/>
    <x v="10"/>
    <x v="1"/>
    <s v="Robust Analytics"/>
    <s v="Private Profit"/>
    <x v="2"/>
    <s v="4014003000"/>
    <s v="Pending"/>
    <s v="16077420"/>
    <m/>
    <m/>
    <n v="1"/>
    <n v="33311"/>
    <n v="1"/>
    <n v="33311"/>
  </r>
  <r>
    <x v="2"/>
    <s v="7"/>
    <s v="1/21/2016"/>
    <s v="2016"/>
    <s v="4"/>
    <s v="43010000"/>
    <x v="10"/>
    <x v="1"/>
    <s v="GE Aviation"/>
    <s v="Private Profit"/>
    <x v="2"/>
    <s v="4014003000"/>
    <s v="Awarded"/>
    <s v="16077368"/>
    <m/>
    <m/>
    <n v="0.5"/>
    <n v="100000"/>
    <n v="0.5"/>
    <n v="100000"/>
  </r>
  <r>
    <x v="2"/>
    <s v="7"/>
    <s v="1/21/2016"/>
    <s v="2016"/>
    <s v="4"/>
    <s v="43010000"/>
    <x v="10"/>
    <x v="1"/>
    <s v="SHOWALTER TRUST"/>
    <s v="Foundation"/>
    <x v="1"/>
    <s v="4014004000"/>
    <s v="Awarded"/>
    <s v="16077376"/>
    <n v="0.05"/>
    <n v="3750"/>
    <m/>
    <m/>
    <n v="0.05"/>
    <n v="3750"/>
  </r>
  <r>
    <x v="2"/>
    <s v="7"/>
    <s v="1/21/2016"/>
    <s v="2016"/>
    <s v="4"/>
    <s v="43010000"/>
    <x v="10"/>
    <x v="1"/>
    <s v="GE Aviation"/>
    <s v="Private Profit"/>
    <x v="2"/>
    <s v="4014009000"/>
    <s v="Awarded"/>
    <s v="16077368"/>
    <m/>
    <m/>
    <n v="0.5"/>
    <n v="100000"/>
    <n v="0.5"/>
    <n v="100000"/>
  </r>
  <r>
    <x v="2"/>
    <s v="7"/>
    <s v="1/21/2016"/>
    <s v="2016"/>
    <s v="4"/>
    <s v="43010000"/>
    <x v="10"/>
    <x v="1"/>
    <s v="SHOWALTER TRUST"/>
    <s v="Foundation"/>
    <x v="1"/>
    <s v="4014024000"/>
    <s v="Awarded"/>
    <s v="16077372"/>
    <m/>
    <m/>
    <n v="0.125"/>
    <n v="9375"/>
    <n v="0.125"/>
    <n v="9375"/>
  </r>
  <r>
    <x v="2"/>
    <s v="7"/>
    <s v="1/21/2016"/>
    <s v="2016"/>
    <s v="4"/>
    <s v="43010000"/>
    <x v="10"/>
    <x v="1"/>
    <s v="SHOWALTER TRUST"/>
    <s v="Foundation"/>
    <x v="1"/>
    <s v="4027003000"/>
    <s v="Awarded"/>
    <s v="16077376"/>
    <n v="0"/>
    <n v="0"/>
    <m/>
    <m/>
    <n v="0"/>
    <n v="0"/>
  </r>
  <r>
    <x v="2"/>
    <s v="7"/>
    <s v="1/22/2016"/>
    <s v="2016"/>
    <s v="4"/>
    <s v="43010000"/>
    <x v="10"/>
    <x v="1"/>
    <s v="INSTITUTE OF INTERNATIONAL EDUCATION"/>
    <s v="Foundation"/>
    <x v="1"/>
    <s v="1005009000"/>
    <s v="Pending"/>
    <s v="16077497"/>
    <m/>
    <m/>
    <n v="1"/>
    <n v="7500"/>
    <n v="1"/>
    <n v="7500"/>
  </r>
  <r>
    <x v="2"/>
    <s v="7"/>
    <s v="1/22/2016"/>
    <s v="2016"/>
    <s v="4"/>
    <s v="43010000"/>
    <x v="10"/>
    <x v="1"/>
    <s v="SIMONS FOUNDATION"/>
    <s v="Foundation"/>
    <x v="1"/>
    <s v="2004035000"/>
    <s v="Pending"/>
    <s v="16077518"/>
    <m/>
    <m/>
    <n v="1"/>
    <n v="35000"/>
    <n v="1"/>
    <n v="35000"/>
  </r>
  <r>
    <x v="2"/>
    <s v="7"/>
    <s v="1/22/2016"/>
    <s v="2016"/>
    <s v="4"/>
    <s v="43010000"/>
    <x v="10"/>
    <x v="1"/>
    <s v="SHOWALTER TRUST"/>
    <s v="Foundation"/>
    <x v="1"/>
    <s v="4012006000"/>
    <s v="Awarded"/>
    <s v="16077353"/>
    <m/>
    <m/>
    <n v="0.95"/>
    <n v="71250"/>
    <n v="0.95"/>
    <n v="71250"/>
  </r>
  <r>
    <x v="2"/>
    <s v="7"/>
    <s v="1/22/2016"/>
    <s v="2016"/>
    <s v="4"/>
    <s v="43010000"/>
    <x v="10"/>
    <x v="1"/>
    <s v="INDIANA UNIVERSITY"/>
    <s v="Institution of Higher Education"/>
    <x v="1"/>
    <s v="4016004000"/>
    <s v="Pending"/>
    <s v="16077480"/>
    <m/>
    <m/>
    <n v="1"/>
    <n v="30000"/>
    <n v="1"/>
    <n v="30000"/>
  </r>
  <r>
    <x v="2"/>
    <s v="7"/>
    <s v="1/22/2016"/>
    <s v="2016"/>
    <s v="4"/>
    <s v="43010000"/>
    <x v="10"/>
    <x v="1"/>
    <s v="SHOWALTER TRUST"/>
    <s v="Foundation"/>
    <x v="1"/>
    <s v="4039001000"/>
    <s v="Awarded"/>
    <s v="16077353"/>
    <m/>
    <m/>
    <n v="0.05"/>
    <n v="3750"/>
    <n v="0.05"/>
    <n v="3750"/>
  </r>
  <r>
    <x v="2"/>
    <s v="7"/>
    <s v="1/25/2016"/>
    <s v="2016"/>
    <s v="4"/>
    <s v="43010000"/>
    <x v="10"/>
    <x v="1"/>
    <s v="IOWA STATE UNIVERSITY"/>
    <s v="Institution of Higher Education"/>
    <x v="1"/>
    <s v="4014009000"/>
    <s v="Awarded"/>
    <s v="16077462"/>
    <m/>
    <m/>
    <n v="1"/>
    <n v="63133"/>
    <n v="1"/>
    <n v="63133"/>
  </r>
  <r>
    <x v="2"/>
    <s v="7"/>
    <s v="1/25/2016"/>
    <s v="2016"/>
    <s v="4"/>
    <s v="43010000"/>
    <x v="10"/>
    <x v="1"/>
    <s v="Univ of Illinois at Champaign-Urbana"/>
    <s v="Institution of Higher Education"/>
    <x v="1"/>
    <s v="4017014000"/>
    <s v="Awarded"/>
    <s v="16077528"/>
    <m/>
    <m/>
    <n v="1"/>
    <n v="55000"/>
    <n v="1"/>
    <n v="55000"/>
  </r>
  <r>
    <x v="2"/>
    <s v="7"/>
    <s v="1/25/2016"/>
    <s v="2016"/>
    <s v="4"/>
    <s v="43010000"/>
    <x v="10"/>
    <x v="1"/>
    <s v="SIMONS FOUNDATION"/>
    <s v="Foundation"/>
    <x v="1"/>
    <s v="4018006000"/>
    <s v="Pending"/>
    <s v="16077530"/>
    <m/>
    <m/>
    <n v="1"/>
    <n v="35000"/>
    <n v="1"/>
    <n v="35000"/>
  </r>
  <r>
    <x v="2"/>
    <s v="7"/>
    <s v="1/26/2016"/>
    <s v="2016"/>
    <s v="4"/>
    <s v="43010000"/>
    <x v="10"/>
    <x v="1"/>
    <s v="edX"/>
    <s v="Private Non-Profit"/>
    <x v="1"/>
    <s v="4008008000"/>
    <s v="Awarded"/>
    <s v="16077602"/>
    <m/>
    <m/>
    <n v="0.33"/>
    <n v="33000"/>
    <n v="0.33"/>
    <n v="33000"/>
  </r>
  <r>
    <x v="2"/>
    <s v="7"/>
    <s v="1/26/2016"/>
    <s v="2016"/>
    <s v="4"/>
    <s v="43010000"/>
    <x v="10"/>
    <x v="1"/>
    <s v="NATIONAL CORN GROWERS ASSOCIATION"/>
    <s v="Foundation"/>
    <x v="1"/>
    <s v="4011012000"/>
    <s v="Awarded"/>
    <s v="16044770"/>
    <m/>
    <m/>
    <n v="1"/>
    <n v="20000"/>
    <n v="1"/>
    <n v="20000"/>
  </r>
  <r>
    <x v="2"/>
    <s v="7"/>
    <s v="1/26/2016"/>
    <s v="2016"/>
    <s v="4"/>
    <s v="43010000"/>
    <x v="10"/>
    <x v="1"/>
    <s v="Boehringer Ingelheim Vetmedica Inc"/>
    <s v="Private Profit"/>
    <x v="2"/>
    <s v="4012003000"/>
    <s v="Pending"/>
    <s v="16077301"/>
    <m/>
    <m/>
    <n v="0.2"/>
    <n v="6988.6"/>
    <n v="0.2"/>
    <n v="6988.6"/>
  </r>
  <r>
    <x v="2"/>
    <s v="7"/>
    <s v="1/26/2016"/>
    <s v="2016"/>
    <s v="4"/>
    <s v="43010000"/>
    <x v="10"/>
    <x v="1"/>
    <s v="Boehringer Ingelheim Vetmedica Inc"/>
    <s v="Private Profit"/>
    <x v="2"/>
    <s v="4012007000"/>
    <s v="Pending"/>
    <s v="16077301"/>
    <m/>
    <m/>
    <n v="0.4"/>
    <n v="13977.2"/>
    <n v="0.4"/>
    <n v="13977.2"/>
  </r>
  <r>
    <x v="2"/>
    <s v="7"/>
    <s v="1/26/2016"/>
    <s v="2016"/>
    <s v="4"/>
    <s v="43010000"/>
    <x v="10"/>
    <x v="1"/>
    <s v="Boehringer Ingelheim Vetmedica Inc"/>
    <s v="Private Profit"/>
    <x v="2"/>
    <s v="4012011000"/>
    <s v="Pending"/>
    <s v="16077301"/>
    <m/>
    <m/>
    <n v="0.4"/>
    <n v="13977.2"/>
    <n v="0.4"/>
    <n v="13977.2"/>
  </r>
  <r>
    <x v="2"/>
    <s v="7"/>
    <s v="1/26/2016"/>
    <s v="2016"/>
    <s v="4"/>
    <s v="43010000"/>
    <x v="10"/>
    <x v="1"/>
    <s v="SK Hynix Inc"/>
    <s v="Foreign Private Profit"/>
    <x v="2"/>
    <s v="4014006000"/>
    <s v="Pending"/>
    <s v="16077552"/>
    <m/>
    <m/>
    <n v="1"/>
    <n v="124993"/>
    <n v="1"/>
    <n v="124993"/>
  </r>
  <r>
    <x v="2"/>
    <s v="7"/>
    <s v="1/26/2016"/>
    <s v="2016"/>
    <s v="4"/>
    <s v="43010000"/>
    <x v="10"/>
    <x v="1"/>
    <s v="edX"/>
    <s v="Private Non-Profit"/>
    <x v="1"/>
    <s v="4017012000"/>
    <s v="Awarded"/>
    <s v="16077602"/>
    <m/>
    <m/>
    <n v="0.47"/>
    <n v="47000"/>
    <n v="0.47"/>
    <n v="47000"/>
  </r>
  <r>
    <x v="2"/>
    <s v="7"/>
    <s v="1/26/2016"/>
    <s v="2016"/>
    <s v="4"/>
    <s v="43010000"/>
    <x v="10"/>
    <x v="1"/>
    <s v="edX"/>
    <s v="Private Non-Profit"/>
    <x v="1"/>
    <s v="4017015000"/>
    <s v="Awarded"/>
    <s v="16077602"/>
    <m/>
    <m/>
    <n v="0.2"/>
    <n v="20000"/>
    <n v="0.2"/>
    <n v="20000"/>
  </r>
  <r>
    <x v="2"/>
    <s v="7"/>
    <s v="1/27/2016"/>
    <s v="2016"/>
    <s v="4"/>
    <s v="43010000"/>
    <x v="10"/>
    <x v="1"/>
    <s v="SIMONS FOUNDATION"/>
    <s v="Foundation"/>
    <x v="1"/>
    <s v="1010009000"/>
    <s v="Pending"/>
    <s v="16077646"/>
    <m/>
    <m/>
    <n v="1"/>
    <n v="35000"/>
    <n v="1"/>
    <n v="35000"/>
  </r>
  <r>
    <x v="2"/>
    <s v="7"/>
    <s v="1/27/2016"/>
    <s v="2016"/>
    <s v="4"/>
    <s v="43010000"/>
    <x v="10"/>
    <x v="1"/>
    <s v="SIMONS FOUNDATION"/>
    <s v="Foundation"/>
    <x v="1"/>
    <s v="1010009000"/>
    <s v="Pending"/>
    <s v="16077653"/>
    <m/>
    <m/>
    <n v="1"/>
    <n v="35000"/>
    <n v="1"/>
    <n v="35000"/>
  </r>
  <r>
    <x v="2"/>
    <s v="7"/>
    <s v="1/27/2016"/>
    <s v="2016"/>
    <s v="4"/>
    <s v="43010000"/>
    <x v="10"/>
    <x v="1"/>
    <s v="SIMONS FOUNDATION"/>
    <s v="Foundation"/>
    <x v="1"/>
    <s v="1010009000"/>
    <s v="Awarded"/>
    <s v="16077650"/>
    <m/>
    <m/>
    <n v="1"/>
    <n v="35000"/>
    <n v="1"/>
    <n v="35000"/>
  </r>
  <r>
    <x v="2"/>
    <s v="7"/>
    <s v="1/28/2016"/>
    <s v="2016"/>
    <s v="4"/>
    <s v="43010000"/>
    <x v="10"/>
    <x v="1"/>
    <s v="Maryland Agricultural Education FDN"/>
    <s v="Federal"/>
    <x v="1"/>
    <s v="4011003000"/>
    <s v="Awarded"/>
    <s v="16077587"/>
    <m/>
    <m/>
    <n v="1"/>
    <n v="64603"/>
    <n v="1"/>
    <n v="64603"/>
  </r>
  <r>
    <x v="2"/>
    <s v="7"/>
    <s v="1/28/2016"/>
    <s v="2016"/>
    <s v="4"/>
    <s v="43010000"/>
    <x v="10"/>
    <x v="1"/>
    <s v="Biovet SA"/>
    <s v="Private Profit"/>
    <x v="2"/>
    <s v="4011009000"/>
    <s v="Awarded"/>
    <s v="16077625"/>
    <m/>
    <m/>
    <n v="1"/>
    <n v="23250"/>
    <n v="1"/>
    <n v="23250"/>
  </r>
  <r>
    <x v="2"/>
    <s v="7"/>
    <s v="1/28/2016"/>
    <s v="2016"/>
    <s v="4"/>
    <s v="43010000"/>
    <x v="10"/>
    <x v="1"/>
    <s v="Kimley-Horn and Associates, Inc"/>
    <s v="Private Profit"/>
    <x v="2"/>
    <s v="4014005000"/>
    <s v="Awarded"/>
    <s v="16077688"/>
    <m/>
    <m/>
    <n v="1"/>
    <n v="26802"/>
    <n v="1"/>
    <n v="26802"/>
  </r>
  <r>
    <x v="2"/>
    <s v="7"/>
    <s v="1/28/2016"/>
    <s v="2016"/>
    <s v="4"/>
    <s v="43010000"/>
    <x v="10"/>
    <x v="1"/>
    <s v="SIMONS FOUNDATION"/>
    <s v="Foundation"/>
    <x v="1"/>
    <s v="4018006000"/>
    <s v="Pending"/>
    <s v="16077577"/>
    <m/>
    <m/>
    <n v="1"/>
    <n v="35000"/>
    <n v="1"/>
    <n v="35000"/>
  </r>
  <r>
    <x v="2"/>
    <s v="7"/>
    <s v="1/28/2016"/>
    <s v="2016"/>
    <s v="4"/>
    <s v="43010000"/>
    <x v="10"/>
    <x v="1"/>
    <s v="SIMONS FOUNDATION"/>
    <s v="Foundation"/>
    <x v="1"/>
    <s v="4018006000"/>
    <s v="Pending"/>
    <s v="16077652"/>
    <m/>
    <m/>
    <n v="1"/>
    <n v="35000"/>
    <n v="1"/>
    <n v="35000"/>
  </r>
  <r>
    <x v="2"/>
    <s v="7"/>
    <s v="1/29/2016"/>
    <s v="2016"/>
    <s v="4"/>
    <s v="43010000"/>
    <x v="10"/>
    <x v="1"/>
    <s v="NORTH CENTRAL SOYBEAN RESEARCH PROGRAM"/>
    <s v="Foundation"/>
    <x v="1"/>
    <s v="4011008000"/>
    <s v="Awarded"/>
    <s v="16077547"/>
    <m/>
    <m/>
    <n v="1"/>
    <n v="19989"/>
    <n v="1"/>
    <n v="19989"/>
  </r>
  <r>
    <x v="2"/>
    <s v="7"/>
    <s v="1/29/2016"/>
    <s v="2016"/>
    <s v="4"/>
    <s v="43010000"/>
    <x v="10"/>
    <x v="1"/>
    <s v="Fulton CTY REMC Op RoundUp"/>
    <s v="Private Non-Profit"/>
    <x v="1"/>
    <s v="4011013000"/>
    <s v="Awarded"/>
    <s v="16077511"/>
    <m/>
    <m/>
    <n v="1"/>
    <n v="2000"/>
    <n v="1"/>
    <n v="2000"/>
  </r>
  <r>
    <x v="2"/>
    <s v="7"/>
    <s v="1/29/2016"/>
    <s v="2016"/>
    <s v="4"/>
    <s v="43010000"/>
    <x v="10"/>
    <x v="1"/>
    <s v="WISCONSIN DEPARTMENT OF TRANSPORTATION"/>
    <s v="Foundation"/>
    <x v="1"/>
    <s v="4014005000"/>
    <s v="Pending"/>
    <s v="16077502"/>
    <m/>
    <m/>
    <n v="1"/>
    <n v="99234"/>
    <n v="1"/>
    <n v="99234"/>
  </r>
  <r>
    <x v="2"/>
    <s v="7"/>
    <s v="1/29/2016"/>
    <s v="2016"/>
    <s v="4"/>
    <s v="43010000"/>
    <x v="10"/>
    <x v="1"/>
    <s v="PC Krause and Associates"/>
    <s v="Federal"/>
    <x v="1"/>
    <s v="4014006000"/>
    <s v="Pending"/>
    <s v="16077686"/>
    <m/>
    <m/>
    <n v="1"/>
    <n v="33999"/>
    <n v="1"/>
    <n v="33999"/>
  </r>
  <r>
    <x v="2"/>
    <s v="7"/>
    <s v="1/29/2016"/>
    <s v="2016"/>
    <s v="4"/>
    <s v="43010000"/>
    <x v="10"/>
    <x v="1"/>
    <s v="Mayo Clinic"/>
    <s v="Private Non-Profit"/>
    <x v="1"/>
    <s v="4014008000"/>
    <s v="Pending"/>
    <s v="16077120"/>
    <m/>
    <m/>
    <n v="1"/>
    <n v="78760"/>
    <n v="1"/>
    <n v="78760"/>
  </r>
  <r>
    <x v="2"/>
    <s v="7"/>
    <s v="1/29/2016"/>
    <s v="2016"/>
    <s v="4"/>
    <s v="43010000"/>
    <x v="10"/>
    <x v="1"/>
    <s v="Cook Research Incorporated"/>
    <s v="Private Profit"/>
    <x v="2"/>
    <s v="4014017000"/>
    <s v="Awarded"/>
    <s v="16077593"/>
    <m/>
    <m/>
    <n v="1"/>
    <n v="235380"/>
    <n v="1"/>
    <n v="235380"/>
  </r>
  <r>
    <x v="2"/>
    <s v="7"/>
    <s v="1/29/2016"/>
    <s v="2016"/>
    <s v="4"/>
    <s v="43010000"/>
    <x v="10"/>
    <x v="1"/>
    <s v="AMERICAN HEART ASSOCIATION"/>
    <s v="Foundation"/>
    <x v="1"/>
    <s v="4014017000"/>
    <s v="Not Funded"/>
    <s v="16077085"/>
    <m/>
    <m/>
    <n v="1"/>
    <n v="51900"/>
    <n v="1"/>
    <n v="51900"/>
  </r>
  <r>
    <x v="2"/>
    <s v="7"/>
    <s v="1/29/2016"/>
    <s v="2016"/>
    <s v="4"/>
    <s v="43010000"/>
    <x v="10"/>
    <x v="1"/>
    <s v="AMERICAN HEART ASSOCIATION"/>
    <s v="Foundation"/>
    <x v="1"/>
    <s v="4014017000"/>
    <s v="Not Funded"/>
    <s v="16077201"/>
    <m/>
    <m/>
    <n v="1"/>
    <n v="51900"/>
    <n v="1"/>
    <n v="51900"/>
  </r>
  <r>
    <x v="2"/>
    <s v="7"/>
    <s v="1/29/2016"/>
    <s v="2016"/>
    <s v="4"/>
    <s v="43010000"/>
    <x v="10"/>
    <x v="1"/>
    <s v="SPENCER FOUNDATION"/>
    <s v="Foundation"/>
    <x v="1"/>
    <s v="4020003000"/>
    <s v="Pending"/>
    <s v="16077723"/>
    <m/>
    <m/>
    <n v="1"/>
    <n v="47686"/>
    <n v="1"/>
    <n v="47686"/>
  </r>
  <r>
    <x v="2"/>
    <s v="8"/>
    <s v="2/1/2016"/>
    <s v="2016"/>
    <s v="5"/>
    <s v="43010000"/>
    <x v="10"/>
    <x v="1"/>
    <s v="WATER ENVIRONMENT RESEARCH FOUNDATION"/>
    <s v="Foundation"/>
    <x v="1"/>
    <s v="4011008000"/>
    <s v="Pending"/>
    <s v="16077539"/>
    <m/>
    <m/>
    <n v="0.26250000000000001"/>
    <n v="143075.1"/>
    <n v="0.26250000000000001"/>
    <n v="143075.1"/>
  </r>
  <r>
    <x v="2"/>
    <s v="8"/>
    <s v="2/1/2016"/>
    <s v="2016"/>
    <s v="5"/>
    <s v="43010000"/>
    <x v="10"/>
    <x v="1"/>
    <s v="SHOWALTER TRUST"/>
    <s v="Foundation"/>
    <x v="1"/>
    <s v="4011009000"/>
    <s v="Not Funded"/>
    <s v="16077355"/>
    <m/>
    <m/>
    <n v="0.1"/>
    <n v="7400.5"/>
    <n v="0.1"/>
    <n v="7400.5"/>
  </r>
  <r>
    <x v="2"/>
    <s v="8"/>
    <s v="2/1/2016"/>
    <s v="2016"/>
    <s v="5"/>
    <s v="43010000"/>
    <x v="10"/>
    <x v="1"/>
    <s v="WATER ENVIRONMENT RESEARCH FOUNDATION"/>
    <s v="Foundation"/>
    <x v="1"/>
    <s v="4011018000"/>
    <s v="Pending"/>
    <s v="16077539"/>
    <m/>
    <m/>
    <n v="0.2"/>
    <n v="109009.60000000001"/>
    <n v="0.2"/>
    <n v="109009.60000000001"/>
  </r>
  <r>
    <x v="2"/>
    <s v="8"/>
    <s v="2/1/2016"/>
    <s v="2016"/>
    <s v="5"/>
    <s v="43010000"/>
    <x v="10"/>
    <x v="1"/>
    <s v="American Assoc for Lab Animal Sci"/>
    <s v="Private Non-Profit"/>
    <x v="1"/>
    <s v="4012003000"/>
    <s v="Awarded"/>
    <s v="16077700"/>
    <m/>
    <m/>
    <n v="1"/>
    <n v="37550"/>
    <n v="1"/>
    <n v="37550"/>
  </r>
  <r>
    <x v="2"/>
    <s v="8"/>
    <s v="2/1/2016"/>
    <s v="2016"/>
    <s v="5"/>
    <s v="43010000"/>
    <x v="10"/>
    <x v="1"/>
    <s v="SPENCER FOUNDATION"/>
    <s v="Foundation"/>
    <x v="1"/>
    <s v="4013006000"/>
    <s v="Pending"/>
    <s v="16087756"/>
    <m/>
    <m/>
    <n v="0.5"/>
    <n v="25000"/>
    <n v="0.5"/>
    <n v="25000"/>
  </r>
  <r>
    <x v="2"/>
    <s v="8"/>
    <s v="2/1/2016"/>
    <s v="2016"/>
    <s v="5"/>
    <s v="43010000"/>
    <x v="10"/>
    <x v="1"/>
    <s v="SPENCER FOUNDATION"/>
    <s v="Foundation"/>
    <x v="1"/>
    <s v="4013008000"/>
    <s v="Pending"/>
    <s v="16087756"/>
    <m/>
    <m/>
    <n v="0.5"/>
    <n v="25000"/>
    <n v="0.5"/>
    <n v="25000"/>
  </r>
  <r>
    <x v="2"/>
    <s v="8"/>
    <s v="2/1/2016"/>
    <s v="2016"/>
    <s v="5"/>
    <s v="43010000"/>
    <x v="10"/>
    <x v="1"/>
    <s v="SHOWALTER TRUST"/>
    <s v="Foundation"/>
    <x v="1"/>
    <s v="4013008000"/>
    <s v="Not Funded"/>
    <s v="16077355"/>
    <m/>
    <m/>
    <n v="0.9"/>
    <n v="66604.5"/>
    <n v="0.9"/>
    <n v="66604.5"/>
  </r>
  <r>
    <x v="2"/>
    <s v="8"/>
    <s v="2/1/2016"/>
    <s v="2016"/>
    <s v="5"/>
    <s v="43010000"/>
    <x v="10"/>
    <x v="1"/>
    <s v="SPENCER FOUNDATION"/>
    <s v="Foundation"/>
    <x v="1"/>
    <s v="4013011000"/>
    <s v="Pending"/>
    <s v="16087759"/>
    <m/>
    <m/>
    <n v="1"/>
    <n v="50000"/>
    <n v="1"/>
    <n v="50000"/>
  </r>
  <r>
    <x v="2"/>
    <s v="8"/>
    <s v="2/1/2016"/>
    <s v="2016"/>
    <s v="5"/>
    <s v="43010000"/>
    <x v="10"/>
    <x v="1"/>
    <s v="SPENCER FOUNDATION"/>
    <s v="Foundation"/>
    <x v="1"/>
    <s v="4013011000"/>
    <s v="Pending"/>
    <s v="16087765"/>
    <m/>
    <m/>
    <n v="1"/>
    <n v="50000"/>
    <n v="1"/>
    <n v="50000"/>
  </r>
  <r>
    <x v="2"/>
    <s v="8"/>
    <s v="2/1/2016"/>
    <s v="2016"/>
    <s v="5"/>
    <s v="43010000"/>
    <x v="10"/>
    <x v="1"/>
    <s v="WATER ENVIRONMENT RESEARCH FOUNDATION"/>
    <s v="Foundation"/>
    <x v="1"/>
    <s v="4014005000"/>
    <s v="Pending"/>
    <s v="16077539"/>
    <m/>
    <m/>
    <n v="0.35"/>
    <n v="190766.8"/>
    <n v="0.35"/>
    <n v="190766.8"/>
  </r>
  <r>
    <x v="2"/>
    <s v="8"/>
    <s v="2/1/2016"/>
    <s v="2016"/>
    <s v="5"/>
    <s v="43010000"/>
    <x v="10"/>
    <x v="1"/>
    <s v="AMERICAN HEART ASSOCIATION"/>
    <s v="Foundation"/>
    <x v="1"/>
    <s v="4014017000"/>
    <s v="Not Funded"/>
    <s v="16077204"/>
    <m/>
    <m/>
    <n v="1"/>
    <n v="51900"/>
    <n v="1"/>
    <n v="51900"/>
  </r>
  <r>
    <x v="2"/>
    <s v="8"/>
    <s v="2/1/2016"/>
    <s v="2016"/>
    <s v="5"/>
    <s v="43010000"/>
    <x v="10"/>
    <x v="1"/>
    <s v="WATER ENVIRONMENT RESEARCH FOUNDATION"/>
    <s v="Foundation"/>
    <x v="1"/>
    <s v="4014024000"/>
    <s v="Pending"/>
    <s v="16077539"/>
    <m/>
    <m/>
    <n v="0.1875"/>
    <n v="102196.5"/>
    <n v="0.1875"/>
    <n v="102196.5"/>
  </r>
  <r>
    <x v="2"/>
    <s v="8"/>
    <s v="2/1/2016"/>
    <s v="2016"/>
    <s v="5"/>
    <s v="43010000"/>
    <x v="10"/>
    <x v="1"/>
    <s v="BURROUGHS WELLCOME FUND"/>
    <s v="Foundation"/>
    <x v="1"/>
    <s v="4018003000"/>
    <s v="Pending"/>
    <s v="16087771"/>
    <m/>
    <m/>
    <n v="1"/>
    <n v="15000"/>
    <n v="1"/>
    <n v="15000"/>
  </r>
  <r>
    <x v="2"/>
    <s v="8"/>
    <s v="2/1/2016"/>
    <s v="2016"/>
    <s v="5"/>
    <s v="43010000"/>
    <x v="10"/>
    <x v="1"/>
    <s v="AMERICAN HEART ASSOCIATION"/>
    <s v="Foundation"/>
    <x v="1"/>
    <s v="4018004000"/>
    <s v="Awarded"/>
    <s v="16087824"/>
    <m/>
    <m/>
    <n v="1"/>
    <n v="4000"/>
    <n v="1"/>
    <n v="4000"/>
  </r>
  <r>
    <x v="2"/>
    <s v="8"/>
    <s v="2/1/2016"/>
    <s v="2016"/>
    <s v="5"/>
    <s v="43010000"/>
    <x v="10"/>
    <x v="1"/>
    <s v="AMERICAN HEART ASSOCIATION"/>
    <s v="Foundation"/>
    <x v="1"/>
    <s v="4018004000"/>
    <s v="Not Funded"/>
    <s v="16087831"/>
    <m/>
    <m/>
    <n v="1"/>
    <n v="4000"/>
    <n v="1"/>
    <n v="4000"/>
  </r>
  <r>
    <x v="2"/>
    <s v="8"/>
    <s v="2/1/2016"/>
    <s v="2016"/>
    <s v="5"/>
    <s v="43010000"/>
    <x v="10"/>
    <x v="1"/>
    <s v="AMERICAN HEART ASSOCIATION"/>
    <s v="Foundation"/>
    <x v="1"/>
    <s v="4018004000"/>
    <s v="Not Funded"/>
    <s v="16087832"/>
    <m/>
    <m/>
    <n v="1"/>
    <n v="4000"/>
    <n v="1"/>
    <n v="4000"/>
  </r>
  <r>
    <x v="2"/>
    <s v="8"/>
    <s v="2/1/2016"/>
    <s v="2016"/>
    <s v="5"/>
    <s v="43010000"/>
    <x v="10"/>
    <x v="1"/>
    <s v="SOCIETY OF EXPLORATION GEOPHYSICISTS"/>
    <s v="Foundation"/>
    <x v="1"/>
    <s v="4018008000"/>
    <s v="Awarded"/>
    <s v="16087774"/>
    <m/>
    <m/>
    <n v="1"/>
    <n v="20000"/>
    <n v="1"/>
    <n v="20000"/>
  </r>
  <r>
    <x v="2"/>
    <s v="8"/>
    <s v="2/1/2016"/>
    <s v="2016"/>
    <s v="5"/>
    <s v="43010000"/>
    <x v="10"/>
    <x v="1"/>
    <s v="SPENCER FOUNDATION"/>
    <s v="Foundation"/>
    <x v="1"/>
    <s v="4019006000"/>
    <s v="Pending"/>
    <s v="16087805"/>
    <m/>
    <m/>
    <n v="1"/>
    <n v="48608"/>
    <n v="1"/>
    <n v="48608"/>
  </r>
  <r>
    <x v="2"/>
    <s v="8"/>
    <s v="2/2/2016"/>
    <s v="2016"/>
    <s v="5"/>
    <s v="43010000"/>
    <x v="10"/>
    <x v="1"/>
    <s v="Arrow Head Country Resource Conserv"/>
    <s v="Private Non-Profit"/>
    <x v="1"/>
    <s v="4011013000"/>
    <s v="Awarded"/>
    <s v="16077496"/>
    <m/>
    <m/>
    <n v="1"/>
    <n v="5000"/>
    <n v="1"/>
    <n v="5000"/>
  </r>
  <r>
    <x v="2"/>
    <s v="8"/>
    <s v="2/2/2016"/>
    <s v="2016"/>
    <s v="5"/>
    <s v="43010000"/>
    <x v="10"/>
    <x v="1"/>
    <s v="CALIFORNIA TABLE GRAPE COMMISSION"/>
    <s v="Other State Government"/>
    <x v="1"/>
    <s v="4013004000"/>
    <s v="Pending"/>
    <s v="16087775"/>
    <m/>
    <m/>
    <n v="1"/>
    <n v="30000"/>
    <n v="1"/>
    <n v="30000"/>
  </r>
  <r>
    <x v="2"/>
    <s v="8"/>
    <s v="2/2/2016"/>
    <s v="2016"/>
    <s v="5"/>
    <s v="43010000"/>
    <x v="10"/>
    <x v="1"/>
    <s v="Merck Sharp &amp; Dohme Corp"/>
    <s v="Private Profit"/>
    <x v="2"/>
    <s v="4016005000"/>
    <s v="Awarded"/>
    <s v="16087803"/>
    <m/>
    <m/>
    <n v="1"/>
    <n v="70000"/>
    <n v="1"/>
    <n v="70000"/>
  </r>
  <r>
    <x v="2"/>
    <s v="8"/>
    <s v="2/2/2016"/>
    <s v="2016"/>
    <s v="5"/>
    <s v="43010000"/>
    <x v="10"/>
    <x v="1"/>
    <s v="NATIONAL INSTITUTES OF HEALTH"/>
    <s v="Federal"/>
    <x v="1"/>
    <s v="4018003000"/>
    <s v="Pending"/>
    <s v="16087811"/>
    <m/>
    <m/>
    <n v="1"/>
    <n v="1148446"/>
    <n v="1"/>
    <n v="1148446"/>
  </r>
  <r>
    <x v="2"/>
    <s v="8"/>
    <s v="2/3/2016"/>
    <s v="2016"/>
    <s v="5"/>
    <s v="43010000"/>
    <x v="10"/>
    <x v="1"/>
    <s v="UNIVERSITY OF CALIFORNIA - DAVIS"/>
    <s v="Institution of Higher Education"/>
    <x v="1"/>
    <s v="4011009000"/>
    <s v="Pending"/>
    <s v="16087810"/>
    <m/>
    <m/>
    <n v="1"/>
    <n v="32653"/>
    <n v="1"/>
    <n v="32653"/>
  </r>
  <r>
    <x v="2"/>
    <s v="8"/>
    <s v="2/3/2016"/>
    <s v="2016"/>
    <s v="5"/>
    <s v="43010000"/>
    <x v="10"/>
    <x v="1"/>
    <s v="Arrow Head Country Resource Conserv"/>
    <s v="Private Non-Profit"/>
    <x v="1"/>
    <s v="4011013000"/>
    <s v="Pending"/>
    <s v="16077491"/>
    <m/>
    <m/>
    <n v="1"/>
    <n v="5000"/>
    <n v="1"/>
    <n v="5000"/>
  </r>
  <r>
    <x v="2"/>
    <s v="8"/>
    <s v="2/3/2016"/>
    <s v="2016"/>
    <s v="5"/>
    <s v="43010000"/>
    <x v="10"/>
    <x v="1"/>
    <s v="Pulaski Alliance for Community Education"/>
    <s v="Private Non-Profit"/>
    <x v="1"/>
    <s v="4011013000"/>
    <s v="Awarded"/>
    <s v="16077727"/>
    <m/>
    <m/>
    <n v="1"/>
    <n v="10000"/>
    <n v="1"/>
    <n v="10000"/>
  </r>
  <r>
    <x v="2"/>
    <s v="8"/>
    <s v="2/3/2016"/>
    <s v="2016"/>
    <s v="5"/>
    <s v="43010000"/>
    <x v="10"/>
    <x v="1"/>
    <s v="Amos W. Butler Audubon Society, Inc."/>
    <s v="Private Non-Profit"/>
    <x v="1"/>
    <s v="4011015000"/>
    <s v="Pending"/>
    <s v="16087817"/>
    <m/>
    <m/>
    <n v="1"/>
    <n v="3000"/>
    <n v="1"/>
    <n v="3000"/>
  </r>
  <r>
    <x v="2"/>
    <s v="8"/>
    <s v="2/3/2016"/>
    <s v="2016"/>
    <s v="5"/>
    <s v="43010000"/>
    <x v="10"/>
    <x v="1"/>
    <s v="Central Indiana Corporate Partnership"/>
    <s v="Private Non-Profit"/>
    <x v="1"/>
    <s v="4025001000"/>
    <s v="Awarded"/>
    <s v="16087861"/>
    <m/>
    <m/>
    <n v="1"/>
    <n v="3233445"/>
    <n v="1"/>
    <n v="3233445"/>
  </r>
  <r>
    <x v="2"/>
    <s v="8"/>
    <s v="2/4/2016"/>
    <s v="2016"/>
    <s v="5"/>
    <s v="43010000"/>
    <x v="10"/>
    <x v="1"/>
    <s v="BALL BROTHERS FOUNDATION"/>
    <s v="Foundation"/>
    <x v="1"/>
    <s v="4011013000"/>
    <s v="Not Funded"/>
    <s v="16087821"/>
    <m/>
    <m/>
    <n v="1"/>
    <n v="800"/>
    <n v="1"/>
    <n v="800"/>
  </r>
  <r>
    <x v="2"/>
    <s v="8"/>
    <s v="2/4/2016"/>
    <s v="2016"/>
    <s v="5"/>
    <s v="43010000"/>
    <x v="10"/>
    <x v="1"/>
    <s v="INDIANA UNIVERSITY"/>
    <s v="Institution of Higher Education"/>
    <x v="1"/>
    <s v="4013009000"/>
    <s v="Pending"/>
    <s v="16087883"/>
    <m/>
    <m/>
    <n v="1"/>
    <n v="32455"/>
    <n v="1"/>
    <n v="32455"/>
  </r>
  <r>
    <x v="2"/>
    <s v="8"/>
    <s v="2/5/2016"/>
    <s v="2016"/>
    <s v="5"/>
    <s v="43010000"/>
    <x v="10"/>
    <x v="1"/>
    <s v="Indiana Soybean Alliance"/>
    <s v="Private Non-Profit"/>
    <x v="1"/>
    <s v="2004033000"/>
    <s v="Awarded"/>
    <s v="16055965"/>
    <m/>
    <m/>
    <n v="1"/>
    <n v="20000"/>
    <n v="1"/>
    <n v="20000"/>
  </r>
  <r>
    <x v="2"/>
    <s v="8"/>
    <s v="2/5/2016"/>
    <s v="2016"/>
    <s v="5"/>
    <s v="43010000"/>
    <x v="10"/>
    <x v="1"/>
    <s v="NOVARTIS PHARMACEUTICALS CORPORATION"/>
    <s v="Private Profit"/>
    <x v="2"/>
    <s v="4016001000"/>
    <s v="Awarded"/>
    <s v="16087930"/>
    <m/>
    <m/>
    <n v="1"/>
    <n v="134000"/>
    <n v="1"/>
    <n v="134000"/>
  </r>
  <r>
    <x v="2"/>
    <s v="8"/>
    <s v="2/8/2016"/>
    <s v="2016"/>
    <s v="5"/>
    <s v="43010000"/>
    <x v="10"/>
    <x v="1"/>
    <s v="INDIANA CAMPUS COMPACT"/>
    <s v="Foundation"/>
    <x v="1"/>
    <s v="1009010000"/>
    <s v="Pending"/>
    <s v="16087942"/>
    <m/>
    <m/>
    <n v="1"/>
    <n v="2250"/>
    <n v="1"/>
    <n v="2250"/>
  </r>
  <r>
    <x v="2"/>
    <s v="8"/>
    <s v="2/8/2016"/>
    <s v="2016"/>
    <s v="5"/>
    <s v="43010000"/>
    <x v="10"/>
    <x v="1"/>
    <s v="INDIANA CAMPUS COMPACT"/>
    <s v="Foundation"/>
    <x v="1"/>
    <s v="1010007000"/>
    <s v="Awarded"/>
    <s v="16087981"/>
    <m/>
    <m/>
    <n v="1"/>
    <n v="1000"/>
    <n v="1"/>
    <n v="1000"/>
  </r>
  <r>
    <x v="2"/>
    <s v="8"/>
    <s v="2/8/2016"/>
    <s v="2016"/>
    <s v="5"/>
    <s v="43010000"/>
    <x v="10"/>
    <x v="1"/>
    <s v="RUTGERS, THE STATE UNIVERSITY"/>
    <s v="Institution of Higher Education"/>
    <x v="1"/>
    <s v="4014004000"/>
    <s v="Awarded"/>
    <s v="16087956"/>
    <m/>
    <m/>
    <n v="1"/>
    <n v="221000"/>
    <n v="1"/>
    <n v="221000"/>
  </r>
  <r>
    <x v="2"/>
    <s v="8"/>
    <s v="2/8/2016"/>
    <s v="2016"/>
    <s v="5"/>
    <s v="43010000"/>
    <x v="10"/>
    <x v="1"/>
    <s v="Virginia Dept of Transportation"/>
    <s v="Other State Government"/>
    <x v="1"/>
    <s v="4014005000"/>
    <s v="Awarded"/>
    <s v="16087939"/>
    <m/>
    <m/>
    <n v="0.57499999999999996"/>
    <n v="362250"/>
    <n v="0.57499999999999996"/>
    <n v="362250"/>
  </r>
  <r>
    <x v="2"/>
    <s v="8"/>
    <s v="2/8/2016"/>
    <s v="2016"/>
    <s v="5"/>
    <s v="43010000"/>
    <x v="10"/>
    <x v="1"/>
    <s v="NATO (N. ATLANTIC TREATY ORGANIZATION)"/>
    <s v="Private Non-Profit"/>
    <x v="1"/>
    <s v="4014009000"/>
    <s v="Pending"/>
    <s v="16087863"/>
    <m/>
    <m/>
    <n v="1"/>
    <n v="389423"/>
    <n v="1"/>
    <n v="389423"/>
  </r>
  <r>
    <x v="2"/>
    <s v="8"/>
    <s v="2/8/2016"/>
    <s v="2016"/>
    <s v="5"/>
    <s v="43010000"/>
    <x v="10"/>
    <x v="1"/>
    <s v="Virginia Dept of Transportation"/>
    <s v="Other State Government"/>
    <x v="1"/>
    <s v="4014010000"/>
    <s v="Awarded"/>
    <s v="16087939"/>
    <m/>
    <m/>
    <n v="0.17499999999999999"/>
    <n v="110250"/>
    <n v="0.17499999999999999"/>
    <n v="110250"/>
  </r>
  <r>
    <x v="2"/>
    <s v="8"/>
    <s v="2/8/2016"/>
    <s v="2016"/>
    <s v="5"/>
    <s v="43010000"/>
    <x v="10"/>
    <x v="1"/>
    <s v="Virginia Dept of Transportation"/>
    <s v="Other State Government"/>
    <x v="1"/>
    <s v="4014024000"/>
    <s v="Awarded"/>
    <s v="16087939"/>
    <m/>
    <m/>
    <n v="0.25"/>
    <n v="157500"/>
    <n v="0.25"/>
    <n v="157500"/>
  </r>
  <r>
    <x v="2"/>
    <s v="8"/>
    <s v="2/8/2016"/>
    <s v="2016"/>
    <s v="5"/>
    <s v="43010000"/>
    <x v="10"/>
    <x v="1"/>
    <s v="Regeneron Pharmaceuticals Inc"/>
    <s v="Private Profit"/>
    <x v="2"/>
    <s v="4016001000"/>
    <s v="Awarded"/>
    <s v="16087964"/>
    <m/>
    <m/>
    <n v="1"/>
    <n v="150000"/>
    <n v="1"/>
    <n v="150000"/>
  </r>
  <r>
    <x v="2"/>
    <s v="8"/>
    <s v="2/8/2016"/>
    <s v="2016"/>
    <s v="5"/>
    <s v="43010000"/>
    <x v="10"/>
    <x v="1"/>
    <s v="ROLLS-ROYCE CORPORATION"/>
    <s v="Private Profit"/>
    <x v="2"/>
    <s v="4018006000"/>
    <s v="Awarded"/>
    <s v="16088100"/>
    <m/>
    <m/>
    <n v="1"/>
    <n v="8548"/>
    <n v="1"/>
    <n v="8548"/>
  </r>
  <r>
    <x v="2"/>
    <s v="8"/>
    <s v="2/10/2016"/>
    <s v="2016"/>
    <s v="5"/>
    <s v="43010000"/>
    <x v="10"/>
    <x v="1"/>
    <s v="Pioneer Oil Company"/>
    <s v="Private Profit"/>
    <x v="2"/>
    <s v="4011008000"/>
    <s v="Awarded"/>
    <s v="16087949"/>
    <n v="1"/>
    <n v="191485"/>
    <m/>
    <m/>
    <n v="1"/>
    <n v="191485"/>
  </r>
  <r>
    <x v="2"/>
    <s v="8"/>
    <s v="2/10/2016"/>
    <s v="2016"/>
    <s v="5"/>
    <s v="43010000"/>
    <x v="10"/>
    <x v="1"/>
    <s v="Louisiana Center for Mf Sciences"/>
    <s v="Private Profit"/>
    <x v="2"/>
    <s v="4014003000"/>
    <s v="Awarded"/>
    <s v="16087944"/>
    <m/>
    <m/>
    <n v="0.6"/>
    <n v="18600"/>
    <n v="0.6"/>
    <n v="18600"/>
  </r>
  <r>
    <x v="2"/>
    <s v="8"/>
    <s v="2/10/2016"/>
    <s v="2016"/>
    <s v="5"/>
    <s v="43010000"/>
    <x v="10"/>
    <x v="1"/>
    <s v="Louisiana Center for Mf Sciences"/>
    <s v="Private Profit"/>
    <x v="2"/>
    <s v="4014010000"/>
    <s v="Awarded"/>
    <s v="16087944"/>
    <m/>
    <m/>
    <n v="0.4"/>
    <n v="12400"/>
    <n v="0.4"/>
    <n v="12400"/>
  </r>
  <r>
    <x v="2"/>
    <s v="8"/>
    <s v="2/10/2016"/>
    <s v="2016"/>
    <s v="5"/>
    <s v="43010000"/>
    <x v="10"/>
    <x v="1"/>
    <s v="Louisiana Center for Mf Sciences"/>
    <s v="Private Profit"/>
    <x v="2"/>
    <s v="4014029000"/>
    <s v="Awarded"/>
    <s v="16087944"/>
    <m/>
    <m/>
    <n v="0"/>
    <n v="0"/>
    <n v="0"/>
    <n v="0"/>
  </r>
  <r>
    <x v="2"/>
    <s v="8"/>
    <s v="2/10/2016"/>
    <s v="2016"/>
    <s v="5"/>
    <s v="43010000"/>
    <x v="10"/>
    <x v="1"/>
    <s v="Pioneer Oil Company"/>
    <s v="Private Profit"/>
    <x v="2"/>
    <s v="4027003000"/>
    <s v="Awarded"/>
    <s v="16087949"/>
    <n v="0"/>
    <n v="0"/>
    <m/>
    <m/>
    <n v="0"/>
    <n v="0"/>
  </r>
  <r>
    <x v="2"/>
    <s v="8"/>
    <s v="2/11/2016"/>
    <s v="2016"/>
    <s v="5"/>
    <s v="43010000"/>
    <x v="10"/>
    <x v="1"/>
    <s v="L'Oreal USA"/>
    <s v="Private Profit"/>
    <x v="2"/>
    <s v="4012006000"/>
    <s v="Pending"/>
    <s v="16087904"/>
    <m/>
    <m/>
    <n v="1"/>
    <n v="59200"/>
    <n v="1"/>
    <n v="59200"/>
  </r>
  <r>
    <x v="2"/>
    <s v="8"/>
    <s v="2/11/2016"/>
    <s v="2016"/>
    <s v="5"/>
    <s v="43010000"/>
    <x v="10"/>
    <x v="1"/>
    <s v="KINLEY TRUST"/>
    <s v="Foundation"/>
    <x v="1"/>
    <s v="4013006000"/>
    <s v="Awarded"/>
    <s v="16077311"/>
    <m/>
    <m/>
    <n v="0.375"/>
    <n v="7499.25"/>
    <n v="0.375"/>
    <n v="7499.25"/>
  </r>
  <r>
    <x v="2"/>
    <s v="8"/>
    <s v="2/11/2016"/>
    <s v="2016"/>
    <s v="5"/>
    <s v="43010000"/>
    <x v="10"/>
    <x v="1"/>
    <s v="KINLEY TRUST"/>
    <s v="Foundation"/>
    <x v="1"/>
    <s v="4013008000"/>
    <s v="Awarded"/>
    <s v="16077311"/>
    <m/>
    <m/>
    <n v="0.3"/>
    <n v="5999.4"/>
    <n v="0.3"/>
    <n v="5999.4"/>
  </r>
  <r>
    <x v="2"/>
    <s v="8"/>
    <s v="2/11/2016"/>
    <s v="2016"/>
    <s v="5"/>
    <s v="43010000"/>
    <x v="10"/>
    <x v="1"/>
    <s v="KINLEY TRUST"/>
    <s v="Foundation"/>
    <x v="1"/>
    <s v="4013010000"/>
    <s v="Awarded"/>
    <s v="16077311"/>
    <m/>
    <m/>
    <n v="0.3"/>
    <n v="5999.4"/>
    <n v="0.3"/>
    <n v="5999.4"/>
  </r>
  <r>
    <x v="2"/>
    <s v="8"/>
    <s v="2/11/2016"/>
    <s v="2016"/>
    <s v="5"/>
    <s v="43010000"/>
    <x v="10"/>
    <x v="1"/>
    <s v="L'Oreal USA"/>
    <s v="Private Profit"/>
    <x v="2"/>
    <s v="4018004000"/>
    <s v="Awarded"/>
    <s v="16088075"/>
    <n v="1"/>
    <n v="167942"/>
    <m/>
    <m/>
    <n v="1"/>
    <n v="167942"/>
  </r>
  <r>
    <x v="2"/>
    <s v="8"/>
    <s v="2/11/2016"/>
    <s v="2016"/>
    <s v="5"/>
    <s v="43010000"/>
    <x v="10"/>
    <x v="1"/>
    <s v="KINLEY TRUST"/>
    <s v="Foundation"/>
    <x v="1"/>
    <s v="4018010000"/>
    <s v="Awarded"/>
    <s v="16077311"/>
    <m/>
    <m/>
    <n v="2.5000000000000001E-2"/>
    <n v="499.95"/>
    <n v="2.5000000000000001E-2"/>
    <n v="499.95"/>
  </r>
  <r>
    <x v="2"/>
    <s v="8"/>
    <s v="2/11/2016"/>
    <s v="2016"/>
    <s v="5"/>
    <s v="43010000"/>
    <x v="10"/>
    <x v="1"/>
    <s v="LILLY (ELI) AND COMPANY"/>
    <s v="Private Profit"/>
    <x v="2"/>
    <s v="4019008000"/>
    <s v="Awarded"/>
    <s v="16087950"/>
    <m/>
    <m/>
    <n v="1"/>
    <n v="39000"/>
    <n v="1"/>
    <n v="39000"/>
  </r>
  <r>
    <x v="2"/>
    <s v="8"/>
    <s v="2/11/2016"/>
    <s v="2016"/>
    <s v="5"/>
    <s v="43010000"/>
    <x v="10"/>
    <x v="1"/>
    <s v="L'Oreal USA"/>
    <s v="Private Profit"/>
    <x v="2"/>
    <s v="4027003000"/>
    <s v="Awarded"/>
    <s v="16088075"/>
    <n v="0"/>
    <n v="0"/>
    <m/>
    <m/>
    <n v="0"/>
    <n v="0"/>
  </r>
  <r>
    <x v="2"/>
    <s v="8"/>
    <s v="2/11/2016"/>
    <s v="2016"/>
    <s v="5"/>
    <s v="43010000"/>
    <x v="10"/>
    <x v="1"/>
    <s v="L'Oreal USA"/>
    <s v="Private Profit"/>
    <x v="2"/>
    <s v="4027003005"/>
    <s v="Awarded"/>
    <s v="16088075"/>
    <n v="0"/>
    <n v="0"/>
    <m/>
    <m/>
    <n v="0"/>
    <n v="0"/>
  </r>
  <r>
    <x v="2"/>
    <s v="8"/>
    <s v="2/12/2016"/>
    <s v="2016"/>
    <s v="5"/>
    <s v="43010000"/>
    <x v="10"/>
    <x v="1"/>
    <s v="AMERICAN SOCIOLOGICAL ASSOCIATION"/>
    <s v="Foundation"/>
    <x v="1"/>
    <s v="2004027000"/>
    <s v="Pending"/>
    <s v="16088040"/>
    <m/>
    <m/>
    <n v="1"/>
    <n v="3000"/>
    <n v="1"/>
    <n v="3000"/>
  </r>
  <r>
    <x v="2"/>
    <s v="8"/>
    <s v="2/12/2016"/>
    <s v="2016"/>
    <s v="5"/>
    <s v="43010000"/>
    <x v="10"/>
    <x v="1"/>
    <s v="WHITEHALL FOUNDATION, INC."/>
    <s v="Foundation"/>
    <x v="1"/>
    <s v="4013011000"/>
    <s v="Not Funded"/>
    <s v="16088111"/>
    <m/>
    <m/>
    <n v="1"/>
    <n v="225000"/>
    <n v="1"/>
    <n v="225000"/>
  </r>
  <r>
    <x v="2"/>
    <s v="8"/>
    <s v="2/12/2016"/>
    <s v="2016"/>
    <s v="5"/>
    <s v="43010000"/>
    <x v="10"/>
    <x v="1"/>
    <s v="CU Aerospace"/>
    <s v="Private Profit"/>
    <x v="2"/>
    <s v="4014003000"/>
    <s v="Pending"/>
    <s v="16088069"/>
    <m/>
    <m/>
    <n v="1"/>
    <n v="69204"/>
    <n v="1"/>
    <n v="69204"/>
  </r>
  <r>
    <x v="2"/>
    <s v="8"/>
    <s v="2/12/2016"/>
    <s v="2016"/>
    <s v="5"/>
    <s v="43010000"/>
    <x v="10"/>
    <x v="1"/>
    <s v="Space Exploration Technologies Corp"/>
    <s v="Private Profit"/>
    <x v="2"/>
    <s v="4014003000"/>
    <s v="Awarded"/>
    <s v="16088092"/>
    <m/>
    <m/>
    <n v="1"/>
    <n v="3000"/>
    <n v="1"/>
    <n v="3000"/>
  </r>
  <r>
    <x v="2"/>
    <s v="8"/>
    <s v="2/12/2016"/>
    <s v="2016"/>
    <s v="5"/>
    <s v="43010000"/>
    <x v="10"/>
    <x v="1"/>
    <s v="LILLY (ELI) AND COMPANY"/>
    <s v="Private Profit"/>
    <x v="2"/>
    <s v="4014004000"/>
    <s v="Awarded"/>
    <s v="16077506"/>
    <m/>
    <m/>
    <n v="0.33329999999999999"/>
    <n v="19998"/>
    <n v="0.33329999999999999"/>
    <n v="19998"/>
  </r>
  <r>
    <x v="2"/>
    <s v="8"/>
    <s v="2/12/2016"/>
    <s v="2016"/>
    <s v="5"/>
    <s v="43010000"/>
    <x v="10"/>
    <x v="1"/>
    <s v="LILLY (ELI) AND COMPANY"/>
    <s v="Private Profit"/>
    <x v="2"/>
    <s v="4014004000"/>
    <s v="Awarded"/>
    <s v="16077508"/>
    <m/>
    <m/>
    <n v="1"/>
    <n v="74327"/>
    <n v="1"/>
    <n v="74327"/>
  </r>
  <r>
    <x v="2"/>
    <s v="8"/>
    <s v="2/12/2016"/>
    <s v="2016"/>
    <s v="5"/>
    <s v="43010000"/>
    <x v="10"/>
    <x v="1"/>
    <s v="LILLY (ELI) AND COMPANY"/>
    <s v="Private Profit"/>
    <x v="2"/>
    <s v="4014006000"/>
    <s v="Awarded"/>
    <s v="16077506"/>
    <m/>
    <m/>
    <n v="0.33329999999999999"/>
    <n v="19998"/>
    <n v="0.33329999999999999"/>
    <n v="19998"/>
  </r>
  <r>
    <x v="2"/>
    <s v="8"/>
    <s v="2/12/2016"/>
    <s v="2016"/>
    <s v="5"/>
    <s v="43010000"/>
    <x v="10"/>
    <x v="1"/>
    <s v="JP Scope"/>
    <s v="Private Profit"/>
    <x v="2"/>
    <s v="4014009000"/>
    <s v="Pending"/>
    <s v="16087901"/>
    <m/>
    <m/>
    <n v="1"/>
    <n v="41176"/>
    <n v="1"/>
    <n v="41176"/>
  </r>
  <r>
    <x v="2"/>
    <s v="8"/>
    <s v="2/12/2016"/>
    <s v="2016"/>
    <s v="5"/>
    <s v="43010000"/>
    <x v="10"/>
    <x v="1"/>
    <s v="LILLY (ELI) AND COMPANY"/>
    <s v="Private Profit"/>
    <x v="2"/>
    <s v="4014009000"/>
    <s v="Awarded"/>
    <s v="16077506"/>
    <m/>
    <m/>
    <n v="0.33339999999999997"/>
    <n v="20004"/>
    <n v="0.33339999999999997"/>
    <n v="20004"/>
  </r>
  <r>
    <x v="2"/>
    <s v="8"/>
    <s v="2/12/2016"/>
    <s v="2016"/>
    <s v="5"/>
    <s v="43010000"/>
    <x v="10"/>
    <x v="1"/>
    <s v="IN UNIV PURDUE UNIV AT INDIANAPOLIS"/>
    <s v="Institution of Higher Education"/>
    <x v="1"/>
    <s v="4014017000"/>
    <s v="Pending"/>
    <s v="16066896"/>
    <m/>
    <m/>
    <n v="1"/>
    <n v="21852"/>
    <n v="1"/>
    <n v="21852"/>
  </r>
  <r>
    <x v="2"/>
    <s v="8"/>
    <s v="2/12/2016"/>
    <s v="2016"/>
    <s v="5"/>
    <s v="43010000"/>
    <x v="10"/>
    <x v="1"/>
    <s v="AMERICAN HEART ASSOCIATION"/>
    <s v="Foundation"/>
    <x v="1"/>
    <s v="4014017000"/>
    <s v="Not Funded"/>
    <s v="16087784"/>
    <m/>
    <m/>
    <n v="1"/>
    <n v="4000"/>
    <n v="1"/>
    <n v="4000"/>
  </r>
  <r>
    <x v="2"/>
    <s v="8"/>
    <s v="2/15/2016"/>
    <s v="2016"/>
    <s v="5"/>
    <s v="43010000"/>
    <x v="10"/>
    <x v="1"/>
    <s v="Midwest Wind and Solar"/>
    <s v="Private Profit"/>
    <x v="2"/>
    <s v="1010008000"/>
    <s v="Pending"/>
    <s v="16077142"/>
    <m/>
    <m/>
    <n v="0"/>
    <n v="0"/>
    <n v="0"/>
    <n v="0"/>
  </r>
  <r>
    <x v="2"/>
    <s v="8"/>
    <s v="2/15/2016"/>
    <s v="2016"/>
    <s v="5"/>
    <s v="43010000"/>
    <x v="10"/>
    <x v="1"/>
    <s v="Midwest Wind and Solar"/>
    <s v="Private Profit"/>
    <x v="2"/>
    <s v="1019001004"/>
    <s v="Pending"/>
    <s v="16077142"/>
    <m/>
    <m/>
    <n v="1"/>
    <n v="2500"/>
    <n v="1"/>
    <n v="2500"/>
  </r>
  <r>
    <x v="2"/>
    <s v="8"/>
    <s v="2/15/2016"/>
    <s v="2016"/>
    <s v="5"/>
    <s v="43010000"/>
    <x v="10"/>
    <x v="1"/>
    <s v="World Pet Association"/>
    <s v="Private Non-Profit"/>
    <x v="1"/>
    <s v="4011009000"/>
    <s v="Awarded"/>
    <s v="16088086"/>
    <m/>
    <m/>
    <n v="0.25"/>
    <n v="5000"/>
    <n v="0.25"/>
    <n v="5000"/>
  </r>
  <r>
    <x v="2"/>
    <s v="8"/>
    <s v="2/15/2016"/>
    <s v="2016"/>
    <s v="5"/>
    <s v="43010000"/>
    <x v="10"/>
    <x v="1"/>
    <s v="World Pet Association"/>
    <s v="Private Non-Profit"/>
    <x v="1"/>
    <s v="4012003000"/>
    <s v="Awarded"/>
    <s v="16088086"/>
    <m/>
    <m/>
    <n v="0.75"/>
    <n v="15000"/>
    <n v="0.75"/>
    <n v="15000"/>
  </r>
  <r>
    <x v="2"/>
    <s v="8"/>
    <s v="2/16/2016"/>
    <s v="2016"/>
    <s v="5"/>
    <s v="43010000"/>
    <x v="10"/>
    <x v="1"/>
    <s v="Pioneer Oil Company"/>
    <s v="Private Profit"/>
    <x v="2"/>
    <s v="4011008000"/>
    <s v="Awarded"/>
    <s v="16088161"/>
    <n v="1"/>
    <n v="115000"/>
    <m/>
    <m/>
    <n v="1"/>
    <n v="115000"/>
  </r>
  <r>
    <x v="2"/>
    <s v="8"/>
    <s v="2/16/2016"/>
    <s v="2016"/>
    <s v="5"/>
    <s v="43010000"/>
    <x v="10"/>
    <x v="1"/>
    <s v="American Epilepsy Society"/>
    <s v="Private Non-Profit"/>
    <x v="1"/>
    <s v="4013011000"/>
    <s v="Pending"/>
    <s v="16088172"/>
    <m/>
    <m/>
    <n v="1"/>
    <n v="50000"/>
    <n v="1"/>
    <n v="50000"/>
  </r>
  <r>
    <x v="2"/>
    <s v="8"/>
    <s v="2/16/2016"/>
    <s v="2016"/>
    <s v="5"/>
    <s v="43010000"/>
    <x v="10"/>
    <x v="1"/>
    <s v="LILLY, ELI AND COMPANY FOUNDATION"/>
    <s v="Foundation"/>
    <x v="1"/>
    <s v="4025001000"/>
    <s v="Awarded"/>
    <s v="16088218"/>
    <m/>
    <m/>
    <n v="1"/>
    <n v="50000"/>
    <n v="1"/>
    <n v="50000"/>
  </r>
  <r>
    <x v="2"/>
    <s v="8"/>
    <s v="2/16/2016"/>
    <s v="2016"/>
    <s v="5"/>
    <s v="43010000"/>
    <x v="10"/>
    <x v="1"/>
    <s v="Pioneer Oil Company"/>
    <s v="Private Profit"/>
    <x v="2"/>
    <s v="4027003000"/>
    <s v="Awarded"/>
    <s v="16088161"/>
    <n v="0"/>
    <n v="0"/>
    <m/>
    <m/>
    <n v="0"/>
    <n v="0"/>
  </r>
  <r>
    <x v="2"/>
    <s v="8"/>
    <s v="2/16/2016"/>
    <s v="2016"/>
    <s v="5"/>
    <s v="43010000"/>
    <x v="10"/>
    <x v="1"/>
    <s v="Pioneer Oil Company"/>
    <s v="Private Profit"/>
    <x v="2"/>
    <s v="4027005000"/>
    <s v="Awarded"/>
    <s v="16088161"/>
    <n v="0"/>
    <n v="0"/>
    <m/>
    <m/>
    <n v="0"/>
    <n v="0"/>
  </r>
  <r>
    <x v="2"/>
    <s v="8"/>
    <s v="2/17/2016"/>
    <s v="2016"/>
    <s v="5"/>
    <s v="43010000"/>
    <x v="10"/>
    <x v="1"/>
    <s v="KINLEY TRUST"/>
    <s v="Foundation"/>
    <x v="1"/>
    <s v="4017006000"/>
    <s v="Awarded"/>
    <s v="16088088"/>
    <m/>
    <m/>
    <n v="1"/>
    <n v="1440"/>
    <n v="1"/>
    <n v="1440"/>
  </r>
  <r>
    <x v="2"/>
    <s v="8"/>
    <s v="2/18/2016"/>
    <s v="2016"/>
    <s v="5"/>
    <s v="43010000"/>
    <x v="10"/>
    <x v="1"/>
    <s v="TRASK TRUST FUND"/>
    <s v="Foundation"/>
    <x v="1"/>
    <s v="4007003000"/>
    <s v="Pending"/>
    <s v="16088356"/>
    <m/>
    <m/>
    <n v="0.24"/>
    <n v="12000"/>
    <n v="0.24"/>
    <n v="12000"/>
  </r>
  <r>
    <x v="2"/>
    <s v="8"/>
    <s v="2/18/2016"/>
    <s v="2016"/>
    <s v="5"/>
    <s v="43010000"/>
    <x v="10"/>
    <x v="1"/>
    <s v="UNIVERSITY OF PENNSYLVANIA"/>
    <s v="Institution of Higher Education"/>
    <x v="1"/>
    <s v="4013011000"/>
    <s v="Pending"/>
    <s v="16088344"/>
    <m/>
    <m/>
    <n v="1"/>
    <n v="642946"/>
    <n v="1"/>
    <n v="642946"/>
  </r>
  <r>
    <x v="2"/>
    <s v="8"/>
    <s v="2/18/2016"/>
    <s v="2016"/>
    <s v="5"/>
    <s v="43010000"/>
    <x v="10"/>
    <x v="1"/>
    <s v="TRASK TRUST FUND"/>
    <s v="Foundation"/>
    <x v="1"/>
    <s v="4016003000"/>
    <s v="Pending"/>
    <s v="16088356"/>
    <m/>
    <m/>
    <n v="0.26"/>
    <n v="13000"/>
    <n v="0.26"/>
    <n v="13000"/>
  </r>
  <r>
    <x v="2"/>
    <s v="8"/>
    <s v="2/18/2016"/>
    <s v="2016"/>
    <s v="5"/>
    <s v="43010000"/>
    <x v="10"/>
    <x v="1"/>
    <s v="TRASK TRUST FUND"/>
    <s v="Foundation"/>
    <x v="1"/>
    <s v="4018003000"/>
    <s v="Pending"/>
    <s v="16088356"/>
    <m/>
    <m/>
    <n v="0.5"/>
    <n v="25000"/>
    <n v="0.5"/>
    <n v="25000"/>
  </r>
  <r>
    <x v="2"/>
    <s v="8"/>
    <s v="2/19/2016"/>
    <s v="2016"/>
    <s v="5"/>
    <s v="43010000"/>
    <x v="10"/>
    <x v="1"/>
    <s v="Michigan Department of Military Affairs"/>
    <s v="Other State Government"/>
    <x v="1"/>
    <s v="2004014000"/>
    <s v="Awarded"/>
    <s v="16088337"/>
    <m/>
    <m/>
    <n v="0"/>
    <n v="0"/>
    <n v="0"/>
    <n v="0"/>
  </r>
  <r>
    <x v="2"/>
    <s v="8"/>
    <s v="2/19/2016"/>
    <s v="2016"/>
    <s v="5"/>
    <s v="43010000"/>
    <x v="10"/>
    <x v="1"/>
    <s v="Michigan Department of Military Affairs"/>
    <s v="Other State Government"/>
    <x v="1"/>
    <s v="2004033000"/>
    <s v="Awarded"/>
    <s v="16088337"/>
    <m/>
    <m/>
    <n v="1"/>
    <n v="39999"/>
    <n v="1"/>
    <n v="39999"/>
  </r>
  <r>
    <x v="2"/>
    <s v="8"/>
    <s v="2/19/2016"/>
    <s v="2016"/>
    <s v="5"/>
    <s v="43010000"/>
    <x v="10"/>
    <x v="1"/>
    <s v="AmericaView Inc"/>
    <s v="Private Profit"/>
    <x v="2"/>
    <s v="4008006000"/>
    <s v="Pending"/>
    <s v="16088376"/>
    <m/>
    <m/>
    <n v="1"/>
    <n v="23500"/>
    <n v="1"/>
    <n v="23500"/>
  </r>
  <r>
    <x v="2"/>
    <s v="8"/>
    <s v="2/19/2016"/>
    <s v="2016"/>
    <s v="5"/>
    <s v="43010000"/>
    <x v="10"/>
    <x v="1"/>
    <s v="TRASK TRUST FUND"/>
    <s v="Foundation"/>
    <x v="1"/>
    <s v="4011006000"/>
    <s v="Pending"/>
    <s v="16088368"/>
    <m/>
    <m/>
    <n v="0.5"/>
    <n v="12114"/>
    <n v="0.5"/>
    <n v="12114"/>
  </r>
  <r>
    <x v="2"/>
    <s v="8"/>
    <s v="2/19/2016"/>
    <s v="2016"/>
    <s v="5"/>
    <s v="43010000"/>
    <x v="10"/>
    <x v="1"/>
    <s v="Integral Consulting Inc"/>
    <s v="Private Profit"/>
    <x v="2"/>
    <s v="4011008000"/>
    <s v="Awarded"/>
    <s v="16066806"/>
    <m/>
    <m/>
    <n v="1"/>
    <n v="4000"/>
    <n v="1"/>
    <n v="4000"/>
  </r>
  <r>
    <x v="2"/>
    <s v="8"/>
    <s v="2/19/2016"/>
    <s v="2016"/>
    <s v="5"/>
    <s v="43010000"/>
    <x v="10"/>
    <x v="1"/>
    <s v="MONSANTO COMPANY"/>
    <s v="Private Profit"/>
    <x v="2"/>
    <s v="4011008000"/>
    <s v="Awarded"/>
    <s v="16077584"/>
    <m/>
    <m/>
    <n v="1"/>
    <n v="62999"/>
    <n v="1"/>
    <n v="62999"/>
  </r>
  <r>
    <x v="2"/>
    <s v="8"/>
    <s v="2/19/2016"/>
    <s v="2016"/>
    <s v="5"/>
    <s v="43010000"/>
    <x v="10"/>
    <x v="1"/>
    <s v="TRASK TRUST FUND"/>
    <s v="Foundation"/>
    <x v="1"/>
    <s v="4011016000"/>
    <s v="Pending"/>
    <s v="16088368"/>
    <m/>
    <m/>
    <n v="0.5"/>
    <n v="12114"/>
    <n v="0.5"/>
    <n v="12114"/>
  </r>
  <r>
    <x v="2"/>
    <s v="8"/>
    <s v="2/19/2016"/>
    <s v="2016"/>
    <s v="5"/>
    <s v="43010000"/>
    <x v="10"/>
    <x v="1"/>
    <s v="TRASK TRUST FUND"/>
    <s v="Foundation"/>
    <x v="1"/>
    <s v="4011016000"/>
    <s v="Not Funded"/>
    <s v="16088387"/>
    <m/>
    <m/>
    <n v="1"/>
    <n v="50000"/>
    <n v="1"/>
    <n v="50000"/>
  </r>
  <r>
    <x v="2"/>
    <s v="8"/>
    <s v="2/19/2016"/>
    <s v="2016"/>
    <s v="5"/>
    <s v="43010000"/>
    <x v="10"/>
    <x v="1"/>
    <s v="TRASK TRUST FUND"/>
    <s v="Foundation"/>
    <x v="1"/>
    <s v="4012006000"/>
    <s v="Awarded"/>
    <s v="16088347"/>
    <n v="0.5"/>
    <n v="13530.5"/>
    <m/>
    <m/>
    <n v="0.5"/>
    <n v="13530.5"/>
  </r>
  <r>
    <x v="2"/>
    <s v="8"/>
    <s v="2/19/2016"/>
    <s v="2016"/>
    <s v="5"/>
    <s v="43010000"/>
    <x v="10"/>
    <x v="1"/>
    <s v="UNIVERSITY OF ROCHESTER"/>
    <s v="Institution of Higher Education"/>
    <x v="1"/>
    <s v="4013003000"/>
    <s v="Awarded"/>
    <s v="16088350"/>
    <m/>
    <m/>
    <n v="1"/>
    <n v="12000"/>
    <n v="1"/>
    <n v="12000"/>
  </r>
  <r>
    <x v="2"/>
    <s v="8"/>
    <s v="2/19/2016"/>
    <s v="2016"/>
    <s v="5"/>
    <s v="43010000"/>
    <x v="10"/>
    <x v="1"/>
    <s v="Illinois Tollway"/>
    <s v="Other State Government"/>
    <x v="1"/>
    <s v="4014005000"/>
    <s v="Pending"/>
    <s v="16088372"/>
    <m/>
    <m/>
    <n v="0.8125"/>
    <n v="162387.07"/>
    <n v="0.8125"/>
    <n v="162387.07"/>
  </r>
  <r>
    <x v="2"/>
    <s v="8"/>
    <s v="2/19/2016"/>
    <s v="2016"/>
    <s v="5"/>
    <s v="43010000"/>
    <x v="10"/>
    <x v="1"/>
    <s v="TRASK TRUST FUND"/>
    <s v="Foundation"/>
    <x v="1"/>
    <s v="4014006000"/>
    <s v="Awarded"/>
    <s v="16088347"/>
    <n v="0.5"/>
    <n v="13530.5"/>
    <m/>
    <m/>
    <n v="0.5"/>
    <n v="13530.5"/>
  </r>
  <r>
    <x v="2"/>
    <s v="8"/>
    <s v="2/19/2016"/>
    <s v="2016"/>
    <s v="5"/>
    <s v="43010000"/>
    <x v="10"/>
    <x v="1"/>
    <s v="TRASK TRUST FUND"/>
    <s v="Foundation"/>
    <x v="1"/>
    <s v="4014009000"/>
    <s v="Pending"/>
    <s v="16088366"/>
    <m/>
    <m/>
    <n v="0.1875"/>
    <n v="9375"/>
    <n v="0.1875"/>
    <n v="9375"/>
  </r>
  <r>
    <x v="2"/>
    <s v="8"/>
    <s v="2/19/2016"/>
    <s v="2016"/>
    <s v="5"/>
    <s v="43010000"/>
    <x v="10"/>
    <x v="1"/>
    <s v="Illinois Tollway"/>
    <s v="Other State Government"/>
    <x v="1"/>
    <s v="4014015000"/>
    <s v="Pending"/>
    <s v="16088372"/>
    <m/>
    <m/>
    <n v="0.1875"/>
    <n v="37473.94"/>
    <n v="0.1875"/>
    <n v="37473.94"/>
  </r>
  <r>
    <x v="2"/>
    <s v="8"/>
    <s v="2/19/2016"/>
    <s v="2016"/>
    <s v="5"/>
    <s v="43010000"/>
    <x v="10"/>
    <x v="1"/>
    <s v="TRASK TRUST FUND"/>
    <s v="Foundation"/>
    <x v="1"/>
    <s v="4014017000"/>
    <s v="Pending"/>
    <s v="16088366"/>
    <m/>
    <m/>
    <n v="6.25E-2"/>
    <n v="3125"/>
    <n v="6.25E-2"/>
    <n v="3125"/>
  </r>
  <r>
    <x v="2"/>
    <s v="8"/>
    <s v="2/19/2016"/>
    <s v="2016"/>
    <s v="5"/>
    <s v="43010000"/>
    <x v="10"/>
    <x v="1"/>
    <s v="TRASK TRUST FUND"/>
    <s v="Foundation"/>
    <x v="1"/>
    <s v="4018004000"/>
    <s v="Pending"/>
    <s v="16088366"/>
    <m/>
    <m/>
    <n v="0.25"/>
    <n v="12500"/>
    <n v="0.25"/>
    <n v="12500"/>
  </r>
  <r>
    <x v="2"/>
    <s v="8"/>
    <s v="2/19/2016"/>
    <s v="2016"/>
    <s v="5"/>
    <s v="43010000"/>
    <x v="10"/>
    <x v="1"/>
    <s v="TRASK TRUST FUND"/>
    <s v="Foundation"/>
    <x v="1"/>
    <s v="4018004000"/>
    <s v="Awarded"/>
    <s v="16088413"/>
    <m/>
    <m/>
    <n v="1"/>
    <n v="45561"/>
    <n v="1"/>
    <n v="45561"/>
  </r>
  <r>
    <x v="2"/>
    <s v="8"/>
    <s v="2/19/2016"/>
    <s v="2016"/>
    <s v="5"/>
    <s v="43010000"/>
    <x v="10"/>
    <x v="1"/>
    <s v="TRASK TRUST FUND"/>
    <s v="Foundation"/>
    <x v="1"/>
    <s v="4018006000"/>
    <s v="Pending"/>
    <s v="16088366"/>
    <m/>
    <m/>
    <n v="0.125"/>
    <n v="6250"/>
    <n v="0.125"/>
    <n v="6250"/>
  </r>
  <r>
    <x v="2"/>
    <s v="8"/>
    <s v="2/19/2016"/>
    <s v="2016"/>
    <s v="5"/>
    <s v="43010000"/>
    <x v="10"/>
    <x v="1"/>
    <s v="TRASK TRUST FUND"/>
    <s v="Foundation"/>
    <x v="1"/>
    <s v="4018008000"/>
    <s v="Pending"/>
    <s v="16088366"/>
    <m/>
    <m/>
    <n v="0.375"/>
    <n v="18750"/>
    <n v="0.375"/>
    <n v="18750"/>
  </r>
  <r>
    <x v="2"/>
    <s v="8"/>
    <s v="2/19/2016"/>
    <s v="2016"/>
    <s v="5"/>
    <s v="43010000"/>
    <x v="10"/>
    <x v="1"/>
    <s v="TRASK TRUST FUND"/>
    <s v="Foundation"/>
    <x v="1"/>
    <s v="4019030000"/>
    <s v="Pending"/>
    <s v="16088371"/>
    <m/>
    <m/>
    <n v="1"/>
    <n v="33789"/>
    <n v="1"/>
    <n v="33789"/>
  </r>
  <r>
    <x v="2"/>
    <s v="8"/>
    <s v="2/19/2016"/>
    <s v="2016"/>
    <s v="5"/>
    <s v="43010000"/>
    <x v="10"/>
    <x v="1"/>
    <s v="TRASK TRUST FUND"/>
    <s v="Foundation"/>
    <x v="1"/>
    <s v="4027002000"/>
    <s v="Awarded"/>
    <s v="16088347"/>
    <n v="0"/>
    <n v="0"/>
    <m/>
    <m/>
    <n v="0"/>
    <n v="0"/>
  </r>
  <r>
    <x v="2"/>
    <s v="8"/>
    <s v="2/22/2016"/>
    <s v="2016"/>
    <s v="5"/>
    <s v="43010000"/>
    <x v="10"/>
    <x v="1"/>
    <s v="TRASK TRUST FUND"/>
    <s v="Foundation"/>
    <x v="1"/>
    <s v="4007003000"/>
    <s v="Not Funded"/>
    <s v="16088406"/>
    <m/>
    <m/>
    <n v="2.5999999999999999E-2"/>
    <n v="1300"/>
    <n v="2.5999999999999999E-2"/>
    <n v="1300"/>
  </r>
  <r>
    <x v="2"/>
    <s v="8"/>
    <s v="2/22/2016"/>
    <s v="2016"/>
    <s v="5"/>
    <s v="43010000"/>
    <x v="10"/>
    <x v="1"/>
    <s v="TRASK TRUST FUND"/>
    <s v="Foundation"/>
    <x v="1"/>
    <s v="4011006000"/>
    <s v="Pending"/>
    <s v="16088382"/>
    <n v="0.4"/>
    <n v="20000"/>
    <m/>
    <m/>
    <n v="0.4"/>
    <n v="20000"/>
  </r>
  <r>
    <x v="2"/>
    <s v="8"/>
    <s v="2/22/2016"/>
    <s v="2016"/>
    <s v="5"/>
    <s v="43010000"/>
    <x v="10"/>
    <x v="1"/>
    <s v="TRASK TRUST FUND"/>
    <s v="Foundation"/>
    <x v="1"/>
    <s v="4012003000"/>
    <s v="Not Funded"/>
    <s v="16088406"/>
    <m/>
    <m/>
    <n v="7.3999999999999996E-2"/>
    <n v="3700"/>
    <n v="7.3999999999999996E-2"/>
    <n v="3700"/>
  </r>
  <r>
    <x v="2"/>
    <s v="8"/>
    <s v="2/22/2016"/>
    <s v="2016"/>
    <s v="5"/>
    <s v="43010000"/>
    <x v="10"/>
    <x v="1"/>
    <s v="TRASK TRUST FUND"/>
    <s v="Foundation"/>
    <x v="1"/>
    <s v="4012007000"/>
    <s v="Pending"/>
    <s v="16088382"/>
    <n v="0.6"/>
    <n v="30000"/>
    <m/>
    <m/>
    <n v="0.6"/>
    <n v="30000"/>
  </r>
  <r>
    <x v="2"/>
    <s v="8"/>
    <s v="2/22/2016"/>
    <s v="2016"/>
    <s v="5"/>
    <s v="43010000"/>
    <x v="10"/>
    <x v="1"/>
    <s v="TRASK TRUST FUND"/>
    <s v="Foundation"/>
    <x v="1"/>
    <s v="4012007000"/>
    <s v="Not Funded"/>
    <s v="16088406"/>
    <m/>
    <m/>
    <n v="0.9"/>
    <n v="45000"/>
    <n v="0.9"/>
    <n v="45000"/>
  </r>
  <r>
    <x v="2"/>
    <s v="8"/>
    <s v="2/22/2016"/>
    <s v="2016"/>
    <s v="5"/>
    <s v="43010000"/>
    <x v="10"/>
    <x v="1"/>
    <s v="AMERICAN CHEMICAL SOCIETY"/>
    <s v="Foundation"/>
    <x v="1"/>
    <s v="4014004000"/>
    <s v="Pending"/>
    <s v="16088442"/>
    <m/>
    <m/>
    <n v="1"/>
    <n v="110000"/>
    <n v="1"/>
    <n v="110000"/>
  </r>
  <r>
    <x v="2"/>
    <s v="8"/>
    <s v="2/22/2016"/>
    <s v="2016"/>
    <s v="5"/>
    <s v="43010000"/>
    <x v="10"/>
    <x v="1"/>
    <s v="TRASK TRUST FUND"/>
    <s v="Foundation"/>
    <x v="1"/>
    <s v="4027003000"/>
    <s v="Pending"/>
    <s v="16088382"/>
    <n v="0"/>
    <n v="0"/>
    <m/>
    <m/>
    <n v="0"/>
    <n v="0"/>
  </r>
  <r>
    <x v="2"/>
    <s v="8"/>
    <s v="2/23/2016"/>
    <s v="2016"/>
    <s v="5"/>
    <s v="43010000"/>
    <x v="10"/>
    <x v="1"/>
    <s v="TRASK TRUST FUND"/>
    <s v="Foundation"/>
    <x v="1"/>
    <s v="4011006000"/>
    <s v="Pending"/>
    <s v="16088409"/>
    <m/>
    <m/>
    <n v="1"/>
    <n v="45719"/>
    <n v="1"/>
    <n v="45719"/>
  </r>
  <r>
    <x v="2"/>
    <s v="8"/>
    <s v="2/23/2016"/>
    <s v="2016"/>
    <s v="5"/>
    <s v="43010000"/>
    <x v="10"/>
    <x v="1"/>
    <s v="Pennsylvania Dept of Transportation"/>
    <s v="Other State Government"/>
    <x v="1"/>
    <s v="4014005000"/>
    <s v="Awarded"/>
    <s v="16088439"/>
    <m/>
    <m/>
    <n v="1"/>
    <n v="176709"/>
    <n v="1"/>
    <n v="176709"/>
  </r>
  <r>
    <x v="2"/>
    <s v="8"/>
    <s v="2/23/2016"/>
    <s v="2016"/>
    <s v="5"/>
    <s v="43010000"/>
    <x v="10"/>
    <x v="1"/>
    <s v="Michael J. Fox Foundation"/>
    <s v="Private Non-Profit"/>
    <x v="1"/>
    <s v="4018004000"/>
    <s v="Pending"/>
    <s v="16088425"/>
    <m/>
    <m/>
    <n v="1"/>
    <n v="100000"/>
    <n v="1"/>
    <n v="100000"/>
  </r>
  <r>
    <x v="2"/>
    <s v="8"/>
    <s v="2/23/2016"/>
    <s v="2016"/>
    <s v="5"/>
    <s v="43010000"/>
    <x v="10"/>
    <x v="1"/>
    <s v="NATIONAL COLLEGIATE ATHLETIC ASSOCIATION"/>
    <s v="Foundation"/>
    <x v="1"/>
    <s v="4030070000"/>
    <s v="Awarded"/>
    <s v="16088473"/>
    <m/>
    <m/>
    <n v="1"/>
    <n v="29163"/>
    <n v="1"/>
    <n v="29163"/>
  </r>
  <r>
    <x v="2"/>
    <s v="8"/>
    <s v="2/24/2016"/>
    <s v="2016"/>
    <s v="5"/>
    <s v="43010000"/>
    <x v="10"/>
    <x v="1"/>
    <s v="IN  ACADEMY OF SCIENCE"/>
    <s v="Private Non-Profit"/>
    <x v="1"/>
    <s v="4011014000"/>
    <s v="Pending"/>
    <s v="16088453"/>
    <m/>
    <m/>
    <n v="1"/>
    <n v="2952"/>
    <n v="1"/>
    <n v="2952"/>
  </r>
  <r>
    <x v="2"/>
    <s v="8"/>
    <s v="2/24/2016"/>
    <s v="2016"/>
    <s v="5"/>
    <s v="43010000"/>
    <x v="10"/>
    <x v="1"/>
    <s v="TRASK TRUST FUND"/>
    <s v="Foundation"/>
    <x v="1"/>
    <s v="4014004000"/>
    <s v="Pending"/>
    <s v="16088404"/>
    <m/>
    <m/>
    <n v="1"/>
    <n v="50000"/>
    <n v="1"/>
    <n v="50000"/>
  </r>
  <r>
    <x v="2"/>
    <s v="8"/>
    <s v="2/24/2016"/>
    <s v="2016"/>
    <s v="5"/>
    <s v="43010000"/>
    <x v="10"/>
    <x v="1"/>
    <s v="TRASK TRUST FUND"/>
    <s v="Foundation"/>
    <x v="1"/>
    <s v="4014004000"/>
    <s v="Awarded"/>
    <s v="16088396"/>
    <m/>
    <m/>
    <n v="1"/>
    <n v="49600"/>
    <n v="1"/>
    <n v="49600"/>
  </r>
  <r>
    <x v="2"/>
    <s v="8"/>
    <s v="2/24/2016"/>
    <s v="2016"/>
    <s v="5"/>
    <s v="43010000"/>
    <x v="10"/>
    <x v="1"/>
    <s v="TRASK TRUST FUND"/>
    <s v="Foundation"/>
    <x v="1"/>
    <s v="4014009000"/>
    <s v="Pending"/>
    <s v="16088385"/>
    <n v="1"/>
    <n v="50000"/>
    <m/>
    <m/>
    <n v="1"/>
    <n v="50000"/>
  </r>
  <r>
    <x v="2"/>
    <s v="8"/>
    <s v="2/24/2016"/>
    <s v="2016"/>
    <s v="5"/>
    <s v="43010000"/>
    <x v="10"/>
    <x v="1"/>
    <s v="Nexxt Spine LLC"/>
    <s v="Private Profit"/>
    <x v="2"/>
    <s v="4014017000"/>
    <s v="Pending"/>
    <s v="16088338"/>
    <m/>
    <m/>
    <n v="1"/>
    <n v="3018"/>
    <n v="1"/>
    <n v="3018"/>
  </r>
  <r>
    <x v="2"/>
    <s v="8"/>
    <s v="2/24/2016"/>
    <s v="2016"/>
    <s v="5"/>
    <s v="43010000"/>
    <x v="10"/>
    <x v="1"/>
    <s v="Cook Research Incorporated"/>
    <s v="Private Profit"/>
    <x v="2"/>
    <s v="4014017000"/>
    <s v="Awarded"/>
    <s v="16088373"/>
    <m/>
    <m/>
    <n v="1"/>
    <n v="50616"/>
    <n v="1"/>
    <n v="50616"/>
  </r>
  <r>
    <x v="2"/>
    <s v="8"/>
    <s v="2/24/2016"/>
    <s v="2016"/>
    <s v="5"/>
    <s v="43010000"/>
    <x v="10"/>
    <x v="1"/>
    <s v="TRASK TRUST FUND"/>
    <s v="Foundation"/>
    <x v="1"/>
    <s v="4027002000"/>
    <s v="Pending"/>
    <s v="16088385"/>
    <n v="0"/>
    <n v="0"/>
    <m/>
    <m/>
    <n v="0"/>
    <n v="0"/>
  </r>
  <r>
    <x v="2"/>
    <s v="8"/>
    <s v="2/25/2016"/>
    <s v="2016"/>
    <s v="5"/>
    <s v="43010000"/>
    <x v="10"/>
    <x v="1"/>
    <s v="Pest Management Foundation"/>
    <s v="Foundation"/>
    <x v="1"/>
    <s v="4011014000"/>
    <s v="Pending"/>
    <s v="16088486"/>
    <m/>
    <m/>
    <n v="1"/>
    <n v="19947"/>
    <n v="1"/>
    <n v="19947"/>
  </r>
  <r>
    <x v="2"/>
    <s v="8"/>
    <s v="2/26/2016"/>
    <s v="2016"/>
    <s v="5"/>
    <s v="43010000"/>
    <x v="10"/>
    <x v="1"/>
    <s v="INTER-AMERICAN INSTITUTE FOR COOP IN AG"/>
    <s v="Foundation"/>
    <x v="1"/>
    <s v="4011012000"/>
    <s v="Awarded"/>
    <s v="16088513"/>
    <m/>
    <m/>
    <n v="1"/>
    <n v="46312"/>
    <n v="1"/>
    <n v="46312"/>
  </r>
  <r>
    <x v="2"/>
    <s v="8"/>
    <s v="2/26/2016"/>
    <s v="2016"/>
    <s v="5"/>
    <s v="43010000"/>
    <x v="10"/>
    <x v="1"/>
    <s v="BRIGHAM YOUNG UNIVERSITY"/>
    <s v="Institution of Higher Education"/>
    <x v="1"/>
    <s v="4014003000"/>
    <s v="Awarded"/>
    <s v="16088532"/>
    <m/>
    <m/>
    <n v="1"/>
    <n v="12000"/>
    <n v="1"/>
    <n v="12000"/>
  </r>
  <r>
    <x v="2"/>
    <s v="8"/>
    <s v="2/26/2016"/>
    <s v="2016"/>
    <s v="5"/>
    <s v="43010000"/>
    <x v="10"/>
    <x v="1"/>
    <s v="LILLY (ELI) AND COMPANY"/>
    <s v="Private Profit"/>
    <x v="2"/>
    <s v="4016001000"/>
    <s v="Pending"/>
    <s v="16066662"/>
    <m/>
    <m/>
    <n v="1"/>
    <n v="95490"/>
    <n v="1"/>
    <n v="95490"/>
  </r>
  <r>
    <x v="2"/>
    <s v="8"/>
    <s v="2/26/2016"/>
    <s v="2016"/>
    <s v="5"/>
    <s v="43010000"/>
    <x v="10"/>
    <x v="1"/>
    <s v="UNIVERSITY OF MINNESOTA"/>
    <s v="Institution of Higher Education"/>
    <x v="1"/>
    <s v="4018006000"/>
    <s v="Pending"/>
    <s v="16087819"/>
    <m/>
    <m/>
    <n v="1"/>
    <n v="17962"/>
    <n v="1"/>
    <n v="17962"/>
  </r>
  <r>
    <x v="2"/>
    <s v="8"/>
    <s v="2/29/2016"/>
    <s v="2016"/>
    <s v="5"/>
    <s v="43010000"/>
    <x v="10"/>
    <x v="1"/>
    <s v="MID-AMERICA FOOD PROCESSORS ASSOCIATION"/>
    <s v="Private Non-Profit"/>
    <x v="1"/>
    <s v="4011012000"/>
    <s v="Pending"/>
    <s v="16088516"/>
    <m/>
    <m/>
    <n v="0.5"/>
    <n v="2500"/>
    <n v="0.5"/>
    <n v="2500"/>
  </r>
  <r>
    <x v="2"/>
    <s v="8"/>
    <s v="2/29/2016"/>
    <s v="2016"/>
    <s v="5"/>
    <s v="43010000"/>
    <x v="10"/>
    <x v="1"/>
    <s v="IN  ACADEMY OF SCIENCE"/>
    <s v="Private Non-Profit"/>
    <x v="1"/>
    <s v="4011014000"/>
    <s v="Not Funded"/>
    <s v="16088564"/>
    <m/>
    <m/>
    <n v="1"/>
    <n v="2465"/>
    <n v="1"/>
    <n v="2465"/>
  </r>
  <r>
    <x v="2"/>
    <s v="8"/>
    <s v="2/29/2016"/>
    <s v="2016"/>
    <s v="5"/>
    <s v="43010000"/>
    <x v="10"/>
    <x v="1"/>
    <s v="MID-AMERICA FOOD PROCESSORS ASSOCIATION"/>
    <s v="Private Non-Profit"/>
    <x v="1"/>
    <s v="4011016000"/>
    <s v="Pending"/>
    <s v="16088516"/>
    <m/>
    <m/>
    <n v="0.5"/>
    <n v="2500"/>
    <n v="0.5"/>
    <n v="2500"/>
  </r>
  <r>
    <x v="2"/>
    <s v="8"/>
    <s v="2/29/2016"/>
    <s v="2016"/>
    <s v="5"/>
    <s v="43010000"/>
    <x v="10"/>
    <x v="1"/>
    <s v="MID-AMERICA FOOD PROCESSORS ASSOCIATION"/>
    <s v="Private Non-Profit"/>
    <x v="1"/>
    <s v="4011016000"/>
    <s v="Pending"/>
    <s v="16088552"/>
    <m/>
    <m/>
    <n v="1"/>
    <n v="5000"/>
    <n v="1"/>
    <n v="5000"/>
  </r>
  <r>
    <x v="2"/>
    <s v="8"/>
    <s v="2/29/2016"/>
    <s v="2016"/>
    <s v="5"/>
    <s v="43010000"/>
    <x v="10"/>
    <x v="1"/>
    <s v="Apple Inc"/>
    <s v="Private Profit"/>
    <x v="2"/>
    <s v="4014024000"/>
    <s v="Awarded"/>
    <s v="16088565"/>
    <m/>
    <m/>
    <n v="1"/>
    <n v="8100"/>
    <n v="1"/>
    <n v="8100"/>
  </r>
  <r>
    <x v="2"/>
    <s v="8"/>
    <s v="2/29/2016"/>
    <s v="2016"/>
    <s v="5"/>
    <s v="43010000"/>
    <x v="10"/>
    <x v="1"/>
    <s v="PFIZER INC"/>
    <s v="Private Profit"/>
    <x v="2"/>
    <s v="4016004000"/>
    <s v="Pending"/>
    <s v="16088563"/>
    <n v="1"/>
    <n v="50067"/>
    <m/>
    <m/>
    <n v="1"/>
    <n v="50067"/>
  </r>
  <r>
    <x v="2"/>
    <s v="8"/>
    <s v="2/29/2016"/>
    <s v="2016"/>
    <s v="5"/>
    <s v="43010000"/>
    <x v="10"/>
    <x v="1"/>
    <s v="PFIZER INC"/>
    <s v="Private Profit"/>
    <x v="2"/>
    <s v="4027015000"/>
    <s v="Pending"/>
    <s v="16088563"/>
    <n v="0"/>
    <n v="0"/>
    <m/>
    <m/>
    <n v="0"/>
    <n v="0"/>
  </r>
  <r>
    <x v="2"/>
    <s v="9"/>
    <s v="3/1/2016"/>
    <s v="2016"/>
    <s v="6"/>
    <s v="43010000"/>
    <x v="10"/>
    <x v="1"/>
    <s v="The Lutheran Foundation"/>
    <s v="Foundation"/>
    <x v="1"/>
    <s v="2004006000"/>
    <s v="Pending"/>
    <s v="16088585"/>
    <m/>
    <m/>
    <n v="1"/>
    <n v="59625"/>
    <n v="1"/>
    <n v="59625"/>
  </r>
  <r>
    <x v="2"/>
    <s v="9"/>
    <s v="3/1/2016"/>
    <s v="2016"/>
    <s v="6"/>
    <s v="43010000"/>
    <x v="10"/>
    <x v="1"/>
    <s v="IN  ACADEMY OF SCIENCE"/>
    <s v="Private Non-Profit"/>
    <x v="1"/>
    <s v="4011014000"/>
    <s v="Not Funded"/>
    <s v="16088588"/>
    <n v="0.5"/>
    <n v="1497.5"/>
    <m/>
    <m/>
    <n v="0.5"/>
    <n v="1497.5"/>
  </r>
  <r>
    <x v="2"/>
    <s v="9"/>
    <s v="3/1/2016"/>
    <s v="2016"/>
    <s v="6"/>
    <s v="43010000"/>
    <x v="10"/>
    <x v="1"/>
    <s v="IN  ACADEMY OF SCIENCE"/>
    <s v="Private Non-Profit"/>
    <x v="1"/>
    <s v="4011015000"/>
    <s v="Pending"/>
    <s v="16088567"/>
    <m/>
    <m/>
    <n v="1"/>
    <n v="3000"/>
    <n v="1"/>
    <n v="3000"/>
  </r>
  <r>
    <x v="2"/>
    <s v="9"/>
    <s v="3/1/2016"/>
    <s v="2016"/>
    <s v="6"/>
    <s v="43010000"/>
    <x v="10"/>
    <x v="1"/>
    <s v="IN  ACADEMY OF SCIENCE"/>
    <s v="Private Non-Profit"/>
    <x v="1"/>
    <s v="4011015000"/>
    <s v="Pending"/>
    <s v="16088592"/>
    <m/>
    <m/>
    <n v="1"/>
    <n v="2963"/>
    <n v="1"/>
    <n v="2963"/>
  </r>
  <r>
    <x v="2"/>
    <s v="9"/>
    <s v="3/1/2016"/>
    <s v="2016"/>
    <s v="6"/>
    <s v="43010000"/>
    <x v="10"/>
    <x v="1"/>
    <s v="ROLLS-ROYCE CORPORATION"/>
    <s v="Private Profit"/>
    <x v="2"/>
    <s v="4014003000"/>
    <s v="Awarded"/>
    <s v="16098631"/>
    <m/>
    <m/>
    <n v="1"/>
    <n v="100000"/>
    <n v="1"/>
    <n v="100000"/>
  </r>
  <r>
    <x v="2"/>
    <s v="9"/>
    <s v="3/1/2016"/>
    <s v="2016"/>
    <s v="6"/>
    <s v="43010000"/>
    <x v="10"/>
    <x v="1"/>
    <s v="AMER ASSOC FOR ADVANCEMENT OF SCIENCE"/>
    <s v="Private Non-Profit"/>
    <x v="1"/>
    <s v="4014005000"/>
    <s v="Pending"/>
    <s v="16088583"/>
    <m/>
    <m/>
    <n v="1"/>
    <n v="49999"/>
    <n v="1"/>
    <n v="49999"/>
  </r>
  <r>
    <x v="2"/>
    <s v="9"/>
    <s v="3/1/2016"/>
    <s v="2016"/>
    <s v="6"/>
    <s v="43010000"/>
    <x v="10"/>
    <x v="1"/>
    <s v="IN  ACADEMY OF SCIENCE"/>
    <s v="Private Non-Profit"/>
    <x v="1"/>
    <s v="4014005000"/>
    <s v="Not Funded"/>
    <s v="16088588"/>
    <n v="0.5"/>
    <n v="1497.5"/>
    <m/>
    <m/>
    <n v="0.5"/>
    <n v="1497.5"/>
  </r>
  <r>
    <x v="2"/>
    <s v="9"/>
    <s v="3/1/2016"/>
    <s v="2016"/>
    <s v="6"/>
    <s v="43010000"/>
    <x v="10"/>
    <x v="1"/>
    <s v="LILLY (ELI) AND COMPANY"/>
    <s v="Private Profit"/>
    <x v="2"/>
    <s v="4014006000"/>
    <s v="Awarded"/>
    <s v="16077513"/>
    <n v="1"/>
    <n v="76718"/>
    <m/>
    <m/>
    <n v="1"/>
    <n v="76718"/>
  </r>
  <r>
    <x v="2"/>
    <s v="9"/>
    <s v="3/1/2016"/>
    <s v="2016"/>
    <s v="6"/>
    <s v="43010000"/>
    <x v="10"/>
    <x v="1"/>
    <s v="AMERICAN ASSOCIATION"/>
    <s v="Foundation"/>
    <x v="1"/>
    <s v="4014017000"/>
    <s v="Pending"/>
    <s v="16098604"/>
    <m/>
    <m/>
    <n v="0.25"/>
    <n v="12500"/>
    <n v="0.25"/>
    <n v="12500"/>
  </r>
  <r>
    <x v="2"/>
    <s v="9"/>
    <s v="3/1/2016"/>
    <s v="2016"/>
    <s v="6"/>
    <s v="43010000"/>
    <x v="10"/>
    <x v="1"/>
    <s v="AMERICAN ASSOCIATION"/>
    <s v="Foundation"/>
    <x v="1"/>
    <s v="4018004000"/>
    <s v="Pending"/>
    <s v="16098604"/>
    <m/>
    <m/>
    <n v="0.75"/>
    <n v="37500"/>
    <n v="0.75"/>
    <n v="37500"/>
  </r>
  <r>
    <x v="2"/>
    <s v="9"/>
    <s v="3/1/2016"/>
    <s v="2016"/>
    <s v="6"/>
    <s v="43010000"/>
    <x v="10"/>
    <x v="1"/>
    <s v="LILLY (ELI) AND COMPANY"/>
    <s v="Private Profit"/>
    <x v="2"/>
    <s v="4027002000"/>
    <s v="Awarded"/>
    <s v="16077513"/>
    <n v="0"/>
    <n v="0"/>
    <m/>
    <m/>
    <n v="0"/>
    <n v="0"/>
  </r>
  <r>
    <x v="2"/>
    <s v="9"/>
    <s v="3/1/2016"/>
    <s v="2016"/>
    <s v="6"/>
    <s v="43010000"/>
    <x v="10"/>
    <x v="1"/>
    <s v="IN  ACADEMY OF SCIENCE"/>
    <s v="Private Non-Profit"/>
    <x v="1"/>
    <s v="4027003000"/>
    <s v="Not Funded"/>
    <s v="16088588"/>
    <n v="0"/>
    <n v="0"/>
    <m/>
    <m/>
    <n v="0"/>
    <n v="0"/>
  </r>
  <r>
    <x v="2"/>
    <s v="9"/>
    <s v="3/2/2016"/>
    <s v="2016"/>
    <s v="6"/>
    <s v="43010000"/>
    <x v="10"/>
    <x v="1"/>
    <s v="ARTS UNITED OF GREATER FORT WAYNE"/>
    <s v="Foundation"/>
    <x v="1"/>
    <s v="2004031000"/>
    <s v="Pending"/>
    <s v="16098632"/>
    <m/>
    <m/>
    <n v="1"/>
    <n v="5000"/>
    <n v="1"/>
    <n v="5000"/>
  </r>
  <r>
    <x v="2"/>
    <s v="9"/>
    <s v="3/2/2016"/>
    <s v="2016"/>
    <s v="6"/>
    <s v="43010000"/>
    <x v="10"/>
    <x v="1"/>
    <s v="IN  ACADEMY OF SCIENCE"/>
    <s v="Private Non-Profit"/>
    <x v="1"/>
    <s v="2004033000"/>
    <s v="Awarded"/>
    <s v="16088598"/>
    <m/>
    <m/>
    <n v="1"/>
    <n v="2511"/>
    <n v="1"/>
    <n v="2511"/>
  </r>
  <r>
    <x v="2"/>
    <s v="9"/>
    <s v="3/2/2016"/>
    <s v="2016"/>
    <s v="6"/>
    <s v="43010000"/>
    <x v="10"/>
    <x v="1"/>
    <s v="GEORGE MASON UNIVERSITY"/>
    <s v="Institution of Higher Education"/>
    <x v="1"/>
    <s v="4012003000"/>
    <s v="Awarded"/>
    <s v="16088573"/>
    <m/>
    <m/>
    <n v="0.75"/>
    <n v="7500"/>
    <n v="0.75"/>
    <n v="7500"/>
  </r>
  <r>
    <x v="2"/>
    <s v="9"/>
    <s v="3/2/2016"/>
    <s v="2016"/>
    <s v="6"/>
    <s v="43010000"/>
    <x v="10"/>
    <x v="1"/>
    <s v="PEPSICO INC./ WORLD TRADING CO."/>
    <s v="Private Profit"/>
    <x v="2"/>
    <s v="4014004000"/>
    <s v="Awarded"/>
    <s v="16098635"/>
    <m/>
    <m/>
    <n v="1"/>
    <n v="38466"/>
    <n v="1"/>
    <n v="38466"/>
  </r>
  <r>
    <x v="2"/>
    <s v="9"/>
    <s v="3/2/2016"/>
    <s v="2016"/>
    <s v="6"/>
    <s v="43010000"/>
    <x v="10"/>
    <x v="1"/>
    <s v="Alion Science and Technology"/>
    <s v="Private Profit"/>
    <x v="2"/>
    <s v="4014009000"/>
    <s v="Pending"/>
    <s v="16098662"/>
    <m/>
    <m/>
    <n v="1"/>
    <n v="40000"/>
    <n v="1"/>
    <n v="40000"/>
  </r>
  <r>
    <x v="2"/>
    <s v="9"/>
    <s v="3/2/2016"/>
    <s v="2016"/>
    <s v="6"/>
    <s v="43010000"/>
    <x v="10"/>
    <x v="1"/>
    <s v="GEORGE MASON UNIVERSITY"/>
    <s v="Institution of Higher Education"/>
    <x v="1"/>
    <s v="4024003000"/>
    <s v="Awarded"/>
    <s v="16088573"/>
    <m/>
    <m/>
    <n v="0.25"/>
    <n v="2500"/>
    <n v="0.25"/>
    <n v="2500"/>
  </r>
  <r>
    <x v="2"/>
    <s v="9"/>
    <s v="3/3/2016"/>
    <s v="2016"/>
    <s v="6"/>
    <s v="43010000"/>
    <x v="10"/>
    <x v="1"/>
    <s v="SHOWALTER TRUST"/>
    <s v="Foundation"/>
    <x v="1"/>
    <s v="4014017000"/>
    <s v="Awarded"/>
    <s v="16098623"/>
    <m/>
    <m/>
    <n v="0.6"/>
    <n v="36000"/>
    <n v="0.6"/>
    <n v="36000"/>
  </r>
  <r>
    <x v="2"/>
    <s v="9"/>
    <s v="3/3/2016"/>
    <s v="2016"/>
    <s v="6"/>
    <s v="43010000"/>
    <x v="10"/>
    <x v="1"/>
    <s v="SHOWALTER TRUST"/>
    <s v="Foundation"/>
    <x v="1"/>
    <s v="4016005000"/>
    <s v="Awarded"/>
    <s v="16098623"/>
    <m/>
    <m/>
    <n v="0.4"/>
    <n v="24000"/>
    <n v="0.4"/>
    <n v="24000"/>
  </r>
  <r>
    <x v="2"/>
    <s v="9"/>
    <s v="3/4/2016"/>
    <s v="2016"/>
    <s v="6"/>
    <s v="43010000"/>
    <x v="10"/>
    <x v="1"/>
    <s v="PENNSYLVANIA STATE UNIVERSITY"/>
    <s v="Institution of Higher Education"/>
    <x v="1"/>
    <s v="4011016000"/>
    <s v="Pending"/>
    <s v="16088594"/>
    <m/>
    <m/>
    <n v="0.5"/>
    <n v="21488"/>
    <n v="0.5"/>
    <n v="21488"/>
  </r>
  <r>
    <x v="2"/>
    <s v="9"/>
    <s v="3/4/2016"/>
    <s v="2016"/>
    <s v="6"/>
    <s v="43010000"/>
    <x v="10"/>
    <x v="1"/>
    <s v="Zoetis"/>
    <s v="Private Profit"/>
    <x v="2"/>
    <s v="4012003000"/>
    <s v="Pending"/>
    <s v="16098656"/>
    <m/>
    <m/>
    <n v="1"/>
    <n v="17448"/>
    <n v="1"/>
    <n v="17448"/>
  </r>
  <r>
    <x v="2"/>
    <s v="9"/>
    <s v="3/4/2016"/>
    <s v="2016"/>
    <s v="6"/>
    <s v="43010000"/>
    <x v="10"/>
    <x v="1"/>
    <s v="PENNSYLVANIA STATE UNIVERSITY"/>
    <s v="Institution of Higher Education"/>
    <x v="1"/>
    <s v="4013004000"/>
    <s v="Pending"/>
    <s v="16088594"/>
    <m/>
    <m/>
    <n v="0.5"/>
    <n v="21488"/>
    <n v="0.5"/>
    <n v="21488"/>
  </r>
  <r>
    <x v="2"/>
    <s v="9"/>
    <s v="3/4/2016"/>
    <s v="2016"/>
    <s v="6"/>
    <s v="43010000"/>
    <x v="10"/>
    <x v="1"/>
    <s v="AMERICAN EGG BOARD"/>
    <s v="Foundation"/>
    <x v="1"/>
    <s v="4013004000"/>
    <s v="Pending"/>
    <s v="16098726"/>
    <m/>
    <m/>
    <n v="1"/>
    <n v="20000"/>
    <n v="1"/>
    <n v="20000"/>
  </r>
  <r>
    <x v="2"/>
    <s v="9"/>
    <s v="3/4/2016"/>
    <s v="2016"/>
    <s v="6"/>
    <s v="43010000"/>
    <x v="10"/>
    <x v="1"/>
    <s v="Landauer"/>
    <s v="Private Profit"/>
    <x v="2"/>
    <s v="4014006000"/>
    <s v="Awarded"/>
    <s v="16098745"/>
    <n v="1"/>
    <n v="49065"/>
    <m/>
    <m/>
    <n v="1"/>
    <n v="49065"/>
  </r>
  <r>
    <x v="2"/>
    <s v="9"/>
    <s v="3/4/2016"/>
    <s v="2016"/>
    <s v="6"/>
    <s v="43010000"/>
    <x v="10"/>
    <x v="1"/>
    <s v="Landauer"/>
    <s v="Private Profit"/>
    <x v="2"/>
    <s v="4027002000"/>
    <s v="Awarded"/>
    <s v="16098745"/>
    <n v="0"/>
    <n v="0"/>
    <m/>
    <m/>
    <n v="0"/>
    <n v="0"/>
  </r>
  <r>
    <x v="2"/>
    <s v="9"/>
    <s v="3/7/2016"/>
    <s v="2016"/>
    <s v="6"/>
    <s v="43010000"/>
    <x v="10"/>
    <x v="1"/>
    <s v="Mittal Steel Company"/>
    <s v="Private Profit"/>
    <x v="2"/>
    <s v="1011003000"/>
    <s v="Awarded"/>
    <s v="16098786"/>
    <m/>
    <m/>
    <n v="1"/>
    <n v="9950"/>
    <n v="1"/>
    <n v="9950"/>
  </r>
  <r>
    <x v="2"/>
    <s v="9"/>
    <s v="3/7/2016"/>
    <s v="2016"/>
    <s v="6"/>
    <s v="43010000"/>
    <x v="10"/>
    <x v="1"/>
    <s v="Hutchinson"/>
    <s v="Private Profit"/>
    <x v="2"/>
    <s v="4014029000"/>
    <s v="Pending"/>
    <s v="16098755"/>
    <m/>
    <m/>
    <n v="1"/>
    <n v="8437"/>
    <n v="1"/>
    <n v="8437"/>
  </r>
  <r>
    <x v="2"/>
    <s v="9"/>
    <s v="3/8/2016"/>
    <s v="2016"/>
    <s v="6"/>
    <s v="43010000"/>
    <x v="10"/>
    <x v="1"/>
    <s v="GE Aviation"/>
    <s v="Private Profit"/>
    <x v="2"/>
    <s v="4014003000"/>
    <s v="Pending"/>
    <s v="16098802"/>
    <m/>
    <m/>
    <n v="0.5"/>
    <n v="60000"/>
    <n v="0.5"/>
    <n v="60000"/>
  </r>
  <r>
    <x v="2"/>
    <s v="9"/>
    <s v="3/8/2016"/>
    <s v="2016"/>
    <s v="6"/>
    <s v="43010000"/>
    <x v="10"/>
    <x v="1"/>
    <s v="GE Aviation"/>
    <s v="Private Profit"/>
    <x v="2"/>
    <s v="4014009000"/>
    <s v="Pending"/>
    <s v="16098802"/>
    <m/>
    <m/>
    <n v="0.5"/>
    <n v="60000"/>
    <n v="0.5"/>
    <n v="60000"/>
  </r>
  <r>
    <x v="2"/>
    <s v="9"/>
    <s v="3/8/2016"/>
    <s v="2016"/>
    <s v="6"/>
    <s v="43010000"/>
    <x v="10"/>
    <x v="1"/>
    <s v="University of Industrial Distribution"/>
    <s v="Institution of Higher Education"/>
    <x v="1"/>
    <s v="4019006000"/>
    <s v="Pending"/>
    <s v="16098762"/>
    <m/>
    <m/>
    <n v="1"/>
    <n v="10000"/>
    <n v="1"/>
    <n v="10000"/>
  </r>
  <r>
    <x v="2"/>
    <s v="9"/>
    <s v="3/9/2016"/>
    <s v="2016"/>
    <s v="6"/>
    <s v="43010000"/>
    <x v="10"/>
    <x v="1"/>
    <s v="ACVIM"/>
    <s v="Foundation"/>
    <x v="1"/>
    <s v="4012003000"/>
    <s v="Pending"/>
    <s v="16098664"/>
    <m/>
    <m/>
    <n v="0.05"/>
    <n v="1485.5"/>
    <n v="0.05"/>
    <n v="1485.5"/>
  </r>
  <r>
    <x v="2"/>
    <s v="9"/>
    <s v="3/9/2016"/>
    <s v="2016"/>
    <s v="6"/>
    <s v="43010000"/>
    <x v="10"/>
    <x v="1"/>
    <s v="ACVIM"/>
    <s v="Foundation"/>
    <x v="1"/>
    <s v="4012007000"/>
    <s v="Pending"/>
    <s v="16098664"/>
    <m/>
    <m/>
    <n v="0.95"/>
    <n v="28224.5"/>
    <n v="0.95"/>
    <n v="28224.5"/>
  </r>
  <r>
    <x v="2"/>
    <s v="9"/>
    <s v="3/9/2016"/>
    <s v="2016"/>
    <s v="6"/>
    <s v="43010000"/>
    <x v="10"/>
    <x v="1"/>
    <s v="Sintact Medical Systems"/>
    <s v="Private Profit"/>
    <x v="2"/>
    <s v="4012007000"/>
    <s v="Awarded"/>
    <s v="16098848"/>
    <m/>
    <m/>
    <n v="0.75"/>
    <n v="17845.5"/>
    <n v="0.75"/>
    <n v="17845.5"/>
  </r>
  <r>
    <x v="2"/>
    <s v="9"/>
    <s v="3/9/2016"/>
    <s v="2016"/>
    <s v="6"/>
    <s v="43010000"/>
    <x v="10"/>
    <x v="1"/>
    <s v="SIEMENS ENERGY &amp; AUTOMATION INC."/>
    <s v="Private Profit"/>
    <x v="2"/>
    <s v="4014003000"/>
    <s v="Pending"/>
    <s v="16098642"/>
    <m/>
    <m/>
    <n v="1"/>
    <n v="420000"/>
    <n v="1"/>
    <n v="420000"/>
  </r>
  <r>
    <x v="2"/>
    <s v="9"/>
    <s v="3/9/2016"/>
    <s v="2016"/>
    <s v="6"/>
    <s v="43010000"/>
    <x v="10"/>
    <x v="1"/>
    <s v="BURROUGHS WELLCOME FUND"/>
    <s v="Foundation"/>
    <x v="1"/>
    <s v="4014017000"/>
    <s v="Pending"/>
    <s v="16098845"/>
    <m/>
    <m/>
    <n v="0.9375"/>
    <n v="468750"/>
    <n v="0.9375"/>
    <n v="468750"/>
  </r>
  <r>
    <x v="2"/>
    <s v="9"/>
    <s v="3/9/2016"/>
    <s v="2016"/>
    <s v="6"/>
    <s v="43010000"/>
    <x v="10"/>
    <x v="1"/>
    <s v="Sintact Medical Systems"/>
    <s v="Private Profit"/>
    <x v="2"/>
    <s v="4014017000"/>
    <s v="Awarded"/>
    <s v="16098848"/>
    <m/>
    <m/>
    <n v="0.25"/>
    <n v="5948.5"/>
    <n v="0.25"/>
    <n v="5948.5"/>
  </r>
  <r>
    <x v="2"/>
    <s v="9"/>
    <s v="3/9/2016"/>
    <s v="2016"/>
    <s v="6"/>
    <s v="43010000"/>
    <x v="10"/>
    <x v="1"/>
    <s v="BURROUGHS WELLCOME FUND"/>
    <s v="Foundation"/>
    <x v="1"/>
    <s v="4018004000"/>
    <s v="Pending"/>
    <s v="16098845"/>
    <m/>
    <m/>
    <n v="6.25E-2"/>
    <n v="31250"/>
    <n v="6.25E-2"/>
    <n v="31250"/>
  </r>
  <r>
    <x v="2"/>
    <s v="9"/>
    <s v="3/10/2016"/>
    <s v="2016"/>
    <s v="6"/>
    <s v="43010000"/>
    <x v="10"/>
    <x v="1"/>
    <s v="Foundation for Food and Agric Res"/>
    <s v="Foundation"/>
    <x v="1"/>
    <s v="4011012000"/>
    <s v="Pending"/>
    <s v="16098844"/>
    <m/>
    <m/>
    <n v="1"/>
    <n v="299749"/>
    <n v="1"/>
    <n v="299749"/>
  </r>
  <r>
    <x v="2"/>
    <s v="9"/>
    <s v="3/10/2016"/>
    <s v="2016"/>
    <s v="6"/>
    <s v="43010000"/>
    <x v="10"/>
    <x v="1"/>
    <s v="IN UNIV PURDUE UNIV AT INDIANAPOLIS"/>
    <s v="Institution of Higher Education"/>
    <x v="1"/>
    <s v="4012003000"/>
    <s v="Awarded"/>
    <s v="16098846"/>
    <m/>
    <m/>
    <n v="1"/>
    <n v="6000"/>
    <n v="1"/>
    <n v="6000"/>
  </r>
  <r>
    <x v="2"/>
    <s v="9"/>
    <s v="3/10/2016"/>
    <s v="2016"/>
    <s v="6"/>
    <s v="43010000"/>
    <x v="10"/>
    <x v="1"/>
    <s v="GENERAL ELECTRIC COMPANY"/>
    <s v="Private Profit"/>
    <x v="2"/>
    <s v="4014003000"/>
    <s v="Pending"/>
    <s v="16098906"/>
    <m/>
    <m/>
    <n v="0"/>
    <n v="0"/>
    <n v="0"/>
    <n v="0"/>
  </r>
  <r>
    <x v="2"/>
    <s v="9"/>
    <s v="3/10/2016"/>
    <s v="2016"/>
    <s v="6"/>
    <s v="43010000"/>
    <x v="10"/>
    <x v="1"/>
    <s v="AMERICAN CHEMICAL SOCIETY"/>
    <s v="Foundation"/>
    <x v="1"/>
    <s v="4014009000"/>
    <s v="Pending"/>
    <s v="16099043"/>
    <m/>
    <m/>
    <n v="1"/>
    <n v="109999.66"/>
    <n v="1"/>
    <n v="109999.66"/>
  </r>
  <r>
    <x v="2"/>
    <s v="9"/>
    <s v="3/10/2016"/>
    <s v="2016"/>
    <s v="6"/>
    <s v="43010000"/>
    <x v="10"/>
    <x v="1"/>
    <s v="GENERAL ELECTRIC COMPANY"/>
    <s v="Private Profit"/>
    <x v="2"/>
    <s v="4014029000"/>
    <s v="Pending"/>
    <s v="16098906"/>
    <m/>
    <m/>
    <n v="0.6"/>
    <n v="5243.4"/>
    <n v="0.6"/>
    <n v="5243.4"/>
  </r>
  <r>
    <x v="2"/>
    <s v="9"/>
    <s v="3/10/2016"/>
    <s v="2016"/>
    <s v="6"/>
    <s v="43010000"/>
    <x v="10"/>
    <x v="1"/>
    <s v="Hutchinson"/>
    <s v="Private Profit"/>
    <x v="2"/>
    <s v="4014029000"/>
    <s v="Pending"/>
    <s v="16098907"/>
    <m/>
    <m/>
    <n v="1"/>
    <n v="5769"/>
    <n v="1"/>
    <n v="5769"/>
  </r>
  <r>
    <x v="2"/>
    <s v="9"/>
    <s v="3/10/2016"/>
    <s v="2016"/>
    <s v="6"/>
    <s v="43010000"/>
    <x v="10"/>
    <x v="1"/>
    <s v="AMERICAN CHEMICAL SOCIETY"/>
    <s v="Foundation"/>
    <x v="1"/>
    <s v="4018004000"/>
    <s v="Pending"/>
    <s v="16098894"/>
    <m/>
    <m/>
    <n v="1"/>
    <n v="110000"/>
    <n v="1"/>
    <n v="110000"/>
  </r>
  <r>
    <x v="2"/>
    <s v="9"/>
    <s v="3/10/2016"/>
    <s v="2016"/>
    <s v="6"/>
    <s v="43010000"/>
    <x v="10"/>
    <x v="1"/>
    <s v="GENERAL ELECTRIC COMPANY"/>
    <s v="Private Profit"/>
    <x v="2"/>
    <s v="4019003000"/>
    <s v="Pending"/>
    <s v="16098906"/>
    <m/>
    <m/>
    <n v="0.4"/>
    <n v="3495.6"/>
    <n v="0.4"/>
    <n v="3495.6"/>
  </r>
  <r>
    <x v="2"/>
    <s v="9"/>
    <s v="3/11/2016"/>
    <s v="2016"/>
    <s v="6"/>
    <s v="43010000"/>
    <x v="10"/>
    <x v="1"/>
    <s v="VaxForm, LLC"/>
    <s v="Private Non-Profit"/>
    <x v="1"/>
    <s v="4012003000"/>
    <s v="Awarded"/>
    <s v="16098874"/>
    <m/>
    <m/>
    <n v="1"/>
    <n v="1521"/>
    <n v="1"/>
    <n v="1521"/>
  </r>
  <r>
    <x v="2"/>
    <s v="9"/>
    <s v="3/11/2016"/>
    <s v="2016"/>
    <s v="6"/>
    <s v="43010000"/>
    <x v="10"/>
    <x v="1"/>
    <s v="BAUSCH &amp; LOMB, INC."/>
    <s v="Private Profit"/>
    <x v="2"/>
    <s v="4014004000"/>
    <s v="Awarded"/>
    <s v="16098792"/>
    <m/>
    <m/>
    <n v="1"/>
    <n v="123000"/>
    <n v="1"/>
    <n v="123000"/>
  </r>
  <r>
    <x v="2"/>
    <s v="9"/>
    <s v="3/11/2016"/>
    <s v="2016"/>
    <s v="6"/>
    <s v="43010000"/>
    <x v="10"/>
    <x v="1"/>
    <s v="Assoc of American Universities"/>
    <s v="Private Non-Profit"/>
    <x v="1"/>
    <s v="4020001000"/>
    <s v="Pending"/>
    <s v="16098875"/>
    <n v="1"/>
    <n v="36783"/>
    <m/>
    <m/>
    <n v="1"/>
    <n v="36783"/>
  </r>
  <r>
    <x v="2"/>
    <s v="9"/>
    <s v="3/11/2016"/>
    <s v="2016"/>
    <s v="6"/>
    <s v="43010000"/>
    <x v="10"/>
    <x v="1"/>
    <s v="Assoc of American Universities"/>
    <s v="Private Non-Profit"/>
    <x v="1"/>
    <s v="4027006000"/>
    <s v="Pending"/>
    <s v="16098875"/>
    <n v="0"/>
    <n v="0"/>
    <m/>
    <m/>
    <n v="0"/>
    <n v="0"/>
  </r>
  <r>
    <x v="2"/>
    <s v="9"/>
    <s v="3/14/2016"/>
    <s v="2016"/>
    <s v="6"/>
    <s v="43010000"/>
    <x v="10"/>
    <x v="1"/>
    <s v="Taiwan Semiconductor Manufacturing Co"/>
    <s v="Private Profit"/>
    <x v="2"/>
    <s v="4014006000"/>
    <s v="Awarded"/>
    <s v="16087755"/>
    <n v="1"/>
    <n v="360000"/>
    <m/>
    <m/>
    <n v="1"/>
    <n v="360000"/>
  </r>
  <r>
    <x v="2"/>
    <s v="9"/>
    <s v="3/14/2016"/>
    <s v="2016"/>
    <s v="6"/>
    <s v="43010000"/>
    <x v="10"/>
    <x v="1"/>
    <s v="LILLY (ELI) AND COMPANY"/>
    <s v="Private Profit"/>
    <x v="2"/>
    <s v="4016003000"/>
    <s v="Pending"/>
    <s v="16098963"/>
    <m/>
    <m/>
    <n v="1"/>
    <n v="265000"/>
    <n v="1"/>
    <n v="265000"/>
  </r>
  <r>
    <x v="2"/>
    <s v="9"/>
    <s v="3/14/2016"/>
    <s v="2016"/>
    <s v="6"/>
    <s v="43010000"/>
    <x v="10"/>
    <x v="1"/>
    <s v="RUSSELL SAGE FOUNDATION"/>
    <s v="Foundation"/>
    <x v="1"/>
    <s v="4017012000"/>
    <s v="Pending"/>
    <s v="16098916"/>
    <m/>
    <m/>
    <n v="1"/>
    <n v="150000"/>
    <n v="1"/>
    <n v="150000"/>
  </r>
  <r>
    <x v="2"/>
    <s v="9"/>
    <s v="3/14/2016"/>
    <s v="2016"/>
    <s v="6"/>
    <s v="43010000"/>
    <x v="10"/>
    <x v="1"/>
    <s v="Taiwan Semiconductor Manufacturing Co"/>
    <s v="Private Profit"/>
    <x v="2"/>
    <s v="4027002000"/>
    <s v="Awarded"/>
    <s v="16087755"/>
    <n v="0"/>
    <n v="0"/>
    <m/>
    <m/>
    <n v="0"/>
    <n v="0"/>
  </r>
  <r>
    <x v="2"/>
    <s v="9"/>
    <s v="3/15/2016"/>
    <s v="2016"/>
    <s v="6"/>
    <s v="43010000"/>
    <x v="10"/>
    <x v="1"/>
    <s v="Walther Cancer Institute FDN Inc"/>
    <s v="Foundation"/>
    <x v="1"/>
    <s v="4007003000"/>
    <s v="Awarded"/>
    <s v="16098885"/>
    <m/>
    <m/>
    <n v="1"/>
    <n v="750000"/>
    <n v="1"/>
    <n v="750000"/>
  </r>
  <r>
    <x v="2"/>
    <s v="9"/>
    <s v="3/15/2016"/>
    <s v="2016"/>
    <s v="6"/>
    <s v="43010000"/>
    <x v="10"/>
    <x v="1"/>
    <s v="Association of Zoos and Aquariums"/>
    <s v="Private Non-Profit"/>
    <x v="1"/>
    <s v="4011015000"/>
    <s v="Pending"/>
    <s v="16098997"/>
    <m/>
    <m/>
    <n v="1"/>
    <n v="18426"/>
    <n v="1"/>
    <n v="18426"/>
  </r>
  <r>
    <x v="2"/>
    <s v="9"/>
    <s v="3/15/2016"/>
    <s v="2016"/>
    <s v="6"/>
    <s v="43010000"/>
    <x v="10"/>
    <x v="1"/>
    <s v="Walther Cancer Institute FDN Inc"/>
    <s v="Foundation"/>
    <x v="1"/>
    <s v="4012003000"/>
    <s v="Awarded"/>
    <s v="16098885"/>
    <m/>
    <m/>
    <n v="0"/>
    <n v="0"/>
    <n v="0"/>
    <n v="0"/>
  </r>
  <r>
    <x v="2"/>
    <s v="9"/>
    <s v="3/15/2016"/>
    <s v="2016"/>
    <s v="6"/>
    <s v="43010000"/>
    <x v="10"/>
    <x v="1"/>
    <s v="AMERICAN EGG BOARD"/>
    <s v="Foundation"/>
    <x v="1"/>
    <s v="4013004000"/>
    <s v="Pending"/>
    <s v="16099011"/>
    <m/>
    <m/>
    <n v="1"/>
    <n v="197748"/>
    <n v="1"/>
    <n v="197748"/>
  </r>
  <r>
    <x v="2"/>
    <s v="9"/>
    <s v="3/15/2016"/>
    <s v="2016"/>
    <s v="6"/>
    <s v="43010000"/>
    <x v="10"/>
    <x v="1"/>
    <s v="INDIANA UNIVERSITY"/>
    <s v="Institution of Higher Education"/>
    <x v="1"/>
    <s v="4013010000"/>
    <s v="Awarded"/>
    <s v="16099025"/>
    <m/>
    <m/>
    <n v="1"/>
    <n v="3900"/>
    <n v="1"/>
    <n v="3900"/>
  </r>
  <r>
    <x v="2"/>
    <s v="9"/>
    <s v="3/15/2016"/>
    <s v="2016"/>
    <s v="6"/>
    <s v="43010000"/>
    <x v="10"/>
    <x v="1"/>
    <s v="Happiness and Well-Being"/>
    <s v="Private Non-Profit"/>
    <x v="1"/>
    <s v="4013011000"/>
    <s v="Not Funded"/>
    <s v="16098953"/>
    <m/>
    <m/>
    <n v="1"/>
    <n v="399412"/>
    <n v="1"/>
    <n v="399412"/>
  </r>
  <r>
    <x v="2"/>
    <s v="9"/>
    <s v="3/15/2016"/>
    <s v="2016"/>
    <s v="6"/>
    <s v="43010000"/>
    <x v="10"/>
    <x v="1"/>
    <s v="HEWLETT PACKARD"/>
    <s v="Private Profit"/>
    <x v="2"/>
    <s v="4014006000"/>
    <s v="Awarded"/>
    <s v="16099021"/>
    <m/>
    <m/>
    <n v="1"/>
    <n v="75000"/>
    <n v="1"/>
    <n v="75000"/>
  </r>
  <r>
    <x v="2"/>
    <s v="9"/>
    <s v="3/15/2016"/>
    <s v="2016"/>
    <s v="6"/>
    <s v="43010000"/>
    <x v="10"/>
    <x v="1"/>
    <s v="LILLY (ELI) AND COMPANY"/>
    <s v="Private Profit"/>
    <x v="2"/>
    <s v="4016001000"/>
    <s v="Pending"/>
    <s v="16098961"/>
    <m/>
    <m/>
    <n v="1"/>
    <n v="61690"/>
    <n v="1"/>
    <n v="61690"/>
  </r>
  <r>
    <x v="2"/>
    <s v="9"/>
    <s v="3/16/2016"/>
    <s v="2016"/>
    <s v="6"/>
    <s v="43010000"/>
    <x v="10"/>
    <x v="1"/>
    <s v="MORRIS ANIMAL FOUNDATION"/>
    <s v="Foundation"/>
    <x v="1"/>
    <s v="4012003000"/>
    <s v="Pending"/>
    <s v="15098465"/>
    <n v="0.9"/>
    <n v="47666.7"/>
    <m/>
    <m/>
    <n v="0.9"/>
    <n v="47666.7"/>
  </r>
  <r>
    <x v="2"/>
    <s v="9"/>
    <s v="3/16/2016"/>
    <s v="2016"/>
    <s v="6"/>
    <s v="43010000"/>
    <x v="10"/>
    <x v="1"/>
    <s v="IN UNIV PURDUE UNIV AT INDIANAPOLIS"/>
    <s v="Institution of Higher Education"/>
    <x v="1"/>
    <s v="4012006000"/>
    <s v="Pending"/>
    <s v="16066897"/>
    <m/>
    <m/>
    <n v="0"/>
    <n v="0"/>
    <n v="0"/>
    <n v="0"/>
  </r>
  <r>
    <x v="2"/>
    <s v="9"/>
    <s v="3/16/2016"/>
    <s v="2016"/>
    <s v="6"/>
    <s v="43010000"/>
    <x v="10"/>
    <x v="1"/>
    <s v="MORRIS ANIMAL FOUNDATION"/>
    <s v="Foundation"/>
    <x v="1"/>
    <s v="4012007000"/>
    <s v="Pending"/>
    <s v="15098465"/>
    <n v="0.1"/>
    <n v="5296.3"/>
    <m/>
    <m/>
    <n v="0.1"/>
    <n v="5296.3"/>
  </r>
  <r>
    <x v="2"/>
    <s v="9"/>
    <s v="3/16/2016"/>
    <s v="2016"/>
    <s v="6"/>
    <s v="43010000"/>
    <x v="10"/>
    <x v="1"/>
    <s v="MORRIS ANIMAL FOUNDATION"/>
    <s v="Foundation"/>
    <x v="1"/>
    <s v="4012007000"/>
    <s v="Pending"/>
    <s v="16099016"/>
    <m/>
    <m/>
    <n v="1"/>
    <n v="55562"/>
    <n v="1"/>
    <n v="55562"/>
  </r>
  <r>
    <x v="2"/>
    <s v="9"/>
    <s v="3/16/2016"/>
    <s v="2016"/>
    <s v="6"/>
    <s v="43010000"/>
    <x v="10"/>
    <x v="1"/>
    <s v="NATIONAL CATTLEMEN'S BEEF ASSOCIATION"/>
    <s v="Foundation"/>
    <x v="1"/>
    <s v="4013004000"/>
    <s v="Pending"/>
    <s v="16099014"/>
    <m/>
    <m/>
    <n v="1"/>
    <n v="179771"/>
    <n v="1"/>
    <n v="179771"/>
  </r>
  <r>
    <x v="2"/>
    <s v="9"/>
    <s v="3/16/2016"/>
    <s v="2016"/>
    <s v="6"/>
    <s v="43010000"/>
    <x v="10"/>
    <x v="1"/>
    <s v="AMERICAN CHEMICAL SOCIETY"/>
    <s v="Foundation"/>
    <x v="1"/>
    <s v="4014003000"/>
    <s v="Pending"/>
    <s v="16098935"/>
    <n v="1"/>
    <n v="110000"/>
    <m/>
    <m/>
    <n v="1"/>
    <n v="110000"/>
  </r>
  <r>
    <x v="2"/>
    <s v="9"/>
    <s v="3/16/2016"/>
    <s v="2016"/>
    <s v="6"/>
    <s v="43010000"/>
    <x v="10"/>
    <x v="1"/>
    <s v="WESTINGHOUSE ELECTRIC CORPORATION"/>
    <s v="Private Profit"/>
    <x v="2"/>
    <s v="4014005000"/>
    <s v="Awarded"/>
    <s v="16099049"/>
    <m/>
    <m/>
    <n v="1"/>
    <n v="11214"/>
    <n v="1"/>
    <n v="11214"/>
  </r>
  <r>
    <x v="2"/>
    <s v="9"/>
    <s v="3/16/2016"/>
    <s v="2016"/>
    <s v="6"/>
    <s v="43010000"/>
    <x v="10"/>
    <x v="1"/>
    <s v="WESTINGHOUSE ELECTRIC CORPORATION"/>
    <s v="Private Profit"/>
    <x v="2"/>
    <s v="4014005000"/>
    <s v="Awarded"/>
    <s v="16099050"/>
    <m/>
    <m/>
    <n v="1"/>
    <n v="83442"/>
    <n v="1"/>
    <n v="83442"/>
  </r>
  <r>
    <x v="2"/>
    <s v="9"/>
    <s v="3/16/2016"/>
    <s v="2016"/>
    <s v="6"/>
    <s v="43010000"/>
    <x v="10"/>
    <x v="1"/>
    <s v="Turbomeca Safran Group"/>
    <s v="Foreign Private Profit"/>
    <x v="2"/>
    <s v="4014009000"/>
    <s v="Pending"/>
    <s v="16098923"/>
    <m/>
    <m/>
    <n v="1"/>
    <n v="33653"/>
    <n v="1"/>
    <n v="33653"/>
  </r>
  <r>
    <x v="2"/>
    <s v="9"/>
    <s v="3/16/2016"/>
    <s v="2016"/>
    <s v="6"/>
    <s v="43010000"/>
    <x v="10"/>
    <x v="1"/>
    <s v="INTEL CORPORATION"/>
    <s v="Private Profit"/>
    <x v="2"/>
    <s v="4014009000"/>
    <s v="Awarded"/>
    <s v="16098959"/>
    <m/>
    <m/>
    <n v="1"/>
    <n v="109293"/>
    <n v="1"/>
    <n v="109293"/>
  </r>
  <r>
    <x v="2"/>
    <s v="9"/>
    <s v="3/16/2016"/>
    <s v="2016"/>
    <s v="6"/>
    <s v="43010000"/>
    <x v="10"/>
    <x v="1"/>
    <s v="IN UNIV PURDUE UNIV AT INDIANAPOLIS"/>
    <s v="Institution of Higher Education"/>
    <x v="1"/>
    <s v="4014017000"/>
    <s v="Pending"/>
    <s v="16066897"/>
    <m/>
    <m/>
    <n v="1"/>
    <n v="15608"/>
    <n v="1"/>
    <n v="15608"/>
  </r>
  <r>
    <x v="2"/>
    <s v="9"/>
    <s v="3/16/2016"/>
    <s v="2016"/>
    <s v="6"/>
    <s v="43010000"/>
    <x v="10"/>
    <x v="1"/>
    <s v="AMERICAN CHEMICAL SOCIETY"/>
    <s v="Foundation"/>
    <x v="1"/>
    <s v="4027002000"/>
    <s v="Pending"/>
    <s v="16098935"/>
    <n v="0"/>
    <n v="0"/>
    <m/>
    <m/>
    <n v="0"/>
    <n v="0"/>
  </r>
  <r>
    <x v="2"/>
    <s v="9"/>
    <s v="3/16/2016"/>
    <s v="2016"/>
    <s v="6"/>
    <s v="43010000"/>
    <x v="10"/>
    <x v="1"/>
    <s v="MORRIS ANIMAL FOUNDATION"/>
    <s v="Foundation"/>
    <x v="1"/>
    <s v="4027012000"/>
    <s v="Pending"/>
    <s v="15098465"/>
    <n v="0"/>
    <n v="0"/>
    <m/>
    <m/>
    <n v="0"/>
    <n v="0"/>
  </r>
  <r>
    <x v="2"/>
    <s v="9"/>
    <s v="3/17/2016"/>
    <s v="2016"/>
    <s v="6"/>
    <s v="43010000"/>
    <x v="10"/>
    <x v="1"/>
    <s v="Cook Research Incorporated"/>
    <s v="Private Profit"/>
    <x v="2"/>
    <s v="4014017000"/>
    <s v="Awarded"/>
    <s v="16099041"/>
    <m/>
    <m/>
    <n v="1"/>
    <n v="64500"/>
    <n v="1"/>
    <n v="64500"/>
  </r>
  <r>
    <x v="2"/>
    <s v="9"/>
    <s v="3/17/2016"/>
    <s v="2016"/>
    <s v="6"/>
    <s v="43010000"/>
    <x v="10"/>
    <x v="1"/>
    <s v="Univ of Illinois at Champaign-Urbana"/>
    <s v="Institution of Higher Education"/>
    <x v="1"/>
    <s v="4017001000"/>
    <s v="Awarded"/>
    <s v="16099077"/>
    <m/>
    <m/>
    <n v="1"/>
    <n v="5400"/>
    <n v="1"/>
    <n v="5400"/>
  </r>
  <r>
    <x v="2"/>
    <s v="9"/>
    <s v="3/18/2016"/>
    <s v="2016"/>
    <s v="6"/>
    <s v="43010000"/>
    <x v="10"/>
    <x v="1"/>
    <s v="Pioneer Oil Company"/>
    <s v="Private Profit"/>
    <x v="2"/>
    <s v="4011008000"/>
    <s v="Awarded"/>
    <s v="16099102"/>
    <n v="1"/>
    <n v="69000"/>
    <m/>
    <m/>
    <n v="1"/>
    <n v="69000"/>
  </r>
  <r>
    <x v="2"/>
    <s v="9"/>
    <s v="3/18/2016"/>
    <s v="2016"/>
    <s v="6"/>
    <s v="43010000"/>
    <x v="10"/>
    <x v="1"/>
    <s v="DOW AGROSCIENCES"/>
    <s v="Private Profit"/>
    <x v="2"/>
    <s v="4011014000"/>
    <s v="Awarded"/>
    <s v="16099097"/>
    <m/>
    <m/>
    <n v="1"/>
    <n v="9000"/>
    <n v="1"/>
    <n v="9000"/>
  </r>
  <r>
    <x v="2"/>
    <s v="9"/>
    <s v="3/18/2016"/>
    <s v="2016"/>
    <s v="6"/>
    <s v="43010000"/>
    <x v="10"/>
    <x v="1"/>
    <s v="MCDONNELL, JAMES S. FOUNDATION"/>
    <s v="Foundation"/>
    <x v="1"/>
    <s v="4014005000"/>
    <s v="Not Funded"/>
    <s v="16099103"/>
    <m/>
    <m/>
    <n v="1"/>
    <n v="450000"/>
    <n v="1"/>
    <n v="450000"/>
  </r>
  <r>
    <x v="2"/>
    <s v="9"/>
    <s v="3/18/2016"/>
    <s v="2016"/>
    <s v="6"/>
    <s v="43010000"/>
    <x v="10"/>
    <x v="1"/>
    <s v="edX"/>
    <s v="Private Non-Profit"/>
    <x v="1"/>
    <s v="4018009000"/>
    <s v="Awarded"/>
    <s v="16099120"/>
    <m/>
    <m/>
    <n v="1"/>
    <n v="50000"/>
    <n v="1"/>
    <n v="50000"/>
  </r>
  <r>
    <x v="2"/>
    <s v="9"/>
    <s v="3/18/2016"/>
    <s v="2016"/>
    <s v="6"/>
    <s v="43010000"/>
    <x v="10"/>
    <x v="1"/>
    <s v="Pioneer Oil Company"/>
    <s v="Private Profit"/>
    <x v="2"/>
    <s v="4027003000"/>
    <s v="Awarded"/>
    <s v="16099102"/>
    <n v="0"/>
    <n v="0"/>
    <m/>
    <m/>
    <n v="0"/>
    <n v="0"/>
  </r>
  <r>
    <x v="2"/>
    <s v="9"/>
    <s v="3/18/2016"/>
    <s v="2016"/>
    <s v="6"/>
    <s v="43010000"/>
    <x v="10"/>
    <x v="1"/>
    <s v="Pioneer Oil Company"/>
    <s v="Private Profit"/>
    <x v="2"/>
    <s v="4027005000"/>
    <s v="Awarded"/>
    <s v="16099102"/>
    <n v="0"/>
    <n v="0"/>
    <m/>
    <m/>
    <n v="0"/>
    <n v="0"/>
  </r>
  <r>
    <x v="2"/>
    <s v="9"/>
    <s v="3/21/2016"/>
    <s v="2016"/>
    <s v="6"/>
    <s v="43010000"/>
    <x v="10"/>
    <x v="1"/>
    <s v="Poshmark Inc"/>
    <s v="Private Profit"/>
    <x v="2"/>
    <s v="4014006000"/>
    <s v="Awarded"/>
    <s v="16099129"/>
    <m/>
    <m/>
    <n v="1"/>
    <n v="50000"/>
    <n v="1"/>
    <n v="50000"/>
  </r>
  <r>
    <x v="2"/>
    <s v="9"/>
    <s v="3/22/2016"/>
    <s v="2016"/>
    <s v="6"/>
    <s v="43010000"/>
    <x v="10"/>
    <x v="1"/>
    <s v="Vision Menu"/>
    <s v="Private Profit"/>
    <x v="2"/>
    <s v="2004035000"/>
    <s v="Awarded"/>
    <s v="16099183"/>
    <m/>
    <m/>
    <n v="1"/>
    <n v="4993"/>
    <n v="1"/>
    <n v="4993"/>
  </r>
  <r>
    <x v="2"/>
    <s v="9"/>
    <s v="3/23/2016"/>
    <s v="2016"/>
    <s v="6"/>
    <s v="43010000"/>
    <x v="10"/>
    <x v="1"/>
    <s v="UNIVERSITY OF MINNESOTA"/>
    <s v="Institution of Higher Education"/>
    <x v="1"/>
    <s v="4013010000"/>
    <s v="Awarded"/>
    <s v="16099087"/>
    <m/>
    <m/>
    <n v="1"/>
    <n v="52298"/>
    <n v="1"/>
    <n v="52298"/>
  </r>
  <r>
    <x v="2"/>
    <s v="9"/>
    <s v="3/23/2016"/>
    <s v="2016"/>
    <s v="6"/>
    <s v="43010000"/>
    <x v="10"/>
    <x v="1"/>
    <s v="BOEING COMPANY, THE"/>
    <s v="Private Profit"/>
    <x v="2"/>
    <s v="4014007000"/>
    <s v="Pending"/>
    <s v="16099223"/>
    <m/>
    <m/>
    <n v="1"/>
    <n v="99987"/>
    <n v="1"/>
    <n v="99987"/>
  </r>
  <r>
    <x v="2"/>
    <s v="9"/>
    <s v="3/23/2016"/>
    <s v="2016"/>
    <s v="6"/>
    <s v="43010000"/>
    <x v="10"/>
    <x v="1"/>
    <s v="MBDA France"/>
    <s v="Foreign Private Profit"/>
    <x v="2"/>
    <s v="4014009000"/>
    <s v="Pending"/>
    <s v="16099238"/>
    <m/>
    <m/>
    <n v="1"/>
    <n v="33783"/>
    <n v="1"/>
    <n v="33783"/>
  </r>
  <r>
    <x v="2"/>
    <s v="9"/>
    <s v="3/24/2016"/>
    <s v="2016"/>
    <s v="6"/>
    <s v="43010000"/>
    <x v="10"/>
    <x v="1"/>
    <s v="MONSANTO COMPANY"/>
    <s v="Private Profit"/>
    <x v="2"/>
    <s v="4011012000"/>
    <s v="Awarded"/>
    <s v="16099216"/>
    <m/>
    <m/>
    <n v="1"/>
    <n v="11088"/>
    <n v="1"/>
    <n v="11088"/>
  </r>
  <r>
    <x v="2"/>
    <s v="9"/>
    <s v="3/24/2016"/>
    <s v="2016"/>
    <s v="6"/>
    <s v="43010000"/>
    <x v="10"/>
    <x v="1"/>
    <s v="MONSANTO COMPANY"/>
    <s v="Private Profit"/>
    <x v="2"/>
    <s v="4011012000"/>
    <s v="Awarded"/>
    <s v="16099217"/>
    <m/>
    <m/>
    <n v="1"/>
    <n v="11088"/>
    <n v="1"/>
    <n v="11088"/>
  </r>
  <r>
    <x v="2"/>
    <s v="9"/>
    <s v="3/24/2016"/>
    <s v="2016"/>
    <s v="6"/>
    <s v="43010000"/>
    <x v="10"/>
    <x v="1"/>
    <s v="MONSANTO COMPANY"/>
    <s v="Private Profit"/>
    <x v="2"/>
    <s v="4011012000"/>
    <s v="Awarded"/>
    <s v="16099226"/>
    <m/>
    <m/>
    <n v="1"/>
    <n v="11088"/>
    <n v="1"/>
    <n v="11088"/>
  </r>
  <r>
    <x v="2"/>
    <s v="9"/>
    <s v="3/24/2016"/>
    <s v="2016"/>
    <s v="6"/>
    <s v="43010000"/>
    <x v="10"/>
    <x v="1"/>
    <s v="HABRI Foundation"/>
    <s v="Foundation"/>
    <x v="1"/>
    <s v="4012003000"/>
    <s v="Pending"/>
    <s v="16099002"/>
    <m/>
    <m/>
    <n v="0.5"/>
    <n v="305000"/>
    <n v="0.5"/>
    <n v="305000"/>
  </r>
  <r>
    <x v="2"/>
    <s v="9"/>
    <s v="3/24/2016"/>
    <s v="2016"/>
    <s v="6"/>
    <s v="43010000"/>
    <x v="10"/>
    <x v="1"/>
    <s v="Lynntech Inc"/>
    <s v="Private Profit"/>
    <x v="2"/>
    <s v="4014003000"/>
    <s v="Pending"/>
    <s v="16099250"/>
    <m/>
    <m/>
    <n v="0.875"/>
    <n v="49875"/>
    <n v="0.875"/>
    <n v="49875"/>
  </r>
  <r>
    <x v="2"/>
    <s v="9"/>
    <s v="3/24/2016"/>
    <s v="2016"/>
    <s v="6"/>
    <s v="43010000"/>
    <x v="10"/>
    <x v="1"/>
    <s v="ChevronPhillips Chemical Company"/>
    <s v="Private Profit"/>
    <x v="2"/>
    <s v="4014004000"/>
    <s v="Awarded"/>
    <s v="16099257"/>
    <m/>
    <m/>
    <n v="0.625"/>
    <n v="12500"/>
    <n v="0.625"/>
    <n v="12500"/>
  </r>
  <r>
    <x v="2"/>
    <s v="9"/>
    <s v="3/24/2016"/>
    <s v="2016"/>
    <s v="6"/>
    <s v="43010000"/>
    <x v="10"/>
    <x v="1"/>
    <s v="Lynntech Inc"/>
    <s v="Private Profit"/>
    <x v="2"/>
    <s v="4014009000"/>
    <s v="Pending"/>
    <s v="16099250"/>
    <m/>
    <m/>
    <n v="0.125"/>
    <n v="7125"/>
    <n v="0.125"/>
    <n v="7125"/>
  </r>
  <r>
    <x v="2"/>
    <s v="9"/>
    <s v="3/24/2016"/>
    <s v="2016"/>
    <s v="6"/>
    <s v="43010000"/>
    <x v="10"/>
    <x v="1"/>
    <s v="Janssen Scientific Affairs"/>
    <s v="Private Profit"/>
    <x v="2"/>
    <s v="4016001000"/>
    <s v="Awarded"/>
    <s v="16099251"/>
    <m/>
    <m/>
    <n v="1"/>
    <n v="498687"/>
    <n v="1"/>
    <n v="498687"/>
  </r>
  <r>
    <x v="2"/>
    <s v="9"/>
    <s v="3/24/2016"/>
    <s v="2016"/>
    <s v="6"/>
    <s v="43010000"/>
    <x v="10"/>
    <x v="1"/>
    <s v="American Regent"/>
    <s v="Private Profit"/>
    <x v="2"/>
    <s v="4016001000"/>
    <s v="Awarded"/>
    <s v="16099252"/>
    <m/>
    <m/>
    <n v="1"/>
    <n v="498687"/>
    <n v="1"/>
    <n v="498687"/>
  </r>
  <r>
    <x v="2"/>
    <s v="9"/>
    <s v="3/24/2016"/>
    <s v="2016"/>
    <s v="6"/>
    <s v="43010000"/>
    <x v="10"/>
    <x v="1"/>
    <s v="ChevronPhillips Chemical Company"/>
    <s v="Private Profit"/>
    <x v="2"/>
    <s v="4018004000"/>
    <s v="Awarded"/>
    <s v="16099257"/>
    <m/>
    <m/>
    <n v="0.375"/>
    <n v="7500"/>
    <n v="0.375"/>
    <n v="7500"/>
  </r>
  <r>
    <x v="2"/>
    <s v="9"/>
    <s v="3/24/2016"/>
    <s v="2016"/>
    <s v="6"/>
    <s v="43010000"/>
    <x v="10"/>
    <x v="1"/>
    <s v="HABRI Foundation"/>
    <s v="Foundation"/>
    <x v="1"/>
    <s v="4024001000"/>
    <s v="Pending"/>
    <s v="16099002"/>
    <m/>
    <m/>
    <n v="0.25"/>
    <n v="152500"/>
    <n v="0.25"/>
    <n v="152500"/>
  </r>
  <r>
    <x v="2"/>
    <s v="9"/>
    <s v="3/24/2016"/>
    <s v="2016"/>
    <s v="6"/>
    <s v="43010000"/>
    <x v="10"/>
    <x v="1"/>
    <s v="HABRI Foundation"/>
    <s v="Foundation"/>
    <x v="1"/>
    <s v="4024003000"/>
    <s v="Pending"/>
    <s v="16099002"/>
    <m/>
    <m/>
    <n v="0.25"/>
    <n v="152500"/>
    <n v="0.25"/>
    <n v="152500"/>
  </r>
  <r>
    <x v="2"/>
    <s v="9"/>
    <s v="3/25/2016"/>
    <s v="2016"/>
    <s v="6"/>
    <s v="43010000"/>
    <x v="10"/>
    <x v="1"/>
    <s v="ChemTrade Logistics"/>
    <s v="Private Profit"/>
    <x v="2"/>
    <s v="4012003000"/>
    <s v="Awarded"/>
    <s v="16099275"/>
    <m/>
    <m/>
    <n v="1"/>
    <n v="9707"/>
    <n v="1"/>
    <n v="9707"/>
  </r>
  <r>
    <x v="2"/>
    <s v="9"/>
    <s v="3/25/2016"/>
    <s v="2016"/>
    <s v="6"/>
    <s v="43010000"/>
    <x v="10"/>
    <x v="1"/>
    <s v="NISSAN CHEM INDUS LTD-CENTRAL RES INST"/>
    <s v="Private Profit"/>
    <x v="2"/>
    <s v="4014006000"/>
    <s v="Awarded"/>
    <s v="16099271"/>
    <n v="1"/>
    <n v="130498"/>
    <m/>
    <m/>
    <n v="1"/>
    <n v="130498"/>
  </r>
  <r>
    <x v="2"/>
    <s v="9"/>
    <s v="3/25/2016"/>
    <s v="2016"/>
    <s v="6"/>
    <s v="43010000"/>
    <x v="10"/>
    <x v="1"/>
    <s v="NISSAN CHEM INDUS LTD-CENTRAL RES INST"/>
    <s v="Private Profit"/>
    <x v="2"/>
    <s v="4027002000"/>
    <s v="Awarded"/>
    <s v="16099271"/>
    <n v="0"/>
    <n v="0"/>
    <m/>
    <m/>
    <n v="0"/>
    <n v="0"/>
  </r>
  <r>
    <x v="2"/>
    <s v="9"/>
    <s v="3/28/2016"/>
    <s v="2016"/>
    <s v="6"/>
    <s v="43010000"/>
    <x v="10"/>
    <x v="1"/>
    <s v="IN  DEPT OF WORKFORCE DEVELOPMENT"/>
    <s v="State"/>
    <x v="1"/>
    <s v="4020003000"/>
    <s v="Pending"/>
    <s v="16099292"/>
    <m/>
    <m/>
    <n v="1"/>
    <n v="66840"/>
    <n v="1"/>
    <n v="66840"/>
  </r>
  <r>
    <x v="2"/>
    <s v="9"/>
    <s v="3/29/2016"/>
    <s v="2016"/>
    <s v="6"/>
    <s v="43010000"/>
    <x v="10"/>
    <x v="1"/>
    <s v="Pioneer Oil Company"/>
    <s v="Private Profit"/>
    <x v="2"/>
    <s v="4011008000"/>
    <s v="Awarded"/>
    <s v="16099269"/>
    <n v="0.5"/>
    <n v="91031"/>
    <m/>
    <m/>
    <n v="0.5"/>
    <n v="91031"/>
  </r>
  <r>
    <x v="2"/>
    <s v="9"/>
    <s v="3/29/2016"/>
    <s v="2016"/>
    <s v="6"/>
    <s v="43010000"/>
    <x v="10"/>
    <x v="1"/>
    <s v="Alltech, Inc"/>
    <s v="Private Profit"/>
    <x v="2"/>
    <s v="4011009000"/>
    <s v="Awarded"/>
    <s v="16088245"/>
    <m/>
    <m/>
    <n v="1"/>
    <n v="29303"/>
    <n v="1"/>
    <n v="29303"/>
  </r>
  <r>
    <x v="2"/>
    <s v="9"/>
    <s v="3/29/2016"/>
    <s v="2016"/>
    <s v="6"/>
    <s v="43010000"/>
    <x v="10"/>
    <x v="1"/>
    <s v="ELANCO ANIMAL HEALTH"/>
    <s v="Private Profit"/>
    <x v="2"/>
    <s v="4011009000"/>
    <s v="Awarded"/>
    <s v="16099316"/>
    <m/>
    <m/>
    <n v="1"/>
    <n v="15000"/>
    <n v="1"/>
    <n v="15000"/>
  </r>
  <r>
    <x v="2"/>
    <s v="9"/>
    <s v="3/29/2016"/>
    <s v="2016"/>
    <s v="6"/>
    <s v="43010000"/>
    <x v="10"/>
    <x v="1"/>
    <s v="SIGMA XI"/>
    <s v="Foundation"/>
    <x v="1"/>
    <s v="4012003000"/>
    <s v="Pending"/>
    <s v="16099023"/>
    <m/>
    <m/>
    <n v="1"/>
    <n v="900"/>
    <n v="1"/>
    <n v="900"/>
  </r>
  <r>
    <x v="2"/>
    <s v="9"/>
    <s v="3/29/2016"/>
    <s v="2016"/>
    <s v="6"/>
    <s v="43010000"/>
    <x v="10"/>
    <x v="1"/>
    <s v="MORRIS ANIMAL FOUNDATION"/>
    <s v="Foundation"/>
    <x v="1"/>
    <s v="4012003000"/>
    <s v="Not Funded"/>
    <s v="16099052"/>
    <n v="0.4"/>
    <n v="38934"/>
    <m/>
    <m/>
    <n v="0.4"/>
    <n v="38934"/>
  </r>
  <r>
    <x v="2"/>
    <s v="9"/>
    <s v="3/29/2016"/>
    <s v="2016"/>
    <s v="6"/>
    <s v="43010000"/>
    <x v="10"/>
    <x v="1"/>
    <s v="MORRIS ANIMAL FOUNDATION"/>
    <s v="Foundation"/>
    <x v="1"/>
    <s v="4012007000"/>
    <s v="Not Funded"/>
    <s v="16099052"/>
    <n v="0.3"/>
    <n v="29200.5"/>
    <m/>
    <m/>
    <n v="0.3"/>
    <n v="29200.5"/>
  </r>
  <r>
    <x v="2"/>
    <s v="9"/>
    <s v="3/29/2016"/>
    <s v="2016"/>
    <s v="6"/>
    <s v="43010000"/>
    <x v="10"/>
    <x v="1"/>
    <s v="ROLLS-ROYCE, INC."/>
    <s v="Private Profit"/>
    <x v="2"/>
    <s v="4014009000"/>
    <s v="Awarded"/>
    <s v="16099320"/>
    <m/>
    <m/>
    <n v="1"/>
    <n v="20000"/>
    <n v="1"/>
    <n v="20000"/>
  </r>
  <r>
    <x v="2"/>
    <s v="9"/>
    <s v="3/29/2016"/>
    <s v="2016"/>
    <s v="6"/>
    <s v="43010000"/>
    <x v="10"/>
    <x v="1"/>
    <s v="V FOUNDATION FOR CANCER RESEARCH, THE"/>
    <s v="Foundation"/>
    <x v="1"/>
    <s v="4018004000"/>
    <s v="Pending"/>
    <s v="16099306"/>
    <n v="1"/>
    <n v="600000"/>
    <m/>
    <m/>
    <n v="1"/>
    <n v="600000"/>
  </r>
  <r>
    <x v="2"/>
    <s v="9"/>
    <s v="3/29/2016"/>
    <s v="2016"/>
    <s v="6"/>
    <s v="43010000"/>
    <x v="10"/>
    <x v="1"/>
    <s v="V FOUNDATION FOR CANCER RESEARCH, THE"/>
    <s v="Foundation"/>
    <x v="1"/>
    <s v="4018004000"/>
    <s v="Pending"/>
    <s v="16099339"/>
    <n v="1"/>
    <n v="200000"/>
    <m/>
    <m/>
    <n v="1"/>
    <n v="200000"/>
  </r>
  <r>
    <x v="2"/>
    <s v="9"/>
    <s v="3/29/2016"/>
    <s v="2016"/>
    <s v="6"/>
    <s v="43010000"/>
    <x v="10"/>
    <x v="1"/>
    <s v="Pioneer Oil Company"/>
    <s v="Private Profit"/>
    <x v="2"/>
    <s v="4018008000"/>
    <s v="Awarded"/>
    <s v="16099269"/>
    <n v="0.5"/>
    <n v="91031"/>
    <m/>
    <m/>
    <n v="0.5"/>
    <n v="91031"/>
  </r>
  <r>
    <x v="2"/>
    <s v="9"/>
    <s v="3/29/2016"/>
    <s v="2016"/>
    <s v="6"/>
    <s v="43010000"/>
    <x v="10"/>
    <x v="1"/>
    <s v="Pioneer Oil Company"/>
    <s v="Private Profit"/>
    <x v="2"/>
    <s v="4027003000"/>
    <s v="Awarded"/>
    <s v="16099269"/>
    <n v="0"/>
    <n v="0"/>
    <m/>
    <m/>
    <n v="0"/>
    <n v="0"/>
  </r>
  <r>
    <x v="2"/>
    <s v="9"/>
    <s v="3/29/2016"/>
    <s v="2016"/>
    <s v="6"/>
    <s v="43010000"/>
    <x v="10"/>
    <x v="1"/>
    <s v="MORRIS ANIMAL FOUNDATION"/>
    <s v="Foundation"/>
    <x v="1"/>
    <s v="4027003000"/>
    <s v="Not Funded"/>
    <s v="16099052"/>
    <n v="0.3"/>
    <n v="29200.5"/>
    <m/>
    <m/>
    <n v="0.3"/>
    <n v="29200.5"/>
  </r>
  <r>
    <x v="2"/>
    <s v="9"/>
    <s v="3/29/2016"/>
    <s v="2016"/>
    <s v="6"/>
    <s v="43010000"/>
    <x v="10"/>
    <x v="1"/>
    <s v="Pioneer Oil Company"/>
    <s v="Private Profit"/>
    <x v="2"/>
    <s v="4027005000"/>
    <s v="Awarded"/>
    <s v="16099269"/>
    <n v="0"/>
    <n v="0"/>
    <m/>
    <m/>
    <n v="0"/>
    <n v="0"/>
  </r>
  <r>
    <x v="2"/>
    <s v="9"/>
    <s v="3/29/2016"/>
    <s v="2016"/>
    <s v="6"/>
    <s v="43010000"/>
    <x v="10"/>
    <x v="1"/>
    <s v="V FOUNDATION FOR CANCER RESEARCH, THE"/>
    <s v="Foundation"/>
    <x v="1"/>
    <s v="4027018000"/>
    <s v="Pending"/>
    <s v="16099306"/>
    <n v="0"/>
    <n v="0"/>
    <m/>
    <m/>
    <n v="0"/>
    <n v="0"/>
  </r>
  <r>
    <x v="2"/>
    <s v="9"/>
    <s v="3/29/2016"/>
    <s v="2016"/>
    <s v="6"/>
    <s v="43010000"/>
    <x v="10"/>
    <x v="1"/>
    <s v="V FOUNDATION FOR CANCER RESEARCH, THE"/>
    <s v="Foundation"/>
    <x v="1"/>
    <s v="4027018000"/>
    <s v="Pending"/>
    <s v="16099339"/>
    <n v="0"/>
    <n v="0"/>
    <m/>
    <m/>
    <n v="0"/>
    <n v="0"/>
  </r>
  <r>
    <x v="2"/>
    <s v="9"/>
    <s v="3/30/2016"/>
    <s v="2016"/>
    <s v="6"/>
    <s v="43010000"/>
    <x v="10"/>
    <x v="1"/>
    <s v="Summer Science Program"/>
    <s v="Private Non-Profit"/>
    <x v="1"/>
    <s v="4011010000"/>
    <s v="Awarded"/>
    <s v="16099356"/>
    <m/>
    <m/>
    <n v="0.625"/>
    <n v="29493.13"/>
    <n v="0.625"/>
    <n v="29493.13"/>
  </r>
  <r>
    <x v="2"/>
    <s v="9"/>
    <s v="3/30/2016"/>
    <s v="2016"/>
    <s v="6"/>
    <s v="43010000"/>
    <x v="10"/>
    <x v="1"/>
    <s v="Summer Science Program"/>
    <s v="Private Non-Profit"/>
    <x v="1"/>
    <s v="4018004000"/>
    <s v="Awarded"/>
    <s v="16099356"/>
    <m/>
    <m/>
    <n v="0.375"/>
    <n v="17695.88"/>
    <n v="0.375"/>
    <n v="17695.88"/>
  </r>
  <r>
    <x v="2"/>
    <s v="9"/>
    <s v="3/30/2016"/>
    <s v="2016"/>
    <s v="6"/>
    <s v="43010000"/>
    <x v="10"/>
    <x v="1"/>
    <s v="SIA FOUNDATION, INC."/>
    <s v="Foundation"/>
    <x v="1"/>
    <s v="4019008000"/>
    <s v="Pending"/>
    <s v="16099353"/>
    <m/>
    <m/>
    <n v="0.7"/>
    <n v="1810.2"/>
    <n v="0.7"/>
    <n v="1810.2"/>
  </r>
  <r>
    <x v="2"/>
    <s v="9"/>
    <s v="3/30/2016"/>
    <s v="2016"/>
    <s v="6"/>
    <s v="43010000"/>
    <x v="10"/>
    <x v="1"/>
    <s v="SIA FOUNDATION, INC."/>
    <s v="Foundation"/>
    <x v="1"/>
    <s v="4019030000"/>
    <s v="Pending"/>
    <s v="16099353"/>
    <m/>
    <m/>
    <n v="0.3"/>
    <n v="775.8"/>
    <n v="0.3"/>
    <n v="775.8"/>
  </r>
  <r>
    <x v="2"/>
    <s v="9"/>
    <s v="3/31/2016"/>
    <s v="2016"/>
    <s v="6"/>
    <s v="43010000"/>
    <x v="10"/>
    <x v="1"/>
    <s v="MONSANTO COMPANY"/>
    <s v="Private Profit"/>
    <x v="2"/>
    <s v="4011012000"/>
    <s v="Awarded"/>
    <s v="16099421"/>
    <m/>
    <m/>
    <n v="1"/>
    <n v="4928"/>
    <n v="1"/>
    <n v="4928"/>
  </r>
  <r>
    <x v="2"/>
    <s v="9"/>
    <s v="3/31/2016"/>
    <s v="2016"/>
    <s v="6"/>
    <s v="43010000"/>
    <x v="10"/>
    <x v="1"/>
    <s v="CRYPTOBRANCHID INTEREST GROUP"/>
    <s v="Foundation"/>
    <x v="1"/>
    <s v="4011015000"/>
    <s v="Pending"/>
    <s v="16099384"/>
    <m/>
    <m/>
    <n v="1"/>
    <n v="984"/>
    <n v="1"/>
    <n v="984"/>
  </r>
  <r>
    <x v="2"/>
    <s v="9"/>
    <s v="3/31/2016"/>
    <s v="2016"/>
    <s v="6"/>
    <s v="43010000"/>
    <x v="10"/>
    <x v="1"/>
    <s v="Univ Federation for Animal Welfare"/>
    <s v="Private Non-Profit"/>
    <x v="1"/>
    <s v="4012003000"/>
    <s v="Awarded"/>
    <s v="16098950"/>
    <m/>
    <m/>
    <n v="1"/>
    <n v="4662"/>
    <n v="1"/>
    <n v="4662"/>
  </r>
  <r>
    <x v="2"/>
    <s v="9"/>
    <s v="3/31/2016"/>
    <s v="2016"/>
    <s v="6"/>
    <s v="43010000"/>
    <x v="10"/>
    <x v="1"/>
    <s v="RAYTHEON"/>
    <s v="Private Profit"/>
    <x v="2"/>
    <s v="4014003000"/>
    <s v="Awarded"/>
    <s v="16099040"/>
    <m/>
    <m/>
    <n v="1"/>
    <n v="10000"/>
    <n v="1"/>
    <n v="10000"/>
  </r>
  <r>
    <x v="2"/>
    <s v="9"/>
    <s v="3/31/2016"/>
    <s v="2016"/>
    <s v="6"/>
    <s v="43010000"/>
    <x v="10"/>
    <x v="1"/>
    <s v="Dirksen Congressional Center"/>
    <s v="Federal"/>
    <x v="1"/>
    <s v="4017012000"/>
    <s v="Pending"/>
    <s v="16099393"/>
    <m/>
    <m/>
    <n v="1"/>
    <n v="3400"/>
    <n v="1"/>
    <n v="3400"/>
  </r>
  <r>
    <x v="2"/>
    <s v="9"/>
    <s v="3/31/2016"/>
    <s v="2016"/>
    <s v="6"/>
    <s v="43010000"/>
    <x v="10"/>
    <x v="1"/>
    <s v="SIA FOUNDATION, INC."/>
    <s v="Foundation"/>
    <x v="1"/>
    <s v="4019006000"/>
    <s v="Not Funded"/>
    <s v="16099317"/>
    <n v="1"/>
    <n v="9960"/>
    <m/>
    <m/>
    <n v="1"/>
    <n v="9960"/>
  </r>
  <r>
    <x v="2"/>
    <s v="9"/>
    <s v="3/31/2016"/>
    <s v="2016"/>
    <s v="6"/>
    <s v="43010000"/>
    <x v="10"/>
    <x v="1"/>
    <s v="SIA FOUNDATION, INC."/>
    <s v="Foundation"/>
    <x v="1"/>
    <s v="4027008000"/>
    <s v="Not Funded"/>
    <s v="16099317"/>
    <n v="0"/>
    <n v="0"/>
    <m/>
    <m/>
    <n v="0"/>
    <n v="0"/>
  </r>
  <r>
    <x v="2"/>
    <s v="9"/>
    <s v="3/31/2016"/>
    <s v="2016"/>
    <s v="6"/>
    <s v="43010000"/>
    <x v="10"/>
    <x v="1"/>
    <s v="SIA FOUNDATION, INC."/>
    <s v="Foundation"/>
    <x v="1"/>
    <s v="4027010000"/>
    <s v="Not Funded"/>
    <s v="16099317"/>
    <n v="0"/>
    <n v="0"/>
    <m/>
    <m/>
    <n v="0"/>
    <n v="0"/>
  </r>
  <r>
    <x v="2"/>
    <s v="10"/>
    <s v="4/1/2016"/>
    <s v="2016"/>
    <s v="7"/>
    <s v="43010000"/>
    <x v="10"/>
    <x v="1"/>
    <s v="Illiana Watermelon Association"/>
    <s v="Private Profit"/>
    <x v="2"/>
    <s v="4011012000"/>
    <s v="Pending"/>
    <s v="16099437"/>
    <m/>
    <m/>
    <n v="1"/>
    <n v="6000"/>
    <n v="1"/>
    <n v="6000"/>
  </r>
  <r>
    <x v="2"/>
    <s v="10"/>
    <s v="4/1/2016"/>
    <s v="2016"/>
    <s v="7"/>
    <s v="43010000"/>
    <x v="10"/>
    <x v="1"/>
    <s v="BECHTEL GROUP, INC."/>
    <s v="Private Profit"/>
    <x v="2"/>
    <s v="4014010000"/>
    <s v="Awarded"/>
    <s v="16033675"/>
    <m/>
    <m/>
    <n v="1"/>
    <n v="4600"/>
    <n v="1"/>
    <n v="4600"/>
  </r>
  <r>
    <x v="2"/>
    <s v="10"/>
    <s v="4/1/2016"/>
    <s v="2016"/>
    <s v="7"/>
    <s v="43010000"/>
    <x v="10"/>
    <x v="1"/>
    <s v="AMERICAN CANCER SOCIETY"/>
    <s v="Foundation"/>
    <x v="1"/>
    <s v="4016003000"/>
    <s v="Pending"/>
    <s v="16044876"/>
    <m/>
    <m/>
    <n v="1"/>
    <n v="792000"/>
    <n v="1"/>
    <n v="792000"/>
  </r>
  <r>
    <x v="2"/>
    <s v="10"/>
    <s v="4/1/2016"/>
    <s v="2016"/>
    <s v="7"/>
    <s v="43010000"/>
    <x v="10"/>
    <x v="1"/>
    <s v="AMERICAN CANCER SOCIETY"/>
    <s v="Foundation"/>
    <x v="1"/>
    <s v="4016003000"/>
    <s v="Pending"/>
    <s v="16099408"/>
    <m/>
    <m/>
    <n v="0.9"/>
    <n v="712800"/>
    <n v="0.9"/>
    <n v="712800"/>
  </r>
  <r>
    <x v="2"/>
    <s v="10"/>
    <s v="4/1/2016"/>
    <s v="2016"/>
    <s v="7"/>
    <s v="43010000"/>
    <x v="10"/>
    <x v="1"/>
    <s v="AMERICAN CANCER SOCIETY"/>
    <s v="Foundation"/>
    <x v="1"/>
    <s v="4018004000"/>
    <s v="Pending"/>
    <s v="16099408"/>
    <m/>
    <m/>
    <n v="0.1"/>
    <n v="79200"/>
    <n v="0.1"/>
    <n v="79200"/>
  </r>
  <r>
    <x v="2"/>
    <s v="10"/>
    <s v="4/1/2016"/>
    <s v="2016"/>
    <s v="7"/>
    <s v="43010000"/>
    <x v="10"/>
    <x v="1"/>
    <s v="CONOCOPHILLIPS"/>
    <s v="Private Non-Profit"/>
    <x v="1"/>
    <s v="4018004000"/>
    <s v="Awarded"/>
    <s v="16099122"/>
    <m/>
    <m/>
    <n v="1"/>
    <n v="10000"/>
    <n v="1"/>
    <n v="10000"/>
  </r>
  <r>
    <x v="2"/>
    <s v="10"/>
    <s v="4/1/2016"/>
    <s v="2016"/>
    <s v="7"/>
    <s v="43010000"/>
    <x v="10"/>
    <x v="1"/>
    <s v="Cook Research Incorporated"/>
    <s v="Private Profit"/>
    <x v="2"/>
    <s v="4018010000"/>
    <s v="Awarded"/>
    <s v="16109441"/>
    <m/>
    <m/>
    <n v="1"/>
    <n v="24552"/>
    <n v="1"/>
    <n v="24552"/>
  </r>
  <r>
    <x v="2"/>
    <s v="10"/>
    <s v="4/4/2016"/>
    <s v="2016"/>
    <s v="7"/>
    <s v="43010000"/>
    <x v="10"/>
    <x v="1"/>
    <s v="BOEING COMPANY, THE"/>
    <s v="Private Profit"/>
    <x v="2"/>
    <s v="4014003000"/>
    <s v="Pending"/>
    <s v="16088276"/>
    <m/>
    <m/>
    <n v="1"/>
    <n v="37000"/>
    <n v="1"/>
    <n v="37000"/>
  </r>
  <r>
    <x v="2"/>
    <s v="10"/>
    <s v="4/4/2016"/>
    <s v="2016"/>
    <s v="7"/>
    <s v="43010000"/>
    <x v="10"/>
    <x v="1"/>
    <s v="INTEL CORPORATION"/>
    <s v="Private Profit"/>
    <x v="2"/>
    <s v="4014006000"/>
    <s v="Awarded"/>
    <s v="16109490"/>
    <m/>
    <m/>
    <n v="1"/>
    <n v="26373"/>
    <n v="1"/>
    <n v="26373"/>
  </r>
  <r>
    <x v="2"/>
    <s v="10"/>
    <s v="4/4/2016"/>
    <s v="2016"/>
    <s v="7"/>
    <s v="43010000"/>
    <x v="10"/>
    <x v="1"/>
    <s v="PURDUE UNIVERSITY"/>
    <s v="Institution of Higher Education"/>
    <x v="1"/>
    <s v="4014009000"/>
    <s v="Pending"/>
    <s v="16109468"/>
    <m/>
    <m/>
    <n v="0.78749999999999998"/>
    <n v="118125"/>
    <n v="0.78749999999999998"/>
    <n v="118125"/>
  </r>
  <r>
    <x v="2"/>
    <s v="10"/>
    <s v="4/4/2016"/>
    <s v="2016"/>
    <s v="7"/>
    <s v="43010000"/>
    <x v="10"/>
    <x v="1"/>
    <s v="PURDUE UNIVERSITY"/>
    <s v="Institution of Higher Education"/>
    <x v="1"/>
    <s v="4014017000"/>
    <s v="Pending"/>
    <s v="16109468"/>
    <m/>
    <m/>
    <n v="1.2500000000000001E-2"/>
    <n v="1875"/>
    <n v="1.2500000000000001E-2"/>
    <n v="1875"/>
  </r>
  <r>
    <x v="2"/>
    <s v="10"/>
    <s v="4/4/2016"/>
    <s v="2016"/>
    <s v="7"/>
    <s v="43010000"/>
    <x v="10"/>
    <x v="1"/>
    <s v="PURDUE UNIVERSITY"/>
    <s v="Institution of Higher Education"/>
    <x v="1"/>
    <s v="4014020000"/>
    <s v="Pending"/>
    <s v="16109468"/>
    <m/>
    <m/>
    <n v="0.2"/>
    <n v="30000"/>
    <n v="0.2"/>
    <n v="30000"/>
  </r>
  <r>
    <x v="2"/>
    <s v="10"/>
    <s v="4/5/2016"/>
    <s v="2016"/>
    <s v="7"/>
    <s v="43010000"/>
    <x v="10"/>
    <x v="1"/>
    <s v="AMERICAN CANCER SOCIETY"/>
    <s v="Foundation"/>
    <x v="1"/>
    <s v="4012006000"/>
    <s v="Pending"/>
    <s v="16099409"/>
    <m/>
    <m/>
    <n v="1"/>
    <n v="787030"/>
    <n v="1"/>
    <n v="787030"/>
  </r>
  <r>
    <x v="2"/>
    <s v="10"/>
    <s v="4/5/2016"/>
    <s v="2016"/>
    <s v="7"/>
    <s v="43010000"/>
    <x v="10"/>
    <x v="1"/>
    <s v="Best Friends Animal Society"/>
    <s v="Private Non-Profit"/>
    <x v="1"/>
    <s v="4012007000"/>
    <s v="Pending"/>
    <s v="16099391"/>
    <m/>
    <m/>
    <n v="0"/>
    <n v="0"/>
    <n v="0"/>
    <n v="0"/>
  </r>
  <r>
    <x v="2"/>
    <s v="10"/>
    <s v="4/5/2016"/>
    <s v="2016"/>
    <s v="7"/>
    <s v="43010000"/>
    <x v="10"/>
    <x v="1"/>
    <s v="Best Friends Animal Society"/>
    <s v="Private Non-Profit"/>
    <x v="1"/>
    <s v="4012008000"/>
    <s v="Pending"/>
    <s v="16099391"/>
    <m/>
    <m/>
    <n v="1"/>
    <n v="10000"/>
    <n v="1"/>
    <n v="10000"/>
  </r>
  <r>
    <x v="2"/>
    <s v="10"/>
    <s v="4/5/2016"/>
    <s v="2016"/>
    <s v="7"/>
    <s v="43010000"/>
    <x v="10"/>
    <x v="1"/>
    <s v="Martin IMI, Inc."/>
    <s v="Private Profit"/>
    <x v="2"/>
    <s v="4014005000"/>
    <s v="Pending"/>
    <s v="16109491"/>
    <m/>
    <m/>
    <n v="1"/>
    <n v="20485"/>
    <n v="1"/>
    <n v="20485"/>
  </r>
  <r>
    <x v="2"/>
    <s v="10"/>
    <s v="4/6/2016"/>
    <s v="2016"/>
    <s v="7"/>
    <s v="43010000"/>
    <x v="10"/>
    <x v="1"/>
    <s v="MONSANTO COMPANY"/>
    <s v="Private Profit"/>
    <x v="2"/>
    <s v="4011018000"/>
    <s v="Awarded"/>
    <s v="16109557"/>
    <m/>
    <m/>
    <n v="1"/>
    <n v="2200"/>
    <n v="1"/>
    <n v="2200"/>
  </r>
  <r>
    <x v="2"/>
    <s v="10"/>
    <s v="4/6/2016"/>
    <s v="2016"/>
    <s v="7"/>
    <s v="43010000"/>
    <x v="10"/>
    <x v="1"/>
    <s v="AMERICAN CHEMICAL SOCIETY"/>
    <s v="Foundation"/>
    <x v="1"/>
    <s v="4014005000"/>
    <s v="Pending"/>
    <s v="16098913"/>
    <m/>
    <m/>
    <n v="1"/>
    <n v="110000"/>
    <n v="1"/>
    <n v="110000"/>
  </r>
  <r>
    <x v="2"/>
    <s v="10"/>
    <s v="4/6/2016"/>
    <s v="2016"/>
    <s v="7"/>
    <s v="43010000"/>
    <x v="10"/>
    <x v="1"/>
    <s v="II-VI Foundation"/>
    <s v="Foundation"/>
    <x v="1"/>
    <s v="4014006000"/>
    <s v="Awarded"/>
    <s v="16109580"/>
    <n v="1"/>
    <n v="132271"/>
    <m/>
    <m/>
    <n v="1"/>
    <n v="132271"/>
  </r>
  <r>
    <x v="2"/>
    <s v="10"/>
    <s v="4/6/2016"/>
    <s v="2016"/>
    <s v="7"/>
    <s v="43010000"/>
    <x v="10"/>
    <x v="1"/>
    <s v="ROLLS-ROYCE, INC."/>
    <s v="Private Profit"/>
    <x v="2"/>
    <s v="4014010000"/>
    <s v="Awarded"/>
    <s v="16109579"/>
    <m/>
    <m/>
    <n v="1"/>
    <n v="25000"/>
    <n v="1"/>
    <n v="25000"/>
  </r>
  <r>
    <x v="2"/>
    <s v="10"/>
    <s v="4/6/2016"/>
    <s v="2016"/>
    <s v="7"/>
    <s v="43010000"/>
    <x v="10"/>
    <x v="1"/>
    <s v="Federation Korean Info Industries"/>
    <s v="Foreign Private Non-Profit"/>
    <x v="1"/>
    <s v="4019010000"/>
    <s v="Awarded"/>
    <s v="16077699"/>
    <m/>
    <m/>
    <n v="1"/>
    <n v="29500"/>
    <n v="1"/>
    <n v="29500"/>
  </r>
  <r>
    <x v="2"/>
    <s v="10"/>
    <s v="4/6/2016"/>
    <s v="2016"/>
    <s v="7"/>
    <s v="43010000"/>
    <x v="10"/>
    <x v="1"/>
    <s v="II-VI Foundation"/>
    <s v="Foundation"/>
    <x v="1"/>
    <s v="4027002000"/>
    <s v="Awarded"/>
    <s v="16109580"/>
    <n v="0"/>
    <n v="0"/>
    <m/>
    <m/>
    <n v="0"/>
    <n v="0"/>
  </r>
  <r>
    <x v="2"/>
    <s v="10"/>
    <s v="4/7/2016"/>
    <s v="2016"/>
    <s v="7"/>
    <s v="43010000"/>
    <x v="10"/>
    <x v="1"/>
    <s v="DOW AGROSCIENCES"/>
    <s v="Private Profit"/>
    <x v="2"/>
    <s v="4011018000"/>
    <s v="Awarded"/>
    <s v="16109599"/>
    <m/>
    <m/>
    <n v="1"/>
    <n v="9500"/>
    <n v="1"/>
    <n v="9500"/>
  </r>
  <r>
    <x v="2"/>
    <s v="10"/>
    <s v="4/7/2016"/>
    <s v="2016"/>
    <s v="7"/>
    <s v="43010000"/>
    <x v="10"/>
    <x v="1"/>
    <s v="UNIVERSITY OF ROCHESTER"/>
    <s v="Institution of Higher Education"/>
    <x v="1"/>
    <s v="4013003000"/>
    <s v="Awarded"/>
    <s v="16109534"/>
    <m/>
    <m/>
    <n v="1"/>
    <n v="2400"/>
    <n v="1"/>
    <n v="2400"/>
  </r>
  <r>
    <x v="2"/>
    <s v="10"/>
    <s v="4/7/2016"/>
    <s v="2016"/>
    <s v="7"/>
    <s v="43010000"/>
    <x v="10"/>
    <x v="1"/>
    <s v="ELECTRIC POWER RESEARCH INSTITUTE (EPRI)"/>
    <s v="Private Non-Profit"/>
    <x v="1"/>
    <s v="4014005000"/>
    <s v="Pending"/>
    <s v="16109659"/>
    <m/>
    <m/>
    <n v="0.5"/>
    <n v="88500"/>
    <n v="0.5"/>
    <n v="88500"/>
  </r>
  <r>
    <x v="2"/>
    <s v="10"/>
    <s v="4/7/2016"/>
    <s v="2016"/>
    <s v="7"/>
    <s v="43010000"/>
    <x v="10"/>
    <x v="1"/>
    <s v="ELECTRIC POWER RESEARCH INSTITUTE (EPRI)"/>
    <s v="Private Non-Profit"/>
    <x v="1"/>
    <s v="4014009000"/>
    <s v="Pending"/>
    <s v="16109659"/>
    <m/>
    <m/>
    <n v="0.5"/>
    <n v="88500"/>
    <n v="0.5"/>
    <n v="88500"/>
  </r>
  <r>
    <x v="2"/>
    <s v="10"/>
    <s v="4/7/2016"/>
    <s v="2016"/>
    <s v="7"/>
    <s v="43010000"/>
    <x v="10"/>
    <x v="1"/>
    <s v="Glaxo Smith Kline"/>
    <s v="Private Profit"/>
    <x v="2"/>
    <s v="4014009000"/>
    <s v="Awarded"/>
    <s v="16109615"/>
    <m/>
    <m/>
    <n v="1"/>
    <n v="133994"/>
    <n v="1"/>
    <n v="133994"/>
  </r>
  <r>
    <x v="2"/>
    <s v="10"/>
    <s v="4/7/2016"/>
    <s v="2016"/>
    <s v="7"/>
    <s v="43010000"/>
    <x v="10"/>
    <x v="1"/>
    <s v="Industrial Heat LLC"/>
    <s v="Private Profit"/>
    <x v="2"/>
    <s v="4018007000"/>
    <s v="Awarded"/>
    <s v="16109596"/>
    <m/>
    <m/>
    <n v="1"/>
    <n v="469327"/>
    <n v="1"/>
    <n v="469327"/>
  </r>
  <r>
    <x v="2"/>
    <s v="10"/>
    <s v="4/7/2016"/>
    <s v="2016"/>
    <s v="7"/>
    <s v="43010000"/>
    <x v="10"/>
    <x v="1"/>
    <s v="UNIVERSITY OF CINCINNATI"/>
    <s v="Institution of Higher Education"/>
    <x v="1"/>
    <s v="4019010000"/>
    <s v="Pending"/>
    <s v="16088374"/>
    <n v="1"/>
    <n v="8346"/>
    <m/>
    <m/>
    <n v="1"/>
    <n v="8346"/>
  </r>
  <r>
    <x v="2"/>
    <s v="10"/>
    <s v="4/7/2016"/>
    <s v="2016"/>
    <s v="7"/>
    <s v="43010000"/>
    <x v="10"/>
    <x v="1"/>
    <s v="UNIVERSITY OF CINCINNATI"/>
    <s v="Institution of Higher Education"/>
    <x v="1"/>
    <s v="4027006000"/>
    <s v="Pending"/>
    <s v="16088374"/>
    <n v="0"/>
    <n v="0"/>
    <m/>
    <m/>
    <n v="0"/>
    <n v="0"/>
  </r>
  <r>
    <x v="2"/>
    <s v="10"/>
    <s v="4/8/2016"/>
    <s v="2016"/>
    <s v="7"/>
    <s v="43010000"/>
    <x v="10"/>
    <x v="1"/>
    <s v="SYNGENTA SEEDS, INC."/>
    <s v="Private Profit"/>
    <x v="2"/>
    <s v="4011012000"/>
    <s v="Awarded"/>
    <s v="16109542"/>
    <m/>
    <m/>
    <n v="1"/>
    <n v="24000"/>
    <n v="1"/>
    <n v="24000"/>
  </r>
  <r>
    <x v="2"/>
    <s v="10"/>
    <s v="4/8/2016"/>
    <s v="2016"/>
    <s v="7"/>
    <s v="43010000"/>
    <x v="10"/>
    <x v="1"/>
    <s v="Bayer CropScience"/>
    <s v="Private Profit"/>
    <x v="2"/>
    <s v="4011012000"/>
    <s v="Awarded"/>
    <s v="16109602"/>
    <m/>
    <m/>
    <n v="1"/>
    <n v="10000"/>
    <n v="1"/>
    <n v="10000"/>
  </r>
  <r>
    <x v="2"/>
    <s v="10"/>
    <s v="4/8/2016"/>
    <s v="2016"/>
    <s v="7"/>
    <s v="43010000"/>
    <x v="10"/>
    <x v="1"/>
    <s v="National Inst of Food &amp; Agriculture"/>
    <s v="Federal"/>
    <x v="1"/>
    <s v="4011017000"/>
    <s v="Pending"/>
    <s v="16109623"/>
    <m/>
    <m/>
    <n v="1"/>
    <n v="99996"/>
    <n v="1"/>
    <n v="99996"/>
  </r>
  <r>
    <x v="2"/>
    <s v="10"/>
    <s v="4/8/2016"/>
    <s v="2016"/>
    <s v="7"/>
    <s v="43010000"/>
    <x v="10"/>
    <x v="1"/>
    <s v="NanoGuard Technologies LLC"/>
    <s v="Private Profit"/>
    <x v="2"/>
    <s v="4014011000"/>
    <s v="Awarded"/>
    <s v="16109658"/>
    <m/>
    <m/>
    <n v="1"/>
    <n v="2000"/>
    <n v="1"/>
    <n v="2000"/>
  </r>
  <r>
    <x v="2"/>
    <s v="10"/>
    <s v="4/8/2016"/>
    <s v="2016"/>
    <s v="7"/>
    <s v="43010000"/>
    <x v="10"/>
    <x v="1"/>
    <s v="Native Cardiovascular"/>
    <s v="Private Profit"/>
    <x v="2"/>
    <s v="4016004000"/>
    <s v="Pending"/>
    <s v="16109638"/>
    <m/>
    <m/>
    <n v="1"/>
    <n v="62406"/>
    <n v="1"/>
    <n v="62406"/>
  </r>
  <r>
    <x v="2"/>
    <s v="10"/>
    <s v="4/8/2016"/>
    <s v="2016"/>
    <s v="7"/>
    <s v="43010000"/>
    <x v="10"/>
    <x v="1"/>
    <s v="Native Cardiovascular"/>
    <s v="Private Profit"/>
    <x v="2"/>
    <s v="4016004000"/>
    <s v="Pending"/>
    <s v="16109639"/>
    <m/>
    <m/>
    <n v="1"/>
    <n v="167920"/>
    <n v="1"/>
    <n v="167920"/>
  </r>
  <r>
    <x v="2"/>
    <s v="10"/>
    <s v="4/8/2016"/>
    <s v="2016"/>
    <s v="7"/>
    <s v="43010000"/>
    <x v="10"/>
    <x v="1"/>
    <s v="GENERAL ELECTRIC COMPANY"/>
    <s v="Private Profit"/>
    <x v="2"/>
    <s v="4019008000"/>
    <s v="Pending"/>
    <s v="16099220"/>
    <m/>
    <m/>
    <n v="1"/>
    <n v="149999"/>
    <n v="1"/>
    <n v="149999"/>
  </r>
  <r>
    <x v="2"/>
    <s v="10"/>
    <s v="4/11/2016"/>
    <s v="2016"/>
    <s v="7"/>
    <s v="43010000"/>
    <x v="10"/>
    <x v="1"/>
    <s v="Aireon LLC"/>
    <s v="Private Profit"/>
    <x v="2"/>
    <s v="4014003000"/>
    <s v="Awarded"/>
    <s v="16099265"/>
    <m/>
    <m/>
    <n v="1"/>
    <n v="16000"/>
    <n v="1"/>
    <n v="16000"/>
  </r>
  <r>
    <x v="2"/>
    <s v="10"/>
    <s v="4/12/2016"/>
    <s v="2016"/>
    <s v="7"/>
    <s v="43010000"/>
    <x v="10"/>
    <x v="1"/>
    <s v="Den Black"/>
    <s v="Private Non-Profit"/>
    <x v="1"/>
    <s v="4014009000"/>
    <s v="Pending"/>
    <s v="16109653"/>
    <m/>
    <m/>
    <n v="1"/>
    <n v="9000"/>
    <n v="1"/>
    <n v="9000"/>
  </r>
  <r>
    <x v="2"/>
    <s v="10"/>
    <s v="4/12/2016"/>
    <s v="2016"/>
    <s v="7"/>
    <s v="43010000"/>
    <x v="10"/>
    <x v="1"/>
    <s v="CONOCOPHILLIPS"/>
    <s v="Private Non-Profit"/>
    <x v="1"/>
    <s v="4018004000"/>
    <s v="Awarded"/>
    <s v="16109666"/>
    <n v="0"/>
    <n v="0"/>
    <m/>
    <m/>
    <n v="0"/>
    <n v="0"/>
  </r>
  <r>
    <x v="2"/>
    <s v="10"/>
    <s v="4/12/2016"/>
    <s v="2016"/>
    <s v="7"/>
    <s v="43010000"/>
    <x v="10"/>
    <x v="1"/>
    <s v="CONOCOPHILLIPS"/>
    <s v="Private Non-Profit"/>
    <x v="1"/>
    <s v="4027003000"/>
    <s v="Awarded"/>
    <s v="16109666"/>
    <n v="0"/>
    <n v="0"/>
    <m/>
    <m/>
    <n v="0"/>
    <n v="0"/>
  </r>
  <r>
    <x v="2"/>
    <s v="10"/>
    <s v="4/12/2016"/>
    <s v="2016"/>
    <s v="7"/>
    <s v="43010000"/>
    <x v="10"/>
    <x v="1"/>
    <s v="CONOCOPHILLIPS"/>
    <s v="Private Non-Profit"/>
    <x v="1"/>
    <s v="4027003005"/>
    <s v="Awarded"/>
    <s v="16109666"/>
    <n v="1"/>
    <n v="10000"/>
    <m/>
    <m/>
    <n v="1"/>
    <n v="10000"/>
  </r>
  <r>
    <x v="2"/>
    <s v="10"/>
    <s v="4/13/2016"/>
    <s v="2016"/>
    <s v="7"/>
    <s v="43010000"/>
    <x v="10"/>
    <x v="1"/>
    <s v="Japanese Aerospace Exploration"/>
    <s v="Foreign Federal Government"/>
    <x v="1"/>
    <s v="4014003000"/>
    <s v="Awarded"/>
    <s v="16109729"/>
    <m/>
    <m/>
    <n v="1"/>
    <n v="134446"/>
    <n v="1"/>
    <n v="134446"/>
  </r>
  <r>
    <x v="2"/>
    <s v="10"/>
    <s v="4/14/2016"/>
    <s v="2016"/>
    <s v="7"/>
    <s v="43010000"/>
    <x v="10"/>
    <x v="1"/>
    <s v="UCB, Inc."/>
    <s v="Private Profit"/>
    <x v="2"/>
    <s v="4016001000"/>
    <s v="Awarded"/>
    <s v="16109770"/>
    <m/>
    <m/>
    <n v="1"/>
    <n v="10000"/>
    <n v="1"/>
    <n v="10000"/>
  </r>
  <r>
    <x v="2"/>
    <s v="10"/>
    <s v="4/14/2016"/>
    <s v="2016"/>
    <s v="7"/>
    <s v="43010000"/>
    <x v="10"/>
    <x v="1"/>
    <s v="ALKERMES, INC."/>
    <s v="Private Profit"/>
    <x v="2"/>
    <s v="4016001000"/>
    <s v="Awarded"/>
    <s v="16109771"/>
    <m/>
    <m/>
    <n v="1"/>
    <n v="79387"/>
    <n v="1"/>
    <n v="79387"/>
  </r>
  <r>
    <x v="2"/>
    <s v="10"/>
    <s v="4/14/2016"/>
    <s v="2016"/>
    <s v="7"/>
    <s v="43010000"/>
    <x v="10"/>
    <x v="1"/>
    <s v="Janssen Scientific Affairs"/>
    <s v="Private Profit"/>
    <x v="2"/>
    <s v="4016001000"/>
    <s v="Awarded"/>
    <s v="16109772"/>
    <m/>
    <m/>
    <n v="1"/>
    <n v="30000"/>
    <n v="1"/>
    <n v="30000"/>
  </r>
  <r>
    <x v="2"/>
    <s v="10"/>
    <s v="4/15/2016"/>
    <s v="2016"/>
    <s v="7"/>
    <s v="43010000"/>
    <x v="10"/>
    <x v="1"/>
    <s v="CHIANG CHING-KUO FDN INTNL SCHOLARLY EXC"/>
    <s v="Foundation"/>
    <x v="1"/>
    <s v="1009001000"/>
    <s v="Pending"/>
    <s v="16044939"/>
    <m/>
    <m/>
    <n v="1"/>
    <n v="30000"/>
    <n v="1"/>
    <n v="30000"/>
  </r>
  <r>
    <x v="2"/>
    <s v="10"/>
    <s v="4/15/2016"/>
    <s v="2016"/>
    <s v="7"/>
    <s v="43010000"/>
    <x v="10"/>
    <x v="1"/>
    <s v="DOW AGROSCIENCES"/>
    <s v="Private Profit"/>
    <x v="2"/>
    <s v="4011012000"/>
    <s v="Awarded"/>
    <s v="16109798"/>
    <m/>
    <m/>
    <n v="1"/>
    <n v="45500"/>
    <n v="1"/>
    <n v="45500"/>
  </r>
  <r>
    <x v="2"/>
    <s v="10"/>
    <s v="4/15/2016"/>
    <s v="2016"/>
    <s v="7"/>
    <s v="43010000"/>
    <x v="10"/>
    <x v="1"/>
    <s v="Animated Dynamics LLC"/>
    <s v="Private Profit"/>
    <x v="2"/>
    <s v="4012006000"/>
    <s v="Awarded"/>
    <s v="16109790"/>
    <m/>
    <m/>
    <n v="1"/>
    <n v="21622"/>
    <n v="1"/>
    <n v="21622"/>
  </r>
  <r>
    <x v="2"/>
    <s v="10"/>
    <s v="4/15/2016"/>
    <s v="2016"/>
    <s v="7"/>
    <s v="43010000"/>
    <x v="10"/>
    <x v="1"/>
    <s v="American Diabetes Association"/>
    <s v="Private Non-Profit"/>
    <x v="1"/>
    <s v="4013004000"/>
    <s v="Pending"/>
    <s v="16109775"/>
    <m/>
    <m/>
    <n v="0.32"/>
    <n v="128000"/>
    <n v="0.32"/>
    <n v="128000"/>
  </r>
  <r>
    <x v="2"/>
    <s v="10"/>
    <s v="4/15/2016"/>
    <s v="2016"/>
    <s v="7"/>
    <s v="43010000"/>
    <x v="10"/>
    <x v="1"/>
    <s v="American Diabetes Association"/>
    <s v="Private Non-Profit"/>
    <x v="1"/>
    <s v="4013004000"/>
    <s v="Pending"/>
    <s v="16109809"/>
    <m/>
    <m/>
    <n v="0.85"/>
    <n v="469200"/>
    <n v="0.85"/>
    <n v="469200"/>
  </r>
  <r>
    <x v="2"/>
    <s v="10"/>
    <s v="4/15/2016"/>
    <s v="2016"/>
    <s v="7"/>
    <s v="43010000"/>
    <x v="10"/>
    <x v="1"/>
    <s v="American Diabetes Association"/>
    <s v="Private Non-Profit"/>
    <x v="1"/>
    <s v="4013004000"/>
    <s v="Pending"/>
    <s v="16109820"/>
    <m/>
    <m/>
    <n v="1"/>
    <n v="546634"/>
    <n v="1"/>
    <n v="546634"/>
  </r>
  <r>
    <x v="2"/>
    <s v="10"/>
    <s v="4/15/2016"/>
    <s v="2016"/>
    <s v="7"/>
    <s v="43010000"/>
    <x v="10"/>
    <x v="1"/>
    <s v="American Diabetes Association"/>
    <s v="Private Non-Profit"/>
    <x v="1"/>
    <s v="4013004000"/>
    <s v="Pending"/>
    <s v="16109834"/>
    <m/>
    <m/>
    <n v="1"/>
    <n v="345000"/>
    <n v="1"/>
    <n v="345000"/>
  </r>
  <r>
    <x v="2"/>
    <s v="10"/>
    <s v="4/15/2016"/>
    <s v="2016"/>
    <s v="7"/>
    <s v="43010000"/>
    <x v="10"/>
    <x v="1"/>
    <s v="American Diabetes Association"/>
    <s v="Private Non-Profit"/>
    <x v="1"/>
    <s v="4013010000"/>
    <s v="Pending"/>
    <s v="16109775"/>
    <m/>
    <m/>
    <n v="0.17"/>
    <n v="68000"/>
    <n v="0.17"/>
    <n v="68000"/>
  </r>
  <r>
    <x v="2"/>
    <s v="10"/>
    <s v="4/15/2016"/>
    <s v="2016"/>
    <s v="7"/>
    <s v="43010000"/>
    <x v="10"/>
    <x v="1"/>
    <s v="American Diabetes Association"/>
    <s v="Private Non-Profit"/>
    <x v="1"/>
    <s v="4014006000"/>
    <s v="Pending"/>
    <s v="16109775"/>
    <m/>
    <m/>
    <n v="0.34"/>
    <n v="136000"/>
    <n v="0.34"/>
    <n v="136000"/>
  </r>
  <r>
    <x v="2"/>
    <s v="10"/>
    <s v="4/15/2016"/>
    <s v="2016"/>
    <s v="7"/>
    <s v="43010000"/>
    <x v="10"/>
    <x v="1"/>
    <s v="SHOWALTER TRUST"/>
    <s v="Foundation"/>
    <x v="1"/>
    <s v="4014006000"/>
    <s v="Awarded"/>
    <s v="16109806"/>
    <m/>
    <m/>
    <n v="0.75"/>
    <n v="45000"/>
    <n v="0.75"/>
    <n v="45000"/>
  </r>
  <r>
    <x v="2"/>
    <s v="10"/>
    <s v="4/15/2016"/>
    <s v="2016"/>
    <s v="7"/>
    <s v="43010000"/>
    <x v="10"/>
    <x v="1"/>
    <s v="American Diabetes Association"/>
    <s v="Private Non-Profit"/>
    <x v="1"/>
    <s v="4014017000"/>
    <s v="Pending"/>
    <s v="16109809"/>
    <m/>
    <m/>
    <n v="0.15"/>
    <n v="82800"/>
    <n v="0.15"/>
    <n v="82800"/>
  </r>
  <r>
    <x v="2"/>
    <s v="10"/>
    <s v="4/15/2016"/>
    <s v="2016"/>
    <s v="7"/>
    <s v="43010000"/>
    <x v="10"/>
    <x v="1"/>
    <s v="SHOWALTER TRUST"/>
    <s v="Foundation"/>
    <x v="1"/>
    <s v="4014017000"/>
    <s v="Awarded"/>
    <s v="16109806"/>
    <m/>
    <m/>
    <n v="0.25"/>
    <n v="15000"/>
    <n v="0.25"/>
    <n v="15000"/>
  </r>
  <r>
    <x v="2"/>
    <s v="10"/>
    <s v="4/15/2016"/>
    <s v="2016"/>
    <s v="7"/>
    <s v="43010000"/>
    <x v="10"/>
    <x v="1"/>
    <s v="American Diabetes Association"/>
    <s v="Private Non-Profit"/>
    <x v="1"/>
    <s v="4016003000"/>
    <s v="Pending"/>
    <s v="16109733"/>
    <m/>
    <m/>
    <n v="1"/>
    <n v="345000"/>
    <n v="1"/>
    <n v="345000"/>
  </r>
  <r>
    <x v="2"/>
    <s v="10"/>
    <s v="4/15/2016"/>
    <s v="2016"/>
    <s v="7"/>
    <s v="43010000"/>
    <x v="10"/>
    <x v="1"/>
    <s v="Heart Rhythm Society"/>
    <s v="Private Non-Profit"/>
    <x v="1"/>
    <s v="4016004000"/>
    <s v="Pending"/>
    <s v="16109784"/>
    <m/>
    <m/>
    <n v="1"/>
    <n v="249588"/>
    <n v="1"/>
    <n v="249588"/>
  </r>
  <r>
    <x v="2"/>
    <s v="10"/>
    <s v="4/15/2016"/>
    <s v="2016"/>
    <s v="7"/>
    <s v="43010000"/>
    <x v="10"/>
    <x v="1"/>
    <s v="PRINCETON UNIVERSITY"/>
    <s v="Institution of Higher Education"/>
    <x v="1"/>
    <s v="4018007000"/>
    <s v="Pending"/>
    <s v="16109794"/>
    <m/>
    <m/>
    <n v="1"/>
    <n v="13754"/>
    <n v="1"/>
    <n v="13754"/>
  </r>
  <r>
    <x v="2"/>
    <s v="10"/>
    <s v="4/15/2016"/>
    <s v="2016"/>
    <s v="7"/>
    <s v="43010000"/>
    <x v="10"/>
    <x v="1"/>
    <s v="American Diabetes Association"/>
    <s v="Private Non-Profit"/>
    <x v="1"/>
    <s v="4018010000"/>
    <s v="Pending"/>
    <s v="16109775"/>
    <m/>
    <m/>
    <n v="0.17"/>
    <n v="68000"/>
    <n v="0.17"/>
    <n v="68000"/>
  </r>
  <r>
    <x v="2"/>
    <s v="10"/>
    <s v="4/18/2016"/>
    <s v="2016"/>
    <s v="7"/>
    <s v="43010000"/>
    <x v="10"/>
    <x v="1"/>
    <s v="American Diabetes Association"/>
    <s v="Private Non-Profit"/>
    <x v="1"/>
    <s v="4011006000"/>
    <s v="Pending"/>
    <s v="16109783"/>
    <m/>
    <m/>
    <n v="0.2"/>
    <n v="68974.399999999994"/>
    <n v="0.2"/>
    <n v="68974.399999999994"/>
  </r>
  <r>
    <x v="2"/>
    <s v="10"/>
    <s v="4/18/2016"/>
    <s v="2016"/>
    <s v="7"/>
    <s v="43010000"/>
    <x v="10"/>
    <x v="1"/>
    <s v="American Diabetes Association"/>
    <s v="Private Non-Profit"/>
    <x v="1"/>
    <s v="4011009000"/>
    <s v="Pending"/>
    <s v="16109783"/>
    <m/>
    <m/>
    <n v="0.8"/>
    <n v="275897.59999999998"/>
    <n v="0.8"/>
    <n v="275897.59999999998"/>
  </r>
  <r>
    <x v="2"/>
    <s v="10"/>
    <s v="4/18/2016"/>
    <s v="2016"/>
    <s v="7"/>
    <s v="43010000"/>
    <x v="10"/>
    <x v="1"/>
    <s v="BASF CORPORATION"/>
    <s v="Private Profit"/>
    <x v="2"/>
    <s v="4011012000"/>
    <s v="Awarded"/>
    <s v="16109787"/>
    <m/>
    <m/>
    <n v="1"/>
    <n v="6624"/>
    <n v="1"/>
    <n v="6624"/>
  </r>
  <r>
    <x v="2"/>
    <s v="10"/>
    <s v="4/18/2016"/>
    <s v="2016"/>
    <s v="7"/>
    <s v="43010000"/>
    <x v="10"/>
    <x v="1"/>
    <s v="American Diabetes Association"/>
    <s v="Private Non-Profit"/>
    <x v="1"/>
    <s v="4011016000"/>
    <s v="Pending"/>
    <s v="16109815"/>
    <m/>
    <m/>
    <n v="0.8"/>
    <n v="275122.40000000002"/>
    <n v="0.8"/>
    <n v="275122.40000000002"/>
  </r>
  <r>
    <x v="2"/>
    <s v="10"/>
    <s v="4/18/2016"/>
    <s v="2016"/>
    <s v="7"/>
    <s v="43010000"/>
    <x v="10"/>
    <x v="1"/>
    <s v="American Diabetes Association"/>
    <s v="Private Non-Profit"/>
    <x v="1"/>
    <s v="4013011000"/>
    <s v="Pending"/>
    <s v="16109815"/>
    <m/>
    <m/>
    <n v="0.2"/>
    <n v="68780.600000000006"/>
    <n v="0.2"/>
    <n v="68780.600000000006"/>
  </r>
  <r>
    <x v="2"/>
    <s v="10"/>
    <s v="4/18/2016"/>
    <s v="2016"/>
    <s v="7"/>
    <s v="43010000"/>
    <x v="10"/>
    <x v="1"/>
    <s v="Ambulatory Practice of the Future"/>
    <s v="Private Profit"/>
    <x v="2"/>
    <s v="4014004000"/>
    <s v="Pending"/>
    <s v="16109881"/>
    <m/>
    <m/>
    <n v="1"/>
    <n v="10000"/>
    <n v="1"/>
    <n v="10000"/>
  </r>
  <r>
    <x v="2"/>
    <s v="10"/>
    <s v="4/18/2016"/>
    <s v="2016"/>
    <s v="7"/>
    <s v="43010000"/>
    <x v="10"/>
    <x v="1"/>
    <s v="P3 Nano"/>
    <s v="Private Non-Profit"/>
    <x v="1"/>
    <s v="4014005000"/>
    <s v="Pending"/>
    <s v="16109858"/>
    <m/>
    <m/>
    <n v="0.5"/>
    <n v="25000"/>
    <n v="0.5"/>
    <n v="25000"/>
  </r>
  <r>
    <x v="2"/>
    <s v="10"/>
    <s v="4/18/2016"/>
    <s v="2016"/>
    <s v="7"/>
    <s v="43010000"/>
    <x v="10"/>
    <x v="1"/>
    <s v="Ctr for Integration of Med &amp; Tech"/>
    <s v="Private Non-Profit"/>
    <x v="1"/>
    <s v="4014008000"/>
    <s v="Pending"/>
    <s v="16109878"/>
    <m/>
    <m/>
    <n v="1"/>
    <n v="10000"/>
    <n v="1"/>
    <n v="10000"/>
  </r>
  <r>
    <x v="2"/>
    <s v="10"/>
    <s v="4/18/2016"/>
    <s v="2016"/>
    <s v="7"/>
    <s v="43010000"/>
    <x v="10"/>
    <x v="1"/>
    <s v="P3 Nano"/>
    <s v="Private Non-Profit"/>
    <x v="1"/>
    <s v="4014010000"/>
    <s v="Pending"/>
    <s v="16109858"/>
    <m/>
    <m/>
    <n v="0.5"/>
    <n v="25000"/>
    <n v="0.5"/>
    <n v="25000"/>
  </r>
  <r>
    <x v="2"/>
    <s v="10"/>
    <s v="4/18/2016"/>
    <s v="2016"/>
    <s v="7"/>
    <s v="43010000"/>
    <x v="10"/>
    <x v="1"/>
    <s v="AMERICAN SOCIETY FOR MASS SPECTROMETRY"/>
    <s v="Foundation"/>
    <x v="1"/>
    <s v="4018004000"/>
    <s v="Awarded"/>
    <s v="16109558"/>
    <m/>
    <m/>
    <n v="1"/>
    <n v="10000"/>
    <n v="1"/>
    <n v="10000"/>
  </r>
  <r>
    <x v="2"/>
    <s v="10"/>
    <s v="4/19/2016"/>
    <s v="2016"/>
    <s v="7"/>
    <s v="43010000"/>
    <x v="10"/>
    <x v="1"/>
    <s v="King Tailgates, LLC"/>
    <s v="Private Profit"/>
    <x v="2"/>
    <s v="1011001000"/>
    <s v="Pending"/>
    <s v="16109799"/>
    <m/>
    <m/>
    <n v="0.2"/>
    <n v="2800"/>
    <n v="0.2"/>
    <n v="2800"/>
  </r>
  <r>
    <x v="2"/>
    <s v="10"/>
    <s v="4/19/2016"/>
    <s v="2016"/>
    <s v="7"/>
    <s v="43010000"/>
    <x v="10"/>
    <x v="1"/>
    <s v="King Tailgates, LLC"/>
    <s v="Private Profit"/>
    <x v="2"/>
    <s v="1019001006"/>
    <s v="Pending"/>
    <s v="16109799"/>
    <m/>
    <m/>
    <n v="0.8"/>
    <n v="11200"/>
    <n v="0.8"/>
    <n v="11200"/>
  </r>
  <r>
    <x v="2"/>
    <s v="10"/>
    <s v="4/19/2016"/>
    <s v="2016"/>
    <s v="7"/>
    <s v="43010000"/>
    <x v="10"/>
    <x v="1"/>
    <s v="UNIVERSITY OF VERMONT"/>
    <s v="Institution of Higher Education"/>
    <x v="1"/>
    <s v="4013003000"/>
    <s v="Pending"/>
    <s v="16109902"/>
    <m/>
    <m/>
    <n v="1"/>
    <n v="22000"/>
    <n v="1"/>
    <n v="22000"/>
  </r>
  <r>
    <x v="2"/>
    <s v="10"/>
    <s v="4/19/2016"/>
    <s v="2016"/>
    <s v="7"/>
    <s v="43010000"/>
    <x v="10"/>
    <x v="1"/>
    <s v="UNIVERSITY OF PENNSYLVANIA"/>
    <s v="Institution of Higher Education"/>
    <x v="1"/>
    <s v="4013011000"/>
    <s v="Awarded"/>
    <s v="15121494"/>
    <m/>
    <m/>
    <n v="1"/>
    <n v="211595"/>
    <n v="1"/>
    <n v="211595"/>
  </r>
  <r>
    <x v="2"/>
    <s v="10"/>
    <s v="4/20/2016"/>
    <s v="2016"/>
    <s v="7"/>
    <s v="43010000"/>
    <x v="10"/>
    <x v="1"/>
    <s v="BOEHRINGER INGELHEIM PHARM INC"/>
    <s v="Private Profit"/>
    <x v="2"/>
    <s v="4011009000"/>
    <s v="Pending"/>
    <s v="16109836"/>
    <m/>
    <m/>
    <n v="1"/>
    <n v="55800"/>
    <n v="1"/>
    <n v="55800"/>
  </r>
  <r>
    <x v="2"/>
    <s v="10"/>
    <s v="4/20/2016"/>
    <s v="2016"/>
    <s v="7"/>
    <s v="43010000"/>
    <x v="10"/>
    <x v="1"/>
    <s v="BASF CORPORATION"/>
    <s v="Private Profit"/>
    <x v="2"/>
    <s v="4011012000"/>
    <s v="Awarded"/>
    <s v="16109900"/>
    <m/>
    <m/>
    <n v="1"/>
    <n v="9648"/>
    <n v="1"/>
    <n v="9648"/>
  </r>
  <r>
    <x v="2"/>
    <s v="10"/>
    <s v="4/20/2016"/>
    <s v="2016"/>
    <s v="7"/>
    <s v="43010000"/>
    <x v="10"/>
    <x v="1"/>
    <s v="Catholic Relief Services"/>
    <s v="Private Non-Profit"/>
    <x v="1"/>
    <s v="4011014000"/>
    <s v="Awarded"/>
    <s v="16109924"/>
    <m/>
    <m/>
    <n v="1"/>
    <n v="76747"/>
    <n v="1"/>
    <n v="76747"/>
  </r>
  <r>
    <x v="2"/>
    <s v="10"/>
    <s v="4/21/2016"/>
    <s v="2016"/>
    <s v="7"/>
    <s v="43010000"/>
    <x v="10"/>
    <x v="1"/>
    <s v="Takeda Pharm INTNL INC US Region"/>
    <s v="Private Profit"/>
    <x v="2"/>
    <s v="4016001000"/>
    <s v="Awarded"/>
    <s v="16109954"/>
    <m/>
    <m/>
    <n v="1"/>
    <n v="50000"/>
    <n v="1"/>
    <n v="50000"/>
  </r>
  <r>
    <x v="2"/>
    <s v="10"/>
    <s v="4/21/2016"/>
    <s v="2016"/>
    <s v="7"/>
    <s v="43010000"/>
    <x v="10"/>
    <x v="1"/>
    <s v="Shire Pharmaceuticals"/>
    <s v="Private Profit"/>
    <x v="2"/>
    <s v="4016001000"/>
    <s v="Awarded"/>
    <s v="16109955"/>
    <m/>
    <m/>
    <n v="1"/>
    <n v="418027"/>
    <n v="1"/>
    <n v="418027"/>
  </r>
  <r>
    <x v="2"/>
    <s v="10"/>
    <s v="4/22/2016"/>
    <s v="2016"/>
    <s v="7"/>
    <s v="43010000"/>
    <x v="10"/>
    <x v="1"/>
    <s v="Carnegie Institution of Washington"/>
    <s v="Federal"/>
    <x v="1"/>
    <s v="1010009000"/>
    <s v="Awarded"/>
    <s v="16109982"/>
    <m/>
    <m/>
    <n v="1"/>
    <n v="20000"/>
    <n v="1"/>
    <n v="20000"/>
  </r>
  <r>
    <x v="2"/>
    <s v="10"/>
    <s v="4/22/2016"/>
    <s v="2016"/>
    <s v="7"/>
    <s v="43010000"/>
    <x v="10"/>
    <x v="1"/>
    <s v="Parkview Health"/>
    <s v="Private Non-Profit"/>
    <x v="1"/>
    <s v="2004044000"/>
    <s v="Awarded"/>
    <s v="16109913"/>
    <m/>
    <m/>
    <n v="1"/>
    <n v="22724"/>
    <n v="1"/>
    <n v="22724"/>
  </r>
  <r>
    <x v="2"/>
    <s v="10"/>
    <s v="4/22/2016"/>
    <s v="2016"/>
    <s v="7"/>
    <s v="43010000"/>
    <x v="10"/>
    <x v="1"/>
    <s v="3M GENERAL OFFICES"/>
    <s v="Foundation"/>
    <x v="1"/>
    <s v="4014009000"/>
    <s v="Pending"/>
    <s v="16109870"/>
    <m/>
    <m/>
    <n v="1"/>
    <n v="69999"/>
    <n v="1"/>
    <n v="69999"/>
  </r>
  <r>
    <x v="2"/>
    <s v="10"/>
    <s v="4/22/2016"/>
    <s v="2016"/>
    <s v="7"/>
    <s v="43010000"/>
    <x v="10"/>
    <x v="1"/>
    <s v="LILLY (ELI) AND COMPANY"/>
    <s v="Private Profit"/>
    <x v="2"/>
    <s v="4018004000"/>
    <s v="Pending"/>
    <s v="16109984"/>
    <n v="1"/>
    <n v="592674"/>
    <m/>
    <m/>
    <n v="1"/>
    <n v="592674"/>
  </r>
  <r>
    <x v="2"/>
    <s v="10"/>
    <s v="4/22/2016"/>
    <s v="2016"/>
    <s v="7"/>
    <s v="43010000"/>
    <x v="10"/>
    <x v="1"/>
    <s v="LILLY (ELI) AND COMPANY"/>
    <s v="Private Profit"/>
    <x v="2"/>
    <s v="4027018000"/>
    <s v="Pending"/>
    <s v="16109984"/>
    <n v="0"/>
    <n v="0"/>
    <m/>
    <m/>
    <n v="0"/>
    <n v="0"/>
  </r>
  <r>
    <x v="2"/>
    <s v="10"/>
    <s v="4/25/2016"/>
    <s v="2016"/>
    <s v="7"/>
    <s v="43010000"/>
    <x v="10"/>
    <x v="1"/>
    <s v="Orthopedics Capital FDN, Inc."/>
    <s v="Foundation"/>
    <x v="1"/>
    <s v="2004057000"/>
    <s v="Awarded"/>
    <s v="16100045"/>
    <m/>
    <m/>
    <n v="1"/>
    <n v="26050"/>
    <n v="1"/>
    <n v="26050"/>
  </r>
  <r>
    <x v="2"/>
    <s v="10"/>
    <s v="4/25/2016"/>
    <s v="2016"/>
    <s v="7"/>
    <s v="43010000"/>
    <x v="10"/>
    <x v="1"/>
    <s v="Heising-Simons Foundation"/>
    <s v="Foundation"/>
    <x v="1"/>
    <s v="4013006000"/>
    <s v="Awarded"/>
    <s v="16100026"/>
    <m/>
    <m/>
    <n v="1"/>
    <n v="858049"/>
    <n v="1"/>
    <n v="858049"/>
  </r>
  <r>
    <x v="2"/>
    <s v="10"/>
    <s v="4/25/2016"/>
    <s v="2016"/>
    <s v="7"/>
    <s v="43010000"/>
    <x v="10"/>
    <x v="1"/>
    <s v="PARKER HANNIFIN CORP."/>
    <s v="Private Profit"/>
    <x v="2"/>
    <s v="4019030000"/>
    <s v="Pending"/>
    <s v="16109935"/>
    <m/>
    <m/>
    <n v="1"/>
    <n v="95377"/>
    <n v="1"/>
    <n v="95377"/>
  </r>
  <r>
    <x v="2"/>
    <s v="10"/>
    <s v="4/26/2016"/>
    <s v="2016"/>
    <s v="7"/>
    <s v="43010000"/>
    <x v="10"/>
    <x v="1"/>
    <s v="The Puppy Up Foundation"/>
    <s v="Foundation"/>
    <x v="1"/>
    <s v="4012003000"/>
    <s v="Pending"/>
    <s v="16109828"/>
    <m/>
    <m/>
    <n v="1.2E-2"/>
    <n v="1200"/>
    <n v="1.2E-2"/>
    <n v="1200"/>
  </r>
  <r>
    <x v="2"/>
    <s v="10"/>
    <s v="4/26/2016"/>
    <s v="2016"/>
    <s v="7"/>
    <s v="43010000"/>
    <x v="10"/>
    <x v="1"/>
    <s v="The Puppy Up Foundation"/>
    <s v="Foundation"/>
    <x v="1"/>
    <s v="4012007000"/>
    <s v="Pending"/>
    <s v="16109828"/>
    <m/>
    <m/>
    <n v="0.9"/>
    <n v="90000"/>
    <n v="0.9"/>
    <n v="90000"/>
  </r>
  <r>
    <x v="2"/>
    <s v="10"/>
    <s v="4/26/2016"/>
    <s v="2016"/>
    <s v="7"/>
    <s v="43010000"/>
    <x v="10"/>
    <x v="1"/>
    <s v="The Puppy Up Foundation"/>
    <s v="Foundation"/>
    <x v="1"/>
    <s v="4012011000"/>
    <s v="Pending"/>
    <s v="16109828"/>
    <m/>
    <m/>
    <n v="8.7999999999999995E-2"/>
    <n v="8800"/>
    <n v="8.7999999999999995E-2"/>
    <n v="8800"/>
  </r>
  <r>
    <x v="2"/>
    <s v="10"/>
    <s v="4/26/2016"/>
    <s v="2016"/>
    <s v="7"/>
    <s v="43010000"/>
    <x v="10"/>
    <x v="1"/>
    <s v="Assoc for Res in Otolaryngology"/>
    <s v="Private Non-Profit"/>
    <x v="1"/>
    <s v="4013012000"/>
    <s v="Pending"/>
    <s v="16109981"/>
    <m/>
    <m/>
    <n v="0.75"/>
    <n v="750"/>
    <n v="0.75"/>
    <n v="750"/>
  </r>
  <r>
    <x v="2"/>
    <s v="10"/>
    <s v="4/26/2016"/>
    <s v="2016"/>
    <s v="7"/>
    <s v="43010000"/>
    <x v="10"/>
    <x v="1"/>
    <s v="Assoc for Res in Otolaryngology"/>
    <s v="Private Non-Profit"/>
    <x v="1"/>
    <s v="4014017000"/>
    <s v="Pending"/>
    <s v="16109981"/>
    <m/>
    <m/>
    <n v="0.25"/>
    <n v="250"/>
    <n v="0.25"/>
    <n v="250"/>
  </r>
  <r>
    <x v="2"/>
    <s v="10"/>
    <s v="4/26/2016"/>
    <s v="2016"/>
    <s v="7"/>
    <s v="43010000"/>
    <x v="10"/>
    <x v="1"/>
    <s v="NATIONAL FISH AND WILDLIFE FOUNDATION"/>
    <s v="Foundation"/>
    <x v="1"/>
    <s v="4018003000"/>
    <s v="Pending"/>
    <s v="15120800"/>
    <m/>
    <m/>
    <n v="1"/>
    <n v="122596"/>
    <n v="1"/>
    <n v="122596"/>
  </r>
  <r>
    <x v="2"/>
    <s v="10"/>
    <s v="4/26/2016"/>
    <s v="2016"/>
    <s v="7"/>
    <s v="43010000"/>
    <x v="10"/>
    <x v="1"/>
    <s v="National Security Research Institute"/>
    <s v="Foreign Private Profit"/>
    <x v="2"/>
    <s v="4018009000"/>
    <s v="Pending"/>
    <s v="16100053"/>
    <m/>
    <m/>
    <n v="1"/>
    <n v="80000"/>
    <n v="1"/>
    <n v="80000"/>
  </r>
  <r>
    <x v="2"/>
    <s v="10"/>
    <s v="4/26/2016"/>
    <s v="2016"/>
    <s v="7"/>
    <s v="43010000"/>
    <x v="10"/>
    <x v="1"/>
    <s v="New York St Energy Res and Dev Authority"/>
    <s v="Private Non-Profit"/>
    <x v="1"/>
    <s v="4019030000"/>
    <s v="Pending"/>
    <s v="16100103"/>
    <m/>
    <m/>
    <n v="1"/>
    <n v="496669"/>
    <n v="1"/>
    <n v="496669"/>
  </r>
  <r>
    <x v="2"/>
    <s v="10"/>
    <s v="4/27/2016"/>
    <s v="2016"/>
    <s v="7"/>
    <s v="43010000"/>
    <x v="10"/>
    <x v="1"/>
    <s v="National Pork Board"/>
    <s v="Private Non-Profit"/>
    <x v="1"/>
    <s v="4011009000"/>
    <s v="Pending"/>
    <s v="16100077"/>
    <m/>
    <m/>
    <n v="1"/>
    <n v="45725"/>
    <n v="1"/>
    <n v="45725"/>
  </r>
  <r>
    <x v="2"/>
    <s v="10"/>
    <s v="4/27/2016"/>
    <s v="2016"/>
    <s v="7"/>
    <s v="43010000"/>
    <x v="10"/>
    <x v="1"/>
    <s v="IN UNIV PURDUE UNIV AT INDIANAPOLIS"/>
    <s v="Institution of Higher Education"/>
    <x v="1"/>
    <s v="4014008000"/>
    <s v="Awarded"/>
    <s v="16100122"/>
    <m/>
    <m/>
    <n v="0.75"/>
    <n v="6155.25"/>
    <n v="0.75"/>
    <n v="6155.25"/>
  </r>
  <r>
    <x v="2"/>
    <s v="10"/>
    <s v="4/27/2016"/>
    <s v="2016"/>
    <s v="7"/>
    <s v="43010000"/>
    <x v="10"/>
    <x v="1"/>
    <s v="IN UNIV PURDUE UNIV AT INDIANAPOLIS"/>
    <s v="Institution of Higher Education"/>
    <x v="1"/>
    <s v="4014017000"/>
    <s v="Awarded"/>
    <s v="16100122"/>
    <m/>
    <m/>
    <n v="0.25"/>
    <n v="2051.75"/>
    <n v="0.25"/>
    <n v="2051.75"/>
  </r>
  <r>
    <x v="2"/>
    <s v="10"/>
    <s v="4/27/2016"/>
    <s v="2016"/>
    <s v="7"/>
    <s v="43010000"/>
    <x v="10"/>
    <x v="1"/>
    <s v="HUMAN FRONTIER SCIENCE PROGRAM ORGN"/>
    <s v="Foundation"/>
    <x v="1"/>
    <s v="4018007000"/>
    <s v="Pending"/>
    <s v="16033501"/>
    <m/>
    <m/>
    <n v="1"/>
    <n v="272051"/>
    <n v="1"/>
    <n v="272051"/>
  </r>
  <r>
    <x v="2"/>
    <s v="10"/>
    <s v="4/28/2016"/>
    <s v="2016"/>
    <s v="7"/>
    <s v="43010000"/>
    <x v="10"/>
    <x v="1"/>
    <s v="AMERICAN NURSES FOUNDATION"/>
    <s v="Foundation"/>
    <x v="1"/>
    <s v="4013010000"/>
    <s v="Pending"/>
    <s v="16100132"/>
    <m/>
    <m/>
    <n v="1"/>
    <n v="5445"/>
    <n v="1"/>
    <n v="5445"/>
  </r>
  <r>
    <x v="2"/>
    <s v="10"/>
    <s v="4/28/2016"/>
    <s v="2016"/>
    <s v="7"/>
    <s v="43010000"/>
    <x v="10"/>
    <x v="1"/>
    <s v="MOORE FOUNDATION"/>
    <s v="Foundation"/>
    <x v="1"/>
    <s v="4018004000"/>
    <s v="Not Funded"/>
    <s v="16100156"/>
    <m/>
    <m/>
    <n v="1"/>
    <n v="675000"/>
    <n v="1"/>
    <n v="675000"/>
  </r>
  <r>
    <x v="2"/>
    <s v="10"/>
    <s v="4/29/2016"/>
    <s v="2016"/>
    <s v="7"/>
    <s v="43010000"/>
    <x v="10"/>
    <x v="1"/>
    <s v="AMERICAN SHEEP INDUSTRY ASSOCIATION"/>
    <s v="Foundation"/>
    <x v="1"/>
    <s v="4011009000"/>
    <s v="Pending"/>
    <s v="16109869"/>
    <m/>
    <m/>
    <n v="0.5"/>
    <n v="8300"/>
    <n v="0.5"/>
    <n v="8300"/>
  </r>
  <r>
    <x v="2"/>
    <s v="10"/>
    <s v="4/29/2016"/>
    <s v="2016"/>
    <s v="7"/>
    <s v="43010000"/>
    <x v="10"/>
    <x v="1"/>
    <s v="OHIO STATE UNIVERSITY"/>
    <s v="Institution of Higher Education"/>
    <x v="1"/>
    <s v="4011012000"/>
    <s v="Pending"/>
    <s v="16109803"/>
    <m/>
    <m/>
    <n v="1"/>
    <n v="99000"/>
    <n v="1"/>
    <n v="99000"/>
  </r>
  <r>
    <x v="2"/>
    <s v="10"/>
    <s v="4/29/2016"/>
    <s v="2016"/>
    <s v="7"/>
    <s v="43010000"/>
    <x v="10"/>
    <x v="1"/>
    <s v="AGRICULTURAL RESEARCH SERVICE"/>
    <s v="Federal"/>
    <x v="1"/>
    <s v="4011016000"/>
    <s v="Pending"/>
    <s v="16100064"/>
    <m/>
    <m/>
    <n v="1"/>
    <n v="7500"/>
    <n v="1"/>
    <n v="7500"/>
  </r>
  <r>
    <x v="2"/>
    <s v="10"/>
    <s v="4/29/2016"/>
    <s v="2016"/>
    <s v="7"/>
    <s v="43010000"/>
    <x v="10"/>
    <x v="1"/>
    <s v="AMERICAN SHEEP INDUSTRY ASSOCIATION"/>
    <s v="Foundation"/>
    <x v="1"/>
    <s v="4011035000"/>
    <s v="Pending"/>
    <s v="16109869"/>
    <m/>
    <m/>
    <n v="0.5"/>
    <n v="8300"/>
    <n v="0.5"/>
    <n v="8300"/>
  </r>
  <r>
    <x v="2"/>
    <s v="10"/>
    <s v="4/29/2016"/>
    <s v="2016"/>
    <s v="7"/>
    <s v="43010000"/>
    <x v="10"/>
    <x v="1"/>
    <s v="KECK, W.M. FOUNDATION"/>
    <s v="Foundation"/>
    <x v="1"/>
    <s v="4013009000"/>
    <s v="Pending"/>
    <s v="16100038"/>
    <m/>
    <m/>
    <n v="0.16"/>
    <n v="160000"/>
    <n v="0.16"/>
    <n v="160000"/>
  </r>
  <r>
    <x v="2"/>
    <s v="10"/>
    <s v="4/29/2016"/>
    <s v="2016"/>
    <s v="7"/>
    <s v="43010000"/>
    <x v="10"/>
    <x v="1"/>
    <s v="KECK, W.M. FOUNDATION"/>
    <s v="Foundation"/>
    <x v="1"/>
    <s v="4014006000"/>
    <s v="Pending"/>
    <s v="16100038"/>
    <m/>
    <m/>
    <n v="0.21"/>
    <n v="210000"/>
    <n v="0.21"/>
    <n v="210000"/>
  </r>
  <r>
    <x v="2"/>
    <s v="10"/>
    <s v="4/29/2016"/>
    <s v="2016"/>
    <s v="7"/>
    <s v="43010000"/>
    <x v="10"/>
    <x v="1"/>
    <s v="IN Clinical &amp; Translational Sci Inst"/>
    <s v="Institution of Higher Education"/>
    <x v="1"/>
    <s v="4014008000"/>
    <s v="Pending"/>
    <s v="16100131"/>
    <m/>
    <m/>
    <n v="1"/>
    <n v="45000"/>
    <n v="1"/>
    <n v="45000"/>
  </r>
  <r>
    <x v="2"/>
    <s v="10"/>
    <s v="4/29/2016"/>
    <s v="2016"/>
    <s v="7"/>
    <s v="43010000"/>
    <x v="10"/>
    <x v="1"/>
    <s v="MOORE FOUNDATION"/>
    <s v="Foundation"/>
    <x v="1"/>
    <s v="4014009000"/>
    <s v="Not Funded"/>
    <s v="16100138"/>
    <m/>
    <m/>
    <n v="1"/>
    <n v="675000"/>
    <n v="1"/>
    <n v="675000"/>
  </r>
  <r>
    <x v="2"/>
    <s v="10"/>
    <s v="4/29/2016"/>
    <s v="2016"/>
    <s v="7"/>
    <s v="43010000"/>
    <x v="10"/>
    <x v="1"/>
    <s v="KECK, W.M. FOUNDATION"/>
    <s v="Foundation"/>
    <x v="1"/>
    <s v="4016003000"/>
    <s v="Pending"/>
    <s v="16100038"/>
    <m/>
    <m/>
    <n v="0.35"/>
    <n v="350000"/>
    <n v="0.35"/>
    <n v="350000"/>
  </r>
  <r>
    <x v="2"/>
    <s v="10"/>
    <s v="4/29/2016"/>
    <s v="2016"/>
    <s v="7"/>
    <s v="43010000"/>
    <x v="10"/>
    <x v="1"/>
    <s v="KECK, W.M. FOUNDATION"/>
    <s v="Foundation"/>
    <x v="1"/>
    <s v="4018003000"/>
    <s v="Pending"/>
    <s v="16100038"/>
    <m/>
    <m/>
    <n v="0.13"/>
    <n v="130000"/>
    <n v="0.13"/>
    <n v="130000"/>
  </r>
  <r>
    <x v="2"/>
    <s v="10"/>
    <s v="4/29/2016"/>
    <s v="2016"/>
    <s v="7"/>
    <s v="43010000"/>
    <x v="10"/>
    <x v="1"/>
    <s v="KECK, W.M. FOUNDATION"/>
    <s v="Foundation"/>
    <x v="1"/>
    <s v="4018004000"/>
    <s v="Pending"/>
    <s v="16100038"/>
    <m/>
    <m/>
    <n v="0.15"/>
    <n v="150000"/>
    <n v="0.15"/>
    <n v="150000"/>
  </r>
  <r>
    <x v="2"/>
    <s v="10"/>
    <s v="4/29/2016"/>
    <s v="2016"/>
    <s v="7"/>
    <s v="43010000"/>
    <x v="10"/>
    <x v="1"/>
    <s v="MCDONNELL, JAMES S. FOUNDATION"/>
    <s v="Foundation"/>
    <x v="1"/>
    <s v="4018008000"/>
    <s v="Not Funded"/>
    <s v="16100181"/>
    <n v="1"/>
    <n v="450000"/>
    <m/>
    <m/>
    <n v="1"/>
    <n v="450000"/>
  </r>
  <r>
    <x v="2"/>
    <s v="10"/>
    <s v="4/29/2016"/>
    <s v="2016"/>
    <s v="7"/>
    <s v="43010000"/>
    <x v="10"/>
    <x v="1"/>
    <s v="MCDONNELL, JAMES S. FOUNDATION"/>
    <s v="Foundation"/>
    <x v="1"/>
    <s v="4027013000"/>
    <s v="Not Funded"/>
    <s v="16100181"/>
    <n v="0"/>
    <n v="0"/>
    <m/>
    <m/>
    <n v="0"/>
    <n v="0"/>
  </r>
  <r>
    <x v="2"/>
    <s v="11"/>
    <s v="5/1/2016"/>
    <s v="2016"/>
    <s v="8"/>
    <s v="43010000"/>
    <x v="10"/>
    <x v="1"/>
    <s v="AMERICAN CHEMICAL SOCIETY"/>
    <s v="Foundation"/>
    <x v="1"/>
    <s v="4014004000"/>
    <s v="Pending"/>
    <s v="16098924"/>
    <m/>
    <m/>
    <n v="1"/>
    <n v="110000"/>
    <n v="1"/>
    <n v="110000"/>
  </r>
  <r>
    <x v="2"/>
    <s v="11"/>
    <s v="5/2/2016"/>
    <s v="2016"/>
    <s v="8"/>
    <s v="43010000"/>
    <x v="10"/>
    <x v="1"/>
    <s v="Pediatric Cancer Res Foundation"/>
    <s v="Foundation"/>
    <x v="1"/>
    <s v="4012003000"/>
    <s v="Pending"/>
    <s v="16100206"/>
    <m/>
    <m/>
    <n v="1"/>
    <n v="750000"/>
    <n v="1"/>
    <n v="750000"/>
  </r>
  <r>
    <x v="2"/>
    <s v="11"/>
    <s v="5/2/2016"/>
    <s v="2016"/>
    <s v="8"/>
    <s v="43010000"/>
    <x v="10"/>
    <x v="1"/>
    <s v="PRATT &amp; WHITNEY GROUP"/>
    <s v="Private Profit"/>
    <x v="2"/>
    <s v="4014003000"/>
    <s v="Pending"/>
    <s v="16110221"/>
    <m/>
    <m/>
    <n v="1"/>
    <n v="50000"/>
    <n v="1"/>
    <n v="50000"/>
  </r>
  <r>
    <x v="2"/>
    <s v="11"/>
    <s v="5/2/2016"/>
    <s v="2016"/>
    <s v="8"/>
    <s v="43010000"/>
    <x v="10"/>
    <x v="1"/>
    <s v="Univ of Illinois at Champaign-Urbana"/>
    <s v="Institution of Higher Education"/>
    <x v="1"/>
    <s v="4017007000"/>
    <s v="Awarded"/>
    <s v="16098714"/>
    <m/>
    <m/>
    <n v="0.5"/>
    <n v="6016.5"/>
    <n v="0.5"/>
    <n v="6016.5"/>
  </r>
  <r>
    <x v="2"/>
    <s v="11"/>
    <s v="5/2/2016"/>
    <s v="2016"/>
    <s v="8"/>
    <s v="43010000"/>
    <x v="10"/>
    <x v="1"/>
    <s v="Univ of Illinois at Champaign-Urbana"/>
    <s v="Institution of Higher Education"/>
    <x v="1"/>
    <s v="4017017000"/>
    <s v="Awarded"/>
    <s v="16098714"/>
    <m/>
    <m/>
    <n v="0.5"/>
    <n v="6016.5"/>
    <n v="0.5"/>
    <n v="6016.5"/>
  </r>
  <r>
    <x v="2"/>
    <s v="11"/>
    <s v="5/3/2016"/>
    <s v="2016"/>
    <s v="8"/>
    <s v="43010000"/>
    <x v="10"/>
    <x v="1"/>
    <s v="Alverno Clinical Laboratories Inc"/>
    <s v="Private Profit"/>
    <x v="2"/>
    <s v="1019001006"/>
    <s v="Awarded"/>
    <s v="16100201"/>
    <m/>
    <m/>
    <n v="1"/>
    <n v="24242"/>
    <n v="1"/>
    <n v="24242"/>
  </r>
  <r>
    <x v="2"/>
    <s v="11"/>
    <s v="5/3/2016"/>
    <s v="2016"/>
    <s v="8"/>
    <s v="43010000"/>
    <x v="10"/>
    <x v="1"/>
    <s v="SOUTHERN ILLINOIS UNIVERSITY"/>
    <s v="Institution of Higher Education"/>
    <x v="1"/>
    <s v="4011012000"/>
    <s v="Pending"/>
    <s v="16110228"/>
    <m/>
    <m/>
    <n v="1"/>
    <n v="20000"/>
    <n v="1"/>
    <n v="20000"/>
  </r>
  <r>
    <x v="2"/>
    <s v="11"/>
    <s v="5/3/2016"/>
    <s v="2016"/>
    <s v="8"/>
    <s v="43010000"/>
    <x v="10"/>
    <x v="1"/>
    <s v="IOWA STATE UNIVERSITY"/>
    <s v="Institution of Higher Education"/>
    <x v="1"/>
    <s v="4011012000"/>
    <s v="Pending"/>
    <s v="16110262"/>
    <m/>
    <m/>
    <n v="1"/>
    <n v="75000"/>
    <n v="1"/>
    <n v="75000"/>
  </r>
  <r>
    <x v="2"/>
    <s v="11"/>
    <s v="5/3/2016"/>
    <s v="2016"/>
    <s v="8"/>
    <s v="43010000"/>
    <x v="10"/>
    <x v="1"/>
    <s v="Charles Koch Foundation"/>
    <s v="Private Non-Profit"/>
    <x v="1"/>
    <s v="4013011000"/>
    <s v="Pending"/>
    <s v="16110264"/>
    <m/>
    <m/>
    <n v="1"/>
    <n v="616617"/>
    <n v="1"/>
    <n v="616617"/>
  </r>
  <r>
    <x v="2"/>
    <s v="11"/>
    <s v="5/3/2016"/>
    <s v="2016"/>
    <s v="8"/>
    <s v="43010000"/>
    <x v="10"/>
    <x v="1"/>
    <s v="Sanofi-Aventis"/>
    <s v="Private Profit"/>
    <x v="2"/>
    <s v="4016001000"/>
    <s v="Awarded"/>
    <s v="16110276"/>
    <m/>
    <m/>
    <n v="1"/>
    <n v="10000"/>
    <n v="1"/>
    <n v="10000"/>
  </r>
  <r>
    <x v="2"/>
    <s v="11"/>
    <s v="5/3/2016"/>
    <s v="2016"/>
    <s v="8"/>
    <s v="43010000"/>
    <x v="10"/>
    <x v="1"/>
    <s v="WENNER-GREN FDN./ANTHROPOLOGICAL RES."/>
    <s v="Foundation"/>
    <x v="1"/>
    <s v="4017022000"/>
    <s v="Pending"/>
    <s v="16056040"/>
    <m/>
    <m/>
    <n v="1"/>
    <n v="19806"/>
    <n v="1"/>
    <n v="19806"/>
  </r>
  <r>
    <x v="2"/>
    <s v="11"/>
    <s v="5/4/2016"/>
    <s v="2016"/>
    <s v="8"/>
    <s v="43010000"/>
    <x v="10"/>
    <x v="1"/>
    <s v="INDIANA CAMPUS COMPACT"/>
    <s v="Foundation"/>
    <x v="1"/>
    <s v="1009004000"/>
    <s v="Pending"/>
    <s v="16110551"/>
    <m/>
    <m/>
    <n v="1"/>
    <n v="2072"/>
    <n v="1"/>
    <n v="2072"/>
  </r>
  <r>
    <x v="2"/>
    <s v="11"/>
    <s v="5/4/2016"/>
    <s v="2016"/>
    <s v="8"/>
    <s v="43010000"/>
    <x v="10"/>
    <x v="1"/>
    <s v="St. Joseph County 4-H Fair, Inc."/>
    <s v="Private Non-Profit"/>
    <x v="1"/>
    <s v="4011013000"/>
    <s v="Awarded"/>
    <s v="16100128"/>
    <m/>
    <m/>
    <n v="1"/>
    <n v="4000"/>
    <n v="1"/>
    <n v="4000"/>
  </r>
  <r>
    <x v="2"/>
    <s v="11"/>
    <s v="5/4/2016"/>
    <s v="2016"/>
    <s v="8"/>
    <s v="43010000"/>
    <x v="10"/>
    <x v="1"/>
    <s v="TEVA PHARMACEUTICALS, USA"/>
    <s v="Private Profit"/>
    <x v="2"/>
    <s v="4016004000"/>
    <s v="Pending"/>
    <s v="16109583"/>
    <m/>
    <m/>
    <n v="1"/>
    <n v="48163"/>
    <n v="1"/>
    <n v="48163"/>
  </r>
  <r>
    <x v="2"/>
    <s v="11"/>
    <s v="5/5/2016"/>
    <s v="2016"/>
    <s v="8"/>
    <s v="43010000"/>
    <x v="10"/>
    <x v="1"/>
    <s v="INDIANA CAMPUS COMPACT"/>
    <s v="Foundation"/>
    <x v="1"/>
    <s v="2004057000"/>
    <s v="Pending"/>
    <s v="16110548"/>
    <m/>
    <m/>
    <n v="1"/>
    <n v="750"/>
    <n v="1"/>
    <n v="750"/>
  </r>
  <r>
    <x v="2"/>
    <s v="11"/>
    <s v="5/5/2016"/>
    <s v="2016"/>
    <s v="8"/>
    <s v="43010000"/>
    <x v="10"/>
    <x v="1"/>
    <s v="KANSAS STATE UNIVERSITY"/>
    <s v="Institution of Higher Education"/>
    <x v="1"/>
    <s v="4011008000"/>
    <s v="Pending"/>
    <s v="16110295"/>
    <m/>
    <m/>
    <n v="1"/>
    <n v="28788"/>
    <n v="1"/>
    <n v="28788"/>
  </r>
  <r>
    <x v="2"/>
    <s v="11"/>
    <s v="5/5/2016"/>
    <s v="2016"/>
    <s v="8"/>
    <s v="43010000"/>
    <x v="10"/>
    <x v="1"/>
    <s v="EMORY UNIVERSITY"/>
    <s v="Institution of Higher Education"/>
    <x v="1"/>
    <s v="4013006000"/>
    <s v="Pending"/>
    <s v="16088358"/>
    <m/>
    <m/>
    <n v="1"/>
    <n v="62859"/>
    <n v="1"/>
    <n v="62859"/>
  </r>
  <r>
    <x v="2"/>
    <s v="11"/>
    <s v="5/5/2016"/>
    <s v="2016"/>
    <s v="8"/>
    <s v="43010000"/>
    <x v="10"/>
    <x v="1"/>
    <s v="Doha Technical Laboratories"/>
    <s v="Foreign Private Profit"/>
    <x v="2"/>
    <s v="4014005000"/>
    <s v="Pending"/>
    <s v="16110344"/>
    <m/>
    <m/>
    <n v="1"/>
    <n v="78223"/>
    <n v="1"/>
    <n v="78223"/>
  </r>
  <r>
    <x v="2"/>
    <s v="11"/>
    <s v="5/6/2016"/>
    <s v="2016"/>
    <s v="8"/>
    <s v="43010000"/>
    <x v="10"/>
    <x v="1"/>
    <s v="INDIANA CAMPUS COMPACT"/>
    <s v="Foundation"/>
    <x v="1"/>
    <s v="1013005000"/>
    <s v="Not Funded"/>
    <s v="16110550"/>
    <m/>
    <m/>
    <n v="1"/>
    <n v="3750"/>
    <n v="1"/>
    <n v="3750"/>
  </r>
  <r>
    <x v="2"/>
    <s v="11"/>
    <s v="5/6/2016"/>
    <s v="2016"/>
    <s v="8"/>
    <s v="43010000"/>
    <x v="10"/>
    <x v="1"/>
    <s v="UNITED SOYBEAN BOARD"/>
    <s v="Foundation"/>
    <x v="1"/>
    <s v="4011008000"/>
    <s v="Pending"/>
    <s v="16110351"/>
    <m/>
    <m/>
    <n v="1"/>
    <n v="835090"/>
    <n v="1"/>
    <n v="835090"/>
  </r>
  <r>
    <x v="2"/>
    <s v="11"/>
    <s v="5/6/2016"/>
    <s v="2016"/>
    <s v="8"/>
    <s v="43010000"/>
    <x v="10"/>
    <x v="1"/>
    <s v="UNITED SOYBEAN BOARD"/>
    <s v="Foundation"/>
    <x v="1"/>
    <s v="4011012000"/>
    <s v="Pending"/>
    <s v="16110385"/>
    <m/>
    <m/>
    <n v="1"/>
    <n v="316145"/>
    <n v="1"/>
    <n v="316145"/>
  </r>
  <r>
    <x v="2"/>
    <s v="11"/>
    <s v="5/6/2016"/>
    <s v="2016"/>
    <s v="8"/>
    <s v="43010000"/>
    <x v="10"/>
    <x v="1"/>
    <s v="IN Clinical &amp; Translational Sci Inst"/>
    <s v="Institution of Higher Education"/>
    <x v="1"/>
    <s v="4013006000"/>
    <s v="Pending"/>
    <s v="16110255"/>
    <m/>
    <m/>
    <n v="0.1"/>
    <n v="4500"/>
    <n v="0.1"/>
    <n v="4500"/>
  </r>
  <r>
    <x v="2"/>
    <s v="11"/>
    <s v="5/6/2016"/>
    <s v="2016"/>
    <s v="8"/>
    <s v="43010000"/>
    <x v="10"/>
    <x v="1"/>
    <s v="IN Clinical &amp; Translational Sci Inst"/>
    <s v="Institution of Higher Education"/>
    <x v="1"/>
    <s v="4013010000"/>
    <s v="Pending"/>
    <s v="16110255"/>
    <m/>
    <m/>
    <n v="0.1"/>
    <n v="4500"/>
    <n v="0.1"/>
    <n v="4500"/>
  </r>
  <r>
    <x v="2"/>
    <s v="11"/>
    <s v="5/6/2016"/>
    <s v="2016"/>
    <s v="8"/>
    <s v="43010000"/>
    <x v="10"/>
    <x v="1"/>
    <s v="IN Clinical &amp; Translational Sci Inst"/>
    <s v="Institution of Higher Education"/>
    <x v="1"/>
    <s v="4014008000"/>
    <s v="Pending"/>
    <s v="16110255"/>
    <m/>
    <m/>
    <n v="0.8"/>
    <n v="36000"/>
    <n v="0.8"/>
    <n v="36000"/>
  </r>
  <r>
    <x v="2"/>
    <s v="11"/>
    <s v="5/6/2016"/>
    <s v="2016"/>
    <s v="8"/>
    <s v="43010000"/>
    <x v="10"/>
    <x v="1"/>
    <s v="Nexteer"/>
    <s v="Private Profit"/>
    <x v="2"/>
    <s v="4014029000"/>
    <s v="Awarded"/>
    <s v="16109466"/>
    <m/>
    <m/>
    <n v="1"/>
    <n v="7600"/>
    <n v="1"/>
    <n v="7600"/>
  </r>
  <r>
    <x v="2"/>
    <s v="11"/>
    <s v="5/9/2016"/>
    <s v="2016"/>
    <s v="8"/>
    <s v="43010000"/>
    <x v="10"/>
    <x v="1"/>
    <s v="INDIANA CAMPUS COMPACT"/>
    <s v="Foundation"/>
    <x v="1"/>
    <s v="1012001000"/>
    <s v="Awarded"/>
    <s v="16110572"/>
    <m/>
    <m/>
    <n v="1"/>
    <n v="2250"/>
    <n v="1"/>
    <n v="2250"/>
  </r>
  <r>
    <x v="2"/>
    <s v="11"/>
    <s v="5/9/2016"/>
    <s v="2016"/>
    <s v="8"/>
    <s v="43010000"/>
    <x v="10"/>
    <x v="1"/>
    <s v="INDIANA CAMPUS COMPACT"/>
    <s v="Foundation"/>
    <x v="1"/>
    <s v="2004027000"/>
    <s v="Awarded"/>
    <s v="16110553"/>
    <m/>
    <m/>
    <n v="1"/>
    <n v="2000"/>
    <n v="1"/>
    <n v="2000"/>
  </r>
  <r>
    <x v="2"/>
    <s v="11"/>
    <s v="5/9/2016"/>
    <s v="2016"/>
    <s v="8"/>
    <s v="43010000"/>
    <x v="10"/>
    <x v="1"/>
    <s v="VALENT BIOSCIENCES CORPORATION"/>
    <s v="Private Profit"/>
    <x v="2"/>
    <s v="4011008000"/>
    <s v="Pending"/>
    <s v="16110381"/>
    <m/>
    <m/>
    <n v="1"/>
    <n v="15856"/>
    <n v="1"/>
    <n v="15856"/>
  </r>
  <r>
    <x v="2"/>
    <s v="11"/>
    <s v="5/9/2016"/>
    <s v="2016"/>
    <s v="8"/>
    <s v="43010000"/>
    <x v="10"/>
    <x v="1"/>
    <s v="UNITED SOYBEAN BOARD"/>
    <s v="Foundation"/>
    <x v="1"/>
    <s v="4011008000"/>
    <s v="Pending"/>
    <s v="16110392"/>
    <m/>
    <m/>
    <n v="1"/>
    <n v="279530"/>
    <n v="1"/>
    <n v="279530"/>
  </r>
  <r>
    <x v="2"/>
    <s v="11"/>
    <s v="5/9/2016"/>
    <s v="2016"/>
    <s v="8"/>
    <s v="43010000"/>
    <x v="10"/>
    <x v="1"/>
    <s v="DOW AGROSCIENCES"/>
    <s v="Private Profit"/>
    <x v="2"/>
    <s v="4011012000"/>
    <s v="Awarded"/>
    <s v="16110399"/>
    <m/>
    <m/>
    <n v="1"/>
    <n v="5500"/>
    <n v="1"/>
    <n v="5500"/>
  </r>
  <r>
    <x v="2"/>
    <s v="11"/>
    <s v="5/9/2016"/>
    <s v="2016"/>
    <s v="8"/>
    <s v="43010000"/>
    <x v="10"/>
    <x v="1"/>
    <s v="PETROLEUM RESEARCH FUND"/>
    <s v="Foundation"/>
    <x v="1"/>
    <s v="4014010000"/>
    <s v="Awarded"/>
    <s v="16110466"/>
    <m/>
    <m/>
    <n v="1"/>
    <n v="90903"/>
    <n v="1"/>
    <n v="90903"/>
  </r>
  <r>
    <x v="2"/>
    <s v="11"/>
    <s v="5/9/2016"/>
    <s v="2016"/>
    <s v="8"/>
    <s v="43010000"/>
    <x v="10"/>
    <x v="1"/>
    <s v="ASHP Research &amp; Education FDN"/>
    <s v="Foundation"/>
    <x v="1"/>
    <s v="4016004000"/>
    <s v="Awarded"/>
    <s v="16087899"/>
    <m/>
    <m/>
    <n v="1"/>
    <n v="74672"/>
    <n v="1"/>
    <n v="74672"/>
  </r>
  <r>
    <x v="2"/>
    <s v="11"/>
    <s v="5/9/2016"/>
    <s v="2016"/>
    <s v="8"/>
    <s v="43010000"/>
    <x v="10"/>
    <x v="1"/>
    <s v="LUCE, THE HENRY FOUNDATION, INC"/>
    <s v="Foundation"/>
    <x v="1"/>
    <s v="4017003000"/>
    <s v="Not Funded"/>
    <s v="16110699"/>
    <m/>
    <m/>
    <n v="0.7"/>
    <n v="43120"/>
    <n v="0.7"/>
    <n v="43120"/>
  </r>
  <r>
    <x v="2"/>
    <s v="11"/>
    <s v="5/9/2016"/>
    <s v="2016"/>
    <s v="8"/>
    <s v="43010000"/>
    <x v="10"/>
    <x v="1"/>
    <s v="LUCE, THE HENRY FOUNDATION, INC"/>
    <s v="Foundation"/>
    <x v="1"/>
    <s v="4017008000"/>
    <s v="Not Funded"/>
    <s v="16110699"/>
    <m/>
    <m/>
    <n v="0.3"/>
    <n v="18480"/>
    <n v="0.3"/>
    <n v="18480"/>
  </r>
  <r>
    <x v="2"/>
    <s v="11"/>
    <s v="5/10/2016"/>
    <s v="2016"/>
    <s v="8"/>
    <s v="43010000"/>
    <x v="10"/>
    <x v="1"/>
    <s v="PURDUE UNIVERSITY"/>
    <s v="Institution of Higher Education"/>
    <x v="1"/>
    <s v="4007003000"/>
    <s v="Pending"/>
    <s v="16110587"/>
    <m/>
    <m/>
    <n v="0.45"/>
    <n v="2362.5"/>
    <n v="0.45"/>
    <n v="2362.5"/>
  </r>
  <r>
    <x v="2"/>
    <s v="11"/>
    <s v="5/10/2016"/>
    <s v="2016"/>
    <s v="8"/>
    <s v="43010000"/>
    <x v="10"/>
    <x v="1"/>
    <s v="UNIVERSITY OF MINNESOTA"/>
    <s v="Institution of Higher Education"/>
    <x v="1"/>
    <s v="4011006000"/>
    <s v="Pending"/>
    <s v="16100178"/>
    <m/>
    <m/>
    <n v="0.5"/>
    <n v="40000"/>
    <n v="0.5"/>
    <n v="40000"/>
  </r>
  <r>
    <x v="2"/>
    <s v="11"/>
    <s v="5/10/2016"/>
    <s v="2016"/>
    <s v="8"/>
    <s v="43010000"/>
    <x v="10"/>
    <x v="1"/>
    <s v="UNIVERSITY OF MINNESOTA"/>
    <s v="Institution of Higher Education"/>
    <x v="1"/>
    <s v="4011006000"/>
    <s v="Pending"/>
    <s v="16100179"/>
    <m/>
    <m/>
    <n v="0.75"/>
    <n v="60000"/>
    <n v="0.75"/>
    <n v="60000"/>
  </r>
  <r>
    <x v="2"/>
    <s v="11"/>
    <s v="5/10/2016"/>
    <s v="2016"/>
    <s v="8"/>
    <s v="43010000"/>
    <x v="10"/>
    <x v="1"/>
    <s v="UNIVERSITY OF MINNESOTA"/>
    <s v="Institution of Higher Education"/>
    <x v="1"/>
    <s v="4011006000"/>
    <s v="Pending"/>
    <s v="16100180"/>
    <m/>
    <m/>
    <n v="1"/>
    <n v="80000"/>
    <n v="1"/>
    <n v="80000"/>
  </r>
  <r>
    <x v="2"/>
    <s v="11"/>
    <s v="5/10/2016"/>
    <s v="2016"/>
    <s v="8"/>
    <s v="43010000"/>
    <x v="10"/>
    <x v="1"/>
    <s v="IOWA SOYBEAN ASSOCIATION"/>
    <s v="Foundation"/>
    <x v="1"/>
    <s v="4011006000"/>
    <s v="Pending"/>
    <s v="16110371"/>
    <n v="0.5"/>
    <n v="11430"/>
    <m/>
    <m/>
    <n v="0.5"/>
    <n v="11430"/>
  </r>
  <r>
    <x v="2"/>
    <s v="11"/>
    <s v="5/10/2016"/>
    <s v="2016"/>
    <s v="8"/>
    <s v="43010000"/>
    <x v="10"/>
    <x v="1"/>
    <s v="IOWA SOYBEAN ASSOCIATION"/>
    <s v="Foundation"/>
    <x v="1"/>
    <s v="4011008000"/>
    <s v="Pending"/>
    <s v="16110371"/>
    <n v="0.5"/>
    <n v="11430"/>
    <m/>
    <m/>
    <n v="0.5"/>
    <n v="11430"/>
  </r>
  <r>
    <x v="2"/>
    <s v="11"/>
    <s v="5/10/2016"/>
    <s v="2016"/>
    <s v="8"/>
    <s v="43010000"/>
    <x v="10"/>
    <x v="1"/>
    <s v="PIONEER HI-BRED INTERNATIONAL, INC."/>
    <s v="Private Profit"/>
    <x v="2"/>
    <s v="4011008000"/>
    <s v="Pending"/>
    <s v="16110473"/>
    <m/>
    <m/>
    <n v="1"/>
    <n v="12083"/>
    <n v="1"/>
    <n v="12083"/>
  </r>
  <r>
    <x v="2"/>
    <s v="11"/>
    <s v="5/10/2016"/>
    <s v="2016"/>
    <s v="8"/>
    <s v="43010000"/>
    <x v="10"/>
    <x v="1"/>
    <s v="DSM NUTRITIONAL PRODUCTS, INC."/>
    <s v="Private Non-Profit"/>
    <x v="1"/>
    <s v="4011009000"/>
    <s v="Awarded"/>
    <s v="16110438"/>
    <m/>
    <m/>
    <n v="1"/>
    <n v="92000"/>
    <n v="1"/>
    <n v="92000"/>
  </r>
  <r>
    <x v="2"/>
    <s v="11"/>
    <s v="5/10/2016"/>
    <s v="2016"/>
    <s v="8"/>
    <s v="43010000"/>
    <x v="10"/>
    <x v="1"/>
    <s v="PURDUE UNIVERSITY"/>
    <s v="Institution of Higher Education"/>
    <x v="1"/>
    <s v="4011010000"/>
    <s v="Pending"/>
    <s v="16110587"/>
    <m/>
    <m/>
    <n v="0.55000000000000004"/>
    <n v="2887.5"/>
    <n v="0.55000000000000004"/>
    <n v="2887.5"/>
  </r>
  <r>
    <x v="2"/>
    <s v="11"/>
    <s v="5/10/2016"/>
    <s v="2016"/>
    <s v="8"/>
    <s v="43010000"/>
    <x v="10"/>
    <x v="1"/>
    <s v="UNIVERSITY OF MINNESOTA"/>
    <s v="Institution of Higher Education"/>
    <x v="1"/>
    <s v="4014009000"/>
    <s v="Pending"/>
    <s v="16100178"/>
    <m/>
    <m/>
    <n v="0.5"/>
    <n v="40000"/>
    <n v="0.5"/>
    <n v="40000"/>
  </r>
  <r>
    <x v="2"/>
    <s v="11"/>
    <s v="5/10/2016"/>
    <s v="2016"/>
    <s v="8"/>
    <s v="43010000"/>
    <x v="10"/>
    <x v="1"/>
    <s v="UNIVERSITY OF MINNESOTA"/>
    <s v="Institution of Higher Education"/>
    <x v="1"/>
    <s v="4014009000"/>
    <s v="Pending"/>
    <s v="16100179"/>
    <m/>
    <m/>
    <n v="0.25"/>
    <n v="20000"/>
    <n v="0.25"/>
    <n v="20000"/>
  </r>
  <r>
    <x v="2"/>
    <s v="11"/>
    <s v="5/10/2016"/>
    <s v="2016"/>
    <s v="8"/>
    <s v="43010000"/>
    <x v="10"/>
    <x v="1"/>
    <s v="UNIVERSITY OF TEXAS AT AUSTIN"/>
    <s v="Institution of Higher Education"/>
    <x v="1"/>
    <s v="4014017000"/>
    <s v="Pending"/>
    <s v="16110564"/>
    <m/>
    <m/>
    <n v="1"/>
    <n v="38000"/>
    <n v="1"/>
    <n v="38000"/>
  </r>
  <r>
    <x v="2"/>
    <s v="11"/>
    <s v="5/10/2016"/>
    <s v="2016"/>
    <s v="8"/>
    <s v="43010000"/>
    <x v="10"/>
    <x v="1"/>
    <s v="CityBase LLC"/>
    <s v="Private Profit"/>
    <x v="2"/>
    <s v="4019008000"/>
    <s v="Awarded"/>
    <s v="16110373"/>
    <m/>
    <m/>
    <n v="1"/>
    <n v="37266"/>
    <n v="1"/>
    <n v="37266"/>
  </r>
  <r>
    <x v="2"/>
    <s v="11"/>
    <s v="5/10/2016"/>
    <s v="2016"/>
    <s v="8"/>
    <s v="43010000"/>
    <x v="10"/>
    <x v="1"/>
    <s v="IOWA SOYBEAN ASSOCIATION"/>
    <s v="Foundation"/>
    <x v="1"/>
    <s v="4027013000"/>
    <s v="Pending"/>
    <s v="16110371"/>
    <n v="0"/>
    <n v="0"/>
    <m/>
    <m/>
    <n v="0"/>
    <n v="0"/>
  </r>
  <r>
    <x v="2"/>
    <s v="11"/>
    <s v="5/11/2016"/>
    <s v="2016"/>
    <s v="8"/>
    <s v="43010000"/>
    <x v="10"/>
    <x v="1"/>
    <s v="NORTH CENTRAL SOYBEAN RESEARCH PROGRAM"/>
    <s v="Foundation"/>
    <x v="1"/>
    <s v="4011008000"/>
    <s v="Pending"/>
    <s v="16110334"/>
    <m/>
    <m/>
    <n v="1"/>
    <n v="20002"/>
    <n v="1"/>
    <n v="20002"/>
  </r>
  <r>
    <x v="2"/>
    <s v="11"/>
    <s v="5/11/2016"/>
    <s v="2016"/>
    <s v="8"/>
    <s v="43010000"/>
    <x v="10"/>
    <x v="1"/>
    <s v="UNITED SOYBEAN BOARD"/>
    <s v="Foundation"/>
    <x v="1"/>
    <s v="4011012000"/>
    <s v="Pending"/>
    <s v="16110393"/>
    <m/>
    <m/>
    <n v="1"/>
    <n v="526000"/>
    <n v="1"/>
    <n v="526000"/>
  </r>
  <r>
    <x v="2"/>
    <s v="11"/>
    <s v="5/11/2016"/>
    <s v="2016"/>
    <s v="8"/>
    <s v="43010000"/>
    <x v="10"/>
    <x v="1"/>
    <s v="UNIVERSITY OF WISCONSIN-MADISON"/>
    <s v="Institution of Higher Education"/>
    <x v="1"/>
    <s v="4011012000"/>
    <s v="Pending"/>
    <s v="16110481"/>
    <m/>
    <m/>
    <n v="1"/>
    <n v="40000"/>
    <n v="1"/>
    <n v="40000"/>
  </r>
  <r>
    <x v="2"/>
    <s v="11"/>
    <s v="5/11/2016"/>
    <s v="2016"/>
    <s v="8"/>
    <s v="43010000"/>
    <x v="10"/>
    <x v="1"/>
    <s v="Water Research Foundation"/>
    <s v="Foundation"/>
    <x v="1"/>
    <s v="4014005000"/>
    <s v="Pending"/>
    <s v="16110608"/>
    <m/>
    <m/>
    <n v="1"/>
    <n v="125000"/>
    <n v="1"/>
    <n v="125000"/>
  </r>
  <r>
    <x v="2"/>
    <s v="11"/>
    <s v="5/13/2016"/>
    <s v="2016"/>
    <s v="8"/>
    <s v="43010000"/>
    <x v="10"/>
    <x v="1"/>
    <s v="Headway Technologies, Inc."/>
    <s v="Private Profit"/>
    <x v="2"/>
    <s v="4014009000"/>
    <s v="Awarded"/>
    <s v="16110689"/>
    <n v="1"/>
    <n v="10000"/>
    <m/>
    <m/>
    <n v="1"/>
    <n v="10000"/>
  </r>
  <r>
    <x v="2"/>
    <s v="11"/>
    <s v="5/13/2016"/>
    <s v="2016"/>
    <s v="8"/>
    <s v="43010000"/>
    <x v="10"/>
    <x v="1"/>
    <s v="SIGCSE"/>
    <s v="Institution of Higher Education"/>
    <x v="1"/>
    <s v="4020003000"/>
    <s v="Not Funded"/>
    <s v="16110721"/>
    <m/>
    <m/>
    <n v="1"/>
    <n v="4990"/>
    <n v="1"/>
    <n v="4990"/>
  </r>
  <r>
    <x v="2"/>
    <s v="11"/>
    <s v="5/13/2016"/>
    <s v="2016"/>
    <s v="8"/>
    <s v="43010000"/>
    <x v="10"/>
    <x v="1"/>
    <s v="Headway Technologies, Inc."/>
    <s v="Private Profit"/>
    <x v="2"/>
    <s v="4027002000"/>
    <s v="Awarded"/>
    <s v="16110689"/>
    <n v="0"/>
    <n v="0"/>
    <m/>
    <m/>
    <n v="0"/>
    <n v="0"/>
  </r>
  <r>
    <x v="2"/>
    <s v="11"/>
    <s v="5/16/2016"/>
    <s v="2016"/>
    <s v="8"/>
    <s v="43010000"/>
    <x v="10"/>
    <x v="1"/>
    <s v="Indivior Inc"/>
    <s v="Private Profit"/>
    <x v="2"/>
    <s v="4016001000"/>
    <s v="Awarded"/>
    <s v="16110766"/>
    <m/>
    <m/>
    <n v="1"/>
    <n v="10000"/>
    <n v="1"/>
    <n v="10000"/>
  </r>
  <r>
    <x v="2"/>
    <s v="11"/>
    <s v="5/17/2016"/>
    <s v="2016"/>
    <s v="8"/>
    <s v="43010000"/>
    <x v="10"/>
    <x v="1"/>
    <s v="WORLD BANK"/>
    <s v="Private Profit"/>
    <x v="2"/>
    <s v="4011005000"/>
    <s v="Pending"/>
    <s v="16110634"/>
    <m/>
    <m/>
    <n v="1"/>
    <n v="50000"/>
    <n v="1"/>
    <n v="50000"/>
  </r>
  <r>
    <x v="2"/>
    <s v="11"/>
    <s v="5/17/2016"/>
    <s v="2016"/>
    <s v="8"/>
    <s v="43010000"/>
    <x v="10"/>
    <x v="1"/>
    <s v="UNIVERSITY OF NEBRASKA"/>
    <s v="Institution of Higher Education"/>
    <x v="1"/>
    <s v="4011008000"/>
    <s v="Pending"/>
    <s v="16110695"/>
    <m/>
    <m/>
    <n v="1"/>
    <n v="30795"/>
    <n v="1"/>
    <n v="30795"/>
  </r>
  <r>
    <x v="2"/>
    <s v="11"/>
    <s v="5/17/2016"/>
    <s v="2016"/>
    <s v="8"/>
    <s v="43010000"/>
    <x v="10"/>
    <x v="1"/>
    <s v="IOWA STATE UNIVERSITY"/>
    <s v="Institution of Higher Education"/>
    <x v="1"/>
    <s v="4011008000"/>
    <s v="Pending"/>
    <s v="16110731"/>
    <m/>
    <m/>
    <n v="1"/>
    <n v="30576"/>
    <n v="1"/>
    <n v="30576"/>
  </r>
  <r>
    <x v="2"/>
    <s v="11"/>
    <s v="5/17/2016"/>
    <s v="2016"/>
    <s v="8"/>
    <s v="43010000"/>
    <x v="10"/>
    <x v="1"/>
    <s v="KANSAS STATE UNIVERSITY"/>
    <s v="Institution of Higher Education"/>
    <x v="1"/>
    <s v="4011008000"/>
    <s v="Pending"/>
    <s v="16110815"/>
    <m/>
    <m/>
    <n v="1"/>
    <n v="34418"/>
    <n v="1"/>
    <n v="34418"/>
  </r>
  <r>
    <x v="2"/>
    <s v="11"/>
    <s v="5/17/2016"/>
    <s v="2016"/>
    <s v="8"/>
    <s v="43010000"/>
    <x v="10"/>
    <x v="1"/>
    <s v="UNITED SOYBEAN BOARD"/>
    <s v="Foundation"/>
    <x v="1"/>
    <s v="4011012000"/>
    <s v="Pending"/>
    <s v="16110401"/>
    <m/>
    <m/>
    <n v="1"/>
    <n v="289691"/>
    <n v="1"/>
    <n v="289691"/>
  </r>
  <r>
    <x v="2"/>
    <s v="11"/>
    <s v="5/17/2016"/>
    <s v="2016"/>
    <s v="8"/>
    <s v="43010000"/>
    <x v="10"/>
    <x v="1"/>
    <s v="MISSISSIPPI STATE UNIVERSITY"/>
    <s v="Institution of Higher Education"/>
    <x v="1"/>
    <s v="4011012000"/>
    <s v="Pending"/>
    <s v="16110698"/>
    <m/>
    <m/>
    <n v="1"/>
    <n v="25000"/>
    <n v="1"/>
    <n v="25000"/>
  </r>
  <r>
    <x v="2"/>
    <s v="11"/>
    <s v="5/17/2016"/>
    <s v="2016"/>
    <s v="8"/>
    <s v="43010000"/>
    <x v="10"/>
    <x v="1"/>
    <s v="Avanir Pharmaceuticals Info Serv"/>
    <s v="Private Profit"/>
    <x v="2"/>
    <s v="4016001000"/>
    <s v="Awarded"/>
    <s v="16110802"/>
    <m/>
    <m/>
    <n v="1"/>
    <n v="75000"/>
    <n v="1"/>
    <n v="75000"/>
  </r>
  <r>
    <x v="2"/>
    <s v="11"/>
    <s v="5/18/2016"/>
    <s v="2016"/>
    <s v="8"/>
    <s v="43010000"/>
    <x v="10"/>
    <x v="1"/>
    <s v="Brain Aneurysm Foundation"/>
    <s v="Foundation"/>
    <x v="1"/>
    <s v="2004041000"/>
    <s v="Pending"/>
    <s v="16110839"/>
    <m/>
    <m/>
    <n v="1"/>
    <n v="24756"/>
    <n v="1"/>
    <n v="24756"/>
  </r>
  <r>
    <x v="2"/>
    <s v="11"/>
    <s v="5/18/2016"/>
    <s v="2016"/>
    <s v="8"/>
    <s v="43010000"/>
    <x v="10"/>
    <x v="1"/>
    <s v="Walther Cancer Institute FDN Inc"/>
    <s v="Foundation"/>
    <x v="1"/>
    <s v="4014017000"/>
    <s v="Pending"/>
    <s v="16110813"/>
    <m/>
    <m/>
    <n v="0.75"/>
    <n v="52500"/>
    <n v="0.75"/>
    <n v="52500"/>
  </r>
  <r>
    <x v="2"/>
    <s v="11"/>
    <s v="5/18/2016"/>
    <s v="2016"/>
    <s v="8"/>
    <s v="43010000"/>
    <x v="10"/>
    <x v="1"/>
    <s v="Walther Cancer Institute FDN Inc"/>
    <s v="Foundation"/>
    <x v="1"/>
    <s v="4018004000"/>
    <s v="Pending"/>
    <s v="16110813"/>
    <m/>
    <m/>
    <n v="0.25"/>
    <n v="17500"/>
    <n v="0.25"/>
    <n v="17500"/>
  </r>
  <r>
    <x v="2"/>
    <s v="11"/>
    <s v="5/19/2016"/>
    <s v="2016"/>
    <s v="8"/>
    <s v="43010000"/>
    <x v="10"/>
    <x v="1"/>
    <s v="OHIO STATE UNIVERSITY"/>
    <s v="Institution of Higher Education"/>
    <x v="1"/>
    <s v="4011008000"/>
    <s v="Pending"/>
    <s v="16110881"/>
    <m/>
    <m/>
    <n v="1"/>
    <n v="402472"/>
    <n v="1"/>
    <n v="402472"/>
  </r>
  <r>
    <x v="2"/>
    <s v="11"/>
    <s v="5/19/2016"/>
    <s v="2016"/>
    <s v="8"/>
    <s v="43010000"/>
    <x v="10"/>
    <x v="1"/>
    <s v="IU SCHOOL OF MEDICINE"/>
    <s v="Institution of Higher Education"/>
    <x v="1"/>
    <s v="4011010000"/>
    <s v="Pending"/>
    <s v="16110919"/>
    <n v="1"/>
    <n v="30000"/>
    <m/>
    <m/>
    <n v="1"/>
    <n v="30000"/>
  </r>
  <r>
    <x v="2"/>
    <s v="11"/>
    <s v="5/19/2016"/>
    <s v="2016"/>
    <s v="8"/>
    <s v="43010000"/>
    <x v="10"/>
    <x v="1"/>
    <s v="IOWA STATE UNIVERSITY"/>
    <s v="Institution of Higher Education"/>
    <x v="1"/>
    <s v="4011012000"/>
    <s v="Pending"/>
    <s v="16110603"/>
    <m/>
    <m/>
    <n v="1"/>
    <n v="30000"/>
    <n v="1"/>
    <n v="30000"/>
  </r>
  <r>
    <x v="2"/>
    <s v="11"/>
    <s v="5/19/2016"/>
    <s v="2016"/>
    <s v="8"/>
    <s v="43010000"/>
    <x v="10"/>
    <x v="1"/>
    <s v="NORTH CENTRAL SOYBEAN RESEARCH PROGRAM"/>
    <s v="Foundation"/>
    <x v="1"/>
    <s v="4011012000"/>
    <s v="Pending"/>
    <s v="16110797"/>
    <m/>
    <m/>
    <n v="1"/>
    <n v="50200"/>
    <n v="1"/>
    <n v="50200"/>
  </r>
  <r>
    <x v="2"/>
    <s v="11"/>
    <s v="5/19/2016"/>
    <s v="2016"/>
    <s v="8"/>
    <s v="43010000"/>
    <x v="10"/>
    <x v="1"/>
    <s v="IOWA STATE UNIVERSITY"/>
    <s v="Institution of Higher Education"/>
    <x v="1"/>
    <s v="4011012000"/>
    <s v="Pending"/>
    <s v="16110823"/>
    <m/>
    <m/>
    <n v="1"/>
    <n v="29999"/>
    <n v="1"/>
    <n v="29999"/>
  </r>
  <r>
    <x v="2"/>
    <s v="11"/>
    <s v="5/19/2016"/>
    <s v="2016"/>
    <s v="8"/>
    <s v="43010000"/>
    <x v="10"/>
    <x v="1"/>
    <s v="SOUTHERN ILLINOIS UNIVERSITY"/>
    <s v="Institution of Higher Education"/>
    <x v="1"/>
    <s v="4011012000"/>
    <s v="Pending"/>
    <s v="16110859"/>
    <m/>
    <m/>
    <n v="1"/>
    <n v="20000"/>
    <n v="1"/>
    <n v="20000"/>
  </r>
  <r>
    <x v="2"/>
    <s v="11"/>
    <s v="5/19/2016"/>
    <s v="2016"/>
    <s v="8"/>
    <s v="43010000"/>
    <x v="10"/>
    <x v="1"/>
    <s v="INTEL CORPORATION"/>
    <s v="Private Profit"/>
    <x v="2"/>
    <s v="4014006000"/>
    <s v="Pending"/>
    <s v="16110714"/>
    <m/>
    <m/>
    <n v="1"/>
    <n v="90933"/>
    <n v="1"/>
    <n v="90933"/>
  </r>
  <r>
    <x v="2"/>
    <s v="11"/>
    <s v="5/19/2016"/>
    <s v="2016"/>
    <s v="8"/>
    <s v="43010000"/>
    <x v="10"/>
    <x v="1"/>
    <s v="IU SCHOOL OF MEDICINE"/>
    <s v="Institution of Higher Education"/>
    <x v="1"/>
    <s v="4027003000"/>
    <s v="Pending"/>
    <s v="16110919"/>
    <n v="0"/>
    <n v="0"/>
    <m/>
    <m/>
    <n v="0"/>
    <n v="0"/>
  </r>
  <r>
    <x v="2"/>
    <s v="11"/>
    <s v="5/20/2016"/>
    <s v="2016"/>
    <s v="8"/>
    <s v="43010000"/>
    <x v="10"/>
    <x v="1"/>
    <s v="Micro Vu"/>
    <s v="Private Profit"/>
    <x v="2"/>
    <s v="4014009000"/>
    <s v="Pending"/>
    <s v="16110885"/>
    <m/>
    <m/>
    <n v="1"/>
    <n v="98834"/>
    <n v="1"/>
    <n v="98834"/>
  </r>
  <r>
    <x v="2"/>
    <s v="11"/>
    <s v="5/20/2016"/>
    <s v="2016"/>
    <s v="8"/>
    <s v="43010000"/>
    <x v="10"/>
    <x v="1"/>
    <s v="Cook Research Incorporated"/>
    <s v="Private Profit"/>
    <x v="2"/>
    <s v="4014017000"/>
    <s v="Awarded"/>
    <s v="16110805"/>
    <m/>
    <m/>
    <n v="1"/>
    <n v="119558"/>
    <n v="1"/>
    <n v="119558"/>
  </r>
  <r>
    <x v="2"/>
    <s v="11"/>
    <s v="5/20/2016"/>
    <s v="2016"/>
    <s v="8"/>
    <s v="43010000"/>
    <x v="10"/>
    <x v="1"/>
    <s v="INDIANA UNIVERSITY"/>
    <s v="Institution of Higher Education"/>
    <x v="1"/>
    <s v="4034002000"/>
    <s v="Awarded"/>
    <s v="16066409"/>
    <m/>
    <m/>
    <n v="1"/>
    <n v="28000"/>
    <n v="1"/>
    <n v="28000"/>
  </r>
  <r>
    <x v="2"/>
    <s v="11"/>
    <s v="5/20/2016"/>
    <s v="2016"/>
    <s v="8"/>
    <s v="43010000"/>
    <x v="10"/>
    <x v="1"/>
    <s v="CORPORATION FOR PUBLIC BROADCASTING"/>
    <s v="Foundation"/>
    <x v="1"/>
    <s v="4034002000"/>
    <s v="Awarded"/>
    <s v="16110953"/>
    <m/>
    <m/>
    <n v="1"/>
    <n v="142208"/>
    <n v="1"/>
    <n v="142208"/>
  </r>
  <r>
    <x v="2"/>
    <s v="11"/>
    <s v="5/23/2016"/>
    <s v="2016"/>
    <s v="8"/>
    <s v="43010000"/>
    <x v="10"/>
    <x v="1"/>
    <s v="Stackpole International"/>
    <s v="Foreign Private Profit"/>
    <x v="2"/>
    <s v="4011006000"/>
    <s v="Pending"/>
    <s v="16109716"/>
    <m/>
    <m/>
    <n v="0.75"/>
    <n v="91683"/>
    <n v="0.75"/>
    <n v="91683"/>
  </r>
  <r>
    <x v="2"/>
    <s v="11"/>
    <s v="5/23/2016"/>
    <s v="2016"/>
    <s v="8"/>
    <s v="43010000"/>
    <x v="10"/>
    <x v="1"/>
    <s v="BAYER CORPORATION"/>
    <s v="Private Profit"/>
    <x v="2"/>
    <s v="4011014000"/>
    <s v="Pending"/>
    <s v="16110995"/>
    <m/>
    <m/>
    <n v="1"/>
    <n v="10000"/>
    <n v="1"/>
    <n v="10000"/>
  </r>
  <r>
    <x v="2"/>
    <s v="11"/>
    <s v="5/23/2016"/>
    <s v="2016"/>
    <s v="8"/>
    <s v="43010000"/>
    <x v="10"/>
    <x v="1"/>
    <s v="Ethicon Endo-Surgery, Inc"/>
    <s v="Private Profit"/>
    <x v="2"/>
    <s v="4012007000"/>
    <s v="Pending"/>
    <s v="16110927"/>
    <m/>
    <m/>
    <n v="1"/>
    <n v="163476"/>
    <n v="1"/>
    <n v="163476"/>
  </r>
  <r>
    <x v="2"/>
    <s v="11"/>
    <s v="5/23/2016"/>
    <s v="2016"/>
    <s v="8"/>
    <s v="43010000"/>
    <x v="10"/>
    <x v="1"/>
    <s v="UNIVERSAL TECHNOLOGY CORPORATION"/>
    <s v="Private Profit"/>
    <x v="2"/>
    <s v="4014006000"/>
    <s v="Pending"/>
    <s v="16110868"/>
    <m/>
    <m/>
    <n v="0.75"/>
    <n v="123750"/>
    <n v="0.75"/>
    <n v="123750"/>
  </r>
  <r>
    <x v="2"/>
    <s v="11"/>
    <s v="5/23/2016"/>
    <s v="2016"/>
    <s v="8"/>
    <s v="43010000"/>
    <x v="10"/>
    <x v="1"/>
    <s v="Stackpole International"/>
    <s v="Foreign Private Profit"/>
    <x v="2"/>
    <s v="4014009000"/>
    <s v="Pending"/>
    <s v="16109716"/>
    <m/>
    <m/>
    <n v="0.25"/>
    <n v="30561"/>
    <n v="0.25"/>
    <n v="30561"/>
  </r>
  <r>
    <x v="2"/>
    <s v="11"/>
    <s v="5/23/2016"/>
    <s v="2016"/>
    <s v="8"/>
    <s v="43010000"/>
    <x v="10"/>
    <x v="1"/>
    <s v="UNIVERSAL TECHNOLOGY CORPORATION"/>
    <s v="Private Profit"/>
    <x v="2"/>
    <s v="4014017000"/>
    <s v="Pending"/>
    <s v="16110868"/>
    <m/>
    <m/>
    <n v="0.25"/>
    <n v="41250"/>
    <n v="0.25"/>
    <n v="41250"/>
  </r>
  <r>
    <x v="2"/>
    <s v="11"/>
    <s v="5/23/2016"/>
    <s v="2016"/>
    <s v="8"/>
    <s v="43010000"/>
    <x v="10"/>
    <x v="1"/>
    <s v="American National Standards Institute"/>
    <s v="Private Non-Profit"/>
    <x v="1"/>
    <s v="4019006000"/>
    <s v="Awarded"/>
    <s v="16109942"/>
    <m/>
    <m/>
    <n v="1"/>
    <n v="9000"/>
    <n v="1"/>
    <n v="9000"/>
  </r>
  <r>
    <x v="2"/>
    <s v="11"/>
    <s v="5/24/2016"/>
    <s v="2016"/>
    <s v="8"/>
    <s v="43010000"/>
    <x v="10"/>
    <x v="1"/>
    <s v="Pioneer Oil Company"/>
    <s v="Private Profit"/>
    <x v="2"/>
    <s v="4011008000"/>
    <s v="Awarded"/>
    <s v="16111027"/>
    <n v="1"/>
    <n v="5100"/>
    <m/>
    <m/>
    <n v="1"/>
    <n v="5100"/>
  </r>
  <r>
    <x v="2"/>
    <s v="11"/>
    <s v="5/24/2016"/>
    <s v="2016"/>
    <s v="8"/>
    <s v="43010000"/>
    <x v="10"/>
    <x v="1"/>
    <s v="UNIVERSITY OF MINNESOTA"/>
    <s v="Institution of Higher Education"/>
    <x v="1"/>
    <s v="4013010000"/>
    <s v="Pending"/>
    <s v="16111023"/>
    <m/>
    <m/>
    <n v="1"/>
    <n v="40000"/>
    <n v="1"/>
    <n v="40000"/>
  </r>
  <r>
    <x v="2"/>
    <s v="11"/>
    <s v="5/24/2016"/>
    <s v="2016"/>
    <s v="8"/>
    <s v="43010000"/>
    <x v="10"/>
    <x v="1"/>
    <s v="LILLY (ELI) AND COMPANY"/>
    <s v="Private Profit"/>
    <x v="2"/>
    <s v="4014009000"/>
    <s v="Awarded"/>
    <s v="16077711"/>
    <m/>
    <m/>
    <n v="1"/>
    <n v="100000"/>
    <n v="1"/>
    <n v="100000"/>
  </r>
  <r>
    <x v="2"/>
    <s v="11"/>
    <s v="5/24/2016"/>
    <s v="2016"/>
    <s v="8"/>
    <s v="43010000"/>
    <x v="10"/>
    <x v="1"/>
    <s v="RAYTHEON"/>
    <s v="Private Profit"/>
    <x v="2"/>
    <s v="4014009000"/>
    <s v="Awarded"/>
    <s v="16111008"/>
    <n v="1"/>
    <n v="10000"/>
    <m/>
    <m/>
    <n v="1"/>
    <n v="10000"/>
  </r>
  <r>
    <x v="2"/>
    <s v="11"/>
    <s v="5/24/2016"/>
    <s v="2016"/>
    <s v="8"/>
    <s v="43010000"/>
    <x v="10"/>
    <x v="1"/>
    <s v="Ferring Pharmaceuticals Inc"/>
    <s v="Private Profit"/>
    <x v="2"/>
    <s v="4016001000"/>
    <s v="Awarded"/>
    <s v="16111026"/>
    <m/>
    <m/>
    <n v="1"/>
    <n v="10000"/>
    <n v="1"/>
    <n v="10000"/>
  </r>
  <r>
    <x v="2"/>
    <s v="11"/>
    <s v="5/24/2016"/>
    <s v="2016"/>
    <s v="8"/>
    <s v="43010000"/>
    <x v="10"/>
    <x v="1"/>
    <s v="RAYTHEON"/>
    <s v="Private Profit"/>
    <x v="2"/>
    <s v="4027002000"/>
    <s v="Awarded"/>
    <s v="16111008"/>
    <n v="0"/>
    <n v="0"/>
    <m/>
    <m/>
    <n v="0"/>
    <n v="0"/>
  </r>
  <r>
    <x v="2"/>
    <s v="11"/>
    <s v="5/24/2016"/>
    <s v="2016"/>
    <s v="8"/>
    <s v="43010000"/>
    <x v="10"/>
    <x v="1"/>
    <s v="Pioneer Oil Company"/>
    <s v="Private Profit"/>
    <x v="2"/>
    <s v="4027003000"/>
    <s v="Awarded"/>
    <s v="16111027"/>
    <n v="0"/>
    <n v="0"/>
    <m/>
    <m/>
    <n v="0"/>
    <n v="0"/>
  </r>
  <r>
    <x v="2"/>
    <s v="11"/>
    <s v="5/24/2016"/>
    <s v="2016"/>
    <s v="8"/>
    <s v="43010000"/>
    <x v="10"/>
    <x v="1"/>
    <s v="Pioneer Oil Company"/>
    <s v="Private Profit"/>
    <x v="2"/>
    <s v="4027005000"/>
    <s v="Awarded"/>
    <s v="16111027"/>
    <n v="0"/>
    <n v="0"/>
    <m/>
    <m/>
    <n v="0"/>
    <n v="0"/>
  </r>
  <r>
    <x v="2"/>
    <s v="11"/>
    <s v="5/25/2016"/>
    <s v="2016"/>
    <s v="8"/>
    <s v="43010000"/>
    <x v="10"/>
    <x v="1"/>
    <s v="National Pork Board"/>
    <s v="Private Non-Profit"/>
    <x v="1"/>
    <s v="4011006000"/>
    <s v="Pending"/>
    <s v="16110831"/>
    <m/>
    <m/>
    <n v="0.6"/>
    <n v="98893.8"/>
    <n v="0.6"/>
    <n v="98893.8"/>
  </r>
  <r>
    <x v="2"/>
    <s v="11"/>
    <s v="5/25/2016"/>
    <s v="2016"/>
    <s v="8"/>
    <s v="43010000"/>
    <x v="10"/>
    <x v="1"/>
    <s v="National Pork Board"/>
    <s v="Private Non-Profit"/>
    <x v="1"/>
    <s v="4012003000"/>
    <s v="Pending"/>
    <s v="16110831"/>
    <m/>
    <m/>
    <n v="4.3999999999999997E-2"/>
    <n v="7252.21"/>
    <n v="4.3999999999999997E-2"/>
    <n v="7252.21"/>
  </r>
  <r>
    <x v="2"/>
    <s v="11"/>
    <s v="5/25/2016"/>
    <s v="2016"/>
    <s v="8"/>
    <s v="43010000"/>
    <x v="10"/>
    <x v="1"/>
    <s v="National Pork Board"/>
    <s v="Private Non-Profit"/>
    <x v="1"/>
    <s v="4012011000"/>
    <s v="Pending"/>
    <s v="16110831"/>
    <m/>
    <m/>
    <n v="0.35599999999999998"/>
    <n v="58676.99"/>
    <n v="0.35599999999999998"/>
    <n v="58676.99"/>
  </r>
  <r>
    <x v="2"/>
    <s v="11"/>
    <s v="5/25/2016"/>
    <s v="2016"/>
    <s v="8"/>
    <s v="43010000"/>
    <x v="10"/>
    <x v="1"/>
    <s v="Tata Consultancy Services"/>
    <s v="Private Profit"/>
    <x v="2"/>
    <s v="4014009000"/>
    <s v="Pending"/>
    <s v="16109973"/>
    <m/>
    <m/>
    <n v="1"/>
    <n v="221899"/>
    <n v="1"/>
    <n v="221899"/>
  </r>
  <r>
    <x v="2"/>
    <s v="11"/>
    <s v="5/25/2016"/>
    <s v="2016"/>
    <s v="8"/>
    <s v="43010000"/>
    <x v="10"/>
    <x v="1"/>
    <s v="PFIZER INC"/>
    <s v="Private Profit"/>
    <x v="2"/>
    <s v="4016001000"/>
    <s v="Pending"/>
    <s v="16111045"/>
    <m/>
    <m/>
    <n v="1"/>
    <n v="200000"/>
    <n v="1"/>
    <n v="200000"/>
  </r>
  <r>
    <x v="2"/>
    <s v="11"/>
    <s v="5/25/2016"/>
    <s v="2016"/>
    <s v="8"/>
    <s v="43010000"/>
    <x v="10"/>
    <x v="1"/>
    <s v="On Target Laboratories LLC"/>
    <s v="Private Profit"/>
    <x v="2"/>
    <s v="4018004000"/>
    <s v="Awarded"/>
    <s v="16111042"/>
    <n v="1"/>
    <n v="399198"/>
    <m/>
    <m/>
    <n v="1"/>
    <n v="399198"/>
  </r>
  <r>
    <x v="2"/>
    <s v="11"/>
    <s v="5/25/2016"/>
    <s v="2016"/>
    <s v="8"/>
    <s v="43010000"/>
    <x v="10"/>
    <x v="1"/>
    <s v="On Target Laboratories LLC"/>
    <s v="Private Profit"/>
    <x v="2"/>
    <s v="4027018000"/>
    <s v="Awarded"/>
    <s v="16111042"/>
    <n v="0"/>
    <n v="0"/>
    <m/>
    <m/>
    <n v="0"/>
    <n v="0"/>
  </r>
  <r>
    <x v="2"/>
    <s v="11"/>
    <s v="5/26/2016"/>
    <s v="2016"/>
    <s v="8"/>
    <s v="43010000"/>
    <x v="10"/>
    <x v="1"/>
    <s v="Digital Spring LLC"/>
    <s v="Private Profit"/>
    <x v="2"/>
    <s v="4014009000"/>
    <s v="Pending"/>
    <s v="16110980"/>
    <m/>
    <m/>
    <n v="1"/>
    <n v="33567"/>
    <n v="1"/>
    <n v="33567"/>
  </r>
  <r>
    <x v="2"/>
    <s v="11"/>
    <s v="5/26/2016"/>
    <s v="2016"/>
    <s v="8"/>
    <s v="43010000"/>
    <x v="10"/>
    <x v="1"/>
    <s v="SAMSUNG ELECTRONICS CO., LTD."/>
    <s v="Private Profit"/>
    <x v="2"/>
    <s v="4014017000"/>
    <s v="Awarded"/>
    <s v="16110942"/>
    <m/>
    <m/>
    <n v="1"/>
    <n v="80000"/>
    <n v="1"/>
    <n v="80000"/>
  </r>
  <r>
    <x v="2"/>
    <s v="11"/>
    <s v="5/27/2016"/>
    <s v="2016"/>
    <s v="8"/>
    <s v="43010000"/>
    <x v="10"/>
    <x v="1"/>
    <s v="ROLLS-ROYCE CORPORATION"/>
    <s v="Private Profit"/>
    <x v="2"/>
    <s v="4014010000"/>
    <s v="Awarded"/>
    <s v="16111091"/>
    <m/>
    <m/>
    <n v="1"/>
    <n v="140000"/>
    <n v="1"/>
    <n v="140000"/>
  </r>
  <r>
    <x v="2"/>
    <s v="11"/>
    <s v="5/31/2016"/>
    <s v="2016"/>
    <s v="8"/>
    <s v="43010000"/>
    <x v="10"/>
    <x v="1"/>
    <s v="COALITION FOR A DRUG FREE TIPP. COUNTY"/>
    <s v="Local Government"/>
    <x v="1"/>
    <s v="4016004000"/>
    <s v="Pending"/>
    <s v="16100205"/>
    <m/>
    <m/>
    <n v="1"/>
    <n v="5000"/>
    <n v="1"/>
    <n v="5000"/>
  </r>
  <r>
    <x v="2"/>
    <s v="11"/>
    <s v="5/31/2016"/>
    <s v="2016"/>
    <s v="8"/>
    <s v="43010000"/>
    <x v="10"/>
    <x v="1"/>
    <s v="R.L. ROUDEBUSH VA MEDICAL CENTER"/>
    <s v="Federal"/>
    <x v="1"/>
    <s v="4016004000"/>
    <s v="Pending"/>
    <s v="16111064"/>
    <m/>
    <m/>
    <n v="1"/>
    <n v="102011"/>
    <n v="1"/>
    <n v="102011"/>
  </r>
  <r>
    <x v="2"/>
    <s v="12"/>
    <s v="6/1/2016"/>
    <s v="2016"/>
    <s v="9"/>
    <s v="43010000"/>
    <x v="10"/>
    <x v="1"/>
    <s v="Corpropaz"/>
    <s v="Foreign Private Profit"/>
    <x v="2"/>
    <s v="4007001000"/>
    <s v="Pending"/>
    <s v="16111086"/>
    <m/>
    <m/>
    <n v="0"/>
    <n v="0"/>
    <n v="0"/>
    <n v="0"/>
  </r>
  <r>
    <x v="2"/>
    <s v="12"/>
    <s v="6/1/2016"/>
    <s v="2016"/>
    <s v="9"/>
    <s v="43010000"/>
    <x v="10"/>
    <x v="1"/>
    <s v="Corpropaz"/>
    <s v="Foreign Private Profit"/>
    <x v="2"/>
    <s v="4011008000"/>
    <s v="Pending"/>
    <s v="16111086"/>
    <m/>
    <m/>
    <n v="0.25"/>
    <n v="14991.75"/>
    <n v="0.25"/>
    <n v="14991.75"/>
  </r>
  <r>
    <x v="2"/>
    <s v="12"/>
    <s v="6/1/2016"/>
    <s v="2016"/>
    <s v="9"/>
    <s v="43010000"/>
    <x v="10"/>
    <x v="1"/>
    <s v="Corpropaz"/>
    <s v="Foreign Private Profit"/>
    <x v="2"/>
    <s v="4011012000"/>
    <s v="Pending"/>
    <s v="16111086"/>
    <m/>
    <m/>
    <n v="0.65"/>
    <n v="38978.550000000003"/>
    <n v="0.65"/>
    <n v="38978.550000000003"/>
  </r>
  <r>
    <x v="2"/>
    <s v="12"/>
    <s v="6/1/2016"/>
    <s v="2016"/>
    <s v="9"/>
    <s v="43010000"/>
    <x v="10"/>
    <x v="1"/>
    <s v="GREAT LAKES FISHERY COMMISSION"/>
    <s v="Foundation"/>
    <x v="1"/>
    <s v="4011015000"/>
    <s v="Pending"/>
    <s v="15110566"/>
    <m/>
    <m/>
    <n v="0.625"/>
    <n v="124985.63"/>
    <n v="0.625"/>
    <n v="124985.63"/>
  </r>
  <r>
    <x v="2"/>
    <s v="12"/>
    <s v="6/1/2016"/>
    <s v="2016"/>
    <s v="9"/>
    <s v="43010000"/>
    <x v="10"/>
    <x v="1"/>
    <s v="American Association of Suicidology"/>
    <s v="Private Non-Profit"/>
    <x v="1"/>
    <s v="4013006000"/>
    <s v="Pending"/>
    <s v="16111160"/>
    <m/>
    <m/>
    <n v="1"/>
    <n v="29700"/>
    <n v="1"/>
    <n v="29700"/>
  </r>
  <r>
    <x v="2"/>
    <s v="12"/>
    <s v="6/1/2016"/>
    <s v="2016"/>
    <s v="9"/>
    <s v="43010000"/>
    <x v="10"/>
    <x v="1"/>
    <s v="Cncl for the Adv of Nursing Science"/>
    <s v="Private Non-Profit"/>
    <x v="1"/>
    <s v="4013010000"/>
    <s v="Pending"/>
    <s v="16111133"/>
    <m/>
    <m/>
    <n v="1"/>
    <n v="13869"/>
    <n v="1"/>
    <n v="13869"/>
  </r>
  <r>
    <x v="2"/>
    <s v="12"/>
    <s v="6/1/2016"/>
    <s v="2016"/>
    <s v="9"/>
    <s v="43010000"/>
    <x v="10"/>
    <x v="1"/>
    <s v="PROCTER &amp; GAMBLE COMPANY"/>
    <s v="Private Profit"/>
    <x v="2"/>
    <s v="4014003000"/>
    <s v="Awarded"/>
    <s v="16121194"/>
    <m/>
    <m/>
    <n v="1"/>
    <n v="139127"/>
    <n v="1"/>
    <n v="139127"/>
  </r>
  <r>
    <x v="2"/>
    <s v="12"/>
    <s v="6/1/2016"/>
    <s v="2016"/>
    <s v="9"/>
    <s v="43010000"/>
    <x v="10"/>
    <x v="1"/>
    <s v="AMERICAN COLLEGE OF CLINICAL PHARMACY"/>
    <s v="Foundation"/>
    <x v="1"/>
    <s v="4016004000"/>
    <s v="Pending"/>
    <s v="16121223"/>
    <m/>
    <m/>
    <n v="1"/>
    <n v="4968"/>
    <n v="1"/>
    <n v="4968"/>
  </r>
  <r>
    <x v="2"/>
    <s v="12"/>
    <s v="6/1/2016"/>
    <s v="2016"/>
    <s v="9"/>
    <s v="43010000"/>
    <x v="10"/>
    <x v="1"/>
    <s v="GREAT LAKES FISHERY COMMISSION"/>
    <s v="Foundation"/>
    <x v="1"/>
    <s v="4018003000"/>
    <s v="Pending"/>
    <s v="15110566"/>
    <m/>
    <m/>
    <n v="0.375"/>
    <n v="74991.38"/>
    <n v="0.375"/>
    <n v="74991.38"/>
  </r>
  <r>
    <x v="2"/>
    <s v="12"/>
    <s v="6/1/2016"/>
    <s v="2016"/>
    <s v="9"/>
    <s v="43010000"/>
    <x v="10"/>
    <x v="1"/>
    <s v="SPENCER FOUNDATION"/>
    <s v="Foundation"/>
    <x v="1"/>
    <s v="4020003000"/>
    <s v="Pending"/>
    <s v="16121213"/>
    <m/>
    <m/>
    <n v="1"/>
    <n v="394117"/>
    <n v="1"/>
    <n v="394117"/>
  </r>
  <r>
    <x v="2"/>
    <s v="12"/>
    <s v="6/1/2016"/>
    <s v="2016"/>
    <s v="9"/>
    <s v="43010000"/>
    <x v="10"/>
    <x v="1"/>
    <s v="Corpropaz"/>
    <s v="Foreign Private Profit"/>
    <x v="2"/>
    <s v="4042001000"/>
    <s v="Pending"/>
    <s v="16111086"/>
    <m/>
    <m/>
    <n v="0.1"/>
    <n v="5996.7"/>
    <n v="0.1"/>
    <n v="5996.7"/>
  </r>
  <r>
    <x v="2"/>
    <s v="12"/>
    <s v="6/2/2016"/>
    <s v="2016"/>
    <s v="9"/>
    <s v="43010000"/>
    <x v="10"/>
    <x v="1"/>
    <s v="Gamma Mu Foundation"/>
    <s v="Foundation"/>
    <x v="1"/>
    <s v="2004026000"/>
    <s v="Pending"/>
    <s v="16121270"/>
    <m/>
    <m/>
    <n v="1"/>
    <n v="9990"/>
    <n v="1"/>
    <n v="9990"/>
  </r>
  <r>
    <x v="2"/>
    <s v="12"/>
    <s v="6/2/2016"/>
    <s v="2016"/>
    <s v="9"/>
    <s v="43010000"/>
    <x v="10"/>
    <x v="1"/>
    <s v="L'Oreal USA"/>
    <s v="Private Profit"/>
    <x v="2"/>
    <s v="4012006000"/>
    <s v="Pending"/>
    <s v="16111000"/>
    <n v="1"/>
    <n v="205169"/>
    <m/>
    <m/>
    <n v="1"/>
    <n v="205169"/>
  </r>
  <r>
    <x v="2"/>
    <s v="12"/>
    <s v="6/2/2016"/>
    <s v="2016"/>
    <s v="9"/>
    <s v="43010000"/>
    <x v="10"/>
    <x v="1"/>
    <s v="Action on Hearing Loss"/>
    <s v="Foreign Private Non-Profit"/>
    <x v="1"/>
    <s v="4013012000"/>
    <s v="Pending"/>
    <s v="16121262"/>
    <m/>
    <m/>
    <n v="1"/>
    <n v="229882"/>
    <n v="1"/>
    <n v="229882"/>
  </r>
  <r>
    <x v="2"/>
    <s v="12"/>
    <s v="6/2/2016"/>
    <s v="2016"/>
    <s v="9"/>
    <s v="43010000"/>
    <x v="10"/>
    <x v="1"/>
    <s v="Takeda Pharm INTNL INC US Region"/>
    <s v="Private Profit"/>
    <x v="2"/>
    <s v="4016004000"/>
    <s v="Pending"/>
    <s v="16121617"/>
    <m/>
    <m/>
    <n v="1"/>
    <n v="156342"/>
    <n v="1"/>
    <n v="156342"/>
  </r>
  <r>
    <x v="2"/>
    <s v="12"/>
    <s v="6/2/2016"/>
    <s v="2016"/>
    <s v="9"/>
    <s v="43010000"/>
    <x v="10"/>
    <x v="1"/>
    <s v="Amer Assoc Pharmaceutical Scientist"/>
    <s v="Foundation"/>
    <x v="1"/>
    <s v="4016005000"/>
    <s v="Pending"/>
    <s v="16111039"/>
    <m/>
    <m/>
    <n v="1"/>
    <n v="10000"/>
    <n v="1"/>
    <n v="10000"/>
  </r>
  <r>
    <x v="2"/>
    <s v="12"/>
    <s v="6/2/2016"/>
    <s v="2016"/>
    <s v="9"/>
    <s v="43010000"/>
    <x v="10"/>
    <x v="1"/>
    <s v="Midcontinent Independent System Operator"/>
    <s v="Private Non-Profit"/>
    <x v="1"/>
    <s v="4018009000"/>
    <s v="Pending"/>
    <s v="16111176"/>
    <m/>
    <m/>
    <n v="1"/>
    <n v="73601"/>
    <n v="1"/>
    <n v="73601"/>
  </r>
  <r>
    <x v="2"/>
    <s v="12"/>
    <s v="6/2/2016"/>
    <s v="2016"/>
    <s v="9"/>
    <s v="43010000"/>
    <x v="10"/>
    <x v="1"/>
    <s v="L'Oreal USA"/>
    <s v="Private Profit"/>
    <x v="2"/>
    <s v="4027002000"/>
    <s v="Pending"/>
    <s v="16111000"/>
    <n v="0"/>
    <n v="0"/>
    <m/>
    <m/>
    <n v="0"/>
    <n v="0"/>
  </r>
  <r>
    <x v="2"/>
    <s v="12"/>
    <s v="6/3/2016"/>
    <s v="2016"/>
    <s v="9"/>
    <s v="43010000"/>
    <x v="10"/>
    <x v="1"/>
    <s v="OHIO STATE UNIVERSITY"/>
    <s v="Institution of Higher Education"/>
    <x v="1"/>
    <s v="4013006000"/>
    <s v="Pending"/>
    <s v="16099123"/>
    <m/>
    <m/>
    <n v="1"/>
    <n v="1400"/>
    <n v="1"/>
    <n v="1400"/>
  </r>
  <r>
    <x v="2"/>
    <s v="12"/>
    <s v="6/3/2016"/>
    <s v="2016"/>
    <s v="9"/>
    <s v="43010000"/>
    <x v="10"/>
    <x v="1"/>
    <s v="University of California - Berkeley"/>
    <s v="Institution of Higher Education"/>
    <x v="1"/>
    <s v="4018007000"/>
    <s v="Pending"/>
    <s v="16121328"/>
    <m/>
    <m/>
    <n v="1"/>
    <n v="112800"/>
    <n v="1"/>
    <n v="112800"/>
  </r>
  <r>
    <x v="2"/>
    <s v="12"/>
    <s v="6/6/2016"/>
    <s v="2016"/>
    <s v="9"/>
    <s v="43010000"/>
    <x v="10"/>
    <x v="1"/>
    <s v="UNIVERSITY OF WISCONSIN-MADISON"/>
    <s v="Institution of Higher Education"/>
    <x v="1"/>
    <s v="4013006000"/>
    <s v="Awarded"/>
    <s v="16121341"/>
    <m/>
    <m/>
    <n v="1"/>
    <n v="5387"/>
    <n v="1"/>
    <n v="5387"/>
  </r>
  <r>
    <x v="2"/>
    <s v="12"/>
    <s v="6/6/2016"/>
    <s v="2016"/>
    <s v="9"/>
    <s v="43010000"/>
    <x v="10"/>
    <x v="1"/>
    <s v="HEWLETT PACKARD"/>
    <s v="Private Profit"/>
    <x v="2"/>
    <s v="4014006000"/>
    <s v="Pending"/>
    <s v="16121338"/>
    <m/>
    <m/>
    <n v="1"/>
    <n v="75000"/>
    <n v="1"/>
    <n v="75000"/>
  </r>
  <r>
    <x v="2"/>
    <s v="12"/>
    <s v="6/6/2016"/>
    <s v="2016"/>
    <s v="9"/>
    <s v="43010000"/>
    <x v="10"/>
    <x v="1"/>
    <s v="SLOAN, ALFRED P. FOUNDATION"/>
    <s v="Foundation"/>
    <x v="1"/>
    <s v="4018004000"/>
    <s v="Awarded"/>
    <s v="16121324"/>
    <m/>
    <m/>
    <n v="1"/>
    <n v="55000"/>
    <n v="1"/>
    <n v="55000"/>
  </r>
  <r>
    <x v="2"/>
    <s v="12"/>
    <s v="6/6/2016"/>
    <s v="2016"/>
    <s v="9"/>
    <s v="43010000"/>
    <x v="10"/>
    <x v="1"/>
    <s v="SLOAN, ALFRED P. FOUNDATION"/>
    <s v="Foundation"/>
    <x v="1"/>
    <s v="4018009000"/>
    <s v="Awarded"/>
    <s v="16121319"/>
    <m/>
    <m/>
    <n v="1"/>
    <n v="55000"/>
    <n v="1"/>
    <n v="55000"/>
  </r>
  <r>
    <x v="2"/>
    <s v="12"/>
    <s v="6/7/2016"/>
    <s v="2016"/>
    <s v="9"/>
    <s v="43010000"/>
    <x v="10"/>
    <x v="1"/>
    <s v="Greentree Envrnmtl Services Inc"/>
    <s v="Private Profit"/>
    <x v="2"/>
    <s v="1011003000"/>
    <s v="Pending"/>
    <s v="16121428"/>
    <m/>
    <m/>
    <n v="1"/>
    <n v="4465"/>
    <n v="1"/>
    <n v="4465"/>
  </r>
  <r>
    <x v="2"/>
    <s v="12"/>
    <s v="6/7/2016"/>
    <s v="2016"/>
    <s v="9"/>
    <s v="43010000"/>
    <x v="10"/>
    <x v="1"/>
    <s v="Catholic Relief Services"/>
    <s v="Private Non-Profit"/>
    <x v="1"/>
    <s v="4014008000"/>
    <s v="Pending"/>
    <s v="16121394"/>
    <m/>
    <m/>
    <n v="1"/>
    <n v="76006"/>
    <n v="1"/>
    <n v="76006"/>
  </r>
  <r>
    <x v="2"/>
    <s v="12"/>
    <s v="6/7/2016"/>
    <s v="2016"/>
    <s v="9"/>
    <s v="43010000"/>
    <x v="10"/>
    <x v="1"/>
    <s v="3M GENERAL OFFICES"/>
    <s v="Foundation"/>
    <x v="1"/>
    <s v="4019006000"/>
    <s v="Pending"/>
    <s v="16121325"/>
    <m/>
    <m/>
    <n v="1"/>
    <n v="98188"/>
    <n v="1"/>
    <n v="98188"/>
  </r>
  <r>
    <x v="2"/>
    <s v="12"/>
    <s v="6/8/2016"/>
    <s v="2016"/>
    <s v="9"/>
    <s v="43010000"/>
    <x v="10"/>
    <x v="1"/>
    <s v="UNITED SOYBEAN BOARD"/>
    <s v="Foundation"/>
    <x v="1"/>
    <s v="4011008000"/>
    <s v="Pending"/>
    <s v="16110396"/>
    <m/>
    <m/>
    <n v="1"/>
    <n v="35044"/>
    <n v="1"/>
    <n v="35044"/>
  </r>
  <r>
    <x v="2"/>
    <s v="12"/>
    <s v="6/8/2016"/>
    <s v="2016"/>
    <s v="9"/>
    <s v="43010000"/>
    <x v="10"/>
    <x v="1"/>
    <s v="IN  State Department of Agriculture"/>
    <s v="State"/>
    <x v="1"/>
    <s v="4011013000"/>
    <s v="Pending"/>
    <s v="16121380"/>
    <m/>
    <m/>
    <n v="0.5"/>
    <n v="33071"/>
    <n v="0.5"/>
    <n v="33071"/>
  </r>
  <r>
    <x v="2"/>
    <s v="12"/>
    <s v="6/8/2016"/>
    <s v="2016"/>
    <s v="9"/>
    <s v="43010000"/>
    <x v="10"/>
    <x v="1"/>
    <s v="IN  State Department of Agriculture"/>
    <s v="State"/>
    <x v="1"/>
    <s v="4011016000"/>
    <s v="Pending"/>
    <s v="16121380"/>
    <m/>
    <m/>
    <n v="0.5"/>
    <n v="33071"/>
    <n v="0.5"/>
    <n v="33071"/>
  </r>
  <r>
    <x v="2"/>
    <s v="12"/>
    <s v="6/9/2016"/>
    <s v="2016"/>
    <s v="9"/>
    <s v="43010000"/>
    <x v="10"/>
    <x v="1"/>
    <s v="DEERE &amp; COMPANY"/>
    <s v="Private Profit"/>
    <x v="2"/>
    <s v="4011005000"/>
    <s v="Awarded"/>
    <s v="16121476"/>
    <m/>
    <m/>
    <n v="0.4"/>
    <n v="4000"/>
    <n v="0.4"/>
    <n v="4000"/>
  </r>
  <r>
    <x v="2"/>
    <s v="12"/>
    <s v="6/9/2016"/>
    <s v="2016"/>
    <s v="9"/>
    <s v="43010000"/>
    <x v="10"/>
    <x v="1"/>
    <s v="The Glick Fund"/>
    <s v="Foundation"/>
    <x v="1"/>
    <s v="4011013000"/>
    <s v="Pending"/>
    <s v="16121455"/>
    <m/>
    <m/>
    <n v="1"/>
    <n v="7056"/>
    <n v="1"/>
    <n v="7056"/>
  </r>
  <r>
    <x v="2"/>
    <s v="12"/>
    <s v="6/9/2016"/>
    <s v="2016"/>
    <s v="9"/>
    <s v="43010000"/>
    <x v="10"/>
    <x v="1"/>
    <s v="Indiana University Health Arnett"/>
    <s v="Private Profit"/>
    <x v="2"/>
    <s v="4013010000"/>
    <s v="Pending"/>
    <s v="16121503"/>
    <m/>
    <m/>
    <n v="1"/>
    <n v="45445"/>
    <n v="1"/>
    <n v="45445"/>
  </r>
  <r>
    <x v="2"/>
    <s v="12"/>
    <s v="6/9/2016"/>
    <s v="2016"/>
    <s v="9"/>
    <s v="43010000"/>
    <x v="10"/>
    <x v="1"/>
    <s v="DEERE &amp; COMPANY"/>
    <s v="Private Profit"/>
    <x v="2"/>
    <s v="4014003000"/>
    <s v="Awarded"/>
    <s v="16121476"/>
    <m/>
    <m/>
    <n v="0.6"/>
    <n v="6000"/>
    <n v="0.6"/>
    <n v="6000"/>
  </r>
  <r>
    <x v="2"/>
    <s v="12"/>
    <s v="6/9/2016"/>
    <s v="2016"/>
    <s v="9"/>
    <s v="43010000"/>
    <x v="10"/>
    <x v="1"/>
    <s v="Samsung Adv Inst of Tech"/>
    <s v="Foreign Private Profit"/>
    <x v="2"/>
    <s v="4014006000"/>
    <s v="Pending"/>
    <s v="16121402"/>
    <m/>
    <m/>
    <n v="0.75"/>
    <n v="74567.25"/>
    <n v="0.75"/>
    <n v="74567.25"/>
  </r>
  <r>
    <x v="2"/>
    <s v="12"/>
    <s v="6/9/2016"/>
    <s v="2016"/>
    <s v="9"/>
    <s v="43010000"/>
    <x v="10"/>
    <x v="1"/>
    <s v="Samsung Adv Inst of Tech"/>
    <s v="Foreign Private Profit"/>
    <x v="2"/>
    <s v="4014009000"/>
    <s v="Pending"/>
    <s v="16121444"/>
    <n v="0.5"/>
    <n v="50000"/>
    <m/>
    <m/>
    <n v="0.5"/>
    <n v="50000"/>
  </r>
  <r>
    <x v="2"/>
    <s v="12"/>
    <s v="6/9/2016"/>
    <s v="2016"/>
    <s v="9"/>
    <s v="43010000"/>
    <x v="10"/>
    <x v="1"/>
    <s v="Cardinal Health"/>
    <s v="Private Profit"/>
    <x v="2"/>
    <s v="4016004000"/>
    <s v="Pending"/>
    <s v="16121502"/>
    <m/>
    <m/>
    <n v="1"/>
    <n v="10000"/>
    <n v="1"/>
    <n v="10000"/>
  </r>
  <r>
    <x v="2"/>
    <s v="12"/>
    <s v="6/9/2016"/>
    <s v="2016"/>
    <s v="9"/>
    <s v="43010000"/>
    <x v="10"/>
    <x v="1"/>
    <s v="Samsung Adv Inst of Tech"/>
    <s v="Foreign Private Profit"/>
    <x v="2"/>
    <s v="4018004000"/>
    <s v="Pending"/>
    <s v="16121444"/>
    <n v="0.5"/>
    <n v="50000"/>
    <m/>
    <m/>
    <n v="0.5"/>
    <n v="50000"/>
  </r>
  <r>
    <x v="2"/>
    <s v="12"/>
    <s v="6/9/2016"/>
    <s v="2016"/>
    <s v="9"/>
    <s v="43010000"/>
    <x v="10"/>
    <x v="1"/>
    <s v="Samsung Adv Inst of Tech"/>
    <s v="Foreign Private Profit"/>
    <x v="2"/>
    <s v="4018010000"/>
    <s v="Pending"/>
    <s v="16121402"/>
    <m/>
    <m/>
    <n v="0.25"/>
    <n v="24855.75"/>
    <n v="0.25"/>
    <n v="24855.75"/>
  </r>
  <r>
    <x v="2"/>
    <s v="12"/>
    <s v="6/9/2016"/>
    <s v="2016"/>
    <s v="9"/>
    <s v="43010000"/>
    <x v="10"/>
    <x v="1"/>
    <s v="Samsung Adv Inst of Tech"/>
    <s v="Foreign Private Profit"/>
    <x v="2"/>
    <s v="4027002000"/>
    <s v="Pending"/>
    <s v="16121444"/>
    <n v="0"/>
    <n v="0"/>
    <m/>
    <m/>
    <n v="0"/>
    <n v="0"/>
  </r>
  <r>
    <x v="2"/>
    <s v="12"/>
    <s v="6/10/2016"/>
    <s v="2016"/>
    <s v="9"/>
    <s v="43010000"/>
    <x v="10"/>
    <x v="1"/>
    <s v="Butler Fairman and Seugert, Inc."/>
    <s v="Private Profit"/>
    <x v="2"/>
    <s v="4014005000"/>
    <s v="Pending"/>
    <s v="16110803"/>
    <m/>
    <m/>
    <n v="1"/>
    <n v="1399"/>
    <n v="1"/>
    <n v="1399"/>
  </r>
  <r>
    <x v="2"/>
    <s v="12"/>
    <s v="6/10/2016"/>
    <s v="2016"/>
    <s v="9"/>
    <s v="43010000"/>
    <x v="10"/>
    <x v="1"/>
    <s v="Bosma Enterprises"/>
    <s v="Private Non-Profit"/>
    <x v="1"/>
    <s v="4019006000"/>
    <s v="Pending"/>
    <s v="16121539"/>
    <m/>
    <m/>
    <n v="1"/>
    <n v="9039"/>
    <n v="1"/>
    <n v="9039"/>
  </r>
  <r>
    <x v="2"/>
    <s v="12"/>
    <s v="6/13/2016"/>
    <s v="2016"/>
    <s v="9"/>
    <s v="43010000"/>
    <x v="10"/>
    <x v="1"/>
    <s v="National Biodiesel Board"/>
    <s v="Private Non-Profit"/>
    <x v="1"/>
    <s v="4011005000"/>
    <s v="Pending"/>
    <s v="16121501"/>
    <m/>
    <m/>
    <n v="1"/>
    <n v="17681"/>
    <n v="1"/>
    <n v="17681"/>
  </r>
  <r>
    <x v="2"/>
    <s v="12"/>
    <s v="6/13/2016"/>
    <s v="2016"/>
    <s v="9"/>
    <s v="43010000"/>
    <x v="10"/>
    <x v="1"/>
    <s v="Indiana Corn Marketing Council"/>
    <s v="Private Non-Profit"/>
    <x v="1"/>
    <s v="4011008000"/>
    <s v="Pending"/>
    <s v="16066559"/>
    <m/>
    <m/>
    <n v="1"/>
    <n v="46773"/>
    <n v="1"/>
    <n v="46773"/>
  </r>
  <r>
    <x v="2"/>
    <s v="12"/>
    <s v="6/13/2016"/>
    <s v="2016"/>
    <s v="9"/>
    <s v="43010000"/>
    <x v="10"/>
    <x v="1"/>
    <s v="US Pork Center of Excellence"/>
    <s v="Private Non-Profit"/>
    <x v="1"/>
    <s v="4011009000"/>
    <s v="Pending"/>
    <s v="16121516"/>
    <m/>
    <m/>
    <n v="1"/>
    <n v="703"/>
    <n v="1"/>
    <n v="703"/>
  </r>
  <r>
    <x v="2"/>
    <s v="12"/>
    <s v="6/13/2016"/>
    <s v="2016"/>
    <s v="9"/>
    <s v="43010000"/>
    <x v="10"/>
    <x v="1"/>
    <s v="US Pork Center of Excellence"/>
    <s v="Private Non-Profit"/>
    <x v="1"/>
    <s v="4011009000"/>
    <s v="Pending"/>
    <s v="16121518"/>
    <m/>
    <m/>
    <n v="1"/>
    <n v="2121"/>
    <n v="1"/>
    <n v="2121"/>
  </r>
  <r>
    <x v="2"/>
    <s v="12"/>
    <s v="6/13/2016"/>
    <s v="2016"/>
    <s v="9"/>
    <s v="43010000"/>
    <x v="10"/>
    <x v="1"/>
    <s v="US Pork Center of Excellence"/>
    <s v="Private Non-Profit"/>
    <x v="1"/>
    <s v="4011009000"/>
    <s v="Pending"/>
    <s v="16121520"/>
    <m/>
    <m/>
    <n v="1"/>
    <n v="653"/>
    <n v="1"/>
    <n v="653"/>
  </r>
  <r>
    <x v="2"/>
    <s v="12"/>
    <s v="6/13/2016"/>
    <s v="2016"/>
    <s v="9"/>
    <s v="43010000"/>
    <x v="10"/>
    <x v="1"/>
    <s v="Wabash County United Fund"/>
    <s v="Private Non-Profit"/>
    <x v="1"/>
    <s v="4011013000"/>
    <s v="Pending"/>
    <s v="16121510"/>
    <m/>
    <m/>
    <n v="1"/>
    <n v="1500"/>
    <n v="1"/>
    <n v="1500"/>
  </r>
  <r>
    <x v="2"/>
    <s v="12"/>
    <s v="6/13/2016"/>
    <s v="2016"/>
    <s v="9"/>
    <s v="43010000"/>
    <x v="10"/>
    <x v="1"/>
    <s v="SAMSUNG ELECTRONICS CO., LTD."/>
    <s v="Private Profit"/>
    <x v="2"/>
    <s v="4014006000"/>
    <s v="Pending"/>
    <s v="16121604"/>
    <m/>
    <m/>
    <n v="1"/>
    <n v="100000"/>
    <n v="1"/>
    <n v="100000"/>
  </r>
  <r>
    <x v="2"/>
    <s v="12"/>
    <s v="6/13/2016"/>
    <s v="2016"/>
    <s v="9"/>
    <s v="43010000"/>
    <x v="10"/>
    <x v="1"/>
    <s v="Samsung Adv Inst of Tech"/>
    <s v="Foreign Private Profit"/>
    <x v="2"/>
    <s v="4014006000"/>
    <s v="Pending"/>
    <s v="16121605"/>
    <n v="1"/>
    <n v="99743"/>
    <m/>
    <m/>
    <n v="1"/>
    <n v="99743"/>
  </r>
  <r>
    <x v="2"/>
    <s v="12"/>
    <s v="6/13/2016"/>
    <s v="2016"/>
    <s v="9"/>
    <s v="43010000"/>
    <x v="10"/>
    <x v="1"/>
    <s v="Samsung Adv Inst of Tech"/>
    <s v="Foreign Private Profit"/>
    <x v="2"/>
    <s v="4014006000"/>
    <s v="Pending"/>
    <s v="16121611"/>
    <n v="0.85"/>
    <n v="85000"/>
    <m/>
    <m/>
    <n v="0.85"/>
    <n v="85000"/>
  </r>
  <r>
    <x v="2"/>
    <s v="12"/>
    <s v="6/13/2016"/>
    <s v="2016"/>
    <s v="9"/>
    <s v="43010000"/>
    <x v="10"/>
    <x v="1"/>
    <s v="Samsung Adv Inst of Tech"/>
    <s v="Foreign Private Profit"/>
    <x v="2"/>
    <s v="4014008000"/>
    <s v="Pending"/>
    <s v="16121590"/>
    <m/>
    <m/>
    <n v="0.5"/>
    <n v="50000"/>
    <n v="0.5"/>
    <n v="50000"/>
  </r>
  <r>
    <x v="2"/>
    <s v="12"/>
    <s v="6/13/2016"/>
    <s v="2016"/>
    <s v="9"/>
    <s v="43010000"/>
    <x v="10"/>
    <x v="1"/>
    <s v="Samsung Adv Inst of Tech"/>
    <s v="Foreign Private Profit"/>
    <x v="2"/>
    <s v="4014009000"/>
    <s v="Pending"/>
    <s v="16121568"/>
    <n v="1"/>
    <n v="100000"/>
    <m/>
    <m/>
    <n v="1"/>
    <n v="100000"/>
  </r>
  <r>
    <x v="2"/>
    <s v="12"/>
    <s v="6/13/2016"/>
    <s v="2016"/>
    <s v="9"/>
    <s v="43010000"/>
    <x v="10"/>
    <x v="1"/>
    <s v="ROLLS-ROYCE, INC."/>
    <s v="Private Profit"/>
    <x v="2"/>
    <s v="4014009000"/>
    <s v="Pending"/>
    <s v="16121583"/>
    <m/>
    <m/>
    <n v="1"/>
    <n v="150000"/>
    <n v="1"/>
    <n v="150000"/>
  </r>
  <r>
    <x v="2"/>
    <s v="12"/>
    <s v="6/13/2016"/>
    <s v="2016"/>
    <s v="9"/>
    <s v="43010000"/>
    <x v="10"/>
    <x v="1"/>
    <s v="ROLLS-ROYCE, INC."/>
    <s v="Private Profit"/>
    <x v="2"/>
    <s v="4014009000"/>
    <s v="Pending"/>
    <s v="16121585"/>
    <m/>
    <m/>
    <n v="1"/>
    <n v="57306"/>
    <n v="1"/>
    <n v="57306"/>
  </r>
  <r>
    <x v="2"/>
    <s v="12"/>
    <s v="6/13/2016"/>
    <s v="2016"/>
    <s v="9"/>
    <s v="43010000"/>
    <x v="10"/>
    <x v="1"/>
    <s v="SAMSUNG ELECTRONICS CO., LTD."/>
    <s v="Private Profit"/>
    <x v="2"/>
    <s v="4014017000"/>
    <s v="Pending"/>
    <s v="16121596"/>
    <n v="1"/>
    <n v="100000"/>
    <m/>
    <m/>
    <n v="1"/>
    <n v="100000"/>
  </r>
  <r>
    <x v="2"/>
    <s v="12"/>
    <s v="6/13/2016"/>
    <s v="2016"/>
    <s v="9"/>
    <s v="43010000"/>
    <x v="10"/>
    <x v="1"/>
    <s v="SAMSUNG ELECTRONICS CO., LTD."/>
    <s v="Private Profit"/>
    <x v="2"/>
    <s v="4014017000"/>
    <s v="Pending"/>
    <s v="16121609"/>
    <m/>
    <m/>
    <n v="1"/>
    <n v="100000"/>
    <n v="1"/>
    <n v="100000"/>
  </r>
  <r>
    <x v="2"/>
    <s v="12"/>
    <s v="6/13/2016"/>
    <s v="2016"/>
    <s v="9"/>
    <s v="43010000"/>
    <x v="10"/>
    <x v="1"/>
    <s v="PFIZER INC"/>
    <s v="Private Profit"/>
    <x v="2"/>
    <s v="4016005000"/>
    <s v="Pending"/>
    <s v="16121575"/>
    <m/>
    <m/>
    <n v="1"/>
    <n v="125000"/>
    <n v="1"/>
    <n v="125000"/>
  </r>
  <r>
    <x v="2"/>
    <s v="12"/>
    <s v="6/13/2016"/>
    <s v="2016"/>
    <s v="9"/>
    <s v="43010000"/>
    <x v="10"/>
    <x v="1"/>
    <s v="Samsung Adv Inst of Tech"/>
    <s v="Foreign Private Profit"/>
    <x v="2"/>
    <s v="4018007000"/>
    <s v="Pending"/>
    <s v="16121590"/>
    <m/>
    <m/>
    <n v="0.5"/>
    <n v="50000"/>
    <n v="0.5"/>
    <n v="50000"/>
  </r>
  <r>
    <x v="2"/>
    <s v="12"/>
    <s v="6/13/2016"/>
    <s v="2016"/>
    <s v="9"/>
    <s v="43010000"/>
    <x v="10"/>
    <x v="1"/>
    <s v="Samsung Adv Inst of Tech"/>
    <s v="Foreign Private Profit"/>
    <x v="2"/>
    <s v="4018007000"/>
    <s v="Pending"/>
    <s v="16121611"/>
    <n v="0.15"/>
    <n v="15000"/>
    <m/>
    <m/>
    <n v="0.15"/>
    <n v="15000"/>
  </r>
  <r>
    <x v="2"/>
    <s v="12"/>
    <s v="6/13/2016"/>
    <s v="2016"/>
    <s v="9"/>
    <s v="43010000"/>
    <x v="10"/>
    <x v="1"/>
    <s v="Mazda Foundation"/>
    <s v="Private Profit"/>
    <x v="2"/>
    <s v="4019008000"/>
    <s v="Pending"/>
    <s v="16121564"/>
    <m/>
    <m/>
    <n v="1"/>
    <n v="9554"/>
    <n v="1"/>
    <n v="9554"/>
  </r>
  <r>
    <x v="2"/>
    <s v="12"/>
    <s v="6/13/2016"/>
    <s v="2016"/>
    <s v="9"/>
    <s v="43010000"/>
    <x v="10"/>
    <x v="1"/>
    <s v="Samsung Adv Inst of Tech"/>
    <s v="Foreign Private Profit"/>
    <x v="2"/>
    <s v="4027002000"/>
    <s v="Pending"/>
    <s v="16121568"/>
    <n v="0"/>
    <n v="0"/>
    <m/>
    <m/>
    <n v="0"/>
    <n v="0"/>
  </r>
  <r>
    <x v="2"/>
    <s v="12"/>
    <s v="6/13/2016"/>
    <s v="2016"/>
    <s v="9"/>
    <s v="43010000"/>
    <x v="10"/>
    <x v="1"/>
    <s v="SAMSUNG ELECTRONICS CO., LTD."/>
    <s v="Private Profit"/>
    <x v="2"/>
    <s v="4027002000"/>
    <s v="Pending"/>
    <s v="16121596"/>
    <n v="0"/>
    <n v="0"/>
    <m/>
    <m/>
    <n v="0"/>
    <n v="0"/>
  </r>
  <r>
    <x v="2"/>
    <s v="12"/>
    <s v="6/13/2016"/>
    <s v="2016"/>
    <s v="9"/>
    <s v="43010000"/>
    <x v="10"/>
    <x v="1"/>
    <s v="Samsung Adv Inst of Tech"/>
    <s v="Foreign Private Profit"/>
    <x v="2"/>
    <s v="4027002000"/>
    <s v="Pending"/>
    <s v="16121605"/>
    <n v="0"/>
    <n v="0"/>
    <m/>
    <m/>
    <n v="0"/>
    <n v="0"/>
  </r>
  <r>
    <x v="2"/>
    <s v="12"/>
    <s v="6/13/2016"/>
    <s v="2016"/>
    <s v="9"/>
    <s v="43010000"/>
    <x v="10"/>
    <x v="1"/>
    <s v="Samsung Adv Inst of Tech"/>
    <s v="Foreign Private Profit"/>
    <x v="2"/>
    <s v="4027002000"/>
    <s v="Pending"/>
    <s v="16121611"/>
    <n v="0"/>
    <n v="0"/>
    <m/>
    <m/>
    <n v="0"/>
    <n v="0"/>
  </r>
  <r>
    <x v="2"/>
    <s v="12"/>
    <s v="6/13/2016"/>
    <s v="2016"/>
    <s v="9"/>
    <s v="43010000"/>
    <x v="10"/>
    <x v="1"/>
    <s v="Samsung Adv Inst of Tech"/>
    <s v="Foreign Private Profit"/>
    <x v="2"/>
    <s v="4027016000"/>
    <s v="Pending"/>
    <s v="16121605"/>
    <n v="0"/>
    <n v="0"/>
    <m/>
    <m/>
    <n v="0"/>
    <n v="0"/>
  </r>
  <r>
    <x v="2"/>
    <s v="12"/>
    <s v="6/14/2016"/>
    <s v="2016"/>
    <s v="9"/>
    <s v="43010000"/>
    <x v="10"/>
    <x v="1"/>
    <s v="INDIANA UNIVERSITY"/>
    <s v="Institution of Higher Education"/>
    <x v="1"/>
    <s v="4012003000"/>
    <s v="Pending"/>
    <s v="16121555"/>
    <m/>
    <m/>
    <n v="0"/>
    <n v="0"/>
    <n v="0"/>
    <n v="0"/>
  </r>
  <r>
    <x v="2"/>
    <s v="12"/>
    <s v="6/14/2016"/>
    <s v="2016"/>
    <s v="9"/>
    <s v="43010000"/>
    <x v="10"/>
    <x v="1"/>
    <s v="INDIANA UNIVERSITY"/>
    <s v="Institution of Higher Education"/>
    <x v="1"/>
    <s v="4012009000"/>
    <s v="Pending"/>
    <s v="16121554"/>
    <m/>
    <m/>
    <n v="1"/>
    <n v="14188"/>
    <n v="1"/>
    <n v="14188"/>
  </r>
  <r>
    <x v="2"/>
    <s v="12"/>
    <s v="6/14/2016"/>
    <s v="2016"/>
    <s v="9"/>
    <s v="43010000"/>
    <x v="10"/>
    <x v="1"/>
    <s v="INDIANA UNIVERSITY"/>
    <s v="Institution of Higher Education"/>
    <x v="1"/>
    <s v="4012009000"/>
    <s v="Pending"/>
    <s v="16121555"/>
    <m/>
    <m/>
    <n v="1"/>
    <n v="14188"/>
    <n v="1"/>
    <n v="14188"/>
  </r>
  <r>
    <x v="2"/>
    <s v="12"/>
    <s v="6/14/2016"/>
    <s v="2016"/>
    <s v="9"/>
    <s v="43010000"/>
    <x v="10"/>
    <x v="1"/>
    <s v="INDIANA UNIVERSITY"/>
    <s v="Institution of Higher Education"/>
    <x v="1"/>
    <s v="4012009000"/>
    <s v="Pending"/>
    <s v="16121557"/>
    <m/>
    <m/>
    <n v="1"/>
    <n v="10000"/>
    <n v="1"/>
    <n v="10000"/>
  </r>
  <r>
    <x v="2"/>
    <s v="12"/>
    <s v="6/14/2016"/>
    <s v="2016"/>
    <s v="9"/>
    <s v="43010000"/>
    <x v="10"/>
    <x v="1"/>
    <s v="INDIANA UNIVERSITY"/>
    <s v="Institution of Higher Education"/>
    <x v="1"/>
    <s v="4012009000"/>
    <s v="Pending"/>
    <s v="16121558"/>
    <m/>
    <m/>
    <n v="1"/>
    <n v="15000"/>
    <n v="1"/>
    <n v="15000"/>
  </r>
  <r>
    <x v="2"/>
    <s v="12"/>
    <s v="6/14/2016"/>
    <s v="2016"/>
    <s v="9"/>
    <s v="43010000"/>
    <x v="10"/>
    <x v="1"/>
    <s v="INDIANA UNIVERSITY"/>
    <s v="Institution of Higher Education"/>
    <x v="1"/>
    <s v="4012009000"/>
    <s v="Pending"/>
    <s v="16121616"/>
    <m/>
    <m/>
    <n v="1"/>
    <n v="10000"/>
    <n v="1"/>
    <n v="10000"/>
  </r>
  <r>
    <x v="2"/>
    <s v="12"/>
    <s v="6/14/2016"/>
    <s v="2016"/>
    <s v="9"/>
    <s v="43010000"/>
    <x v="10"/>
    <x v="1"/>
    <s v="LILLY (ELI) AND COMPANY"/>
    <s v="Private Profit"/>
    <x v="2"/>
    <s v="4013009000"/>
    <s v="Pending"/>
    <s v="16121654"/>
    <m/>
    <m/>
    <n v="1"/>
    <n v="14026"/>
    <n v="1"/>
    <n v="14026"/>
  </r>
  <r>
    <x v="2"/>
    <s v="12"/>
    <s v="6/14/2016"/>
    <s v="2016"/>
    <s v="9"/>
    <s v="43010000"/>
    <x v="10"/>
    <x v="1"/>
    <s v="PROCTER &amp; GAMBLE COMPANY"/>
    <s v="Private Profit"/>
    <x v="2"/>
    <s v="4014003000"/>
    <s v="Pending"/>
    <s v="16121491"/>
    <m/>
    <m/>
    <n v="0.67"/>
    <n v="46918.09"/>
    <n v="0.67"/>
    <n v="46918.09"/>
  </r>
  <r>
    <x v="2"/>
    <s v="12"/>
    <s v="6/14/2016"/>
    <s v="2016"/>
    <s v="9"/>
    <s v="43010000"/>
    <x v="10"/>
    <x v="1"/>
    <s v="BOEING COMPANY, THE"/>
    <s v="Private Profit"/>
    <x v="2"/>
    <s v="4014007000"/>
    <s v="Pending"/>
    <s v="16121460"/>
    <m/>
    <m/>
    <n v="1"/>
    <n v="99896"/>
    <n v="1"/>
    <n v="99896"/>
  </r>
  <r>
    <x v="2"/>
    <s v="12"/>
    <s v="6/14/2016"/>
    <s v="2016"/>
    <s v="9"/>
    <s v="43010000"/>
    <x v="10"/>
    <x v="1"/>
    <s v="PROCTER &amp; GAMBLE COMPANY"/>
    <s v="Private Profit"/>
    <x v="2"/>
    <s v="4014010000"/>
    <s v="Pending"/>
    <s v="16121491"/>
    <m/>
    <m/>
    <n v="0.33"/>
    <n v="23108.91"/>
    <n v="0.33"/>
    <n v="23108.91"/>
  </r>
  <r>
    <x v="2"/>
    <s v="12"/>
    <s v="6/14/2016"/>
    <s v="2016"/>
    <s v="9"/>
    <s v="43010000"/>
    <x v="10"/>
    <x v="1"/>
    <s v="IN UNIV PURDUE UNIV AT INDIANAPOLIS"/>
    <s v="Institution of Higher Education"/>
    <x v="1"/>
    <s v="4014017000"/>
    <s v="Pending"/>
    <s v="16098944"/>
    <m/>
    <m/>
    <n v="1"/>
    <n v="20582"/>
    <n v="1"/>
    <n v="20582"/>
  </r>
  <r>
    <x v="2"/>
    <s v="12"/>
    <s v="6/14/2016"/>
    <s v="2016"/>
    <s v="9"/>
    <s v="43010000"/>
    <x v="10"/>
    <x v="1"/>
    <s v="AbbVie Inc"/>
    <s v="Private Profit"/>
    <x v="2"/>
    <s v="4016001000"/>
    <s v="Awarded"/>
    <s v="16121614"/>
    <m/>
    <m/>
    <n v="1"/>
    <n v="200000"/>
    <n v="1"/>
    <n v="200000"/>
  </r>
  <r>
    <x v="2"/>
    <s v="12"/>
    <s v="6/15/2016"/>
    <s v="2016"/>
    <s v="9"/>
    <s v="43010000"/>
    <x v="10"/>
    <x v="1"/>
    <s v="Abbott Nutrition"/>
    <s v="Private Profit"/>
    <x v="2"/>
    <s v="4011006000"/>
    <s v="Pending"/>
    <s v="16066464"/>
    <m/>
    <m/>
    <n v="1"/>
    <n v="10000"/>
    <n v="1"/>
    <n v="10000"/>
  </r>
  <r>
    <x v="2"/>
    <s v="12"/>
    <s v="6/15/2016"/>
    <s v="2016"/>
    <s v="9"/>
    <s v="43010000"/>
    <x v="10"/>
    <x v="1"/>
    <s v="BASF CORPORATION"/>
    <s v="Private Profit"/>
    <x v="2"/>
    <s v="4011012000"/>
    <s v="Pending"/>
    <s v="16121635"/>
    <m/>
    <m/>
    <n v="1"/>
    <n v="4000"/>
    <n v="1"/>
    <n v="4000"/>
  </r>
  <r>
    <x v="2"/>
    <s v="12"/>
    <s v="6/15/2016"/>
    <s v="2016"/>
    <s v="9"/>
    <s v="43010000"/>
    <x v="10"/>
    <x v="1"/>
    <s v="AMERICAN SOCIETY OF CIVIL ENGINEERS"/>
    <s v="Foundation"/>
    <x v="1"/>
    <s v="4014005000"/>
    <s v="Pending"/>
    <s v="16121650"/>
    <m/>
    <m/>
    <n v="1"/>
    <n v="24500"/>
    <n v="1"/>
    <n v="24500"/>
  </r>
  <r>
    <x v="2"/>
    <s v="12"/>
    <s v="6/16/2016"/>
    <s v="2016"/>
    <s v="9"/>
    <s v="43010000"/>
    <x v="10"/>
    <x v="1"/>
    <s v="PROCTER &amp; GAMBLE COMPANY"/>
    <s v="Private Profit"/>
    <x v="2"/>
    <s v="4011009000"/>
    <s v="Pending"/>
    <s v="16121687"/>
    <m/>
    <m/>
    <n v="0.5"/>
    <n v="11350"/>
    <n v="0.5"/>
    <n v="11350"/>
  </r>
  <r>
    <x v="2"/>
    <s v="12"/>
    <s v="6/16/2016"/>
    <s v="2016"/>
    <s v="9"/>
    <s v="43010000"/>
    <x v="10"/>
    <x v="1"/>
    <s v="MONSANTO COMPANY"/>
    <s v="Private Profit"/>
    <x v="2"/>
    <s v="4011012000"/>
    <s v="Awarded"/>
    <s v="16121683"/>
    <m/>
    <m/>
    <n v="1"/>
    <n v="18900"/>
    <n v="1"/>
    <n v="18900"/>
  </r>
  <r>
    <x v="2"/>
    <s v="12"/>
    <s v="6/16/2016"/>
    <s v="2016"/>
    <s v="9"/>
    <s v="43010000"/>
    <x v="10"/>
    <x v="1"/>
    <s v="PROCTER &amp; GAMBLE COMPANY"/>
    <s v="Private Profit"/>
    <x v="2"/>
    <s v="4011016000"/>
    <s v="Pending"/>
    <s v="16121687"/>
    <m/>
    <m/>
    <n v="0.5"/>
    <n v="11350"/>
    <n v="0.5"/>
    <n v="11350"/>
  </r>
  <r>
    <x v="2"/>
    <s v="12"/>
    <s v="6/16/2016"/>
    <s v="2016"/>
    <s v="9"/>
    <s v="43010000"/>
    <x v="10"/>
    <x v="1"/>
    <s v="INTEL CORPORATION"/>
    <s v="Private Profit"/>
    <x v="2"/>
    <s v="4014006000"/>
    <s v="Pending"/>
    <s v="16099302"/>
    <m/>
    <m/>
    <n v="1"/>
    <n v="900000"/>
    <n v="1"/>
    <n v="900000"/>
  </r>
  <r>
    <x v="2"/>
    <s v="12"/>
    <s v="6/17/2016"/>
    <s v="2016"/>
    <s v="9"/>
    <s v="43010000"/>
    <x v="10"/>
    <x v="1"/>
    <s v="UNIVERSITY OF ALBERTA"/>
    <s v="Institution of Higher Education"/>
    <x v="1"/>
    <s v="4011008000"/>
    <s v="Pending"/>
    <s v="16121755"/>
    <m/>
    <m/>
    <n v="0.33"/>
    <n v="88978.46"/>
    <n v="0.33"/>
    <n v="88978.46"/>
  </r>
  <r>
    <x v="2"/>
    <s v="12"/>
    <s v="6/17/2016"/>
    <s v="2016"/>
    <s v="9"/>
    <s v="43010000"/>
    <x v="10"/>
    <x v="1"/>
    <s v="UNIVERSITY OF ALBERTA"/>
    <s v="Institution of Higher Education"/>
    <x v="1"/>
    <s v="4014005000"/>
    <s v="Pending"/>
    <s v="16121755"/>
    <m/>
    <m/>
    <n v="0.67"/>
    <n v="180653.23"/>
    <n v="0.67"/>
    <n v="180653.23"/>
  </r>
  <r>
    <x v="2"/>
    <s v="12"/>
    <s v="6/20/2016"/>
    <s v="2016"/>
    <s v="9"/>
    <s v="43010000"/>
    <x v="10"/>
    <x v="1"/>
    <s v="Automotive Mf Technical Education"/>
    <s v="Private Non-Profit"/>
    <x v="1"/>
    <s v="1019001006"/>
    <s v="Pending"/>
    <s v="16121720"/>
    <m/>
    <m/>
    <n v="1"/>
    <n v="30000"/>
    <n v="1"/>
    <n v="30000"/>
  </r>
  <r>
    <x v="2"/>
    <s v="12"/>
    <s v="6/20/2016"/>
    <s v="2016"/>
    <s v="9"/>
    <s v="43010000"/>
    <x v="10"/>
    <x v="1"/>
    <s v="INDIANA UNIVERSITY"/>
    <s v="Institution of Higher Education"/>
    <x v="1"/>
    <s v="2004047000"/>
    <s v="Awarded"/>
    <s v="16121788"/>
    <m/>
    <m/>
    <n v="1"/>
    <n v="50000"/>
    <n v="1"/>
    <n v="50000"/>
  </r>
  <r>
    <x v="2"/>
    <s v="12"/>
    <s v="6/20/2016"/>
    <s v="2016"/>
    <s v="9"/>
    <s v="43010000"/>
    <x v="10"/>
    <x v="1"/>
    <s v="INDIANA UNIVERSITY"/>
    <s v="Institution of Higher Education"/>
    <x v="1"/>
    <s v="2004047000"/>
    <s v="Awarded"/>
    <s v="16121789"/>
    <m/>
    <m/>
    <n v="1"/>
    <n v="25000"/>
    <n v="1"/>
    <n v="25000"/>
  </r>
  <r>
    <x v="2"/>
    <s v="12"/>
    <s v="6/20/2016"/>
    <s v="2016"/>
    <s v="9"/>
    <s v="43010000"/>
    <x v="10"/>
    <x v="1"/>
    <s v="INDIANA UNIVERSITY"/>
    <s v="Institution of Higher Education"/>
    <x v="1"/>
    <s v="2004047000"/>
    <s v="Awarded"/>
    <s v="16121790"/>
    <m/>
    <m/>
    <n v="1"/>
    <n v="25000"/>
    <n v="1"/>
    <n v="25000"/>
  </r>
  <r>
    <x v="2"/>
    <s v="12"/>
    <s v="6/20/2016"/>
    <s v="2016"/>
    <s v="9"/>
    <s v="43010000"/>
    <x v="10"/>
    <x v="1"/>
    <s v="INDIANA UNIVERSITY"/>
    <s v="Institution of Higher Education"/>
    <x v="1"/>
    <s v="2004047000"/>
    <s v="Awarded"/>
    <s v="16121791"/>
    <m/>
    <m/>
    <n v="1"/>
    <n v="21714"/>
    <n v="1"/>
    <n v="21714"/>
  </r>
  <r>
    <x v="2"/>
    <s v="12"/>
    <s v="6/20/2016"/>
    <s v="2016"/>
    <s v="9"/>
    <s v="43010000"/>
    <x v="10"/>
    <x v="1"/>
    <s v="INDIANA UNIVERSITY"/>
    <s v="Institution of Higher Education"/>
    <x v="1"/>
    <s v="2004047000"/>
    <s v="Awarded"/>
    <s v="16121792"/>
    <m/>
    <m/>
    <n v="1"/>
    <n v="45000"/>
    <n v="1"/>
    <n v="45000"/>
  </r>
  <r>
    <x v="2"/>
    <s v="12"/>
    <s v="6/20/2016"/>
    <s v="2016"/>
    <s v="9"/>
    <s v="43010000"/>
    <x v="10"/>
    <x v="1"/>
    <s v="INDIANA UNIVERSITY"/>
    <s v="Institution of Higher Education"/>
    <x v="1"/>
    <s v="2004047000"/>
    <s v="Awarded"/>
    <s v="16121793"/>
    <m/>
    <m/>
    <n v="1"/>
    <n v="10000"/>
    <n v="1"/>
    <n v="10000"/>
  </r>
  <r>
    <x v="2"/>
    <s v="12"/>
    <s v="6/20/2016"/>
    <s v="2016"/>
    <s v="9"/>
    <s v="43010000"/>
    <x v="10"/>
    <x v="1"/>
    <s v="INDIANA UNIVERSITY"/>
    <s v="Institution of Higher Education"/>
    <x v="1"/>
    <s v="2004047000"/>
    <s v="Awarded"/>
    <s v="16121794"/>
    <m/>
    <m/>
    <n v="1"/>
    <n v="10000"/>
    <n v="1"/>
    <n v="10000"/>
  </r>
  <r>
    <x v="2"/>
    <s v="12"/>
    <s v="6/20/2016"/>
    <s v="2016"/>
    <s v="9"/>
    <s v="43010000"/>
    <x v="10"/>
    <x v="1"/>
    <s v="INDIANA UNIVERSITY"/>
    <s v="Institution of Higher Education"/>
    <x v="1"/>
    <s v="2004047000"/>
    <s v="Awarded"/>
    <s v="16121795"/>
    <m/>
    <m/>
    <n v="1"/>
    <n v="10000"/>
    <n v="1"/>
    <n v="10000"/>
  </r>
  <r>
    <x v="2"/>
    <s v="12"/>
    <s v="6/20/2016"/>
    <s v="2016"/>
    <s v="9"/>
    <s v="43010000"/>
    <x v="10"/>
    <x v="1"/>
    <s v="INDIANA UNIVERSITY"/>
    <s v="Institution of Higher Education"/>
    <x v="1"/>
    <s v="2004047000"/>
    <s v="Awarded"/>
    <s v="16121796"/>
    <m/>
    <m/>
    <n v="1"/>
    <n v="21714"/>
    <n v="1"/>
    <n v="21714"/>
  </r>
  <r>
    <x v="2"/>
    <s v="12"/>
    <s v="6/20/2016"/>
    <s v="2016"/>
    <s v="9"/>
    <s v="43010000"/>
    <x v="10"/>
    <x v="1"/>
    <s v="INDIANA UNIVERSITY"/>
    <s v="Institution of Higher Education"/>
    <x v="1"/>
    <s v="2004047000"/>
    <s v="Awarded"/>
    <s v="16121797"/>
    <m/>
    <m/>
    <n v="1"/>
    <n v="900000"/>
    <n v="1"/>
    <n v="900000"/>
  </r>
  <r>
    <x v="2"/>
    <s v="12"/>
    <s v="6/20/2016"/>
    <s v="2016"/>
    <s v="9"/>
    <s v="43010000"/>
    <x v="10"/>
    <x v="1"/>
    <s v="INDIANA UNIVERSITY"/>
    <s v="Institution of Higher Education"/>
    <x v="1"/>
    <s v="2004047000"/>
    <s v="Awarded"/>
    <s v="16121798"/>
    <m/>
    <m/>
    <n v="1"/>
    <n v="90000"/>
    <n v="1"/>
    <n v="90000"/>
  </r>
  <r>
    <x v="2"/>
    <s v="12"/>
    <s v="6/20/2016"/>
    <s v="2016"/>
    <s v="9"/>
    <s v="43010000"/>
    <x v="10"/>
    <x v="1"/>
    <s v="INDIANA UNIVERSITY"/>
    <s v="Institution of Higher Education"/>
    <x v="1"/>
    <s v="2004047000"/>
    <s v="Awarded"/>
    <s v="16121799"/>
    <m/>
    <m/>
    <n v="1"/>
    <n v="20000"/>
    <n v="1"/>
    <n v="20000"/>
  </r>
  <r>
    <x v="2"/>
    <s v="12"/>
    <s v="6/20/2016"/>
    <s v="2016"/>
    <s v="9"/>
    <s v="43010000"/>
    <x v="10"/>
    <x v="1"/>
    <s v="INDIANA UNIVERSITY"/>
    <s v="Institution of Higher Education"/>
    <x v="1"/>
    <s v="2004047000"/>
    <s v="Awarded"/>
    <s v="16121800"/>
    <m/>
    <m/>
    <n v="1"/>
    <n v="75000"/>
    <n v="1"/>
    <n v="75000"/>
  </r>
  <r>
    <x v="2"/>
    <s v="12"/>
    <s v="6/20/2016"/>
    <s v="2016"/>
    <s v="9"/>
    <s v="43010000"/>
    <x v="10"/>
    <x v="1"/>
    <s v="MONSANTO COMPANY"/>
    <s v="Private Profit"/>
    <x v="2"/>
    <s v="4011012000"/>
    <s v="Awarded"/>
    <s v="16121694"/>
    <m/>
    <m/>
    <n v="1"/>
    <n v="19530"/>
    <n v="1"/>
    <n v="19530"/>
  </r>
  <r>
    <x v="2"/>
    <s v="12"/>
    <s v="6/20/2016"/>
    <s v="2016"/>
    <s v="9"/>
    <s v="43010000"/>
    <x v="10"/>
    <x v="1"/>
    <s v="GENZYME CORPORATION"/>
    <s v="Private Profit"/>
    <x v="2"/>
    <s v="4016001000"/>
    <s v="Pending"/>
    <s v="16121775"/>
    <m/>
    <m/>
    <n v="1"/>
    <n v="62792"/>
    <n v="1"/>
    <n v="62792"/>
  </r>
  <r>
    <x v="2"/>
    <s v="12"/>
    <s v="6/20/2016"/>
    <s v="2016"/>
    <s v="9"/>
    <s v="43010000"/>
    <x v="10"/>
    <x v="1"/>
    <s v="VANDERBILT UNIVERSITY"/>
    <s v="Institution of Higher Education"/>
    <x v="1"/>
    <s v="4016004000"/>
    <s v="Pending"/>
    <s v="16121804"/>
    <m/>
    <m/>
    <n v="1"/>
    <n v="101039"/>
    <n v="1"/>
    <n v="101039"/>
  </r>
  <r>
    <x v="2"/>
    <s v="12"/>
    <s v="6/21/2016"/>
    <s v="2016"/>
    <s v="9"/>
    <s v="43010000"/>
    <x v="10"/>
    <x v="1"/>
    <s v="Town of Cedar Lake"/>
    <s v="Local Government"/>
    <x v="1"/>
    <s v="1010002000"/>
    <s v="Awarded"/>
    <s v="16121830"/>
    <m/>
    <m/>
    <n v="1"/>
    <n v="3600"/>
    <n v="1"/>
    <n v="3600"/>
  </r>
  <r>
    <x v="2"/>
    <s v="12"/>
    <s v="6/21/2016"/>
    <s v="2016"/>
    <s v="9"/>
    <s v="43010000"/>
    <x v="10"/>
    <x v="1"/>
    <s v="Town of Dyer"/>
    <s v="Local Government"/>
    <x v="1"/>
    <s v="1010002000"/>
    <s v="Awarded"/>
    <s v="16121831"/>
    <m/>
    <m/>
    <n v="1"/>
    <n v="3600"/>
    <n v="1"/>
    <n v="3600"/>
  </r>
  <r>
    <x v="2"/>
    <s v="12"/>
    <s v="6/21/2016"/>
    <s v="2016"/>
    <s v="9"/>
    <s v="43010000"/>
    <x v="10"/>
    <x v="1"/>
    <s v="ROLLS-ROYCE, INC."/>
    <s v="Private Profit"/>
    <x v="2"/>
    <s v="4014009000"/>
    <s v="Pending"/>
    <s v="16121526"/>
    <m/>
    <m/>
    <n v="1"/>
    <n v="57331"/>
    <n v="1"/>
    <n v="57331"/>
  </r>
  <r>
    <x v="2"/>
    <s v="12"/>
    <s v="6/21/2016"/>
    <s v="2016"/>
    <s v="9"/>
    <s v="43010000"/>
    <x v="10"/>
    <x v="1"/>
    <s v="GENENTECH CORPORATION, INC."/>
    <s v="Private Profit"/>
    <x v="2"/>
    <s v="4016001000"/>
    <s v="Awarded"/>
    <s v="16121824"/>
    <m/>
    <m/>
    <n v="1"/>
    <n v="400000"/>
    <n v="1"/>
    <n v="400000"/>
  </r>
  <r>
    <x v="2"/>
    <s v="12"/>
    <s v="6/21/2016"/>
    <s v="2016"/>
    <s v="9"/>
    <s v="43010000"/>
    <x v="10"/>
    <x v="1"/>
    <s v="Michael J. Fox Foundation"/>
    <s v="Private Non-Profit"/>
    <x v="1"/>
    <s v="4018004000"/>
    <s v="Pending"/>
    <s v="16121374"/>
    <n v="1"/>
    <n v="96494"/>
    <m/>
    <m/>
    <n v="1"/>
    <n v="96494"/>
  </r>
  <r>
    <x v="2"/>
    <s v="12"/>
    <s v="6/21/2016"/>
    <s v="2016"/>
    <s v="9"/>
    <s v="43010000"/>
    <x v="10"/>
    <x v="1"/>
    <s v="Michael J. Fox Foundation"/>
    <s v="Private Non-Profit"/>
    <x v="1"/>
    <s v="4027003000"/>
    <s v="Pending"/>
    <s v="16121374"/>
    <n v="0"/>
    <n v="0"/>
    <m/>
    <m/>
    <n v="0"/>
    <n v="0"/>
  </r>
  <r>
    <x v="2"/>
    <s v="12"/>
    <s v="6/21/2016"/>
    <s v="2016"/>
    <s v="9"/>
    <s v="43010000"/>
    <x v="10"/>
    <x v="1"/>
    <s v="Michael J. Fox Foundation"/>
    <s v="Private Non-Profit"/>
    <x v="1"/>
    <s v="4027003005"/>
    <s v="Pending"/>
    <s v="16121374"/>
    <n v="0"/>
    <n v="0"/>
    <m/>
    <m/>
    <n v="0"/>
    <n v="0"/>
  </r>
  <r>
    <x v="2"/>
    <s v="12"/>
    <s v="6/22/2016"/>
    <s v="2016"/>
    <s v="9"/>
    <s v="43010000"/>
    <x v="10"/>
    <x v="1"/>
    <s v="BAYER PHARMACEUTICAL"/>
    <s v="Private Profit"/>
    <x v="2"/>
    <s v="4016001000"/>
    <s v="Pending"/>
    <s v="16121864"/>
    <m/>
    <m/>
    <n v="1"/>
    <n v="30000"/>
    <n v="1"/>
    <n v="30000"/>
  </r>
  <r>
    <x v="2"/>
    <s v="12"/>
    <s v="6/23/2016"/>
    <s v="2016"/>
    <s v="9"/>
    <s v="43010000"/>
    <x v="10"/>
    <x v="1"/>
    <s v="Virginia Dept of Transportation"/>
    <s v="Other State Government"/>
    <x v="1"/>
    <s v="4014005000"/>
    <s v="Pending"/>
    <s v="16121949"/>
    <m/>
    <m/>
    <n v="1"/>
    <n v="45000"/>
    <n v="1"/>
    <n v="45000"/>
  </r>
  <r>
    <x v="2"/>
    <s v="12"/>
    <s v="6/23/2016"/>
    <s v="2016"/>
    <s v="9"/>
    <s v="43010000"/>
    <x v="10"/>
    <x v="1"/>
    <s v="Lung Cancer Research Foundation"/>
    <s v="Foundation"/>
    <x v="1"/>
    <s v="4018003000"/>
    <s v="Pending"/>
    <s v="16121833"/>
    <n v="1"/>
    <n v="150000"/>
    <m/>
    <m/>
    <n v="1"/>
    <n v="150000"/>
  </r>
  <r>
    <x v="2"/>
    <s v="12"/>
    <s v="6/23/2016"/>
    <s v="2016"/>
    <s v="9"/>
    <s v="43010000"/>
    <x v="10"/>
    <x v="1"/>
    <s v="National Rural Education Association"/>
    <s v="Private Non-Profit"/>
    <x v="1"/>
    <s v="4020004000"/>
    <s v="Pending"/>
    <s v="16121956"/>
    <m/>
    <m/>
    <n v="1"/>
    <n v="63071"/>
    <n v="1"/>
    <n v="63071"/>
  </r>
  <r>
    <x v="2"/>
    <s v="12"/>
    <s v="6/23/2016"/>
    <s v="2016"/>
    <s v="9"/>
    <s v="43010000"/>
    <x v="10"/>
    <x v="1"/>
    <s v="Lung Cancer Research Foundation"/>
    <s v="Foundation"/>
    <x v="1"/>
    <s v="4027003000"/>
    <s v="Pending"/>
    <s v="16121833"/>
    <n v="0"/>
    <n v="0"/>
    <m/>
    <m/>
    <n v="0"/>
    <n v="0"/>
  </r>
  <r>
    <x v="2"/>
    <s v="12"/>
    <s v="6/24/2016"/>
    <s v="2016"/>
    <s v="9"/>
    <s v="43010000"/>
    <x v="10"/>
    <x v="1"/>
    <s v="Eaton Aerospace"/>
    <s v="Private Profit"/>
    <x v="2"/>
    <s v="4011006000"/>
    <s v="Pending"/>
    <s v="16121574"/>
    <m/>
    <m/>
    <n v="0.75"/>
    <n v="32208.75"/>
    <n v="0.75"/>
    <n v="32208.75"/>
  </r>
  <r>
    <x v="2"/>
    <s v="12"/>
    <s v="6/24/2016"/>
    <s v="2016"/>
    <s v="9"/>
    <s v="43010000"/>
    <x v="10"/>
    <x v="1"/>
    <s v="Indiana Soybean Alliance"/>
    <s v="Private Non-Profit"/>
    <x v="1"/>
    <s v="4011006000"/>
    <s v="Pending"/>
    <s v="16121774"/>
    <m/>
    <m/>
    <n v="1"/>
    <n v="156971"/>
    <n v="1"/>
    <n v="156971"/>
  </r>
  <r>
    <x v="2"/>
    <s v="12"/>
    <s v="6/24/2016"/>
    <s v="2016"/>
    <s v="9"/>
    <s v="43010000"/>
    <x v="10"/>
    <x v="1"/>
    <s v="Eaton Aerospace"/>
    <s v="Private Profit"/>
    <x v="2"/>
    <s v="4014009000"/>
    <s v="Pending"/>
    <s v="16121574"/>
    <m/>
    <m/>
    <n v="0.25"/>
    <n v="10736.25"/>
    <n v="0.25"/>
    <n v="10736.25"/>
  </r>
  <r>
    <x v="2"/>
    <s v="12"/>
    <s v="6/24/2016"/>
    <s v="2016"/>
    <s v="9"/>
    <s v="43010000"/>
    <x v="10"/>
    <x v="1"/>
    <s v="Adani Group"/>
    <s v="Foreign Private Profit"/>
    <x v="2"/>
    <s v="4015003000"/>
    <s v="Pending"/>
    <s v="16121937"/>
    <m/>
    <m/>
    <n v="1"/>
    <n v="226786"/>
    <n v="1"/>
    <n v="226786"/>
  </r>
  <r>
    <x v="2"/>
    <s v="12"/>
    <s v="6/26/2016"/>
    <s v="2016"/>
    <s v="9"/>
    <s v="43010000"/>
    <x v="10"/>
    <x v="1"/>
    <s v="IU SCHOOL OF MEDICINE"/>
    <s v="Institution of Higher Education"/>
    <x v="1"/>
    <s v="4016004000"/>
    <s v="Pending"/>
    <s v="16111128"/>
    <m/>
    <m/>
    <n v="1"/>
    <n v="2600"/>
    <n v="1"/>
    <n v="2600"/>
  </r>
  <r>
    <x v="2"/>
    <s v="12"/>
    <s v="6/27/2016"/>
    <s v="2016"/>
    <s v="9"/>
    <s v="43010000"/>
    <x v="10"/>
    <x v="1"/>
    <s v="PFIZER INC"/>
    <s v="Private Profit"/>
    <x v="2"/>
    <s v="4014003000"/>
    <s v="Pending"/>
    <s v="16122054"/>
    <m/>
    <m/>
    <n v="1"/>
    <n v="58000"/>
    <n v="1"/>
    <n v="58000"/>
  </r>
  <r>
    <x v="2"/>
    <s v="12"/>
    <s v="6/27/2016"/>
    <s v="2016"/>
    <s v="9"/>
    <s v="43010000"/>
    <x v="10"/>
    <x v="1"/>
    <s v="CISCO SYSTEMS, INC."/>
    <s v="Private Profit"/>
    <x v="2"/>
    <s v="4014006000"/>
    <s v="Pending"/>
    <s v="16121993"/>
    <m/>
    <m/>
    <n v="1"/>
    <n v="92266"/>
    <n v="1"/>
    <n v="92266"/>
  </r>
  <r>
    <x v="2"/>
    <s v="12"/>
    <s v="6/27/2016"/>
    <s v="2016"/>
    <s v="9"/>
    <s v="43010000"/>
    <x v="10"/>
    <x v="1"/>
    <s v="Wavefront Inc"/>
    <s v="Foreign Private Profit"/>
    <x v="2"/>
    <s v="4019006000"/>
    <s v="Pending"/>
    <s v="16122016"/>
    <m/>
    <m/>
    <n v="1"/>
    <n v="39500.86"/>
    <n v="1"/>
    <n v="39500.86"/>
  </r>
  <r>
    <x v="2"/>
    <s v="12"/>
    <s v="6/28/2016"/>
    <s v="2016"/>
    <s v="9"/>
    <s v="43010000"/>
    <x v="10"/>
    <x v="1"/>
    <s v="Sumitomo Chemical Company"/>
    <s v="Foreign Private Profit"/>
    <x v="2"/>
    <s v="4011001000"/>
    <s v="Pending"/>
    <s v="16121941"/>
    <m/>
    <m/>
    <n v="0.2"/>
    <n v="108005.2"/>
    <n v="0.2"/>
    <n v="108005.2"/>
  </r>
  <r>
    <x v="2"/>
    <s v="12"/>
    <s v="6/28/2016"/>
    <s v="2016"/>
    <s v="9"/>
    <s v="43010000"/>
    <x v="10"/>
    <x v="1"/>
    <s v="Sumitomo Chemical Company"/>
    <s v="Foreign Private Profit"/>
    <x v="2"/>
    <s v="4011006000"/>
    <s v="Pending"/>
    <s v="16121941"/>
    <m/>
    <m/>
    <n v="0.5"/>
    <n v="270013"/>
    <n v="0.5"/>
    <n v="270013"/>
  </r>
  <r>
    <x v="2"/>
    <s v="12"/>
    <s v="6/28/2016"/>
    <s v="2016"/>
    <s v="9"/>
    <s v="43010000"/>
    <x v="10"/>
    <x v="1"/>
    <s v="Sumitomo Chemical Company"/>
    <s v="Foreign Private Profit"/>
    <x v="2"/>
    <s v="4011008000"/>
    <s v="Pending"/>
    <s v="16121941"/>
    <m/>
    <m/>
    <n v="0.25"/>
    <n v="135006.5"/>
    <n v="0.25"/>
    <n v="135006.5"/>
  </r>
  <r>
    <x v="2"/>
    <s v="12"/>
    <s v="6/28/2016"/>
    <s v="2016"/>
    <s v="9"/>
    <s v="43010000"/>
    <x v="10"/>
    <x v="1"/>
    <s v="Sumitomo Chemical Company"/>
    <s v="Foreign Private Profit"/>
    <x v="2"/>
    <s v="4011012000"/>
    <s v="Pending"/>
    <s v="16121941"/>
    <m/>
    <m/>
    <n v="0.04"/>
    <n v="21601.040000000001"/>
    <n v="0.04"/>
    <n v="21601.040000000001"/>
  </r>
  <r>
    <x v="2"/>
    <s v="12"/>
    <s v="6/28/2016"/>
    <s v="2016"/>
    <s v="9"/>
    <s v="43010000"/>
    <x v="10"/>
    <x v="1"/>
    <s v="MONSANTO COMPANY"/>
    <s v="Private Profit"/>
    <x v="2"/>
    <s v="4011012000"/>
    <s v="Pending"/>
    <s v="16122048"/>
    <m/>
    <m/>
    <n v="1"/>
    <n v="15120"/>
    <n v="1"/>
    <n v="15120"/>
  </r>
  <r>
    <x v="2"/>
    <s v="12"/>
    <s v="6/28/2016"/>
    <s v="2016"/>
    <s v="9"/>
    <s v="43010000"/>
    <x v="10"/>
    <x v="1"/>
    <s v="PEPSICO INC./ WORLD TRADING CO."/>
    <s v="Private Profit"/>
    <x v="2"/>
    <s v="4011016000"/>
    <s v="Pending"/>
    <s v="16121999"/>
    <m/>
    <m/>
    <n v="1"/>
    <n v="57590"/>
    <n v="1"/>
    <n v="57590"/>
  </r>
  <r>
    <x v="2"/>
    <s v="12"/>
    <s v="6/28/2016"/>
    <s v="2016"/>
    <s v="9"/>
    <s v="43010000"/>
    <x v="10"/>
    <x v="1"/>
    <s v="DOW AGROSCIENCES"/>
    <s v="Private Profit"/>
    <x v="2"/>
    <s v="4011016000"/>
    <s v="Pending"/>
    <s v="16122173"/>
    <m/>
    <m/>
    <n v="1"/>
    <n v="6500"/>
    <n v="1"/>
    <n v="6500"/>
  </r>
  <r>
    <x v="2"/>
    <s v="12"/>
    <s v="6/28/2016"/>
    <s v="2016"/>
    <s v="9"/>
    <s v="43010000"/>
    <x v="10"/>
    <x v="1"/>
    <s v="U.S. GOLF ASSOCIATION"/>
    <s v="Foundation"/>
    <x v="1"/>
    <s v="4011018000"/>
    <s v="Pending"/>
    <s v="16121731"/>
    <m/>
    <m/>
    <n v="1"/>
    <n v="28187"/>
    <n v="1"/>
    <n v="28187"/>
  </r>
  <r>
    <x v="2"/>
    <s v="12"/>
    <s v="6/28/2016"/>
    <s v="2016"/>
    <s v="9"/>
    <s v="43010000"/>
    <x v="10"/>
    <x v="1"/>
    <s v="Sumitomo Chemical Company"/>
    <s v="Foreign Private Profit"/>
    <x v="2"/>
    <s v="4011018000"/>
    <s v="Pending"/>
    <s v="16121941"/>
    <m/>
    <m/>
    <n v="0.01"/>
    <n v="5400.26"/>
    <n v="0.01"/>
    <n v="5400.26"/>
  </r>
  <r>
    <x v="2"/>
    <s v="12"/>
    <s v="6/28/2016"/>
    <s v="2016"/>
    <s v="9"/>
    <s v="43010000"/>
    <x v="10"/>
    <x v="1"/>
    <s v="J M Malone and Son Inc"/>
    <s v="Private Profit"/>
    <x v="2"/>
    <s v="4012006000"/>
    <s v="Pending"/>
    <s v="16122014"/>
    <n v="1"/>
    <n v="4962"/>
    <m/>
    <m/>
    <n v="1"/>
    <n v="4962"/>
  </r>
  <r>
    <x v="2"/>
    <s v="12"/>
    <s v="6/28/2016"/>
    <s v="2016"/>
    <s v="9"/>
    <s v="43010000"/>
    <x v="10"/>
    <x v="1"/>
    <s v="UNIVERSITY OF WISCONSIN-MADISON"/>
    <s v="Institution of Higher Education"/>
    <x v="1"/>
    <s v="4012007000"/>
    <s v="Awarded"/>
    <s v="16121676"/>
    <m/>
    <m/>
    <n v="1"/>
    <n v="9405"/>
    <n v="1"/>
    <n v="9405"/>
  </r>
  <r>
    <x v="2"/>
    <s v="12"/>
    <s v="6/28/2016"/>
    <s v="2016"/>
    <s v="9"/>
    <s v="43010000"/>
    <x v="10"/>
    <x v="1"/>
    <s v="Qualcomm Technologies Inc"/>
    <s v="Private Profit"/>
    <x v="2"/>
    <s v="4014006000"/>
    <s v="Pending"/>
    <s v="16122095"/>
    <n v="1"/>
    <n v="50000"/>
    <m/>
    <m/>
    <n v="1"/>
    <n v="50000"/>
  </r>
  <r>
    <x v="2"/>
    <s v="12"/>
    <s v="6/28/2016"/>
    <s v="2016"/>
    <s v="9"/>
    <s v="43010000"/>
    <x v="10"/>
    <x v="1"/>
    <s v="INSTITUTE OF NUCLEAR SAFETY SYSTEMS,INC"/>
    <s v="Foreign Private Profit"/>
    <x v="2"/>
    <s v="4014011000"/>
    <s v="Pending"/>
    <s v="16122111"/>
    <m/>
    <m/>
    <n v="1"/>
    <n v="22500"/>
    <n v="1"/>
    <n v="22500"/>
  </r>
  <r>
    <x v="2"/>
    <s v="12"/>
    <s v="6/28/2016"/>
    <s v="2016"/>
    <s v="9"/>
    <s v="43010000"/>
    <x v="10"/>
    <x v="1"/>
    <s v="Qualcomm Technologies Inc"/>
    <s v="Private Profit"/>
    <x v="2"/>
    <s v="4027002000"/>
    <s v="Pending"/>
    <s v="16122095"/>
    <n v="0"/>
    <n v="0"/>
    <m/>
    <m/>
    <n v="0"/>
    <n v="0"/>
  </r>
  <r>
    <x v="2"/>
    <s v="12"/>
    <s v="6/28/2016"/>
    <s v="2016"/>
    <s v="9"/>
    <s v="43010000"/>
    <x v="10"/>
    <x v="1"/>
    <s v="J M Malone and Son Inc"/>
    <s v="Private Profit"/>
    <x v="2"/>
    <s v="4027003000"/>
    <s v="Pending"/>
    <s v="16122014"/>
    <n v="0"/>
    <n v="0"/>
    <m/>
    <m/>
    <n v="0"/>
    <n v="0"/>
  </r>
  <r>
    <x v="2"/>
    <s v="12"/>
    <s v="6/29/2016"/>
    <s v="2016"/>
    <s v="9"/>
    <s v="43010000"/>
    <x v="10"/>
    <x v="1"/>
    <s v="U.S. GOLF ASSOCIATION"/>
    <s v="Foundation"/>
    <x v="1"/>
    <s v="4011008000"/>
    <s v="Pending"/>
    <s v="16122098"/>
    <m/>
    <m/>
    <n v="1"/>
    <n v="60000"/>
    <n v="1"/>
    <n v="60000"/>
  </r>
  <r>
    <x v="2"/>
    <s v="12"/>
    <s v="6/29/2016"/>
    <s v="2016"/>
    <s v="9"/>
    <s v="43010000"/>
    <x v="10"/>
    <x v="1"/>
    <s v="Anpario PLC"/>
    <s v="Foreign Private Profit"/>
    <x v="2"/>
    <s v="4011009000"/>
    <s v="Pending"/>
    <s v="16121995"/>
    <m/>
    <m/>
    <n v="1"/>
    <n v="63531"/>
    <n v="1"/>
    <n v="63531"/>
  </r>
  <r>
    <x v="2"/>
    <s v="12"/>
    <s v="6/29/2016"/>
    <s v="2016"/>
    <s v="9"/>
    <s v="43010000"/>
    <x v="10"/>
    <x v="1"/>
    <s v="ELANCO ANIMAL HEALTH"/>
    <s v="Private Profit"/>
    <x v="2"/>
    <s v="4011009000"/>
    <s v="Pending"/>
    <s v="16122064"/>
    <m/>
    <m/>
    <n v="1"/>
    <n v="14784"/>
    <n v="1"/>
    <n v="14784"/>
  </r>
  <r>
    <x v="2"/>
    <s v="12"/>
    <s v="6/29/2016"/>
    <s v="2016"/>
    <s v="9"/>
    <s v="43010000"/>
    <x v="10"/>
    <x v="1"/>
    <s v="Amer College of Vet Internal Med"/>
    <s v="Institution of Higher Education"/>
    <x v="1"/>
    <s v="4012007000"/>
    <s v="Pending"/>
    <s v="16122101"/>
    <m/>
    <m/>
    <n v="1"/>
    <n v="25000"/>
    <n v="1"/>
    <n v="25000"/>
  </r>
  <r>
    <x v="2"/>
    <s v="12"/>
    <s v="6/29/2016"/>
    <s v="2016"/>
    <s v="9"/>
    <s v="43010000"/>
    <x v="10"/>
    <x v="1"/>
    <s v="Nanjing Aotecar Refrigerating Co LTD"/>
    <s v="Foreign Private Profit"/>
    <x v="2"/>
    <s v="4014009000"/>
    <s v="Pending"/>
    <s v="16122178"/>
    <m/>
    <m/>
    <n v="1"/>
    <n v="106000"/>
    <n v="1"/>
    <n v="106000"/>
  </r>
  <r>
    <x v="2"/>
    <s v="12"/>
    <s v="6/29/2016"/>
    <s v="2016"/>
    <s v="9"/>
    <s v="43010000"/>
    <x v="10"/>
    <x v="1"/>
    <s v="SHOWALTER TRUST"/>
    <s v="Foundation"/>
    <x v="1"/>
    <s v="4014017000"/>
    <s v="Awarded"/>
    <s v="16077330"/>
    <m/>
    <m/>
    <n v="1"/>
    <n v="72439"/>
    <n v="1"/>
    <n v="72439"/>
  </r>
  <r>
    <x v="2"/>
    <s v="12"/>
    <s v="6/29/2016"/>
    <s v="2016"/>
    <s v="9"/>
    <s v="43010000"/>
    <x v="10"/>
    <x v="1"/>
    <s v="Achaogen"/>
    <s v="Private Profit"/>
    <x v="2"/>
    <s v="4018003000"/>
    <s v="Pending"/>
    <s v="16122097"/>
    <m/>
    <m/>
    <n v="1"/>
    <n v="81451"/>
    <n v="1"/>
    <n v="81451"/>
  </r>
  <r>
    <x v="2"/>
    <s v="12"/>
    <s v="6/30/2016"/>
    <s v="2016"/>
    <s v="9"/>
    <s v="43010000"/>
    <x v="10"/>
    <x v="1"/>
    <s v="SCAN Inc"/>
    <s v="Private Non-Profit"/>
    <x v="1"/>
    <s v="4011013000"/>
    <s v="Pending"/>
    <s v="16122004"/>
    <m/>
    <m/>
    <n v="1"/>
    <n v="675"/>
    <n v="1"/>
    <n v="675"/>
  </r>
  <r>
    <x v="2"/>
    <s v="12"/>
    <s v="6/30/2016"/>
    <s v="2016"/>
    <s v="9"/>
    <s v="43010000"/>
    <x v="10"/>
    <x v="1"/>
    <s v="Walmart Foundation"/>
    <s v="Foundation"/>
    <x v="1"/>
    <s v="4011013000"/>
    <s v="Pending"/>
    <s v="16122036"/>
    <m/>
    <m/>
    <n v="1"/>
    <n v="1500"/>
    <n v="1"/>
    <n v="1500"/>
  </r>
  <r>
    <x v="2"/>
    <s v="12"/>
    <s v="6/30/2016"/>
    <s v="2016"/>
    <s v="9"/>
    <s v="43010000"/>
    <x v="10"/>
    <x v="1"/>
    <s v="Walmart Foundation"/>
    <s v="Foundation"/>
    <x v="1"/>
    <s v="4011013000"/>
    <s v="Pending"/>
    <s v="16122041"/>
    <m/>
    <m/>
    <n v="1"/>
    <n v="1000"/>
    <n v="1"/>
    <n v="1000"/>
  </r>
  <r>
    <x v="2"/>
    <s v="12"/>
    <s v="6/30/2016"/>
    <s v="2016"/>
    <s v="9"/>
    <s v="43010000"/>
    <x v="10"/>
    <x v="1"/>
    <s v="Indianapolis Zoo"/>
    <s v="Private Profit"/>
    <x v="2"/>
    <s v="4011015000"/>
    <s v="Pending"/>
    <s v="16122197"/>
    <m/>
    <m/>
    <n v="1"/>
    <n v="19844"/>
    <n v="1"/>
    <n v="19844"/>
  </r>
  <r>
    <x v="2"/>
    <s v="12"/>
    <s v="6/30/2016"/>
    <s v="2016"/>
    <s v="9"/>
    <s v="43010000"/>
    <x v="10"/>
    <x v="1"/>
    <s v="Duke Energy Foundation"/>
    <s v="Foundation"/>
    <x v="1"/>
    <s v="4011015000"/>
    <s v="Pending"/>
    <s v="16122238"/>
    <m/>
    <m/>
    <n v="1"/>
    <n v="9720"/>
    <n v="1"/>
    <n v="9720"/>
  </r>
  <r>
    <x v="2"/>
    <s v="12"/>
    <s v="6/30/2016"/>
    <s v="2016"/>
    <s v="9"/>
    <s v="43010000"/>
    <x v="10"/>
    <x v="1"/>
    <s v="NESTLE"/>
    <s v="Private Profit"/>
    <x v="2"/>
    <s v="4011016000"/>
    <s v="Pending"/>
    <s v="16122171"/>
    <m/>
    <m/>
    <n v="1"/>
    <n v="492527"/>
    <n v="1"/>
    <n v="492527"/>
  </r>
  <r>
    <x v="2"/>
    <s v="12"/>
    <s v="6/30/2016"/>
    <s v="2016"/>
    <s v="9"/>
    <s v="43010000"/>
    <x v="10"/>
    <x v="1"/>
    <s v="Dankook University Jukieon Campus"/>
    <s v="Foreign Institution of Higher Education"/>
    <x v="1"/>
    <s v="4014005000"/>
    <s v="Pending"/>
    <s v="16122123"/>
    <m/>
    <m/>
    <n v="1"/>
    <n v="298000"/>
    <n v="1"/>
    <n v="298000"/>
  </r>
  <r>
    <x v="2"/>
    <s v="12"/>
    <s v="6/30/2016"/>
    <s v="2016"/>
    <s v="9"/>
    <s v="43010000"/>
    <x v="10"/>
    <x v="1"/>
    <s v="SHOWALTER TRUST"/>
    <s v="Foundation"/>
    <x v="1"/>
    <s v="4014005000"/>
    <s v="Awarded"/>
    <s v="16077361"/>
    <m/>
    <m/>
    <n v="0.75"/>
    <n v="52875"/>
    <n v="0.75"/>
    <n v="52875"/>
  </r>
  <r>
    <x v="2"/>
    <s v="12"/>
    <s v="6/30/2016"/>
    <s v="2016"/>
    <s v="9"/>
    <s v="43010000"/>
    <x v="10"/>
    <x v="1"/>
    <s v="SHOWALTER TRUST"/>
    <s v="Foundation"/>
    <x v="1"/>
    <s v="4014024000"/>
    <s v="Awarded"/>
    <s v="16077361"/>
    <m/>
    <m/>
    <n v="0.25"/>
    <n v="17625"/>
    <n v="0.25"/>
    <n v="17625"/>
  </r>
  <r>
    <x v="2"/>
    <s v="12"/>
    <s v="6/30/2016"/>
    <s v="2016"/>
    <s v="9"/>
    <s v="43010000"/>
    <x v="10"/>
    <x v="1"/>
    <s v="Applied Composites Engineering"/>
    <s v="Private Profit"/>
    <x v="2"/>
    <s v="4014029000"/>
    <s v="Pending"/>
    <s v="16122128"/>
    <m/>
    <m/>
    <n v="1"/>
    <n v="3503"/>
    <n v="1"/>
    <n v="3503"/>
  </r>
  <r>
    <x v="2"/>
    <s v="12"/>
    <s v="6/30/2016"/>
    <s v="2016"/>
    <s v="9"/>
    <s v="43010000"/>
    <x v="10"/>
    <x v="1"/>
    <s v="BRISTOL-MYERS SQUIBB COMPANY"/>
    <s v="Private Profit"/>
    <x v="2"/>
    <s v="4016001000"/>
    <s v="Pending"/>
    <s v="16122257"/>
    <m/>
    <m/>
    <n v="1"/>
    <n v="45000"/>
    <n v="1"/>
    <n v="45000"/>
  </r>
  <r>
    <x v="2"/>
    <s v="12"/>
    <s v="6/30/2016"/>
    <s v="2016"/>
    <s v="9"/>
    <s v="43010000"/>
    <x v="10"/>
    <x v="1"/>
    <s v="Merck Sharp &amp; Dohme Corp"/>
    <s v="Private Profit"/>
    <x v="2"/>
    <s v="4018004000"/>
    <s v="Pending"/>
    <s v="16122242"/>
    <m/>
    <m/>
    <n v="1"/>
    <n v="90000"/>
    <n v="1"/>
    <n v="90000"/>
  </r>
  <r>
    <x v="0"/>
    <s v="1"/>
    <s v="7/15/2014"/>
    <s v="2014"/>
    <s v="10"/>
    <s v="42020000"/>
    <x v="11"/>
    <x v="1"/>
    <s v="IN  DEPARTMENT OF TRANSPORTATION"/>
    <s v="State"/>
    <x v="0"/>
    <s v="4014005000"/>
    <s v="Awarded"/>
    <s v="15011308"/>
    <m/>
    <m/>
    <n v="0.67"/>
    <n v="67000"/>
    <n v="0.67"/>
    <n v="67000"/>
  </r>
  <r>
    <x v="0"/>
    <s v="1"/>
    <s v="7/15/2014"/>
    <s v="2014"/>
    <s v="10"/>
    <s v="42020000"/>
    <x v="11"/>
    <x v="1"/>
    <s v="IN  DEPARTMENT OF TRANSPORTATION"/>
    <s v="State"/>
    <x v="0"/>
    <s v="4018010000"/>
    <s v="Awarded"/>
    <s v="15011308"/>
    <m/>
    <m/>
    <n v="0.33"/>
    <n v="33000"/>
    <n v="0.33"/>
    <n v="33000"/>
  </r>
  <r>
    <x v="0"/>
    <s v="1"/>
    <s v="7/16/2014"/>
    <s v="2014"/>
    <s v="10"/>
    <s v="42020000"/>
    <x v="11"/>
    <x v="1"/>
    <s v="IN  DEPARTMENT OF TRANSPORTATION"/>
    <s v="State"/>
    <x v="0"/>
    <s v="4014005000"/>
    <s v="Awarded"/>
    <s v="15011405"/>
    <m/>
    <m/>
    <n v="1"/>
    <n v="85000"/>
    <n v="1"/>
    <n v="85000"/>
  </r>
  <r>
    <x v="0"/>
    <s v="1"/>
    <s v="7/23/2014"/>
    <s v="2014"/>
    <s v="10"/>
    <s v="42020000"/>
    <x v="11"/>
    <x v="1"/>
    <s v="IN  DEPARTMENT OF TRANSPORTATION"/>
    <s v="State"/>
    <x v="0"/>
    <s v="4014005000"/>
    <s v="Awarded"/>
    <s v="15011559"/>
    <m/>
    <m/>
    <n v="1"/>
    <n v="240000"/>
    <n v="1"/>
    <n v="240000"/>
  </r>
  <r>
    <x v="0"/>
    <s v="1"/>
    <s v="7/28/2014"/>
    <s v="2014"/>
    <s v="10"/>
    <s v="42020000"/>
    <x v="11"/>
    <x v="1"/>
    <s v="IN  DEPARTMENT OF TRANSPORTATION"/>
    <s v="State"/>
    <x v="0"/>
    <s v="4014005000"/>
    <s v="Awarded"/>
    <s v="15011665"/>
    <m/>
    <m/>
    <n v="1"/>
    <n v="160000"/>
    <n v="1"/>
    <n v="160000"/>
  </r>
  <r>
    <x v="0"/>
    <s v="1"/>
    <s v="7/28/2014"/>
    <s v="2014"/>
    <s v="10"/>
    <s v="42020000"/>
    <x v="11"/>
    <x v="1"/>
    <s v="IN  DEPARTMENT OF TRANSPORTATION"/>
    <s v="State"/>
    <x v="0"/>
    <s v="4014005000"/>
    <s v="Awarded"/>
    <s v="15011666"/>
    <m/>
    <m/>
    <n v="1"/>
    <n v="230426"/>
    <n v="1"/>
    <n v="230426"/>
  </r>
  <r>
    <x v="0"/>
    <s v="2"/>
    <s v="8/5/2014"/>
    <s v="2014"/>
    <s v="11"/>
    <s v="42020000"/>
    <x v="11"/>
    <x v="1"/>
    <s v="IN  DEPARTMENT OF TRANSPORTATION"/>
    <s v="State"/>
    <x v="0"/>
    <s v="4014005000"/>
    <s v="Awarded"/>
    <s v="15021965"/>
    <m/>
    <m/>
    <n v="1"/>
    <n v="45000"/>
    <n v="1"/>
    <n v="45000"/>
  </r>
  <r>
    <x v="0"/>
    <s v="2"/>
    <s v="8/19/2014"/>
    <s v="2014"/>
    <s v="11"/>
    <s v="42020000"/>
    <x v="11"/>
    <x v="1"/>
    <s v="IN  DEPARTMENT OF TRANSPORTATION"/>
    <s v="State"/>
    <x v="0"/>
    <s v="4014005000"/>
    <s v="Awarded"/>
    <s v="15022534"/>
    <m/>
    <m/>
    <n v="1"/>
    <n v="460000"/>
    <n v="1"/>
    <n v="460000"/>
  </r>
  <r>
    <x v="0"/>
    <s v="2"/>
    <s v="8/26/2014"/>
    <s v="2014"/>
    <s v="11"/>
    <s v="42020000"/>
    <x v="11"/>
    <x v="1"/>
    <s v="IN  DEPARTMENT OF TRANSPORTATION"/>
    <s v="State"/>
    <x v="0"/>
    <s v="4014005000"/>
    <s v="Awarded"/>
    <s v="15022656"/>
    <m/>
    <m/>
    <n v="0.75"/>
    <n v="123750"/>
    <n v="0.75"/>
    <n v="123750"/>
  </r>
  <r>
    <x v="0"/>
    <s v="2"/>
    <s v="8/26/2014"/>
    <s v="2014"/>
    <s v="11"/>
    <s v="42020000"/>
    <x v="11"/>
    <x v="1"/>
    <s v="IN  DEPARTMENT OF TRANSPORTATION"/>
    <s v="State"/>
    <x v="0"/>
    <s v="4014015000"/>
    <s v="Awarded"/>
    <s v="15022656"/>
    <m/>
    <m/>
    <n v="0.25"/>
    <n v="41250"/>
    <n v="0.25"/>
    <n v="41250"/>
  </r>
  <r>
    <x v="0"/>
    <s v="2"/>
    <s v="8/27/2014"/>
    <s v="2014"/>
    <s v="11"/>
    <s v="42020000"/>
    <x v="11"/>
    <x v="1"/>
    <s v="IN  DEPARTMENT OF TRANSPORTATION"/>
    <s v="State"/>
    <x v="0"/>
    <s v="4014015000"/>
    <s v="Awarded"/>
    <s v="15022686"/>
    <m/>
    <m/>
    <n v="1"/>
    <n v="85000"/>
    <n v="1"/>
    <n v="85000"/>
  </r>
  <r>
    <x v="0"/>
    <s v="2"/>
    <s v="8/29/2014"/>
    <s v="2014"/>
    <s v="11"/>
    <s v="42020000"/>
    <x v="11"/>
    <x v="1"/>
    <s v="IN  DEPARTMENT OF TRANSPORTATION"/>
    <s v="State"/>
    <x v="0"/>
    <s v="4014005000"/>
    <s v="Awarded"/>
    <s v="15022759"/>
    <m/>
    <m/>
    <n v="1"/>
    <n v="200000"/>
    <n v="1"/>
    <n v="200000"/>
  </r>
  <r>
    <x v="0"/>
    <s v="3"/>
    <s v="9/5/2014"/>
    <s v="2014"/>
    <s v="12"/>
    <s v="42020000"/>
    <x v="11"/>
    <x v="1"/>
    <s v="IN  DEPARTMENT OF TRANSPORTATION"/>
    <s v="State"/>
    <x v="0"/>
    <s v="4014005000"/>
    <s v="Awarded"/>
    <s v="15033009"/>
    <m/>
    <m/>
    <n v="1"/>
    <n v="69210"/>
    <n v="1"/>
    <n v="69210"/>
  </r>
  <r>
    <x v="0"/>
    <s v="3"/>
    <s v="9/22/2014"/>
    <s v="2014"/>
    <s v="12"/>
    <s v="42020000"/>
    <x v="11"/>
    <x v="1"/>
    <s v="IN  DEPARTMENT OF TRANSPORTATION"/>
    <s v="State"/>
    <x v="0"/>
    <s v="4014005000"/>
    <s v="Awarded"/>
    <s v="15022821"/>
    <m/>
    <m/>
    <n v="1"/>
    <n v="200000"/>
    <n v="1"/>
    <n v="200000"/>
  </r>
  <r>
    <x v="0"/>
    <s v="4"/>
    <s v="10/8/2014"/>
    <s v="2015"/>
    <s v="1"/>
    <s v="42020000"/>
    <x v="11"/>
    <x v="1"/>
    <s v="IN  DEPARTMENT OF TRANSPORTATION"/>
    <s v="State"/>
    <x v="0"/>
    <s v="4014005000"/>
    <s v="Awarded"/>
    <s v="15022819"/>
    <m/>
    <m/>
    <n v="0.5"/>
    <n v="97500"/>
    <n v="0.5"/>
    <n v="97500"/>
  </r>
  <r>
    <x v="0"/>
    <s v="4"/>
    <s v="10/8/2014"/>
    <s v="2015"/>
    <s v="1"/>
    <s v="42020000"/>
    <x v="11"/>
    <x v="1"/>
    <s v="IN  DEPARTMENT OF TRANSPORTATION"/>
    <s v="State"/>
    <x v="0"/>
    <s v="4014005000"/>
    <s v="Awarded"/>
    <s v="15044104"/>
    <m/>
    <m/>
    <n v="1"/>
    <n v="120000"/>
    <n v="1"/>
    <n v="120000"/>
  </r>
  <r>
    <x v="0"/>
    <s v="4"/>
    <s v="10/8/2014"/>
    <s v="2015"/>
    <s v="1"/>
    <s v="42020000"/>
    <x v="11"/>
    <x v="1"/>
    <s v="IN  DEPARTMENT OF TRANSPORTATION"/>
    <s v="State"/>
    <x v="0"/>
    <s v="4014006000"/>
    <s v="Awarded"/>
    <s v="15022819"/>
    <m/>
    <m/>
    <n v="0.5"/>
    <n v="97500"/>
    <n v="0.5"/>
    <n v="97500"/>
  </r>
  <r>
    <x v="0"/>
    <s v="4"/>
    <s v="10/9/2014"/>
    <s v="2015"/>
    <s v="1"/>
    <s v="42020000"/>
    <x v="11"/>
    <x v="1"/>
    <s v="IN  DEPARTMENT OF TRANSPORTATION"/>
    <s v="State"/>
    <x v="0"/>
    <s v="4014005000"/>
    <s v="Awarded"/>
    <s v="15044134"/>
    <m/>
    <m/>
    <n v="1"/>
    <n v="248816"/>
    <n v="1"/>
    <n v="248816"/>
  </r>
  <r>
    <x v="0"/>
    <s v="4"/>
    <s v="10/9/2014"/>
    <s v="2015"/>
    <s v="1"/>
    <s v="42020000"/>
    <x v="11"/>
    <x v="1"/>
    <s v="IN  DEPARTMENT OF TRANSPORTATION"/>
    <s v="State"/>
    <x v="0"/>
    <s v="4014005000"/>
    <s v="Awarded"/>
    <s v="15044146"/>
    <m/>
    <m/>
    <n v="1"/>
    <n v="130000"/>
    <n v="1"/>
    <n v="130000"/>
  </r>
  <r>
    <x v="0"/>
    <s v="4"/>
    <s v="10/9/2014"/>
    <s v="2015"/>
    <s v="1"/>
    <s v="42020000"/>
    <x v="11"/>
    <x v="1"/>
    <s v="IN  DEPARTMENT OF TRANSPORTATION"/>
    <s v="State"/>
    <x v="0"/>
    <s v="4014005000"/>
    <s v="Awarded"/>
    <s v="15044152"/>
    <m/>
    <m/>
    <n v="1"/>
    <n v="176255"/>
    <n v="1"/>
    <n v="176255"/>
  </r>
  <r>
    <x v="0"/>
    <s v="4"/>
    <s v="10/9/2014"/>
    <s v="2015"/>
    <s v="1"/>
    <s v="42020000"/>
    <x v="11"/>
    <x v="1"/>
    <s v="IN  DEPARTMENT OF TRANSPORTATION"/>
    <s v="State"/>
    <x v="0"/>
    <s v="4014005000"/>
    <s v="Awarded"/>
    <s v="15044170"/>
    <m/>
    <m/>
    <n v="1"/>
    <n v="90000"/>
    <n v="1"/>
    <n v="90000"/>
  </r>
  <r>
    <x v="0"/>
    <s v="4"/>
    <s v="10/10/2014"/>
    <s v="2015"/>
    <s v="1"/>
    <s v="42020000"/>
    <x v="11"/>
    <x v="1"/>
    <s v="IN  DEPARTMENT OF TRANSPORTATION"/>
    <s v="State"/>
    <x v="0"/>
    <s v="4014005000"/>
    <s v="Pending"/>
    <s v="15044184"/>
    <m/>
    <m/>
    <n v="1"/>
    <n v="125000"/>
    <n v="1"/>
    <n v="125000"/>
  </r>
  <r>
    <x v="0"/>
    <s v="4"/>
    <s v="10/10/2014"/>
    <s v="2015"/>
    <s v="1"/>
    <s v="42020000"/>
    <x v="11"/>
    <x v="1"/>
    <s v="IN  DEPARTMENT OF TRANSPORTATION"/>
    <s v="State"/>
    <x v="0"/>
    <s v="4014005000"/>
    <s v="Awarded"/>
    <s v="15044178"/>
    <m/>
    <m/>
    <n v="1"/>
    <n v="29645"/>
    <n v="1"/>
    <n v="29645"/>
  </r>
  <r>
    <x v="0"/>
    <s v="4"/>
    <s v="10/10/2014"/>
    <s v="2015"/>
    <s v="1"/>
    <s v="42020000"/>
    <x v="11"/>
    <x v="1"/>
    <s v="IN  DEPARTMENT OF TRANSPORTATION"/>
    <s v="State"/>
    <x v="0"/>
    <s v="4014005000"/>
    <s v="Awarded"/>
    <s v="15044199"/>
    <m/>
    <m/>
    <n v="1"/>
    <n v="20328.8"/>
    <n v="1"/>
    <n v="20328.8"/>
  </r>
  <r>
    <x v="0"/>
    <s v="5"/>
    <s v="11/12/2014"/>
    <s v="2015"/>
    <s v="2"/>
    <s v="42020000"/>
    <x v="11"/>
    <x v="1"/>
    <s v="IN  DEPARTMENT OF TRANSPORTATION"/>
    <s v="State"/>
    <x v="0"/>
    <s v="4014005000"/>
    <s v="Awarded"/>
    <s v="15055065"/>
    <m/>
    <m/>
    <n v="1"/>
    <n v="24633"/>
    <n v="1"/>
    <n v="24633"/>
  </r>
  <r>
    <x v="0"/>
    <s v="5"/>
    <s v="11/12/2014"/>
    <s v="2015"/>
    <s v="2"/>
    <s v="42020000"/>
    <x v="11"/>
    <x v="1"/>
    <s v="IN  DEPARTMENT OF TRANSPORTATION"/>
    <s v="State"/>
    <x v="0"/>
    <s v="4018010000"/>
    <s v="Awarded"/>
    <s v="15055054"/>
    <m/>
    <m/>
    <n v="1"/>
    <n v="40678"/>
    <n v="1"/>
    <n v="40678"/>
  </r>
  <r>
    <x v="0"/>
    <s v="5"/>
    <s v="11/13/2014"/>
    <s v="2015"/>
    <s v="2"/>
    <s v="42020000"/>
    <x v="11"/>
    <x v="1"/>
    <s v="IN  DEPARTMENT OF TRANSPORTATION"/>
    <s v="State"/>
    <x v="0"/>
    <s v="4014005000"/>
    <s v="Awarded"/>
    <s v="15055122"/>
    <m/>
    <m/>
    <n v="1"/>
    <n v="276000"/>
    <n v="1"/>
    <n v="276000"/>
  </r>
  <r>
    <x v="0"/>
    <s v="5"/>
    <s v="11/13/2014"/>
    <s v="2015"/>
    <s v="2"/>
    <s v="42020000"/>
    <x v="11"/>
    <x v="1"/>
    <s v="IN  DEPARTMENT OF TRANSPORTATION"/>
    <s v="State"/>
    <x v="0"/>
    <s v="4014005000"/>
    <s v="Awarded"/>
    <s v="15055134"/>
    <m/>
    <m/>
    <n v="1"/>
    <n v="125000.06"/>
    <n v="1"/>
    <n v="125000.06"/>
  </r>
  <r>
    <x v="0"/>
    <s v="5"/>
    <s v="11/14/2014"/>
    <s v="2015"/>
    <s v="2"/>
    <s v="42020000"/>
    <x v="11"/>
    <x v="1"/>
    <s v="IN  DEPARTMENT OF TRANSPORTATION"/>
    <s v="State"/>
    <x v="0"/>
    <s v="4014005000"/>
    <s v="Awarded"/>
    <s v="15055150"/>
    <m/>
    <m/>
    <n v="1"/>
    <n v="12793"/>
    <n v="1"/>
    <n v="12793"/>
  </r>
  <r>
    <x v="0"/>
    <s v="6"/>
    <s v="12/16/2014"/>
    <s v="2015"/>
    <s v="3"/>
    <s v="42020000"/>
    <x v="11"/>
    <x v="1"/>
    <s v="IN  DEPARTMENT OF TRANSPORTATION"/>
    <s v="State"/>
    <x v="0"/>
    <s v="4014005000"/>
    <s v="Awarded"/>
    <s v="15065962"/>
    <m/>
    <m/>
    <n v="1"/>
    <n v="55000"/>
    <n v="1"/>
    <n v="55000"/>
  </r>
  <r>
    <x v="0"/>
    <s v="7"/>
    <s v="1/8/2015"/>
    <s v="2015"/>
    <s v="4"/>
    <s v="42020000"/>
    <x v="11"/>
    <x v="1"/>
    <s v="IN  DEPARTMENT OF TRANSPORTATION"/>
    <s v="State"/>
    <x v="0"/>
    <s v="4014015000"/>
    <s v="Awarded"/>
    <s v="15055146"/>
    <m/>
    <m/>
    <n v="1"/>
    <n v="100000"/>
    <n v="1"/>
    <n v="100000"/>
  </r>
  <r>
    <x v="0"/>
    <s v="7"/>
    <s v="1/13/2015"/>
    <s v="2015"/>
    <s v="4"/>
    <s v="42020000"/>
    <x v="11"/>
    <x v="1"/>
    <s v="IN  DEPARTMENT OF TRANSPORTATION"/>
    <s v="State"/>
    <x v="0"/>
    <s v="4014015000"/>
    <s v="Awarded"/>
    <s v="15076348"/>
    <m/>
    <m/>
    <n v="1"/>
    <n v="37506"/>
    <n v="1"/>
    <n v="37506"/>
  </r>
  <r>
    <x v="0"/>
    <s v="8"/>
    <s v="2/4/2015"/>
    <s v="2015"/>
    <s v="5"/>
    <s v="42020000"/>
    <x v="11"/>
    <x v="1"/>
    <s v="IN  DEPARTMENT OF TRANSPORTATION"/>
    <s v="State"/>
    <x v="0"/>
    <s v="4014001000"/>
    <s v="Awarded"/>
    <s v="15087092"/>
    <m/>
    <m/>
    <n v="0.5"/>
    <n v="69785.5"/>
    <n v="0.5"/>
    <n v="69785.5"/>
  </r>
  <r>
    <x v="0"/>
    <s v="8"/>
    <s v="2/4/2015"/>
    <s v="2015"/>
    <s v="5"/>
    <s v="42020000"/>
    <x v="11"/>
    <x v="1"/>
    <s v="IN  DEPARTMENT OF TRANSPORTATION"/>
    <s v="State"/>
    <x v="0"/>
    <s v="4014005000"/>
    <s v="Awarded"/>
    <s v="15087092"/>
    <m/>
    <m/>
    <n v="0.5"/>
    <n v="69785.5"/>
    <n v="0.5"/>
    <n v="69785.5"/>
  </r>
  <r>
    <x v="0"/>
    <s v="8"/>
    <s v="2/5/2015"/>
    <s v="2015"/>
    <s v="5"/>
    <s v="42020000"/>
    <x v="11"/>
    <x v="1"/>
    <s v="IN  DEPARTMENT OF TRANSPORTATION"/>
    <s v="State"/>
    <x v="0"/>
    <s v="4014005000"/>
    <s v="Awarded"/>
    <s v="15087167"/>
    <m/>
    <m/>
    <n v="1"/>
    <n v="48517"/>
    <n v="1"/>
    <n v="48517"/>
  </r>
  <r>
    <x v="0"/>
    <s v="8"/>
    <s v="2/6/2015"/>
    <s v="2015"/>
    <s v="5"/>
    <s v="42020000"/>
    <x v="11"/>
    <x v="1"/>
    <s v="IN  DEPARTMENT OF TRANSPORTATION"/>
    <s v="State"/>
    <x v="0"/>
    <s v="4014005000"/>
    <s v="Awarded"/>
    <s v="15087184"/>
    <m/>
    <m/>
    <n v="1"/>
    <n v="119867"/>
    <n v="1"/>
    <n v="119867"/>
  </r>
  <r>
    <x v="0"/>
    <s v="8"/>
    <s v="2/6/2015"/>
    <s v="2015"/>
    <s v="5"/>
    <s v="42020000"/>
    <x v="11"/>
    <x v="1"/>
    <s v="IN  DEPARTMENT OF TRANSPORTATION"/>
    <s v="State"/>
    <x v="0"/>
    <s v="4014015000"/>
    <s v="Awarded"/>
    <s v="15087207"/>
    <m/>
    <m/>
    <n v="1"/>
    <n v="14777"/>
    <n v="1"/>
    <n v="14777"/>
  </r>
  <r>
    <x v="0"/>
    <s v="9"/>
    <s v="3/26/2015"/>
    <s v="2015"/>
    <s v="6"/>
    <s v="42020000"/>
    <x v="11"/>
    <x v="1"/>
    <s v="IN  DEPARTMENT OF TRANSPORTATION"/>
    <s v="State"/>
    <x v="0"/>
    <s v="4014005000"/>
    <s v="Awarded"/>
    <s v="15098659"/>
    <m/>
    <m/>
    <n v="1"/>
    <n v="65000"/>
    <n v="1"/>
    <n v="65000"/>
  </r>
  <r>
    <x v="0"/>
    <s v="10"/>
    <s v="4/10/2015"/>
    <s v="2015"/>
    <s v="7"/>
    <s v="42020000"/>
    <x v="11"/>
    <x v="1"/>
    <s v="IN  DEPARTMENT OF TRANSPORTATION"/>
    <s v="State"/>
    <x v="0"/>
    <s v="4014005000"/>
    <s v="Awarded"/>
    <s v="15109080"/>
    <m/>
    <m/>
    <n v="1"/>
    <n v="500000"/>
    <n v="1"/>
    <n v="500000"/>
  </r>
  <r>
    <x v="0"/>
    <s v="10"/>
    <s v="4/16/2015"/>
    <s v="2015"/>
    <s v="7"/>
    <s v="42020000"/>
    <x v="11"/>
    <x v="1"/>
    <s v="IN  DEPARTMENT OF TRANSPORTATION"/>
    <s v="State"/>
    <x v="0"/>
    <s v="4014005000"/>
    <s v="Awarded"/>
    <s v="15109316"/>
    <m/>
    <m/>
    <n v="1"/>
    <n v="600000"/>
    <n v="1"/>
    <n v="600000"/>
  </r>
  <r>
    <x v="0"/>
    <s v="10"/>
    <s v="4/16/2015"/>
    <s v="2015"/>
    <s v="7"/>
    <s v="42020000"/>
    <x v="11"/>
    <x v="1"/>
    <s v="IN  DEPARTMENT OF TRANSPORTATION"/>
    <s v="State"/>
    <x v="0"/>
    <s v="4014005000"/>
    <s v="Awarded"/>
    <s v="15109323"/>
    <m/>
    <m/>
    <n v="1"/>
    <n v="35600"/>
    <n v="1"/>
    <n v="35600"/>
  </r>
  <r>
    <x v="0"/>
    <s v="10"/>
    <s v="4/30/2015"/>
    <s v="2015"/>
    <s v="7"/>
    <s v="42020000"/>
    <x v="11"/>
    <x v="1"/>
    <s v="IN  DEPARTMENT OF TRANSPORTATION"/>
    <s v="State"/>
    <x v="0"/>
    <s v="4014005000"/>
    <s v="Awarded"/>
    <s v="15109730"/>
    <m/>
    <m/>
    <n v="1"/>
    <n v="18478"/>
    <n v="1"/>
    <n v="18478"/>
  </r>
  <r>
    <x v="0"/>
    <s v="11"/>
    <s v="5/5/2015"/>
    <s v="2015"/>
    <s v="8"/>
    <s v="42020000"/>
    <x v="11"/>
    <x v="1"/>
    <s v="IN  DEPARTMENT OF TRANSPORTATION"/>
    <s v="State"/>
    <x v="0"/>
    <s v="4014005000"/>
    <s v="Awarded"/>
    <s v="15087133"/>
    <m/>
    <m/>
    <n v="1"/>
    <n v="196298"/>
    <n v="1"/>
    <n v="196298"/>
  </r>
  <r>
    <x v="0"/>
    <s v="11"/>
    <s v="5/7/2015"/>
    <s v="2015"/>
    <s v="8"/>
    <s v="42020000"/>
    <x v="11"/>
    <x v="1"/>
    <s v="IN  DEPARTMENT OF TRANSPORTATION"/>
    <s v="State"/>
    <x v="0"/>
    <s v="4014005000"/>
    <s v="Awarded"/>
    <s v="15119969"/>
    <m/>
    <m/>
    <n v="1"/>
    <n v="15000"/>
    <n v="1"/>
    <n v="15000"/>
  </r>
  <r>
    <x v="0"/>
    <s v="12"/>
    <s v="6/3/2015"/>
    <s v="2015"/>
    <s v="9"/>
    <s v="42020000"/>
    <x v="11"/>
    <x v="1"/>
    <s v="IN  DEPARTMENT OF TRANSPORTATION"/>
    <s v="State"/>
    <x v="0"/>
    <s v="4014005000"/>
    <s v="Awarded"/>
    <s v="15120621"/>
    <m/>
    <m/>
    <n v="1"/>
    <n v="185000"/>
    <n v="1"/>
    <n v="185000"/>
  </r>
  <r>
    <x v="0"/>
    <s v="12"/>
    <s v="6/8/2015"/>
    <s v="2015"/>
    <s v="9"/>
    <s v="42020000"/>
    <x v="11"/>
    <x v="1"/>
    <s v="IN  DEPARTMENT OF TRANSPORTATION"/>
    <s v="State"/>
    <x v="0"/>
    <s v="4014005000"/>
    <s v="Awarded"/>
    <s v="15120839"/>
    <m/>
    <m/>
    <n v="1"/>
    <n v="90000"/>
    <n v="1"/>
    <n v="90000"/>
  </r>
  <r>
    <x v="0"/>
    <s v="12"/>
    <s v="6/18/2015"/>
    <s v="2015"/>
    <s v="9"/>
    <s v="42020000"/>
    <x v="11"/>
    <x v="1"/>
    <s v="IN  DEPARTMENT OF TRANSPORTATION"/>
    <s v="State"/>
    <x v="0"/>
    <s v="4019004000"/>
    <s v="Awarded"/>
    <s v="15121185"/>
    <m/>
    <m/>
    <n v="1"/>
    <n v="10800"/>
    <n v="1"/>
    <n v="10800"/>
  </r>
  <r>
    <x v="0"/>
    <s v="12"/>
    <s v="6/22/2015"/>
    <s v="2015"/>
    <s v="9"/>
    <s v="42020000"/>
    <x v="11"/>
    <x v="1"/>
    <s v="IN  DEPARTMENT OF TRANSPORTATION"/>
    <s v="State"/>
    <x v="0"/>
    <s v="4018010000"/>
    <s v="Pending"/>
    <s v="15121103"/>
    <m/>
    <m/>
    <n v="1"/>
    <n v="5000"/>
    <n v="1"/>
    <n v="5000"/>
  </r>
  <r>
    <x v="0"/>
    <s v="12"/>
    <s v="6/24/2015"/>
    <s v="2015"/>
    <s v="9"/>
    <s v="42020000"/>
    <x v="11"/>
    <x v="1"/>
    <s v="IN  DEPARTMENT OF TRANSPORTATION"/>
    <s v="State"/>
    <x v="0"/>
    <s v="4014005000"/>
    <s v="Pending"/>
    <s v="15121301"/>
    <m/>
    <m/>
    <n v="1"/>
    <n v="74738"/>
    <n v="1"/>
    <n v="74738"/>
  </r>
  <r>
    <x v="1"/>
    <s v="1"/>
    <s v="7/18/2013"/>
    <s v="2013"/>
    <s v="10"/>
    <s v="42020000"/>
    <x v="11"/>
    <x v="1"/>
    <s v="IN  DEPARTMENT OF TRANSPORTATION"/>
    <s v="State"/>
    <x v="0"/>
    <s v="4014005000"/>
    <s v="Awarded"/>
    <s v="14011611"/>
    <m/>
    <m/>
    <n v="1"/>
    <n v="210000"/>
    <n v="1"/>
    <n v="210000"/>
  </r>
  <r>
    <x v="1"/>
    <s v="1"/>
    <s v="7/23/2013"/>
    <s v="2013"/>
    <s v="10"/>
    <s v="42020000"/>
    <x v="11"/>
    <x v="1"/>
    <s v="IN  DEPARTMENT OF TRANSPORTATION"/>
    <s v="State"/>
    <x v="0"/>
    <s v="4014005000"/>
    <s v="Awarded"/>
    <s v="14011734"/>
    <m/>
    <m/>
    <n v="1"/>
    <n v="399695"/>
    <n v="1"/>
    <n v="399695"/>
  </r>
  <r>
    <x v="1"/>
    <s v="1"/>
    <s v="7/31/2013"/>
    <s v="2013"/>
    <s v="10"/>
    <s v="42020000"/>
    <x v="11"/>
    <x v="1"/>
    <s v="IN  DEPARTMENT OF TRANSPORTATION"/>
    <s v="State"/>
    <x v="0"/>
    <s v="4014005000"/>
    <s v="Awarded"/>
    <s v="14012106"/>
    <m/>
    <m/>
    <n v="1"/>
    <n v="235000"/>
    <n v="1"/>
    <n v="235000"/>
  </r>
  <r>
    <x v="1"/>
    <s v="1"/>
    <s v="7/31/2013"/>
    <s v="2013"/>
    <s v="10"/>
    <s v="42020000"/>
    <x v="11"/>
    <x v="1"/>
    <s v="IN  DEPARTMENT OF TRANSPORTATION"/>
    <s v="State"/>
    <x v="0"/>
    <s v="4014005000"/>
    <s v="Awarded"/>
    <s v="14012246"/>
    <m/>
    <m/>
    <n v="1"/>
    <n v="150000"/>
    <n v="1"/>
    <n v="150000"/>
  </r>
  <r>
    <x v="1"/>
    <s v="2"/>
    <s v="8/8/2013"/>
    <s v="2013"/>
    <s v="11"/>
    <s v="42020000"/>
    <x v="11"/>
    <x v="1"/>
    <s v="IN  DEPARTMENT OF TRANSPORTATION"/>
    <s v="State"/>
    <x v="0"/>
    <s v="4014005000"/>
    <s v="Awarded"/>
    <s v="13109009"/>
    <m/>
    <m/>
    <n v="1"/>
    <n v="167224"/>
    <n v="1"/>
    <n v="167224"/>
  </r>
  <r>
    <x v="1"/>
    <s v="2"/>
    <s v="8/28/2013"/>
    <s v="2013"/>
    <s v="11"/>
    <s v="42020000"/>
    <x v="11"/>
    <x v="1"/>
    <s v="IN  DEPARTMENT OF TRANSPORTATION"/>
    <s v="State"/>
    <x v="0"/>
    <s v="4014005000"/>
    <s v="Awarded"/>
    <s v="14023038"/>
    <m/>
    <m/>
    <n v="1"/>
    <n v="140000"/>
    <n v="1"/>
    <n v="140000"/>
  </r>
  <r>
    <x v="1"/>
    <s v="2"/>
    <s v="8/28/2013"/>
    <s v="2013"/>
    <s v="11"/>
    <s v="42020000"/>
    <x v="11"/>
    <x v="1"/>
    <s v="IN  DEPARTMENT OF TRANSPORTATION"/>
    <s v="State"/>
    <x v="0"/>
    <s v="4014015000"/>
    <s v="Awarded"/>
    <s v="14023013"/>
    <m/>
    <m/>
    <n v="1"/>
    <n v="50000"/>
    <n v="1"/>
    <n v="50000"/>
  </r>
  <r>
    <x v="1"/>
    <s v="2"/>
    <s v="8/29/2013"/>
    <s v="2013"/>
    <s v="11"/>
    <s v="42020000"/>
    <x v="11"/>
    <x v="1"/>
    <s v="IN  DEPARTMENT OF TRANSPORTATION"/>
    <s v="State"/>
    <x v="0"/>
    <s v="4011005000"/>
    <s v="Not Funded"/>
    <s v="14011319"/>
    <m/>
    <m/>
    <n v="0.1"/>
    <n v="26656.2"/>
    <n v="0.1"/>
    <n v="26656.2"/>
  </r>
  <r>
    <x v="1"/>
    <s v="2"/>
    <s v="8/29/2013"/>
    <s v="2013"/>
    <s v="11"/>
    <s v="42020000"/>
    <x v="11"/>
    <x v="1"/>
    <s v="IN  DEPARTMENT OF TRANSPORTATION"/>
    <s v="State"/>
    <x v="0"/>
    <s v="4014005000"/>
    <s v="Not Funded"/>
    <s v="14011319"/>
    <m/>
    <m/>
    <n v="0.9"/>
    <n v="239905.8"/>
    <n v="0.9"/>
    <n v="239905.8"/>
  </r>
  <r>
    <x v="1"/>
    <s v="4"/>
    <s v="10/1/2013"/>
    <s v="2014"/>
    <s v="1"/>
    <s v="42020000"/>
    <x v="11"/>
    <x v="1"/>
    <s v="IN  DEPARTMENT OF TRANSPORTATION"/>
    <s v="State"/>
    <x v="0"/>
    <s v="4014005000"/>
    <s v="Awarded"/>
    <s v="14033957"/>
    <m/>
    <m/>
    <n v="1"/>
    <n v="42000"/>
    <n v="1"/>
    <n v="42000"/>
  </r>
  <r>
    <x v="1"/>
    <s v="4"/>
    <s v="10/4/2013"/>
    <s v="2014"/>
    <s v="1"/>
    <s v="42020000"/>
    <x v="11"/>
    <x v="1"/>
    <s v="IN  DEPARTMENT OF TRANSPORTATION"/>
    <s v="State"/>
    <x v="0"/>
    <s v="4014005000"/>
    <s v="Awarded"/>
    <s v="14044296"/>
    <m/>
    <m/>
    <n v="1"/>
    <n v="183714"/>
    <n v="1"/>
    <n v="183714"/>
  </r>
  <r>
    <x v="1"/>
    <s v="4"/>
    <s v="10/7/2013"/>
    <s v="2014"/>
    <s v="1"/>
    <s v="42020000"/>
    <x v="11"/>
    <x v="1"/>
    <s v="IN  DEPARTMENT OF TRANSPORTATION"/>
    <s v="State"/>
    <x v="0"/>
    <s v="4014005000"/>
    <s v="Awarded"/>
    <s v="14044294"/>
    <m/>
    <m/>
    <n v="1"/>
    <n v="152555"/>
    <n v="1"/>
    <n v="152555"/>
  </r>
  <r>
    <x v="1"/>
    <s v="4"/>
    <s v="10/8/2013"/>
    <s v="2014"/>
    <s v="1"/>
    <s v="42020000"/>
    <x v="11"/>
    <x v="1"/>
    <s v="IN  DEPARTMENT OF TRANSPORTATION"/>
    <s v="State"/>
    <x v="0"/>
    <s v="4014005000"/>
    <s v="Awarded"/>
    <s v="14044374"/>
    <m/>
    <m/>
    <n v="1"/>
    <n v="119964"/>
    <n v="1"/>
    <n v="119964"/>
  </r>
  <r>
    <x v="1"/>
    <s v="4"/>
    <s v="10/8/2013"/>
    <s v="2014"/>
    <s v="1"/>
    <s v="42020000"/>
    <x v="11"/>
    <x v="1"/>
    <s v="IN  DEPARTMENT OF TRANSPORTATION"/>
    <s v="State"/>
    <x v="0"/>
    <s v="4018008000"/>
    <s v="Awarded"/>
    <s v="14044391"/>
    <m/>
    <m/>
    <n v="1"/>
    <n v="174231"/>
    <n v="1"/>
    <n v="174231"/>
  </r>
  <r>
    <x v="1"/>
    <s v="4"/>
    <s v="10/22/2013"/>
    <s v="2014"/>
    <s v="1"/>
    <s v="42020000"/>
    <x v="11"/>
    <x v="1"/>
    <s v="IN  DEPARTMENT OF TRANSPORTATION"/>
    <s v="State"/>
    <x v="0"/>
    <s v="4019004000"/>
    <s v="Awarded"/>
    <s v="14044657"/>
    <m/>
    <m/>
    <n v="1"/>
    <n v="95000"/>
    <n v="1"/>
    <n v="95000"/>
  </r>
  <r>
    <x v="1"/>
    <s v="4"/>
    <s v="10/24/2013"/>
    <s v="2014"/>
    <s v="1"/>
    <s v="42020000"/>
    <x v="11"/>
    <x v="1"/>
    <s v="IN  DEPARTMENT OF TRANSPORTATION"/>
    <s v="State"/>
    <x v="0"/>
    <s v="4014005000"/>
    <s v="Awarded"/>
    <s v="14023029"/>
    <m/>
    <m/>
    <n v="1"/>
    <n v="115000"/>
    <n v="1"/>
    <n v="115000"/>
  </r>
  <r>
    <x v="1"/>
    <s v="5"/>
    <s v="11/4/2013"/>
    <s v="2014"/>
    <s v="2"/>
    <s v="42020000"/>
    <x v="11"/>
    <x v="1"/>
    <s v="IN  DEPARTMENT OF TRANSPORTATION"/>
    <s v="State"/>
    <x v="0"/>
    <s v="4014005000"/>
    <s v="Awarded"/>
    <s v="14054995"/>
    <m/>
    <m/>
    <n v="0.75"/>
    <n v="2850"/>
    <n v="0.75"/>
    <n v="2850"/>
  </r>
  <r>
    <x v="1"/>
    <s v="5"/>
    <s v="11/4/2013"/>
    <s v="2014"/>
    <s v="2"/>
    <s v="42020000"/>
    <x v="11"/>
    <x v="1"/>
    <s v="IN  DEPARTMENT OF TRANSPORTATION"/>
    <s v="State"/>
    <x v="0"/>
    <s v="4014015000"/>
    <s v="Awarded"/>
    <s v="14054995"/>
    <m/>
    <m/>
    <n v="0.25"/>
    <n v="950"/>
    <n v="0.25"/>
    <n v="950"/>
  </r>
  <r>
    <x v="1"/>
    <s v="5"/>
    <s v="11/13/2013"/>
    <s v="2014"/>
    <s v="2"/>
    <s v="42020000"/>
    <x v="11"/>
    <x v="1"/>
    <s v="IN  DEPARTMENT OF TRANSPORTATION"/>
    <s v="State"/>
    <x v="0"/>
    <s v="4014005000"/>
    <s v="Awarded"/>
    <s v="14055311"/>
    <m/>
    <m/>
    <n v="1"/>
    <n v="231053"/>
    <n v="1"/>
    <n v="231053"/>
  </r>
  <r>
    <x v="1"/>
    <s v="5"/>
    <s v="11/19/2013"/>
    <s v="2014"/>
    <s v="2"/>
    <s v="42020000"/>
    <x v="11"/>
    <x v="1"/>
    <s v="IN  DEPARTMENT OF TRANSPORTATION"/>
    <s v="State"/>
    <x v="0"/>
    <s v="4014005000"/>
    <s v="Pending"/>
    <s v="14055446"/>
    <m/>
    <m/>
    <n v="1"/>
    <n v="69158"/>
    <n v="1"/>
    <n v="69158"/>
  </r>
  <r>
    <x v="1"/>
    <s v="5"/>
    <s v="11/20/2013"/>
    <s v="2014"/>
    <s v="2"/>
    <s v="42020000"/>
    <x v="11"/>
    <x v="1"/>
    <s v="IN  DEPARTMENT OF TRANSPORTATION"/>
    <s v="State"/>
    <x v="0"/>
    <s v="4014005000"/>
    <s v="Awarded"/>
    <s v="14055060"/>
    <m/>
    <m/>
    <n v="1"/>
    <n v="400000"/>
    <n v="1"/>
    <n v="400000"/>
  </r>
  <r>
    <x v="1"/>
    <s v="5"/>
    <s v="11/25/2013"/>
    <s v="2014"/>
    <s v="2"/>
    <s v="42020000"/>
    <x v="11"/>
    <x v="1"/>
    <s v="IN  DEPARTMENT OF TRANSPORTATION"/>
    <s v="State"/>
    <x v="0"/>
    <s v="4014005000"/>
    <s v="Awarded"/>
    <s v="14055582"/>
    <m/>
    <m/>
    <n v="1"/>
    <n v="32054"/>
    <n v="1"/>
    <n v="32054"/>
  </r>
  <r>
    <x v="1"/>
    <s v="5"/>
    <s v="11/26/2013"/>
    <s v="2014"/>
    <s v="2"/>
    <s v="42020000"/>
    <x v="11"/>
    <x v="1"/>
    <s v="IN  DEPARTMENT OF TRANSPORTATION"/>
    <s v="State"/>
    <x v="0"/>
    <s v="4014008000"/>
    <s v="Awarded"/>
    <s v="14055587"/>
    <m/>
    <m/>
    <n v="0.5"/>
    <n v="23585.5"/>
    <n v="0.5"/>
    <n v="23585.5"/>
  </r>
  <r>
    <x v="1"/>
    <s v="5"/>
    <s v="11/26/2013"/>
    <s v="2014"/>
    <s v="2"/>
    <s v="42020000"/>
    <x v="11"/>
    <x v="1"/>
    <s v="IN  DEPARTMENT OF TRANSPORTATION"/>
    <s v="State"/>
    <x v="0"/>
    <s v="4018010000"/>
    <s v="Awarded"/>
    <s v="14055587"/>
    <m/>
    <m/>
    <n v="0.5"/>
    <n v="23585.5"/>
    <n v="0.5"/>
    <n v="23585.5"/>
  </r>
  <r>
    <x v="1"/>
    <s v="6"/>
    <s v="12/5/2013"/>
    <s v="2014"/>
    <s v="3"/>
    <s v="42020000"/>
    <x v="11"/>
    <x v="1"/>
    <s v="IN  DEPARTMENT OF TRANSPORTATION"/>
    <s v="State"/>
    <x v="0"/>
    <s v="4014005000"/>
    <s v="Awarded"/>
    <s v="14055599"/>
    <m/>
    <m/>
    <n v="1"/>
    <n v="335000"/>
    <n v="1"/>
    <n v="335000"/>
  </r>
  <r>
    <x v="1"/>
    <s v="6"/>
    <s v="12/5/2013"/>
    <s v="2014"/>
    <s v="3"/>
    <s v="42020000"/>
    <x v="11"/>
    <x v="1"/>
    <s v="IN  DEPARTMENT OF TRANSPORTATION"/>
    <s v="State"/>
    <x v="0"/>
    <s v="4014005000"/>
    <s v="Awarded"/>
    <s v="14055615"/>
    <m/>
    <m/>
    <n v="1"/>
    <n v="125000"/>
    <n v="1"/>
    <n v="125000"/>
  </r>
  <r>
    <x v="1"/>
    <s v="6"/>
    <s v="12/10/2013"/>
    <s v="2014"/>
    <s v="3"/>
    <s v="42020000"/>
    <x v="11"/>
    <x v="1"/>
    <s v="IN  DEPARTMENT OF TRANSPORTATION"/>
    <s v="State"/>
    <x v="0"/>
    <s v="4014005000"/>
    <s v="Pending"/>
    <s v="14065747"/>
    <m/>
    <m/>
    <n v="1"/>
    <n v="230000"/>
    <n v="1"/>
    <n v="230000"/>
  </r>
  <r>
    <x v="1"/>
    <s v="6"/>
    <s v="12/10/2013"/>
    <s v="2014"/>
    <s v="3"/>
    <s v="42020000"/>
    <x v="11"/>
    <x v="1"/>
    <s v="IN  DEPARTMENT OF TRANSPORTATION"/>
    <s v="State"/>
    <x v="0"/>
    <s v="4014005000"/>
    <s v="Awarded"/>
    <s v="14055628"/>
    <m/>
    <m/>
    <n v="1"/>
    <n v="80000"/>
    <n v="1"/>
    <n v="80000"/>
  </r>
  <r>
    <x v="1"/>
    <s v="6"/>
    <s v="12/18/2013"/>
    <s v="2014"/>
    <s v="3"/>
    <s v="42020000"/>
    <x v="11"/>
    <x v="1"/>
    <s v="IN  DEPARTMENT OF TRANSPORTATION"/>
    <s v="State"/>
    <x v="0"/>
    <s v="4014005000"/>
    <s v="Awarded"/>
    <s v="14055464"/>
    <m/>
    <m/>
    <n v="1"/>
    <n v="124509"/>
    <n v="1"/>
    <n v="124509"/>
  </r>
  <r>
    <x v="1"/>
    <s v="7"/>
    <s v="1/2/2014"/>
    <s v="2014"/>
    <s v="4"/>
    <s v="42020000"/>
    <x v="11"/>
    <x v="1"/>
    <s v="IN  DEPARTMENT OF TRANSPORTATION"/>
    <s v="State"/>
    <x v="0"/>
    <s v="4019004000"/>
    <s v="Awarded"/>
    <s v="14044507"/>
    <m/>
    <m/>
    <n v="1"/>
    <n v="125000"/>
    <n v="1"/>
    <n v="125000"/>
  </r>
  <r>
    <x v="1"/>
    <s v="7"/>
    <s v="1/23/2014"/>
    <s v="2014"/>
    <s v="4"/>
    <s v="42020000"/>
    <x v="11"/>
    <x v="1"/>
    <s v="IN  DEPARTMENT OF TRANSPORTATION"/>
    <s v="State"/>
    <x v="0"/>
    <s v="4014015000"/>
    <s v="Awarded"/>
    <s v="14076783"/>
    <m/>
    <m/>
    <n v="1"/>
    <n v="49513"/>
    <n v="1"/>
    <n v="49513"/>
  </r>
  <r>
    <x v="1"/>
    <s v="7"/>
    <s v="1/27/2014"/>
    <s v="2014"/>
    <s v="4"/>
    <s v="42020000"/>
    <x v="11"/>
    <x v="1"/>
    <s v="IN  DEPARTMENT OF TRANSPORTATION"/>
    <s v="State"/>
    <x v="0"/>
    <s v="4014005000"/>
    <s v="Awarded"/>
    <s v="14076769"/>
    <m/>
    <m/>
    <n v="1"/>
    <n v="24469"/>
    <n v="1"/>
    <n v="24469"/>
  </r>
  <r>
    <x v="1"/>
    <s v="7"/>
    <s v="1/27/2014"/>
    <s v="2014"/>
    <s v="4"/>
    <s v="42020000"/>
    <x v="11"/>
    <x v="1"/>
    <s v="IN  DEPARTMENT OF TRANSPORTATION"/>
    <s v="State"/>
    <x v="0"/>
    <s v="4014005000"/>
    <s v="Awarded"/>
    <s v="14076835"/>
    <m/>
    <m/>
    <n v="0.8"/>
    <n v="160000"/>
    <n v="0.8"/>
    <n v="160000"/>
  </r>
  <r>
    <x v="1"/>
    <s v="7"/>
    <s v="1/27/2014"/>
    <s v="2014"/>
    <s v="4"/>
    <s v="42020000"/>
    <x v="11"/>
    <x v="1"/>
    <s v="IN  DEPARTMENT OF TRANSPORTATION"/>
    <s v="State"/>
    <x v="0"/>
    <s v="4014015000"/>
    <s v="Awarded"/>
    <s v="14076835"/>
    <m/>
    <m/>
    <n v="0.2"/>
    <n v="40000"/>
    <n v="0.2"/>
    <n v="40000"/>
  </r>
  <r>
    <x v="1"/>
    <s v="7"/>
    <s v="1/29/2014"/>
    <s v="2014"/>
    <s v="4"/>
    <s v="42020000"/>
    <x v="11"/>
    <x v="1"/>
    <s v="IN  DEPARTMENT OF TRANSPORTATION"/>
    <s v="State"/>
    <x v="0"/>
    <s v="4014005000"/>
    <s v="Awarded"/>
    <s v="14076586"/>
    <m/>
    <m/>
    <n v="1"/>
    <n v="116378"/>
    <n v="1"/>
    <n v="116378"/>
  </r>
  <r>
    <x v="1"/>
    <s v="7"/>
    <s v="1/29/2014"/>
    <s v="2014"/>
    <s v="4"/>
    <s v="42020000"/>
    <x v="11"/>
    <x v="1"/>
    <s v="IN  DEPARTMENT OF TRANSPORTATION"/>
    <s v="State"/>
    <x v="0"/>
    <s v="4014005000"/>
    <s v="Awarded"/>
    <s v="14076788"/>
    <m/>
    <m/>
    <n v="1"/>
    <n v="100000"/>
    <n v="1"/>
    <n v="100000"/>
  </r>
  <r>
    <x v="1"/>
    <s v="7"/>
    <s v="1/29/2014"/>
    <s v="2014"/>
    <s v="4"/>
    <s v="42020000"/>
    <x v="11"/>
    <x v="1"/>
    <s v="IN  DEPARTMENT OF TRANSPORTATION"/>
    <s v="State"/>
    <x v="0"/>
    <s v="4014005000"/>
    <s v="Awarded"/>
    <s v="14076957"/>
    <m/>
    <m/>
    <n v="1"/>
    <n v="16000"/>
    <n v="1"/>
    <n v="16000"/>
  </r>
  <r>
    <x v="1"/>
    <s v="8"/>
    <s v="2/3/2014"/>
    <s v="2014"/>
    <s v="5"/>
    <s v="42020000"/>
    <x v="11"/>
    <x v="1"/>
    <s v="IN  DEPARTMENT OF TRANSPORTATION"/>
    <s v="State"/>
    <x v="0"/>
    <s v="4014005000"/>
    <s v="Awarded"/>
    <s v="14077099"/>
    <m/>
    <m/>
    <n v="1"/>
    <n v="75000"/>
    <n v="1"/>
    <n v="75000"/>
  </r>
  <r>
    <x v="1"/>
    <s v="8"/>
    <s v="2/28/2014"/>
    <s v="2014"/>
    <s v="5"/>
    <s v="42020000"/>
    <x v="11"/>
    <x v="1"/>
    <s v="IN  DEPARTMENT OF TRANSPORTATION"/>
    <s v="State"/>
    <x v="0"/>
    <s v="4014005000"/>
    <s v="Awarded"/>
    <s v="14088010"/>
    <m/>
    <m/>
    <n v="1"/>
    <n v="12552"/>
    <n v="1"/>
    <n v="12552"/>
  </r>
  <r>
    <x v="1"/>
    <s v="9"/>
    <s v="3/5/2014"/>
    <s v="2014"/>
    <s v="6"/>
    <s v="42020000"/>
    <x v="11"/>
    <x v="1"/>
    <s v="IN  DEPARTMENT OF TRANSPORTATION"/>
    <s v="State"/>
    <x v="0"/>
    <s v="4014005000"/>
    <s v="Awarded"/>
    <s v="14098158"/>
    <m/>
    <m/>
    <n v="1"/>
    <n v="250000"/>
    <n v="1"/>
    <n v="250000"/>
  </r>
  <r>
    <x v="1"/>
    <s v="9"/>
    <s v="3/7/2014"/>
    <s v="2014"/>
    <s v="6"/>
    <s v="42020000"/>
    <x v="11"/>
    <x v="1"/>
    <s v="IN  DEPARTMENT OF TRANSPORTATION"/>
    <s v="State"/>
    <x v="0"/>
    <s v="4014005000"/>
    <s v="Awarded"/>
    <s v="14098219"/>
    <m/>
    <m/>
    <n v="1"/>
    <n v="139000"/>
    <n v="1"/>
    <n v="139000"/>
  </r>
  <r>
    <x v="1"/>
    <s v="9"/>
    <s v="3/10/2014"/>
    <s v="2014"/>
    <s v="6"/>
    <s v="42020000"/>
    <x v="11"/>
    <x v="1"/>
    <s v="IN  DEPARTMENT OF TRANSPORTATION"/>
    <s v="State"/>
    <x v="0"/>
    <s v="4014005000"/>
    <s v="Awarded"/>
    <s v="14098156"/>
    <m/>
    <m/>
    <n v="1"/>
    <n v="130000"/>
    <n v="1"/>
    <n v="130000"/>
  </r>
  <r>
    <x v="1"/>
    <s v="9"/>
    <s v="3/10/2014"/>
    <s v="2014"/>
    <s v="6"/>
    <s v="42020000"/>
    <x v="11"/>
    <x v="1"/>
    <s v="IN  DEPARTMENT OF TRANSPORTATION"/>
    <s v="State"/>
    <x v="0"/>
    <s v="4014005000"/>
    <s v="Awarded"/>
    <s v="14098276"/>
    <m/>
    <m/>
    <n v="1"/>
    <n v="8800"/>
    <n v="1"/>
    <n v="8800"/>
  </r>
  <r>
    <x v="1"/>
    <s v="10"/>
    <s v="4/1/2014"/>
    <s v="2014"/>
    <s v="7"/>
    <s v="42020000"/>
    <x v="11"/>
    <x v="1"/>
    <s v="IN  DEPARTMENT OF TRANSPORTATION"/>
    <s v="State"/>
    <x v="0"/>
    <s v="4014005000"/>
    <s v="Awarded"/>
    <s v="14108943"/>
    <m/>
    <m/>
    <n v="1"/>
    <n v="5000"/>
    <n v="1"/>
    <n v="5000"/>
  </r>
  <r>
    <x v="1"/>
    <s v="10"/>
    <s v="4/1/2014"/>
    <s v="2014"/>
    <s v="7"/>
    <s v="42020000"/>
    <x v="11"/>
    <x v="1"/>
    <s v="IN  DEPARTMENT OF TRANSPORTATION"/>
    <s v="State"/>
    <x v="0"/>
    <s v="4025003000"/>
    <s v="Awarded"/>
    <s v="14076718"/>
    <m/>
    <m/>
    <n v="1"/>
    <n v="102000"/>
    <n v="1"/>
    <n v="102000"/>
  </r>
  <r>
    <x v="1"/>
    <s v="10"/>
    <s v="4/1/2014"/>
    <s v="2014"/>
    <s v="7"/>
    <s v="42020000"/>
    <x v="11"/>
    <x v="1"/>
    <s v="IN  DEPARTMENT OF TRANSPORTATION"/>
    <s v="State"/>
    <x v="0"/>
    <s v="4025003000"/>
    <s v="Awarded"/>
    <s v="14098284"/>
    <m/>
    <m/>
    <n v="1"/>
    <n v="300000"/>
    <n v="1"/>
    <n v="300000"/>
  </r>
  <r>
    <x v="1"/>
    <s v="10"/>
    <s v="4/3/2014"/>
    <s v="2014"/>
    <s v="7"/>
    <s v="42020000"/>
    <x v="11"/>
    <x v="1"/>
    <s v="IN  DEPARTMENT OF TRANSPORTATION"/>
    <s v="State"/>
    <x v="0"/>
    <s v="4014005000"/>
    <s v="Awarded"/>
    <s v="14108924"/>
    <m/>
    <m/>
    <n v="1"/>
    <n v="919925"/>
    <n v="1"/>
    <n v="919925"/>
  </r>
  <r>
    <x v="1"/>
    <s v="10"/>
    <s v="4/7/2014"/>
    <s v="2014"/>
    <s v="7"/>
    <s v="42020000"/>
    <x v="11"/>
    <x v="1"/>
    <s v="IN  DEPARTMENT OF TRANSPORTATION"/>
    <s v="State"/>
    <x v="0"/>
    <s v="4014005000"/>
    <s v="Awarded"/>
    <s v="14109099"/>
    <m/>
    <m/>
    <n v="1"/>
    <n v="48000"/>
    <n v="1"/>
    <n v="48000"/>
  </r>
  <r>
    <x v="1"/>
    <s v="10"/>
    <s v="4/9/2014"/>
    <s v="2014"/>
    <s v="7"/>
    <s v="42020000"/>
    <x v="11"/>
    <x v="1"/>
    <s v="IN  DEPARTMENT OF TRANSPORTATION"/>
    <s v="State"/>
    <x v="0"/>
    <s v="4014005000"/>
    <s v="Awarded"/>
    <s v="14109197"/>
    <m/>
    <m/>
    <n v="1"/>
    <n v="36395"/>
    <n v="1"/>
    <n v="36395"/>
  </r>
  <r>
    <x v="1"/>
    <s v="10"/>
    <s v="4/11/2014"/>
    <s v="2014"/>
    <s v="7"/>
    <s v="42020000"/>
    <x v="11"/>
    <x v="1"/>
    <s v="IN  DEPARTMENT OF TRANSPORTATION"/>
    <s v="State"/>
    <x v="0"/>
    <s v="4014005000"/>
    <s v="Awarded"/>
    <s v="14109260"/>
    <m/>
    <m/>
    <n v="1"/>
    <n v="3400"/>
    <n v="1"/>
    <n v="3400"/>
  </r>
  <r>
    <x v="1"/>
    <s v="10"/>
    <s v="4/15/2014"/>
    <s v="2014"/>
    <s v="7"/>
    <s v="42020000"/>
    <x v="11"/>
    <x v="1"/>
    <s v="IN  DEPARTMENT OF TRANSPORTATION"/>
    <s v="State"/>
    <x v="0"/>
    <s v="4014005000"/>
    <s v="Awarded"/>
    <s v="14109221"/>
    <m/>
    <m/>
    <n v="1"/>
    <n v="63000"/>
    <n v="1"/>
    <n v="63000"/>
  </r>
  <r>
    <x v="1"/>
    <s v="10"/>
    <s v="4/18/2014"/>
    <s v="2014"/>
    <s v="7"/>
    <s v="42020000"/>
    <x v="11"/>
    <x v="1"/>
    <s v="IN  DEPARTMENT OF TRANSPORTATION"/>
    <s v="State"/>
    <x v="0"/>
    <s v="4014005000"/>
    <s v="Awarded"/>
    <s v="14109411"/>
    <m/>
    <m/>
    <n v="1"/>
    <n v="25000"/>
    <n v="1"/>
    <n v="25000"/>
  </r>
  <r>
    <x v="1"/>
    <s v="10"/>
    <s v="4/28/2014"/>
    <s v="2014"/>
    <s v="7"/>
    <s v="42020000"/>
    <x v="11"/>
    <x v="1"/>
    <s v="IN  DEPARTMENT OF TRANSPORTATION"/>
    <s v="State"/>
    <x v="0"/>
    <s v="4014005000"/>
    <s v="Awarded"/>
    <s v="14109803"/>
    <m/>
    <m/>
    <n v="1"/>
    <n v="750000"/>
    <n v="1"/>
    <n v="750000"/>
  </r>
  <r>
    <x v="1"/>
    <s v="11"/>
    <s v="5/1/2014"/>
    <s v="2014"/>
    <s v="8"/>
    <s v="42020000"/>
    <x v="11"/>
    <x v="1"/>
    <s v="IN  DEPARTMENT OF TRANSPORTATION"/>
    <s v="State"/>
    <x v="0"/>
    <s v="4014005000"/>
    <s v="Awarded"/>
    <s v="14109259"/>
    <m/>
    <m/>
    <n v="1"/>
    <n v="39662"/>
    <n v="1"/>
    <n v="39662"/>
  </r>
  <r>
    <x v="1"/>
    <s v="11"/>
    <s v="5/22/2014"/>
    <s v="2014"/>
    <s v="8"/>
    <s v="42020000"/>
    <x v="11"/>
    <x v="1"/>
    <s v="IN  DEPARTMENT OF TRANSPORTATION"/>
    <s v="State"/>
    <x v="0"/>
    <s v="4014005000"/>
    <s v="Awarded"/>
    <s v="14110180"/>
    <m/>
    <m/>
    <n v="1"/>
    <n v="25000"/>
    <n v="1"/>
    <n v="25000"/>
  </r>
  <r>
    <x v="1"/>
    <s v="12"/>
    <s v="6/6/2014"/>
    <s v="2014"/>
    <s v="9"/>
    <s v="42020000"/>
    <x v="11"/>
    <x v="1"/>
    <s v="IN  DEPARTMENT OF TRANSPORTATION"/>
    <s v="State"/>
    <x v="0"/>
    <s v="4014005000"/>
    <s v="Pending"/>
    <s v="14098277"/>
    <m/>
    <m/>
    <n v="1"/>
    <n v="61438"/>
    <n v="1"/>
    <n v="61438"/>
  </r>
  <r>
    <x v="2"/>
    <s v="1"/>
    <s v="7/23/2015"/>
    <s v="2015"/>
    <s v="10"/>
    <s v="42020000"/>
    <x v="11"/>
    <x v="1"/>
    <s v="IN  DEPARTMENT OF TRANSPORTATION"/>
    <s v="State"/>
    <x v="0"/>
    <s v="4014005000"/>
    <s v="Awarded"/>
    <s v="16012440"/>
    <m/>
    <m/>
    <n v="0.4"/>
    <n v="84000"/>
    <n v="0.4"/>
    <n v="84000"/>
  </r>
  <r>
    <x v="2"/>
    <s v="1"/>
    <s v="7/23/2015"/>
    <s v="2015"/>
    <s v="10"/>
    <s v="42020000"/>
    <x v="11"/>
    <x v="1"/>
    <s v="IN  DEPARTMENT OF TRANSPORTATION"/>
    <s v="State"/>
    <x v="0"/>
    <s v="4014009000"/>
    <s v="Awarded"/>
    <s v="16012440"/>
    <m/>
    <m/>
    <n v="0.6"/>
    <n v="126000"/>
    <n v="0.6"/>
    <n v="126000"/>
  </r>
  <r>
    <x v="2"/>
    <s v="1"/>
    <s v="7/27/2015"/>
    <s v="2015"/>
    <s v="10"/>
    <s v="42020000"/>
    <x v="11"/>
    <x v="1"/>
    <s v="IN  DEPARTMENT OF TRANSPORTATION"/>
    <s v="State"/>
    <x v="0"/>
    <s v="4014005000"/>
    <s v="Awarded"/>
    <s v="16012120"/>
    <m/>
    <m/>
    <n v="1"/>
    <n v="155000"/>
    <n v="1"/>
    <n v="155000"/>
  </r>
  <r>
    <x v="2"/>
    <s v="2"/>
    <s v="8/5/2015"/>
    <s v="2015"/>
    <s v="11"/>
    <s v="42020000"/>
    <x v="11"/>
    <x v="1"/>
    <s v="IN  DEPARTMENT OF TRANSPORTATION"/>
    <s v="State"/>
    <x v="0"/>
    <s v="4014005000"/>
    <s v="Awarded"/>
    <s v="16012592"/>
    <m/>
    <m/>
    <n v="1"/>
    <n v="57824"/>
    <n v="1"/>
    <n v="57824"/>
  </r>
  <r>
    <x v="2"/>
    <s v="2"/>
    <s v="8/5/2015"/>
    <s v="2015"/>
    <s v="11"/>
    <s v="42020000"/>
    <x v="11"/>
    <x v="1"/>
    <s v="IN  DEPARTMENT OF TRANSPORTATION"/>
    <s v="State"/>
    <x v="0"/>
    <s v="4014005000"/>
    <s v="Awarded"/>
    <s v="16022681"/>
    <m/>
    <m/>
    <n v="1"/>
    <n v="89760"/>
    <n v="1"/>
    <n v="89760"/>
  </r>
  <r>
    <x v="2"/>
    <s v="2"/>
    <s v="8/5/2015"/>
    <s v="2015"/>
    <s v="11"/>
    <s v="42020000"/>
    <x v="11"/>
    <x v="1"/>
    <s v="IN  DEPARTMENT OF TRANSPORTATION"/>
    <s v="State"/>
    <x v="0"/>
    <s v="4014005000"/>
    <s v="Awarded"/>
    <s v="16022780"/>
    <m/>
    <m/>
    <n v="1"/>
    <n v="149858"/>
    <n v="1"/>
    <n v="149858"/>
  </r>
  <r>
    <x v="2"/>
    <s v="2"/>
    <s v="8/12/2015"/>
    <s v="2015"/>
    <s v="11"/>
    <s v="42020000"/>
    <x v="11"/>
    <x v="1"/>
    <s v="IN  DEPARTMENT OF TRANSPORTATION"/>
    <s v="State"/>
    <x v="0"/>
    <s v="4025003000"/>
    <s v="Awarded"/>
    <s v="16022969"/>
    <m/>
    <m/>
    <n v="1"/>
    <n v="50000"/>
    <n v="1"/>
    <n v="50000"/>
  </r>
  <r>
    <x v="2"/>
    <s v="3"/>
    <s v="9/18/2015"/>
    <s v="2015"/>
    <s v="12"/>
    <s v="42020000"/>
    <x v="11"/>
    <x v="1"/>
    <s v="IN  DEPARTMENT OF TRANSPORTATION"/>
    <s v="State"/>
    <x v="0"/>
    <s v="4025003000"/>
    <s v="Awarded"/>
    <s v="16033835"/>
    <m/>
    <m/>
    <n v="1"/>
    <n v="77000"/>
    <n v="1"/>
    <n v="77000"/>
  </r>
  <r>
    <x v="2"/>
    <s v="4"/>
    <s v="10/12/2015"/>
    <s v="2016"/>
    <s v="1"/>
    <s v="42020000"/>
    <x v="11"/>
    <x v="1"/>
    <s v="IN  DEPARTMENT OF TRANSPORTATION"/>
    <s v="State"/>
    <x v="0"/>
    <s v="4014005000"/>
    <s v="Awarded"/>
    <s v="16044742"/>
    <m/>
    <m/>
    <n v="1"/>
    <n v="300000"/>
    <n v="1"/>
    <n v="300000"/>
  </r>
  <r>
    <x v="2"/>
    <s v="4"/>
    <s v="10/13/2015"/>
    <s v="2016"/>
    <s v="1"/>
    <s v="42020000"/>
    <x v="11"/>
    <x v="1"/>
    <s v="IN  DEPARTMENT OF TRANSPORTATION"/>
    <s v="State"/>
    <x v="0"/>
    <s v="4014005000"/>
    <s v="Awarded"/>
    <s v="16044775"/>
    <m/>
    <m/>
    <n v="1"/>
    <n v="168004"/>
    <n v="1"/>
    <n v="168004"/>
  </r>
  <r>
    <x v="2"/>
    <s v="4"/>
    <s v="10/28/2015"/>
    <s v="2016"/>
    <s v="1"/>
    <s v="42020000"/>
    <x v="11"/>
    <x v="1"/>
    <s v="IN  DEPARTMENT OF TRANSPORTATION"/>
    <s v="State"/>
    <x v="0"/>
    <s v="4014005000"/>
    <s v="Awarded"/>
    <s v="16045239"/>
    <m/>
    <m/>
    <n v="1"/>
    <n v="440000"/>
    <n v="1"/>
    <n v="440000"/>
  </r>
  <r>
    <x v="2"/>
    <s v="5"/>
    <s v="11/2/2015"/>
    <s v="2016"/>
    <s v="2"/>
    <s v="42020000"/>
    <x v="11"/>
    <x v="1"/>
    <s v="IN  DEPARTMENT OF TRANSPORTATION"/>
    <s v="State"/>
    <x v="0"/>
    <s v="4014005000"/>
    <s v="Awarded"/>
    <s v="16045413"/>
    <m/>
    <m/>
    <n v="1"/>
    <n v="17259"/>
    <n v="1"/>
    <n v="17259"/>
  </r>
  <r>
    <x v="2"/>
    <s v="5"/>
    <s v="11/20/2015"/>
    <s v="2016"/>
    <s v="2"/>
    <s v="42020000"/>
    <x v="11"/>
    <x v="1"/>
    <s v="IN  DEPARTMENT OF TRANSPORTATION"/>
    <s v="State"/>
    <x v="0"/>
    <s v="4014005000"/>
    <s v="Pending"/>
    <s v="16056158"/>
    <m/>
    <m/>
    <n v="1"/>
    <n v="370000"/>
    <n v="1"/>
    <n v="370000"/>
  </r>
  <r>
    <x v="2"/>
    <s v="5"/>
    <s v="11/20/2015"/>
    <s v="2016"/>
    <s v="2"/>
    <s v="42020000"/>
    <x v="11"/>
    <x v="1"/>
    <s v="IN  DEPARTMENT OF TRANSPORTATION"/>
    <s v="State"/>
    <x v="0"/>
    <s v="4014005000"/>
    <s v="Awarded"/>
    <s v="16056054"/>
    <m/>
    <m/>
    <n v="1"/>
    <n v="290000"/>
    <n v="1"/>
    <n v="290000"/>
  </r>
  <r>
    <x v="2"/>
    <s v="5"/>
    <s v="11/20/2015"/>
    <s v="2016"/>
    <s v="2"/>
    <s v="42020000"/>
    <x v="11"/>
    <x v="1"/>
    <s v="IN  DEPARTMENT OF TRANSPORTATION"/>
    <s v="State"/>
    <x v="0"/>
    <s v="4025003000"/>
    <s v="Pending"/>
    <s v="16056109"/>
    <m/>
    <m/>
    <n v="1"/>
    <n v="60000"/>
    <n v="1"/>
    <n v="60000"/>
  </r>
  <r>
    <x v="2"/>
    <s v="7"/>
    <s v="1/25/2016"/>
    <s v="2016"/>
    <s v="4"/>
    <s v="42020000"/>
    <x v="11"/>
    <x v="1"/>
    <s v="IN  DEPARTMENT OF TRANSPORTATION"/>
    <s v="State"/>
    <x v="0"/>
    <s v="4014005000"/>
    <s v="Awarded"/>
    <s v="16077580"/>
    <m/>
    <m/>
    <n v="0.5"/>
    <n v="55000"/>
    <n v="0.5"/>
    <n v="55000"/>
  </r>
  <r>
    <x v="2"/>
    <s v="7"/>
    <s v="1/25/2016"/>
    <s v="2016"/>
    <s v="4"/>
    <s v="42020000"/>
    <x v="11"/>
    <x v="1"/>
    <s v="IN  DEPARTMENT OF TRANSPORTATION"/>
    <s v="State"/>
    <x v="0"/>
    <s v="4014006000"/>
    <s v="Awarded"/>
    <s v="16077580"/>
    <m/>
    <m/>
    <n v="0.5"/>
    <n v="55000"/>
    <n v="0.5"/>
    <n v="55000"/>
  </r>
  <r>
    <x v="2"/>
    <s v="7"/>
    <s v="1/28/2016"/>
    <s v="2016"/>
    <s v="4"/>
    <s v="42020000"/>
    <x v="11"/>
    <x v="1"/>
    <s v="IN  DEPARTMENT OF TRANSPORTATION"/>
    <s v="State"/>
    <x v="0"/>
    <s v="4014005000"/>
    <s v="Awarded"/>
    <s v="16077658"/>
    <m/>
    <m/>
    <n v="1"/>
    <n v="175000"/>
    <n v="1"/>
    <n v="175000"/>
  </r>
  <r>
    <x v="2"/>
    <s v="8"/>
    <s v="2/10/2016"/>
    <s v="2016"/>
    <s v="5"/>
    <s v="42020000"/>
    <x v="11"/>
    <x v="1"/>
    <s v="IN  DEPARTMENT OF TRANSPORTATION"/>
    <s v="State"/>
    <x v="0"/>
    <s v="4014005000"/>
    <s v="Awarded"/>
    <s v="16088014"/>
    <m/>
    <m/>
    <n v="1"/>
    <n v="7000"/>
    <n v="1"/>
    <n v="7000"/>
  </r>
  <r>
    <x v="2"/>
    <s v="8"/>
    <s v="2/26/2016"/>
    <s v="2016"/>
    <s v="5"/>
    <s v="42020000"/>
    <x v="11"/>
    <x v="1"/>
    <s v="IN  DEPARTMENT OF TRANSPORTATION"/>
    <s v="State"/>
    <x v="0"/>
    <s v="4018010000"/>
    <s v="Pending"/>
    <s v="16088523"/>
    <m/>
    <m/>
    <n v="1"/>
    <n v="108691"/>
    <n v="1"/>
    <n v="108691"/>
  </r>
  <r>
    <x v="2"/>
    <s v="9"/>
    <s v="3/16/2016"/>
    <s v="2016"/>
    <s v="6"/>
    <s v="42020000"/>
    <x v="11"/>
    <x v="1"/>
    <s v="IN  DEPARTMENT OF TRANSPORTATION"/>
    <s v="State"/>
    <x v="0"/>
    <s v="4014005000"/>
    <s v="Awarded"/>
    <s v="16098884"/>
    <m/>
    <m/>
    <n v="1"/>
    <n v="75000"/>
    <n v="1"/>
    <n v="75000"/>
  </r>
  <r>
    <x v="2"/>
    <s v="10"/>
    <s v="4/13/2016"/>
    <s v="2016"/>
    <s v="7"/>
    <s v="42020000"/>
    <x v="11"/>
    <x v="1"/>
    <s v="IN  DEPARTMENT OF TRANSPORTATION"/>
    <s v="State"/>
    <x v="0"/>
    <s v="4014005000"/>
    <s v="Awarded"/>
    <s v="16109720"/>
    <m/>
    <m/>
    <n v="1"/>
    <n v="74566"/>
    <n v="1"/>
    <n v="74566"/>
  </r>
  <r>
    <x v="2"/>
    <s v="10"/>
    <s v="4/14/2016"/>
    <s v="2016"/>
    <s v="7"/>
    <s v="42020000"/>
    <x v="11"/>
    <x v="1"/>
    <s v="IN  DEPARTMENT OF TRANSPORTATION"/>
    <s v="State"/>
    <x v="0"/>
    <s v="4014005000"/>
    <s v="Awarded"/>
    <s v="16109726"/>
    <m/>
    <m/>
    <n v="1"/>
    <n v="130000"/>
    <n v="1"/>
    <n v="130000"/>
  </r>
  <r>
    <x v="2"/>
    <s v="10"/>
    <s v="4/15/2016"/>
    <s v="2016"/>
    <s v="7"/>
    <s v="42020000"/>
    <x v="11"/>
    <x v="1"/>
    <s v="IN  DEPARTMENT OF TRANSPORTATION"/>
    <s v="State"/>
    <x v="0"/>
    <s v="4014005000"/>
    <s v="Awarded"/>
    <s v="16098694"/>
    <m/>
    <m/>
    <n v="1"/>
    <n v="39933"/>
    <n v="1"/>
    <n v="39933"/>
  </r>
  <r>
    <x v="2"/>
    <s v="10"/>
    <s v="4/27/2016"/>
    <s v="2016"/>
    <s v="7"/>
    <s v="42020000"/>
    <x v="11"/>
    <x v="1"/>
    <s v="IN  DEPARTMENT OF TRANSPORTATION"/>
    <s v="State"/>
    <x v="0"/>
    <s v="4014005000"/>
    <s v="Awarded"/>
    <s v="16100107"/>
    <m/>
    <m/>
    <n v="1"/>
    <n v="125000"/>
    <n v="1"/>
    <n v="125000"/>
  </r>
  <r>
    <x v="2"/>
    <s v="11"/>
    <s v="5/3/2016"/>
    <s v="2016"/>
    <s v="8"/>
    <s v="42020000"/>
    <x v="11"/>
    <x v="1"/>
    <s v="IN  DEPARTMENT OF TRANSPORTATION"/>
    <s v="State"/>
    <x v="0"/>
    <s v="4014015000"/>
    <s v="Awarded"/>
    <s v="16109944"/>
    <m/>
    <m/>
    <n v="0"/>
    <n v="0"/>
    <n v="0"/>
    <n v="0"/>
  </r>
  <r>
    <x v="2"/>
    <s v="11"/>
    <s v="5/3/2016"/>
    <s v="2016"/>
    <s v="8"/>
    <s v="42020000"/>
    <x v="11"/>
    <x v="1"/>
    <s v="IN  DEPARTMENT OF TRANSPORTATION"/>
    <s v="State"/>
    <x v="0"/>
    <s v="4018010000"/>
    <s v="Awarded"/>
    <s v="16109944"/>
    <m/>
    <m/>
    <n v="1"/>
    <n v="62802"/>
    <n v="1"/>
    <n v="62802"/>
  </r>
  <r>
    <x v="2"/>
    <s v="11"/>
    <s v="5/10/2016"/>
    <s v="2016"/>
    <s v="8"/>
    <s v="42020000"/>
    <x v="11"/>
    <x v="1"/>
    <s v="IN  DEPARTMENT OF TRANSPORTATION"/>
    <s v="State"/>
    <x v="0"/>
    <s v="4014005000"/>
    <s v="Awarded"/>
    <s v="16110596"/>
    <m/>
    <m/>
    <n v="1"/>
    <n v="35500"/>
    <n v="1"/>
    <n v="35500"/>
  </r>
  <r>
    <x v="2"/>
    <s v="11"/>
    <s v="5/12/2016"/>
    <s v="2016"/>
    <s v="8"/>
    <s v="42020000"/>
    <x v="11"/>
    <x v="1"/>
    <s v="IN  DEPARTMENT OF TRANSPORTATION"/>
    <s v="State"/>
    <x v="0"/>
    <s v="4014005000"/>
    <s v="Pending"/>
    <s v="16110646"/>
    <m/>
    <m/>
    <n v="1"/>
    <n v="159100"/>
    <n v="1"/>
    <n v="159100"/>
  </r>
  <r>
    <x v="2"/>
    <s v="11"/>
    <s v="5/18/2016"/>
    <s v="2016"/>
    <s v="8"/>
    <s v="42020000"/>
    <x v="11"/>
    <x v="1"/>
    <s v="IN  DEPARTMENT OF TRANSPORTATION"/>
    <s v="State"/>
    <x v="0"/>
    <s v="4014005000"/>
    <s v="Pending"/>
    <s v="16110631"/>
    <m/>
    <m/>
    <n v="1"/>
    <n v="34476"/>
    <n v="1"/>
    <n v="34476"/>
  </r>
  <r>
    <x v="2"/>
    <s v="11"/>
    <s v="5/18/2016"/>
    <s v="2016"/>
    <s v="8"/>
    <s v="42020000"/>
    <x v="11"/>
    <x v="1"/>
    <s v="IN  DEPARTMENT OF TRANSPORTATION"/>
    <s v="State"/>
    <x v="0"/>
    <s v="4014005000"/>
    <s v="Pending"/>
    <s v="16110841"/>
    <m/>
    <m/>
    <n v="1"/>
    <n v="148785"/>
    <n v="1"/>
    <n v="148785"/>
  </r>
  <r>
    <x v="2"/>
    <s v="11"/>
    <s v="5/18/2016"/>
    <s v="2016"/>
    <s v="8"/>
    <s v="42020000"/>
    <x v="11"/>
    <x v="1"/>
    <s v="IN  DEPARTMENT OF TRANSPORTATION"/>
    <s v="State"/>
    <x v="0"/>
    <s v="4014005000"/>
    <s v="Pending"/>
    <s v="16110858"/>
    <m/>
    <m/>
    <n v="0.5"/>
    <n v="109096.5"/>
    <n v="0.5"/>
    <n v="109096.5"/>
  </r>
  <r>
    <x v="2"/>
    <s v="11"/>
    <s v="5/18/2016"/>
    <s v="2016"/>
    <s v="8"/>
    <s v="42020000"/>
    <x v="11"/>
    <x v="1"/>
    <s v="IN  DEPARTMENT OF TRANSPORTATION"/>
    <s v="State"/>
    <x v="0"/>
    <s v="4014005000"/>
    <s v="Awarded"/>
    <s v="16110700"/>
    <m/>
    <m/>
    <n v="1"/>
    <n v="400000"/>
    <n v="1"/>
    <n v="400000"/>
  </r>
  <r>
    <x v="2"/>
    <s v="11"/>
    <s v="5/18/2016"/>
    <s v="2016"/>
    <s v="8"/>
    <s v="42020000"/>
    <x v="11"/>
    <x v="1"/>
    <s v="IN  DEPARTMENT OF TRANSPORTATION"/>
    <s v="State"/>
    <x v="0"/>
    <s v="4014005000"/>
    <s v="Awarded"/>
    <s v="16110777"/>
    <m/>
    <m/>
    <n v="0.7"/>
    <n v="295103.90000000002"/>
    <n v="0.7"/>
    <n v="295103.90000000002"/>
  </r>
  <r>
    <x v="2"/>
    <s v="11"/>
    <s v="5/18/2016"/>
    <s v="2016"/>
    <s v="8"/>
    <s v="42020000"/>
    <x v="11"/>
    <x v="1"/>
    <s v="IN  DEPARTMENT OF TRANSPORTATION"/>
    <s v="State"/>
    <x v="0"/>
    <s v="4014005000"/>
    <s v="Awarded"/>
    <s v="16110824"/>
    <m/>
    <m/>
    <n v="1"/>
    <n v="130104"/>
    <n v="1"/>
    <n v="130104"/>
  </r>
  <r>
    <x v="2"/>
    <s v="11"/>
    <s v="5/18/2016"/>
    <s v="2016"/>
    <s v="8"/>
    <s v="42020000"/>
    <x v="11"/>
    <x v="1"/>
    <s v="IN  DEPARTMENT OF TRANSPORTATION"/>
    <s v="State"/>
    <x v="0"/>
    <s v="4014009000"/>
    <s v="Awarded"/>
    <s v="16110777"/>
    <m/>
    <m/>
    <n v="0.3"/>
    <n v="126473.1"/>
    <n v="0.3"/>
    <n v="126473.1"/>
  </r>
  <r>
    <x v="2"/>
    <s v="11"/>
    <s v="5/18/2016"/>
    <s v="2016"/>
    <s v="8"/>
    <s v="42020000"/>
    <x v="11"/>
    <x v="1"/>
    <s v="IN  DEPARTMENT OF TRANSPORTATION"/>
    <s v="State"/>
    <x v="0"/>
    <s v="4018010000"/>
    <s v="Pending"/>
    <s v="16110858"/>
    <m/>
    <m/>
    <n v="0.5"/>
    <n v="109096.5"/>
    <n v="0.5"/>
    <n v="109096.5"/>
  </r>
  <r>
    <x v="2"/>
    <s v="11"/>
    <s v="5/19/2016"/>
    <s v="2016"/>
    <s v="8"/>
    <s v="42020000"/>
    <x v="11"/>
    <x v="1"/>
    <s v="IN  DEPARTMENT OF TRANSPORTATION"/>
    <s v="State"/>
    <x v="0"/>
    <s v="4014005000"/>
    <s v="Pending"/>
    <s v="16110926"/>
    <m/>
    <m/>
    <n v="1"/>
    <n v="150900"/>
    <n v="1"/>
    <n v="150900"/>
  </r>
  <r>
    <x v="2"/>
    <s v="11"/>
    <s v="5/23/2016"/>
    <s v="2016"/>
    <s v="8"/>
    <s v="42020000"/>
    <x v="11"/>
    <x v="1"/>
    <s v="IN  DEPARTMENT OF TRANSPORTATION"/>
    <s v="State"/>
    <x v="0"/>
    <s v="4014005000"/>
    <s v="Awarded"/>
    <s v="16110982"/>
    <m/>
    <m/>
    <n v="1"/>
    <n v="27423"/>
    <n v="1"/>
    <n v="27423"/>
  </r>
  <r>
    <x v="2"/>
    <s v="11"/>
    <s v="5/23/2016"/>
    <s v="2016"/>
    <s v="8"/>
    <s v="42020000"/>
    <x v="11"/>
    <x v="1"/>
    <s v="IN  DEPARTMENT OF TRANSPORTATION"/>
    <s v="State"/>
    <x v="0"/>
    <s v="4019004000"/>
    <s v="Awarded"/>
    <s v="16111006"/>
    <m/>
    <m/>
    <n v="1"/>
    <n v="99825"/>
    <n v="1"/>
    <n v="99825"/>
  </r>
  <r>
    <x v="2"/>
    <s v="11"/>
    <s v="5/24/2016"/>
    <s v="2016"/>
    <s v="8"/>
    <s v="42020000"/>
    <x v="11"/>
    <x v="1"/>
    <s v="IN  DEPARTMENT OF TRANSPORTATION"/>
    <s v="State"/>
    <x v="0"/>
    <s v="4014005000"/>
    <s v="Awarded"/>
    <s v="16056206"/>
    <m/>
    <m/>
    <n v="1"/>
    <n v="209748"/>
    <n v="1"/>
    <n v="209748"/>
  </r>
  <r>
    <x v="2"/>
    <s v="11"/>
    <s v="5/25/2016"/>
    <s v="2016"/>
    <s v="8"/>
    <s v="42020000"/>
    <x v="11"/>
    <x v="1"/>
    <s v="IN  DEPARTMENT OF TRANSPORTATION"/>
    <s v="State"/>
    <x v="0"/>
    <s v="4014005000"/>
    <s v="Pending"/>
    <s v="16111054"/>
    <m/>
    <m/>
    <n v="1"/>
    <n v="500000"/>
    <n v="1"/>
    <n v="500000"/>
  </r>
  <r>
    <x v="2"/>
    <s v="12"/>
    <s v="6/29/2016"/>
    <s v="2016"/>
    <s v="9"/>
    <s v="42020000"/>
    <x v="11"/>
    <x v="1"/>
    <s v="IN  DEPARTMENT OF TRANSPORTATION"/>
    <s v="State"/>
    <x v="0"/>
    <s v="4014005000"/>
    <s v="Awarded"/>
    <s v="16122190"/>
    <m/>
    <m/>
    <n v="1"/>
    <n v="10306"/>
    <n v="1"/>
    <n v="10306"/>
  </r>
  <r>
    <x v="0"/>
    <s v="1"/>
    <s v="7/2/2014"/>
    <s v="2014"/>
    <s v="10"/>
    <s v="41030000"/>
    <x v="12"/>
    <x v="0"/>
    <s v="NATIONAL AERONAUTICS AND SPACE ADMIN"/>
    <s v="Federal"/>
    <x v="0"/>
    <s v="4018007000"/>
    <s v="Not Funded"/>
    <s v="14121993"/>
    <m/>
    <m/>
    <n v="0.2"/>
    <n v="91089"/>
    <n v="0.2"/>
    <n v="91089"/>
  </r>
  <r>
    <x v="0"/>
    <s v="1"/>
    <s v="7/2/2014"/>
    <s v="2014"/>
    <s v="10"/>
    <s v="41030000"/>
    <x v="12"/>
    <x v="0"/>
    <s v="NATIONAL AERONAUTICS AND SPACE ADMIN"/>
    <s v="Federal"/>
    <x v="0"/>
    <s v="4018008000"/>
    <s v="Not Funded"/>
    <s v="14121993"/>
    <m/>
    <m/>
    <n v="0.8"/>
    <n v="364356"/>
    <n v="0.8"/>
    <n v="364356"/>
  </r>
  <r>
    <x v="0"/>
    <s v="1"/>
    <s v="7/10/2014"/>
    <s v="2014"/>
    <s v="10"/>
    <s v="41030000"/>
    <x v="12"/>
    <x v="0"/>
    <s v="UNIVERSITY OF CALIFORNIA - SAN DIEGO"/>
    <s v="Institution of Higher Education"/>
    <x v="0"/>
    <s v="4014003000"/>
    <s v="Pending"/>
    <s v="15011187"/>
    <n v="1"/>
    <n v="180286"/>
    <m/>
    <m/>
    <n v="1"/>
    <n v="180286"/>
  </r>
  <r>
    <x v="0"/>
    <s v="1"/>
    <s v="7/10/2014"/>
    <s v="2014"/>
    <s v="10"/>
    <s v="41030000"/>
    <x v="12"/>
    <x v="0"/>
    <s v="NATIONAL AERONAUTICS AND SPACE ADMIN"/>
    <s v="Federal"/>
    <x v="0"/>
    <s v="4014003000"/>
    <s v="Not Funded"/>
    <s v="15011180"/>
    <m/>
    <m/>
    <n v="1"/>
    <n v="3962"/>
    <n v="1"/>
    <n v="3962"/>
  </r>
  <r>
    <x v="0"/>
    <s v="1"/>
    <s v="7/10/2014"/>
    <s v="2014"/>
    <s v="10"/>
    <s v="41030000"/>
    <x v="12"/>
    <x v="0"/>
    <s v="NATIONAL AERONAUTICS AND SPACE ADMIN"/>
    <s v="Federal"/>
    <x v="0"/>
    <s v="4018007000"/>
    <s v="Pending"/>
    <s v="15011172"/>
    <m/>
    <m/>
    <n v="1"/>
    <n v="458063"/>
    <n v="1"/>
    <n v="458063"/>
  </r>
  <r>
    <x v="0"/>
    <s v="1"/>
    <s v="7/10/2014"/>
    <s v="2014"/>
    <s v="10"/>
    <s v="41030000"/>
    <x v="12"/>
    <x v="0"/>
    <s v="UNIVERSITY OF CALIFORNIA - SAN DIEGO"/>
    <s v="Institution of Higher Education"/>
    <x v="0"/>
    <s v="4027013000"/>
    <s v="Pending"/>
    <s v="15011187"/>
    <n v="0"/>
    <n v="0"/>
    <m/>
    <m/>
    <n v="0"/>
    <n v="0"/>
  </r>
  <r>
    <x v="0"/>
    <s v="1"/>
    <s v="7/11/2014"/>
    <s v="2014"/>
    <s v="10"/>
    <s v="41030000"/>
    <x v="12"/>
    <x v="0"/>
    <s v="Wyle Laboratories"/>
    <s v="Private Profit"/>
    <x v="0"/>
    <s v="2004034000"/>
    <s v="Awarded"/>
    <s v="15011102"/>
    <m/>
    <m/>
    <n v="1"/>
    <n v="12502"/>
    <n v="1"/>
    <n v="12502"/>
  </r>
  <r>
    <x v="0"/>
    <s v="1"/>
    <s v="7/11/2014"/>
    <s v="2014"/>
    <s v="10"/>
    <s v="41030000"/>
    <x v="12"/>
    <x v="0"/>
    <s v="NATIONAL AERONAUTICS AND SPACE ADMIN"/>
    <s v="Federal"/>
    <x v="0"/>
    <s v="4018007000"/>
    <s v="Pending"/>
    <s v="15011194"/>
    <m/>
    <m/>
    <n v="1"/>
    <n v="412064"/>
    <n v="1"/>
    <n v="412064"/>
  </r>
  <r>
    <x v="0"/>
    <s v="1"/>
    <s v="7/11/2014"/>
    <s v="2014"/>
    <s v="10"/>
    <s v="41030000"/>
    <x v="12"/>
    <x v="0"/>
    <s v="NATIONAL AERONAUTICS AND SPACE ADMIN"/>
    <s v="Federal"/>
    <x v="0"/>
    <s v="4018007000"/>
    <s v="Pending"/>
    <s v="15011225"/>
    <m/>
    <m/>
    <n v="1"/>
    <n v="391262"/>
    <n v="1"/>
    <n v="391262"/>
  </r>
  <r>
    <x v="0"/>
    <s v="1"/>
    <s v="7/11/2014"/>
    <s v="2014"/>
    <s v="10"/>
    <s v="41030000"/>
    <x v="12"/>
    <x v="0"/>
    <s v="Eureka Scientific Inc"/>
    <s v="Private Profit"/>
    <x v="0"/>
    <s v="4018007000"/>
    <s v="Pending"/>
    <s v="15011228"/>
    <m/>
    <m/>
    <n v="1"/>
    <n v="77589"/>
    <n v="1"/>
    <n v="77589"/>
  </r>
  <r>
    <x v="0"/>
    <s v="1"/>
    <s v="7/11/2014"/>
    <s v="2014"/>
    <s v="10"/>
    <s v="41030000"/>
    <x v="12"/>
    <x v="0"/>
    <s v="NATIONAL AERONAUTICS AND SPACE ADMIN"/>
    <s v="Federal"/>
    <x v="0"/>
    <s v="4018007000"/>
    <s v="Pending"/>
    <s v="15011248"/>
    <m/>
    <m/>
    <n v="1"/>
    <n v="489544"/>
    <n v="1"/>
    <n v="489544"/>
  </r>
  <r>
    <x v="0"/>
    <s v="1"/>
    <s v="7/15/2014"/>
    <s v="2014"/>
    <s v="10"/>
    <s v="41030000"/>
    <x v="12"/>
    <x v="0"/>
    <s v="Walmart Foundation"/>
    <s v="Foundation"/>
    <x v="0"/>
    <s v="4014003000"/>
    <s v="Not Funded"/>
    <s v="15011341"/>
    <m/>
    <m/>
    <n v="0.33"/>
    <n v="148845.51"/>
    <n v="0.33"/>
    <n v="148845.51"/>
  </r>
  <r>
    <x v="0"/>
    <s v="1"/>
    <s v="7/15/2014"/>
    <s v="2014"/>
    <s v="10"/>
    <s v="41030000"/>
    <x v="12"/>
    <x v="0"/>
    <s v="Walmart Foundation"/>
    <s v="Foundation"/>
    <x v="0"/>
    <s v="4014024000"/>
    <s v="Not Funded"/>
    <s v="15011341"/>
    <m/>
    <m/>
    <n v="0.34"/>
    <n v="153355.98000000001"/>
    <n v="0.34"/>
    <n v="153355.98000000001"/>
  </r>
  <r>
    <x v="0"/>
    <s v="1"/>
    <s v="7/15/2014"/>
    <s v="2014"/>
    <s v="10"/>
    <s v="41030000"/>
    <x v="12"/>
    <x v="0"/>
    <s v="Walmart Foundation"/>
    <s v="Foundation"/>
    <x v="0"/>
    <s v="4019008000"/>
    <s v="Not Funded"/>
    <s v="15011341"/>
    <m/>
    <m/>
    <n v="0.33"/>
    <n v="148845.51"/>
    <n v="0.33"/>
    <n v="148845.51"/>
  </r>
  <r>
    <x v="0"/>
    <s v="1"/>
    <s v="7/16/2014"/>
    <s v="2014"/>
    <s v="10"/>
    <s v="41030000"/>
    <x v="12"/>
    <x v="0"/>
    <s v="NATIONAL AERONAUTICS AND SPACE ADMIN"/>
    <s v="Federal"/>
    <x v="0"/>
    <s v="4011006000"/>
    <s v="Awarded"/>
    <s v="15011349"/>
    <m/>
    <m/>
    <n v="0.75"/>
    <n v="371165.25"/>
    <n v="0.75"/>
    <n v="371165.25"/>
  </r>
  <r>
    <x v="0"/>
    <s v="1"/>
    <s v="7/16/2014"/>
    <s v="2014"/>
    <s v="10"/>
    <s v="41030000"/>
    <x v="12"/>
    <x v="0"/>
    <s v="NATIONAL AERONAUTICS AND SPACE ADMIN"/>
    <s v="Federal"/>
    <x v="0"/>
    <s v="4011018000"/>
    <s v="Awarded"/>
    <s v="15011349"/>
    <m/>
    <m/>
    <n v="0.25"/>
    <n v="123721.75"/>
    <n v="0.25"/>
    <n v="123721.75"/>
  </r>
  <r>
    <x v="0"/>
    <s v="1"/>
    <s v="7/23/2014"/>
    <s v="2014"/>
    <s v="10"/>
    <s v="41030000"/>
    <x v="12"/>
    <x v="0"/>
    <s v="UNIVERSITIES SPACE RESEARCH ASSOCIATION"/>
    <s v="Private Non-Profit"/>
    <x v="0"/>
    <s v="4018008000"/>
    <s v="Not Funded"/>
    <s v="15011552"/>
    <m/>
    <m/>
    <n v="1"/>
    <n v="65599"/>
    <n v="1"/>
    <n v="65599"/>
  </r>
  <r>
    <x v="0"/>
    <s v="1"/>
    <s v="7/23/2014"/>
    <s v="2014"/>
    <s v="10"/>
    <s v="41030000"/>
    <x v="12"/>
    <x v="0"/>
    <s v="GEOLOGICAL SURVEY, U.S."/>
    <s v="Federal"/>
    <x v="0"/>
    <s v="4018008000"/>
    <s v="Not Funded"/>
    <s v="15011556"/>
    <m/>
    <m/>
    <n v="1"/>
    <n v="60489"/>
    <n v="1"/>
    <n v="60489"/>
  </r>
  <r>
    <x v="0"/>
    <s v="1"/>
    <s v="7/25/2014"/>
    <s v="2014"/>
    <s v="10"/>
    <s v="41030000"/>
    <x v="12"/>
    <x v="0"/>
    <s v="NATIONAL AERONAUTICS AND SPACE ADMIN"/>
    <s v="Federal"/>
    <x v="0"/>
    <s v="4018008000"/>
    <s v="Pending"/>
    <s v="15011650"/>
    <m/>
    <m/>
    <n v="1"/>
    <n v="563917"/>
    <n v="1"/>
    <n v="563917"/>
  </r>
  <r>
    <x v="0"/>
    <s v="1"/>
    <s v="7/25/2014"/>
    <s v="2014"/>
    <s v="10"/>
    <s v="41030000"/>
    <x v="12"/>
    <x v="0"/>
    <s v="NATIONAL AERONAUTICS AND SPACE ADMIN"/>
    <s v="Federal"/>
    <x v="0"/>
    <s v="4018008000"/>
    <s v="Pending"/>
    <s v="15011681"/>
    <m/>
    <m/>
    <n v="1"/>
    <n v="565803"/>
    <n v="1"/>
    <n v="565803"/>
  </r>
  <r>
    <x v="0"/>
    <s v="1"/>
    <s v="7/25/2014"/>
    <s v="2014"/>
    <s v="10"/>
    <s v="41030000"/>
    <x v="12"/>
    <x v="0"/>
    <s v="NATIONAL AERONAUTICS AND SPACE ADMIN"/>
    <s v="Federal"/>
    <x v="0"/>
    <s v="4018008000"/>
    <s v="Not Funded"/>
    <s v="15011670"/>
    <m/>
    <m/>
    <n v="1"/>
    <n v="462911"/>
    <n v="1"/>
    <n v="462911"/>
  </r>
  <r>
    <x v="0"/>
    <s v="2"/>
    <s v="8/7/2014"/>
    <s v="2014"/>
    <s v="11"/>
    <s v="41030000"/>
    <x v="12"/>
    <x v="0"/>
    <s v="NATIONAL AERONAUTICS AND SPACE ADMIN"/>
    <s v="Federal"/>
    <x v="0"/>
    <s v="4014009000"/>
    <s v="Awarded"/>
    <s v="15022094"/>
    <m/>
    <m/>
    <n v="1"/>
    <n v="32500"/>
    <n v="1"/>
    <n v="32500"/>
  </r>
  <r>
    <x v="0"/>
    <s v="2"/>
    <s v="8/19/2014"/>
    <s v="2014"/>
    <s v="11"/>
    <s v="41030000"/>
    <x v="12"/>
    <x v="0"/>
    <s v="Mosaic ATM Inc"/>
    <s v="Private Profit"/>
    <x v="0"/>
    <s v="4019003000"/>
    <s v="Pending"/>
    <s v="15022510"/>
    <m/>
    <m/>
    <n v="1"/>
    <n v="100000"/>
    <n v="1"/>
    <n v="100000"/>
  </r>
  <r>
    <x v="0"/>
    <s v="2"/>
    <s v="8/20/2014"/>
    <s v="2014"/>
    <s v="11"/>
    <s v="41030000"/>
    <x v="12"/>
    <x v="0"/>
    <s v="NATIONAL AERONAUTICS AND SPACE ADMIN"/>
    <s v="Federal"/>
    <x v="0"/>
    <s v="4014003000"/>
    <s v="Pending"/>
    <s v="15022553"/>
    <m/>
    <m/>
    <n v="1"/>
    <n v="831509"/>
    <n v="1"/>
    <n v="831509"/>
  </r>
  <r>
    <x v="0"/>
    <s v="3"/>
    <s v="9/9/2014"/>
    <s v="2014"/>
    <s v="12"/>
    <s v="41030000"/>
    <x v="12"/>
    <x v="0"/>
    <s v="NATIONAL AERONAUTICS AND SPACE ADMIN"/>
    <s v="Federal"/>
    <x v="0"/>
    <s v="4014003000"/>
    <s v="Awarded"/>
    <s v="15033068"/>
    <m/>
    <m/>
    <n v="1"/>
    <n v="15000"/>
    <n v="1"/>
    <n v="15000"/>
  </r>
  <r>
    <x v="0"/>
    <s v="3"/>
    <s v="9/9/2014"/>
    <s v="2014"/>
    <s v="12"/>
    <s v="41030000"/>
    <x v="12"/>
    <x v="0"/>
    <s v="Analytical Mechanics Assoc, Inc"/>
    <s v="Private Profit"/>
    <x v="0"/>
    <s v="4014003000"/>
    <s v="Awarded"/>
    <s v="15033111"/>
    <m/>
    <m/>
    <n v="1"/>
    <n v="25252"/>
    <n v="1"/>
    <n v="25252"/>
  </r>
  <r>
    <x v="0"/>
    <s v="3"/>
    <s v="9/17/2014"/>
    <s v="2014"/>
    <s v="12"/>
    <s v="41030000"/>
    <x v="12"/>
    <x v="0"/>
    <s v="NATIONAL AERONAUTICS AND SPACE ADMIN"/>
    <s v="Federal"/>
    <x v="0"/>
    <s v="4014003000"/>
    <s v="Awarded"/>
    <s v="15033316"/>
    <m/>
    <m/>
    <n v="1"/>
    <n v="15000"/>
    <n v="1"/>
    <n v="15000"/>
  </r>
  <r>
    <x v="0"/>
    <s v="3"/>
    <s v="9/26/2014"/>
    <s v="2014"/>
    <s v="12"/>
    <s v="41030000"/>
    <x v="12"/>
    <x v="0"/>
    <s v="Analytical Mechanics Assoc, Inc"/>
    <s v="Private Profit"/>
    <x v="0"/>
    <s v="4014003000"/>
    <s v="Awarded"/>
    <s v="15033423"/>
    <m/>
    <m/>
    <n v="1"/>
    <n v="37000"/>
    <n v="1"/>
    <n v="37000"/>
  </r>
  <r>
    <x v="0"/>
    <s v="3"/>
    <s v="9/26/2014"/>
    <s v="2014"/>
    <s v="12"/>
    <s v="41030000"/>
    <x v="12"/>
    <x v="0"/>
    <s v="NATIONAL AERONAUTICS AND SPACE ADMIN"/>
    <s v="Federal"/>
    <x v="0"/>
    <s v="4018008000"/>
    <s v="Not Funded"/>
    <s v="15033737"/>
    <m/>
    <m/>
    <n v="1"/>
    <n v="1425425"/>
    <n v="1"/>
    <n v="1425425"/>
  </r>
  <r>
    <x v="0"/>
    <s v="4"/>
    <s v="10/2/2014"/>
    <s v="2015"/>
    <s v="1"/>
    <s v="41030000"/>
    <x v="12"/>
    <x v="0"/>
    <s v="SOUTHWEST RESEARCH INSTITUTE"/>
    <s v="Foundation"/>
    <x v="0"/>
    <s v="4018008000"/>
    <s v="Not Funded"/>
    <s v="15043955"/>
    <m/>
    <m/>
    <n v="1"/>
    <n v="49970"/>
    <n v="1"/>
    <n v="49970"/>
  </r>
  <r>
    <x v="0"/>
    <s v="4"/>
    <s v="10/8/2014"/>
    <s v="2015"/>
    <s v="1"/>
    <s v="41030000"/>
    <x v="12"/>
    <x v="0"/>
    <s v="JET PROPULSION LABORATORY"/>
    <s v="Federal"/>
    <x v="0"/>
    <s v="4014003000"/>
    <s v="Awarded"/>
    <s v="15044105"/>
    <m/>
    <m/>
    <n v="1"/>
    <n v="100000"/>
    <n v="1"/>
    <n v="100000"/>
  </r>
  <r>
    <x v="0"/>
    <s v="4"/>
    <s v="10/16/2014"/>
    <s v="2015"/>
    <s v="1"/>
    <s v="41030000"/>
    <x v="12"/>
    <x v="0"/>
    <s v="NATIONAL AERONAUTICS AND SPACE ADMIN"/>
    <s v="Federal"/>
    <x v="0"/>
    <s v="4011006000"/>
    <s v="Awarded"/>
    <s v="14121099"/>
    <n v="0.75"/>
    <n v="88545"/>
    <m/>
    <m/>
    <n v="0.75"/>
    <n v="88545"/>
  </r>
  <r>
    <x v="0"/>
    <s v="4"/>
    <s v="10/16/2014"/>
    <s v="2015"/>
    <s v="1"/>
    <s v="41030000"/>
    <x v="12"/>
    <x v="0"/>
    <s v="NATIONAL AERONAUTICS AND SPACE ADMIN"/>
    <s v="Federal"/>
    <x v="0"/>
    <s v="4014017000"/>
    <s v="Awarded"/>
    <s v="14121099"/>
    <n v="0.25"/>
    <n v="29515"/>
    <m/>
    <m/>
    <n v="0.25"/>
    <n v="29515"/>
  </r>
  <r>
    <x v="0"/>
    <s v="4"/>
    <s v="10/16/2014"/>
    <s v="2015"/>
    <s v="1"/>
    <s v="41030000"/>
    <x v="12"/>
    <x v="0"/>
    <s v="NATIONAL AERONAUTICS AND SPACE ADMIN"/>
    <s v="Federal"/>
    <x v="0"/>
    <s v="4027002000"/>
    <s v="Awarded"/>
    <s v="14121099"/>
    <n v="0"/>
    <n v="0"/>
    <m/>
    <m/>
    <n v="0"/>
    <n v="0"/>
  </r>
  <r>
    <x v="0"/>
    <s v="4"/>
    <s v="10/16/2014"/>
    <s v="2015"/>
    <s v="1"/>
    <s v="41030000"/>
    <x v="12"/>
    <x v="0"/>
    <s v="NATIONAL AERONAUTICS AND SPACE ADMIN"/>
    <s v="Federal"/>
    <x v="0"/>
    <s v="4027003000"/>
    <s v="Awarded"/>
    <s v="14121099"/>
    <n v="0"/>
    <n v="0"/>
    <m/>
    <m/>
    <n v="0"/>
    <n v="0"/>
  </r>
  <r>
    <x v="0"/>
    <s v="4"/>
    <s v="10/24/2014"/>
    <s v="2015"/>
    <s v="1"/>
    <s v="41030000"/>
    <x v="12"/>
    <x v="0"/>
    <s v="NATIONAL AERONAUTICS AND SPACE ADMIN"/>
    <s v="Federal"/>
    <x v="0"/>
    <s v="4018008000"/>
    <s v="Not Funded"/>
    <s v="15044525"/>
    <m/>
    <m/>
    <n v="1"/>
    <n v="392842"/>
    <n v="1"/>
    <n v="392842"/>
  </r>
  <r>
    <x v="0"/>
    <s v="4"/>
    <s v="10/26/2014"/>
    <s v="2015"/>
    <s v="1"/>
    <s v="41030000"/>
    <x v="12"/>
    <x v="0"/>
    <s v="Exelis Inc."/>
    <s v="Private Profit"/>
    <x v="0"/>
    <s v="4014003000"/>
    <s v="Awarded"/>
    <s v="15044626"/>
    <m/>
    <m/>
    <n v="1"/>
    <n v="6123"/>
    <n v="1"/>
    <n v="6123"/>
  </r>
  <r>
    <x v="0"/>
    <s v="5"/>
    <s v="11/1/2014"/>
    <s v="2015"/>
    <s v="2"/>
    <s v="41030000"/>
    <x v="12"/>
    <x v="0"/>
    <s v="OHIO STATE UNIVERSITY"/>
    <s v="Institution of Higher Education"/>
    <x v="0"/>
    <s v="4011006000"/>
    <s v="Pending"/>
    <s v="15054760"/>
    <n v="0.5"/>
    <n v="106136"/>
    <m/>
    <m/>
    <n v="0.5"/>
    <n v="106136"/>
  </r>
  <r>
    <x v="0"/>
    <s v="5"/>
    <s v="11/1/2014"/>
    <s v="2015"/>
    <s v="2"/>
    <s v="41030000"/>
    <x v="12"/>
    <x v="0"/>
    <s v="OHIO STATE UNIVERSITY"/>
    <s v="Institution of Higher Education"/>
    <x v="0"/>
    <s v="4014003000"/>
    <s v="Pending"/>
    <s v="15054760"/>
    <n v="0.5"/>
    <n v="106136"/>
    <m/>
    <m/>
    <n v="0.5"/>
    <n v="106136"/>
  </r>
  <r>
    <x v="0"/>
    <s v="5"/>
    <s v="11/1/2014"/>
    <s v="2015"/>
    <s v="2"/>
    <s v="41030000"/>
    <x v="12"/>
    <x v="0"/>
    <s v="OHIO STATE UNIVERSITY"/>
    <s v="Institution of Higher Education"/>
    <x v="0"/>
    <s v="4027013000"/>
    <s v="Pending"/>
    <s v="15054760"/>
    <n v="0"/>
    <n v="0"/>
    <m/>
    <m/>
    <n v="0"/>
    <n v="0"/>
  </r>
  <r>
    <x v="0"/>
    <s v="5"/>
    <s v="11/3/2014"/>
    <s v="2015"/>
    <s v="2"/>
    <s v="41030000"/>
    <x v="12"/>
    <x v="0"/>
    <s v="SMITHSONIAN ASTROPHYSICAL OBSERVATORY"/>
    <s v="Private Non-Profit"/>
    <x v="0"/>
    <s v="4018007000"/>
    <s v="Awarded"/>
    <s v="14121132"/>
    <m/>
    <m/>
    <n v="1"/>
    <n v="102141"/>
    <n v="1"/>
    <n v="102141"/>
  </r>
  <r>
    <x v="0"/>
    <s v="5"/>
    <s v="11/18/2014"/>
    <s v="2015"/>
    <s v="2"/>
    <s v="41030000"/>
    <x v="12"/>
    <x v="0"/>
    <s v="Wyle Laboratories"/>
    <s v="Private Profit"/>
    <x v="0"/>
    <s v="2004034000"/>
    <s v="Awarded"/>
    <s v="15055329"/>
    <m/>
    <m/>
    <n v="1"/>
    <n v="8245"/>
    <n v="1"/>
    <n v="8245"/>
  </r>
  <r>
    <x v="0"/>
    <s v="5"/>
    <s v="11/20/2014"/>
    <s v="2015"/>
    <s v="2"/>
    <s v="41030000"/>
    <x v="12"/>
    <x v="0"/>
    <s v="NATIONAL AERONAUTICS AND SPACE ADMIN"/>
    <s v="Federal"/>
    <x v="0"/>
    <s v="4014003000"/>
    <s v="Pending"/>
    <s v="15055307"/>
    <m/>
    <m/>
    <n v="1"/>
    <n v="111600"/>
    <n v="1"/>
    <n v="111600"/>
  </r>
  <r>
    <x v="0"/>
    <s v="5"/>
    <s v="11/20/2014"/>
    <s v="2015"/>
    <s v="2"/>
    <s v="41030000"/>
    <x v="12"/>
    <x v="0"/>
    <s v="NATIONAL AERONAUTICS AND SPACE ADMIN"/>
    <s v="Federal"/>
    <x v="0"/>
    <s v="4014003000"/>
    <s v="Pending"/>
    <s v="15055309"/>
    <m/>
    <m/>
    <n v="1"/>
    <n v="130200"/>
    <n v="1"/>
    <n v="130200"/>
  </r>
  <r>
    <x v="0"/>
    <s v="5"/>
    <s v="11/26/2014"/>
    <s v="2015"/>
    <s v="2"/>
    <s v="41030000"/>
    <x v="12"/>
    <x v="0"/>
    <s v="UNIVERSITY OF MICHIGAN"/>
    <s v="Institution of Higher Education"/>
    <x v="0"/>
    <s v="4014003000"/>
    <s v="Awarded"/>
    <s v="15022632"/>
    <m/>
    <m/>
    <n v="1"/>
    <n v="28871"/>
    <n v="1"/>
    <n v="28871"/>
  </r>
  <r>
    <x v="0"/>
    <s v="6"/>
    <s v="12/1/2014"/>
    <s v="2015"/>
    <s v="3"/>
    <s v="41030000"/>
    <x v="12"/>
    <x v="0"/>
    <s v="NATIONAL AERONAUTICS AND SPACE ADMIN"/>
    <s v="Federal"/>
    <x v="0"/>
    <s v="4014003000"/>
    <s v="Pending"/>
    <s v="15055308"/>
    <m/>
    <m/>
    <n v="1"/>
    <n v="131750"/>
    <n v="1"/>
    <n v="131750"/>
  </r>
  <r>
    <x v="0"/>
    <s v="6"/>
    <s v="12/5/2014"/>
    <s v="2015"/>
    <s v="3"/>
    <s v="41030000"/>
    <x v="12"/>
    <x v="0"/>
    <s v="ULTRAMET"/>
    <s v="Private Profit"/>
    <x v="0"/>
    <s v="4014003000"/>
    <s v="Pending"/>
    <s v="15065682"/>
    <m/>
    <m/>
    <n v="1"/>
    <n v="203665"/>
    <n v="1"/>
    <n v="203665"/>
  </r>
  <r>
    <x v="0"/>
    <s v="6"/>
    <s v="12/5/2014"/>
    <s v="2015"/>
    <s v="3"/>
    <s v="41030000"/>
    <x v="12"/>
    <x v="0"/>
    <s v="Decisive Analytics Corporation"/>
    <s v="Private Profit"/>
    <x v="0"/>
    <s v="4014003000"/>
    <s v="Pending"/>
    <s v="15065705"/>
    <m/>
    <m/>
    <n v="1"/>
    <n v="100000"/>
    <n v="1"/>
    <n v="100000"/>
  </r>
  <r>
    <x v="0"/>
    <s v="6"/>
    <s v="12/5/2014"/>
    <s v="2015"/>
    <s v="3"/>
    <s v="41030000"/>
    <x v="12"/>
    <x v="0"/>
    <s v="Analytical Mechanics Assoc, Inc"/>
    <s v="Private Profit"/>
    <x v="0"/>
    <s v="4014003000"/>
    <s v="Awarded"/>
    <s v="15065662"/>
    <m/>
    <m/>
    <n v="1"/>
    <n v="3100"/>
    <n v="1"/>
    <n v="3100"/>
  </r>
  <r>
    <x v="0"/>
    <s v="7"/>
    <s v="1/20/2015"/>
    <s v="2015"/>
    <s v="4"/>
    <s v="41030000"/>
    <x v="12"/>
    <x v="0"/>
    <s v="PHYSICAL SCIENCES, INC."/>
    <s v="Private Profit"/>
    <x v="0"/>
    <s v="4014003000"/>
    <s v="Pending"/>
    <s v="15076610"/>
    <m/>
    <m/>
    <n v="1"/>
    <n v="49000"/>
    <n v="1"/>
    <n v="49000"/>
  </r>
  <r>
    <x v="0"/>
    <s v="7"/>
    <s v="1/20/2015"/>
    <s v="2015"/>
    <s v="4"/>
    <s v="41030000"/>
    <x v="12"/>
    <x v="0"/>
    <s v="NATIONAL AERONAUTICS AND SPACE ADMIN"/>
    <s v="Federal"/>
    <x v="0"/>
    <s v="4014003000"/>
    <s v="Awarded"/>
    <s v="15076585"/>
    <n v="0.375"/>
    <n v="35625"/>
    <m/>
    <m/>
    <n v="0.375"/>
    <n v="35625"/>
  </r>
  <r>
    <x v="0"/>
    <s v="7"/>
    <s v="1/20/2015"/>
    <s v="2015"/>
    <s v="4"/>
    <s v="41030000"/>
    <x v="12"/>
    <x v="0"/>
    <s v="NATIONAL AERONAUTICS AND SPACE ADMIN"/>
    <s v="Federal"/>
    <x v="0"/>
    <s v="4014009000"/>
    <s v="Awarded"/>
    <s v="15076585"/>
    <n v="0.625"/>
    <n v="59375"/>
    <m/>
    <m/>
    <n v="0.625"/>
    <n v="59375"/>
  </r>
  <r>
    <x v="0"/>
    <s v="7"/>
    <s v="1/20/2015"/>
    <s v="2015"/>
    <s v="4"/>
    <s v="41030000"/>
    <x v="12"/>
    <x v="0"/>
    <s v="NATIONAL AERONAUTICS AND SPACE ADMIN"/>
    <s v="Federal"/>
    <x v="0"/>
    <s v="4027002000"/>
    <s v="Awarded"/>
    <s v="15076585"/>
    <n v="0"/>
    <n v="0"/>
    <m/>
    <m/>
    <n v="0"/>
    <n v="0"/>
  </r>
  <r>
    <x v="0"/>
    <s v="7"/>
    <s v="1/26/2015"/>
    <s v="2015"/>
    <s v="4"/>
    <s v="41030000"/>
    <x v="12"/>
    <x v="0"/>
    <s v="Intelligent Automation Inc"/>
    <s v="Private Profit"/>
    <x v="0"/>
    <s v="4014003000"/>
    <s v="Pending"/>
    <s v="15076794"/>
    <m/>
    <m/>
    <n v="1"/>
    <n v="32450"/>
    <n v="1"/>
    <n v="32450"/>
  </r>
  <r>
    <x v="0"/>
    <s v="7"/>
    <s v="1/26/2015"/>
    <s v="2015"/>
    <s v="4"/>
    <s v="41030000"/>
    <x v="12"/>
    <x v="0"/>
    <s v="Air Squared"/>
    <s v="Private Profit"/>
    <x v="0"/>
    <s v="4014009000"/>
    <s v="Pending"/>
    <s v="15076827"/>
    <m/>
    <m/>
    <n v="1"/>
    <n v="35960"/>
    <n v="1"/>
    <n v="35960"/>
  </r>
  <r>
    <x v="0"/>
    <s v="7"/>
    <s v="1/27/2015"/>
    <s v="2015"/>
    <s v="4"/>
    <s v="41030000"/>
    <x v="12"/>
    <x v="0"/>
    <s v="Qualtech Systems Inc"/>
    <s v="Private Profit"/>
    <x v="0"/>
    <s v="4013010000"/>
    <s v="Pending"/>
    <s v="15076842"/>
    <m/>
    <m/>
    <n v="0.6"/>
    <n v="22500"/>
    <n v="0.6"/>
    <n v="22500"/>
  </r>
  <r>
    <x v="0"/>
    <s v="7"/>
    <s v="1/27/2015"/>
    <s v="2015"/>
    <s v="4"/>
    <s v="41030000"/>
    <x v="12"/>
    <x v="0"/>
    <s v="ULTRAMET"/>
    <s v="Private Profit"/>
    <x v="0"/>
    <s v="4014003000"/>
    <s v="Pending"/>
    <s v="15076611"/>
    <m/>
    <m/>
    <n v="1"/>
    <n v="25305"/>
    <n v="1"/>
    <n v="25305"/>
  </r>
  <r>
    <x v="0"/>
    <s v="7"/>
    <s v="1/27/2015"/>
    <s v="2015"/>
    <s v="4"/>
    <s v="41030000"/>
    <x v="12"/>
    <x v="0"/>
    <s v="ULTRAMET"/>
    <s v="Private Profit"/>
    <x v="0"/>
    <s v="4014003000"/>
    <s v="Pending"/>
    <s v="15076854"/>
    <m/>
    <m/>
    <n v="1"/>
    <n v="125000"/>
    <n v="1"/>
    <n v="125000"/>
  </r>
  <r>
    <x v="0"/>
    <s v="7"/>
    <s v="1/27/2015"/>
    <s v="2015"/>
    <s v="4"/>
    <s v="41030000"/>
    <x v="12"/>
    <x v="0"/>
    <s v="ULTRAMET"/>
    <s v="Private Profit"/>
    <x v="0"/>
    <s v="4014003000"/>
    <s v="Pending"/>
    <s v="15076857"/>
    <m/>
    <m/>
    <n v="1"/>
    <n v="203662"/>
    <n v="1"/>
    <n v="203662"/>
  </r>
  <r>
    <x v="0"/>
    <s v="7"/>
    <s v="1/27/2015"/>
    <s v="2015"/>
    <s v="4"/>
    <s v="41030000"/>
    <x v="12"/>
    <x v="0"/>
    <s v="ULTRAMET"/>
    <s v="Private Profit"/>
    <x v="0"/>
    <s v="4014003000"/>
    <s v="Pending"/>
    <s v="15076858"/>
    <m/>
    <m/>
    <n v="1"/>
    <n v="210000"/>
    <n v="1"/>
    <n v="210000"/>
  </r>
  <r>
    <x v="0"/>
    <s v="7"/>
    <s v="1/27/2015"/>
    <s v="2015"/>
    <s v="4"/>
    <s v="41030000"/>
    <x v="12"/>
    <x v="0"/>
    <s v="Qualtech Systems Inc"/>
    <s v="Private Profit"/>
    <x v="0"/>
    <s v="4014008000"/>
    <s v="Pending"/>
    <s v="15076842"/>
    <m/>
    <m/>
    <n v="0.4"/>
    <n v="15000"/>
    <n v="0.4"/>
    <n v="15000"/>
  </r>
  <r>
    <x v="0"/>
    <s v="7"/>
    <s v="1/30/2015"/>
    <s v="2015"/>
    <s v="4"/>
    <s v="41030000"/>
    <x v="12"/>
    <x v="0"/>
    <s v="NATIONAL AERONAUTICS AND SPACE ADMIN"/>
    <s v="Federal"/>
    <x v="0"/>
    <s v="4018008000"/>
    <s v="Pending"/>
    <s v="15076958"/>
    <m/>
    <m/>
    <n v="1"/>
    <n v="30000"/>
    <n v="1"/>
    <n v="30000"/>
  </r>
  <r>
    <x v="0"/>
    <s v="8"/>
    <s v="2/2/2015"/>
    <s v="2015"/>
    <s v="5"/>
    <s v="41030000"/>
    <x v="12"/>
    <x v="0"/>
    <s v="NATIONAL AERONAUTICS AND SPACE ADMIN"/>
    <s v="Federal"/>
    <x v="0"/>
    <s v="4018008000"/>
    <s v="Pending"/>
    <s v="15087024"/>
    <m/>
    <m/>
    <n v="1"/>
    <n v="30000"/>
    <n v="1"/>
    <n v="30000"/>
  </r>
  <r>
    <x v="0"/>
    <s v="8"/>
    <s v="2/3/2015"/>
    <s v="2015"/>
    <s v="5"/>
    <s v="41030000"/>
    <x v="12"/>
    <x v="0"/>
    <s v="NATIONAL AERONAUTICS AND SPACE ADMIN"/>
    <s v="Federal"/>
    <x v="0"/>
    <s v="4018008000"/>
    <s v="Pending"/>
    <s v="15087048"/>
    <m/>
    <m/>
    <n v="1"/>
    <n v="30000"/>
    <n v="1"/>
    <n v="30000"/>
  </r>
  <r>
    <x v="0"/>
    <s v="8"/>
    <s v="2/3/2015"/>
    <s v="2015"/>
    <s v="5"/>
    <s v="41030000"/>
    <x v="12"/>
    <x v="0"/>
    <s v="NATIONAL AERONAUTICS AND SPACE ADMIN"/>
    <s v="Federal"/>
    <x v="0"/>
    <s v="4018008000"/>
    <s v="Pending"/>
    <s v="15087056"/>
    <m/>
    <m/>
    <n v="1"/>
    <n v="30000"/>
    <n v="1"/>
    <n v="30000"/>
  </r>
  <r>
    <x v="0"/>
    <s v="8"/>
    <s v="2/4/2015"/>
    <s v="2015"/>
    <s v="5"/>
    <s v="41030000"/>
    <x v="12"/>
    <x v="0"/>
    <s v="NATIONAL AERONAUTICS AND SPACE ADMIN"/>
    <s v="Federal"/>
    <x v="0"/>
    <s v="4018007000"/>
    <s v="Pending"/>
    <s v="15087043"/>
    <m/>
    <m/>
    <n v="0.125"/>
    <n v="3750"/>
    <n v="0.125"/>
    <n v="3750"/>
  </r>
  <r>
    <x v="0"/>
    <s v="8"/>
    <s v="2/4/2015"/>
    <s v="2015"/>
    <s v="5"/>
    <s v="41030000"/>
    <x v="12"/>
    <x v="0"/>
    <s v="NATIONAL AERONAUTICS AND SPACE ADMIN"/>
    <s v="Federal"/>
    <x v="0"/>
    <s v="4018008000"/>
    <s v="Pending"/>
    <s v="15087043"/>
    <m/>
    <m/>
    <n v="0.875"/>
    <n v="26250"/>
    <n v="0.875"/>
    <n v="26250"/>
  </r>
  <r>
    <x v="0"/>
    <s v="8"/>
    <s v="2/4/2015"/>
    <s v="2015"/>
    <s v="5"/>
    <s v="41030000"/>
    <x v="12"/>
    <x v="0"/>
    <s v="NATIONAL AERONAUTICS AND SPACE ADMIN"/>
    <s v="Federal"/>
    <x v="0"/>
    <s v="4018008000"/>
    <s v="Pending"/>
    <s v="15087047"/>
    <m/>
    <m/>
    <n v="1"/>
    <n v="30000"/>
    <n v="1"/>
    <n v="30000"/>
  </r>
  <r>
    <x v="0"/>
    <s v="8"/>
    <s v="2/4/2015"/>
    <s v="2015"/>
    <s v="5"/>
    <s v="41030000"/>
    <x v="12"/>
    <x v="0"/>
    <s v="NATIONAL AERONAUTICS AND SPACE ADMIN"/>
    <s v="Federal"/>
    <x v="0"/>
    <s v="4018008000"/>
    <s v="Pending"/>
    <s v="15087077"/>
    <m/>
    <m/>
    <n v="1"/>
    <n v="30000"/>
    <n v="1"/>
    <n v="30000"/>
  </r>
  <r>
    <x v="0"/>
    <s v="8"/>
    <s v="2/5/2015"/>
    <s v="2015"/>
    <s v="5"/>
    <s v="41030000"/>
    <x v="12"/>
    <x v="0"/>
    <s v="NATIONAL AERONAUTICS AND SPACE ADMIN"/>
    <s v="Federal"/>
    <x v="0"/>
    <s v="4014009000"/>
    <s v="Pending"/>
    <s v="15087188"/>
    <m/>
    <m/>
    <n v="1"/>
    <n v="2058288"/>
    <n v="1"/>
    <n v="2058288"/>
  </r>
  <r>
    <x v="0"/>
    <s v="8"/>
    <s v="2/6/2015"/>
    <s v="2015"/>
    <s v="5"/>
    <s v="41030000"/>
    <x v="12"/>
    <x v="0"/>
    <s v="NATIONAL AERONAUTICS AND SPACE ADMIN"/>
    <s v="Federal"/>
    <x v="0"/>
    <s v="4011008000"/>
    <s v="Pending"/>
    <s v="15076972"/>
    <m/>
    <m/>
    <n v="0.75"/>
    <n v="22500"/>
    <n v="0.75"/>
    <n v="22500"/>
  </r>
  <r>
    <x v="0"/>
    <s v="8"/>
    <s v="2/6/2015"/>
    <s v="2015"/>
    <s v="5"/>
    <s v="41030000"/>
    <x v="12"/>
    <x v="0"/>
    <s v="NATIONAL AERONAUTICS AND SPACE ADMIN"/>
    <s v="Federal"/>
    <x v="0"/>
    <s v="4014003000"/>
    <s v="Pending"/>
    <s v="15087215"/>
    <m/>
    <m/>
    <n v="1"/>
    <n v="30000"/>
    <n v="1"/>
    <n v="30000"/>
  </r>
  <r>
    <x v="0"/>
    <s v="8"/>
    <s v="2/6/2015"/>
    <s v="2015"/>
    <s v="5"/>
    <s v="41030000"/>
    <x v="12"/>
    <x v="0"/>
    <s v="NATIONAL AERONAUTICS AND SPACE ADMIN"/>
    <s v="Federal"/>
    <x v="0"/>
    <s v="4018008000"/>
    <s v="Pending"/>
    <s v="15076972"/>
    <m/>
    <m/>
    <n v="0.25"/>
    <n v="7500"/>
    <n v="0.25"/>
    <n v="7500"/>
  </r>
  <r>
    <x v="0"/>
    <s v="8"/>
    <s v="2/6/2015"/>
    <s v="2015"/>
    <s v="5"/>
    <s v="41030000"/>
    <x v="12"/>
    <x v="0"/>
    <s v="NATIONAL AERONAUTICS AND SPACE ADMIN"/>
    <s v="Federal"/>
    <x v="0"/>
    <s v="4018008000"/>
    <s v="Pending"/>
    <s v="15087178"/>
    <m/>
    <m/>
    <n v="1"/>
    <n v="30000"/>
    <n v="1"/>
    <n v="30000"/>
  </r>
  <r>
    <x v="0"/>
    <s v="8"/>
    <s v="2/6/2015"/>
    <s v="2015"/>
    <s v="5"/>
    <s v="41030000"/>
    <x v="12"/>
    <x v="0"/>
    <s v="NATIONAL AERONAUTICS AND SPACE ADMIN"/>
    <s v="Federal"/>
    <x v="0"/>
    <s v="4018008000"/>
    <s v="Pending"/>
    <s v="15087185"/>
    <m/>
    <m/>
    <n v="1"/>
    <n v="30000"/>
    <n v="1"/>
    <n v="30000"/>
  </r>
  <r>
    <x v="0"/>
    <s v="8"/>
    <s v="2/6/2015"/>
    <s v="2015"/>
    <s v="5"/>
    <s v="41030000"/>
    <x v="12"/>
    <x v="0"/>
    <s v="NATIONAL AERONAUTICS AND SPACE ADMIN"/>
    <s v="Federal"/>
    <x v="0"/>
    <s v="4018008000"/>
    <s v="Pending"/>
    <s v="15087186"/>
    <m/>
    <m/>
    <n v="1"/>
    <n v="30000"/>
    <n v="1"/>
    <n v="30000"/>
  </r>
  <r>
    <x v="0"/>
    <s v="8"/>
    <s v="2/25/2015"/>
    <s v="2015"/>
    <s v="5"/>
    <s v="41030000"/>
    <x v="12"/>
    <x v="0"/>
    <s v="Stennis Space Center"/>
    <s v="Federal"/>
    <x v="0"/>
    <s v="4014009000"/>
    <s v="Awarded"/>
    <s v="15087802"/>
    <m/>
    <m/>
    <n v="1"/>
    <n v="15000"/>
    <n v="1"/>
    <n v="15000"/>
  </r>
  <r>
    <x v="0"/>
    <s v="8"/>
    <s v="2/26/2015"/>
    <s v="2015"/>
    <s v="5"/>
    <s v="41030000"/>
    <x v="12"/>
    <x v="0"/>
    <s v="ARIZONA STATE UNIVERSITY"/>
    <s v="Institution of Higher Education"/>
    <x v="0"/>
    <s v="4018008000"/>
    <s v="Awarded"/>
    <s v="15087851"/>
    <m/>
    <m/>
    <n v="1"/>
    <n v="207475"/>
    <n v="1"/>
    <n v="207475"/>
  </r>
  <r>
    <x v="0"/>
    <s v="9"/>
    <s v="3/2/2015"/>
    <s v="2015"/>
    <s v="6"/>
    <s v="41030000"/>
    <x v="12"/>
    <x v="0"/>
    <s v="TIPPECANOE ARTS FEDERATION"/>
    <s v="State"/>
    <x v="0"/>
    <s v="4010005000"/>
    <s v="Pending"/>
    <s v="15098035"/>
    <m/>
    <m/>
    <n v="1"/>
    <n v="5000"/>
    <n v="1"/>
    <n v="5000"/>
  </r>
  <r>
    <x v="0"/>
    <s v="9"/>
    <s v="3/3/2015"/>
    <s v="2015"/>
    <s v="6"/>
    <s v="41030000"/>
    <x v="12"/>
    <x v="0"/>
    <s v="University of Houston"/>
    <s v="Institution of Higher Education"/>
    <x v="0"/>
    <s v="4014009000"/>
    <s v="Pending"/>
    <s v="15097998"/>
    <m/>
    <m/>
    <n v="1"/>
    <n v="449999.99"/>
    <n v="1"/>
    <n v="449999.99"/>
  </r>
  <r>
    <x v="0"/>
    <s v="9"/>
    <s v="3/4/2015"/>
    <s v="2015"/>
    <s v="6"/>
    <s v="41030000"/>
    <x v="12"/>
    <x v="0"/>
    <s v="National Institute Aerospace"/>
    <s v="Private Non-Profit"/>
    <x v="0"/>
    <s v="4014003000"/>
    <s v="Awarded"/>
    <s v="15098024"/>
    <m/>
    <m/>
    <n v="1"/>
    <n v="21372"/>
    <n v="1"/>
    <n v="21372"/>
  </r>
  <r>
    <x v="0"/>
    <s v="9"/>
    <s v="3/9/2015"/>
    <s v="2015"/>
    <s v="6"/>
    <s v="41030000"/>
    <x v="12"/>
    <x v="0"/>
    <s v="NATIONAL AERONAUTICS AND SPACE ADMIN"/>
    <s v="Federal"/>
    <x v="0"/>
    <s v="4014009000"/>
    <s v="Pending"/>
    <s v="15098153"/>
    <m/>
    <m/>
    <n v="1"/>
    <n v="74000"/>
    <n v="1"/>
    <n v="74000"/>
  </r>
  <r>
    <x v="0"/>
    <s v="9"/>
    <s v="3/16/2015"/>
    <s v="2015"/>
    <s v="6"/>
    <s v="41030000"/>
    <x v="12"/>
    <x v="0"/>
    <s v="NATIONAL AERONAUTICS AND SPACE ADMIN"/>
    <s v="Federal"/>
    <x v="0"/>
    <s v="4011006000"/>
    <s v="Awarded"/>
    <s v="15098356"/>
    <n v="1"/>
    <n v="30000"/>
    <m/>
    <m/>
    <n v="1"/>
    <n v="30000"/>
  </r>
  <r>
    <x v="0"/>
    <s v="9"/>
    <s v="3/16/2015"/>
    <s v="2015"/>
    <s v="6"/>
    <s v="41030000"/>
    <x v="12"/>
    <x v="0"/>
    <s v="NATIONAL AERONAUTICS AND SPACE ADMIN"/>
    <s v="Federal"/>
    <x v="0"/>
    <s v="4011015000"/>
    <s v="Awarded"/>
    <s v="15098368"/>
    <n v="0.375"/>
    <n v="11250"/>
    <m/>
    <m/>
    <n v="0.375"/>
    <n v="11250"/>
  </r>
  <r>
    <x v="0"/>
    <s v="9"/>
    <s v="3/16/2015"/>
    <s v="2015"/>
    <s v="6"/>
    <s v="41030000"/>
    <x v="12"/>
    <x v="0"/>
    <s v="NATIONAL AERONAUTICS AND SPACE ADMIN"/>
    <s v="Federal"/>
    <x v="0"/>
    <s v="4018003000"/>
    <s v="Awarded"/>
    <s v="15098368"/>
    <n v="0.625"/>
    <n v="18750"/>
    <m/>
    <m/>
    <n v="0.625"/>
    <n v="18750"/>
  </r>
  <r>
    <x v="0"/>
    <s v="9"/>
    <s v="3/16/2015"/>
    <s v="2015"/>
    <s v="6"/>
    <s v="41030000"/>
    <x v="12"/>
    <x v="0"/>
    <s v="NATIONAL AERONAUTICS AND SPACE ADMIN"/>
    <s v="Federal"/>
    <x v="0"/>
    <s v="4018008000"/>
    <s v="Pending"/>
    <s v="15098386"/>
    <m/>
    <m/>
    <n v="1"/>
    <n v="30000"/>
    <n v="1"/>
    <n v="30000"/>
  </r>
  <r>
    <x v="0"/>
    <s v="9"/>
    <s v="3/16/2015"/>
    <s v="2015"/>
    <s v="6"/>
    <s v="41030000"/>
    <x v="12"/>
    <x v="0"/>
    <s v="NATIONAL AERONAUTICS AND SPACE ADMIN"/>
    <s v="Federal"/>
    <x v="0"/>
    <s v="4027008005"/>
    <s v="Awarded"/>
    <s v="15098356"/>
    <n v="0"/>
    <n v="0"/>
    <m/>
    <m/>
    <n v="0"/>
    <n v="0"/>
  </r>
  <r>
    <x v="0"/>
    <s v="9"/>
    <s v="3/16/2015"/>
    <s v="2015"/>
    <s v="6"/>
    <s v="41030000"/>
    <x v="12"/>
    <x v="0"/>
    <s v="NATIONAL AERONAUTICS AND SPACE ADMIN"/>
    <s v="Federal"/>
    <x v="0"/>
    <s v="4027013000"/>
    <s v="Awarded"/>
    <s v="15098356"/>
    <n v="0"/>
    <n v="0"/>
    <m/>
    <m/>
    <n v="0"/>
    <n v="0"/>
  </r>
  <r>
    <x v="0"/>
    <s v="9"/>
    <s v="3/16/2015"/>
    <s v="2015"/>
    <s v="6"/>
    <s v="41030000"/>
    <x v="12"/>
    <x v="0"/>
    <s v="NATIONAL AERONAUTICS AND SPACE ADMIN"/>
    <s v="Federal"/>
    <x v="0"/>
    <s v="4027013000"/>
    <s v="Awarded"/>
    <s v="15098368"/>
    <n v="0"/>
    <n v="0"/>
    <m/>
    <m/>
    <n v="0"/>
    <n v="0"/>
  </r>
  <r>
    <x v="0"/>
    <s v="9"/>
    <s v="3/17/2015"/>
    <s v="2015"/>
    <s v="6"/>
    <s v="41030000"/>
    <x v="12"/>
    <x v="0"/>
    <s v="NATIONAL AERONAUTICS AND SPACE ADMIN"/>
    <s v="Federal"/>
    <x v="0"/>
    <s v="4014003000"/>
    <s v="Pending"/>
    <s v="15098405"/>
    <m/>
    <m/>
    <n v="1"/>
    <n v="74000"/>
    <n v="1"/>
    <n v="74000"/>
  </r>
  <r>
    <x v="0"/>
    <s v="9"/>
    <s v="3/17/2015"/>
    <s v="2015"/>
    <s v="6"/>
    <s v="41030000"/>
    <x v="12"/>
    <x v="0"/>
    <s v="Eureka Scientific Inc"/>
    <s v="Private Profit"/>
    <x v="0"/>
    <s v="4018007000"/>
    <s v="Pending"/>
    <s v="15098407"/>
    <m/>
    <m/>
    <n v="1"/>
    <n v="428000"/>
    <n v="1"/>
    <n v="428000"/>
  </r>
  <r>
    <x v="0"/>
    <s v="9"/>
    <s v="3/20/2015"/>
    <s v="2015"/>
    <s v="6"/>
    <s v="41030000"/>
    <x v="12"/>
    <x v="0"/>
    <s v="NATIONAL AERONAUTICS AND SPACE ADMIN"/>
    <s v="Federal"/>
    <x v="0"/>
    <s v="4011008000"/>
    <s v="Pending"/>
    <s v="15098521"/>
    <m/>
    <m/>
    <n v="0.25"/>
    <n v="138437.75"/>
    <n v="0.25"/>
    <n v="138437.75"/>
  </r>
  <r>
    <x v="0"/>
    <s v="9"/>
    <s v="3/20/2015"/>
    <s v="2015"/>
    <s v="6"/>
    <s v="41030000"/>
    <x v="12"/>
    <x v="0"/>
    <s v="NATIONAL AERONAUTICS AND SPACE ADMIN"/>
    <s v="Federal"/>
    <x v="0"/>
    <s v="4011015000"/>
    <s v="Pending"/>
    <s v="15098518"/>
    <n v="0.75"/>
    <n v="602772.75"/>
    <m/>
    <m/>
    <n v="0.75"/>
    <n v="602772.75"/>
  </r>
  <r>
    <x v="0"/>
    <s v="9"/>
    <s v="3/20/2015"/>
    <s v="2015"/>
    <s v="6"/>
    <s v="41030000"/>
    <x v="12"/>
    <x v="0"/>
    <s v="NATIONAL AERONAUTICS AND SPACE ADMIN"/>
    <s v="Federal"/>
    <x v="0"/>
    <s v="4014003000"/>
    <s v="Pending"/>
    <s v="15098542"/>
    <n v="1"/>
    <n v="746686"/>
    <m/>
    <m/>
    <n v="1"/>
    <n v="746686"/>
  </r>
  <r>
    <x v="0"/>
    <s v="9"/>
    <s v="3/20/2015"/>
    <s v="2015"/>
    <s v="6"/>
    <s v="41030000"/>
    <x v="12"/>
    <x v="0"/>
    <s v="NATIONAL AERONAUTICS AND SPACE ADMIN"/>
    <s v="Federal"/>
    <x v="0"/>
    <s v="4018003000"/>
    <s v="Pending"/>
    <s v="15098518"/>
    <n v="0.25"/>
    <n v="200924.25"/>
    <m/>
    <m/>
    <n v="0.25"/>
    <n v="200924.25"/>
  </r>
  <r>
    <x v="0"/>
    <s v="9"/>
    <s v="3/20/2015"/>
    <s v="2015"/>
    <s v="6"/>
    <s v="41030000"/>
    <x v="12"/>
    <x v="0"/>
    <s v="NATIONAL AERONAUTICS AND SPACE ADMIN"/>
    <s v="Federal"/>
    <x v="0"/>
    <s v="4018007000"/>
    <s v="Pending"/>
    <s v="15098406"/>
    <m/>
    <m/>
    <n v="1"/>
    <n v="1026430"/>
    <n v="1"/>
    <n v="1026430"/>
  </r>
  <r>
    <x v="0"/>
    <s v="9"/>
    <s v="3/20/2015"/>
    <s v="2015"/>
    <s v="6"/>
    <s v="41030000"/>
    <x v="12"/>
    <x v="0"/>
    <s v="NATIONAL AERONAUTICS AND SPACE ADMIN"/>
    <s v="Federal"/>
    <x v="0"/>
    <s v="4018008000"/>
    <s v="Pending"/>
    <s v="15098479"/>
    <m/>
    <m/>
    <n v="1"/>
    <n v="979698"/>
    <n v="1"/>
    <n v="979698"/>
  </r>
  <r>
    <x v="0"/>
    <s v="9"/>
    <s v="3/20/2015"/>
    <s v="2015"/>
    <s v="6"/>
    <s v="41030000"/>
    <x v="12"/>
    <x v="0"/>
    <s v="NATIONAL AERONAUTICS AND SPACE ADMIN"/>
    <s v="Federal"/>
    <x v="0"/>
    <s v="4018008000"/>
    <s v="Pending"/>
    <s v="15098521"/>
    <m/>
    <m/>
    <n v="0.75"/>
    <n v="415313.25"/>
    <n v="0.75"/>
    <n v="415313.25"/>
  </r>
  <r>
    <x v="0"/>
    <s v="9"/>
    <s v="3/20/2015"/>
    <s v="2015"/>
    <s v="6"/>
    <s v="41030000"/>
    <x v="12"/>
    <x v="0"/>
    <s v="NATIONAL AERONAUTICS AND SPACE ADMIN"/>
    <s v="Federal"/>
    <x v="0"/>
    <s v="4027013000"/>
    <s v="Pending"/>
    <s v="15098518"/>
    <n v="0"/>
    <n v="0"/>
    <m/>
    <m/>
    <n v="0"/>
    <n v="0"/>
  </r>
  <r>
    <x v="0"/>
    <s v="9"/>
    <s v="3/20/2015"/>
    <s v="2015"/>
    <s v="6"/>
    <s v="41030000"/>
    <x v="12"/>
    <x v="0"/>
    <s v="NATIONAL AERONAUTICS AND SPACE ADMIN"/>
    <s v="Federal"/>
    <x v="0"/>
    <s v="4027013000"/>
    <s v="Pending"/>
    <s v="15098542"/>
    <n v="0"/>
    <n v="0"/>
    <m/>
    <m/>
    <n v="0"/>
    <n v="0"/>
  </r>
  <r>
    <x v="0"/>
    <s v="9"/>
    <s v="3/30/2015"/>
    <s v="2015"/>
    <s v="6"/>
    <s v="41030000"/>
    <x v="12"/>
    <x v="0"/>
    <s v="NATIONAL AERONAUTICS AND SPACE ADMIN"/>
    <s v="Federal"/>
    <x v="0"/>
    <s v="4014003000"/>
    <s v="Pending"/>
    <s v="15098736"/>
    <m/>
    <m/>
    <n v="0.625"/>
    <n v="393636.88"/>
    <n v="0.625"/>
    <n v="393636.88"/>
  </r>
  <r>
    <x v="0"/>
    <s v="9"/>
    <s v="3/30/2015"/>
    <s v="2015"/>
    <s v="6"/>
    <s v="41030000"/>
    <x v="12"/>
    <x v="0"/>
    <s v="NATIONAL AERONAUTICS AND SPACE ADMIN"/>
    <s v="Federal"/>
    <x v="0"/>
    <s v="4014004000"/>
    <s v="Pending"/>
    <s v="15098736"/>
    <m/>
    <m/>
    <n v="0.125"/>
    <n v="78727.38"/>
    <n v="0.125"/>
    <n v="78727.38"/>
  </r>
  <r>
    <x v="0"/>
    <s v="9"/>
    <s v="3/30/2015"/>
    <s v="2015"/>
    <s v="6"/>
    <s v="41030000"/>
    <x v="12"/>
    <x v="0"/>
    <s v="NATIONAL AERONAUTICS AND SPACE ADMIN"/>
    <s v="Federal"/>
    <x v="0"/>
    <s v="4014010000"/>
    <s v="Pending"/>
    <s v="15098736"/>
    <m/>
    <m/>
    <n v="0.25"/>
    <n v="157454.75"/>
    <n v="0.25"/>
    <n v="157454.75"/>
  </r>
  <r>
    <x v="0"/>
    <s v="10"/>
    <s v="4/1/2015"/>
    <s v="2015"/>
    <s v="7"/>
    <s v="41030000"/>
    <x v="12"/>
    <x v="0"/>
    <s v="NATIONAL AERONAUTICS AND SPACE ADMIN"/>
    <s v="Federal"/>
    <x v="0"/>
    <s v="4014008000"/>
    <s v="Awarded"/>
    <s v="15098680"/>
    <m/>
    <m/>
    <n v="1"/>
    <n v="1375000"/>
    <n v="1"/>
    <n v="1375000"/>
  </r>
  <r>
    <x v="0"/>
    <s v="10"/>
    <s v="4/15/2015"/>
    <s v="2015"/>
    <s v="7"/>
    <s v="41030000"/>
    <x v="12"/>
    <x v="0"/>
    <s v="UNIVERSITY OF MICHIGAN"/>
    <s v="Institution of Higher Education"/>
    <x v="0"/>
    <s v="4014003000"/>
    <s v="Pending"/>
    <s v="15109299"/>
    <m/>
    <m/>
    <n v="1"/>
    <n v="92598"/>
    <n v="1"/>
    <n v="92598"/>
  </r>
  <r>
    <x v="0"/>
    <s v="10"/>
    <s v="4/20/2015"/>
    <s v="2015"/>
    <s v="7"/>
    <s v="41030000"/>
    <x v="12"/>
    <x v="0"/>
    <s v="Logistics Management Institute-LMI"/>
    <s v="Private Non-Profit"/>
    <x v="0"/>
    <s v="4014003000"/>
    <s v="Pending"/>
    <s v="15109405"/>
    <m/>
    <m/>
    <n v="0.5"/>
    <n v="36973.5"/>
    <n v="0.5"/>
    <n v="36973.5"/>
  </r>
  <r>
    <x v="0"/>
    <s v="10"/>
    <s v="4/20/2015"/>
    <s v="2015"/>
    <s v="7"/>
    <s v="41030000"/>
    <x v="12"/>
    <x v="0"/>
    <s v="Logistics Management Institute-LMI"/>
    <s v="Private Non-Profit"/>
    <x v="0"/>
    <s v="4014008000"/>
    <s v="Pending"/>
    <s v="15109405"/>
    <m/>
    <m/>
    <n v="0.5"/>
    <n v="36973.5"/>
    <n v="0.5"/>
    <n v="36973.5"/>
  </r>
  <r>
    <x v="0"/>
    <s v="10"/>
    <s v="4/20/2015"/>
    <s v="2015"/>
    <s v="7"/>
    <s v="41030000"/>
    <x v="12"/>
    <x v="0"/>
    <s v="NATIONAL AERONAUTICS AND SPACE ADMIN"/>
    <s v="Federal"/>
    <x v="0"/>
    <s v="4014009000"/>
    <s v="Pending"/>
    <s v="15109412"/>
    <m/>
    <m/>
    <n v="1"/>
    <n v="74000"/>
    <n v="1"/>
    <n v="74000"/>
  </r>
  <r>
    <x v="0"/>
    <s v="11"/>
    <s v="5/4/2015"/>
    <s v="2015"/>
    <s v="8"/>
    <s v="41030000"/>
    <x v="12"/>
    <x v="0"/>
    <s v="JET PROPULSION LABORATORY"/>
    <s v="Federal"/>
    <x v="0"/>
    <s v="4011008000"/>
    <s v="Pending"/>
    <s v="15119837"/>
    <m/>
    <m/>
    <n v="0.25"/>
    <n v="38140.75"/>
    <n v="0.25"/>
    <n v="38140.75"/>
  </r>
  <r>
    <x v="0"/>
    <s v="11"/>
    <s v="5/4/2015"/>
    <s v="2015"/>
    <s v="8"/>
    <s v="41030000"/>
    <x v="12"/>
    <x v="0"/>
    <s v="NATNL CENTER FOR ATMOSPHERIC RESEARCH"/>
    <s v="Federal"/>
    <x v="0"/>
    <s v="4011008000"/>
    <s v="Pending"/>
    <s v="15119879"/>
    <m/>
    <m/>
    <n v="1"/>
    <n v="224423.31"/>
    <n v="1"/>
    <n v="224423.31"/>
  </r>
  <r>
    <x v="0"/>
    <s v="11"/>
    <s v="5/4/2015"/>
    <s v="2015"/>
    <s v="8"/>
    <s v="41030000"/>
    <x v="12"/>
    <x v="0"/>
    <s v="JET PROPULSION LABORATORY"/>
    <s v="Federal"/>
    <x v="0"/>
    <s v="4018008000"/>
    <s v="Pending"/>
    <s v="15119837"/>
    <m/>
    <m/>
    <n v="0.75"/>
    <n v="114422.25"/>
    <n v="0.75"/>
    <n v="114422.25"/>
  </r>
  <r>
    <x v="0"/>
    <s v="11"/>
    <s v="5/8/2015"/>
    <s v="2015"/>
    <s v="8"/>
    <s v="41030000"/>
    <x v="12"/>
    <x v="0"/>
    <s v="NATIONAL AERONAUTICS AND SPACE ADMIN"/>
    <s v="Federal"/>
    <x v="0"/>
    <s v="4011006000"/>
    <s v="Pending"/>
    <s v="15110022"/>
    <m/>
    <m/>
    <n v="0.75"/>
    <n v="189003.04"/>
    <n v="0.75"/>
    <n v="189003.04"/>
  </r>
  <r>
    <x v="0"/>
    <s v="11"/>
    <s v="5/8/2015"/>
    <s v="2015"/>
    <s v="8"/>
    <s v="41030000"/>
    <x v="12"/>
    <x v="0"/>
    <s v="NATIONAL AERONAUTICS AND SPACE ADMIN"/>
    <s v="Federal"/>
    <x v="0"/>
    <s v="4011018000"/>
    <s v="Pending"/>
    <s v="15110022"/>
    <m/>
    <m/>
    <n v="0.25"/>
    <n v="63001.01"/>
    <n v="0.25"/>
    <n v="63001.01"/>
  </r>
  <r>
    <x v="0"/>
    <s v="11"/>
    <s v="5/11/2015"/>
    <s v="2015"/>
    <s v="8"/>
    <s v="41030000"/>
    <x v="12"/>
    <x v="0"/>
    <s v="NATIONAL AERONAUTICS AND SPACE ADMIN"/>
    <s v="Federal"/>
    <x v="0"/>
    <s v="4014003000"/>
    <s v="Pending"/>
    <s v="15110046"/>
    <m/>
    <m/>
    <n v="1"/>
    <n v="74000"/>
    <n v="1"/>
    <n v="74000"/>
  </r>
  <r>
    <x v="0"/>
    <s v="11"/>
    <s v="5/11/2015"/>
    <s v="2015"/>
    <s v="8"/>
    <s v="41030000"/>
    <x v="12"/>
    <x v="0"/>
    <s v="National Institute Aerospace"/>
    <s v="Private Non-Profit"/>
    <x v="0"/>
    <s v="4014003000"/>
    <s v="Awarded"/>
    <s v="15110052"/>
    <m/>
    <m/>
    <n v="1"/>
    <n v="3455"/>
    <n v="1"/>
    <n v="3455"/>
  </r>
  <r>
    <x v="0"/>
    <s v="11"/>
    <s v="5/13/2015"/>
    <s v="2015"/>
    <s v="8"/>
    <s v="41030000"/>
    <x v="12"/>
    <x v="0"/>
    <s v="Optimal Synthesis Inc"/>
    <s v="Private Profit"/>
    <x v="0"/>
    <s v="4014003000"/>
    <s v="Pending"/>
    <s v="15110146"/>
    <m/>
    <m/>
    <n v="1"/>
    <n v="26500"/>
    <n v="1"/>
    <n v="26500"/>
  </r>
  <r>
    <x v="0"/>
    <s v="11"/>
    <s v="5/15/2015"/>
    <s v="2015"/>
    <s v="8"/>
    <s v="41030000"/>
    <x v="12"/>
    <x v="0"/>
    <s v="Indiana Corn Marketing Council"/>
    <s v="Private Non-Profit"/>
    <x v="0"/>
    <s v="4011006000"/>
    <s v="Pending"/>
    <s v="15110238"/>
    <m/>
    <m/>
    <n v="0.25"/>
    <n v="18750"/>
    <n v="0.25"/>
    <n v="18750"/>
  </r>
  <r>
    <x v="0"/>
    <s v="11"/>
    <s v="5/15/2015"/>
    <s v="2015"/>
    <s v="8"/>
    <s v="41030000"/>
    <x v="12"/>
    <x v="0"/>
    <s v="Indiana Corn Marketing Council"/>
    <s v="Private Non-Profit"/>
    <x v="0"/>
    <s v="4019003000"/>
    <s v="Pending"/>
    <s v="15110238"/>
    <m/>
    <m/>
    <n v="0.75"/>
    <n v="56250"/>
    <n v="0.75"/>
    <n v="56250"/>
  </r>
  <r>
    <x v="0"/>
    <s v="11"/>
    <s v="5/18/2015"/>
    <s v="2015"/>
    <s v="8"/>
    <s v="41030000"/>
    <x v="12"/>
    <x v="0"/>
    <s v="Entertainment Software Assoc FDN"/>
    <s v="Foundation"/>
    <x v="0"/>
    <s v="4019008000"/>
    <s v="Pending"/>
    <s v="15110252"/>
    <m/>
    <m/>
    <n v="1"/>
    <n v="48491"/>
    <n v="1"/>
    <n v="48491"/>
  </r>
  <r>
    <x v="0"/>
    <s v="11"/>
    <s v="5/19/2015"/>
    <s v="2015"/>
    <s v="8"/>
    <s v="41030000"/>
    <x v="12"/>
    <x v="0"/>
    <s v="JET PROPULSION LABORATORY"/>
    <s v="Federal"/>
    <x v="0"/>
    <s v="4014003000"/>
    <s v="Awarded"/>
    <s v="15110247"/>
    <m/>
    <m/>
    <n v="1"/>
    <n v="67048"/>
    <n v="1"/>
    <n v="67048"/>
  </r>
  <r>
    <x v="0"/>
    <s v="11"/>
    <s v="5/20/2015"/>
    <s v="2015"/>
    <s v="8"/>
    <s v="41030000"/>
    <x v="12"/>
    <x v="0"/>
    <s v="NATIONAL AERONAUTICS AND SPACE ADMIN"/>
    <s v="Federal"/>
    <x v="0"/>
    <s v="4014009000"/>
    <s v="Pending"/>
    <s v="15110313"/>
    <m/>
    <m/>
    <n v="1"/>
    <n v="74000"/>
    <n v="1"/>
    <n v="74000"/>
  </r>
  <r>
    <x v="0"/>
    <s v="11"/>
    <s v="5/26/2015"/>
    <s v="2015"/>
    <s v="8"/>
    <s v="41030000"/>
    <x v="12"/>
    <x v="0"/>
    <s v="NATIONAL AERONAUTICS AND SPACE ADMIN"/>
    <s v="Federal"/>
    <x v="0"/>
    <s v="4014008000"/>
    <s v="Pending"/>
    <s v="15033643"/>
    <m/>
    <m/>
    <n v="1"/>
    <n v="228041"/>
    <n v="1"/>
    <n v="228041"/>
  </r>
  <r>
    <x v="0"/>
    <s v="12"/>
    <s v="6/2/2015"/>
    <s v="2015"/>
    <s v="9"/>
    <s v="41030000"/>
    <x v="12"/>
    <x v="0"/>
    <s v="NATIONAL AERONAUTICS AND SPACE ADMIN"/>
    <s v="Federal"/>
    <x v="0"/>
    <s v="4014003000"/>
    <s v="Pending"/>
    <s v="15120627"/>
    <m/>
    <m/>
    <n v="1"/>
    <n v="30000"/>
    <n v="1"/>
    <n v="30000"/>
  </r>
  <r>
    <x v="0"/>
    <s v="12"/>
    <s v="6/2/2015"/>
    <s v="2015"/>
    <s v="9"/>
    <s v="41030000"/>
    <x v="12"/>
    <x v="0"/>
    <s v="ARIZONA STATE UNIVERSITY"/>
    <s v="Institution of Higher Education"/>
    <x v="0"/>
    <s v="4018008000"/>
    <s v="Pending"/>
    <s v="15120623"/>
    <m/>
    <m/>
    <n v="1"/>
    <n v="262797"/>
    <n v="1"/>
    <n v="262797"/>
  </r>
  <r>
    <x v="0"/>
    <s v="12"/>
    <s v="6/3/2015"/>
    <s v="2015"/>
    <s v="9"/>
    <s v="41030000"/>
    <x v="12"/>
    <x v="0"/>
    <s v="Jacobs ESSSA Group"/>
    <s v="Private Profit"/>
    <x v="0"/>
    <s v="4014003000"/>
    <s v="Pending"/>
    <s v="15120678"/>
    <m/>
    <m/>
    <n v="1"/>
    <n v="333979.40999999997"/>
    <n v="1"/>
    <n v="333979.40999999997"/>
  </r>
  <r>
    <x v="0"/>
    <s v="12"/>
    <s v="6/3/2015"/>
    <s v="2015"/>
    <s v="9"/>
    <s v="41030000"/>
    <x v="12"/>
    <x v="0"/>
    <s v="JET PROPULSION LABORATORY"/>
    <s v="Federal"/>
    <x v="0"/>
    <s v="4018008000"/>
    <s v="Pending"/>
    <s v="15120699"/>
    <m/>
    <m/>
    <n v="1"/>
    <n v="414735"/>
    <n v="1"/>
    <n v="414735"/>
  </r>
  <r>
    <x v="0"/>
    <s v="12"/>
    <s v="6/4/2015"/>
    <s v="2015"/>
    <s v="9"/>
    <s v="41030000"/>
    <x v="12"/>
    <x v="0"/>
    <s v="MASSACHUSETTS INSTITUTE OF TECHNOLOGY"/>
    <s v="Institution of Higher Education"/>
    <x v="0"/>
    <s v="4018009000"/>
    <s v="Pending"/>
    <s v="15120689"/>
    <m/>
    <m/>
    <n v="1"/>
    <n v="295656"/>
    <n v="1"/>
    <n v="295656"/>
  </r>
  <r>
    <x v="0"/>
    <s v="12"/>
    <s v="6/5/2015"/>
    <s v="2015"/>
    <s v="9"/>
    <s v="41030000"/>
    <x v="12"/>
    <x v="0"/>
    <s v="VANDERBILT UNIVERSITY"/>
    <s v="Institution of Higher Education"/>
    <x v="0"/>
    <s v="4014003000"/>
    <s v="Pending"/>
    <s v="15110557"/>
    <m/>
    <m/>
    <n v="1"/>
    <n v="175066"/>
    <n v="1"/>
    <n v="175066"/>
  </r>
  <r>
    <x v="0"/>
    <s v="12"/>
    <s v="6/8/2015"/>
    <s v="2015"/>
    <s v="9"/>
    <s v="41030000"/>
    <x v="12"/>
    <x v="0"/>
    <s v="NATIONAL AERONAUTICS AND SPACE ADMIN"/>
    <s v="Federal"/>
    <x v="0"/>
    <s v="4014003000"/>
    <s v="Pending"/>
    <s v="15120861"/>
    <m/>
    <m/>
    <n v="1"/>
    <n v="200000"/>
    <n v="1"/>
    <n v="200000"/>
  </r>
  <r>
    <x v="0"/>
    <s v="12"/>
    <s v="6/8/2015"/>
    <s v="2015"/>
    <s v="9"/>
    <s v="41030000"/>
    <x v="12"/>
    <x v="0"/>
    <s v="NATIONAL AERONAUTICS AND SPACE ADMIN"/>
    <s v="Federal"/>
    <x v="0"/>
    <s v="4014003000"/>
    <s v="Pending"/>
    <s v="15120863"/>
    <n v="1"/>
    <n v="200000"/>
    <m/>
    <m/>
    <n v="1"/>
    <n v="200000"/>
  </r>
  <r>
    <x v="0"/>
    <s v="12"/>
    <s v="6/8/2015"/>
    <s v="2015"/>
    <s v="9"/>
    <s v="41030000"/>
    <x v="12"/>
    <x v="0"/>
    <s v="NATIONAL AERONAUTICS AND SPACE ADMIN"/>
    <s v="Federal"/>
    <x v="0"/>
    <s v="4027002000"/>
    <s v="Pending"/>
    <s v="15120863"/>
    <n v="0"/>
    <n v="0"/>
    <m/>
    <m/>
    <n v="0"/>
    <n v="0"/>
  </r>
  <r>
    <x v="0"/>
    <s v="12"/>
    <s v="6/15/2015"/>
    <s v="2015"/>
    <s v="9"/>
    <s v="41030000"/>
    <x v="12"/>
    <x v="0"/>
    <s v="NATIONAL AERONAUTICS AND SPACE ADMIN"/>
    <s v="Federal"/>
    <x v="0"/>
    <s v="4014003000"/>
    <s v="Pending"/>
    <s v="15121033"/>
    <m/>
    <m/>
    <n v="1"/>
    <n v="683508"/>
    <n v="1"/>
    <n v="683508"/>
  </r>
  <r>
    <x v="0"/>
    <s v="12"/>
    <s v="6/15/2015"/>
    <s v="2015"/>
    <s v="9"/>
    <s v="41030000"/>
    <x v="12"/>
    <x v="0"/>
    <s v="NATIONAL AERONAUTICS AND SPACE ADMIN"/>
    <s v="Federal"/>
    <x v="0"/>
    <s v="4014003000"/>
    <s v="Pending"/>
    <s v="15121045"/>
    <m/>
    <m/>
    <n v="0.7"/>
    <n v="515993.8"/>
    <n v="0.7"/>
    <n v="515993.8"/>
  </r>
  <r>
    <x v="0"/>
    <s v="12"/>
    <s v="6/15/2015"/>
    <s v="2015"/>
    <s v="9"/>
    <s v="41030000"/>
    <x v="12"/>
    <x v="0"/>
    <s v="NATIONAL AERONAUTICS AND SPACE ADMIN"/>
    <s v="Federal"/>
    <x v="0"/>
    <s v="4014009000"/>
    <s v="Pending"/>
    <s v="15121045"/>
    <m/>
    <m/>
    <n v="0.3"/>
    <n v="221140.2"/>
    <n v="0.3"/>
    <n v="221140.2"/>
  </r>
  <r>
    <x v="0"/>
    <s v="12"/>
    <s v="6/26/2015"/>
    <s v="2015"/>
    <s v="9"/>
    <s v="41030000"/>
    <x v="12"/>
    <x v="0"/>
    <s v="NATIONAL AERONAUTICS AND SPACE ADMIN"/>
    <s v="Federal"/>
    <x v="0"/>
    <s v="4018007000"/>
    <s v="Pending"/>
    <s v="15121490"/>
    <m/>
    <m/>
    <n v="1"/>
    <n v="339317"/>
    <n v="1"/>
    <n v="339317"/>
  </r>
  <r>
    <x v="0"/>
    <s v="12"/>
    <s v="6/30/2015"/>
    <s v="2015"/>
    <s v="9"/>
    <s v="41030000"/>
    <x v="12"/>
    <x v="0"/>
    <s v="JET PROPULSION LABORATORY"/>
    <s v="Federal"/>
    <x v="0"/>
    <s v="4014003000"/>
    <s v="Pending"/>
    <s v="15121608"/>
    <n v="1"/>
    <n v="171867"/>
    <m/>
    <m/>
    <n v="1"/>
    <n v="171867"/>
  </r>
  <r>
    <x v="0"/>
    <s v="12"/>
    <s v="6/30/2015"/>
    <s v="2015"/>
    <s v="9"/>
    <s v="41030000"/>
    <x v="12"/>
    <x v="0"/>
    <s v="JET PROPULSION LABORATORY"/>
    <s v="Federal"/>
    <x v="0"/>
    <s v="4027013000"/>
    <s v="Pending"/>
    <s v="15121608"/>
    <n v="0"/>
    <n v="0"/>
    <m/>
    <m/>
    <n v="0"/>
    <n v="0"/>
  </r>
  <r>
    <x v="1"/>
    <s v="1"/>
    <s v="7/1/2013"/>
    <s v="2013"/>
    <s v="10"/>
    <s v="41030000"/>
    <x v="12"/>
    <x v="0"/>
    <s v="SMITHSONIAN ASTROPHYSICAL OBSERVATORY"/>
    <s v="Private Non-Profit"/>
    <x v="0"/>
    <s v="4018007000"/>
    <s v="Awarded"/>
    <s v="13121032"/>
    <m/>
    <m/>
    <n v="1"/>
    <n v="333841"/>
    <n v="1"/>
    <n v="333841"/>
  </r>
  <r>
    <x v="1"/>
    <s v="1"/>
    <s v="7/2/2013"/>
    <s v="2013"/>
    <s v="10"/>
    <s v="41030000"/>
    <x v="12"/>
    <x v="0"/>
    <s v="COLUMBIA UNIVERSITY"/>
    <s v="Institution of Higher Education"/>
    <x v="0"/>
    <s v="4018007000"/>
    <s v="Pending"/>
    <s v="13121007"/>
    <m/>
    <m/>
    <n v="1"/>
    <n v="216578"/>
    <n v="1"/>
    <n v="216578"/>
  </r>
  <r>
    <x v="1"/>
    <s v="1"/>
    <s v="7/2/2013"/>
    <s v="2013"/>
    <s v="10"/>
    <s v="41030000"/>
    <x v="12"/>
    <x v="0"/>
    <s v="NATIONAL AERONAUTICS AND SPACE ADMIN"/>
    <s v="Federal"/>
    <x v="0"/>
    <s v="4018008000"/>
    <s v="Not Funded"/>
    <s v="14011108"/>
    <m/>
    <m/>
    <n v="1"/>
    <n v="443557"/>
    <n v="1"/>
    <n v="443557"/>
  </r>
  <r>
    <x v="1"/>
    <s v="1"/>
    <s v="7/10/2013"/>
    <s v="2013"/>
    <s v="10"/>
    <s v="41030000"/>
    <x v="12"/>
    <x v="0"/>
    <s v="Wyle Laboratories"/>
    <s v="Private Profit"/>
    <x v="0"/>
    <s v="2004034000"/>
    <s v="Awarded"/>
    <s v="13120886"/>
    <m/>
    <m/>
    <n v="1"/>
    <n v="27340"/>
    <n v="1"/>
    <n v="27340"/>
  </r>
  <r>
    <x v="1"/>
    <s v="1"/>
    <s v="7/10/2013"/>
    <s v="2013"/>
    <s v="10"/>
    <s v="41030000"/>
    <x v="12"/>
    <x v="0"/>
    <s v="NATIONAL AERONAUTICS AND SPACE ADMIN"/>
    <s v="Federal"/>
    <x v="0"/>
    <s v="4018007000"/>
    <s v="Not Funded"/>
    <s v="14011203"/>
    <m/>
    <m/>
    <n v="1"/>
    <n v="471514"/>
    <n v="1"/>
    <n v="471514"/>
  </r>
  <r>
    <x v="1"/>
    <s v="1"/>
    <s v="7/10/2013"/>
    <s v="2013"/>
    <s v="10"/>
    <s v="41030000"/>
    <x v="12"/>
    <x v="0"/>
    <s v="NATIONAL AERONAUTICS AND SPACE ADMIN"/>
    <s v="Federal"/>
    <x v="0"/>
    <s v="4018007000"/>
    <s v="Not Funded"/>
    <s v="14011207"/>
    <m/>
    <m/>
    <n v="1"/>
    <n v="463814"/>
    <n v="1"/>
    <n v="463814"/>
  </r>
  <r>
    <x v="1"/>
    <s v="1"/>
    <s v="7/10/2013"/>
    <s v="2013"/>
    <s v="10"/>
    <s v="41030000"/>
    <x v="12"/>
    <x v="0"/>
    <s v="NATIONAL AERONAUTICS AND SPACE ADMIN"/>
    <s v="Federal"/>
    <x v="0"/>
    <s v="4018007000"/>
    <s v="Not Funded"/>
    <s v="14011209"/>
    <m/>
    <m/>
    <n v="1"/>
    <n v="496326"/>
    <n v="1"/>
    <n v="496326"/>
  </r>
  <r>
    <x v="1"/>
    <s v="1"/>
    <s v="7/11/2013"/>
    <s v="2013"/>
    <s v="10"/>
    <s v="41030000"/>
    <x v="12"/>
    <x v="0"/>
    <s v="NATIONAL AERONAUTICS AND SPACE ADMIN"/>
    <s v="Federal"/>
    <x v="0"/>
    <s v="4018007000"/>
    <s v="Pending"/>
    <s v="14011200"/>
    <m/>
    <m/>
    <n v="1"/>
    <n v="412839"/>
    <n v="1"/>
    <n v="412839"/>
  </r>
  <r>
    <x v="1"/>
    <s v="1"/>
    <s v="7/12/2013"/>
    <s v="2013"/>
    <s v="10"/>
    <s v="41030000"/>
    <x v="12"/>
    <x v="0"/>
    <s v="UNIVERSITY CORP FOR ATMOSPHERIC RESEARCH"/>
    <s v="Private Non-Profit"/>
    <x v="0"/>
    <s v="4011006000"/>
    <s v="Pending"/>
    <s v="14011352"/>
    <m/>
    <m/>
    <n v="0.4"/>
    <n v="57600"/>
    <n v="0.4"/>
    <n v="57600"/>
  </r>
  <r>
    <x v="1"/>
    <s v="1"/>
    <s v="7/12/2013"/>
    <s v="2013"/>
    <s v="10"/>
    <s v="41030000"/>
    <x v="12"/>
    <x v="0"/>
    <s v="UNIVERSITY CORP FOR ATMOSPHERIC RESEARCH"/>
    <s v="Private Non-Profit"/>
    <x v="0"/>
    <s v="4011008000"/>
    <s v="Pending"/>
    <s v="14011352"/>
    <m/>
    <m/>
    <n v="0.6"/>
    <n v="86400"/>
    <n v="0.6"/>
    <n v="86400"/>
  </r>
  <r>
    <x v="1"/>
    <s v="1"/>
    <s v="7/17/2013"/>
    <s v="2013"/>
    <s v="10"/>
    <s v="41030000"/>
    <x v="12"/>
    <x v="0"/>
    <s v="NATIONAL AERONAUTICS AND SPACE ADMIN"/>
    <s v="Federal"/>
    <x v="0"/>
    <s v="4014003000"/>
    <s v="Awarded"/>
    <s v="14011480"/>
    <m/>
    <m/>
    <n v="1"/>
    <n v="2470864"/>
    <n v="1"/>
    <n v="2470864"/>
  </r>
  <r>
    <x v="1"/>
    <s v="1"/>
    <s v="7/18/2013"/>
    <s v="2013"/>
    <s v="10"/>
    <s v="41030000"/>
    <x v="12"/>
    <x v="0"/>
    <s v="NATIONAL INSTITUTES OF HEALTH"/>
    <s v="Federal"/>
    <x v="0"/>
    <s v="4012003000"/>
    <s v="Pending"/>
    <s v="14011624"/>
    <m/>
    <m/>
    <n v="0.33"/>
    <n v="565083.75"/>
    <n v="0.33"/>
    <n v="565083.75"/>
  </r>
  <r>
    <x v="1"/>
    <s v="1"/>
    <s v="7/18/2013"/>
    <s v="2013"/>
    <s v="10"/>
    <s v="41030000"/>
    <x v="12"/>
    <x v="0"/>
    <s v="NATIONAL INSTITUTES OF HEALTH"/>
    <s v="Federal"/>
    <x v="0"/>
    <s v="4018003000"/>
    <s v="Pending"/>
    <s v="14011624"/>
    <m/>
    <m/>
    <n v="0.34"/>
    <n v="582207.5"/>
    <n v="0.34"/>
    <n v="582207.5"/>
  </r>
  <r>
    <x v="1"/>
    <s v="1"/>
    <s v="7/18/2013"/>
    <s v="2013"/>
    <s v="10"/>
    <s v="41030000"/>
    <x v="12"/>
    <x v="0"/>
    <s v="NATIONAL INSTITUTES OF HEALTH"/>
    <s v="Federal"/>
    <x v="0"/>
    <s v="4018004000"/>
    <s v="Pending"/>
    <s v="14011624"/>
    <m/>
    <m/>
    <n v="0.33"/>
    <n v="565083.75"/>
    <n v="0.33"/>
    <n v="565083.75"/>
  </r>
  <r>
    <x v="1"/>
    <s v="1"/>
    <s v="7/26/2013"/>
    <s v="2013"/>
    <s v="10"/>
    <s v="41030000"/>
    <x v="12"/>
    <x v="0"/>
    <s v="University of Oregon"/>
    <s v="Institution of Higher Education"/>
    <x v="0"/>
    <s v="4018008000"/>
    <s v="Not Funded"/>
    <s v="14011885"/>
    <n v="1"/>
    <n v="240755"/>
    <m/>
    <m/>
    <n v="1"/>
    <n v="240755"/>
  </r>
  <r>
    <x v="1"/>
    <s v="1"/>
    <s v="7/26/2013"/>
    <s v="2013"/>
    <s v="10"/>
    <s v="41030000"/>
    <x v="12"/>
    <x v="0"/>
    <s v="University of Oregon"/>
    <s v="Institution of Higher Education"/>
    <x v="0"/>
    <s v="4027013000"/>
    <s v="Not Funded"/>
    <s v="14011885"/>
    <n v="0"/>
    <n v="0"/>
    <m/>
    <m/>
    <n v="0"/>
    <n v="0"/>
  </r>
  <r>
    <x v="1"/>
    <s v="1"/>
    <s v="7/30/2013"/>
    <s v="2013"/>
    <s v="10"/>
    <s v="41030000"/>
    <x v="12"/>
    <x v="0"/>
    <s v="NATIONAL AERONAUTICS AND SPACE ADMIN"/>
    <s v="Federal"/>
    <x v="0"/>
    <s v="4014003000"/>
    <s v="Pending"/>
    <s v="14012195"/>
    <m/>
    <m/>
    <n v="1"/>
    <n v="1668176"/>
    <n v="1"/>
    <n v="1668176"/>
  </r>
  <r>
    <x v="1"/>
    <s v="1"/>
    <s v="7/30/2013"/>
    <s v="2013"/>
    <s v="10"/>
    <s v="41030000"/>
    <x v="12"/>
    <x v="0"/>
    <s v="UNIVERSITY OF MICHIGAN"/>
    <s v="Institution of Higher Education"/>
    <x v="0"/>
    <s v="4014003000"/>
    <s v="Awarded"/>
    <s v="14012130"/>
    <m/>
    <m/>
    <n v="1"/>
    <n v="172469"/>
    <n v="1"/>
    <n v="172469"/>
  </r>
  <r>
    <x v="1"/>
    <s v="1"/>
    <s v="7/31/2013"/>
    <s v="2013"/>
    <s v="10"/>
    <s v="41030000"/>
    <x v="12"/>
    <x v="0"/>
    <s v="NATIONAL AERONAUTICS AND SPACE ADMIN"/>
    <s v="Federal"/>
    <x v="0"/>
    <s v="4011015000"/>
    <s v="Pending"/>
    <s v="14012126"/>
    <n v="0.75"/>
    <n v="690999"/>
    <m/>
    <m/>
    <n v="0.75"/>
    <n v="690999"/>
  </r>
  <r>
    <x v="1"/>
    <s v="1"/>
    <s v="7/31/2013"/>
    <s v="2013"/>
    <s v="10"/>
    <s v="41030000"/>
    <x v="12"/>
    <x v="0"/>
    <s v="GEORGIA INSTITUTE OF TECHNOLOGY"/>
    <s v="Institution of Higher Education"/>
    <x v="0"/>
    <s v="4014003000"/>
    <s v="Pending"/>
    <s v="14012071"/>
    <m/>
    <m/>
    <n v="1"/>
    <n v="60000"/>
    <n v="1"/>
    <n v="60000"/>
  </r>
  <r>
    <x v="1"/>
    <s v="1"/>
    <s v="7/31/2013"/>
    <s v="2013"/>
    <s v="10"/>
    <s v="41030000"/>
    <x v="12"/>
    <x v="0"/>
    <s v="Mosaic ATM Inc"/>
    <s v="Private Profit"/>
    <x v="0"/>
    <s v="4014003000"/>
    <s v="Pending"/>
    <s v="14012093"/>
    <m/>
    <m/>
    <n v="0.5"/>
    <n v="300000"/>
    <n v="0.5"/>
    <n v="300000"/>
  </r>
  <r>
    <x v="1"/>
    <s v="1"/>
    <s v="7/31/2013"/>
    <s v="2013"/>
    <s v="10"/>
    <s v="41030000"/>
    <x v="12"/>
    <x v="0"/>
    <s v="NATIONAL AERONAUTICS AND SPACE ADMIN"/>
    <s v="Federal"/>
    <x v="0"/>
    <s v="4018003000"/>
    <s v="Pending"/>
    <s v="14012126"/>
    <n v="0.25"/>
    <n v="230333"/>
    <m/>
    <m/>
    <n v="0.25"/>
    <n v="230333"/>
  </r>
  <r>
    <x v="1"/>
    <s v="1"/>
    <s v="7/31/2013"/>
    <s v="2013"/>
    <s v="10"/>
    <s v="41030000"/>
    <x v="12"/>
    <x v="0"/>
    <s v="NATIONAL AERONAUTICS AND SPACE ADMIN"/>
    <s v="Federal"/>
    <x v="0"/>
    <s v="4018008000"/>
    <s v="Not Funded"/>
    <s v="14012185"/>
    <n v="1"/>
    <n v="1097606"/>
    <m/>
    <m/>
    <n v="1"/>
    <n v="1097606"/>
  </r>
  <r>
    <x v="1"/>
    <s v="1"/>
    <s v="7/31/2013"/>
    <s v="2013"/>
    <s v="10"/>
    <s v="41030000"/>
    <x v="12"/>
    <x v="0"/>
    <s v="Mosaic ATM Inc"/>
    <s v="Private Profit"/>
    <x v="0"/>
    <s v="4019003000"/>
    <s v="Pending"/>
    <s v="14012093"/>
    <m/>
    <m/>
    <n v="0.5"/>
    <n v="300000"/>
    <n v="0.5"/>
    <n v="300000"/>
  </r>
  <r>
    <x v="1"/>
    <s v="1"/>
    <s v="7/31/2013"/>
    <s v="2013"/>
    <s v="10"/>
    <s v="41030000"/>
    <x v="12"/>
    <x v="0"/>
    <s v="NATIONAL AERONAUTICS AND SPACE ADMIN"/>
    <s v="Federal"/>
    <x v="0"/>
    <s v="4027013000"/>
    <s v="Pending"/>
    <s v="14012126"/>
    <n v="0"/>
    <n v="0"/>
    <m/>
    <m/>
    <n v="0"/>
    <n v="0"/>
  </r>
  <r>
    <x v="1"/>
    <s v="1"/>
    <s v="7/31/2013"/>
    <s v="2013"/>
    <s v="10"/>
    <s v="41030000"/>
    <x v="12"/>
    <x v="0"/>
    <s v="NATIONAL AERONAUTICS AND SPACE ADMIN"/>
    <s v="Federal"/>
    <x v="0"/>
    <s v="4027013000"/>
    <s v="Not Funded"/>
    <s v="14012185"/>
    <n v="0"/>
    <n v="0"/>
    <m/>
    <m/>
    <n v="0"/>
    <n v="0"/>
  </r>
  <r>
    <x v="1"/>
    <s v="2"/>
    <s v="8/5/2013"/>
    <s v="2013"/>
    <s v="11"/>
    <s v="41030000"/>
    <x v="12"/>
    <x v="0"/>
    <s v="INDIANA SPACE GRANT CONSORTIUM"/>
    <s v="Foundation"/>
    <x v="0"/>
    <s v="1010008000"/>
    <s v="Pending"/>
    <s v="14011465"/>
    <m/>
    <m/>
    <n v="1"/>
    <n v="4677"/>
    <n v="1"/>
    <n v="4677"/>
  </r>
  <r>
    <x v="1"/>
    <s v="2"/>
    <s v="8/5/2013"/>
    <s v="2013"/>
    <s v="11"/>
    <s v="41030000"/>
    <x v="12"/>
    <x v="0"/>
    <s v="INDIANA SPACE GRANT CONSORTIUM"/>
    <s v="Foundation"/>
    <x v="0"/>
    <s v="1010008000"/>
    <s v="Pending"/>
    <s v="14011468"/>
    <m/>
    <m/>
    <n v="1"/>
    <n v="6000"/>
    <n v="1"/>
    <n v="6000"/>
  </r>
  <r>
    <x v="1"/>
    <s v="2"/>
    <s v="8/5/2013"/>
    <s v="2013"/>
    <s v="11"/>
    <s v="41030000"/>
    <x v="12"/>
    <x v="0"/>
    <s v="NATIONAL AERONAUTICS AND SPACE ADMIN"/>
    <s v="Federal"/>
    <x v="0"/>
    <s v="4011015000"/>
    <s v="Awarded"/>
    <s v="13086921"/>
    <n v="1"/>
    <n v="30000"/>
    <m/>
    <m/>
    <n v="1"/>
    <n v="30000"/>
  </r>
  <r>
    <x v="1"/>
    <s v="2"/>
    <s v="8/5/2013"/>
    <s v="2013"/>
    <s v="11"/>
    <s v="41030000"/>
    <x v="12"/>
    <x v="0"/>
    <s v="NATIONAL AERONAUTICS AND SPACE ADMIN"/>
    <s v="Federal"/>
    <x v="0"/>
    <s v="4027013000"/>
    <s v="Awarded"/>
    <s v="13086921"/>
    <n v="0"/>
    <n v="0"/>
    <m/>
    <m/>
    <n v="0"/>
    <n v="0"/>
  </r>
  <r>
    <x v="1"/>
    <s v="2"/>
    <s v="8/7/2013"/>
    <s v="2013"/>
    <s v="11"/>
    <s v="41030000"/>
    <x v="12"/>
    <x v="0"/>
    <s v="Goddard Space Flight Center"/>
    <s v="Federal"/>
    <x v="0"/>
    <s v="4011005000"/>
    <s v="Awarded"/>
    <s v="14022419"/>
    <m/>
    <m/>
    <n v="1"/>
    <n v="219529"/>
    <n v="1"/>
    <n v="219529"/>
  </r>
  <r>
    <x v="1"/>
    <s v="3"/>
    <s v="9/4/2013"/>
    <s v="2013"/>
    <s v="12"/>
    <s v="41030000"/>
    <x v="12"/>
    <x v="0"/>
    <s v="Optimal Synthesis Inc"/>
    <s v="Private Profit"/>
    <x v="0"/>
    <s v="4014003000"/>
    <s v="Pending"/>
    <s v="14033233"/>
    <m/>
    <m/>
    <n v="1"/>
    <n v="450000"/>
    <n v="1"/>
    <n v="450000"/>
  </r>
  <r>
    <x v="1"/>
    <s v="3"/>
    <s v="9/5/2013"/>
    <s v="2013"/>
    <s v="12"/>
    <s v="41030000"/>
    <x v="12"/>
    <x v="0"/>
    <s v="Analytical Mechanics Assoc, Inc"/>
    <s v="Private Profit"/>
    <x v="0"/>
    <s v="4014003000"/>
    <s v="Awarded"/>
    <s v="14023134"/>
    <m/>
    <m/>
    <n v="1"/>
    <n v="23723"/>
    <n v="1"/>
    <n v="23723"/>
  </r>
  <r>
    <x v="1"/>
    <s v="3"/>
    <s v="9/11/2013"/>
    <s v="2013"/>
    <s v="12"/>
    <s v="41030000"/>
    <x v="12"/>
    <x v="0"/>
    <s v="NATIONAL AERONAUTICS AND SPACE ADMIN"/>
    <s v="Federal"/>
    <x v="0"/>
    <s v="4011006000"/>
    <s v="Not Funded"/>
    <s v="14033258"/>
    <n v="1"/>
    <n v="149812"/>
    <m/>
    <m/>
    <n v="1"/>
    <n v="149812"/>
  </r>
  <r>
    <x v="1"/>
    <s v="3"/>
    <s v="9/11/2013"/>
    <s v="2013"/>
    <s v="12"/>
    <s v="41030000"/>
    <x v="12"/>
    <x v="0"/>
    <s v="NATIONAL AERONAUTICS AND SPACE ADMIN"/>
    <s v="Federal"/>
    <x v="0"/>
    <s v="4014003000"/>
    <s v="Awarded"/>
    <s v="14033270"/>
    <m/>
    <m/>
    <n v="0.5"/>
    <n v="466397.5"/>
    <n v="0.5"/>
    <n v="466397.5"/>
  </r>
  <r>
    <x v="1"/>
    <s v="3"/>
    <s v="9/11/2013"/>
    <s v="2013"/>
    <s v="12"/>
    <s v="41030000"/>
    <x v="12"/>
    <x v="0"/>
    <s v="NATIONAL AERONAUTICS AND SPACE ADMIN"/>
    <s v="Federal"/>
    <x v="0"/>
    <s v="4014008000"/>
    <s v="Awarded"/>
    <s v="14033270"/>
    <m/>
    <m/>
    <n v="0.5"/>
    <n v="466397.5"/>
    <n v="0.5"/>
    <n v="466397.5"/>
  </r>
  <r>
    <x v="1"/>
    <s v="3"/>
    <s v="9/11/2013"/>
    <s v="2013"/>
    <s v="12"/>
    <s v="41030000"/>
    <x v="12"/>
    <x v="0"/>
    <s v="NATIONAL AERONAUTICS AND SPACE ADMIN"/>
    <s v="Federal"/>
    <x v="0"/>
    <s v="4027003000"/>
    <s v="Not Funded"/>
    <s v="14033258"/>
    <n v="0"/>
    <n v="0"/>
    <m/>
    <m/>
    <n v="0"/>
    <n v="0"/>
  </r>
  <r>
    <x v="1"/>
    <s v="4"/>
    <s v="10/30/2013"/>
    <s v="2014"/>
    <s v="1"/>
    <s v="41030000"/>
    <x v="12"/>
    <x v="0"/>
    <s v="Stennis Space Center"/>
    <s v="Federal"/>
    <x v="0"/>
    <s v="4014009000"/>
    <s v="Awarded"/>
    <s v="14044871"/>
    <m/>
    <m/>
    <n v="1"/>
    <n v="90000"/>
    <n v="1"/>
    <n v="90000"/>
  </r>
  <r>
    <x v="1"/>
    <s v="5"/>
    <s v="11/6/2013"/>
    <s v="2014"/>
    <s v="2"/>
    <s v="41030000"/>
    <x v="12"/>
    <x v="0"/>
    <s v="NATIONAL AERONAUTICS AND SPACE ADMIN"/>
    <s v="Federal"/>
    <x v="0"/>
    <s v="4011008000"/>
    <s v="Awarded"/>
    <s v="13120229"/>
    <m/>
    <m/>
    <n v="0.25"/>
    <n v="213983.75"/>
    <n v="0.25"/>
    <n v="213983.75"/>
  </r>
  <r>
    <x v="1"/>
    <s v="5"/>
    <s v="11/6/2013"/>
    <s v="2014"/>
    <s v="2"/>
    <s v="41030000"/>
    <x v="12"/>
    <x v="0"/>
    <s v="NATIONAL AERONAUTICS AND SPACE ADMIN"/>
    <s v="Federal"/>
    <x v="0"/>
    <s v="4018008000"/>
    <s v="Awarded"/>
    <s v="13120229"/>
    <m/>
    <m/>
    <n v="0.75"/>
    <n v="641951.25"/>
    <n v="0.75"/>
    <n v="641951.25"/>
  </r>
  <r>
    <x v="1"/>
    <s v="5"/>
    <s v="11/14/2013"/>
    <s v="2014"/>
    <s v="2"/>
    <s v="41030000"/>
    <x v="12"/>
    <x v="0"/>
    <s v="The Innovation Laboratory, Inc"/>
    <s v="Private Profit"/>
    <x v="0"/>
    <s v="4014003000"/>
    <s v="Pending"/>
    <s v="14055340"/>
    <m/>
    <m/>
    <n v="1"/>
    <n v="120000"/>
    <n v="1"/>
    <n v="120000"/>
  </r>
  <r>
    <x v="1"/>
    <s v="5"/>
    <s v="11/20/2013"/>
    <s v="2014"/>
    <s v="2"/>
    <s v="41030000"/>
    <x v="12"/>
    <x v="0"/>
    <s v="IN UNIV PURDUE UNIV AT INDIANAPOLIS"/>
    <s v="Institution of Higher Education"/>
    <x v="0"/>
    <s v="4014003000"/>
    <s v="Pending"/>
    <s v="14055515"/>
    <m/>
    <m/>
    <n v="1"/>
    <n v="59509"/>
    <n v="1"/>
    <n v="59509"/>
  </r>
  <r>
    <x v="1"/>
    <s v="5"/>
    <s v="11/25/2013"/>
    <s v="2014"/>
    <s v="2"/>
    <s v="41030000"/>
    <x v="12"/>
    <x v="0"/>
    <s v="Goddard Space Flight Center"/>
    <s v="Federal"/>
    <x v="0"/>
    <s v="4014003000"/>
    <s v="Awarded"/>
    <s v="14055591"/>
    <m/>
    <m/>
    <n v="1"/>
    <n v="25000"/>
    <n v="1"/>
    <n v="25000"/>
  </r>
  <r>
    <x v="1"/>
    <s v="5"/>
    <s v="11/27/2013"/>
    <s v="2014"/>
    <s v="2"/>
    <s v="41030000"/>
    <x v="12"/>
    <x v="0"/>
    <s v="Analytical Mechanics Assoc, Inc"/>
    <s v="Private Profit"/>
    <x v="0"/>
    <s v="4014003000"/>
    <s v="Awarded"/>
    <s v="14022991"/>
    <m/>
    <m/>
    <n v="1"/>
    <n v="150000"/>
    <n v="1"/>
    <n v="150000"/>
  </r>
  <r>
    <x v="1"/>
    <s v="6"/>
    <s v="12/4/2013"/>
    <s v="2014"/>
    <s v="3"/>
    <s v="41030000"/>
    <x v="12"/>
    <x v="0"/>
    <s v="InSpace, LLC"/>
    <s v="Private Profit"/>
    <x v="0"/>
    <s v="4014003000"/>
    <s v="Awarded"/>
    <s v="14055376"/>
    <m/>
    <m/>
    <n v="1"/>
    <n v="50000"/>
    <n v="1"/>
    <n v="50000"/>
  </r>
  <r>
    <x v="1"/>
    <s v="6"/>
    <s v="12/10/2013"/>
    <s v="2014"/>
    <s v="3"/>
    <s v="41030000"/>
    <x v="12"/>
    <x v="0"/>
    <s v="NATIONAL AERONAUTICS AND SPACE ADMIN"/>
    <s v="Federal"/>
    <x v="0"/>
    <s v="4011016000"/>
    <s v="Pending"/>
    <s v="14065908"/>
    <m/>
    <m/>
    <n v="0.67"/>
    <n v="659551.35"/>
    <n v="0.67"/>
    <n v="659551.35"/>
  </r>
  <r>
    <x v="1"/>
    <s v="6"/>
    <s v="12/10/2013"/>
    <s v="2014"/>
    <s v="3"/>
    <s v="41030000"/>
    <x v="12"/>
    <x v="0"/>
    <s v="NATIONAL AERONAUTICS AND SPACE ADMIN"/>
    <s v="Federal"/>
    <x v="0"/>
    <s v="4016005000"/>
    <s v="Pending"/>
    <s v="14065908"/>
    <m/>
    <m/>
    <n v="0.33"/>
    <n v="324853.65000000002"/>
    <n v="0.33"/>
    <n v="324853.65000000002"/>
  </r>
  <r>
    <x v="1"/>
    <s v="6"/>
    <s v="12/16/2013"/>
    <s v="2014"/>
    <s v="3"/>
    <s v="41030000"/>
    <x v="12"/>
    <x v="0"/>
    <s v="RUTGERS, THE STATE UNIVERSITY"/>
    <s v="Institution of Higher Education"/>
    <x v="0"/>
    <s v="4018007000"/>
    <s v="Awarded"/>
    <s v="14044937"/>
    <m/>
    <m/>
    <n v="1"/>
    <n v="23920"/>
    <n v="1"/>
    <n v="23920"/>
  </r>
  <r>
    <x v="1"/>
    <s v="7"/>
    <s v="1/9/2014"/>
    <s v="2014"/>
    <s v="4"/>
    <s v="41030000"/>
    <x v="12"/>
    <x v="0"/>
    <s v="Georgia Tech"/>
    <s v="Institution of Higher Education"/>
    <x v="0"/>
    <s v="4018004000"/>
    <s v="Pending"/>
    <s v="14076517"/>
    <m/>
    <m/>
    <n v="0.5"/>
    <n v="589756.5"/>
    <n v="0.5"/>
    <n v="589756.5"/>
  </r>
  <r>
    <x v="1"/>
    <s v="7"/>
    <s v="1/9/2014"/>
    <s v="2014"/>
    <s v="4"/>
    <s v="41030000"/>
    <x v="12"/>
    <x v="0"/>
    <s v="Georgia Tech"/>
    <s v="Institution of Higher Education"/>
    <x v="0"/>
    <s v="4018008000"/>
    <s v="Pending"/>
    <s v="14076517"/>
    <m/>
    <m/>
    <n v="0.5"/>
    <n v="589756.5"/>
    <n v="0.5"/>
    <n v="589756.5"/>
  </r>
  <r>
    <x v="1"/>
    <s v="7"/>
    <s v="1/23/2014"/>
    <s v="2014"/>
    <s v="4"/>
    <s v="41030000"/>
    <x v="12"/>
    <x v="0"/>
    <s v="NATIONAL AERONAUTICS AND SPACE ADMIN"/>
    <s v="Federal"/>
    <x v="0"/>
    <s v="4014003000"/>
    <s v="Pending"/>
    <s v="14076690"/>
    <m/>
    <m/>
    <n v="1"/>
    <n v="0"/>
    <n v="1"/>
    <n v="0"/>
  </r>
  <r>
    <x v="1"/>
    <s v="7"/>
    <s v="1/23/2014"/>
    <s v="2014"/>
    <s v="4"/>
    <s v="41030000"/>
    <x v="12"/>
    <x v="0"/>
    <s v="NATIONAL AERONAUTICS AND SPACE ADMIN"/>
    <s v="Federal"/>
    <x v="0"/>
    <s v="4014003000"/>
    <s v="Awarded"/>
    <s v="14076658"/>
    <m/>
    <m/>
    <n v="1"/>
    <n v="35000"/>
    <n v="1"/>
    <n v="35000"/>
  </r>
  <r>
    <x v="1"/>
    <s v="7"/>
    <s v="1/29/2014"/>
    <s v="2014"/>
    <s v="4"/>
    <s v="41030000"/>
    <x v="12"/>
    <x v="0"/>
    <s v="Yardney Technical Products"/>
    <s v="Private Profit"/>
    <x v="0"/>
    <s v="4014004000"/>
    <s v="Pending"/>
    <s v="14076914"/>
    <m/>
    <m/>
    <n v="1"/>
    <n v="30000"/>
    <n v="1"/>
    <n v="30000"/>
  </r>
  <r>
    <x v="1"/>
    <s v="8"/>
    <s v="2/3/2014"/>
    <s v="2014"/>
    <s v="5"/>
    <s v="41030000"/>
    <x v="12"/>
    <x v="0"/>
    <s v="NATIONAL AERONAUTICS AND SPACE ADMIN"/>
    <s v="Federal"/>
    <x v="0"/>
    <s v="4014006000"/>
    <s v="Awarded"/>
    <s v="14076873"/>
    <n v="1"/>
    <n v="35000"/>
    <m/>
    <m/>
    <n v="1"/>
    <n v="35000"/>
  </r>
  <r>
    <x v="1"/>
    <s v="8"/>
    <s v="2/3/2014"/>
    <s v="2014"/>
    <s v="5"/>
    <s v="41030000"/>
    <x v="12"/>
    <x v="0"/>
    <s v="NATIONAL AERONAUTICS AND SPACE ADMIN"/>
    <s v="Federal"/>
    <x v="0"/>
    <s v="4027002000"/>
    <s v="Awarded"/>
    <s v="14076873"/>
    <n v="0"/>
    <n v="0"/>
    <m/>
    <m/>
    <n v="0"/>
    <n v="0"/>
  </r>
  <r>
    <x v="1"/>
    <s v="8"/>
    <s v="2/7/2014"/>
    <s v="2014"/>
    <s v="5"/>
    <s v="41030000"/>
    <x v="12"/>
    <x v="0"/>
    <s v="NATIONAL AERONAUTICS AND SPACE ADMIN"/>
    <s v="Federal"/>
    <x v="0"/>
    <s v="4011015000"/>
    <s v="Pending"/>
    <s v="14087245"/>
    <m/>
    <m/>
    <n v="1"/>
    <n v="30000"/>
    <n v="1"/>
    <n v="30000"/>
  </r>
  <r>
    <x v="1"/>
    <s v="8"/>
    <s v="2/7/2014"/>
    <s v="2014"/>
    <s v="5"/>
    <s v="41030000"/>
    <x v="12"/>
    <x v="0"/>
    <s v="NATIONAL AERONAUTICS AND SPACE ADMIN"/>
    <s v="Federal"/>
    <x v="0"/>
    <s v="4018008000"/>
    <s v="Pending"/>
    <s v="14087203"/>
    <m/>
    <m/>
    <n v="1"/>
    <n v="30000"/>
    <n v="1"/>
    <n v="30000"/>
  </r>
  <r>
    <x v="1"/>
    <s v="8"/>
    <s v="2/10/2014"/>
    <s v="2014"/>
    <s v="5"/>
    <s v="41030000"/>
    <x v="12"/>
    <x v="0"/>
    <s v="NATIONAL AERONAUTICS AND SPACE ADMIN"/>
    <s v="Federal"/>
    <x v="0"/>
    <s v="4011006000"/>
    <s v="Pending"/>
    <s v="14087330"/>
    <m/>
    <m/>
    <n v="1"/>
    <n v="30000"/>
    <n v="1"/>
    <n v="30000"/>
  </r>
  <r>
    <x v="1"/>
    <s v="8"/>
    <s v="2/10/2014"/>
    <s v="2014"/>
    <s v="5"/>
    <s v="41030000"/>
    <x v="12"/>
    <x v="0"/>
    <s v="NATIONAL AERONAUTICS AND SPACE ADMIN"/>
    <s v="Federal"/>
    <x v="0"/>
    <s v="4011008000"/>
    <s v="Pending"/>
    <s v="14087317"/>
    <m/>
    <m/>
    <n v="0.125"/>
    <n v="3750"/>
    <n v="0.125"/>
    <n v="3750"/>
  </r>
  <r>
    <x v="1"/>
    <s v="8"/>
    <s v="2/10/2014"/>
    <s v="2014"/>
    <s v="5"/>
    <s v="41030000"/>
    <x v="12"/>
    <x v="0"/>
    <s v="NATIONAL AERONAUTICS AND SPACE ADMIN"/>
    <s v="Federal"/>
    <x v="0"/>
    <s v="4011008000"/>
    <s v="Pending"/>
    <s v="14087318"/>
    <m/>
    <m/>
    <n v="0.125"/>
    <n v="3750"/>
    <n v="0.125"/>
    <n v="3750"/>
  </r>
  <r>
    <x v="1"/>
    <s v="8"/>
    <s v="2/10/2014"/>
    <s v="2014"/>
    <s v="5"/>
    <s v="41030000"/>
    <x v="12"/>
    <x v="0"/>
    <s v="NATIONAL AERONAUTICS AND SPACE ADMIN"/>
    <s v="Federal"/>
    <x v="0"/>
    <s v="4011008000"/>
    <s v="Pending"/>
    <s v="14087319"/>
    <m/>
    <m/>
    <n v="0.125"/>
    <n v="3750"/>
    <n v="0.125"/>
    <n v="3750"/>
  </r>
  <r>
    <x v="1"/>
    <s v="8"/>
    <s v="2/10/2014"/>
    <s v="2014"/>
    <s v="5"/>
    <s v="41030000"/>
    <x v="12"/>
    <x v="0"/>
    <s v="NATIONAL AERONAUTICS AND SPACE ADMIN"/>
    <s v="Federal"/>
    <x v="0"/>
    <s v="4011008000"/>
    <s v="Pending"/>
    <s v="14087322"/>
    <m/>
    <m/>
    <n v="1"/>
    <n v="30000"/>
    <n v="1"/>
    <n v="30000"/>
  </r>
  <r>
    <x v="1"/>
    <s v="8"/>
    <s v="2/10/2014"/>
    <s v="2014"/>
    <s v="5"/>
    <s v="41030000"/>
    <x v="12"/>
    <x v="0"/>
    <s v="NATIONAL AERONAUTICS AND SPACE ADMIN"/>
    <s v="Federal"/>
    <x v="0"/>
    <s v="4011008000"/>
    <s v="Pending"/>
    <s v="14087323"/>
    <m/>
    <m/>
    <n v="0.125"/>
    <n v="3750"/>
    <n v="0.125"/>
    <n v="3750"/>
  </r>
  <r>
    <x v="1"/>
    <s v="8"/>
    <s v="2/10/2014"/>
    <s v="2014"/>
    <s v="5"/>
    <s v="41030000"/>
    <x v="12"/>
    <x v="0"/>
    <s v="NATIONAL AERONAUTICS AND SPACE ADMIN"/>
    <s v="Federal"/>
    <x v="0"/>
    <s v="4018004000"/>
    <s v="Pending"/>
    <s v="14087321"/>
    <m/>
    <m/>
    <n v="0.5"/>
    <n v="15000"/>
    <n v="0.5"/>
    <n v="15000"/>
  </r>
  <r>
    <x v="1"/>
    <s v="8"/>
    <s v="2/10/2014"/>
    <s v="2014"/>
    <s v="5"/>
    <s v="41030000"/>
    <x v="12"/>
    <x v="0"/>
    <s v="NATIONAL AERONAUTICS AND SPACE ADMIN"/>
    <s v="Federal"/>
    <x v="0"/>
    <s v="4018004000"/>
    <s v="Pending"/>
    <s v="14087344"/>
    <m/>
    <m/>
    <n v="0.5"/>
    <n v="15000"/>
    <n v="0.5"/>
    <n v="15000"/>
  </r>
  <r>
    <x v="1"/>
    <s v="8"/>
    <s v="2/10/2014"/>
    <s v="2014"/>
    <s v="5"/>
    <s v="41030000"/>
    <x v="12"/>
    <x v="0"/>
    <s v="NATIONAL AERONAUTICS AND SPACE ADMIN"/>
    <s v="Federal"/>
    <x v="0"/>
    <s v="4018008000"/>
    <s v="Pending"/>
    <s v="14087189"/>
    <m/>
    <m/>
    <n v="1"/>
    <n v="30000"/>
    <n v="1"/>
    <n v="30000"/>
  </r>
  <r>
    <x v="1"/>
    <s v="8"/>
    <s v="2/10/2014"/>
    <s v="2014"/>
    <s v="5"/>
    <s v="41030000"/>
    <x v="12"/>
    <x v="0"/>
    <s v="NATIONAL AERONAUTICS AND SPACE ADMIN"/>
    <s v="Federal"/>
    <x v="0"/>
    <s v="4018008000"/>
    <s v="Pending"/>
    <s v="14087317"/>
    <m/>
    <m/>
    <n v="0.875"/>
    <n v="26250"/>
    <n v="0.875"/>
    <n v="26250"/>
  </r>
  <r>
    <x v="1"/>
    <s v="8"/>
    <s v="2/10/2014"/>
    <s v="2014"/>
    <s v="5"/>
    <s v="41030000"/>
    <x v="12"/>
    <x v="0"/>
    <s v="NATIONAL AERONAUTICS AND SPACE ADMIN"/>
    <s v="Federal"/>
    <x v="0"/>
    <s v="4018008000"/>
    <s v="Pending"/>
    <s v="14087318"/>
    <m/>
    <m/>
    <n v="0.875"/>
    <n v="26250"/>
    <n v="0.875"/>
    <n v="26250"/>
  </r>
  <r>
    <x v="1"/>
    <s v="8"/>
    <s v="2/10/2014"/>
    <s v="2014"/>
    <s v="5"/>
    <s v="41030000"/>
    <x v="12"/>
    <x v="0"/>
    <s v="NATIONAL AERONAUTICS AND SPACE ADMIN"/>
    <s v="Federal"/>
    <x v="0"/>
    <s v="4018008000"/>
    <s v="Pending"/>
    <s v="14087319"/>
    <m/>
    <m/>
    <n v="0.875"/>
    <n v="26250"/>
    <n v="0.875"/>
    <n v="26250"/>
  </r>
  <r>
    <x v="1"/>
    <s v="8"/>
    <s v="2/10/2014"/>
    <s v="2014"/>
    <s v="5"/>
    <s v="41030000"/>
    <x v="12"/>
    <x v="0"/>
    <s v="NATIONAL AERONAUTICS AND SPACE ADMIN"/>
    <s v="Federal"/>
    <x v="0"/>
    <s v="4018008000"/>
    <s v="Pending"/>
    <s v="14087321"/>
    <m/>
    <m/>
    <n v="0.5"/>
    <n v="15000"/>
    <n v="0.5"/>
    <n v="15000"/>
  </r>
  <r>
    <x v="1"/>
    <s v="8"/>
    <s v="2/10/2014"/>
    <s v="2014"/>
    <s v="5"/>
    <s v="41030000"/>
    <x v="12"/>
    <x v="0"/>
    <s v="NATIONAL AERONAUTICS AND SPACE ADMIN"/>
    <s v="Federal"/>
    <x v="0"/>
    <s v="4018008000"/>
    <s v="Pending"/>
    <s v="14087323"/>
    <m/>
    <m/>
    <n v="0.875"/>
    <n v="26250"/>
    <n v="0.875"/>
    <n v="26250"/>
  </r>
  <r>
    <x v="1"/>
    <s v="8"/>
    <s v="2/10/2014"/>
    <s v="2014"/>
    <s v="5"/>
    <s v="41030000"/>
    <x v="12"/>
    <x v="0"/>
    <s v="NATIONAL AERONAUTICS AND SPACE ADMIN"/>
    <s v="Federal"/>
    <x v="0"/>
    <s v="4018008000"/>
    <s v="Pending"/>
    <s v="14087332"/>
    <n v="1"/>
    <n v="30000"/>
    <m/>
    <m/>
    <n v="1"/>
    <n v="30000"/>
  </r>
  <r>
    <x v="1"/>
    <s v="8"/>
    <s v="2/10/2014"/>
    <s v="2014"/>
    <s v="5"/>
    <s v="41030000"/>
    <x v="12"/>
    <x v="0"/>
    <s v="NATIONAL AERONAUTICS AND SPACE ADMIN"/>
    <s v="Federal"/>
    <x v="0"/>
    <s v="4018008000"/>
    <s v="Pending"/>
    <s v="14087344"/>
    <m/>
    <m/>
    <n v="0.5"/>
    <n v="15000"/>
    <n v="0.5"/>
    <n v="15000"/>
  </r>
  <r>
    <x v="1"/>
    <s v="8"/>
    <s v="2/10/2014"/>
    <s v="2014"/>
    <s v="5"/>
    <s v="41030000"/>
    <x v="12"/>
    <x v="0"/>
    <s v="NATIONAL AERONAUTICS AND SPACE ADMIN"/>
    <s v="Federal"/>
    <x v="0"/>
    <s v="4027011000"/>
    <s v="Pending"/>
    <s v="14087332"/>
    <n v="0"/>
    <n v="0"/>
    <m/>
    <m/>
    <n v="0"/>
    <n v="0"/>
  </r>
  <r>
    <x v="1"/>
    <s v="8"/>
    <s v="2/10/2014"/>
    <s v="2014"/>
    <s v="5"/>
    <s v="41030000"/>
    <x v="12"/>
    <x v="0"/>
    <s v="NATIONAL AERONAUTICS AND SPACE ADMIN"/>
    <s v="Federal"/>
    <x v="0"/>
    <s v="4027013000"/>
    <s v="Pending"/>
    <s v="14087332"/>
    <n v="0"/>
    <n v="0"/>
    <m/>
    <m/>
    <n v="0"/>
    <n v="0"/>
  </r>
  <r>
    <x v="1"/>
    <s v="8"/>
    <s v="2/11/2014"/>
    <s v="2014"/>
    <s v="5"/>
    <s v="41030000"/>
    <x v="12"/>
    <x v="0"/>
    <s v="GEOLOGICAL SURVEY, U.S."/>
    <s v="Federal"/>
    <x v="0"/>
    <s v="4018008000"/>
    <s v="Pending"/>
    <s v="11120811"/>
    <m/>
    <m/>
    <n v="1"/>
    <n v="72975"/>
    <n v="1"/>
    <n v="72975"/>
  </r>
  <r>
    <x v="1"/>
    <s v="8"/>
    <s v="2/13/2014"/>
    <s v="2014"/>
    <s v="5"/>
    <s v="41030000"/>
    <x v="12"/>
    <x v="0"/>
    <s v="GE Global Research Center"/>
    <s v="Private Profit"/>
    <x v="0"/>
    <s v="4014003000"/>
    <s v="Pending"/>
    <s v="14087445"/>
    <m/>
    <m/>
    <n v="1"/>
    <n v="100000"/>
    <n v="1"/>
    <n v="100000"/>
  </r>
  <r>
    <x v="1"/>
    <s v="8"/>
    <s v="2/13/2014"/>
    <s v="2014"/>
    <s v="5"/>
    <s v="41030000"/>
    <x v="12"/>
    <x v="0"/>
    <s v="NATIONAL AERONAUTICS AND SPACE ADMIN"/>
    <s v="Federal"/>
    <x v="0"/>
    <s v="4014005000"/>
    <s v="Pending"/>
    <s v="14087426"/>
    <m/>
    <m/>
    <n v="0.5"/>
    <n v="15000"/>
    <n v="0.5"/>
    <n v="15000"/>
  </r>
  <r>
    <x v="1"/>
    <s v="8"/>
    <s v="2/13/2014"/>
    <s v="2014"/>
    <s v="5"/>
    <s v="41030000"/>
    <x v="12"/>
    <x v="0"/>
    <s v="NATIONAL AERONAUTICS AND SPACE ADMIN"/>
    <s v="Federal"/>
    <x v="0"/>
    <s v="4018008000"/>
    <s v="Pending"/>
    <s v="14087426"/>
    <m/>
    <m/>
    <n v="0.5"/>
    <n v="15000"/>
    <n v="0.5"/>
    <n v="15000"/>
  </r>
  <r>
    <x v="1"/>
    <s v="8"/>
    <s v="2/14/2014"/>
    <s v="2014"/>
    <s v="5"/>
    <s v="41030000"/>
    <x v="12"/>
    <x v="0"/>
    <s v="Nanohmics Inc"/>
    <s v="Private Profit"/>
    <x v="0"/>
    <s v="4014009000"/>
    <s v="Pending"/>
    <s v="14087219"/>
    <m/>
    <m/>
    <n v="1"/>
    <n v="40000"/>
    <n v="1"/>
    <n v="40000"/>
  </r>
  <r>
    <x v="1"/>
    <s v="8"/>
    <s v="2/18/2014"/>
    <s v="2014"/>
    <s v="5"/>
    <s v="41030000"/>
    <x v="12"/>
    <x v="0"/>
    <s v="Mosaic ATM Inc"/>
    <s v="Private Profit"/>
    <x v="0"/>
    <s v="4014003000"/>
    <s v="Pending"/>
    <s v="14087375"/>
    <m/>
    <m/>
    <n v="1"/>
    <n v="300000"/>
    <n v="1"/>
    <n v="300000"/>
  </r>
  <r>
    <x v="1"/>
    <s v="8"/>
    <s v="2/24/2014"/>
    <s v="2014"/>
    <s v="5"/>
    <s v="41030000"/>
    <x v="12"/>
    <x v="0"/>
    <s v="INDIANA SPACE GRANT CONSORTIUM"/>
    <s v="Foundation"/>
    <x v="0"/>
    <s v="1005001000"/>
    <s v="Pending"/>
    <s v="14087822"/>
    <m/>
    <m/>
    <n v="1"/>
    <n v="5000"/>
    <n v="1"/>
    <n v="5000"/>
  </r>
  <r>
    <x v="1"/>
    <s v="8"/>
    <s v="2/24/2014"/>
    <s v="2014"/>
    <s v="5"/>
    <s v="41030000"/>
    <x v="12"/>
    <x v="0"/>
    <s v="INDIANA SPACE GRANT CONSORTIUM"/>
    <s v="Foundation"/>
    <x v="0"/>
    <s v="1011003000"/>
    <s v="Pending"/>
    <s v="14087821"/>
    <m/>
    <m/>
    <n v="1"/>
    <n v="5000"/>
    <n v="1"/>
    <n v="5000"/>
  </r>
  <r>
    <x v="1"/>
    <s v="8"/>
    <s v="2/26/2014"/>
    <s v="2014"/>
    <s v="5"/>
    <s v="41030000"/>
    <x v="12"/>
    <x v="0"/>
    <s v="National Institute Aerospace"/>
    <s v="Private Non-Profit"/>
    <x v="0"/>
    <s v="4014003000"/>
    <s v="Awarded"/>
    <s v="14087819"/>
    <m/>
    <m/>
    <n v="1"/>
    <n v="37029"/>
    <n v="1"/>
    <n v="37029"/>
  </r>
  <r>
    <x v="1"/>
    <s v="8"/>
    <s v="2/27/2014"/>
    <s v="2014"/>
    <s v="5"/>
    <s v="41030000"/>
    <x v="12"/>
    <x v="0"/>
    <s v="Optimal Synthesis Inc"/>
    <s v="Private Profit"/>
    <x v="0"/>
    <s v="4014003000"/>
    <s v="Pending"/>
    <s v="14087928"/>
    <m/>
    <m/>
    <n v="1"/>
    <n v="150000"/>
    <n v="1"/>
    <n v="150000"/>
  </r>
  <r>
    <x v="1"/>
    <s v="9"/>
    <s v="3/3/2014"/>
    <s v="2014"/>
    <s v="6"/>
    <s v="41030000"/>
    <x v="12"/>
    <x v="0"/>
    <s v="Optimal Synthesis Inc"/>
    <s v="Private Profit"/>
    <x v="0"/>
    <s v="4014008000"/>
    <s v="Pending"/>
    <s v="14088028"/>
    <m/>
    <m/>
    <n v="1"/>
    <n v="712857"/>
    <n v="1"/>
    <n v="712857"/>
  </r>
  <r>
    <x v="1"/>
    <s v="9"/>
    <s v="3/3/2014"/>
    <s v="2014"/>
    <s v="6"/>
    <s v="41030000"/>
    <x v="12"/>
    <x v="0"/>
    <s v="NATIONAL AERONAUTICS AND SPACE ADMIN"/>
    <s v="Federal"/>
    <x v="0"/>
    <s v="4014008000"/>
    <s v="Pending"/>
    <s v="14088063"/>
    <m/>
    <m/>
    <n v="1"/>
    <n v="289940"/>
    <n v="1"/>
    <n v="289940"/>
  </r>
  <r>
    <x v="1"/>
    <s v="9"/>
    <s v="3/3/2014"/>
    <s v="2014"/>
    <s v="6"/>
    <s v="41030000"/>
    <x v="12"/>
    <x v="0"/>
    <s v="NATIONAL AERONAUTICS AND SPACE ADMIN"/>
    <s v="Federal"/>
    <x v="0"/>
    <s v="4014008000"/>
    <s v="Awarded"/>
    <s v="14087987"/>
    <m/>
    <m/>
    <n v="1"/>
    <n v="50000"/>
    <n v="1"/>
    <n v="50000"/>
  </r>
  <r>
    <x v="1"/>
    <s v="9"/>
    <s v="3/3/2014"/>
    <s v="2014"/>
    <s v="6"/>
    <s v="41030000"/>
    <x v="12"/>
    <x v="0"/>
    <s v="NATIONAL AERONAUTICS AND SPACE ADMIN"/>
    <s v="Federal"/>
    <x v="0"/>
    <s v="4018008000"/>
    <s v="Awarded"/>
    <s v="14087972"/>
    <m/>
    <m/>
    <n v="1"/>
    <n v="220290"/>
    <n v="1"/>
    <n v="220290"/>
  </r>
  <r>
    <x v="1"/>
    <s v="9"/>
    <s v="3/3/2014"/>
    <s v="2014"/>
    <s v="6"/>
    <s v="41030000"/>
    <x v="12"/>
    <x v="0"/>
    <s v="Optimal Synthesis Inc"/>
    <s v="Private Profit"/>
    <x v="0"/>
    <s v="4019003000"/>
    <s v="Pending"/>
    <s v="14088028"/>
    <m/>
    <m/>
    <n v="0"/>
    <n v="0"/>
    <n v="0"/>
    <n v="0"/>
  </r>
  <r>
    <x v="1"/>
    <s v="9"/>
    <s v="3/13/2014"/>
    <s v="2014"/>
    <s v="6"/>
    <s v="41030000"/>
    <x v="12"/>
    <x v="0"/>
    <s v="NATIONAL AERONAUTICS AND SPACE ADMIN"/>
    <s v="Federal"/>
    <x v="0"/>
    <s v="4014003000"/>
    <s v="Awarded"/>
    <s v="14098387"/>
    <m/>
    <m/>
    <n v="1"/>
    <n v="68000"/>
    <n v="1"/>
    <n v="68000"/>
  </r>
  <r>
    <x v="1"/>
    <s v="9"/>
    <s v="3/13/2014"/>
    <s v="2014"/>
    <s v="6"/>
    <s v="41030000"/>
    <x v="12"/>
    <x v="0"/>
    <s v="NATIONAL AERONAUTICS AND SPACE ADMIN"/>
    <s v="Federal"/>
    <x v="0"/>
    <s v="4014009000"/>
    <s v="Awarded"/>
    <s v="14098393"/>
    <m/>
    <m/>
    <n v="1"/>
    <n v="68000"/>
    <n v="1"/>
    <n v="68000"/>
  </r>
  <r>
    <x v="1"/>
    <s v="9"/>
    <s v="3/14/2014"/>
    <s v="2014"/>
    <s v="6"/>
    <s v="41030000"/>
    <x v="12"/>
    <x v="0"/>
    <s v="NATIONAL AERONAUTICS AND SPACE ADMIN"/>
    <s v="Federal"/>
    <x v="0"/>
    <s v="1011003000"/>
    <s v="Pending"/>
    <s v="14098525"/>
    <m/>
    <m/>
    <n v="1"/>
    <n v="262612"/>
    <n v="1"/>
    <n v="262612"/>
  </r>
  <r>
    <x v="1"/>
    <s v="9"/>
    <s v="3/14/2014"/>
    <s v="2014"/>
    <s v="6"/>
    <s v="41030000"/>
    <x v="12"/>
    <x v="0"/>
    <s v="NATIONAL AERONAUTICS AND SPACE ADMIN"/>
    <s v="Federal"/>
    <x v="0"/>
    <s v="4014003000"/>
    <s v="Pending"/>
    <s v="14098424"/>
    <m/>
    <m/>
    <n v="1"/>
    <n v="600000"/>
    <n v="1"/>
    <n v="600000"/>
  </r>
  <r>
    <x v="1"/>
    <s v="9"/>
    <s v="3/14/2014"/>
    <s v="2014"/>
    <s v="6"/>
    <s v="41030000"/>
    <x v="12"/>
    <x v="0"/>
    <s v="NATIONAL AERONAUTICS AND SPACE ADMIN"/>
    <s v="Federal"/>
    <x v="0"/>
    <s v="4014009000"/>
    <s v="Pending"/>
    <s v="14098463"/>
    <m/>
    <m/>
    <n v="1"/>
    <n v="598654"/>
    <n v="1"/>
    <n v="598654"/>
  </r>
  <r>
    <x v="1"/>
    <s v="9"/>
    <s v="3/17/2014"/>
    <s v="2014"/>
    <s v="6"/>
    <s v="41030000"/>
    <x v="12"/>
    <x v="0"/>
    <s v="NATIONAL AERONAUTICS AND SPACE ADMIN"/>
    <s v="Federal"/>
    <x v="0"/>
    <s v="4011001000"/>
    <s v="Pending"/>
    <s v="14098459"/>
    <n v="0"/>
    <n v="0"/>
    <m/>
    <m/>
    <n v="0"/>
    <n v="0"/>
  </r>
  <r>
    <x v="1"/>
    <s v="9"/>
    <s v="3/17/2014"/>
    <s v="2014"/>
    <s v="6"/>
    <s v="41030000"/>
    <x v="12"/>
    <x v="0"/>
    <s v="NATIONAL AERONAUTICS AND SPACE ADMIN"/>
    <s v="Federal"/>
    <x v="0"/>
    <s v="4011015000"/>
    <s v="Pending"/>
    <s v="14098459"/>
    <n v="0.125"/>
    <n v="3750"/>
    <m/>
    <m/>
    <n v="0.125"/>
    <n v="3750"/>
  </r>
  <r>
    <x v="1"/>
    <s v="9"/>
    <s v="3/17/2014"/>
    <s v="2014"/>
    <s v="6"/>
    <s v="41030000"/>
    <x v="12"/>
    <x v="0"/>
    <s v="NATIONAL AERONAUTICS AND SPACE ADMIN"/>
    <s v="Federal"/>
    <x v="0"/>
    <s v="4018001000"/>
    <s v="Pending"/>
    <s v="14098459"/>
    <n v="0"/>
    <n v="0"/>
    <m/>
    <m/>
    <n v="0"/>
    <n v="0"/>
  </r>
  <r>
    <x v="1"/>
    <s v="9"/>
    <s v="3/17/2014"/>
    <s v="2014"/>
    <s v="6"/>
    <s v="41030000"/>
    <x v="12"/>
    <x v="0"/>
    <s v="NATIONAL AERONAUTICS AND SPACE ADMIN"/>
    <s v="Federal"/>
    <x v="0"/>
    <s v="4018003000"/>
    <s v="Pending"/>
    <s v="14098459"/>
    <n v="0.875"/>
    <n v="26250"/>
    <m/>
    <m/>
    <n v="0.875"/>
    <n v="26250"/>
  </r>
  <r>
    <x v="1"/>
    <s v="9"/>
    <s v="3/17/2014"/>
    <s v="2014"/>
    <s v="6"/>
    <s v="41030000"/>
    <x v="12"/>
    <x v="0"/>
    <s v="NATIONAL AERONAUTICS AND SPACE ADMIN"/>
    <s v="Federal"/>
    <x v="0"/>
    <s v="4018008000"/>
    <s v="Pending"/>
    <s v="14098491"/>
    <m/>
    <m/>
    <n v="1"/>
    <n v="30000"/>
    <n v="1"/>
    <n v="30000"/>
  </r>
  <r>
    <x v="1"/>
    <s v="9"/>
    <s v="3/17/2014"/>
    <s v="2014"/>
    <s v="6"/>
    <s v="41030000"/>
    <x v="12"/>
    <x v="0"/>
    <s v="NATIONAL AERONAUTICS AND SPACE ADMIN"/>
    <s v="Federal"/>
    <x v="0"/>
    <s v="4027013000"/>
    <s v="Pending"/>
    <s v="14098459"/>
    <n v="0"/>
    <n v="0"/>
    <m/>
    <m/>
    <n v="0"/>
    <n v="0"/>
  </r>
  <r>
    <x v="1"/>
    <s v="9"/>
    <s v="3/18/2014"/>
    <s v="2014"/>
    <s v="6"/>
    <s v="41030000"/>
    <x v="12"/>
    <x v="0"/>
    <s v="NATIONAL AERONAUTICS AND SPACE ADMIN"/>
    <s v="Federal"/>
    <x v="0"/>
    <s v="4014003000"/>
    <s v="Awarded"/>
    <s v="14098515"/>
    <m/>
    <m/>
    <n v="1"/>
    <n v="68000"/>
    <n v="1"/>
    <n v="68000"/>
  </r>
  <r>
    <x v="1"/>
    <s v="9"/>
    <s v="3/18/2014"/>
    <s v="2014"/>
    <s v="6"/>
    <s v="41030000"/>
    <x v="12"/>
    <x v="0"/>
    <s v="NATIONAL AERONAUTICS AND SPACE ADMIN"/>
    <s v="Federal"/>
    <x v="0"/>
    <s v="4014003000"/>
    <s v="Awarded"/>
    <s v="14098543"/>
    <m/>
    <m/>
    <n v="1"/>
    <n v="68000"/>
    <n v="1"/>
    <n v="68000"/>
  </r>
  <r>
    <x v="1"/>
    <s v="9"/>
    <s v="3/21/2014"/>
    <s v="2014"/>
    <s v="6"/>
    <s v="41030000"/>
    <x v="12"/>
    <x v="0"/>
    <s v="NATIONAL AERONAUTICS AND SPACE ADMIN"/>
    <s v="Federal"/>
    <x v="0"/>
    <s v="4014003000"/>
    <s v="Awarded"/>
    <s v="14098626"/>
    <m/>
    <m/>
    <n v="1"/>
    <n v="22500"/>
    <n v="1"/>
    <n v="22500"/>
  </r>
  <r>
    <x v="1"/>
    <s v="9"/>
    <s v="3/21/2014"/>
    <s v="2014"/>
    <s v="6"/>
    <s v="41030000"/>
    <x v="12"/>
    <x v="0"/>
    <s v="NATIONAL AERONAUTICS AND SPACE ADMIN"/>
    <s v="Federal"/>
    <x v="0"/>
    <s v="4014003000"/>
    <s v="Awarded"/>
    <s v="14098629"/>
    <m/>
    <m/>
    <n v="1"/>
    <n v="22500"/>
    <n v="1"/>
    <n v="22500"/>
  </r>
  <r>
    <x v="1"/>
    <s v="9"/>
    <s v="3/21/2014"/>
    <s v="2014"/>
    <s v="6"/>
    <s v="41030000"/>
    <x v="12"/>
    <x v="0"/>
    <s v="NATIONAL AERONAUTICS AND SPACE ADMIN"/>
    <s v="Federal"/>
    <x v="0"/>
    <s v="4014003000"/>
    <s v="Awarded"/>
    <s v="14098630"/>
    <m/>
    <m/>
    <n v="1"/>
    <n v="22500"/>
    <n v="1"/>
    <n v="22500"/>
  </r>
  <r>
    <x v="1"/>
    <s v="9"/>
    <s v="3/25/2014"/>
    <s v="2014"/>
    <s v="6"/>
    <s v="41030000"/>
    <x v="12"/>
    <x v="0"/>
    <s v="NATIONAL AERONAUTICS AND SPACE ADMIN"/>
    <s v="Federal"/>
    <x v="0"/>
    <s v="4014009000"/>
    <s v="Awarded"/>
    <s v="14098723"/>
    <m/>
    <m/>
    <n v="1"/>
    <n v="22500"/>
    <n v="1"/>
    <n v="22500"/>
  </r>
  <r>
    <x v="1"/>
    <s v="10"/>
    <s v="4/1/2014"/>
    <s v="2014"/>
    <s v="7"/>
    <s v="41030000"/>
    <x v="12"/>
    <x v="0"/>
    <s v="INDIANA SPACE GRANT CONSORTIUM"/>
    <s v="Foundation"/>
    <x v="0"/>
    <s v="1010002000"/>
    <s v="Pending"/>
    <s v="14087823"/>
    <m/>
    <m/>
    <n v="1"/>
    <n v="5000"/>
    <n v="1"/>
    <n v="5000"/>
  </r>
  <r>
    <x v="1"/>
    <s v="10"/>
    <s v="4/1/2014"/>
    <s v="2014"/>
    <s v="7"/>
    <s v="41030000"/>
    <x v="12"/>
    <x v="0"/>
    <s v="INDIANA SPACE GRANT CONSORTIUM"/>
    <s v="Foundation"/>
    <x v="0"/>
    <s v="1010002000"/>
    <s v="Pending"/>
    <s v="14087851"/>
    <m/>
    <m/>
    <n v="1"/>
    <n v="5000"/>
    <n v="1"/>
    <n v="5000"/>
  </r>
  <r>
    <x v="1"/>
    <s v="10"/>
    <s v="4/1/2014"/>
    <s v="2014"/>
    <s v="7"/>
    <s v="41030000"/>
    <x v="12"/>
    <x v="0"/>
    <s v="INDIANA SPACE GRANT CONSORTIUM"/>
    <s v="Foundation"/>
    <x v="0"/>
    <s v="1011005000"/>
    <s v="Pending"/>
    <s v="14087868"/>
    <m/>
    <m/>
    <n v="1"/>
    <n v="5370"/>
    <n v="1"/>
    <n v="5370"/>
  </r>
  <r>
    <x v="1"/>
    <s v="10"/>
    <s v="4/1/2014"/>
    <s v="2014"/>
    <s v="7"/>
    <s v="41030000"/>
    <x v="12"/>
    <x v="0"/>
    <s v="INDIANA SPACE GRANT CONSORTIUM"/>
    <s v="Foundation"/>
    <x v="0"/>
    <s v="2004008000"/>
    <s v="Pending"/>
    <s v="14087860"/>
    <m/>
    <m/>
    <n v="1"/>
    <n v="14845"/>
    <n v="1"/>
    <n v="14845"/>
  </r>
  <r>
    <x v="1"/>
    <s v="10"/>
    <s v="4/1/2014"/>
    <s v="2014"/>
    <s v="7"/>
    <s v="41030000"/>
    <x v="12"/>
    <x v="0"/>
    <s v="Goddard Space Flight Center"/>
    <s v="Federal"/>
    <x v="0"/>
    <s v="4014003000"/>
    <s v="Pending"/>
    <s v="14109088"/>
    <m/>
    <m/>
    <n v="1"/>
    <n v="80000"/>
    <n v="1"/>
    <n v="80000"/>
  </r>
  <r>
    <x v="1"/>
    <s v="10"/>
    <s v="4/1/2014"/>
    <s v="2014"/>
    <s v="7"/>
    <s v="41030000"/>
    <x v="12"/>
    <x v="0"/>
    <s v="Optimal Synthesis Inc"/>
    <s v="Private Profit"/>
    <x v="0"/>
    <s v="4014003000"/>
    <s v="Awarded"/>
    <s v="14098622"/>
    <m/>
    <m/>
    <n v="1"/>
    <n v="220000"/>
    <n v="1"/>
    <n v="220000"/>
  </r>
  <r>
    <x v="1"/>
    <s v="10"/>
    <s v="4/2/2014"/>
    <s v="2014"/>
    <s v="7"/>
    <s v="41030000"/>
    <x v="12"/>
    <x v="0"/>
    <s v="NATIONAL AERONAUTICS AND SPACE ADMIN"/>
    <s v="Federal"/>
    <x v="0"/>
    <s v="4014003000"/>
    <s v="Awarded"/>
    <s v="14108933"/>
    <m/>
    <m/>
    <n v="1"/>
    <n v="11000"/>
    <n v="1"/>
    <n v="11000"/>
  </r>
  <r>
    <x v="1"/>
    <s v="10"/>
    <s v="4/8/2014"/>
    <s v="2014"/>
    <s v="7"/>
    <s v="41030000"/>
    <x v="12"/>
    <x v="0"/>
    <s v="University of California - Berkeley"/>
    <s v="Institution of Higher Education"/>
    <x v="0"/>
    <s v="4014003000"/>
    <s v="Awarded"/>
    <s v="14033279"/>
    <m/>
    <m/>
    <n v="1"/>
    <n v="70000"/>
    <n v="1"/>
    <n v="70000"/>
  </r>
  <r>
    <x v="1"/>
    <s v="10"/>
    <s v="4/8/2014"/>
    <s v="2014"/>
    <s v="7"/>
    <s v="41030000"/>
    <x v="12"/>
    <x v="0"/>
    <s v="Forging Industry Educ Res Fdn"/>
    <s v="Foundation"/>
    <x v="0"/>
    <s v="4014004000"/>
    <s v="Not Funded"/>
    <s v="14109171"/>
    <m/>
    <m/>
    <n v="0"/>
    <n v="0"/>
    <n v="0"/>
    <n v="0"/>
  </r>
  <r>
    <x v="1"/>
    <s v="10"/>
    <s v="4/8/2014"/>
    <s v="2014"/>
    <s v="7"/>
    <s v="41030000"/>
    <x v="12"/>
    <x v="0"/>
    <s v="Forging Industry Educ Res Fdn"/>
    <s v="Foundation"/>
    <x v="0"/>
    <s v="4014010000"/>
    <s v="Not Funded"/>
    <s v="14109171"/>
    <m/>
    <m/>
    <n v="1"/>
    <n v="10000"/>
    <n v="1"/>
    <n v="10000"/>
  </r>
  <r>
    <x v="1"/>
    <s v="10"/>
    <s v="4/15/2014"/>
    <s v="2014"/>
    <s v="7"/>
    <s v="41030000"/>
    <x v="12"/>
    <x v="0"/>
    <s v="NATIONAL AERONAUTICS AND SPACE ADMIN"/>
    <s v="Federal"/>
    <x v="0"/>
    <s v="4011008000"/>
    <s v="Pending"/>
    <s v="14109379"/>
    <m/>
    <m/>
    <n v="0.75"/>
    <n v="22500"/>
    <n v="0.75"/>
    <n v="22500"/>
  </r>
  <r>
    <x v="1"/>
    <s v="10"/>
    <s v="4/15/2014"/>
    <s v="2014"/>
    <s v="7"/>
    <s v="41030000"/>
    <x v="12"/>
    <x v="0"/>
    <s v="NATIONAL AERONAUTICS AND SPACE ADMIN"/>
    <s v="Federal"/>
    <x v="0"/>
    <s v="4018008000"/>
    <s v="Pending"/>
    <s v="14109379"/>
    <m/>
    <m/>
    <n v="0.25"/>
    <n v="7500"/>
    <n v="0.25"/>
    <n v="7500"/>
  </r>
  <r>
    <x v="1"/>
    <s v="10"/>
    <s v="4/18/2014"/>
    <s v="2014"/>
    <s v="7"/>
    <s v="41030000"/>
    <x v="12"/>
    <x v="0"/>
    <s v="PENNSYLVANIA STATE UNIVERSITY"/>
    <s v="Institution of Higher Education"/>
    <x v="0"/>
    <s v="4014003000"/>
    <s v="Pending"/>
    <s v="14109447"/>
    <m/>
    <m/>
    <n v="1"/>
    <n v="270000"/>
    <n v="1"/>
    <n v="270000"/>
  </r>
  <r>
    <x v="1"/>
    <s v="10"/>
    <s v="4/18/2014"/>
    <s v="2014"/>
    <s v="7"/>
    <s v="41030000"/>
    <x v="12"/>
    <x v="0"/>
    <s v="PENNSYLVANIA STATE UNIVERSITY"/>
    <s v="Institution of Higher Education"/>
    <x v="0"/>
    <s v="4014003000"/>
    <s v="Pending"/>
    <s v="14109449"/>
    <m/>
    <m/>
    <n v="1"/>
    <n v="285000"/>
    <n v="1"/>
    <n v="285000"/>
  </r>
  <r>
    <x v="1"/>
    <s v="10"/>
    <s v="4/30/2014"/>
    <s v="2014"/>
    <s v="7"/>
    <s v="41030000"/>
    <x v="12"/>
    <x v="0"/>
    <s v="NATIONAL AERONAUTICS AND SPACE ADMIN"/>
    <s v="Federal"/>
    <x v="0"/>
    <s v="4011006000"/>
    <s v="Pending"/>
    <s v="14109841"/>
    <m/>
    <m/>
    <n v="0.1"/>
    <n v="128814.3"/>
    <n v="0.1"/>
    <n v="128814.3"/>
  </r>
  <r>
    <x v="1"/>
    <s v="10"/>
    <s v="4/30/2014"/>
    <s v="2014"/>
    <s v="7"/>
    <s v="41030000"/>
    <x v="12"/>
    <x v="0"/>
    <s v="NATIONAL AERONAUTICS AND SPACE ADMIN"/>
    <s v="Federal"/>
    <x v="0"/>
    <s v="4018008000"/>
    <s v="Pending"/>
    <s v="14109841"/>
    <m/>
    <m/>
    <n v="0.9"/>
    <n v="1159328.7"/>
    <n v="0.9"/>
    <n v="1159328.7"/>
  </r>
  <r>
    <x v="1"/>
    <s v="11"/>
    <s v="5/1/2014"/>
    <s v="2014"/>
    <s v="8"/>
    <s v="41030000"/>
    <x v="12"/>
    <x v="0"/>
    <s v="FORD MOTOR COMPANY"/>
    <s v="Private Profit"/>
    <x v="0"/>
    <s v="4017003000"/>
    <s v="Pending"/>
    <s v="14119924"/>
    <m/>
    <m/>
    <n v="1"/>
    <n v="23460"/>
    <n v="1"/>
    <n v="23460"/>
  </r>
  <r>
    <x v="1"/>
    <s v="11"/>
    <s v="5/5/2014"/>
    <s v="2014"/>
    <s v="8"/>
    <s v="41030000"/>
    <x v="12"/>
    <x v="0"/>
    <s v="Illuminating Engineering Society"/>
    <s v="Private Non-Profit"/>
    <x v="0"/>
    <s v="4017003000"/>
    <s v="Not Funded"/>
    <s v="14119961"/>
    <m/>
    <m/>
    <n v="1"/>
    <n v="29994"/>
    <n v="1"/>
    <n v="29994"/>
  </r>
  <r>
    <x v="1"/>
    <s v="11"/>
    <s v="5/7/2014"/>
    <s v="2014"/>
    <s v="8"/>
    <s v="41030000"/>
    <x v="12"/>
    <x v="0"/>
    <s v="NATIONAL AERONAUTICS AND SPACE ADMIN"/>
    <s v="Federal"/>
    <x v="0"/>
    <s v="4014009000"/>
    <s v="Not Funded"/>
    <s v="14110109"/>
    <m/>
    <m/>
    <n v="1"/>
    <n v="3865626"/>
    <n v="1"/>
    <n v="3865626"/>
  </r>
  <r>
    <x v="1"/>
    <s v="11"/>
    <s v="5/8/2014"/>
    <s v="2014"/>
    <s v="8"/>
    <s v="41030000"/>
    <x v="12"/>
    <x v="0"/>
    <s v="NATIONAL AERONAUTICS AND SPACE ADMIN"/>
    <s v="Federal"/>
    <x v="0"/>
    <s v="4014003000"/>
    <s v="Pending"/>
    <s v="14110045"/>
    <m/>
    <m/>
    <n v="1"/>
    <n v="733750"/>
    <n v="1"/>
    <n v="733750"/>
  </r>
  <r>
    <x v="1"/>
    <s v="11"/>
    <s v="5/8/2014"/>
    <s v="2014"/>
    <s v="8"/>
    <s v="41030000"/>
    <x v="12"/>
    <x v="0"/>
    <s v="NATIONAL AERONAUTICS AND SPACE ADMIN"/>
    <s v="Federal"/>
    <x v="0"/>
    <s v="4014009000"/>
    <s v="Not Funded"/>
    <s v="14110127"/>
    <m/>
    <m/>
    <n v="1"/>
    <n v="1931449"/>
    <n v="1"/>
    <n v="1931449"/>
  </r>
  <r>
    <x v="1"/>
    <s v="11"/>
    <s v="5/8/2014"/>
    <s v="2014"/>
    <s v="8"/>
    <s v="41030000"/>
    <x v="12"/>
    <x v="0"/>
    <s v="James Madison University"/>
    <s v="Institution of Higher Education"/>
    <x v="0"/>
    <s v="4018003000"/>
    <s v="Awarded"/>
    <s v="14109714"/>
    <m/>
    <m/>
    <n v="0.5"/>
    <n v="2250"/>
    <n v="0.5"/>
    <n v="2250"/>
  </r>
  <r>
    <x v="1"/>
    <s v="11"/>
    <s v="5/8/2014"/>
    <s v="2014"/>
    <s v="8"/>
    <s v="41030000"/>
    <x v="12"/>
    <x v="0"/>
    <s v="James Madison University"/>
    <s v="Institution of Higher Education"/>
    <x v="0"/>
    <s v="4018004000"/>
    <s v="Awarded"/>
    <s v="14109714"/>
    <m/>
    <m/>
    <n v="0.5"/>
    <n v="2250"/>
    <n v="0.5"/>
    <n v="2250"/>
  </r>
  <r>
    <x v="1"/>
    <s v="11"/>
    <s v="5/13/2014"/>
    <s v="2014"/>
    <s v="8"/>
    <s v="41030000"/>
    <x v="12"/>
    <x v="0"/>
    <s v="NATIONAL AERONAUTICS AND SPACE ADMIN"/>
    <s v="Federal"/>
    <x v="0"/>
    <s v="4018007000"/>
    <s v="Pending"/>
    <s v="14110126"/>
    <m/>
    <m/>
    <n v="1"/>
    <n v="68000"/>
    <n v="1"/>
    <n v="68000"/>
  </r>
  <r>
    <x v="1"/>
    <s v="11"/>
    <s v="5/19/2014"/>
    <s v="2014"/>
    <s v="8"/>
    <s v="41030000"/>
    <x v="12"/>
    <x v="0"/>
    <s v="NATIONAL AERONAUTICS AND SPACE ADMIN"/>
    <s v="Federal"/>
    <x v="0"/>
    <s v="4014003000"/>
    <s v="Awarded"/>
    <s v="14110527"/>
    <m/>
    <m/>
    <n v="1"/>
    <n v="45334"/>
    <n v="1"/>
    <n v="45334"/>
  </r>
  <r>
    <x v="1"/>
    <s v="11"/>
    <s v="5/20/2014"/>
    <s v="2014"/>
    <s v="8"/>
    <s v="41030000"/>
    <x v="12"/>
    <x v="0"/>
    <s v="Kennedy Space Center"/>
    <s v="Federal"/>
    <x v="0"/>
    <s v="4011018000"/>
    <s v="Pending"/>
    <s v="14110532"/>
    <m/>
    <m/>
    <n v="1"/>
    <n v="203346"/>
    <n v="1"/>
    <n v="203346"/>
  </r>
  <r>
    <x v="1"/>
    <s v="11"/>
    <s v="5/21/2014"/>
    <s v="2014"/>
    <s v="8"/>
    <s v="41030000"/>
    <x v="12"/>
    <x v="0"/>
    <s v="NATIONAL AERONAUTICS AND SPACE ADMIN"/>
    <s v="Federal"/>
    <x v="0"/>
    <s v="4014003000"/>
    <s v="Pending"/>
    <s v="14110602"/>
    <m/>
    <m/>
    <n v="1"/>
    <n v="136000"/>
    <n v="1"/>
    <n v="136000"/>
  </r>
  <r>
    <x v="1"/>
    <s v="11"/>
    <s v="5/22/2014"/>
    <s v="2014"/>
    <s v="8"/>
    <s v="41030000"/>
    <x v="12"/>
    <x v="0"/>
    <s v="Ames Research Center"/>
    <s v="Federal"/>
    <x v="0"/>
    <s v="4011001000"/>
    <s v="Pending"/>
    <s v="14110617"/>
    <n v="0"/>
    <n v="0"/>
    <m/>
    <m/>
    <n v="0"/>
    <n v="0"/>
  </r>
  <r>
    <x v="1"/>
    <s v="11"/>
    <s v="5/22/2014"/>
    <s v="2014"/>
    <s v="8"/>
    <s v="41030000"/>
    <x v="12"/>
    <x v="0"/>
    <s v="Ames Research Center"/>
    <s v="Federal"/>
    <x v="0"/>
    <s v="4011009000"/>
    <s v="Pending"/>
    <s v="14110617"/>
    <n v="0.64"/>
    <n v="1110844.8"/>
    <m/>
    <m/>
    <n v="0.64"/>
    <n v="1110844.8"/>
  </r>
  <r>
    <x v="1"/>
    <s v="11"/>
    <s v="5/22/2014"/>
    <s v="2014"/>
    <s v="8"/>
    <s v="41030000"/>
    <x v="12"/>
    <x v="0"/>
    <s v="Ames Research Center"/>
    <s v="Federal"/>
    <x v="0"/>
    <s v="4011010000"/>
    <s v="Pending"/>
    <s v="14110617"/>
    <n v="0.12"/>
    <n v="208283.4"/>
    <m/>
    <m/>
    <n v="0.12"/>
    <n v="208283.4"/>
  </r>
  <r>
    <x v="1"/>
    <s v="11"/>
    <s v="5/22/2014"/>
    <s v="2014"/>
    <s v="8"/>
    <s v="41030000"/>
    <x v="12"/>
    <x v="0"/>
    <s v="Ames Research Center"/>
    <s v="Federal"/>
    <x v="0"/>
    <s v="4011018000"/>
    <s v="Pending"/>
    <s v="14110617"/>
    <n v="0.12"/>
    <n v="208283.4"/>
    <m/>
    <m/>
    <n v="0.12"/>
    <n v="208283.4"/>
  </r>
  <r>
    <x v="1"/>
    <s v="11"/>
    <s v="5/22/2014"/>
    <s v="2014"/>
    <s v="8"/>
    <s v="41030000"/>
    <x v="12"/>
    <x v="0"/>
    <s v="Ames Research Center"/>
    <s v="Federal"/>
    <x v="0"/>
    <s v="4018009000"/>
    <s v="Pending"/>
    <s v="14110617"/>
    <n v="0.12"/>
    <n v="208283.4"/>
    <m/>
    <m/>
    <n v="0.12"/>
    <n v="208283.4"/>
  </r>
  <r>
    <x v="1"/>
    <s v="11"/>
    <s v="5/22/2014"/>
    <s v="2014"/>
    <s v="8"/>
    <s v="41030000"/>
    <x v="12"/>
    <x v="0"/>
    <s v="Ames Research Center"/>
    <s v="Federal"/>
    <x v="0"/>
    <s v="4027012000"/>
    <s v="Pending"/>
    <s v="14110617"/>
    <n v="0"/>
    <n v="0"/>
    <m/>
    <m/>
    <n v="0"/>
    <n v="0"/>
  </r>
  <r>
    <x v="1"/>
    <s v="11"/>
    <s v="5/27/2014"/>
    <s v="2014"/>
    <s v="8"/>
    <s v="41030000"/>
    <x v="12"/>
    <x v="0"/>
    <s v="Battery Innovation Center"/>
    <s v="Private Profit"/>
    <x v="0"/>
    <s v="4014004000"/>
    <s v="Pending"/>
    <s v="14110684"/>
    <m/>
    <m/>
    <n v="0.5"/>
    <n v="34990"/>
    <n v="0.5"/>
    <n v="34990"/>
  </r>
  <r>
    <x v="1"/>
    <s v="11"/>
    <s v="5/27/2014"/>
    <s v="2014"/>
    <s v="8"/>
    <s v="41030000"/>
    <x v="12"/>
    <x v="0"/>
    <s v="Battery Innovation Center"/>
    <s v="Private Profit"/>
    <x v="0"/>
    <s v="4014010000"/>
    <s v="Pending"/>
    <s v="14110684"/>
    <m/>
    <m/>
    <n v="0.5"/>
    <n v="34990"/>
    <n v="0.5"/>
    <n v="34990"/>
  </r>
  <r>
    <x v="1"/>
    <s v="11"/>
    <s v="5/28/2014"/>
    <s v="2014"/>
    <s v="8"/>
    <s v="41030000"/>
    <x v="12"/>
    <x v="0"/>
    <s v="NATIONAL AERONAUTICS AND SPACE ADMIN"/>
    <s v="Federal"/>
    <x v="0"/>
    <s v="4014008000"/>
    <s v="Pending"/>
    <s v="14110794"/>
    <m/>
    <m/>
    <n v="1"/>
    <n v="499985"/>
    <n v="1"/>
    <n v="499985"/>
  </r>
  <r>
    <x v="1"/>
    <s v="12"/>
    <s v="6/4/2014"/>
    <s v="2014"/>
    <s v="9"/>
    <s v="41030000"/>
    <x v="12"/>
    <x v="0"/>
    <s v="NATIONAL AERONAUTICS AND SPACE ADMIN"/>
    <s v="Federal"/>
    <x v="0"/>
    <s v="4018008000"/>
    <s v="Pending"/>
    <s v="14120954"/>
    <m/>
    <m/>
    <n v="1"/>
    <n v="357058"/>
    <n v="1"/>
    <n v="357058"/>
  </r>
  <r>
    <x v="1"/>
    <s v="12"/>
    <s v="6/10/2014"/>
    <s v="2014"/>
    <s v="9"/>
    <s v="41030000"/>
    <x v="12"/>
    <x v="0"/>
    <s v="NATIONAL AERONAUTICS AND SPACE ADMIN"/>
    <s v="Federal"/>
    <x v="0"/>
    <s v="4011006000"/>
    <s v="Pending"/>
    <s v="14121099"/>
    <n v="0.75"/>
    <n v="109608"/>
    <m/>
    <m/>
    <n v="0.75"/>
    <n v="109608"/>
  </r>
  <r>
    <x v="1"/>
    <s v="12"/>
    <s v="6/10/2014"/>
    <s v="2014"/>
    <s v="9"/>
    <s v="41030000"/>
    <x v="12"/>
    <x v="0"/>
    <s v="NATIONAL AERONAUTICS AND SPACE ADMIN"/>
    <s v="Federal"/>
    <x v="0"/>
    <s v="4014017000"/>
    <s v="Pending"/>
    <s v="14121099"/>
    <n v="0.25"/>
    <n v="36536"/>
    <m/>
    <m/>
    <n v="0.25"/>
    <n v="36536"/>
  </r>
  <r>
    <x v="1"/>
    <s v="12"/>
    <s v="6/10/2014"/>
    <s v="2014"/>
    <s v="9"/>
    <s v="41030000"/>
    <x v="12"/>
    <x v="0"/>
    <s v="NATIONAL AERONAUTICS AND SPACE ADMIN"/>
    <s v="Federal"/>
    <x v="0"/>
    <s v="4027002000"/>
    <s v="Pending"/>
    <s v="14121099"/>
    <n v="0"/>
    <n v="0"/>
    <m/>
    <m/>
    <n v="0"/>
    <n v="0"/>
  </r>
  <r>
    <x v="1"/>
    <s v="12"/>
    <s v="6/10/2014"/>
    <s v="2014"/>
    <s v="9"/>
    <s v="41030000"/>
    <x v="12"/>
    <x v="0"/>
    <s v="NATIONAL AERONAUTICS AND SPACE ADMIN"/>
    <s v="Federal"/>
    <x v="0"/>
    <s v="4027003000"/>
    <s v="Pending"/>
    <s v="14121099"/>
    <n v="0"/>
    <n v="0"/>
    <m/>
    <m/>
    <n v="0"/>
    <n v="0"/>
  </r>
  <r>
    <x v="1"/>
    <s v="12"/>
    <s v="6/13/2014"/>
    <s v="2014"/>
    <s v="9"/>
    <s v="41030000"/>
    <x v="12"/>
    <x v="0"/>
    <s v="ARIZONA STATE UNIVERSITY"/>
    <s v="Institution of Higher Education"/>
    <x v="0"/>
    <s v="4019008000"/>
    <s v="Pending"/>
    <s v="14121305"/>
    <m/>
    <m/>
    <n v="1"/>
    <n v="85684"/>
    <n v="1"/>
    <n v="85684"/>
  </r>
  <r>
    <x v="1"/>
    <s v="12"/>
    <s v="6/24/2014"/>
    <s v="2014"/>
    <s v="9"/>
    <s v="41030000"/>
    <x v="12"/>
    <x v="0"/>
    <s v="NATIONAL AERONAUTICS AND SPACE ADMIN"/>
    <s v="Federal"/>
    <x v="0"/>
    <s v="4014003000"/>
    <s v="Pending"/>
    <s v="14110548"/>
    <m/>
    <m/>
    <n v="1"/>
    <n v="67000"/>
    <n v="1"/>
    <n v="67000"/>
  </r>
  <r>
    <x v="1"/>
    <s v="12"/>
    <s v="6/27/2014"/>
    <s v="2014"/>
    <s v="9"/>
    <s v="41030000"/>
    <x v="12"/>
    <x v="0"/>
    <s v="NATIONAL AERONAUTICS AND SPACE ADMIN"/>
    <s v="Federal"/>
    <x v="0"/>
    <s v="4018007000"/>
    <s v="Pending"/>
    <s v="14121924"/>
    <m/>
    <m/>
    <n v="1"/>
    <n v="335533"/>
    <n v="1"/>
    <n v="335533"/>
  </r>
  <r>
    <x v="1"/>
    <s v="12"/>
    <s v="6/27/2014"/>
    <s v="2014"/>
    <s v="9"/>
    <s v="41030000"/>
    <x v="12"/>
    <x v="0"/>
    <s v="NATIONAL AERONAUTICS AND SPACE ADMIN"/>
    <s v="Federal"/>
    <x v="0"/>
    <s v="4018007000"/>
    <s v="Pending"/>
    <s v="14121941"/>
    <m/>
    <m/>
    <n v="0.25"/>
    <n v="87319.5"/>
    <n v="0.25"/>
    <n v="87319.5"/>
  </r>
  <r>
    <x v="1"/>
    <s v="12"/>
    <s v="6/27/2014"/>
    <s v="2014"/>
    <s v="9"/>
    <s v="41030000"/>
    <x v="12"/>
    <x v="0"/>
    <s v="NATIONAL AERONAUTICS AND SPACE ADMIN"/>
    <s v="Federal"/>
    <x v="0"/>
    <s v="4018008000"/>
    <s v="Pending"/>
    <s v="14121941"/>
    <m/>
    <m/>
    <n v="0.75"/>
    <n v="261958.5"/>
    <n v="0.75"/>
    <n v="261958.5"/>
  </r>
  <r>
    <x v="1"/>
    <s v="12"/>
    <s v="6/30/2014"/>
    <s v="2014"/>
    <s v="9"/>
    <s v="41030000"/>
    <x v="12"/>
    <x v="0"/>
    <s v="NATIONAL AERONAUTICS AND SPACE ADMIN"/>
    <s v="Federal"/>
    <x v="0"/>
    <s v="4014004000"/>
    <s v="Pending"/>
    <s v="14110751"/>
    <m/>
    <m/>
    <n v="1"/>
    <n v="250000"/>
    <n v="1"/>
    <n v="250000"/>
  </r>
  <r>
    <x v="1"/>
    <s v="12"/>
    <s v="6/30/2014"/>
    <s v="2014"/>
    <s v="9"/>
    <s v="41030000"/>
    <x v="12"/>
    <x v="0"/>
    <s v="NATIONAL AERONAUTICS AND SPACE ADMIN"/>
    <s v="Federal"/>
    <x v="0"/>
    <s v="4018008000"/>
    <s v="Pending"/>
    <s v="14121975"/>
    <m/>
    <m/>
    <n v="1"/>
    <n v="440017"/>
    <n v="1"/>
    <n v="440017"/>
  </r>
  <r>
    <x v="2"/>
    <s v="1"/>
    <s v="7/2/2015"/>
    <s v="2015"/>
    <s v="10"/>
    <s v="41030000"/>
    <x v="12"/>
    <x v="0"/>
    <s v="NATIONAL AERONAUTICS AND SPACE ADMIN"/>
    <s v="Federal"/>
    <x v="0"/>
    <s v="4013011000"/>
    <s v="Pending"/>
    <s v="16011681"/>
    <m/>
    <m/>
    <n v="0.4"/>
    <n v="199722.4"/>
    <n v="0.4"/>
    <n v="199722.4"/>
  </r>
  <r>
    <x v="2"/>
    <s v="1"/>
    <s v="7/2/2015"/>
    <s v="2015"/>
    <s v="10"/>
    <s v="41030000"/>
    <x v="12"/>
    <x v="0"/>
    <s v="NATIONAL AERONAUTICS AND SPACE ADMIN"/>
    <s v="Federal"/>
    <x v="0"/>
    <s v="4014003000"/>
    <s v="Pending"/>
    <s v="16011681"/>
    <m/>
    <m/>
    <n v="0.6"/>
    <n v="299583.59999999998"/>
    <n v="0.6"/>
    <n v="299583.59999999998"/>
  </r>
  <r>
    <x v="2"/>
    <s v="1"/>
    <s v="7/10/2015"/>
    <s v="2015"/>
    <s v="10"/>
    <s v="41030000"/>
    <x v="12"/>
    <x v="0"/>
    <s v="NATIONAL AERONAUTICS AND SPACE ADMIN"/>
    <s v="Federal"/>
    <x v="0"/>
    <s v="4014001000"/>
    <s v="Not Funded"/>
    <s v="16011949"/>
    <m/>
    <m/>
    <n v="0"/>
    <n v="0"/>
    <n v="0"/>
    <n v="0"/>
  </r>
  <r>
    <x v="2"/>
    <s v="1"/>
    <s v="7/10/2015"/>
    <s v="2015"/>
    <s v="10"/>
    <s v="41030000"/>
    <x v="12"/>
    <x v="0"/>
    <s v="NATIONAL AERONAUTICS AND SPACE ADMIN"/>
    <s v="Federal"/>
    <x v="0"/>
    <s v="4014003000"/>
    <s v="Not Funded"/>
    <s v="16011949"/>
    <m/>
    <m/>
    <n v="0.8"/>
    <n v="400000"/>
    <n v="0.8"/>
    <n v="400000"/>
  </r>
  <r>
    <x v="2"/>
    <s v="1"/>
    <s v="7/10/2015"/>
    <s v="2015"/>
    <s v="10"/>
    <s v="41030000"/>
    <x v="12"/>
    <x v="0"/>
    <s v="INDIANA UNIVERSITY"/>
    <s v="Institution of Higher Education"/>
    <x v="0"/>
    <s v="4014006000"/>
    <s v="Pending"/>
    <s v="16011870"/>
    <n v="1"/>
    <n v="42500"/>
    <m/>
    <m/>
    <n v="1"/>
    <n v="42500"/>
  </r>
  <r>
    <x v="2"/>
    <s v="1"/>
    <s v="7/10/2015"/>
    <s v="2015"/>
    <s v="10"/>
    <s v="41030000"/>
    <x v="12"/>
    <x v="0"/>
    <s v="NATIONAL AERONAUTICS AND SPACE ADMIN"/>
    <s v="Federal"/>
    <x v="0"/>
    <s v="4014006000"/>
    <s v="Not Funded"/>
    <s v="16011825"/>
    <n v="0.5"/>
    <n v="250000"/>
    <m/>
    <m/>
    <n v="0.5"/>
    <n v="250000"/>
  </r>
  <r>
    <x v="2"/>
    <s v="1"/>
    <s v="7/10/2015"/>
    <s v="2015"/>
    <s v="10"/>
    <s v="41030000"/>
    <x v="12"/>
    <x v="0"/>
    <s v="NATIONAL AERONAUTICS AND SPACE ADMIN"/>
    <s v="Federal"/>
    <x v="0"/>
    <s v="4018007000"/>
    <s v="Not Funded"/>
    <s v="16011825"/>
    <n v="0.5"/>
    <n v="250000"/>
    <m/>
    <m/>
    <n v="0.5"/>
    <n v="250000"/>
  </r>
  <r>
    <x v="2"/>
    <s v="1"/>
    <s v="7/10/2015"/>
    <s v="2015"/>
    <s v="10"/>
    <s v="41030000"/>
    <x v="12"/>
    <x v="0"/>
    <s v="NATIONAL AERONAUTICS AND SPACE ADMIN"/>
    <s v="Federal"/>
    <x v="0"/>
    <s v="4018008000"/>
    <s v="Not Funded"/>
    <s v="16011949"/>
    <m/>
    <m/>
    <n v="0.2"/>
    <n v="100000"/>
    <n v="0.2"/>
    <n v="100000"/>
  </r>
  <r>
    <x v="2"/>
    <s v="1"/>
    <s v="7/10/2015"/>
    <s v="2015"/>
    <s v="10"/>
    <s v="41030000"/>
    <x v="12"/>
    <x v="0"/>
    <s v="INDIANA UNIVERSITY"/>
    <s v="Institution of Higher Education"/>
    <x v="0"/>
    <s v="4027002000"/>
    <s v="Pending"/>
    <s v="16011870"/>
    <n v="0"/>
    <n v="0"/>
    <m/>
    <m/>
    <n v="0"/>
    <n v="0"/>
  </r>
  <r>
    <x v="2"/>
    <s v="1"/>
    <s v="7/10/2015"/>
    <s v="2015"/>
    <s v="10"/>
    <s v="41030000"/>
    <x v="12"/>
    <x v="0"/>
    <s v="NATIONAL AERONAUTICS AND SPACE ADMIN"/>
    <s v="Federal"/>
    <x v="0"/>
    <s v="4027002000"/>
    <s v="Not Funded"/>
    <s v="16011825"/>
    <n v="0"/>
    <n v="0"/>
    <m/>
    <m/>
    <n v="0"/>
    <n v="0"/>
  </r>
  <r>
    <x v="2"/>
    <s v="1"/>
    <s v="7/14/2015"/>
    <s v="2015"/>
    <s v="10"/>
    <s v="41030000"/>
    <x v="12"/>
    <x v="0"/>
    <s v="Optimal Synthesis Inc"/>
    <s v="Private Profit"/>
    <x v="0"/>
    <s v="4014003000"/>
    <s v="Awarded"/>
    <s v="16012002"/>
    <m/>
    <m/>
    <n v="1"/>
    <n v="4000"/>
    <n v="1"/>
    <n v="4000"/>
  </r>
  <r>
    <x v="2"/>
    <s v="1"/>
    <s v="7/21/2015"/>
    <s v="2015"/>
    <s v="10"/>
    <s v="41030000"/>
    <x v="12"/>
    <x v="0"/>
    <s v="NATIONAL AERONAUTICS AND SPACE ADMIN"/>
    <s v="Federal"/>
    <x v="0"/>
    <s v="4018007000"/>
    <s v="Awarded"/>
    <s v="16012023"/>
    <m/>
    <m/>
    <n v="1"/>
    <n v="540000"/>
    <n v="1"/>
    <n v="540000"/>
  </r>
  <r>
    <x v="2"/>
    <s v="1"/>
    <s v="7/23/2015"/>
    <s v="2015"/>
    <s v="10"/>
    <s v="41030000"/>
    <x v="12"/>
    <x v="0"/>
    <s v="NATIONAL AERONAUTICS AND SPACE ADMIN"/>
    <s v="Federal"/>
    <x v="0"/>
    <s v="2004033000"/>
    <s v="Pending"/>
    <s v="16012451"/>
    <m/>
    <m/>
    <n v="1"/>
    <n v="319720.48"/>
    <n v="1"/>
    <n v="319720.48"/>
  </r>
  <r>
    <x v="2"/>
    <s v="1"/>
    <s v="7/24/2015"/>
    <s v="2015"/>
    <s v="10"/>
    <s v="41030000"/>
    <x v="12"/>
    <x v="0"/>
    <s v="Logistics Management Institute-LMI"/>
    <s v="Private Non-Profit"/>
    <x v="0"/>
    <s v="4014003000"/>
    <s v="Pending"/>
    <s v="16012485"/>
    <m/>
    <m/>
    <n v="0.25"/>
    <n v="32354.25"/>
    <n v="0.25"/>
    <n v="32354.25"/>
  </r>
  <r>
    <x v="2"/>
    <s v="1"/>
    <s v="7/24/2015"/>
    <s v="2015"/>
    <s v="10"/>
    <s v="41030000"/>
    <x v="12"/>
    <x v="0"/>
    <s v="Logistics Management Institute-LMI"/>
    <s v="Private Non-Profit"/>
    <x v="0"/>
    <s v="4014008000"/>
    <s v="Pending"/>
    <s v="16012485"/>
    <m/>
    <m/>
    <n v="0.75"/>
    <n v="97062.75"/>
    <n v="0.75"/>
    <n v="97062.75"/>
  </r>
  <r>
    <x v="2"/>
    <s v="1"/>
    <s v="7/24/2015"/>
    <s v="2015"/>
    <s v="10"/>
    <s v="41030000"/>
    <x v="12"/>
    <x v="0"/>
    <s v="NATIONAL AERONAUTICS AND SPACE ADMIN"/>
    <s v="Federal"/>
    <x v="0"/>
    <s v="4018008000"/>
    <s v="Pending"/>
    <s v="16012476"/>
    <n v="1"/>
    <n v="104616"/>
    <m/>
    <m/>
    <n v="1"/>
    <n v="104616"/>
  </r>
  <r>
    <x v="2"/>
    <s v="1"/>
    <s v="7/24/2015"/>
    <s v="2015"/>
    <s v="10"/>
    <s v="41030000"/>
    <x v="12"/>
    <x v="0"/>
    <s v="NATIONAL AERONAUTICS AND SPACE ADMIN"/>
    <s v="Federal"/>
    <x v="0"/>
    <s v="4027011000"/>
    <s v="Pending"/>
    <s v="16012476"/>
    <n v="0"/>
    <n v="0"/>
    <m/>
    <m/>
    <n v="0"/>
    <n v="0"/>
  </r>
  <r>
    <x v="2"/>
    <s v="1"/>
    <s v="7/24/2015"/>
    <s v="2015"/>
    <s v="10"/>
    <s v="41030000"/>
    <x v="12"/>
    <x v="0"/>
    <s v="NATIONAL AERONAUTICS AND SPACE ADMIN"/>
    <s v="Federal"/>
    <x v="0"/>
    <s v="4027013000"/>
    <s v="Pending"/>
    <s v="16012476"/>
    <n v="0"/>
    <n v="0"/>
    <m/>
    <m/>
    <n v="0"/>
    <n v="0"/>
  </r>
  <r>
    <x v="2"/>
    <s v="1"/>
    <s v="7/27/2015"/>
    <s v="2015"/>
    <s v="10"/>
    <s v="41030000"/>
    <x v="12"/>
    <x v="0"/>
    <s v="NATIONAL AERONAUTICS AND SPACE ADMIN"/>
    <s v="Federal"/>
    <x v="0"/>
    <s v="4014003000"/>
    <s v="Awarded"/>
    <s v="16012489"/>
    <m/>
    <m/>
    <n v="1"/>
    <n v="7500"/>
    <n v="1"/>
    <n v="7500"/>
  </r>
  <r>
    <x v="2"/>
    <s v="1"/>
    <s v="7/27/2015"/>
    <s v="2015"/>
    <s v="10"/>
    <s v="41030000"/>
    <x v="12"/>
    <x v="0"/>
    <s v="NATIONAL AERONAUTICS AND SPACE ADMIN"/>
    <s v="Federal"/>
    <x v="0"/>
    <s v="4018008000"/>
    <s v="Not Funded"/>
    <s v="16012494"/>
    <m/>
    <m/>
    <n v="1"/>
    <n v="439271"/>
    <n v="1"/>
    <n v="439271"/>
  </r>
  <r>
    <x v="2"/>
    <s v="1"/>
    <s v="7/28/2015"/>
    <s v="2015"/>
    <s v="10"/>
    <s v="41030000"/>
    <x v="12"/>
    <x v="0"/>
    <s v="Univ of Illinois at Champaign-Urbana"/>
    <s v="Institution of Higher Education"/>
    <x v="0"/>
    <s v="4014006000"/>
    <s v="Awarded"/>
    <s v="16012491"/>
    <m/>
    <m/>
    <n v="1"/>
    <n v="26998"/>
    <n v="1"/>
    <n v="26998"/>
  </r>
  <r>
    <x v="2"/>
    <s v="1"/>
    <s v="7/28/2015"/>
    <s v="2015"/>
    <s v="10"/>
    <s v="41030000"/>
    <x v="12"/>
    <x v="0"/>
    <s v="Logistics Management Institute-LMI"/>
    <s v="Private Non-Profit"/>
    <x v="0"/>
    <s v="4014008000"/>
    <s v="Pending"/>
    <s v="16012510"/>
    <m/>
    <m/>
    <n v="1"/>
    <n v="130272"/>
    <n v="1"/>
    <n v="130272"/>
  </r>
  <r>
    <x v="2"/>
    <s v="2"/>
    <s v="8/3/2015"/>
    <s v="2015"/>
    <s v="11"/>
    <s v="41030000"/>
    <x v="12"/>
    <x v="0"/>
    <s v="Intelligent Automation Inc"/>
    <s v="Private Profit"/>
    <x v="0"/>
    <s v="4014003000"/>
    <s v="Pending"/>
    <s v="16012667"/>
    <m/>
    <m/>
    <n v="1"/>
    <n v="140000"/>
    <n v="1"/>
    <n v="140000"/>
  </r>
  <r>
    <x v="2"/>
    <s v="2"/>
    <s v="8/3/2015"/>
    <s v="2015"/>
    <s v="11"/>
    <s v="41030000"/>
    <x v="12"/>
    <x v="0"/>
    <s v="NATIONAL AERONAUTICS AND SPACE ADMIN"/>
    <s v="Federal"/>
    <x v="0"/>
    <s v="4014003000"/>
    <s v="Pending"/>
    <s v="16022678"/>
    <m/>
    <m/>
    <n v="0"/>
    <n v="0"/>
    <n v="0"/>
    <n v="0"/>
  </r>
  <r>
    <x v="2"/>
    <s v="2"/>
    <s v="8/3/2015"/>
    <s v="2015"/>
    <s v="11"/>
    <s v="41030000"/>
    <x v="12"/>
    <x v="0"/>
    <s v="Optimal Synthesis Inc"/>
    <s v="Private Profit"/>
    <x v="0"/>
    <s v="4014003000"/>
    <s v="Pending"/>
    <s v="16022679"/>
    <m/>
    <m/>
    <n v="1"/>
    <n v="132778"/>
    <n v="1"/>
    <n v="132778"/>
  </r>
  <r>
    <x v="2"/>
    <s v="2"/>
    <s v="8/3/2015"/>
    <s v="2015"/>
    <s v="11"/>
    <s v="41030000"/>
    <x v="12"/>
    <x v="0"/>
    <s v="Optimal Synthesis Inc"/>
    <s v="Private Profit"/>
    <x v="0"/>
    <s v="4014003000"/>
    <s v="Pending"/>
    <s v="16022680"/>
    <m/>
    <m/>
    <n v="1"/>
    <n v="182004"/>
    <n v="1"/>
    <n v="182004"/>
  </r>
  <r>
    <x v="2"/>
    <s v="2"/>
    <s v="8/3/2015"/>
    <s v="2015"/>
    <s v="11"/>
    <s v="41030000"/>
    <x v="12"/>
    <x v="0"/>
    <s v="NATIONAL AERONAUTICS AND SPACE ADMIN"/>
    <s v="Federal"/>
    <x v="0"/>
    <s v="4014008000"/>
    <s v="Pending"/>
    <s v="16022678"/>
    <m/>
    <m/>
    <n v="1"/>
    <n v="737326"/>
    <n v="1"/>
    <n v="737326"/>
  </r>
  <r>
    <x v="2"/>
    <s v="2"/>
    <s v="8/3/2015"/>
    <s v="2015"/>
    <s v="11"/>
    <s v="41030000"/>
    <x v="12"/>
    <x v="0"/>
    <s v="JET PROPULSION LABORATORY"/>
    <s v="Federal"/>
    <x v="0"/>
    <s v="4014009000"/>
    <s v="Awarded"/>
    <s v="16012651"/>
    <m/>
    <m/>
    <n v="1"/>
    <n v="30200"/>
    <n v="1"/>
    <n v="30200"/>
  </r>
  <r>
    <x v="2"/>
    <s v="2"/>
    <s v="8/5/2015"/>
    <s v="2015"/>
    <s v="11"/>
    <s v="41030000"/>
    <x v="12"/>
    <x v="0"/>
    <s v="NATIONAL AERONAUTICS AND SPACE ADMIN"/>
    <s v="Federal"/>
    <x v="0"/>
    <s v="4011006000"/>
    <s v="Awarded"/>
    <s v="16022706"/>
    <n v="0.75"/>
    <n v="61048.5"/>
    <m/>
    <m/>
    <n v="0.75"/>
    <n v="61048.5"/>
  </r>
  <r>
    <x v="2"/>
    <s v="2"/>
    <s v="8/5/2015"/>
    <s v="2015"/>
    <s v="11"/>
    <s v="41030000"/>
    <x v="12"/>
    <x v="0"/>
    <s v="NATIONAL AERONAUTICS AND SPACE ADMIN"/>
    <s v="Federal"/>
    <x v="0"/>
    <s v="4014017000"/>
    <s v="Awarded"/>
    <s v="16022706"/>
    <n v="0.25"/>
    <n v="20349.5"/>
    <m/>
    <m/>
    <n v="0.25"/>
    <n v="20349.5"/>
  </r>
  <r>
    <x v="2"/>
    <s v="2"/>
    <s v="8/5/2015"/>
    <s v="2015"/>
    <s v="11"/>
    <s v="41030000"/>
    <x v="12"/>
    <x v="0"/>
    <s v="NATIONAL AERONAUTICS AND SPACE ADMIN"/>
    <s v="Federal"/>
    <x v="0"/>
    <s v="4027002000"/>
    <s v="Awarded"/>
    <s v="16022706"/>
    <n v="0"/>
    <n v="0"/>
    <m/>
    <m/>
    <n v="0"/>
    <n v="0"/>
  </r>
  <r>
    <x v="2"/>
    <s v="2"/>
    <s v="8/20/2015"/>
    <s v="2015"/>
    <s v="11"/>
    <s v="41030000"/>
    <x v="12"/>
    <x v="0"/>
    <s v="Jacobs ESSSA Group"/>
    <s v="Private Profit"/>
    <x v="0"/>
    <s v="4014003000"/>
    <s v="Awarded"/>
    <s v="16023130"/>
    <m/>
    <m/>
    <n v="1"/>
    <n v="18056"/>
    <n v="1"/>
    <n v="18056"/>
  </r>
  <r>
    <x v="2"/>
    <s v="3"/>
    <s v="9/1/2015"/>
    <s v="2015"/>
    <s v="12"/>
    <s v="41030000"/>
    <x v="12"/>
    <x v="0"/>
    <s v="Intelligent Automation Inc"/>
    <s v="Private Profit"/>
    <x v="0"/>
    <s v="4014003000"/>
    <s v="Pending"/>
    <s v="16022675"/>
    <m/>
    <m/>
    <n v="1"/>
    <n v="249899"/>
    <n v="1"/>
    <n v="249899"/>
  </r>
  <r>
    <x v="2"/>
    <s v="3"/>
    <s v="9/1/2015"/>
    <s v="2015"/>
    <s v="12"/>
    <s v="41030000"/>
    <x v="12"/>
    <x v="0"/>
    <s v="NATIONAL AERONAUTICS AND SPACE ADMIN"/>
    <s v="Federal"/>
    <x v="0"/>
    <s v="4014009000"/>
    <s v="Awarded"/>
    <s v="16023355"/>
    <m/>
    <m/>
    <n v="1"/>
    <n v="165000"/>
    <n v="1"/>
    <n v="165000"/>
  </r>
  <r>
    <x v="2"/>
    <s v="3"/>
    <s v="9/2/2015"/>
    <s v="2015"/>
    <s v="12"/>
    <s v="41030000"/>
    <x v="12"/>
    <x v="0"/>
    <s v="NATIONAL AERONAUTICS AND SPACE ADMIN"/>
    <s v="Federal"/>
    <x v="0"/>
    <s v="4014003000"/>
    <s v="Awarded"/>
    <s v="16033451"/>
    <m/>
    <m/>
    <n v="1"/>
    <n v="9000"/>
    <n v="1"/>
    <n v="9000"/>
  </r>
  <r>
    <x v="2"/>
    <s v="3"/>
    <s v="9/9/2015"/>
    <s v="2015"/>
    <s v="12"/>
    <s v="41030000"/>
    <x v="12"/>
    <x v="0"/>
    <s v="National Institute Aerospace"/>
    <s v="Private Non-Profit"/>
    <x v="0"/>
    <s v="4014003000"/>
    <s v="Awarded"/>
    <s v="16033565"/>
    <m/>
    <m/>
    <n v="1"/>
    <n v="53775"/>
    <n v="1"/>
    <n v="53775"/>
  </r>
  <r>
    <x v="2"/>
    <s v="3"/>
    <s v="9/10/2015"/>
    <s v="2015"/>
    <s v="12"/>
    <s v="41030000"/>
    <x v="12"/>
    <x v="0"/>
    <s v="Analytical Mechanics Assoc, Inc"/>
    <s v="Private Profit"/>
    <x v="0"/>
    <s v="4014003000"/>
    <s v="Awarded"/>
    <s v="16033896"/>
    <m/>
    <m/>
    <n v="1"/>
    <n v="25936"/>
    <n v="1"/>
    <n v="25936"/>
  </r>
  <r>
    <x v="2"/>
    <s v="3"/>
    <s v="9/10/2015"/>
    <s v="2015"/>
    <s v="12"/>
    <s v="41030000"/>
    <x v="12"/>
    <x v="0"/>
    <s v="JET PROPULSION LABORATORY"/>
    <s v="Federal"/>
    <x v="0"/>
    <s v="4018008000"/>
    <s v="Not Funded"/>
    <s v="16033964"/>
    <m/>
    <m/>
    <n v="1"/>
    <n v="120000"/>
    <n v="1"/>
    <n v="120000"/>
  </r>
  <r>
    <x v="2"/>
    <s v="3"/>
    <s v="9/16/2015"/>
    <s v="2015"/>
    <s v="12"/>
    <s v="41030000"/>
    <x v="12"/>
    <x v="0"/>
    <s v="National Institute Aerospace"/>
    <s v="Private Non-Profit"/>
    <x v="0"/>
    <s v="4014003000"/>
    <s v="Awarded"/>
    <s v="16033805"/>
    <m/>
    <m/>
    <n v="1"/>
    <n v="82738"/>
    <n v="1"/>
    <n v="82738"/>
  </r>
  <r>
    <x v="2"/>
    <s v="3"/>
    <s v="9/18/2015"/>
    <s v="2015"/>
    <s v="12"/>
    <s v="41030000"/>
    <x v="12"/>
    <x v="0"/>
    <s v="Space Science Institute"/>
    <s v="Private Non-Profit"/>
    <x v="0"/>
    <s v="4018008000"/>
    <s v="Pending"/>
    <s v="16033908"/>
    <m/>
    <m/>
    <n v="1"/>
    <n v="137907"/>
    <n v="1"/>
    <n v="137907"/>
  </r>
  <r>
    <x v="2"/>
    <s v="3"/>
    <s v="9/23/2015"/>
    <s v="2015"/>
    <s v="12"/>
    <s v="41030000"/>
    <x v="12"/>
    <x v="0"/>
    <s v="JET PROPULSION LABORATORY"/>
    <s v="Federal"/>
    <x v="0"/>
    <s v="4014003000"/>
    <s v="Awarded"/>
    <s v="16023246"/>
    <m/>
    <m/>
    <n v="1"/>
    <n v="100000"/>
    <n v="1"/>
    <n v="100000"/>
  </r>
  <r>
    <x v="2"/>
    <s v="3"/>
    <s v="9/28/2015"/>
    <s v="2015"/>
    <s v="12"/>
    <s v="41030000"/>
    <x v="12"/>
    <x v="0"/>
    <s v="Lowell Observatory"/>
    <s v="Institution of Higher Education"/>
    <x v="0"/>
    <s v="4018008000"/>
    <s v="Pending"/>
    <s v="16034206"/>
    <m/>
    <m/>
    <n v="1"/>
    <n v="49895"/>
    <n v="1"/>
    <n v="49895"/>
  </r>
  <r>
    <x v="2"/>
    <s v="3"/>
    <s v="9/29/2015"/>
    <s v="2015"/>
    <s v="12"/>
    <s v="41030000"/>
    <x v="12"/>
    <x v="0"/>
    <s v="JET PROPULSION LABORATORY"/>
    <s v="Federal"/>
    <x v="0"/>
    <s v="4014003000"/>
    <s v="Awarded"/>
    <s v="16034254"/>
    <m/>
    <m/>
    <n v="1"/>
    <n v="100000"/>
    <n v="1"/>
    <n v="100000"/>
  </r>
  <r>
    <x v="2"/>
    <s v="4"/>
    <s v="10/22/2015"/>
    <s v="2016"/>
    <s v="1"/>
    <s v="41030000"/>
    <x v="12"/>
    <x v="0"/>
    <s v="GEOLOGICAL SURVEY, U.S."/>
    <s v="Federal"/>
    <x v="0"/>
    <s v="4018008000"/>
    <s v="Pending"/>
    <s v="16045139"/>
    <m/>
    <m/>
    <n v="1"/>
    <n v="137866"/>
    <n v="1"/>
    <n v="137866"/>
  </r>
  <r>
    <x v="2"/>
    <s v="4"/>
    <s v="10/27/2015"/>
    <s v="2016"/>
    <s v="1"/>
    <s v="41030000"/>
    <x v="12"/>
    <x v="0"/>
    <s v="SIMONS FOUNDATION"/>
    <s v="Foundation"/>
    <x v="0"/>
    <s v="4018007000"/>
    <s v="Pending"/>
    <s v="16045249"/>
    <m/>
    <m/>
    <n v="1"/>
    <n v="660000"/>
    <n v="1"/>
    <n v="660000"/>
  </r>
  <r>
    <x v="2"/>
    <s v="4"/>
    <s v="10/28/2015"/>
    <s v="2016"/>
    <s v="1"/>
    <s v="41030000"/>
    <x v="12"/>
    <x v="0"/>
    <s v="NATIONAL AERONAUTICS AND SPACE ADMIN"/>
    <s v="Federal"/>
    <x v="0"/>
    <s v="4014009000"/>
    <s v="Awarded"/>
    <s v="16045221"/>
    <m/>
    <m/>
    <n v="1"/>
    <n v="100000"/>
    <n v="1"/>
    <n v="100000"/>
  </r>
  <r>
    <x v="2"/>
    <s v="4"/>
    <s v="10/30/2015"/>
    <s v="2016"/>
    <s v="1"/>
    <s v="41030000"/>
    <x v="12"/>
    <x v="0"/>
    <s v="NATIONAL AERONAUTICS AND SPACE ADMIN"/>
    <s v="Federal"/>
    <x v="0"/>
    <s v="4018007000"/>
    <s v="Pending"/>
    <s v="16045461"/>
    <m/>
    <m/>
    <n v="0.125"/>
    <n v="68225.5"/>
    <n v="0.125"/>
    <n v="68225.5"/>
  </r>
  <r>
    <x v="2"/>
    <s v="4"/>
    <s v="10/30/2015"/>
    <s v="2016"/>
    <s v="1"/>
    <s v="41030000"/>
    <x v="12"/>
    <x v="0"/>
    <s v="NATIONAL AERONAUTICS AND SPACE ADMIN"/>
    <s v="Federal"/>
    <x v="0"/>
    <s v="4018008000"/>
    <s v="Pending"/>
    <s v="16045461"/>
    <m/>
    <m/>
    <n v="0.875"/>
    <n v="477578.5"/>
    <n v="0.875"/>
    <n v="477578.5"/>
  </r>
  <r>
    <x v="2"/>
    <s v="5"/>
    <s v="11/3/2015"/>
    <s v="2016"/>
    <s v="2"/>
    <s v="41030000"/>
    <x v="12"/>
    <x v="0"/>
    <s v="Mount Holyoke College"/>
    <s v="Institution of Higher Education"/>
    <x v="0"/>
    <s v="4018008000"/>
    <s v="Pending"/>
    <s v="16045182"/>
    <m/>
    <m/>
    <n v="1"/>
    <n v="104115"/>
    <n v="1"/>
    <n v="104115"/>
  </r>
  <r>
    <x v="2"/>
    <s v="5"/>
    <s v="11/5/2015"/>
    <s v="2016"/>
    <s v="2"/>
    <s v="41030000"/>
    <x v="12"/>
    <x v="0"/>
    <s v="CORNELL UNIVERSITY"/>
    <s v="Institution of Higher Education"/>
    <x v="0"/>
    <s v="4018008000"/>
    <s v="Pending"/>
    <s v="16055582"/>
    <m/>
    <m/>
    <n v="1"/>
    <n v="137795"/>
    <n v="1"/>
    <n v="137795"/>
  </r>
  <r>
    <x v="2"/>
    <s v="5"/>
    <s v="11/5/2015"/>
    <s v="2016"/>
    <s v="2"/>
    <s v="41030000"/>
    <x v="12"/>
    <x v="0"/>
    <s v="IOWA STATE UNIVERSITY"/>
    <s v="Institution of Higher Education"/>
    <x v="0"/>
    <s v="4019008000"/>
    <s v="Awarded"/>
    <s v="16055564"/>
    <m/>
    <m/>
    <n v="1"/>
    <n v="2000"/>
    <n v="1"/>
    <n v="2000"/>
  </r>
  <r>
    <x v="2"/>
    <s v="5"/>
    <s v="11/10/2015"/>
    <s v="2016"/>
    <s v="2"/>
    <s v="41030000"/>
    <x v="12"/>
    <x v="0"/>
    <s v="UNIVERSITY OF CALIFORNIA - SAN DIEGO"/>
    <s v="Institution of Higher Education"/>
    <x v="0"/>
    <s v="4014003000"/>
    <s v="Pending"/>
    <s v="16055718"/>
    <m/>
    <m/>
    <n v="1"/>
    <n v="12267"/>
    <n v="1"/>
    <n v="12267"/>
  </r>
  <r>
    <x v="2"/>
    <s v="5"/>
    <s v="11/10/2015"/>
    <s v="2016"/>
    <s v="2"/>
    <s v="41030000"/>
    <x v="12"/>
    <x v="0"/>
    <s v="Jacobs ESSSA Group"/>
    <s v="Private Profit"/>
    <x v="0"/>
    <s v="4014003000"/>
    <s v="Awarded"/>
    <s v="16055741"/>
    <m/>
    <m/>
    <n v="1"/>
    <n v="40370"/>
    <n v="1"/>
    <n v="40370"/>
  </r>
  <r>
    <x v="2"/>
    <s v="5"/>
    <s v="11/13/2015"/>
    <s v="2016"/>
    <s v="2"/>
    <s v="41030000"/>
    <x v="12"/>
    <x v="0"/>
    <s v="NATIONAL AERONAUTICS AND SPACE ADMIN"/>
    <s v="Federal"/>
    <x v="0"/>
    <s v="4018004000"/>
    <s v="Awarded"/>
    <s v="16055802"/>
    <n v="1"/>
    <n v="655531"/>
    <m/>
    <m/>
    <n v="1"/>
    <n v="655531"/>
  </r>
  <r>
    <x v="2"/>
    <s v="5"/>
    <s v="11/13/2015"/>
    <s v="2016"/>
    <s v="2"/>
    <s v="41030000"/>
    <x v="12"/>
    <x v="0"/>
    <s v="NATIONAL AERONAUTICS AND SPACE ADMIN"/>
    <s v="Federal"/>
    <x v="0"/>
    <s v="4027003000"/>
    <s v="Awarded"/>
    <s v="16055802"/>
    <n v="0"/>
    <n v="0"/>
    <m/>
    <m/>
    <n v="0"/>
    <n v="0"/>
  </r>
  <r>
    <x v="2"/>
    <s v="5"/>
    <s v="11/13/2015"/>
    <s v="2016"/>
    <s v="2"/>
    <s v="41030000"/>
    <x v="12"/>
    <x v="0"/>
    <s v="NATIONAL AERONAUTICS AND SPACE ADMIN"/>
    <s v="Federal"/>
    <x v="0"/>
    <s v="4027003005"/>
    <s v="Awarded"/>
    <s v="16055802"/>
    <n v="0"/>
    <n v="0"/>
    <m/>
    <m/>
    <n v="0"/>
    <n v="0"/>
  </r>
  <r>
    <x v="2"/>
    <s v="5"/>
    <s v="11/18/2015"/>
    <s v="2016"/>
    <s v="2"/>
    <s v="41030000"/>
    <x v="12"/>
    <x v="0"/>
    <s v="NATIONAL AERONAUTICS AND SPACE ADMIN"/>
    <s v="Federal"/>
    <x v="0"/>
    <s v="4014008000"/>
    <s v="Pending"/>
    <s v="16055889"/>
    <m/>
    <m/>
    <n v="1"/>
    <n v="180000"/>
    <n v="1"/>
    <n v="180000"/>
  </r>
  <r>
    <x v="2"/>
    <s v="5"/>
    <s v="11/19/2015"/>
    <s v="2016"/>
    <s v="2"/>
    <s v="41030000"/>
    <x v="12"/>
    <x v="0"/>
    <s v="Georgia Tech"/>
    <s v="Institution of Higher Education"/>
    <x v="0"/>
    <s v="4014003000"/>
    <s v="Pending"/>
    <s v="16056012"/>
    <m/>
    <m/>
    <n v="1"/>
    <n v="74596"/>
    <n v="1"/>
    <n v="74596"/>
  </r>
  <r>
    <x v="2"/>
    <s v="5"/>
    <s v="11/20/2015"/>
    <s v="2016"/>
    <s v="2"/>
    <s v="41030000"/>
    <x v="12"/>
    <x v="0"/>
    <s v="Optimal Synthesis Inc"/>
    <s v="Private Profit"/>
    <x v="0"/>
    <s v="4014003000"/>
    <s v="Pending"/>
    <s v="16056144"/>
    <m/>
    <m/>
    <n v="1"/>
    <n v="500000"/>
    <n v="1"/>
    <n v="500000"/>
  </r>
  <r>
    <x v="2"/>
    <s v="5"/>
    <s v="11/20/2015"/>
    <s v="2016"/>
    <s v="2"/>
    <s v="41030000"/>
    <x v="12"/>
    <x v="0"/>
    <s v="NATIONAL AERONAUTICS AND SPACE ADMIN"/>
    <s v="Federal"/>
    <x v="0"/>
    <s v="4014008000"/>
    <s v="Awarded"/>
    <s v="16056098"/>
    <m/>
    <m/>
    <n v="1"/>
    <n v="199997"/>
    <n v="1"/>
    <n v="199997"/>
  </r>
  <r>
    <x v="2"/>
    <s v="6"/>
    <s v="12/1/2015"/>
    <s v="2016"/>
    <s v="3"/>
    <s v="41030000"/>
    <x v="12"/>
    <x v="0"/>
    <s v="Univ of Illinois at Champaign-Urbana"/>
    <s v="Institution of Higher Education"/>
    <x v="0"/>
    <s v="4014003000"/>
    <s v="Pending"/>
    <s v="16055882"/>
    <m/>
    <m/>
    <n v="0.8"/>
    <n v="28000"/>
    <n v="0.8"/>
    <n v="28000"/>
  </r>
  <r>
    <x v="2"/>
    <s v="6"/>
    <s v="12/1/2015"/>
    <s v="2016"/>
    <s v="3"/>
    <s v="41030000"/>
    <x v="12"/>
    <x v="0"/>
    <s v="Univ of Illinois at Champaign-Urbana"/>
    <s v="Institution of Higher Education"/>
    <x v="0"/>
    <s v="4017015000"/>
    <s v="Pending"/>
    <s v="16055882"/>
    <m/>
    <m/>
    <n v="0.2"/>
    <n v="7000"/>
    <n v="0.2"/>
    <n v="7000"/>
  </r>
  <r>
    <x v="2"/>
    <s v="6"/>
    <s v="12/11/2015"/>
    <s v="2016"/>
    <s v="3"/>
    <s v="41030000"/>
    <x v="12"/>
    <x v="0"/>
    <s v="Toyota Res Inst of North America"/>
    <s v="Private Profit"/>
    <x v="0"/>
    <s v="4014006000"/>
    <s v="Not Funded"/>
    <s v="16066543"/>
    <n v="1"/>
    <n v="264856"/>
    <m/>
    <m/>
    <n v="1"/>
    <n v="264856"/>
  </r>
  <r>
    <x v="2"/>
    <s v="6"/>
    <s v="12/11/2015"/>
    <s v="2016"/>
    <s v="3"/>
    <s v="41030000"/>
    <x v="12"/>
    <x v="0"/>
    <s v="Toyota Res Inst of North America"/>
    <s v="Private Profit"/>
    <x v="0"/>
    <s v="4027002000"/>
    <s v="Not Funded"/>
    <s v="16066543"/>
    <n v="0"/>
    <n v="0"/>
    <m/>
    <m/>
    <n v="0"/>
    <n v="0"/>
  </r>
  <r>
    <x v="2"/>
    <s v="6"/>
    <s v="12/14/2015"/>
    <s v="2016"/>
    <s v="3"/>
    <s v="41030000"/>
    <x v="12"/>
    <x v="0"/>
    <s v="Pancopia"/>
    <s v="Private Profit"/>
    <x v="0"/>
    <s v="4014003000"/>
    <s v="Pending"/>
    <s v="16066619"/>
    <n v="0.5"/>
    <n v="15000"/>
    <m/>
    <m/>
    <n v="0.5"/>
    <n v="15000"/>
  </r>
  <r>
    <x v="2"/>
    <s v="6"/>
    <s v="12/14/2015"/>
    <s v="2016"/>
    <s v="3"/>
    <s v="41030000"/>
    <x v="12"/>
    <x v="0"/>
    <s v="Pancopia"/>
    <s v="Private Profit"/>
    <x v="0"/>
    <s v="4016005000"/>
    <s v="Pending"/>
    <s v="16066619"/>
    <n v="0.5"/>
    <n v="15000"/>
    <m/>
    <m/>
    <n v="0.5"/>
    <n v="15000"/>
  </r>
  <r>
    <x v="2"/>
    <s v="6"/>
    <s v="12/14/2015"/>
    <s v="2016"/>
    <s v="3"/>
    <s v="41030000"/>
    <x v="12"/>
    <x v="0"/>
    <s v="Pancopia"/>
    <s v="Private Profit"/>
    <x v="0"/>
    <s v="4027002000"/>
    <s v="Pending"/>
    <s v="16066619"/>
    <n v="0"/>
    <n v="0"/>
    <m/>
    <m/>
    <n v="0"/>
    <n v="0"/>
  </r>
  <r>
    <x v="2"/>
    <s v="6"/>
    <s v="12/17/2015"/>
    <s v="2016"/>
    <s v="3"/>
    <s v="41030000"/>
    <x v="12"/>
    <x v="0"/>
    <s v="NATIONAL AERONAUTICS AND SPACE ADMIN"/>
    <s v="Federal"/>
    <x v="0"/>
    <s v="4014003000"/>
    <s v="Pending"/>
    <s v="16066685"/>
    <m/>
    <m/>
    <n v="1"/>
    <n v="100000"/>
    <n v="1"/>
    <n v="100000"/>
  </r>
  <r>
    <x v="2"/>
    <s v="6"/>
    <s v="12/17/2015"/>
    <s v="2016"/>
    <s v="3"/>
    <s v="41030000"/>
    <x v="12"/>
    <x v="0"/>
    <s v="UNIVERSITY OF CENTRAL FLORIDA"/>
    <s v="Institution of Higher Education"/>
    <x v="0"/>
    <s v="4014003000"/>
    <s v="Pending"/>
    <s v="16066694"/>
    <m/>
    <m/>
    <n v="1"/>
    <n v="1584064"/>
    <n v="1"/>
    <n v="1584064"/>
  </r>
  <r>
    <x v="2"/>
    <s v="6"/>
    <s v="12/17/2015"/>
    <s v="2016"/>
    <s v="3"/>
    <s v="41030000"/>
    <x v="12"/>
    <x v="0"/>
    <s v="NATIONAL AERONAUTICS AND SPACE ADMIN"/>
    <s v="Federal"/>
    <x v="0"/>
    <s v="4014003000"/>
    <s v="Pending"/>
    <s v="16066709"/>
    <m/>
    <m/>
    <n v="1"/>
    <n v="100000"/>
    <n v="1"/>
    <n v="100000"/>
  </r>
  <r>
    <x v="2"/>
    <s v="6"/>
    <s v="12/17/2015"/>
    <s v="2016"/>
    <s v="3"/>
    <s v="41030000"/>
    <x v="12"/>
    <x v="0"/>
    <s v="NATIONAL AERONAUTICS AND SPACE ADMIN"/>
    <s v="Federal"/>
    <x v="0"/>
    <s v="4014003000"/>
    <s v="Pending"/>
    <s v="16066732"/>
    <m/>
    <m/>
    <n v="1"/>
    <n v="100000"/>
    <n v="1"/>
    <n v="100000"/>
  </r>
  <r>
    <x v="2"/>
    <s v="6"/>
    <s v="12/23/2015"/>
    <s v="2016"/>
    <s v="3"/>
    <s v="41030000"/>
    <x v="12"/>
    <x v="0"/>
    <s v="NATIONAL AERONAUTICS AND SPACE ADMIN"/>
    <s v="Federal"/>
    <x v="0"/>
    <s v="4014003000"/>
    <s v="Pending"/>
    <s v="16066889"/>
    <m/>
    <m/>
    <n v="1"/>
    <n v="20000"/>
    <n v="1"/>
    <n v="20000"/>
  </r>
  <r>
    <x v="2"/>
    <s v="7"/>
    <s v="1/12/2016"/>
    <s v="2016"/>
    <s v="4"/>
    <s v="41030000"/>
    <x v="12"/>
    <x v="0"/>
    <s v="NATNL CENTER FOR ATMOSPHERIC RESEARCH"/>
    <s v="Federal"/>
    <x v="0"/>
    <s v="4011008000"/>
    <s v="Pending"/>
    <s v="16077059"/>
    <m/>
    <m/>
    <n v="1"/>
    <n v="227229"/>
    <n v="1"/>
    <n v="227229"/>
  </r>
  <r>
    <x v="2"/>
    <s v="7"/>
    <s v="1/22/2016"/>
    <s v="2016"/>
    <s v="4"/>
    <s v="41030000"/>
    <x v="12"/>
    <x v="0"/>
    <s v="NATIONAL AERONAUTICS AND SPACE ADMIN"/>
    <s v="Federal"/>
    <x v="0"/>
    <s v="4018008000"/>
    <s v="Pending"/>
    <s v="16077465"/>
    <m/>
    <m/>
    <n v="1"/>
    <n v="30000"/>
    <n v="1"/>
    <n v="30000"/>
  </r>
  <r>
    <x v="2"/>
    <s v="7"/>
    <s v="1/25/2016"/>
    <s v="2016"/>
    <s v="4"/>
    <s v="41030000"/>
    <x v="12"/>
    <x v="0"/>
    <s v="Intelligent Automation Inc"/>
    <s v="Private Profit"/>
    <x v="0"/>
    <s v="4014003000"/>
    <s v="Pending"/>
    <s v="16077542"/>
    <m/>
    <m/>
    <n v="1"/>
    <n v="32300"/>
    <n v="1"/>
    <n v="32300"/>
  </r>
  <r>
    <x v="2"/>
    <s v="7"/>
    <s v="1/27/2016"/>
    <s v="2016"/>
    <s v="4"/>
    <s v="41030000"/>
    <x v="12"/>
    <x v="0"/>
    <s v="NATIONAL AERONAUTICS AND SPACE ADMIN"/>
    <s v="Federal"/>
    <x v="0"/>
    <s v="4018008000"/>
    <s v="Not Funded"/>
    <s v="16077655"/>
    <m/>
    <m/>
    <n v="1"/>
    <n v="30000"/>
    <n v="1"/>
    <n v="30000"/>
  </r>
  <r>
    <x v="2"/>
    <s v="7"/>
    <s v="1/28/2016"/>
    <s v="2016"/>
    <s v="4"/>
    <s v="41030000"/>
    <x v="12"/>
    <x v="0"/>
    <s v="Tyvak Nano-Satellite Systems INC."/>
    <s v="Federal"/>
    <x v="0"/>
    <s v="4014003000"/>
    <s v="Pending"/>
    <s v="16077681"/>
    <n v="1"/>
    <n v="31000"/>
    <m/>
    <m/>
    <n v="1"/>
    <n v="31000"/>
  </r>
  <r>
    <x v="2"/>
    <s v="7"/>
    <s v="1/28/2016"/>
    <s v="2016"/>
    <s v="4"/>
    <s v="41030000"/>
    <x v="12"/>
    <x v="0"/>
    <s v="R J LEE GROUP"/>
    <s v="Private Profit"/>
    <x v="0"/>
    <s v="4014004000"/>
    <s v="Pending"/>
    <s v="16077685"/>
    <m/>
    <m/>
    <n v="1"/>
    <n v="20000"/>
    <n v="1"/>
    <n v="20000"/>
  </r>
  <r>
    <x v="2"/>
    <s v="7"/>
    <s v="1/28/2016"/>
    <s v="2016"/>
    <s v="4"/>
    <s v="41030000"/>
    <x v="12"/>
    <x v="0"/>
    <s v="Tyvak Nano-Satellite Systems INC."/>
    <s v="Federal"/>
    <x v="0"/>
    <s v="4027002000"/>
    <s v="Pending"/>
    <s v="16077681"/>
    <n v="0"/>
    <n v="0"/>
    <m/>
    <m/>
    <n v="0"/>
    <n v="0"/>
  </r>
  <r>
    <x v="2"/>
    <s v="7"/>
    <s v="1/29/2016"/>
    <s v="2016"/>
    <s v="4"/>
    <s v="41030000"/>
    <x v="12"/>
    <x v="0"/>
    <s v="Continuous Solutions"/>
    <s v="Private Profit"/>
    <x v="0"/>
    <s v="4014006000"/>
    <s v="Pending"/>
    <s v="16077690"/>
    <m/>
    <m/>
    <n v="1"/>
    <n v="40000"/>
    <n v="1"/>
    <n v="40000"/>
  </r>
  <r>
    <x v="2"/>
    <s v="8"/>
    <s v="2/1/2016"/>
    <s v="2016"/>
    <s v="5"/>
    <s v="41030000"/>
    <x v="12"/>
    <x v="0"/>
    <s v="Eagle Harbor Technologies, Inc."/>
    <s v="Federal"/>
    <x v="0"/>
    <s v="4014011000"/>
    <s v="Pending"/>
    <s v="16087772"/>
    <m/>
    <m/>
    <n v="1"/>
    <n v="30500"/>
    <n v="1"/>
    <n v="30500"/>
  </r>
  <r>
    <x v="2"/>
    <s v="8"/>
    <s v="2/1/2016"/>
    <s v="2016"/>
    <s v="5"/>
    <s v="41030000"/>
    <x v="12"/>
    <x v="0"/>
    <s v="NATIONAL AERONAUTICS AND SPACE ADMIN"/>
    <s v="Federal"/>
    <x v="0"/>
    <s v="4018008000"/>
    <s v="Not Funded"/>
    <s v="16077659"/>
    <m/>
    <m/>
    <n v="1"/>
    <n v="30000"/>
    <n v="1"/>
    <n v="30000"/>
  </r>
  <r>
    <x v="2"/>
    <s v="8"/>
    <s v="2/4/2016"/>
    <s v="2016"/>
    <s v="5"/>
    <s v="41030000"/>
    <x v="12"/>
    <x v="0"/>
    <s v="R J LEE GROUP"/>
    <s v="Private Profit"/>
    <x v="0"/>
    <s v="4014004000"/>
    <s v="Pending"/>
    <s v="16087878"/>
    <m/>
    <m/>
    <n v="1"/>
    <n v="30000"/>
    <n v="1"/>
    <n v="30000"/>
  </r>
  <r>
    <x v="2"/>
    <s v="8"/>
    <s v="2/8/2016"/>
    <s v="2016"/>
    <s v="5"/>
    <s v="41030000"/>
    <x v="12"/>
    <x v="0"/>
    <s v="NATIONAL AERONAUTICS AND SPACE ADMIN"/>
    <s v="Federal"/>
    <x v="0"/>
    <s v="4011008000"/>
    <s v="Pending"/>
    <s v="16087973"/>
    <m/>
    <m/>
    <n v="0.75"/>
    <n v="22500"/>
    <n v="0.75"/>
    <n v="22500"/>
  </r>
  <r>
    <x v="2"/>
    <s v="8"/>
    <s v="2/8/2016"/>
    <s v="2016"/>
    <s v="5"/>
    <s v="41030000"/>
    <x v="12"/>
    <x v="0"/>
    <s v="NATIONAL AERONAUTICS AND SPACE ADMIN"/>
    <s v="Federal"/>
    <x v="0"/>
    <s v="4011008000"/>
    <s v="Not Funded"/>
    <s v="16087951"/>
    <m/>
    <m/>
    <n v="0.75"/>
    <n v="22500"/>
    <n v="0.75"/>
    <n v="22500"/>
  </r>
  <r>
    <x v="2"/>
    <s v="8"/>
    <s v="2/8/2016"/>
    <s v="2016"/>
    <s v="5"/>
    <s v="41030000"/>
    <x v="12"/>
    <x v="0"/>
    <s v="NATIONAL AERONAUTICS AND SPACE ADMIN"/>
    <s v="Federal"/>
    <x v="0"/>
    <s v="4011008000"/>
    <s v="Not Funded"/>
    <s v="16087966"/>
    <m/>
    <m/>
    <n v="0.75"/>
    <n v="22500"/>
    <n v="0.75"/>
    <n v="22500"/>
  </r>
  <r>
    <x v="2"/>
    <s v="8"/>
    <s v="2/8/2016"/>
    <s v="2016"/>
    <s v="5"/>
    <s v="41030000"/>
    <x v="12"/>
    <x v="0"/>
    <s v="NATIONAL AERONAUTICS AND SPACE ADMIN"/>
    <s v="Federal"/>
    <x v="0"/>
    <s v="4014003000"/>
    <s v="Not Funded"/>
    <s v="16087970"/>
    <m/>
    <m/>
    <n v="1"/>
    <n v="30000"/>
    <n v="1"/>
    <n v="30000"/>
  </r>
  <r>
    <x v="2"/>
    <s v="8"/>
    <s v="2/8/2016"/>
    <s v="2016"/>
    <s v="5"/>
    <s v="41030000"/>
    <x v="12"/>
    <x v="0"/>
    <s v="NATIONAL AERONAUTICS AND SPACE ADMIN"/>
    <s v="Federal"/>
    <x v="0"/>
    <s v="4014003000"/>
    <s v="Not Funded"/>
    <s v="16087971"/>
    <m/>
    <m/>
    <n v="1"/>
    <n v="30000"/>
    <n v="1"/>
    <n v="30000"/>
  </r>
  <r>
    <x v="2"/>
    <s v="8"/>
    <s v="2/8/2016"/>
    <s v="2016"/>
    <s v="5"/>
    <s v="41030000"/>
    <x v="12"/>
    <x v="0"/>
    <s v="NATIONAL AERONAUTICS AND SPACE ADMIN"/>
    <s v="Federal"/>
    <x v="0"/>
    <s v="4014003000"/>
    <s v="Not Funded"/>
    <s v="16087972"/>
    <m/>
    <m/>
    <n v="1"/>
    <n v="30000"/>
    <n v="1"/>
    <n v="30000"/>
  </r>
  <r>
    <x v="2"/>
    <s v="8"/>
    <s v="2/8/2016"/>
    <s v="2016"/>
    <s v="5"/>
    <s v="41030000"/>
    <x v="12"/>
    <x v="0"/>
    <s v="NATIONAL AERONAUTICS AND SPACE ADMIN"/>
    <s v="Federal"/>
    <x v="0"/>
    <s v="4014003000"/>
    <s v="Not Funded"/>
    <s v="16087974"/>
    <m/>
    <m/>
    <n v="1"/>
    <n v="90000"/>
    <n v="1"/>
    <n v="90000"/>
  </r>
  <r>
    <x v="2"/>
    <s v="8"/>
    <s v="2/8/2016"/>
    <s v="2016"/>
    <s v="5"/>
    <s v="41030000"/>
    <x v="12"/>
    <x v="0"/>
    <s v="NATIONAL AERONAUTICS AND SPACE ADMIN"/>
    <s v="Federal"/>
    <x v="0"/>
    <s v="4018008000"/>
    <s v="Pending"/>
    <s v="16087749"/>
    <n v="1"/>
    <n v="13860"/>
    <m/>
    <m/>
    <n v="1"/>
    <n v="13860"/>
  </r>
  <r>
    <x v="2"/>
    <s v="8"/>
    <s v="2/8/2016"/>
    <s v="2016"/>
    <s v="5"/>
    <s v="41030000"/>
    <x v="12"/>
    <x v="0"/>
    <s v="NATIONAL AERONAUTICS AND SPACE ADMIN"/>
    <s v="Federal"/>
    <x v="0"/>
    <s v="4018008000"/>
    <s v="Pending"/>
    <s v="16087893"/>
    <m/>
    <m/>
    <n v="1"/>
    <n v="30000"/>
    <n v="1"/>
    <n v="30000"/>
  </r>
  <r>
    <x v="2"/>
    <s v="8"/>
    <s v="2/8/2016"/>
    <s v="2016"/>
    <s v="5"/>
    <s v="41030000"/>
    <x v="12"/>
    <x v="0"/>
    <s v="NATIONAL AERONAUTICS AND SPACE ADMIN"/>
    <s v="Federal"/>
    <x v="0"/>
    <s v="4018008000"/>
    <s v="Pending"/>
    <s v="16087973"/>
    <m/>
    <m/>
    <n v="0.25"/>
    <n v="7500"/>
    <n v="0.25"/>
    <n v="7500"/>
  </r>
  <r>
    <x v="2"/>
    <s v="8"/>
    <s v="2/8/2016"/>
    <s v="2016"/>
    <s v="5"/>
    <s v="41030000"/>
    <x v="12"/>
    <x v="0"/>
    <s v="NATIONAL AERONAUTICS AND SPACE ADMIN"/>
    <s v="Federal"/>
    <x v="0"/>
    <s v="4018008000"/>
    <s v="Not Funded"/>
    <s v="16087813"/>
    <n v="1"/>
    <n v="30000"/>
    <m/>
    <m/>
    <n v="1"/>
    <n v="30000"/>
  </r>
  <r>
    <x v="2"/>
    <s v="8"/>
    <s v="2/8/2016"/>
    <s v="2016"/>
    <s v="5"/>
    <s v="41030000"/>
    <x v="12"/>
    <x v="0"/>
    <s v="NATIONAL AERONAUTICS AND SPACE ADMIN"/>
    <s v="Federal"/>
    <x v="0"/>
    <s v="4018008000"/>
    <s v="Not Funded"/>
    <s v="16087951"/>
    <m/>
    <m/>
    <n v="0.25"/>
    <n v="7500"/>
    <n v="0.25"/>
    <n v="7500"/>
  </r>
  <r>
    <x v="2"/>
    <s v="8"/>
    <s v="2/8/2016"/>
    <s v="2016"/>
    <s v="5"/>
    <s v="41030000"/>
    <x v="12"/>
    <x v="0"/>
    <s v="NATIONAL AERONAUTICS AND SPACE ADMIN"/>
    <s v="Federal"/>
    <x v="0"/>
    <s v="4018008000"/>
    <s v="Not Funded"/>
    <s v="16087953"/>
    <m/>
    <m/>
    <n v="1"/>
    <n v="30000"/>
    <n v="1"/>
    <n v="30000"/>
  </r>
  <r>
    <x v="2"/>
    <s v="8"/>
    <s v="2/8/2016"/>
    <s v="2016"/>
    <s v="5"/>
    <s v="41030000"/>
    <x v="12"/>
    <x v="0"/>
    <s v="NATIONAL AERONAUTICS AND SPACE ADMIN"/>
    <s v="Federal"/>
    <x v="0"/>
    <s v="4018008000"/>
    <s v="Not Funded"/>
    <s v="16087955"/>
    <m/>
    <m/>
    <n v="1"/>
    <n v="30000"/>
    <n v="1"/>
    <n v="30000"/>
  </r>
  <r>
    <x v="2"/>
    <s v="8"/>
    <s v="2/8/2016"/>
    <s v="2016"/>
    <s v="5"/>
    <s v="41030000"/>
    <x v="12"/>
    <x v="0"/>
    <s v="NATIONAL AERONAUTICS AND SPACE ADMIN"/>
    <s v="Federal"/>
    <x v="0"/>
    <s v="4018008000"/>
    <s v="Not Funded"/>
    <s v="16087966"/>
    <m/>
    <m/>
    <n v="0.25"/>
    <n v="7500"/>
    <n v="0.25"/>
    <n v="7500"/>
  </r>
  <r>
    <x v="2"/>
    <s v="8"/>
    <s v="2/8/2016"/>
    <s v="2016"/>
    <s v="5"/>
    <s v="41030000"/>
    <x v="12"/>
    <x v="0"/>
    <s v="NATIONAL AERONAUTICS AND SPACE ADMIN"/>
    <s v="Federal"/>
    <x v="0"/>
    <s v="4027011000"/>
    <s v="Pending"/>
    <s v="16087749"/>
    <n v="0"/>
    <n v="0"/>
    <m/>
    <m/>
    <n v="0"/>
    <n v="0"/>
  </r>
  <r>
    <x v="2"/>
    <s v="8"/>
    <s v="2/8/2016"/>
    <s v="2016"/>
    <s v="5"/>
    <s v="41030000"/>
    <x v="12"/>
    <x v="0"/>
    <s v="NATIONAL AERONAUTICS AND SPACE ADMIN"/>
    <s v="Federal"/>
    <x v="0"/>
    <s v="4027011000"/>
    <s v="Not Funded"/>
    <s v="16087813"/>
    <n v="0"/>
    <n v="0"/>
    <m/>
    <m/>
    <n v="0"/>
    <n v="0"/>
  </r>
  <r>
    <x v="2"/>
    <s v="8"/>
    <s v="2/8/2016"/>
    <s v="2016"/>
    <s v="5"/>
    <s v="41030000"/>
    <x v="12"/>
    <x v="0"/>
    <s v="NATIONAL AERONAUTICS AND SPACE ADMIN"/>
    <s v="Federal"/>
    <x v="0"/>
    <s v="4027013000"/>
    <s v="Pending"/>
    <s v="16087749"/>
    <n v="0"/>
    <n v="0"/>
    <m/>
    <m/>
    <n v="0"/>
    <n v="0"/>
  </r>
  <r>
    <x v="2"/>
    <s v="8"/>
    <s v="2/8/2016"/>
    <s v="2016"/>
    <s v="5"/>
    <s v="41030000"/>
    <x v="12"/>
    <x v="0"/>
    <s v="NATIONAL AERONAUTICS AND SPACE ADMIN"/>
    <s v="Federal"/>
    <x v="0"/>
    <s v="4027013000"/>
    <s v="Not Funded"/>
    <s v="16087813"/>
    <n v="0"/>
    <n v="0"/>
    <m/>
    <m/>
    <n v="0"/>
    <n v="0"/>
  </r>
  <r>
    <x v="2"/>
    <s v="8"/>
    <s v="2/11/2016"/>
    <s v="2016"/>
    <s v="5"/>
    <s v="41030000"/>
    <x v="12"/>
    <x v="0"/>
    <s v="NATIONAL AERONAUTICS AND SPACE ADMIN"/>
    <s v="Federal"/>
    <x v="0"/>
    <s v="4018008000"/>
    <s v="Not Funded"/>
    <s v="16088072"/>
    <m/>
    <m/>
    <n v="1"/>
    <n v="30000"/>
    <n v="1"/>
    <n v="30000"/>
  </r>
  <r>
    <x v="2"/>
    <s v="8"/>
    <s v="2/18/2016"/>
    <s v="2016"/>
    <s v="5"/>
    <s v="41030000"/>
    <x v="12"/>
    <x v="0"/>
    <s v="Goddard Space Flight Center"/>
    <s v="Federal"/>
    <x v="0"/>
    <s v="4018008000"/>
    <s v="Pending"/>
    <s v="16088275"/>
    <m/>
    <m/>
    <n v="1"/>
    <n v="266304"/>
    <n v="1"/>
    <n v="266304"/>
  </r>
  <r>
    <x v="2"/>
    <s v="8"/>
    <s v="2/19/2016"/>
    <s v="2016"/>
    <s v="5"/>
    <s v="41030000"/>
    <x v="12"/>
    <x v="0"/>
    <s v="UNIVERSITY OF MARYLAND BALTIMORE COUNTY"/>
    <s v="Institution of Higher Education"/>
    <x v="0"/>
    <s v="4014003000"/>
    <s v="Pending"/>
    <s v="16088383"/>
    <m/>
    <m/>
    <n v="0.75"/>
    <n v="299972.25"/>
    <n v="0.75"/>
    <n v="299972.25"/>
  </r>
  <r>
    <x v="2"/>
    <s v="8"/>
    <s v="2/19/2016"/>
    <s v="2016"/>
    <s v="5"/>
    <s v="41030000"/>
    <x v="12"/>
    <x v="0"/>
    <s v="UNIVERSITY OF MARYLAND BALTIMORE COUNTY"/>
    <s v="Institution of Higher Education"/>
    <x v="0"/>
    <s v="4014009000"/>
    <s v="Pending"/>
    <s v="16088383"/>
    <m/>
    <m/>
    <n v="0.25"/>
    <n v="99990.75"/>
    <n v="0.25"/>
    <n v="99990.75"/>
  </r>
  <r>
    <x v="2"/>
    <s v="8"/>
    <s v="2/24/2016"/>
    <s v="2016"/>
    <s v="5"/>
    <s v="41030000"/>
    <x v="12"/>
    <x v="0"/>
    <s v="PHYSICAL SCIENCES, INC."/>
    <s v="Private Profit"/>
    <x v="0"/>
    <s v="4014003000"/>
    <s v="Pending"/>
    <s v="16077636"/>
    <m/>
    <m/>
    <n v="1"/>
    <n v="49000"/>
    <n v="1"/>
    <n v="49000"/>
  </r>
  <r>
    <x v="2"/>
    <s v="8"/>
    <s v="2/25/2016"/>
    <s v="2016"/>
    <s v="5"/>
    <s v="41030000"/>
    <x v="12"/>
    <x v="0"/>
    <s v="NATIONAL AERONAUTICS AND SPACE ADMIN"/>
    <s v="Federal"/>
    <x v="0"/>
    <s v="4018007000"/>
    <s v="Pending"/>
    <s v="16088522"/>
    <m/>
    <m/>
    <n v="0.2"/>
    <n v="95170"/>
    <n v="0.2"/>
    <n v="95170"/>
  </r>
  <r>
    <x v="2"/>
    <s v="8"/>
    <s v="2/25/2016"/>
    <s v="2016"/>
    <s v="5"/>
    <s v="41030000"/>
    <x v="12"/>
    <x v="0"/>
    <s v="NATIONAL AERONAUTICS AND SPACE ADMIN"/>
    <s v="Federal"/>
    <x v="0"/>
    <s v="4018008000"/>
    <s v="Pending"/>
    <s v="16088522"/>
    <m/>
    <m/>
    <n v="0.8"/>
    <n v="380680"/>
    <n v="0.8"/>
    <n v="380680"/>
  </r>
  <r>
    <x v="2"/>
    <s v="9"/>
    <s v="3/4/2016"/>
    <s v="2016"/>
    <s v="6"/>
    <s v="41030000"/>
    <x v="12"/>
    <x v="0"/>
    <s v="JET PROPULSION LABORATORY"/>
    <s v="Federal"/>
    <x v="0"/>
    <s v="4018008000"/>
    <s v="Awarded"/>
    <s v="15120699"/>
    <m/>
    <m/>
    <n v="1"/>
    <n v="458830"/>
    <n v="1"/>
    <n v="458830"/>
  </r>
  <r>
    <x v="2"/>
    <s v="9"/>
    <s v="3/8/2016"/>
    <s v="2016"/>
    <s v="6"/>
    <s v="41030000"/>
    <x v="12"/>
    <x v="0"/>
    <s v="NATIONAL AERONAUTICS AND SPACE ADMIN"/>
    <s v="Federal"/>
    <x v="0"/>
    <s v="4014003000"/>
    <s v="Pending"/>
    <s v="16098843"/>
    <m/>
    <m/>
    <n v="1"/>
    <n v="161705"/>
    <n v="1"/>
    <n v="161705"/>
  </r>
  <r>
    <x v="2"/>
    <s v="9"/>
    <s v="3/10/2016"/>
    <s v="2016"/>
    <s v="6"/>
    <s v="41030000"/>
    <x v="12"/>
    <x v="0"/>
    <s v="NATIONAL AERONAUTICS AND SPACE ADMIN"/>
    <s v="Federal"/>
    <x v="0"/>
    <s v="4014003000"/>
    <s v="Pending"/>
    <s v="16098886"/>
    <m/>
    <m/>
    <n v="1"/>
    <n v="74000"/>
    <n v="1"/>
    <n v="74000"/>
  </r>
  <r>
    <x v="2"/>
    <s v="9"/>
    <s v="3/10/2016"/>
    <s v="2016"/>
    <s v="6"/>
    <s v="41030000"/>
    <x v="12"/>
    <x v="0"/>
    <s v="Analytical Mechanics Assoc, Inc"/>
    <s v="Private Profit"/>
    <x v="0"/>
    <s v="4014009000"/>
    <s v="Awarded"/>
    <s v="16087809"/>
    <n v="1"/>
    <n v="21700"/>
    <m/>
    <m/>
    <n v="1"/>
    <n v="21700"/>
  </r>
  <r>
    <x v="2"/>
    <s v="9"/>
    <s v="3/10/2016"/>
    <s v="2016"/>
    <s v="6"/>
    <s v="41030000"/>
    <x v="12"/>
    <x v="0"/>
    <s v="Analytical Mechanics Assoc, Inc"/>
    <s v="Private Profit"/>
    <x v="0"/>
    <s v="4027002000"/>
    <s v="Awarded"/>
    <s v="16087809"/>
    <n v="0"/>
    <n v="0"/>
    <m/>
    <m/>
    <n v="0"/>
    <n v="0"/>
  </r>
  <r>
    <x v="2"/>
    <s v="9"/>
    <s v="3/11/2016"/>
    <s v="2016"/>
    <s v="6"/>
    <s v="41030000"/>
    <x v="12"/>
    <x v="0"/>
    <s v="NATIONAL AERONAUTICS AND SPACE ADMIN"/>
    <s v="Federal"/>
    <x v="0"/>
    <s v="4014009000"/>
    <s v="Pending"/>
    <s v="16098917"/>
    <m/>
    <m/>
    <n v="1"/>
    <n v="74000"/>
    <n v="1"/>
    <n v="74000"/>
  </r>
  <r>
    <x v="2"/>
    <s v="9"/>
    <s v="3/14/2016"/>
    <s v="2016"/>
    <s v="6"/>
    <s v="41030000"/>
    <x v="12"/>
    <x v="0"/>
    <s v="Eureka Scientific Inc"/>
    <s v="Private Profit"/>
    <x v="0"/>
    <s v="4018007000"/>
    <s v="Pending"/>
    <s v="16098978"/>
    <m/>
    <m/>
    <n v="1"/>
    <n v="468681"/>
    <n v="1"/>
    <n v="468681"/>
  </r>
  <r>
    <x v="2"/>
    <s v="9"/>
    <s v="3/14/2016"/>
    <s v="2016"/>
    <s v="6"/>
    <s v="41030000"/>
    <x v="12"/>
    <x v="0"/>
    <s v="NATIONAL AERONAUTICS AND SPACE ADMIN"/>
    <s v="Federal"/>
    <x v="0"/>
    <s v="4018008000"/>
    <s v="Pending"/>
    <s v="16098949"/>
    <m/>
    <m/>
    <n v="1"/>
    <n v="30000"/>
    <n v="1"/>
    <n v="30000"/>
  </r>
  <r>
    <x v="2"/>
    <s v="9"/>
    <s v="3/15/2016"/>
    <s v="2016"/>
    <s v="6"/>
    <s v="41030000"/>
    <x v="12"/>
    <x v="0"/>
    <s v="NATIONAL AERONAUTICS AND SPACE ADMIN"/>
    <s v="Federal"/>
    <x v="0"/>
    <s v="4011008000"/>
    <s v="Awarded"/>
    <s v="16098867"/>
    <m/>
    <m/>
    <n v="0.75"/>
    <n v="22500"/>
    <n v="0.75"/>
    <n v="22500"/>
  </r>
  <r>
    <x v="2"/>
    <s v="9"/>
    <s v="3/15/2016"/>
    <s v="2016"/>
    <s v="6"/>
    <s v="41030000"/>
    <x v="12"/>
    <x v="0"/>
    <s v="NATIONAL AERONAUTICS AND SPACE ADMIN"/>
    <s v="Federal"/>
    <x v="0"/>
    <s v="4018008000"/>
    <s v="Pending"/>
    <s v="16099024"/>
    <m/>
    <m/>
    <n v="1"/>
    <n v="30000"/>
    <n v="1"/>
    <n v="30000"/>
  </r>
  <r>
    <x v="2"/>
    <s v="9"/>
    <s v="3/15/2016"/>
    <s v="2016"/>
    <s v="6"/>
    <s v="41030000"/>
    <x v="12"/>
    <x v="0"/>
    <s v="NATIONAL AERONAUTICS AND SPACE ADMIN"/>
    <s v="Federal"/>
    <x v="0"/>
    <s v="4018008000"/>
    <s v="Pending"/>
    <s v="16099027"/>
    <m/>
    <m/>
    <n v="1"/>
    <n v="30000"/>
    <n v="1"/>
    <n v="30000"/>
  </r>
  <r>
    <x v="2"/>
    <s v="9"/>
    <s v="3/15/2016"/>
    <s v="2016"/>
    <s v="6"/>
    <s v="41030000"/>
    <x v="12"/>
    <x v="0"/>
    <s v="NATIONAL AERONAUTICS AND SPACE ADMIN"/>
    <s v="Federal"/>
    <x v="0"/>
    <s v="4018008000"/>
    <s v="Awarded"/>
    <s v="16098867"/>
    <m/>
    <m/>
    <n v="0.25"/>
    <n v="7500"/>
    <n v="0.25"/>
    <n v="7500"/>
  </r>
  <r>
    <x v="2"/>
    <s v="9"/>
    <s v="3/16/2016"/>
    <s v="2016"/>
    <s v="6"/>
    <s v="41030000"/>
    <x v="12"/>
    <x v="0"/>
    <s v="NATIONAL AERONAUTICS AND SPACE ADMIN"/>
    <s v="Federal"/>
    <x v="0"/>
    <s v="4014003000"/>
    <s v="Awarded"/>
    <s v="16099037"/>
    <m/>
    <m/>
    <n v="1"/>
    <n v="96876"/>
    <n v="1"/>
    <n v="96876"/>
  </r>
  <r>
    <x v="2"/>
    <s v="9"/>
    <s v="3/16/2016"/>
    <s v="2016"/>
    <s v="6"/>
    <s v="41030000"/>
    <x v="12"/>
    <x v="0"/>
    <s v="NATIONAL AERONAUTICS AND SPACE ADMIN"/>
    <s v="Federal"/>
    <x v="0"/>
    <s v="4014009000"/>
    <s v="Pending"/>
    <s v="16098930"/>
    <m/>
    <m/>
    <n v="1"/>
    <n v="74000"/>
    <n v="1"/>
    <n v="74000"/>
  </r>
  <r>
    <x v="2"/>
    <s v="9"/>
    <s v="3/16/2016"/>
    <s v="2016"/>
    <s v="6"/>
    <s v="41030000"/>
    <x v="12"/>
    <x v="0"/>
    <s v="NATIONAL AERONAUTICS AND SPACE ADMIN"/>
    <s v="Federal"/>
    <x v="0"/>
    <s v="4014009000"/>
    <s v="Pending"/>
    <s v="16098982"/>
    <m/>
    <m/>
    <n v="1"/>
    <n v="74000"/>
    <n v="1"/>
    <n v="74000"/>
  </r>
  <r>
    <x v="2"/>
    <s v="9"/>
    <s v="3/16/2016"/>
    <s v="2016"/>
    <s v="6"/>
    <s v="41030000"/>
    <x v="12"/>
    <x v="0"/>
    <s v="JET PROPULSION LABORATORY"/>
    <s v="Federal"/>
    <x v="0"/>
    <s v="4014009000"/>
    <s v="Awarded"/>
    <s v="16098799"/>
    <m/>
    <m/>
    <n v="1"/>
    <n v="14808"/>
    <n v="1"/>
    <n v="14808"/>
  </r>
  <r>
    <x v="2"/>
    <s v="9"/>
    <s v="3/25/2016"/>
    <s v="2016"/>
    <s v="6"/>
    <s v="41030000"/>
    <x v="12"/>
    <x v="0"/>
    <s v="OKLAHOMA STATE UNIVERSITY"/>
    <s v="Institution of Higher Education"/>
    <x v="0"/>
    <s v="4014003000"/>
    <s v="Awarded"/>
    <s v="16099270"/>
    <m/>
    <m/>
    <n v="1"/>
    <n v="600"/>
    <n v="1"/>
    <n v="600"/>
  </r>
  <r>
    <x v="2"/>
    <s v="9"/>
    <s v="3/28/2016"/>
    <s v="2016"/>
    <s v="6"/>
    <s v="41030000"/>
    <x v="12"/>
    <x v="0"/>
    <s v="NATIONAL AERONAUTICS AND SPACE ADMIN"/>
    <s v="Federal"/>
    <x v="0"/>
    <s v="4018008000"/>
    <s v="Awarded"/>
    <s v="15011650"/>
    <m/>
    <m/>
    <n v="1"/>
    <n v="563917"/>
    <n v="1"/>
    <n v="563917"/>
  </r>
  <r>
    <x v="2"/>
    <s v="10"/>
    <s v="4/1/2016"/>
    <s v="2016"/>
    <s v="7"/>
    <s v="41030000"/>
    <x v="12"/>
    <x v="0"/>
    <s v="NATIONAL AERONAUTICS AND SPACE ADMIN"/>
    <s v="Federal"/>
    <x v="0"/>
    <s v="4014003000"/>
    <s v="Pending"/>
    <s v="16109460"/>
    <m/>
    <m/>
    <n v="1"/>
    <n v="599712"/>
    <n v="1"/>
    <n v="599712"/>
  </r>
  <r>
    <x v="2"/>
    <s v="10"/>
    <s v="4/4/2016"/>
    <s v="2016"/>
    <s v="7"/>
    <s v="41030000"/>
    <x v="12"/>
    <x v="0"/>
    <s v="NATIONAL AERONAUTICS AND SPACE ADMIN"/>
    <s v="Federal"/>
    <x v="0"/>
    <s v="4014008000"/>
    <s v="Pending"/>
    <s v="16099397"/>
    <m/>
    <m/>
    <n v="1"/>
    <n v="720000"/>
    <n v="1"/>
    <n v="720000"/>
  </r>
  <r>
    <x v="2"/>
    <s v="10"/>
    <s v="4/28/2016"/>
    <s v="2016"/>
    <s v="7"/>
    <s v="41030000"/>
    <x v="12"/>
    <x v="0"/>
    <s v="NATIONAL AERONAUTICS AND SPACE ADMIN"/>
    <s v="Federal"/>
    <x v="0"/>
    <s v="4014003000"/>
    <s v="Pending"/>
    <s v="16100058"/>
    <m/>
    <m/>
    <n v="1"/>
    <n v="74000"/>
    <n v="1"/>
    <n v="74000"/>
  </r>
  <r>
    <x v="2"/>
    <s v="10"/>
    <s v="4/29/2016"/>
    <s v="2016"/>
    <s v="7"/>
    <s v="41030000"/>
    <x v="12"/>
    <x v="0"/>
    <s v="PENNSYLVANIA STATE UNIVERSITY"/>
    <s v="Institution of Higher Education"/>
    <x v="0"/>
    <s v="4018004000"/>
    <s v="Pending"/>
    <s v="16100183"/>
    <m/>
    <m/>
    <n v="0.5"/>
    <n v="11250"/>
    <n v="0.5"/>
    <n v="11250"/>
  </r>
  <r>
    <x v="2"/>
    <s v="10"/>
    <s v="4/29/2016"/>
    <s v="2016"/>
    <s v="7"/>
    <s v="41030000"/>
    <x v="12"/>
    <x v="0"/>
    <s v="PENNSYLVANIA STATE UNIVERSITY"/>
    <s v="Institution of Higher Education"/>
    <x v="0"/>
    <s v="4018008000"/>
    <s v="Pending"/>
    <s v="16100183"/>
    <m/>
    <m/>
    <n v="0.5"/>
    <n v="11250"/>
    <n v="0.5"/>
    <n v="11250"/>
  </r>
  <r>
    <x v="2"/>
    <s v="11"/>
    <s v="5/9/2016"/>
    <s v="2016"/>
    <s v="8"/>
    <s v="41030000"/>
    <x v="12"/>
    <x v="0"/>
    <s v="INDIANA CAMPUS COMPACT"/>
    <s v="Foundation"/>
    <x v="0"/>
    <s v="4002005000"/>
    <s v="Pending"/>
    <s v="16110594"/>
    <m/>
    <m/>
    <n v="1"/>
    <n v="3750"/>
    <n v="1"/>
    <n v="3750"/>
  </r>
  <r>
    <x v="2"/>
    <s v="11"/>
    <s v="5/10/2016"/>
    <s v="2016"/>
    <s v="8"/>
    <s v="41030000"/>
    <x v="12"/>
    <x v="0"/>
    <s v="Other Lab"/>
    <s v="Private Profit"/>
    <x v="0"/>
    <s v="4014009000"/>
    <s v="Pending"/>
    <s v="16110562"/>
    <m/>
    <m/>
    <n v="1"/>
    <n v="62502"/>
    <n v="1"/>
    <n v="62502"/>
  </r>
  <r>
    <x v="2"/>
    <s v="11"/>
    <s v="5/12/2016"/>
    <s v="2016"/>
    <s v="8"/>
    <s v="41030000"/>
    <x v="12"/>
    <x v="0"/>
    <s v="NATIONAL AERONAUTICS AND SPACE ADMIN"/>
    <s v="Federal"/>
    <x v="0"/>
    <s v="4014003000"/>
    <s v="Pending"/>
    <s v="16110635"/>
    <m/>
    <m/>
    <n v="1"/>
    <n v="74000"/>
    <n v="1"/>
    <n v="74000"/>
  </r>
  <r>
    <x v="2"/>
    <s v="11"/>
    <s v="5/12/2016"/>
    <s v="2016"/>
    <s v="8"/>
    <s v="41030000"/>
    <x v="12"/>
    <x v="0"/>
    <s v="NATIONAL AERONAUTICS AND SPACE ADMIN"/>
    <s v="Federal"/>
    <x v="0"/>
    <s v="4014003000"/>
    <s v="Pending"/>
    <s v="16110723"/>
    <m/>
    <m/>
    <n v="1"/>
    <n v="74000"/>
    <n v="1"/>
    <n v="74000"/>
  </r>
  <r>
    <x v="2"/>
    <s v="11"/>
    <s v="5/12/2016"/>
    <s v="2016"/>
    <s v="8"/>
    <s v="41030000"/>
    <x v="12"/>
    <x v="0"/>
    <s v="JET PROPULSION LABORATORY"/>
    <s v="Federal"/>
    <x v="0"/>
    <s v="4014003000"/>
    <s v="Awarded"/>
    <s v="16110611"/>
    <m/>
    <m/>
    <n v="1"/>
    <n v="50000"/>
    <n v="1"/>
    <n v="50000"/>
  </r>
  <r>
    <x v="2"/>
    <s v="11"/>
    <s v="5/16/2016"/>
    <s v="2016"/>
    <s v="8"/>
    <s v="41030000"/>
    <x v="12"/>
    <x v="0"/>
    <s v="NATIONAL AERONAUTICS AND SPACE ADMIN"/>
    <s v="Federal"/>
    <x v="0"/>
    <s v="4014003000"/>
    <s v="Pending"/>
    <s v="16110735"/>
    <m/>
    <m/>
    <n v="1"/>
    <n v="74000"/>
    <n v="1"/>
    <n v="74000"/>
  </r>
  <r>
    <x v="2"/>
    <s v="11"/>
    <s v="5/18/2016"/>
    <s v="2016"/>
    <s v="8"/>
    <s v="41030000"/>
    <x v="12"/>
    <x v="0"/>
    <s v="GE Global Research Center"/>
    <s v="Private Profit"/>
    <x v="0"/>
    <s v="4014003000"/>
    <s v="Pending"/>
    <s v="16110830"/>
    <m/>
    <m/>
    <n v="0.5"/>
    <n v="125000"/>
    <n v="0.5"/>
    <n v="125000"/>
  </r>
  <r>
    <x v="2"/>
    <s v="11"/>
    <s v="5/18/2016"/>
    <s v="2016"/>
    <s v="8"/>
    <s v="41030000"/>
    <x v="12"/>
    <x v="0"/>
    <s v="GE Global Research Center"/>
    <s v="Private Profit"/>
    <x v="0"/>
    <s v="4014009000"/>
    <s v="Pending"/>
    <s v="16110830"/>
    <m/>
    <m/>
    <n v="0.5"/>
    <n v="125000"/>
    <n v="0.5"/>
    <n v="125000"/>
  </r>
  <r>
    <x v="2"/>
    <s v="11"/>
    <s v="5/25/2016"/>
    <s v="2016"/>
    <s v="8"/>
    <s v="41030000"/>
    <x v="12"/>
    <x v="0"/>
    <s v="NATIONAL AERONAUTICS AND SPACE ADMIN"/>
    <s v="Federal"/>
    <x v="0"/>
    <s v="4014003000"/>
    <s v="Pending"/>
    <s v="16111062"/>
    <n v="1"/>
    <n v="200000"/>
    <m/>
    <m/>
    <n v="1"/>
    <n v="200000"/>
  </r>
  <r>
    <x v="2"/>
    <s v="11"/>
    <s v="5/25/2016"/>
    <s v="2016"/>
    <s v="8"/>
    <s v="41030000"/>
    <x v="12"/>
    <x v="0"/>
    <s v="NATIONAL AERONAUTICS AND SPACE ADMIN"/>
    <s v="Federal"/>
    <x v="0"/>
    <s v="4027013000"/>
    <s v="Pending"/>
    <s v="16111062"/>
    <n v="0"/>
    <n v="0"/>
    <m/>
    <m/>
    <n v="0"/>
    <n v="0"/>
  </r>
  <r>
    <x v="2"/>
    <s v="11"/>
    <s v="5/26/2016"/>
    <s v="2016"/>
    <s v="8"/>
    <s v="41030000"/>
    <x v="12"/>
    <x v="0"/>
    <s v="NATIONAL AERONAUTICS AND SPACE ADMIN"/>
    <s v="Federal"/>
    <x v="0"/>
    <s v="4014003000"/>
    <s v="Pending"/>
    <s v="16111044"/>
    <m/>
    <m/>
    <n v="1"/>
    <n v="20000"/>
    <n v="1"/>
    <n v="20000"/>
  </r>
  <r>
    <x v="2"/>
    <s v="11"/>
    <s v="5/31/2016"/>
    <s v="2016"/>
    <s v="8"/>
    <s v="41030000"/>
    <x v="12"/>
    <x v="0"/>
    <s v="JET PROPULSION LABORATORY"/>
    <s v="Federal"/>
    <x v="0"/>
    <s v="4014003000"/>
    <s v="Pending"/>
    <s v="16111159"/>
    <m/>
    <m/>
    <n v="1"/>
    <n v="25000"/>
    <n v="1"/>
    <n v="25000"/>
  </r>
  <r>
    <x v="2"/>
    <s v="12"/>
    <s v="6/1/2016"/>
    <s v="2016"/>
    <s v="9"/>
    <s v="41030000"/>
    <x v="12"/>
    <x v="0"/>
    <s v="NATIONAL AERONAUTICS AND SPACE ADMIN"/>
    <s v="Federal"/>
    <x v="0"/>
    <s v="4011008000"/>
    <s v="Pending"/>
    <s v="16111184"/>
    <m/>
    <m/>
    <n v="0.25"/>
    <n v="203300.75"/>
    <n v="0.25"/>
    <n v="203300.75"/>
  </r>
  <r>
    <x v="2"/>
    <s v="12"/>
    <s v="6/1/2016"/>
    <s v="2016"/>
    <s v="9"/>
    <s v="41030000"/>
    <x v="12"/>
    <x v="0"/>
    <s v="NATIONAL AERONAUTICS AND SPACE ADMIN"/>
    <s v="Federal"/>
    <x v="0"/>
    <s v="4018008000"/>
    <s v="Pending"/>
    <s v="16111184"/>
    <m/>
    <m/>
    <n v="0.75"/>
    <n v="609902.25"/>
    <n v="0.75"/>
    <n v="609902.25"/>
  </r>
  <r>
    <x v="2"/>
    <s v="12"/>
    <s v="6/8/2016"/>
    <s v="2016"/>
    <s v="9"/>
    <s v="41030000"/>
    <x v="12"/>
    <x v="0"/>
    <s v="NATIONAL AERONAUTICS AND SPACE ADMIN"/>
    <s v="Federal"/>
    <x v="0"/>
    <s v="4011006000"/>
    <s v="Pending"/>
    <s v="16111163"/>
    <n v="0.75"/>
    <n v="28738.5"/>
    <m/>
    <m/>
    <n v="0.75"/>
    <n v="28738.5"/>
  </r>
  <r>
    <x v="2"/>
    <s v="12"/>
    <s v="6/8/2016"/>
    <s v="2016"/>
    <s v="9"/>
    <s v="41030000"/>
    <x v="12"/>
    <x v="0"/>
    <s v="Other Lab"/>
    <s v="Private Profit"/>
    <x v="0"/>
    <s v="4014009000"/>
    <s v="Pending"/>
    <s v="16077713"/>
    <m/>
    <m/>
    <n v="1"/>
    <n v="62500"/>
    <n v="1"/>
    <n v="62500"/>
  </r>
  <r>
    <x v="2"/>
    <s v="12"/>
    <s v="6/8/2016"/>
    <s v="2016"/>
    <s v="9"/>
    <s v="41030000"/>
    <x v="12"/>
    <x v="0"/>
    <s v="NATIONAL AERONAUTICS AND SPACE ADMIN"/>
    <s v="Federal"/>
    <x v="0"/>
    <s v="4014017000"/>
    <s v="Pending"/>
    <s v="16111163"/>
    <n v="0.25"/>
    <n v="9579.5"/>
    <m/>
    <m/>
    <n v="0.25"/>
    <n v="9579.5"/>
  </r>
  <r>
    <x v="2"/>
    <s v="12"/>
    <s v="6/8/2016"/>
    <s v="2016"/>
    <s v="9"/>
    <s v="41030000"/>
    <x v="12"/>
    <x v="0"/>
    <s v="Goddard Space Flight Center"/>
    <s v="Federal"/>
    <x v="0"/>
    <s v="4018008000"/>
    <s v="Pending"/>
    <s v="16121488"/>
    <m/>
    <m/>
    <n v="1"/>
    <n v="335798"/>
    <n v="1"/>
    <n v="335798"/>
  </r>
  <r>
    <x v="2"/>
    <s v="12"/>
    <s v="6/8/2016"/>
    <s v="2016"/>
    <s v="9"/>
    <s v="41030000"/>
    <x v="12"/>
    <x v="0"/>
    <s v="NATIONAL AERONAUTICS AND SPACE ADMIN"/>
    <s v="Federal"/>
    <x v="0"/>
    <s v="4027002000"/>
    <s v="Pending"/>
    <s v="16111163"/>
    <n v="0"/>
    <n v="0"/>
    <m/>
    <m/>
    <n v="0"/>
    <n v="0"/>
  </r>
  <r>
    <x v="2"/>
    <s v="12"/>
    <s v="6/8/2016"/>
    <s v="2016"/>
    <s v="9"/>
    <s v="41030000"/>
    <x v="12"/>
    <x v="0"/>
    <s v="NATIONAL AERONAUTICS AND SPACE ADMIN"/>
    <s v="Federal"/>
    <x v="0"/>
    <s v="4027003000"/>
    <s v="Pending"/>
    <s v="16111163"/>
    <n v="0"/>
    <n v="0"/>
    <m/>
    <m/>
    <n v="0"/>
    <n v="0"/>
  </r>
  <r>
    <x v="2"/>
    <s v="12"/>
    <s v="6/15/2016"/>
    <s v="2016"/>
    <s v="9"/>
    <s v="41030000"/>
    <x v="12"/>
    <x v="0"/>
    <s v="NATIONAL AERONAUTICS AND SPACE ADMIN"/>
    <s v="Federal"/>
    <x v="0"/>
    <s v="4011008000"/>
    <s v="Pending"/>
    <s v="16121565"/>
    <m/>
    <m/>
    <n v="0.25"/>
    <n v="235406.75"/>
    <n v="0.25"/>
    <n v="235406.75"/>
  </r>
  <r>
    <x v="2"/>
    <s v="12"/>
    <s v="6/15/2016"/>
    <s v="2016"/>
    <s v="9"/>
    <s v="41030000"/>
    <x v="12"/>
    <x v="0"/>
    <s v="Goddard Space Flight Center"/>
    <s v="Federal"/>
    <x v="0"/>
    <s v="4014003000"/>
    <s v="Pending"/>
    <s v="16121658"/>
    <m/>
    <m/>
    <n v="1"/>
    <n v="100003"/>
    <n v="1"/>
    <n v="100003"/>
  </r>
  <r>
    <x v="2"/>
    <s v="12"/>
    <s v="6/15/2016"/>
    <s v="2016"/>
    <s v="9"/>
    <s v="41030000"/>
    <x v="12"/>
    <x v="0"/>
    <s v="NATIONAL AERONAUTICS AND SPACE ADMIN"/>
    <s v="Federal"/>
    <x v="0"/>
    <s v="4018008000"/>
    <s v="Pending"/>
    <s v="16121565"/>
    <m/>
    <m/>
    <n v="0.75"/>
    <n v="706220.25"/>
    <n v="0.75"/>
    <n v="706220.25"/>
  </r>
  <r>
    <x v="2"/>
    <s v="12"/>
    <s v="6/29/2016"/>
    <s v="2016"/>
    <s v="9"/>
    <s v="41030000"/>
    <x v="12"/>
    <x v="0"/>
    <s v="NATIONAL AERONAUTICS AND SPACE ADMIN"/>
    <s v="Federal"/>
    <x v="0"/>
    <s v="4011006000"/>
    <s v="Pending"/>
    <s v="16121863"/>
    <m/>
    <m/>
    <n v="0.75"/>
    <n v="48642.75"/>
    <n v="0.75"/>
    <n v="48642.75"/>
  </r>
  <r>
    <x v="2"/>
    <s v="12"/>
    <s v="6/29/2016"/>
    <s v="2016"/>
    <s v="9"/>
    <s v="41030000"/>
    <x v="12"/>
    <x v="0"/>
    <s v="NATIONAL AERONAUTICS AND SPACE ADMIN"/>
    <s v="Federal"/>
    <x v="0"/>
    <s v="4011018000"/>
    <s v="Pending"/>
    <s v="16121863"/>
    <m/>
    <m/>
    <n v="0.25"/>
    <n v="16214.25"/>
    <n v="0.25"/>
    <n v="16214.25"/>
  </r>
  <r>
    <x v="2"/>
    <s v="12"/>
    <s v="6/30/2016"/>
    <s v="2016"/>
    <s v="9"/>
    <s v="41030000"/>
    <x v="12"/>
    <x v="0"/>
    <s v="NATIONAL AERONAUTICS AND SPACE ADMIN"/>
    <s v="Federal"/>
    <x v="0"/>
    <s v="4011015000"/>
    <s v="Pending"/>
    <s v="16121673"/>
    <m/>
    <m/>
    <n v="0.92500000000000004"/>
    <n v="790252.48"/>
    <n v="0.92500000000000004"/>
    <n v="790252.48"/>
  </r>
  <r>
    <x v="2"/>
    <s v="12"/>
    <s v="6/30/2016"/>
    <s v="2016"/>
    <s v="9"/>
    <s v="41030000"/>
    <x v="12"/>
    <x v="0"/>
    <s v="NATIONAL AERONAUTICS AND SPACE ADMIN"/>
    <s v="Federal"/>
    <x v="0"/>
    <s v="4014024000"/>
    <s v="Pending"/>
    <s v="16121673"/>
    <m/>
    <m/>
    <n v="7.4999999999999997E-2"/>
    <n v="64074.52"/>
    <n v="7.4999999999999997E-2"/>
    <n v="64074.52"/>
  </r>
  <r>
    <x v="0"/>
    <s v="1"/>
    <s v="7/1/2014"/>
    <s v="2014"/>
    <s v="10"/>
    <s v="41010000"/>
    <x v="13"/>
    <x v="0"/>
    <s v="NATIONAL SCIENCE FOUNDATION"/>
    <s v="Federal"/>
    <x v="0"/>
    <s v="4014004000"/>
    <s v="Awarded"/>
    <s v="14087609"/>
    <m/>
    <m/>
    <n v="0.5"/>
    <n v="75000"/>
    <n v="0.5"/>
    <n v="75000"/>
  </r>
  <r>
    <x v="0"/>
    <s v="1"/>
    <s v="7/1/2014"/>
    <s v="2014"/>
    <s v="10"/>
    <s v="41010000"/>
    <x v="13"/>
    <x v="0"/>
    <s v="NATIONAL SCIENCE FOUNDATION"/>
    <s v="Federal"/>
    <x v="0"/>
    <s v="4014006000"/>
    <s v="Awarded"/>
    <s v="14121996"/>
    <n v="1"/>
    <n v="130000"/>
    <m/>
    <m/>
    <n v="1"/>
    <n v="130000"/>
  </r>
  <r>
    <x v="0"/>
    <s v="1"/>
    <s v="7/1/2014"/>
    <s v="2014"/>
    <s v="10"/>
    <s v="41010000"/>
    <x v="13"/>
    <x v="0"/>
    <s v="NATIONAL SCIENCE FOUNDATION"/>
    <s v="Federal"/>
    <x v="0"/>
    <s v="4014010000"/>
    <s v="Awarded"/>
    <s v="14087609"/>
    <m/>
    <m/>
    <n v="0.5"/>
    <n v="75000"/>
    <n v="0.5"/>
    <n v="75000"/>
  </r>
  <r>
    <x v="0"/>
    <s v="1"/>
    <s v="7/1/2014"/>
    <s v="2014"/>
    <s v="10"/>
    <s v="41010000"/>
    <x v="13"/>
    <x v="0"/>
    <s v="NATIONAL SCIENCE FOUNDATION"/>
    <s v="Federal"/>
    <x v="0"/>
    <s v="4018009000"/>
    <s v="Awarded"/>
    <s v="14033939"/>
    <m/>
    <m/>
    <n v="1"/>
    <n v="136000"/>
    <n v="1"/>
    <n v="136000"/>
  </r>
  <r>
    <x v="0"/>
    <s v="1"/>
    <s v="7/1/2014"/>
    <s v="2014"/>
    <s v="10"/>
    <s v="41010000"/>
    <x v="13"/>
    <x v="0"/>
    <s v="NATIONAL SCIENCE FOUNDATION"/>
    <s v="Federal"/>
    <x v="0"/>
    <s v="4027002000"/>
    <s v="Awarded"/>
    <s v="14121996"/>
    <n v="0"/>
    <n v="0"/>
    <m/>
    <m/>
    <n v="0"/>
    <n v="0"/>
  </r>
  <r>
    <x v="0"/>
    <s v="1"/>
    <s v="7/2/2014"/>
    <s v="2014"/>
    <s v="10"/>
    <s v="41010000"/>
    <x v="13"/>
    <x v="0"/>
    <s v="NATIONAL SCIENCE FOUNDATION"/>
    <s v="Federal"/>
    <x v="0"/>
    <s v="4014006000"/>
    <s v="Pending"/>
    <s v="15011089"/>
    <m/>
    <m/>
    <n v="1"/>
    <n v="119999"/>
    <n v="1"/>
    <n v="119999"/>
  </r>
  <r>
    <x v="0"/>
    <s v="1"/>
    <s v="7/2/2014"/>
    <s v="2014"/>
    <s v="10"/>
    <s v="41010000"/>
    <x v="13"/>
    <x v="0"/>
    <s v="NATIONAL SCIENCE FOUNDATION"/>
    <s v="Federal"/>
    <x v="0"/>
    <s v="4014006000"/>
    <s v="Awarded"/>
    <s v="15012074"/>
    <m/>
    <m/>
    <n v="1"/>
    <n v="60000"/>
    <n v="1"/>
    <n v="60000"/>
  </r>
  <r>
    <x v="0"/>
    <s v="1"/>
    <s v="7/2/2014"/>
    <s v="2014"/>
    <s v="10"/>
    <s v="41010000"/>
    <x v="13"/>
    <x v="0"/>
    <s v="NATIONAL SCIENCE FOUNDATION"/>
    <s v="Federal"/>
    <x v="0"/>
    <s v="4018009000"/>
    <s v="Awarded"/>
    <s v="14122005"/>
    <m/>
    <m/>
    <n v="1"/>
    <n v="222931"/>
    <n v="1"/>
    <n v="222931"/>
  </r>
  <r>
    <x v="0"/>
    <s v="1"/>
    <s v="7/3/2014"/>
    <s v="2014"/>
    <s v="10"/>
    <s v="41010000"/>
    <x v="13"/>
    <x v="0"/>
    <s v="NATIONAL INSTITUTES OF HEALTH"/>
    <s v="Federal"/>
    <x v="0"/>
    <s v="4013004000"/>
    <s v="Pending"/>
    <s v="14055220"/>
    <m/>
    <m/>
    <n v="0.95"/>
    <n v="1458725"/>
    <n v="0.95"/>
    <n v="1458725"/>
  </r>
  <r>
    <x v="0"/>
    <s v="1"/>
    <s v="7/3/2014"/>
    <s v="2014"/>
    <s v="10"/>
    <s v="41010000"/>
    <x v="13"/>
    <x v="0"/>
    <s v="NATIONAL SCIENCE FOUNDATION"/>
    <s v="Federal"/>
    <x v="0"/>
    <s v="4013012000"/>
    <s v="Not Funded"/>
    <s v="15011022"/>
    <m/>
    <m/>
    <n v="1"/>
    <n v="410487"/>
    <n v="1"/>
    <n v="410487"/>
  </r>
  <r>
    <x v="0"/>
    <s v="1"/>
    <s v="7/3/2014"/>
    <s v="2014"/>
    <s v="10"/>
    <s v="41010000"/>
    <x v="13"/>
    <x v="0"/>
    <s v="NATIONAL SCIENCE FOUNDATION"/>
    <s v="Federal"/>
    <x v="0"/>
    <s v="4018004000"/>
    <s v="Awarded"/>
    <s v="14065867"/>
    <n v="0.5"/>
    <n v="158388.5"/>
    <m/>
    <m/>
    <n v="0.5"/>
    <n v="158388.5"/>
  </r>
  <r>
    <x v="0"/>
    <s v="1"/>
    <s v="7/3/2014"/>
    <s v="2014"/>
    <s v="10"/>
    <s v="41010000"/>
    <x v="13"/>
    <x v="0"/>
    <s v="NATIONAL SCIENCE FOUNDATION"/>
    <s v="Federal"/>
    <x v="0"/>
    <s v="4018006000"/>
    <s v="Awarded"/>
    <s v="14055222"/>
    <m/>
    <m/>
    <n v="1"/>
    <n v="439891"/>
    <n v="1"/>
    <n v="439891"/>
  </r>
  <r>
    <x v="0"/>
    <s v="1"/>
    <s v="7/3/2014"/>
    <s v="2014"/>
    <s v="10"/>
    <s v="41010000"/>
    <x v="13"/>
    <x v="0"/>
    <s v="NATIONAL SCIENCE FOUNDATION"/>
    <s v="Federal"/>
    <x v="0"/>
    <s v="4018008000"/>
    <s v="Awarded"/>
    <s v="14044723"/>
    <m/>
    <m/>
    <n v="1"/>
    <n v="349959"/>
    <n v="1"/>
    <n v="349959"/>
  </r>
  <r>
    <x v="0"/>
    <s v="1"/>
    <s v="7/3/2014"/>
    <s v="2014"/>
    <s v="10"/>
    <s v="41010000"/>
    <x v="13"/>
    <x v="0"/>
    <s v="NATIONAL SCIENCE FOUNDATION"/>
    <s v="Federal"/>
    <x v="0"/>
    <s v="4018008000"/>
    <s v="Awarded"/>
    <s v="14065867"/>
    <n v="0.5"/>
    <n v="158388.5"/>
    <m/>
    <m/>
    <n v="0.5"/>
    <n v="158388.5"/>
  </r>
  <r>
    <x v="0"/>
    <s v="1"/>
    <s v="7/3/2014"/>
    <s v="2014"/>
    <s v="10"/>
    <s v="41010000"/>
    <x v="13"/>
    <x v="0"/>
    <s v="NATIONAL INSTITUTES OF HEALTH"/>
    <s v="Federal"/>
    <x v="0"/>
    <s v="4018010000"/>
    <s v="Pending"/>
    <s v="14055220"/>
    <m/>
    <m/>
    <n v="0.05"/>
    <n v="76775"/>
    <n v="0.05"/>
    <n v="76775"/>
  </r>
  <r>
    <x v="0"/>
    <s v="1"/>
    <s v="7/3/2014"/>
    <s v="2014"/>
    <s v="10"/>
    <s v="41010000"/>
    <x v="13"/>
    <x v="0"/>
    <s v="NATIONAL SCIENCE FOUNDATION"/>
    <s v="Federal"/>
    <x v="0"/>
    <s v="4027013000"/>
    <s v="Awarded"/>
    <s v="14065867"/>
    <n v="0"/>
    <n v="0"/>
    <m/>
    <m/>
    <n v="0"/>
    <n v="0"/>
  </r>
  <r>
    <x v="0"/>
    <s v="1"/>
    <s v="7/7/2014"/>
    <s v="2014"/>
    <s v="10"/>
    <s v="41010000"/>
    <x v="13"/>
    <x v="0"/>
    <s v="NATIONAL SCIENCE FOUNDATION"/>
    <s v="Federal"/>
    <x v="0"/>
    <s v="4018006000"/>
    <s v="Awarded"/>
    <s v="14066134"/>
    <m/>
    <m/>
    <n v="1"/>
    <n v="149998"/>
    <n v="1"/>
    <n v="149998"/>
  </r>
  <r>
    <x v="0"/>
    <s v="1"/>
    <s v="7/7/2014"/>
    <s v="2014"/>
    <s v="10"/>
    <s v="41010000"/>
    <x v="13"/>
    <x v="0"/>
    <s v="NATIONAL SCIENCE FOUNDATION"/>
    <s v="Federal"/>
    <x v="0"/>
    <s v="4018007000"/>
    <s v="Awarded"/>
    <s v="15011096"/>
    <n v="1"/>
    <n v="15350"/>
    <m/>
    <m/>
    <n v="1"/>
    <n v="15350"/>
  </r>
  <r>
    <x v="0"/>
    <s v="1"/>
    <s v="7/7/2014"/>
    <s v="2014"/>
    <s v="10"/>
    <s v="41010000"/>
    <x v="13"/>
    <x v="0"/>
    <s v="NATIONAL SCIENCE FOUNDATION"/>
    <s v="Federal"/>
    <x v="0"/>
    <s v="4027003000"/>
    <s v="Awarded"/>
    <s v="15011096"/>
    <n v="0"/>
    <n v="0"/>
    <m/>
    <m/>
    <n v="0"/>
    <n v="0"/>
  </r>
  <r>
    <x v="0"/>
    <s v="1"/>
    <s v="7/8/2014"/>
    <s v="2014"/>
    <s v="10"/>
    <s v="41010000"/>
    <x v="13"/>
    <x v="0"/>
    <s v="NATIONAL SCIENCE FOUNDATION"/>
    <s v="Federal"/>
    <x v="0"/>
    <s v="4014006000"/>
    <s v="Awarded"/>
    <s v="14055130"/>
    <m/>
    <m/>
    <n v="1"/>
    <n v="200000"/>
    <n v="1"/>
    <n v="200000"/>
  </r>
  <r>
    <x v="0"/>
    <s v="1"/>
    <s v="7/9/2014"/>
    <s v="2014"/>
    <s v="10"/>
    <s v="41010000"/>
    <x v="13"/>
    <x v="0"/>
    <s v="NATIONAL SCIENCE FOUNDATION"/>
    <s v="Federal"/>
    <x v="0"/>
    <s v="4014007000"/>
    <s v="Awarded"/>
    <s v="14087179"/>
    <m/>
    <m/>
    <n v="1"/>
    <n v="1705960"/>
    <n v="1"/>
    <n v="1705960"/>
  </r>
  <r>
    <x v="0"/>
    <s v="1"/>
    <s v="7/10/2014"/>
    <s v="2014"/>
    <s v="10"/>
    <s v="41010000"/>
    <x v="13"/>
    <x v="0"/>
    <s v="NATIONAL SCIENCE FOUNDATION"/>
    <s v="Federal"/>
    <x v="0"/>
    <s v="4014007000"/>
    <s v="Awarded"/>
    <s v="14121427"/>
    <m/>
    <m/>
    <n v="0.65"/>
    <n v="169319.8"/>
    <n v="0.65"/>
    <n v="169319.8"/>
  </r>
  <r>
    <x v="0"/>
    <s v="1"/>
    <s v="7/10/2014"/>
    <s v="2014"/>
    <s v="10"/>
    <s v="41010000"/>
    <x v="13"/>
    <x v="0"/>
    <s v="NATIONAL SCIENCE FOUNDATION"/>
    <s v="Federal"/>
    <x v="0"/>
    <s v="4014018000"/>
    <s v="Awarded"/>
    <s v="14121427"/>
    <m/>
    <m/>
    <n v="0.35"/>
    <n v="91172.2"/>
    <n v="0.35"/>
    <n v="91172.2"/>
  </r>
  <r>
    <x v="0"/>
    <s v="1"/>
    <s v="7/11/2014"/>
    <s v="2014"/>
    <s v="10"/>
    <s v="41010000"/>
    <x v="13"/>
    <x v="0"/>
    <s v="NATIONAL SCIENCE FOUNDATION"/>
    <s v="Federal"/>
    <x v="0"/>
    <s v="4011008000"/>
    <s v="Awarded"/>
    <s v="14012133"/>
    <m/>
    <m/>
    <n v="0.05"/>
    <n v="5250"/>
    <n v="0.05"/>
    <n v="5250"/>
  </r>
  <r>
    <x v="0"/>
    <s v="1"/>
    <s v="7/11/2014"/>
    <s v="2014"/>
    <s v="10"/>
    <s v="41010000"/>
    <x v="13"/>
    <x v="0"/>
    <s v="NATIONAL SCIENCE FOUNDATION"/>
    <s v="Federal"/>
    <x v="0"/>
    <s v="4011012000"/>
    <s v="Awarded"/>
    <s v="14012133"/>
    <m/>
    <m/>
    <n v="0.2"/>
    <n v="21000"/>
    <n v="0.2"/>
    <n v="21000"/>
  </r>
  <r>
    <x v="0"/>
    <s v="1"/>
    <s v="7/11/2014"/>
    <s v="2014"/>
    <s v="10"/>
    <s v="41010000"/>
    <x v="13"/>
    <x v="0"/>
    <s v="NATIONAL SCIENCE FOUNDATION"/>
    <s v="Federal"/>
    <x v="0"/>
    <s v="4014005000"/>
    <s v="Awarded"/>
    <s v="14012133"/>
    <m/>
    <m/>
    <n v="0.15"/>
    <n v="15750"/>
    <n v="0.15"/>
    <n v="15750"/>
  </r>
  <r>
    <x v="0"/>
    <s v="1"/>
    <s v="7/11/2014"/>
    <s v="2014"/>
    <s v="10"/>
    <s v="41010000"/>
    <x v="13"/>
    <x v="0"/>
    <s v="NATIONAL SCIENCE FOUNDATION"/>
    <s v="Federal"/>
    <x v="0"/>
    <s v="4018003000"/>
    <s v="Awarded"/>
    <s v="14012133"/>
    <m/>
    <m/>
    <n v="0.6"/>
    <n v="63000"/>
    <n v="0.6"/>
    <n v="63000"/>
  </r>
  <r>
    <x v="0"/>
    <s v="1"/>
    <s v="7/16/2014"/>
    <s v="2014"/>
    <s v="10"/>
    <s v="41010000"/>
    <x v="13"/>
    <x v="0"/>
    <s v="NATIONAL SCIENCE FOUNDATION"/>
    <s v="Federal"/>
    <x v="0"/>
    <s v="2004033000"/>
    <s v="Not Funded"/>
    <s v="15011281"/>
    <m/>
    <m/>
    <n v="1"/>
    <n v="553559"/>
    <n v="1"/>
    <n v="553559"/>
  </r>
  <r>
    <x v="0"/>
    <s v="1"/>
    <s v="7/16/2014"/>
    <s v="2014"/>
    <s v="10"/>
    <s v="41010000"/>
    <x v="13"/>
    <x v="0"/>
    <s v="NATIONAL SCIENCE FOUNDATION"/>
    <s v="Federal"/>
    <x v="0"/>
    <s v="4014004000"/>
    <s v="Awarded"/>
    <s v="14044814"/>
    <m/>
    <m/>
    <n v="1"/>
    <n v="400000"/>
    <n v="1"/>
    <n v="400000"/>
  </r>
  <r>
    <x v="0"/>
    <s v="1"/>
    <s v="7/16/2014"/>
    <s v="2014"/>
    <s v="10"/>
    <s v="41010000"/>
    <x v="13"/>
    <x v="0"/>
    <s v="NATIONAL SCIENCE FOUNDATION"/>
    <s v="Federal"/>
    <x v="0"/>
    <s v="4014004000"/>
    <s v="Awarded"/>
    <s v="14087553"/>
    <m/>
    <m/>
    <n v="0.8"/>
    <n v="928000"/>
    <n v="0.8"/>
    <n v="928000"/>
  </r>
  <r>
    <x v="0"/>
    <s v="1"/>
    <s v="7/16/2014"/>
    <s v="2014"/>
    <s v="10"/>
    <s v="41010000"/>
    <x v="13"/>
    <x v="0"/>
    <s v="NATIONAL SCIENCE FOUNDATION"/>
    <s v="Federal"/>
    <x v="0"/>
    <s v="4014005000"/>
    <s v="Awarded"/>
    <s v="15011058"/>
    <m/>
    <m/>
    <n v="0.5"/>
    <n v="7500"/>
    <n v="0.5"/>
    <n v="7500"/>
  </r>
  <r>
    <x v="0"/>
    <s v="1"/>
    <s v="7/16/2014"/>
    <s v="2014"/>
    <s v="10"/>
    <s v="41010000"/>
    <x v="13"/>
    <x v="0"/>
    <s v="NATIONAL SCIENCE FOUNDATION"/>
    <s v="Federal"/>
    <x v="0"/>
    <s v="4014009000"/>
    <s v="Awarded"/>
    <s v="15011058"/>
    <m/>
    <m/>
    <n v="0.5"/>
    <n v="7500"/>
    <n v="0.5"/>
    <n v="7500"/>
  </r>
  <r>
    <x v="0"/>
    <s v="1"/>
    <s v="7/16/2014"/>
    <s v="2014"/>
    <s v="10"/>
    <s v="41010000"/>
    <x v="13"/>
    <x v="0"/>
    <s v="NATIONAL SCIENCE FOUNDATION"/>
    <s v="Federal"/>
    <x v="0"/>
    <s v="4014010000"/>
    <s v="Awarded"/>
    <s v="14087553"/>
    <m/>
    <m/>
    <n v="0.2"/>
    <n v="232000"/>
    <n v="0.2"/>
    <n v="232000"/>
  </r>
  <r>
    <x v="0"/>
    <s v="1"/>
    <s v="7/16/2014"/>
    <s v="2014"/>
    <s v="10"/>
    <s v="41010000"/>
    <x v="13"/>
    <x v="0"/>
    <s v="NATIONAL SCIENCE FOUNDATION"/>
    <s v="Federal"/>
    <x v="0"/>
    <s v="4018008000"/>
    <s v="Not Funded"/>
    <s v="15011317"/>
    <m/>
    <m/>
    <n v="1"/>
    <n v="349558"/>
    <n v="1"/>
    <n v="349558"/>
  </r>
  <r>
    <x v="0"/>
    <s v="1"/>
    <s v="7/17/2014"/>
    <s v="2014"/>
    <s v="10"/>
    <s v="41010000"/>
    <x v="13"/>
    <x v="0"/>
    <s v="Georgetown University"/>
    <s v="Institution of Higher Education"/>
    <x v="0"/>
    <s v="4018004000"/>
    <s v="Pending"/>
    <s v="15011388"/>
    <m/>
    <m/>
    <n v="1"/>
    <n v="149705"/>
    <n v="1"/>
    <n v="149705"/>
  </r>
  <r>
    <x v="0"/>
    <s v="1"/>
    <s v="7/18/2014"/>
    <s v="2014"/>
    <s v="10"/>
    <s v="41010000"/>
    <x v="13"/>
    <x v="0"/>
    <s v="NATIONAL SCIENCE FOUNDATION"/>
    <s v="Federal"/>
    <x v="0"/>
    <s v="4011010000"/>
    <s v="Not Funded"/>
    <s v="14121552"/>
    <n v="1"/>
    <n v="937202"/>
    <m/>
    <m/>
    <n v="1"/>
    <n v="937202"/>
  </r>
  <r>
    <x v="0"/>
    <s v="1"/>
    <s v="7/18/2014"/>
    <s v="2014"/>
    <s v="10"/>
    <s v="41010000"/>
    <x v="13"/>
    <x v="0"/>
    <s v="NATIONAL SCIENCE FOUNDATION"/>
    <s v="Federal"/>
    <x v="0"/>
    <s v="4014003000"/>
    <s v="Not Funded"/>
    <s v="15011455"/>
    <m/>
    <m/>
    <n v="1"/>
    <n v="500000"/>
    <n v="1"/>
    <n v="500000"/>
  </r>
  <r>
    <x v="0"/>
    <s v="1"/>
    <s v="7/18/2014"/>
    <s v="2014"/>
    <s v="10"/>
    <s v="41010000"/>
    <x v="13"/>
    <x v="0"/>
    <s v="NATIONAL SCIENCE FOUNDATION"/>
    <s v="Federal"/>
    <x v="0"/>
    <s v="4014005000"/>
    <s v="Pending"/>
    <s v="15011324"/>
    <m/>
    <m/>
    <n v="1"/>
    <n v="504926"/>
    <n v="1"/>
    <n v="504926"/>
  </r>
  <r>
    <x v="0"/>
    <s v="1"/>
    <s v="7/18/2014"/>
    <s v="2014"/>
    <s v="10"/>
    <s v="41010000"/>
    <x v="13"/>
    <x v="0"/>
    <s v="NATIONAL SCIENCE FOUNDATION"/>
    <s v="Federal"/>
    <x v="0"/>
    <s v="4018007000"/>
    <s v="Awarded"/>
    <s v="14055388"/>
    <m/>
    <m/>
    <n v="1"/>
    <n v="321239"/>
    <n v="1"/>
    <n v="321239"/>
  </r>
  <r>
    <x v="0"/>
    <s v="1"/>
    <s v="7/18/2014"/>
    <s v="2014"/>
    <s v="10"/>
    <s v="41010000"/>
    <x v="13"/>
    <x v="0"/>
    <s v="NATIONAL SCIENCE FOUNDATION"/>
    <s v="Federal"/>
    <x v="0"/>
    <s v="4018009000"/>
    <s v="Awarded"/>
    <s v="15011439"/>
    <n v="1"/>
    <n v="16000"/>
    <m/>
    <m/>
    <n v="1"/>
    <n v="16000"/>
  </r>
  <r>
    <x v="0"/>
    <s v="1"/>
    <s v="7/18/2014"/>
    <s v="2014"/>
    <s v="10"/>
    <s v="41010000"/>
    <x v="13"/>
    <x v="0"/>
    <s v="NATIONAL SCIENCE FOUNDATION"/>
    <s v="Federal"/>
    <x v="0"/>
    <s v="4018009000"/>
    <s v="Awarded"/>
    <s v="15011440"/>
    <n v="1"/>
    <n v="16000"/>
    <m/>
    <m/>
    <n v="1"/>
    <n v="16000"/>
  </r>
  <r>
    <x v="0"/>
    <s v="1"/>
    <s v="7/18/2014"/>
    <s v="2014"/>
    <s v="10"/>
    <s v="41010000"/>
    <x v="13"/>
    <x v="0"/>
    <s v="University of North Carolina at Charlotte"/>
    <s v="Institution of Higher Education"/>
    <x v="0"/>
    <s v="4020004000"/>
    <s v="Not Funded"/>
    <s v="15011319"/>
    <m/>
    <m/>
    <n v="1"/>
    <n v="164458"/>
    <n v="1"/>
    <n v="164458"/>
  </r>
  <r>
    <x v="0"/>
    <s v="1"/>
    <s v="7/18/2014"/>
    <s v="2014"/>
    <s v="10"/>
    <s v="41010000"/>
    <x v="13"/>
    <x v="0"/>
    <s v="NATIONAL SCIENCE FOUNDATION"/>
    <s v="Federal"/>
    <x v="0"/>
    <s v="4027001025"/>
    <s v="Awarded"/>
    <s v="15011439"/>
    <n v="0"/>
    <n v="0"/>
    <m/>
    <m/>
    <n v="0"/>
    <n v="0"/>
  </r>
  <r>
    <x v="0"/>
    <s v="1"/>
    <s v="7/18/2014"/>
    <s v="2014"/>
    <s v="10"/>
    <s v="41010000"/>
    <x v="13"/>
    <x v="0"/>
    <s v="NATIONAL SCIENCE FOUNDATION"/>
    <s v="Federal"/>
    <x v="0"/>
    <s v="4027001025"/>
    <s v="Awarded"/>
    <s v="15011440"/>
    <n v="0"/>
    <n v="0"/>
    <m/>
    <m/>
    <n v="0"/>
    <n v="0"/>
  </r>
  <r>
    <x v="0"/>
    <s v="1"/>
    <s v="7/18/2014"/>
    <s v="2014"/>
    <s v="10"/>
    <s v="41010000"/>
    <x v="13"/>
    <x v="0"/>
    <s v="NATIONAL SCIENCE FOUNDATION"/>
    <s v="Federal"/>
    <x v="0"/>
    <s v="4027012000"/>
    <s v="Not Funded"/>
    <s v="14121552"/>
    <n v="0"/>
    <n v="0"/>
    <m/>
    <m/>
    <n v="0"/>
    <n v="0"/>
  </r>
  <r>
    <x v="0"/>
    <s v="1"/>
    <s v="7/21/2014"/>
    <s v="2014"/>
    <s v="10"/>
    <s v="41010000"/>
    <x v="13"/>
    <x v="0"/>
    <s v="NATIONAL SCIENCE FOUNDATION"/>
    <s v="Federal"/>
    <x v="0"/>
    <s v="1010003000"/>
    <s v="Awarded"/>
    <s v="15011465"/>
    <m/>
    <m/>
    <n v="1"/>
    <n v="425429"/>
    <n v="1"/>
    <n v="425429"/>
  </r>
  <r>
    <x v="0"/>
    <s v="1"/>
    <s v="7/21/2014"/>
    <s v="2014"/>
    <s v="10"/>
    <s v="41010000"/>
    <x v="13"/>
    <x v="0"/>
    <s v="NATIONAL SCIENCE FOUNDATION"/>
    <s v="Federal"/>
    <x v="0"/>
    <s v="1011003000"/>
    <s v="Not Funded"/>
    <s v="15011466"/>
    <m/>
    <m/>
    <n v="1"/>
    <n v="659466"/>
    <n v="1"/>
    <n v="659466"/>
  </r>
  <r>
    <x v="0"/>
    <s v="1"/>
    <s v="7/21/2014"/>
    <s v="2014"/>
    <s v="10"/>
    <s v="41010000"/>
    <x v="13"/>
    <x v="0"/>
    <s v="NATIONAL SCIENCE FOUNDATION"/>
    <s v="Federal"/>
    <x v="0"/>
    <s v="4011012000"/>
    <s v="Not Funded"/>
    <s v="15011438"/>
    <m/>
    <m/>
    <n v="0.25"/>
    <n v="239954"/>
    <n v="0.25"/>
    <n v="239954"/>
  </r>
  <r>
    <x v="0"/>
    <s v="1"/>
    <s v="7/21/2014"/>
    <s v="2014"/>
    <s v="10"/>
    <s v="41010000"/>
    <x v="13"/>
    <x v="0"/>
    <s v="NATIONAL SCIENCE FOUNDATION"/>
    <s v="Federal"/>
    <x v="0"/>
    <s v="4011012000"/>
    <s v="Not Funded"/>
    <s v="15011497"/>
    <m/>
    <m/>
    <n v="1"/>
    <n v="1072606"/>
    <n v="1"/>
    <n v="1072606"/>
  </r>
  <r>
    <x v="0"/>
    <s v="1"/>
    <s v="7/21/2014"/>
    <s v="2014"/>
    <s v="10"/>
    <s v="41010000"/>
    <x v="13"/>
    <x v="0"/>
    <s v="NATIONAL SCIENCE FOUNDATION"/>
    <s v="Federal"/>
    <x v="0"/>
    <s v="4011014000"/>
    <s v="Not Funded"/>
    <s v="15011245"/>
    <n v="1"/>
    <n v="1368992"/>
    <m/>
    <m/>
    <n v="1"/>
    <n v="1368992"/>
  </r>
  <r>
    <x v="0"/>
    <s v="1"/>
    <s v="7/21/2014"/>
    <s v="2014"/>
    <s v="10"/>
    <s v="41010000"/>
    <x v="13"/>
    <x v="0"/>
    <s v="NATIONAL SCIENCE FOUNDATION"/>
    <s v="Federal"/>
    <x v="0"/>
    <s v="4013004000"/>
    <s v="Not Funded"/>
    <s v="15011476"/>
    <m/>
    <m/>
    <n v="1"/>
    <n v="880160"/>
    <n v="1"/>
    <n v="880160"/>
  </r>
  <r>
    <x v="0"/>
    <s v="1"/>
    <s v="7/21/2014"/>
    <s v="2014"/>
    <s v="10"/>
    <s v="41010000"/>
    <x v="13"/>
    <x v="0"/>
    <s v="NATIONAL SCIENCE FOUNDATION"/>
    <s v="Federal"/>
    <x v="0"/>
    <s v="4013004000"/>
    <s v="Not Funded"/>
    <s v="15011477"/>
    <m/>
    <m/>
    <n v="1"/>
    <n v="524692"/>
    <n v="1"/>
    <n v="524692"/>
  </r>
  <r>
    <x v="0"/>
    <s v="1"/>
    <s v="7/21/2014"/>
    <s v="2014"/>
    <s v="10"/>
    <s v="41010000"/>
    <x v="13"/>
    <x v="0"/>
    <s v="NATIONAL SCIENCE FOUNDATION"/>
    <s v="Federal"/>
    <x v="0"/>
    <s v="4014005000"/>
    <s v="Not Funded"/>
    <s v="15011474"/>
    <m/>
    <m/>
    <n v="1"/>
    <n v="510000"/>
    <n v="1"/>
    <n v="510000"/>
  </r>
  <r>
    <x v="0"/>
    <s v="1"/>
    <s v="7/21/2014"/>
    <s v="2014"/>
    <s v="10"/>
    <s v="41010000"/>
    <x v="13"/>
    <x v="0"/>
    <s v="NATIONAL SCIENCE FOUNDATION"/>
    <s v="Federal"/>
    <x v="0"/>
    <s v="4014006000"/>
    <s v="Awarded"/>
    <s v="14109465"/>
    <m/>
    <m/>
    <n v="1"/>
    <n v="175000"/>
    <n v="1"/>
    <n v="175000"/>
  </r>
  <r>
    <x v="0"/>
    <s v="1"/>
    <s v="7/21/2014"/>
    <s v="2014"/>
    <s v="10"/>
    <s v="41010000"/>
    <x v="13"/>
    <x v="0"/>
    <s v="NATIONAL SCIENCE FOUNDATION"/>
    <s v="Federal"/>
    <x v="0"/>
    <s v="4014007000"/>
    <s v="Awarded"/>
    <s v="15011470"/>
    <m/>
    <m/>
    <n v="1"/>
    <n v="505375"/>
    <n v="1"/>
    <n v="505375"/>
  </r>
  <r>
    <x v="0"/>
    <s v="1"/>
    <s v="7/21/2014"/>
    <s v="2014"/>
    <s v="10"/>
    <s v="41010000"/>
    <x v="13"/>
    <x v="0"/>
    <s v="NATIONAL SCIENCE FOUNDATION"/>
    <s v="Federal"/>
    <x v="0"/>
    <s v="4014008000"/>
    <s v="Pending"/>
    <s v="15011484"/>
    <m/>
    <m/>
    <n v="1"/>
    <n v="529963"/>
    <n v="1"/>
    <n v="529963"/>
  </r>
  <r>
    <x v="0"/>
    <s v="1"/>
    <s v="7/21/2014"/>
    <s v="2014"/>
    <s v="10"/>
    <s v="41010000"/>
    <x v="13"/>
    <x v="0"/>
    <s v="NATIONAL SCIENCE FOUNDATION"/>
    <s v="Federal"/>
    <x v="0"/>
    <s v="4014008000"/>
    <s v="Not Funded"/>
    <s v="15011508"/>
    <m/>
    <m/>
    <n v="1"/>
    <n v="500000"/>
    <n v="1"/>
    <n v="500000"/>
  </r>
  <r>
    <x v="0"/>
    <s v="1"/>
    <s v="7/21/2014"/>
    <s v="2014"/>
    <s v="10"/>
    <s v="41010000"/>
    <x v="13"/>
    <x v="0"/>
    <s v="NATIONAL SCIENCE FOUNDATION"/>
    <s v="Federal"/>
    <x v="0"/>
    <s v="4014009000"/>
    <s v="Not Funded"/>
    <s v="15011479"/>
    <m/>
    <m/>
    <n v="1"/>
    <n v="518302"/>
    <n v="1"/>
    <n v="518302"/>
  </r>
  <r>
    <x v="0"/>
    <s v="1"/>
    <s v="7/21/2014"/>
    <s v="2014"/>
    <s v="10"/>
    <s v="41010000"/>
    <x v="13"/>
    <x v="0"/>
    <s v="NATIONAL SCIENCE FOUNDATION"/>
    <s v="Federal"/>
    <x v="0"/>
    <s v="4018003000"/>
    <s v="Not Funded"/>
    <s v="15011438"/>
    <m/>
    <m/>
    <n v="0.75"/>
    <n v="719862"/>
    <n v="0.75"/>
    <n v="719862"/>
  </r>
  <r>
    <x v="0"/>
    <s v="1"/>
    <s v="7/21/2014"/>
    <s v="2014"/>
    <s v="10"/>
    <s v="41010000"/>
    <x v="13"/>
    <x v="0"/>
    <s v="NATIONAL SCIENCE FOUNDATION"/>
    <s v="Federal"/>
    <x v="0"/>
    <s v="4018003000"/>
    <s v="Not Funded"/>
    <s v="15011485"/>
    <m/>
    <m/>
    <n v="1"/>
    <n v="721328"/>
    <n v="1"/>
    <n v="721328"/>
  </r>
  <r>
    <x v="0"/>
    <s v="1"/>
    <s v="7/21/2014"/>
    <s v="2014"/>
    <s v="10"/>
    <s v="41010000"/>
    <x v="13"/>
    <x v="0"/>
    <s v="NATIONAL SCIENCE FOUNDATION"/>
    <s v="Federal"/>
    <x v="0"/>
    <s v="4018009000"/>
    <s v="Awarded"/>
    <s v="15011498"/>
    <n v="1"/>
    <n v="16000"/>
    <m/>
    <m/>
    <n v="1"/>
    <n v="16000"/>
  </r>
  <r>
    <x v="0"/>
    <s v="1"/>
    <s v="7/21/2014"/>
    <s v="2014"/>
    <s v="10"/>
    <s v="41010000"/>
    <x v="13"/>
    <x v="0"/>
    <s v="NATIONAL SCIENCE FOUNDATION"/>
    <s v="Federal"/>
    <x v="0"/>
    <s v="4018009000"/>
    <s v="Awarded"/>
    <s v="15011499"/>
    <n v="1"/>
    <n v="16000"/>
    <m/>
    <m/>
    <n v="1"/>
    <n v="16000"/>
  </r>
  <r>
    <x v="0"/>
    <s v="1"/>
    <s v="7/21/2014"/>
    <s v="2014"/>
    <s v="10"/>
    <s v="41010000"/>
    <x v="13"/>
    <x v="0"/>
    <s v="NATIONAL SCIENCE FOUNDATION"/>
    <s v="Federal"/>
    <x v="0"/>
    <s v="4018009000"/>
    <s v="Not Funded"/>
    <s v="15011408"/>
    <m/>
    <m/>
    <n v="1"/>
    <n v="577411"/>
    <n v="1"/>
    <n v="577411"/>
  </r>
  <r>
    <x v="0"/>
    <s v="1"/>
    <s v="7/21/2014"/>
    <s v="2014"/>
    <s v="10"/>
    <s v="41010000"/>
    <x v="13"/>
    <x v="0"/>
    <s v="NATIONAL SCIENCE FOUNDATION"/>
    <s v="Federal"/>
    <x v="0"/>
    <s v="4018010000"/>
    <s v="Not Funded"/>
    <s v="15011496"/>
    <m/>
    <m/>
    <n v="1"/>
    <n v="728133"/>
    <n v="1"/>
    <n v="728133"/>
  </r>
  <r>
    <x v="0"/>
    <s v="1"/>
    <s v="7/21/2014"/>
    <s v="2014"/>
    <s v="10"/>
    <s v="41010000"/>
    <x v="13"/>
    <x v="0"/>
    <s v="NATIONAL SCIENCE FOUNDATION"/>
    <s v="Federal"/>
    <x v="0"/>
    <s v="4019010000"/>
    <s v="Not Funded"/>
    <s v="15011503"/>
    <m/>
    <m/>
    <n v="1"/>
    <n v="530514"/>
    <n v="1"/>
    <n v="530514"/>
  </r>
  <r>
    <x v="0"/>
    <s v="1"/>
    <s v="7/21/2014"/>
    <s v="2014"/>
    <s v="10"/>
    <s v="41010000"/>
    <x v="13"/>
    <x v="0"/>
    <s v="NATIONAL SCIENCE FOUNDATION"/>
    <s v="Federal"/>
    <x v="0"/>
    <s v="4027001025"/>
    <s v="Awarded"/>
    <s v="15011498"/>
    <n v="0"/>
    <n v="0"/>
    <m/>
    <m/>
    <n v="0"/>
    <n v="0"/>
  </r>
  <r>
    <x v="0"/>
    <s v="1"/>
    <s v="7/21/2014"/>
    <s v="2014"/>
    <s v="10"/>
    <s v="41010000"/>
    <x v="13"/>
    <x v="0"/>
    <s v="NATIONAL SCIENCE FOUNDATION"/>
    <s v="Federal"/>
    <x v="0"/>
    <s v="4027001025"/>
    <s v="Awarded"/>
    <s v="15011499"/>
    <n v="0"/>
    <n v="0"/>
    <m/>
    <m/>
    <n v="0"/>
    <n v="0"/>
  </r>
  <r>
    <x v="0"/>
    <s v="1"/>
    <s v="7/21/2014"/>
    <s v="2014"/>
    <s v="10"/>
    <s v="41010000"/>
    <x v="13"/>
    <x v="0"/>
    <s v="NATIONAL SCIENCE FOUNDATION"/>
    <s v="Federal"/>
    <x v="0"/>
    <s v="4027012000"/>
    <s v="Not Funded"/>
    <s v="15011245"/>
    <n v="0"/>
    <n v="0"/>
    <m/>
    <m/>
    <n v="0"/>
    <n v="0"/>
  </r>
  <r>
    <x v="0"/>
    <s v="1"/>
    <s v="7/22/2014"/>
    <s v="2014"/>
    <s v="10"/>
    <s v="41010000"/>
    <x v="13"/>
    <x v="0"/>
    <s v="NATIONAL SCIENCE FOUNDATION"/>
    <s v="Federal"/>
    <x v="0"/>
    <s v="4011006000"/>
    <s v="Not Funded"/>
    <s v="15011524"/>
    <m/>
    <m/>
    <n v="1"/>
    <n v="500972"/>
    <n v="1"/>
    <n v="500972"/>
  </r>
  <r>
    <x v="0"/>
    <s v="1"/>
    <s v="7/22/2014"/>
    <s v="2014"/>
    <s v="10"/>
    <s v="41010000"/>
    <x v="13"/>
    <x v="0"/>
    <s v="NATIONAL SCIENCE FOUNDATION"/>
    <s v="Federal"/>
    <x v="0"/>
    <s v="4013009000"/>
    <s v="Not Funded"/>
    <s v="15011512"/>
    <m/>
    <m/>
    <n v="1"/>
    <n v="532814"/>
    <n v="1"/>
    <n v="532814"/>
  </r>
  <r>
    <x v="0"/>
    <s v="1"/>
    <s v="7/22/2014"/>
    <s v="2014"/>
    <s v="10"/>
    <s v="41010000"/>
    <x v="13"/>
    <x v="0"/>
    <s v="NATIONAL SCIENCE FOUNDATION"/>
    <s v="Federal"/>
    <x v="0"/>
    <s v="4014003000"/>
    <s v="Not Funded"/>
    <s v="15011464"/>
    <m/>
    <m/>
    <n v="1"/>
    <n v="500000"/>
    <n v="1"/>
    <n v="500000"/>
  </r>
  <r>
    <x v="0"/>
    <s v="1"/>
    <s v="7/22/2014"/>
    <s v="2014"/>
    <s v="10"/>
    <s v="41010000"/>
    <x v="13"/>
    <x v="0"/>
    <s v="NATIONAL SCIENCE FOUNDATION"/>
    <s v="Federal"/>
    <x v="0"/>
    <s v="4014003000"/>
    <s v="Not Funded"/>
    <s v="15011513"/>
    <m/>
    <m/>
    <n v="1"/>
    <n v="518505"/>
    <n v="1"/>
    <n v="518505"/>
  </r>
  <r>
    <x v="0"/>
    <s v="1"/>
    <s v="7/22/2014"/>
    <s v="2014"/>
    <s v="10"/>
    <s v="41010000"/>
    <x v="13"/>
    <x v="0"/>
    <s v="NATIONAL SCIENCE FOUNDATION"/>
    <s v="Federal"/>
    <x v="0"/>
    <s v="4014005000"/>
    <s v="Not Funded"/>
    <s v="15011475"/>
    <m/>
    <m/>
    <n v="1"/>
    <n v="519212"/>
    <n v="1"/>
    <n v="519212"/>
  </r>
  <r>
    <x v="0"/>
    <s v="1"/>
    <s v="7/22/2014"/>
    <s v="2014"/>
    <s v="10"/>
    <s v="41010000"/>
    <x v="13"/>
    <x v="0"/>
    <s v="NATIONAL SCIENCE FOUNDATION"/>
    <s v="Federal"/>
    <x v="0"/>
    <s v="4014009000"/>
    <s v="Awarded"/>
    <s v="15011541"/>
    <m/>
    <m/>
    <n v="1"/>
    <n v="500000"/>
    <n v="1"/>
    <n v="500000"/>
  </r>
  <r>
    <x v="0"/>
    <s v="1"/>
    <s v="7/22/2014"/>
    <s v="2014"/>
    <s v="10"/>
    <s v="41010000"/>
    <x v="13"/>
    <x v="0"/>
    <s v="NATIONAL SCIENCE FOUNDATION"/>
    <s v="Federal"/>
    <x v="0"/>
    <s v="4014010000"/>
    <s v="Awarded"/>
    <s v="15011543"/>
    <m/>
    <m/>
    <n v="1"/>
    <n v="500000"/>
    <n v="1"/>
    <n v="500000"/>
  </r>
  <r>
    <x v="0"/>
    <s v="1"/>
    <s v="7/22/2014"/>
    <s v="2014"/>
    <s v="10"/>
    <s v="41010000"/>
    <x v="13"/>
    <x v="0"/>
    <s v="NATIONAL SCIENCE FOUNDATION"/>
    <s v="Federal"/>
    <x v="0"/>
    <s v="4014010000"/>
    <s v="Not Funded"/>
    <s v="15011542"/>
    <m/>
    <m/>
    <n v="1"/>
    <n v="500000"/>
    <n v="1"/>
    <n v="500000"/>
  </r>
  <r>
    <x v="0"/>
    <s v="1"/>
    <s v="7/22/2014"/>
    <s v="2014"/>
    <s v="10"/>
    <s v="41010000"/>
    <x v="13"/>
    <x v="0"/>
    <s v="NATIONAL SCIENCE FOUNDATION"/>
    <s v="Federal"/>
    <x v="0"/>
    <s v="4018004000"/>
    <s v="Not Funded"/>
    <s v="15011527"/>
    <m/>
    <m/>
    <n v="1"/>
    <n v="645447"/>
    <n v="1"/>
    <n v="645447"/>
  </r>
  <r>
    <x v="0"/>
    <s v="1"/>
    <s v="7/23/2014"/>
    <s v="2014"/>
    <s v="10"/>
    <s v="41010000"/>
    <x v="13"/>
    <x v="0"/>
    <s v="NATIONAL SCIENCE FOUNDATION"/>
    <s v="Federal"/>
    <x v="0"/>
    <s v="2004034000"/>
    <s v="Not Funded"/>
    <s v="15011426"/>
    <m/>
    <m/>
    <n v="1"/>
    <n v="554386"/>
    <n v="1"/>
    <n v="554386"/>
  </r>
  <r>
    <x v="0"/>
    <s v="1"/>
    <s v="7/23/2014"/>
    <s v="2014"/>
    <s v="10"/>
    <s v="41010000"/>
    <x v="13"/>
    <x v="0"/>
    <s v="NATIONAL SCIENCE FOUNDATION"/>
    <s v="Federal"/>
    <x v="0"/>
    <s v="4014010000"/>
    <s v="Not Funded"/>
    <s v="15011587"/>
    <m/>
    <m/>
    <n v="1"/>
    <n v="400604"/>
    <n v="1"/>
    <n v="400604"/>
  </r>
  <r>
    <x v="0"/>
    <s v="1"/>
    <s v="7/23/2014"/>
    <s v="2014"/>
    <s v="10"/>
    <s v="41010000"/>
    <x v="13"/>
    <x v="0"/>
    <s v="NATIONAL SCIENCE FOUNDATION"/>
    <s v="Federal"/>
    <x v="0"/>
    <s v="4018006000"/>
    <s v="Awarded"/>
    <s v="14055151"/>
    <m/>
    <m/>
    <n v="1"/>
    <n v="169365"/>
    <n v="1"/>
    <n v="169365"/>
  </r>
  <r>
    <x v="0"/>
    <s v="1"/>
    <s v="7/23/2014"/>
    <s v="2014"/>
    <s v="10"/>
    <s v="41010000"/>
    <x v="13"/>
    <x v="0"/>
    <s v="NATIONAL SCIENCE FOUNDATION"/>
    <s v="Federal"/>
    <x v="0"/>
    <s v="4018010000"/>
    <s v="Not Funded"/>
    <s v="15011553"/>
    <m/>
    <m/>
    <n v="1"/>
    <n v="400000"/>
    <n v="1"/>
    <n v="400000"/>
  </r>
  <r>
    <x v="0"/>
    <s v="1"/>
    <s v="7/24/2014"/>
    <s v="2014"/>
    <s v="10"/>
    <s v="41010000"/>
    <x v="13"/>
    <x v="0"/>
    <s v="NATIONAL SCIENCE FOUNDATION"/>
    <s v="Federal"/>
    <x v="0"/>
    <s v="4014005000"/>
    <s v="Not Funded"/>
    <s v="15011759"/>
    <m/>
    <m/>
    <n v="0.9375"/>
    <n v="1118594.06"/>
    <n v="0.9375"/>
    <n v="1118594.06"/>
  </r>
  <r>
    <x v="0"/>
    <s v="1"/>
    <s v="7/24/2014"/>
    <s v="2014"/>
    <s v="10"/>
    <s v="41010000"/>
    <x v="13"/>
    <x v="0"/>
    <s v="NATIONAL SCIENCE FOUNDATION"/>
    <s v="Federal"/>
    <x v="0"/>
    <s v="4014015000"/>
    <s v="Not Funded"/>
    <s v="15011759"/>
    <m/>
    <m/>
    <n v="6.25E-2"/>
    <n v="74572.94"/>
    <n v="6.25E-2"/>
    <n v="74572.94"/>
  </r>
  <r>
    <x v="0"/>
    <s v="1"/>
    <s v="7/25/2014"/>
    <s v="2014"/>
    <s v="10"/>
    <s v="41010000"/>
    <x v="13"/>
    <x v="0"/>
    <s v="NATIONAL SCIENCE FOUNDATION"/>
    <s v="Federal"/>
    <x v="0"/>
    <s v="4011006000"/>
    <s v="Not Funded"/>
    <s v="15011688"/>
    <m/>
    <m/>
    <n v="0.34"/>
    <n v="162218.76"/>
    <n v="0.34"/>
    <n v="162218.76"/>
  </r>
  <r>
    <x v="0"/>
    <s v="1"/>
    <s v="7/25/2014"/>
    <s v="2014"/>
    <s v="10"/>
    <s v="41010000"/>
    <x v="13"/>
    <x v="0"/>
    <s v="NATIONAL SCIENCE FOUNDATION"/>
    <s v="Federal"/>
    <x v="0"/>
    <s v="4011016000"/>
    <s v="Not Funded"/>
    <s v="15011688"/>
    <m/>
    <m/>
    <n v="0.33"/>
    <n v="157447.62"/>
    <n v="0.33"/>
    <n v="157447.62"/>
  </r>
  <r>
    <x v="0"/>
    <s v="1"/>
    <s v="7/25/2014"/>
    <s v="2014"/>
    <s v="10"/>
    <s v="41010000"/>
    <x v="13"/>
    <x v="0"/>
    <s v="NATIONAL SCIENCE FOUNDATION"/>
    <s v="Federal"/>
    <x v="0"/>
    <s v="4012006000"/>
    <s v="Not Funded"/>
    <s v="15011487"/>
    <n v="0.5"/>
    <n v="270000"/>
    <m/>
    <m/>
    <n v="0.5"/>
    <n v="270000"/>
  </r>
  <r>
    <x v="0"/>
    <s v="1"/>
    <s v="7/25/2014"/>
    <s v="2014"/>
    <s v="10"/>
    <s v="41010000"/>
    <x v="13"/>
    <x v="0"/>
    <s v="NATIONAL SCIENCE FOUNDATION"/>
    <s v="Federal"/>
    <x v="0"/>
    <s v="4014006000"/>
    <s v="Not Funded"/>
    <s v="15011487"/>
    <n v="0.5"/>
    <n v="270000"/>
    <m/>
    <m/>
    <n v="0.5"/>
    <n v="270000"/>
  </r>
  <r>
    <x v="0"/>
    <s v="1"/>
    <s v="7/25/2014"/>
    <s v="2014"/>
    <s v="10"/>
    <s v="41010000"/>
    <x v="13"/>
    <x v="0"/>
    <s v="NATIONAL SCIENCE FOUNDATION"/>
    <s v="Federal"/>
    <x v="0"/>
    <s v="4014009000"/>
    <s v="Not Funded"/>
    <s v="15011688"/>
    <m/>
    <m/>
    <n v="0.33"/>
    <n v="157447.62"/>
    <n v="0.33"/>
    <n v="157447.62"/>
  </r>
  <r>
    <x v="0"/>
    <s v="1"/>
    <s v="7/25/2014"/>
    <s v="2014"/>
    <s v="10"/>
    <s v="41010000"/>
    <x v="13"/>
    <x v="0"/>
    <s v="NATIONAL SCIENCE FOUNDATION"/>
    <s v="Federal"/>
    <x v="0"/>
    <s v="4027002000"/>
    <s v="Not Funded"/>
    <s v="15011487"/>
    <n v="0"/>
    <n v="0"/>
    <m/>
    <m/>
    <n v="0"/>
    <n v="0"/>
  </r>
  <r>
    <x v="0"/>
    <s v="1"/>
    <s v="7/29/2014"/>
    <s v="2014"/>
    <s v="10"/>
    <s v="41010000"/>
    <x v="13"/>
    <x v="0"/>
    <s v="NATIONAL SCIENCE FOUNDATION"/>
    <s v="Federal"/>
    <x v="0"/>
    <s v="4011012000"/>
    <s v="Not Funded"/>
    <s v="15011413"/>
    <m/>
    <m/>
    <n v="1"/>
    <n v="510356"/>
    <n v="1"/>
    <n v="510356"/>
  </r>
  <r>
    <x v="0"/>
    <s v="1"/>
    <s v="7/29/2014"/>
    <s v="2014"/>
    <s v="10"/>
    <s v="41010000"/>
    <x v="13"/>
    <x v="0"/>
    <s v="NATIONAL SCIENCE FOUNDATION"/>
    <s v="Federal"/>
    <x v="0"/>
    <s v="4011015000"/>
    <s v="Not Funded"/>
    <s v="15011411"/>
    <m/>
    <m/>
    <n v="1"/>
    <n v="196802.44"/>
    <n v="1"/>
    <n v="196802.44"/>
  </r>
  <r>
    <x v="0"/>
    <s v="1"/>
    <s v="7/29/2014"/>
    <s v="2014"/>
    <s v="10"/>
    <s v="41010000"/>
    <x v="13"/>
    <x v="0"/>
    <s v="NATIONAL SCIENCE FOUNDATION"/>
    <s v="Federal"/>
    <x v="0"/>
    <s v="4015003000"/>
    <s v="Awarded"/>
    <s v="14109371"/>
    <m/>
    <m/>
    <n v="1"/>
    <n v="173000"/>
    <n v="1"/>
    <n v="173000"/>
  </r>
  <r>
    <x v="0"/>
    <s v="1"/>
    <s v="7/30/2014"/>
    <s v="2014"/>
    <s v="10"/>
    <s v="41010000"/>
    <x v="13"/>
    <x v="0"/>
    <s v="NATIONAL SCIENCE FOUNDATION"/>
    <s v="Federal"/>
    <x v="0"/>
    <s v="4018004000"/>
    <s v="Awarded"/>
    <s v="15011750"/>
    <m/>
    <m/>
    <n v="0.5"/>
    <n v="134247.5"/>
    <n v="0.5"/>
    <n v="134247.5"/>
  </r>
  <r>
    <x v="0"/>
    <s v="1"/>
    <s v="7/30/2014"/>
    <s v="2014"/>
    <s v="10"/>
    <s v="41010000"/>
    <x v="13"/>
    <x v="0"/>
    <s v="NATIONAL SCIENCE FOUNDATION"/>
    <s v="Federal"/>
    <x v="0"/>
    <s v="4018008000"/>
    <s v="Awarded"/>
    <s v="15011750"/>
    <m/>
    <m/>
    <n v="0.5"/>
    <n v="134247.5"/>
    <n v="0.5"/>
    <n v="134247.5"/>
  </r>
  <r>
    <x v="0"/>
    <s v="1"/>
    <s v="7/31/2014"/>
    <s v="2014"/>
    <s v="10"/>
    <s v="41010000"/>
    <x v="13"/>
    <x v="0"/>
    <s v="NATIONAL SCIENCE FOUNDATION"/>
    <s v="Federal"/>
    <x v="0"/>
    <s v="4014007000"/>
    <s v="Not Funded"/>
    <s v="15011558"/>
    <m/>
    <m/>
    <n v="1"/>
    <n v="300000"/>
    <n v="1"/>
    <n v="300000"/>
  </r>
  <r>
    <x v="0"/>
    <s v="2"/>
    <s v="8/1/2014"/>
    <s v="2014"/>
    <s v="11"/>
    <s v="41010000"/>
    <x v="13"/>
    <x v="0"/>
    <s v="NATIONAL SCIENCE FOUNDATION"/>
    <s v="Federal"/>
    <x v="0"/>
    <s v="4011006000"/>
    <s v="Not Funded"/>
    <s v="15011629"/>
    <m/>
    <m/>
    <n v="0.2"/>
    <n v="159272.6"/>
    <n v="0.2"/>
    <n v="159272.6"/>
  </r>
  <r>
    <x v="0"/>
    <s v="2"/>
    <s v="8/1/2014"/>
    <s v="2014"/>
    <s v="11"/>
    <s v="41010000"/>
    <x v="13"/>
    <x v="0"/>
    <s v="NATIONAL SCIENCE FOUNDATION"/>
    <s v="Federal"/>
    <x v="0"/>
    <s v="4011008000"/>
    <s v="Not Funded"/>
    <s v="15011629"/>
    <m/>
    <m/>
    <n v="0.8"/>
    <n v="637090.4"/>
    <n v="0.8"/>
    <n v="637090.4"/>
  </r>
  <r>
    <x v="0"/>
    <s v="2"/>
    <s v="8/1/2014"/>
    <s v="2014"/>
    <s v="11"/>
    <s v="41010000"/>
    <x v="13"/>
    <x v="0"/>
    <s v="NATIONAL SCIENCE FOUNDATION"/>
    <s v="Federal"/>
    <x v="0"/>
    <s v="4011010000"/>
    <s v="Not Funded"/>
    <s v="15011795"/>
    <m/>
    <m/>
    <n v="0.75"/>
    <n v="1333002.75"/>
    <n v="0.75"/>
    <n v="1333002.75"/>
  </r>
  <r>
    <x v="0"/>
    <s v="2"/>
    <s v="8/1/2014"/>
    <s v="2014"/>
    <s v="11"/>
    <s v="41010000"/>
    <x v="13"/>
    <x v="0"/>
    <s v="NATIONAL SCIENCE FOUNDATION"/>
    <s v="Federal"/>
    <x v="0"/>
    <s v="4014004000"/>
    <s v="Not Funded"/>
    <s v="15011795"/>
    <m/>
    <m/>
    <n v="0.25"/>
    <n v="444334.25"/>
    <n v="0.25"/>
    <n v="444334.25"/>
  </r>
  <r>
    <x v="0"/>
    <s v="2"/>
    <s v="8/1/2014"/>
    <s v="2014"/>
    <s v="11"/>
    <s v="41010000"/>
    <x v="13"/>
    <x v="0"/>
    <s v="NATIONAL SCIENCE FOUNDATION"/>
    <s v="Federal"/>
    <x v="0"/>
    <s v="4014006000"/>
    <s v="Awarded"/>
    <s v="14055129"/>
    <n v="1"/>
    <n v="300000"/>
    <m/>
    <m/>
    <n v="1"/>
    <n v="300000"/>
  </r>
  <r>
    <x v="0"/>
    <s v="2"/>
    <s v="8/1/2014"/>
    <s v="2014"/>
    <s v="11"/>
    <s v="41010000"/>
    <x v="13"/>
    <x v="0"/>
    <s v="NATIONAL SCIENCE FOUNDATION"/>
    <s v="Federal"/>
    <x v="0"/>
    <s v="4017007000"/>
    <s v="Not Funded"/>
    <s v="15011881"/>
    <m/>
    <m/>
    <n v="1"/>
    <n v="69863"/>
    <n v="1"/>
    <n v="69863"/>
  </r>
  <r>
    <x v="0"/>
    <s v="2"/>
    <s v="8/1/2014"/>
    <s v="2014"/>
    <s v="11"/>
    <s v="41010000"/>
    <x v="13"/>
    <x v="0"/>
    <s v="NATIONAL SCIENCE FOUNDATION"/>
    <s v="Federal"/>
    <x v="0"/>
    <s v="4018003000"/>
    <s v="Awarded"/>
    <s v="15021896"/>
    <m/>
    <m/>
    <n v="1"/>
    <n v="709700"/>
    <n v="1"/>
    <n v="709700"/>
  </r>
  <r>
    <x v="0"/>
    <s v="2"/>
    <s v="8/1/2014"/>
    <s v="2014"/>
    <s v="11"/>
    <s v="41010000"/>
    <x v="13"/>
    <x v="0"/>
    <s v="NATIONAL SCIENCE FOUNDATION"/>
    <s v="Federal"/>
    <x v="0"/>
    <s v="4018008000"/>
    <s v="Not Funded"/>
    <s v="15011776"/>
    <m/>
    <m/>
    <n v="1"/>
    <n v="182994"/>
    <n v="1"/>
    <n v="182994"/>
  </r>
  <r>
    <x v="0"/>
    <s v="2"/>
    <s v="8/1/2014"/>
    <s v="2014"/>
    <s v="11"/>
    <s v="41010000"/>
    <x v="13"/>
    <x v="0"/>
    <s v="NATIONAL SCIENCE FOUNDATION"/>
    <s v="Federal"/>
    <x v="0"/>
    <s v="4018008000"/>
    <s v="Not Funded"/>
    <s v="15011818"/>
    <m/>
    <m/>
    <n v="1"/>
    <n v="408490"/>
    <n v="1"/>
    <n v="408490"/>
  </r>
  <r>
    <x v="0"/>
    <s v="2"/>
    <s v="8/1/2014"/>
    <s v="2014"/>
    <s v="11"/>
    <s v="41010000"/>
    <x v="13"/>
    <x v="0"/>
    <s v="NATIONAL SCIENCE FOUNDATION"/>
    <s v="Federal"/>
    <x v="0"/>
    <s v="4018008000"/>
    <s v="Not Funded"/>
    <s v="15021895"/>
    <m/>
    <m/>
    <n v="1"/>
    <n v="239325"/>
    <n v="1"/>
    <n v="239325"/>
  </r>
  <r>
    <x v="0"/>
    <s v="2"/>
    <s v="8/1/2014"/>
    <s v="2014"/>
    <s v="11"/>
    <s v="41010000"/>
    <x v="13"/>
    <x v="0"/>
    <s v="NATIONAL SCIENCE FOUNDATION"/>
    <s v="Federal"/>
    <x v="0"/>
    <s v="4018008000"/>
    <s v="Not Funded"/>
    <s v="15021907"/>
    <m/>
    <m/>
    <n v="1"/>
    <n v="278255"/>
    <n v="1"/>
    <n v="278255"/>
  </r>
  <r>
    <x v="0"/>
    <s v="2"/>
    <s v="8/1/2014"/>
    <s v="2014"/>
    <s v="11"/>
    <s v="41010000"/>
    <x v="13"/>
    <x v="0"/>
    <s v="NATIONAL SCIENCE FOUNDATION"/>
    <s v="Federal"/>
    <x v="0"/>
    <s v="4018009000"/>
    <s v="Awarded"/>
    <s v="15011869"/>
    <n v="1"/>
    <n v="638866"/>
    <m/>
    <m/>
    <n v="1"/>
    <n v="638866"/>
  </r>
  <r>
    <x v="0"/>
    <s v="2"/>
    <s v="8/1/2014"/>
    <s v="2014"/>
    <s v="11"/>
    <s v="41010000"/>
    <x v="13"/>
    <x v="0"/>
    <s v="NATIONAL SCIENCE FOUNDATION"/>
    <s v="Federal"/>
    <x v="0"/>
    <s v="4020003000"/>
    <s v="Awarded"/>
    <s v="15021927"/>
    <m/>
    <m/>
    <n v="1"/>
    <n v="16206"/>
    <n v="1"/>
    <n v="16206"/>
  </r>
  <r>
    <x v="0"/>
    <s v="2"/>
    <s v="8/1/2014"/>
    <s v="2014"/>
    <s v="11"/>
    <s v="41010000"/>
    <x v="13"/>
    <x v="0"/>
    <s v="NATIONAL SCIENCE FOUNDATION"/>
    <s v="Federal"/>
    <x v="0"/>
    <s v="4027001025"/>
    <s v="Awarded"/>
    <s v="15011869"/>
    <n v="0"/>
    <n v="0"/>
    <m/>
    <m/>
    <n v="0"/>
    <n v="0"/>
  </r>
  <r>
    <x v="0"/>
    <s v="2"/>
    <s v="8/1/2014"/>
    <s v="2014"/>
    <s v="11"/>
    <s v="41010000"/>
    <x v="13"/>
    <x v="0"/>
    <s v="NATIONAL SCIENCE FOUNDATION"/>
    <s v="Federal"/>
    <x v="0"/>
    <s v="4027002000"/>
    <s v="Awarded"/>
    <s v="14055129"/>
    <n v="0"/>
    <n v="0"/>
    <m/>
    <m/>
    <n v="0"/>
    <n v="0"/>
  </r>
  <r>
    <x v="0"/>
    <s v="2"/>
    <s v="8/4/2014"/>
    <s v="2014"/>
    <s v="11"/>
    <s v="41010000"/>
    <x v="13"/>
    <x v="0"/>
    <s v="NATIONAL SCIENCE FOUNDATION"/>
    <s v="Federal"/>
    <x v="0"/>
    <s v="3004016000"/>
    <s v="Not Funded"/>
    <s v="15021953"/>
    <m/>
    <m/>
    <n v="1"/>
    <n v="101396"/>
    <n v="1"/>
    <n v="101396"/>
  </r>
  <r>
    <x v="0"/>
    <s v="2"/>
    <s v="8/4/2014"/>
    <s v="2014"/>
    <s v="11"/>
    <s v="41010000"/>
    <x v="13"/>
    <x v="0"/>
    <s v="NATIONAL SCIENCE FOUNDATION"/>
    <s v="Federal"/>
    <x v="0"/>
    <s v="4011015000"/>
    <s v="Not Funded"/>
    <s v="15021931"/>
    <n v="0.75"/>
    <n v="474348.65"/>
    <m/>
    <m/>
    <n v="0.75"/>
    <n v="474348.65"/>
  </r>
  <r>
    <x v="0"/>
    <s v="2"/>
    <s v="8/4/2014"/>
    <s v="2014"/>
    <s v="11"/>
    <s v="41010000"/>
    <x v="13"/>
    <x v="0"/>
    <s v="NATIONAL SCIENCE FOUNDATION"/>
    <s v="Federal"/>
    <x v="0"/>
    <s v="4014006000"/>
    <s v="Awarded"/>
    <s v="14055049"/>
    <m/>
    <m/>
    <n v="1"/>
    <n v="563994"/>
    <n v="1"/>
    <n v="563994"/>
  </r>
  <r>
    <x v="0"/>
    <s v="2"/>
    <s v="8/4/2014"/>
    <s v="2014"/>
    <s v="11"/>
    <s v="41010000"/>
    <x v="13"/>
    <x v="0"/>
    <s v="NATIONAL SCIENCE FOUNDATION"/>
    <s v="Federal"/>
    <x v="0"/>
    <s v="4018003000"/>
    <s v="Not Funded"/>
    <s v="15021931"/>
    <n v="0.25"/>
    <n v="158116.22"/>
    <m/>
    <m/>
    <n v="0.25"/>
    <n v="158116.22"/>
  </r>
  <r>
    <x v="0"/>
    <s v="2"/>
    <s v="8/4/2014"/>
    <s v="2014"/>
    <s v="11"/>
    <s v="41010000"/>
    <x v="13"/>
    <x v="0"/>
    <s v="NATIONAL SCIENCE FOUNDATION"/>
    <s v="Federal"/>
    <x v="0"/>
    <s v="4018008000"/>
    <s v="Not Funded"/>
    <s v="15021956"/>
    <m/>
    <m/>
    <n v="1"/>
    <n v="474310"/>
    <n v="1"/>
    <n v="474310"/>
  </r>
  <r>
    <x v="0"/>
    <s v="2"/>
    <s v="8/4/2014"/>
    <s v="2014"/>
    <s v="11"/>
    <s v="41010000"/>
    <x v="13"/>
    <x v="0"/>
    <s v="NATIONAL SCIENCE FOUNDATION"/>
    <s v="Federal"/>
    <x v="0"/>
    <s v="4027013000"/>
    <s v="Not Funded"/>
    <s v="15021931"/>
    <n v="0"/>
    <n v="0"/>
    <m/>
    <m/>
    <n v="0"/>
    <n v="0"/>
  </r>
  <r>
    <x v="0"/>
    <s v="2"/>
    <s v="8/11/2014"/>
    <s v="2014"/>
    <s v="11"/>
    <s v="41010000"/>
    <x v="13"/>
    <x v="0"/>
    <s v="NATIONAL SCIENCE FOUNDATION"/>
    <s v="Federal"/>
    <x v="0"/>
    <s v="4011012000"/>
    <s v="Pending"/>
    <s v="15011565"/>
    <m/>
    <m/>
    <n v="1"/>
    <n v="414327"/>
    <n v="1"/>
    <n v="414327"/>
  </r>
  <r>
    <x v="0"/>
    <s v="2"/>
    <s v="8/11/2014"/>
    <s v="2014"/>
    <s v="11"/>
    <s v="41010000"/>
    <x v="13"/>
    <x v="0"/>
    <s v="NATIONAL SCIENCE FOUNDATION"/>
    <s v="Federal"/>
    <x v="0"/>
    <s v="4011014000"/>
    <s v="Not Funded"/>
    <s v="15022185"/>
    <m/>
    <m/>
    <n v="1"/>
    <n v="496962"/>
    <n v="1"/>
    <n v="496962"/>
  </r>
  <r>
    <x v="0"/>
    <s v="2"/>
    <s v="8/12/2014"/>
    <s v="2014"/>
    <s v="11"/>
    <s v="41010000"/>
    <x v="13"/>
    <x v="0"/>
    <s v="NATIONAL SCIENCE FOUNDATION"/>
    <s v="Federal"/>
    <x v="0"/>
    <s v="1003006000"/>
    <s v="Not Funded"/>
    <s v="15022350"/>
    <m/>
    <m/>
    <n v="0.5"/>
    <n v="315513.5"/>
    <n v="0.5"/>
    <n v="315513.5"/>
  </r>
  <r>
    <x v="0"/>
    <s v="2"/>
    <s v="8/12/2014"/>
    <s v="2014"/>
    <s v="11"/>
    <s v="41010000"/>
    <x v="13"/>
    <x v="0"/>
    <s v="NATIONAL SCIENCE FOUNDATION"/>
    <s v="Federal"/>
    <x v="0"/>
    <s v="1010002000"/>
    <s v="Not Funded"/>
    <s v="15022350"/>
    <m/>
    <m/>
    <n v="0.5"/>
    <n v="315513.5"/>
    <n v="0.5"/>
    <n v="315513.5"/>
  </r>
  <r>
    <x v="0"/>
    <s v="2"/>
    <s v="8/12/2014"/>
    <s v="2014"/>
    <s v="11"/>
    <s v="41010000"/>
    <x v="13"/>
    <x v="0"/>
    <s v="NATIONAL SCIENCE FOUNDATION"/>
    <s v="Federal"/>
    <x v="0"/>
    <s v="2004008000"/>
    <s v="Not Funded"/>
    <s v="15022304"/>
    <m/>
    <m/>
    <n v="0.85"/>
    <n v="505456.75"/>
    <n v="0.85"/>
    <n v="505456.75"/>
  </r>
  <r>
    <x v="0"/>
    <s v="2"/>
    <s v="8/12/2014"/>
    <s v="2014"/>
    <s v="11"/>
    <s v="41010000"/>
    <x v="13"/>
    <x v="0"/>
    <s v="NATIONAL SCIENCE FOUNDATION"/>
    <s v="Federal"/>
    <x v="0"/>
    <s v="2004044000"/>
    <s v="Not Funded"/>
    <s v="15022304"/>
    <m/>
    <m/>
    <n v="0.15"/>
    <n v="89198.25"/>
    <n v="0.15"/>
    <n v="89198.25"/>
  </r>
  <r>
    <x v="0"/>
    <s v="2"/>
    <s v="8/12/2014"/>
    <s v="2014"/>
    <s v="11"/>
    <s v="41010000"/>
    <x v="13"/>
    <x v="0"/>
    <s v="NATIONAL SCIENCE FOUNDATION"/>
    <s v="Federal"/>
    <x v="0"/>
    <s v="4018003000"/>
    <s v="Not Funded"/>
    <s v="15022200"/>
    <m/>
    <m/>
    <n v="1"/>
    <n v="617140"/>
    <n v="1"/>
    <n v="617140"/>
  </r>
  <r>
    <x v="0"/>
    <s v="2"/>
    <s v="8/14/2014"/>
    <s v="2014"/>
    <s v="11"/>
    <s v="41010000"/>
    <x v="13"/>
    <x v="0"/>
    <s v="NATIONAL SCIENCE FOUNDATION"/>
    <s v="Federal"/>
    <x v="0"/>
    <s v="4017014000"/>
    <s v="Not Funded"/>
    <s v="15022071"/>
    <m/>
    <m/>
    <n v="1"/>
    <n v="128166"/>
    <n v="1"/>
    <n v="128166"/>
  </r>
  <r>
    <x v="0"/>
    <s v="2"/>
    <s v="8/15/2014"/>
    <s v="2014"/>
    <s v="11"/>
    <s v="41010000"/>
    <x v="13"/>
    <x v="0"/>
    <s v="NATIONAL SCIENCE FOUNDATION"/>
    <s v="Federal"/>
    <x v="0"/>
    <s v="4015004000"/>
    <s v="Not Funded"/>
    <s v="15022363"/>
    <m/>
    <m/>
    <n v="1"/>
    <n v="337549"/>
    <n v="1"/>
    <n v="337549"/>
  </r>
  <r>
    <x v="0"/>
    <s v="2"/>
    <s v="8/19/2014"/>
    <s v="2014"/>
    <s v="11"/>
    <s v="41010000"/>
    <x v="13"/>
    <x v="0"/>
    <s v="VIRGINIA TECH"/>
    <s v="Institution of Higher Education"/>
    <x v="0"/>
    <s v="4014009000"/>
    <s v="Not Funded"/>
    <s v="15011749"/>
    <m/>
    <m/>
    <n v="1"/>
    <n v="53283"/>
    <n v="1"/>
    <n v="53283"/>
  </r>
  <r>
    <x v="0"/>
    <s v="2"/>
    <s v="8/19/2014"/>
    <s v="2014"/>
    <s v="11"/>
    <s v="41010000"/>
    <x v="13"/>
    <x v="0"/>
    <s v="NATIONAL SCIENCE FOUNDATION"/>
    <s v="Federal"/>
    <x v="0"/>
    <s v="4014010000"/>
    <s v="Not Funded"/>
    <s v="15022508"/>
    <m/>
    <m/>
    <n v="1"/>
    <n v="241578"/>
    <n v="1"/>
    <n v="241578"/>
  </r>
  <r>
    <x v="0"/>
    <s v="2"/>
    <s v="8/20/2014"/>
    <s v="2014"/>
    <s v="11"/>
    <s v="41010000"/>
    <x v="13"/>
    <x v="0"/>
    <s v="NATIONAL SCIENCE FOUNDATION"/>
    <s v="Federal"/>
    <x v="0"/>
    <s v="4014009000"/>
    <s v="Not Funded"/>
    <s v="15021922"/>
    <m/>
    <m/>
    <n v="1"/>
    <n v="286874"/>
    <n v="1"/>
    <n v="286874"/>
  </r>
  <r>
    <x v="0"/>
    <s v="2"/>
    <s v="8/22/2014"/>
    <s v="2014"/>
    <s v="11"/>
    <s v="41010000"/>
    <x v="13"/>
    <x v="0"/>
    <s v="UNIVERSITY OF MINNESOTA"/>
    <s v="Institution of Higher Education"/>
    <x v="0"/>
    <s v="4011001000"/>
    <s v="Awarded"/>
    <s v="15022554"/>
    <n v="0"/>
    <n v="0"/>
    <m/>
    <m/>
    <n v="0"/>
    <n v="0"/>
  </r>
  <r>
    <x v="0"/>
    <s v="2"/>
    <s v="8/22/2014"/>
    <s v="2014"/>
    <s v="11"/>
    <s v="41010000"/>
    <x v="13"/>
    <x v="0"/>
    <s v="UNIVERSITY OF MINNESOTA"/>
    <s v="Institution of Higher Education"/>
    <x v="0"/>
    <s v="4011006000"/>
    <s v="Awarded"/>
    <s v="15022554"/>
    <n v="0.6875"/>
    <n v="326942"/>
    <m/>
    <m/>
    <n v="0.6875"/>
    <n v="326942"/>
  </r>
  <r>
    <x v="0"/>
    <s v="2"/>
    <s v="8/22/2014"/>
    <s v="2014"/>
    <s v="11"/>
    <s v="41010000"/>
    <x v="13"/>
    <x v="0"/>
    <s v="UNIVERSITY OF DENVER"/>
    <s v="Institution of Higher Education"/>
    <x v="0"/>
    <s v="4014008000"/>
    <s v="Awarded"/>
    <s v="14076776"/>
    <m/>
    <m/>
    <n v="1"/>
    <n v="150000"/>
    <n v="1"/>
    <n v="150000"/>
  </r>
  <r>
    <x v="0"/>
    <s v="2"/>
    <s v="8/22/2014"/>
    <s v="2014"/>
    <s v="11"/>
    <s v="41010000"/>
    <x v="13"/>
    <x v="0"/>
    <s v="UNIVERSITY OF MINNESOTA"/>
    <s v="Institution of Higher Education"/>
    <x v="0"/>
    <s v="4014009000"/>
    <s v="Awarded"/>
    <s v="15022554"/>
    <n v="0.3125"/>
    <n v="148610"/>
    <m/>
    <m/>
    <n v="0.3125"/>
    <n v="148610"/>
  </r>
  <r>
    <x v="0"/>
    <s v="2"/>
    <s v="8/22/2014"/>
    <s v="2014"/>
    <s v="11"/>
    <s v="41010000"/>
    <x v="13"/>
    <x v="0"/>
    <s v="UNIVERSITY OF MINNESOTA"/>
    <s v="Institution of Higher Education"/>
    <x v="0"/>
    <s v="4027010000"/>
    <s v="Awarded"/>
    <s v="15022554"/>
    <n v="0"/>
    <n v="0"/>
    <m/>
    <m/>
    <n v="0"/>
    <n v="0"/>
  </r>
  <r>
    <x v="0"/>
    <s v="2"/>
    <s v="8/25/2014"/>
    <s v="2014"/>
    <s v="11"/>
    <s v="41010000"/>
    <x v="13"/>
    <x v="0"/>
    <s v="NATIONAL SCIENCE FOUNDATION"/>
    <s v="Federal"/>
    <x v="0"/>
    <s v="4018008000"/>
    <s v="Not Funded"/>
    <s v="15022587"/>
    <m/>
    <m/>
    <n v="1"/>
    <n v="72609"/>
    <n v="1"/>
    <n v="72609"/>
  </r>
  <r>
    <x v="0"/>
    <s v="2"/>
    <s v="8/25/2014"/>
    <s v="2014"/>
    <s v="11"/>
    <s v="41010000"/>
    <x v="13"/>
    <x v="0"/>
    <s v="NATIONAL SCIENCE FOUNDATION"/>
    <s v="Federal"/>
    <x v="0"/>
    <s v="4018008000"/>
    <s v="Not Funded"/>
    <s v="15022652"/>
    <m/>
    <m/>
    <n v="1"/>
    <n v="1175407"/>
    <n v="1"/>
    <n v="1175407"/>
  </r>
  <r>
    <x v="0"/>
    <s v="2"/>
    <s v="8/26/2014"/>
    <s v="2014"/>
    <s v="11"/>
    <s v="41010000"/>
    <x v="13"/>
    <x v="0"/>
    <s v="NATIONAL SCIENCE FOUNDATION"/>
    <s v="Federal"/>
    <x v="0"/>
    <s v="4014006000"/>
    <s v="Not Funded"/>
    <s v="15022643"/>
    <m/>
    <m/>
    <n v="1"/>
    <n v="634180"/>
    <n v="1"/>
    <n v="634180"/>
  </r>
  <r>
    <x v="0"/>
    <s v="2"/>
    <s v="8/27/2014"/>
    <s v="2014"/>
    <s v="11"/>
    <s v="41010000"/>
    <x v="13"/>
    <x v="0"/>
    <s v="NATIONAL SCIENCE FOUNDATION"/>
    <s v="Federal"/>
    <x v="0"/>
    <s v="4014004000"/>
    <s v="Not Funded"/>
    <s v="15022773"/>
    <m/>
    <m/>
    <n v="0.75"/>
    <n v="311729.25"/>
    <n v="0.75"/>
    <n v="311729.25"/>
  </r>
  <r>
    <x v="0"/>
    <s v="2"/>
    <s v="8/27/2014"/>
    <s v="2014"/>
    <s v="11"/>
    <s v="41010000"/>
    <x v="13"/>
    <x v="0"/>
    <s v="NATIONAL SCIENCE FOUNDATION"/>
    <s v="Federal"/>
    <x v="0"/>
    <s v="4014009000"/>
    <s v="Not Funded"/>
    <s v="15022773"/>
    <m/>
    <m/>
    <n v="0.25"/>
    <n v="103909.75"/>
    <n v="0.25"/>
    <n v="103909.75"/>
  </r>
  <r>
    <x v="0"/>
    <s v="2"/>
    <s v="8/27/2014"/>
    <s v="2014"/>
    <s v="11"/>
    <s v="41010000"/>
    <x v="13"/>
    <x v="0"/>
    <s v="NATIONAL SCIENCE FOUNDATION"/>
    <s v="Federal"/>
    <x v="0"/>
    <s v="4014010000"/>
    <s v="Not Funded"/>
    <s v="15022760"/>
    <m/>
    <m/>
    <n v="1"/>
    <n v="297138"/>
    <n v="1"/>
    <n v="297138"/>
  </r>
  <r>
    <x v="0"/>
    <s v="2"/>
    <s v="8/27/2014"/>
    <s v="2014"/>
    <s v="11"/>
    <s v="41010000"/>
    <x v="13"/>
    <x v="0"/>
    <s v="NATIONAL SCIENCE FOUNDATION"/>
    <s v="Federal"/>
    <x v="0"/>
    <s v="4018008000"/>
    <s v="Not Funded"/>
    <s v="15022779"/>
    <m/>
    <m/>
    <n v="1"/>
    <n v="1205618"/>
    <n v="1"/>
    <n v="1205618"/>
  </r>
  <r>
    <x v="0"/>
    <s v="3"/>
    <s v="9/1/2014"/>
    <s v="2014"/>
    <s v="12"/>
    <s v="41010000"/>
    <x v="13"/>
    <x v="0"/>
    <s v="NATIONAL SCIENCE FOUNDATION"/>
    <s v="Federal"/>
    <x v="0"/>
    <s v="4019010000"/>
    <s v="Not Funded"/>
    <s v="15022774"/>
    <m/>
    <m/>
    <n v="1"/>
    <n v="312774"/>
    <n v="1"/>
    <n v="312774"/>
  </r>
  <r>
    <x v="0"/>
    <s v="3"/>
    <s v="9/2/2014"/>
    <s v="2014"/>
    <s v="12"/>
    <s v="41010000"/>
    <x v="13"/>
    <x v="0"/>
    <s v="NATIONAL SCIENCE FOUNDATION"/>
    <s v="Federal"/>
    <x v="0"/>
    <s v="4017014000"/>
    <s v="Not Funded"/>
    <s v="15022367"/>
    <m/>
    <m/>
    <n v="1"/>
    <n v="288498"/>
    <n v="1"/>
    <n v="288498"/>
  </r>
  <r>
    <x v="0"/>
    <s v="3"/>
    <s v="9/3/2014"/>
    <s v="2014"/>
    <s v="12"/>
    <s v="41010000"/>
    <x v="13"/>
    <x v="0"/>
    <s v="Georgetown University Medical Center"/>
    <s v="Institution of Higher Education"/>
    <x v="0"/>
    <s v="4017015000"/>
    <s v="Pending"/>
    <s v="15032910"/>
    <m/>
    <m/>
    <n v="1"/>
    <n v="20571"/>
    <n v="1"/>
    <n v="20571"/>
  </r>
  <r>
    <x v="0"/>
    <s v="3"/>
    <s v="9/4/2014"/>
    <s v="2014"/>
    <s v="12"/>
    <s v="41010000"/>
    <x v="13"/>
    <x v="0"/>
    <s v="NATIONAL SCIENCE FOUNDATION"/>
    <s v="Federal"/>
    <x v="0"/>
    <s v="4018003000"/>
    <s v="Not Funded"/>
    <s v="15032916"/>
    <m/>
    <m/>
    <n v="1"/>
    <n v="398156"/>
    <n v="1"/>
    <n v="398156"/>
  </r>
  <r>
    <x v="0"/>
    <s v="3"/>
    <s v="9/4/2014"/>
    <s v="2014"/>
    <s v="12"/>
    <s v="41010000"/>
    <x v="13"/>
    <x v="0"/>
    <s v="UNIVERSITY OF NEBRASKA-LINCOLN"/>
    <s v="Institution of Higher Education"/>
    <x v="0"/>
    <s v="4018004000"/>
    <s v="Awarded"/>
    <s v="15032984"/>
    <m/>
    <m/>
    <n v="1"/>
    <n v="128209"/>
    <n v="1"/>
    <n v="128209"/>
  </r>
  <r>
    <x v="0"/>
    <s v="3"/>
    <s v="9/4/2014"/>
    <s v="2014"/>
    <s v="12"/>
    <s v="41010000"/>
    <x v="13"/>
    <x v="0"/>
    <s v="MICHIGAN STATE UNIVERSITY"/>
    <s v="Institution of Higher Education"/>
    <x v="0"/>
    <s v="4018009000"/>
    <s v="Awarded"/>
    <s v="15032976"/>
    <m/>
    <m/>
    <n v="0.67"/>
    <n v="293699.19"/>
    <n v="0.67"/>
    <n v="293699.19"/>
  </r>
  <r>
    <x v="0"/>
    <s v="3"/>
    <s v="9/4/2014"/>
    <s v="2014"/>
    <s v="12"/>
    <s v="41010000"/>
    <x v="13"/>
    <x v="0"/>
    <s v="MICHIGAN STATE UNIVERSITY"/>
    <s v="Institution of Higher Education"/>
    <x v="0"/>
    <s v="4020001000"/>
    <s v="Awarded"/>
    <s v="15032976"/>
    <m/>
    <m/>
    <n v="0"/>
    <n v="0"/>
    <n v="0"/>
    <n v="0"/>
  </r>
  <r>
    <x v="0"/>
    <s v="3"/>
    <s v="9/4/2014"/>
    <s v="2014"/>
    <s v="12"/>
    <s v="41010000"/>
    <x v="13"/>
    <x v="0"/>
    <s v="MICHIGAN STATE UNIVERSITY"/>
    <s v="Institution of Higher Education"/>
    <x v="0"/>
    <s v="4020003000"/>
    <s v="Awarded"/>
    <s v="15032976"/>
    <m/>
    <m/>
    <n v="0.33"/>
    <n v="144657.81"/>
    <n v="0.33"/>
    <n v="144657.81"/>
  </r>
  <r>
    <x v="0"/>
    <s v="3"/>
    <s v="9/8/2014"/>
    <s v="2014"/>
    <s v="12"/>
    <s v="41010000"/>
    <x v="13"/>
    <x v="0"/>
    <s v="NATIONAL SCIENCE FOUNDATION"/>
    <s v="Federal"/>
    <x v="0"/>
    <s v="4014005000"/>
    <s v="Not Funded"/>
    <s v="15033038"/>
    <m/>
    <m/>
    <n v="0.8"/>
    <n v="239928.8"/>
    <n v="0.8"/>
    <n v="239928.8"/>
  </r>
  <r>
    <x v="0"/>
    <s v="3"/>
    <s v="9/8/2014"/>
    <s v="2014"/>
    <s v="12"/>
    <s v="41010000"/>
    <x v="13"/>
    <x v="0"/>
    <s v="NATIONAL SCIENCE FOUNDATION"/>
    <s v="Federal"/>
    <x v="0"/>
    <s v="4014006000"/>
    <s v="Not Funded"/>
    <s v="15033038"/>
    <m/>
    <m/>
    <n v="0.2"/>
    <n v="59982.2"/>
    <n v="0.2"/>
    <n v="59982.2"/>
  </r>
  <r>
    <x v="0"/>
    <s v="3"/>
    <s v="9/9/2014"/>
    <s v="2014"/>
    <s v="12"/>
    <s v="41010000"/>
    <x v="13"/>
    <x v="0"/>
    <s v="UNIVERSITY OF CHICAGO"/>
    <s v="Institution of Higher Education"/>
    <x v="0"/>
    <s v="4011005000"/>
    <s v="Pending"/>
    <s v="15033067"/>
    <n v="1"/>
    <n v="480802"/>
    <m/>
    <m/>
    <n v="1"/>
    <n v="480802"/>
  </r>
  <r>
    <x v="0"/>
    <s v="3"/>
    <s v="9/9/2014"/>
    <s v="2014"/>
    <s v="12"/>
    <s v="41010000"/>
    <x v="13"/>
    <x v="0"/>
    <s v="NATIONAL SCIENCE FOUNDATION"/>
    <s v="Federal"/>
    <x v="0"/>
    <s v="4014007000"/>
    <s v="Awarded"/>
    <s v="15032978"/>
    <m/>
    <m/>
    <n v="1"/>
    <n v="10806"/>
    <n v="1"/>
    <n v="10806"/>
  </r>
  <r>
    <x v="0"/>
    <s v="3"/>
    <s v="9/9/2014"/>
    <s v="2014"/>
    <s v="12"/>
    <s v="41010000"/>
    <x v="13"/>
    <x v="0"/>
    <s v="NATIONAL SCIENCE FOUNDATION"/>
    <s v="Federal"/>
    <x v="0"/>
    <s v="4014009000"/>
    <s v="Not Funded"/>
    <s v="15032941"/>
    <m/>
    <m/>
    <n v="1"/>
    <n v="441116"/>
    <n v="1"/>
    <n v="441116"/>
  </r>
  <r>
    <x v="0"/>
    <s v="3"/>
    <s v="9/9/2014"/>
    <s v="2014"/>
    <s v="12"/>
    <s v="41010000"/>
    <x v="13"/>
    <x v="0"/>
    <s v="UNIVERSITY OF CHICAGO"/>
    <s v="Institution of Higher Education"/>
    <x v="0"/>
    <s v="4027013000"/>
    <s v="Pending"/>
    <s v="15033067"/>
    <n v="0"/>
    <n v="0"/>
    <m/>
    <m/>
    <n v="0"/>
    <n v="0"/>
  </r>
  <r>
    <x v="0"/>
    <s v="3"/>
    <s v="9/11/2014"/>
    <s v="2014"/>
    <s v="12"/>
    <s v="41010000"/>
    <x v="13"/>
    <x v="0"/>
    <s v="NATIONAL SCIENCE FOUNDATION"/>
    <s v="Federal"/>
    <x v="0"/>
    <s v="4008006000"/>
    <s v="Not Funded"/>
    <s v="15033074"/>
    <m/>
    <m/>
    <n v="0.14000000000000001"/>
    <n v="42000"/>
    <n v="0.14000000000000001"/>
    <n v="42000"/>
  </r>
  <r>
    <x v="0"/>
    <s v="3"/>
    <s v="9/11/2014"/>
    <s v="2014"/>
    <s v="12"/>
    <s v="41010000"/>
    <x v="13"/>
    <x v="0"/>
    <s v="NATIONAL SCIENCE FOUNDATION"/>
    <s v="Federal"/>
    <x v="0"/>
    <s v="4014005000"/>
    <s v="Not Funded"/>
    <s v="15033074"/>
    <m/>
    <m/>
    <n v="0.72"/>
    <n v="216000"/>
    <n v="0.72"/>
    <n v="216000"/>
  </r>
  <r>
    <x v="0"/>
    <s v="3"/>
    <s v="9/11/2014"/>
    <s v="2014"/>
    <s v="12"/>
    <s v="41010000"/>
    <x v="13"/>
    <x v="0"/>
    <s v="NATIONAL SCIENCE FOUNDATION"/>
    <s v="Federal"/>
    <x v="0"/>
    <s v="4024001000"/>
    <s v="Not Funded"/>
    <s v="15033074"/>
    <m/>
    <m/>
    <n v="0.14000000000000001"/>
    <n v="42000"/>
    <n v="0.14000000000000001"/>
    <n v="42000"/>
  </r>
  <r>
    <x v="0"/>
    <s v="3"/>
    <s v="9/15/2014"/>
    <s v="2014"/>
    <s v="12"/>
    <s v="41010000"/>
    <x v="13"/>
    <x v="0"/>
    <s v="NATIONAL SCIENCE FOUNDATION"/>
    <s v="Federal"/>
    <x v="0"/>
    <s v="4014003000"/>
    <s v="Not Funded"/>
    <s v="15033189"/>
    <m/>
    <m/>
    <n v="1"/>
    <n v="224422"/>
    <n v="1"/>
    <n v="224422"/>
  </r>
  <r>
    <x v="0"/>
    <s v="3"/>
    <s v="9/15/2014"/>
    <s v="2014"/>
    <s v="12"/>
    <s v="41010000"/>
    <x v="13"/>
    <x v="0"/>
    <s v="NATIONAL SCIENCE FOUNDATION"/>
    <s v="Federal"/>
    <x v="0"/>
    <s v="4014003000"/>
    <s v="Not Funded"/>
    <s v="15033281"/>
    <m/>
    <m/>
    <n v="0.1"/>
    <n v="40727.699999999997"/>
    <n v="0.1"/>
    <n v="40727.699999999997"/>
  </r>
  <r>
    <x v="0"/>
    <s v="3"/>
    <s v="9/15/2014"/>
    <s v="2014"/>
    <s v="12"/>
    <s v="41010000"/>
    <x v="13"/>
    <x v="0"/>
    <s v="NATIONAL SCIENCE FOUNDATION"/>
    <s v="Federal"/>
    <x v="0"/>
    <s v="4014005000"/>
    <s v="Not Funded"/>
    <s v="15033017"/>
    <m/>
    <m/>
    <n v="0.5"/>
    <n v="282891.5"/>
    <n v="0.5"/>
    <n v="282891.5"/>
  </r>
  <r>
    <x v="0"/>
    <s v="3"/>
    <s v="9/15/2014"/>
    <s v="2014"/>
    <s v="12"/>
    <s v="41010000"/>
    <x v="13"/>
    <x v="0"/>
    <s v="NATIONAL SCIENCE FOUNDATION"/>
    <s v="Federal"/>
    <x v="0"/>
    <s v="4014005000"/>
    <s v="Not Funded"/>
    <s v="15033248"/>
    <m/>
    <m/>
    <n v="0.4375"/>
    <n v="78330.44"/>
    <n v="0.4375"/>
    <n v="78330.44"/>
  </r>
  <r>
    <x v="0"/>
    <s v="3"/>
    <s v="9/15/2014"/>
    <s v="2014"/>
    <s v="12"/>
    <s v="41010000"/>
    <x v="13"/>
    <x v="0"/>
    <s v="NATIONAL SCIENCE FOUNDATION"/>
    <s v="Federal"/>
    <x v="0"/>
    <s v="4014005000"/>
    <s v="Not Funded"/>
    <s v="15033281"/>
    <m/>
    <m/>
    <n v="0.9"/>
    <n v="366549.3"/>
    <n v="0.9"/>
    <n v="366549.3"/>
  </r>
  <r>
    <x v="0"/>
    <s v="3"/>
    <s v="9/15/2014"/>
    <s v="2014"/>
    <s v="12"/>
    <s v="41010000"/>
    <x v="13"/>
    <x v="0"/>
    <s v="NATIONAL SCIENCE FOUNDATION"/>
    <s v="Federal"/>
    <x v="0"/>
    <s v="4014008000"/>
    <s v="Not Funded"/>
    <s v="15033217"/>
    <m/>
    <m/>
    <n v="0.67"/>
    <n v="183838.62"/>
    <n v="0.67"/>
    <n v="183838.62"/>
  </r>
  <r>
    <x v="0"/>
    <s v="3"/>
    <s v="9/15/2014"/>
    <s v="2014"/>
    <s v="12"/>
    <s v="41010000"/>
    <x v="13"/>
    <x v="0"/>
    <s v="NATIONAL SCIENCE FOUNDATION"/>
    <s v="Federal"/>
    <x v="0"/>
    <s v="4014008000"/>
    <s v="Not Funded"/>
    <s v="15033306"/>
    <m/>
    <m/>
    <n v="1"/>
    <n v="256723"/>
    <n v="1"/>
    <n v="256723"/>
  </r>
  <r>
    <x v="0"/>
    <s v="3"/>
    <s v="9/15/2014"/>
    <s v="2014"/>
    <s v="12"/>
    <s v="41010000"/>
    <x v="13"/>
    <x v="0"/>
    <s v="NATIONAL SCIENCE FOUNDATION"/>
    <s v="Federal"/>
    <x v="0"/>
    <s v="4014009000"/>
    <s v="Not Funded"/>
    <s v="15033238"/>
    <m/>
    <m/>
    <n v="1"/>
    <n v="150000"/>
    <n v="1"/>
    <n v="150000"/>
  </r>
  <r>
    <x v="0"/>
    <s v="3"/>
    <s v="9/15/2014"/>
    <s v="2014"/>
    <s v="12"/>
    <s v="41010000"/>
    <x v="13"/>
    <x v="0"/>
    <s v="NATIONAL SCIENCE FOUNDATION"/>
    <s v="Federal"/>
    <x v="0"/>
    <s v="4014009000"/>
    <s v="Not Funded"/>
    <s v="15033248"/>
    <m/>
    <m/>
    <n v="0.5625"/>
    <n v="100710.56"/>
    <n v="0.5625"/>
    <n v="100710.56"/>
  </r>
  <r>
    <x v="0"/>
    <s v="3"/>
    <s v="9/15/2014"/>
    <s v="2014"/>
    <s v="12"/>
    <s v="41010000"/>
    <x v="13"/>
    <x v="0"/>
    <s v="NATIONAL SCIENCE FOUNDATION"/>
    <s v="Federal"/>
    <x v="0"/>
    <s v="4014009000"/>
    <s v="Not Funded"/>
    <s v="15033263"/>
    <m/>
    <m/>
    <n v="1"/>
    <n v="300000"/>
    <n v="1"/>
    <n v="300000"/>
  </r>
  <r>
    <x v="0"/>
    <s v="3"/>
    <s v="9/15/2014"/>
    <s v="2014"/>
    <s v="12"/>
    <s v="41010000"/>
    <x v="13"/>
    <x v="0"/>
    <s v="NATIONAL SCIENCE FOUNDATION"/>
    <s v="Federal"/>
    <x v="0"/>
    <s v="4014009000"/>
    <s v="Not Funded"/>
    <s v="15033276"/>
    <m/>
    <m/>
    <n v="1"/>
    <n v="310163"/>
    <n v="1"/>
    <n v="310163"/>
  </r>
  <r>
    <x v="0"/>
    <s v="3"/>
    <s v="9/15/2014"/>
    <s v="2014"/>
    <s v="12"/>
    <s v="41010000"/>
    <x v="13"/>
    <x v="0"/>
    <s v="NATIONAL SCIENCE FOUNDATION"/>
    <s v="Federal"/>
    <x v="0"/>
    <s v="4014009000"/>
    <s v="Not Funded"/>
    <s v="15033280"/>
    <m/>
    <m/>
    <n v="1"/>
    <n v="483745"/>
    <n v="1"/>
    <n v="483745"/>
  </r>
  <r>
    <x v="0"/>
    <s v="3"/>
    <s v="9/15/2014"/>
    <s v="2014"/>
    <s v="12"/>
    <s v="41010000"/>
    <x v="13"/>
    <x v="0"/>
    <s v="NATIONAL SCIENCE FOUNDATION"/>
    <s v="Federal"/>
    <x v="0"/>
    <s v="4014010000"/>
    <s v="Not Funded"/>
    <s v="15033217"/>
    <m/>
    <m/>
    <n v="0.33"/>
    <n v="90547.38"/>
    <n v="0.33"/>
    <n v="90547.38"/>
  </r>
  <r>
    <x v="0"/>
    <s v="3"/>
    <s v="9/15/2014"/>
    <s v="2014"/>
    <s v="12"/>
    <s v="41010000"/>
    <x v="13"/>
    <x v="0"/>
    <s v="NATIONAL SCIENCE FOUNDATION"/>
    <s v="Federal"/>
    <x v="0"/>
    <s v="4014010000"/>
    <s v="Not Funded"/>
    <s v="15033239"/>
    <m/>
    <m/>
    <n v="1"/>
    <n v="187932"/>
    <n v="1"/>
    <n v="187932"/>
  </r>
  <r>
    <x v="0"/>
    <s v="3"/>
    <s v="9/15/2014"/>
    <s v="2014"/>
    <s v="12"/>
    <s v="41010000"/>
    <x v="13"/>
    <x v="0"/>
    <s v="NATIONAL SCIENCE FOUNDATION"/>
    <s v="Federal"/>
    <x v="0"/>
    <s v="4014017000"/>
    <s v="Not Funded"/>
    <s v="15033226"/>
    <m/>
    <m/>
    <n v="1"/>
    <n v="375000"/>
    <n v="1"/>
    <n v="375000"/>
  </r>
  <r>
    <x v="0"/>
    <s v="3"/>
    <s v="9/15/2014"/>
    <s v="2014"/>
    <s v="12"/>
    <s v="41010000"/>
    <x v="13"/>
    <x v="0"/>
    <s v="UNIVERSITY OF WISCONSIN-MADISON"/>
    <s v="Institution of Higher Education"/>
    <x v="0"/>
    <s v="4018003000"/>
    <s v="Pending"/>
    <s v="15033187"/>
    <n v="1"/>
    <n v="175000"/>
    <m/>
    <m/>
    <n v="1"/>
    <n v="175000"/>
  </r>
  <r>
    <x v="0"/>
    <s v="3"/>
    <s v="9/15/2014"/>
    <s v="2014"/>
    <s v="12"/>
    <s v="41010000"/>
    <x v="13"/>
    <x v="0"/>
    <s v="NATIONAL SCIENCE FOUNDATION"/>
    <s v="Federal"/>
    <x v="0"/>
    <s v="4018007000"/>
    <s v="Not Funded"/>
    <s v="15033017"/>
    <m/>
    <m/>
    <n v="0.5"/>
    <n v="282891.5"/>
    <n v="0.5"/>
    <n v="282891.5"/>
  </r>
  <r>
    <x v="0"/>
    <s v="3"/>
    <s v="9/15/2014"/>
    <s v="2014"/>
    <s v="12"/>
    <s v="41010000"/>
    <x v="13"/>
    <x v="0"/>
    <s v="NATIONAL SCIENCE FOUNDATION"/>
    <s v="Federal"/>
    <x v="0"/>
    <s v="4018010000"/>
    <s v="Not Funded"/>
    <s v="15033259"/>
    <m/>
    <m/>
    <n v="1"/>
    <n v="246092"/>
    <n v="1"/>
    <n v="246092"/>
  </r>
  <r>
    <x v="0"/>
    <s v="3"/>
    <s v="9/15/2014"/>
    <s v="2014"/>
    <s v="12"/>
    <s v="41010000"/>
    <x v="13"/>
    <x v="0"/>
    <s v="NATIONAL SCIENCE FOUNDATION"/>
    <s v="Federal"/>
    <x v="0"/>
    <s v="4019030000"/>
    <s v="Not Funded"/>
    <s v="15033262"/>
    <m/>
    <m/>
    <n v="1"/>
    <n v="240113"/>
    <n v="1"/>
    <n v="240113"/>
  </r>
  <r>
    <x v="0"/>
    <s v="3"/>
    <s v="9/15/2014"/>
    <s v="2014"/>
    <s v="12"/>
    <s v="41010000"/>
    <x v="13"/>
    <x v="0"/>
    <s v="UNIVERSITY OF WISCONSIN-MADISON"/>
    <s v="Institution of Higher Education"/>
    <x v="0"/>
    <s v="4027006000"/>
    <s v="Pending"/>
    <s v="15033187"/>
    <n v="0"/>
    <n v="0"/>
    <m/>
    <m/>
    <n v="0"/>
    <n v="0"/>
  </r>
  <r>
    <x v="0"/>
    <s v="3"/>
    <s v="9/17/2014"/>
    <s v="2014"/>
    <s v="12"/>
    <s v="41010000"/>
    <x v="13"/>
    <x v="0"/>
    <s v="RUTGERS, THE STATE UNIVERSITY"/>
    <s v="Institution of Higher Education"/>
    <x v="0"/>
    <s v="4014004000"/>
    <s v="Awarded"/>
    <s v="12076416"/>
    <m/>
    <m/>
    <n v="0.65"/>
    <n v="443245.4"/>
    <n v="0.65"/>
    <n v="443245.4"/>
  </r>
  <r>
    <x v="0"/>
    <s v="3"/>
    <s v="9/17/2014"/>
    <s v="2014"/>
    <s v="12"/>
    <s v="41010000"/>
    <x v="13"/>
    <x v="0"/>
    <s v="RUTGERS, THE STATE UNIVERSITY"/>
    <s v="Institution of Higher Education"/>
    <x v="0"/>
    <s v="4014009000"/>
    <s v="Awarded"/>
    <s v="12076416"/>
    <m/>
    <m/>
    <n v="0.1"/>
    <n v="68191.600000000006"/>
    <n v="0.1"/>
    <n v="68191.600000000006"/>
  </r>
  <r>
    <x v="0"/>
    <s v="3"/>
    <s v="9/17/2014"/>
    <s v="2014"/>
    <s v="12"/>
    <s v="41010000"/>
    <x v="13"/>
    <x v="0"/>
    <s v="RUTGERS, THE STATE UNIVERSITY"/>
    <s v="Institution of Higher Education"/>
    <x v="0"/>
    <s v="4016005000"/>
    <s v="Awarded"/>
    <s v="12076416"/>
    <m/>
    <m/>
    <n v="0.25"/>
    <n v="170479"/>
    <n v="0.25"/>
    <n v="170479"/>
  </r>
  <r>
    <x v="0"/>
    <s v="3"/>
    <s v="9/17/2014"/>
    <s v="2014"/>
    <s v="12"/>
    <s v="41010000"/>
    <x v="13"/>
    <x v="0"/>
    <s v="NATIONAL SCIENCE FOUNDATION"/>
    <s v="Federal"/>
    <x v="0"/>
    <s v="4018006000"/>
    <s v="Not Funded"/>
    <s v="15033332"/>
    <m/>
    <m/>
    <n v="1"/>
    <n v="337891"/>
    <n v="1"/>
    <n v="337891"/>
  </r>
  <r>
    <x v="0"/>
    <s v="3"/>
    <s v="9/18/2014"/>
    <s v="2014"/>
    <s v="12"/>
    <s v="41010000"/>
    <x v="13"/>
    <x v="0"/>
    <s v="NATIONAL SCIENCE FOUNDATION"/>
    <s v="Federal"/>
    <x v="0"/>
    <s v="4014007000"/>
    <s v="Not Funded"/>
    <s v="15033390"/>
    <m/>
    <m/>
    <n v="1"/>
    <n v="49911"/>
    <n v="1"/>
    <n v="49911"/>
  </r>
  <r>
    <x v="0"/>
    <s v="3"/>
    <s v="9/18/2014"/>
    <s v="2014"/>
    <s v="12"/>
    <s v="41010000"/>
    <x v="13"/>
    <x v="0"/>
    <s v="NATIONAL SCIENCE FOUNDATION"/>
    <s v="Federal"/>
    <x v="0"/>
    <s v="4019006000"/>
    <s v="Not Funded"/>
    <s v="15033349"/>
    <m/>
    <m/>
    <n v="0.1"/>
    <n v="9011.1"/>
    <n v="0.1"/>
    <n v="9011.1"/>
  </r>
  <r>
    <x v="0"/>
    <s v="3"/>
    <s v="9/18/2014"/>
    <s v="2014"/>
    <s v="12"/>
    <s v="41010000"/>
    <x v="13"/>
    <x v="0"/>
    <s v="NATIONAL SCIENCE FOUNDATION"/>
    <s v="Federal"/>
    <x v="0"/>
    <s v="4019006000"/>
    <s v="Not Funded"/>
    <s v="15033370"/>
    <m/>
    <m/>
    <n v="1"/>
    <n v="151635"/>
    <n v="1"/>
    <n v="151635"/>
  </r>
  <r>
    <x v="0"/>
    <s v="3"/>
    <s v="9/18/2014"/>
    <s v="2014"/>
    <s v="12"/>
    <s v="41010000"/>
    <x v="13"/>
    <x v="0"/>
    <s v="NATIONAL SCIENCE FOUNDATION"/>
    <s v="Federal"/>
    <x v="0"/>
    <s v="4019010000"/>
    <s v="Not Funded"/>
    <s v="15033349"/>
    <m/>
    <m/>
    <n v="0.9"/>
    <n v="81099.899999999994"/>
    <n v="0.9"/>
    <n v="81099.899999999994"/>
  </r>
  <r>
    <x v="0"/>
    <s v="3"/>
    <s v="9/19/2014"/>
    <s v="2014"/>
    <s v="12"/>
    <s v="41010000"/>
    <x v="13"/>
    <x v="0"/>
    <s v="NATIONAL SCIENCE FOUNDATION"/>
    <s v="Federal"/>
    <x v="0"/>
    <s v="4011008000"/>
    <s v="Not Funded"/>
    <s v="15033383"/>
    <m/>
    <m/>
    <n v="6.25E-2"/>
    <n v="55153.38"/>
    <n v="6.25E-2"/>
    <n v="55153.38"/>
  </r>
  <r>
    <x v="0"/>
    <s v="3"/>
    <s v="9/19/2014"/>
    <s v="2014"/>
    <s v="12"/>
    <s v="41010000"/>
    <x v="13"/>
    <x v="0"/>
    <s v="UNIVERSITY OF NEBRASKA-LINCOLN"/>
    <s v="Institution of Higher Education"/>
    <x v="0"/>
    <s v="4018003000"/>
    <s v="Pending"/>
    <s v="15033433"/>
    <n v="1"/>
    <n v="238061"/>
    <m/>
    <m/>
    <n v="1"/>
    <n v="238061"/>
  </r>
  <r>
    <x v="0"/>
    <s v="3"/>
    <s v="9/19/2014"/>
    <s v="2014"/>
    <s v="12"/>
    <s v="41010000"/>
    <x v="13"/>
    <x v="0"/>
    <s v="NATIONAL SCIENCE FOUNDATION"/>
    <s v="Federal"/>
    <x v="0"/>
    <s v="4018008000"/>
    <s v="Not Funded"/>
    <s v="15033383"/>
    <m/>
    <m/>
    <n v="0.1875"/>
    <n v="165460.13"/>
    <n v="0.1875"/>
    <n v="165460.13"/>
  </r>
  <r>
    <x v="0"/>
    <s v="3"/>
    <s v="9/19/2014"/>
    <s v="2014"/>
    <s v="12"/>
    <s v="41010000"/>
    <x v="13"/>
    <x v="0"/>
    <s v="NATIONAL SCIENCE FOUNDATION"/>
    <s v="Federal"/>
    <x v="0"/>
    <s v="4018009000"/>
    <s v="Not Funded"/>
    <s v="15033383"/>
    <m/>
    <m/>
    <n v="0.1875"/>
    <n v="165460.13"/>
    <n v="0.1875"/>
    <n v="165460.13"/>
  </r>
  <r>
    <x v="0"/>
    <s v="3"/>
    <s v="9/19/2014"/>
    <s v="2014"/>
    <s v="12"/>
    <s v="41010000"/>
    <x v="13"/>
    <x v="0"/>
    <s v="NATIONAL SCIENCE FOUNDATION"/>
    <s v="Federal"/>
    <x v="0"/>
    <s v="4018010000"/>
    <s v="Not Funded"/>
    <s v="15033383"/>
    <m/>
    <m/>
    <n v="0.5625"/>
    <n v="496380.38"/>
    <n v="0.5625"/>
    <n v="496380.38"/>
  </r>
  <r>
    <x v="0"/>
    <s v="3"/>
    <s v="9/19/2014"/>
    <s v="2014"/>
    <s v="12"/>
    <s v="41010000"/>
    <x v="13"/>
    <x v="0"/>
    <s v="UNIVERSITY OF NEBRASKA-LINCOLN"/>
    <s v="Institution of Higher Education"/>
    <x v="0"/>
    <s v="4027006000"/>
    <s v="Pending"/>
    <s v="15033433"/>
    <n v="0"/>
    <n v="0"/>
    <m/>
    <m/>
    <n v="0"/>
    <n v="0"/>
  </r>
  <r>
    <x v="0"/>
    <s v="3"/>
    <s v="9/24/2014"/>
    <s v="2014"/>
    <s v="12"/>
    <s v="41010000"/>
    <x v="13"/>
    <x v="0"/>
    <s v="Johns Hopkins University"/>
    <s v="Institution of Higher Education"/>
    <x v="0"/>
    <s v="4014004000"/>
    <s v="Not Funded"/>
    <s v="14033820"/>
    <m/>
    <m/>
    <n v="1"/>
    <n v="299003"/>
    <n v="1"/>
    <n v="299003"/>
  </r>
  <r>
    <x v="0"/>
    <s v="3"/>
    <s v="9/24/2014"/>
    <s v="2014"/>
    <s v="12"/>
    <s v="41010000"/>
    <x v="13"/>
    <x v="0"/>
    <s v="NATIONAL SCIENCE FOUNDATION"/>
    <s v="Federal"/>
    <x v="0"/>
    <s v="4014006000"/>
    <s v="Pending"/>
    <s v="15033645"/>
    <m/>
    <m/>
    <n v="1"/>
    <n v="57179"/>
    <n v="1"/>
    <n v="57179"/>
  </r>
  <r>
    <x v="0"/>
    <s v="3"/>
    <s v="9/24/2014"/>
    <s v="2014"/>
    <s v="12"/>
    <s v="41010000"/>
    <x v="13"/>
    <x v="0"/>
    <s v="NATIONAL SCIENCE FOUNDATION"/>
    <s v="Federal"/>
    <x v="0"/>
    <s v="4014006000"/>
    <s v="Awarded"/>
    <s v="15033655"/>
    <m/>
    <m/>
    <n v="1"/>
    <n v="175000"/>
    <n v="1"/>
    <n v="175000"/>
  </r>
  <r>
    <x v="0"/>
    <s v="3"/>
    <s v="9/24/2014"/>
    <s v="2014"/>
    <s v="12"/>
    <s v="41010000"/>
    <x v="13"/>
    <x v="0"/>
    <s v="NATIONAL SCIENCE FOUNDATION"/>
    <s v="Federal"/>
    <x v="0"/>
    <s v="4018009000"/>
    <s v="Awarded"/>
    <s v="15033619"/>
    <m/>
    <m/>
    <n v="1"/>
    <n v="175000"/>
    <n v="1"/>
    <n v="175000"/>
  </r>
  <r>
    <x v="0"/>
    <s v="3"/>
    <s v="9/24/2014"/>
    <s v="2014"/>
    <s v="12"/>
    <s v="41010000"/>
    <x v="13"/>
    <x v="0"/>
    <s v="NATIONAL SCIENCE FOUNDATION"/>
    <s v="Federal"/>
    <x v="0"/>
    <s v="4018009000"/>
    <s v="Not Funded"/>
    <s v="15033547"/>
    <m/>
    <m/>
    <n v="1"/>
    <n v="174522"/>
    <n v="1"/>
    <n v="174522"/>
  </r>
  <r>
    <x v="0"/>
    <s v="3"/>
    <s v="9/25/2014"/>
    <s v="2014"/>
    <s v="12"/>
    <s v="41010000"/>
    <x v="13"/>
    <x v="0"/>
    <s v="NATIONAL SCIENCE FOUNDATION"/>
    <s v="Federal"/>
    <x v="0"/>
    <s v="4014004000"/>
    <s v="Not Funded"/>
    <s v="15033669"/>
    <m/>
    <m/>
    <n v="1"/>
    <n v="428735"/>
    <n v="1"/>
    <n v="428735"/>
  </r>
  <r>
    <x v="0"/>
    <s v="3"/>
    <s v="9/25/2014"/>
    <s v="2014"/>
    <s v="12"/>
    <s v="41010000"/>
    <x v="13"/>
    <x v="0"/>
    <s v="NATIONAL SCIENCE FOUNDATION"/>
    <s v="Federal"/>
    <x v="0"/>
    <s v="4014009000"/>
    <s v="Awarded"/>
    <s v="15033687"/>
    <m/>
    <m/>
    <n v="1"/>
    <n v="75000"/>
    <n v="1"/>
    <n v="75000"/>
  </r>
  <r>
    <x v="0"/>
    <s v="3"/>
    <s v="9/26/2014"/>
    <s v="2014"/>
    <s v="12"/>
    <s v="41010000"/>
    <x v="13"/>
    <x v="0"/>
    <s v="NATIONAL SCIENCE FOUNDATION"/>
    <s v="Federal"/>
    <x v="0"/>
    <s v="4018004000"/>
    <s v="Not Funded"/>
    <s v="15033742"/>
    <m/>
    <m/>
    <n v="1"/>
    <n v="598956"/>
    <n v="1"/>
    <n v="598956"/>
  </r>
  <r>
    <x v="0"/>
    <s v="3"/>
    <s v="9/26/2014"/>
    <s v="2014"/>
    <s v="12"/>
    <s v="41010000"/>
    <x v="13"/>
    <x v="0"/>
    <s v="NATIONAL SCIENCE FOUNDATION"/>
    <s v="Federal"/>
    <x v="0"/>
    <s v="4018006000"/>
    <s v="Not Funded"/>
    <s v="15033724"/>
    <m/>
    <m/>
    <n v="1"/>
    <n v="131639"/>
    <n v="1"/>
    <n v="131639"/>
  </r>
  <r>
    <x v="0"/>
    <s v="3"/>
    <s v="9/30/2014"/>
    <s v="2014"/>
    <s v="12"/>
    <s v="41010000"/>
    <x v="13"/>
    <x v="0"/>
    <s v="NATIONAL SCIENCE FOUNDATION"/>
    <s v="Federal"/>
    <x v="0"/>
    <s v="2004034000"/>
    <s v="Awarded"/>
    <s v="15033763"/>
    <m/>
    <m/>
    <n v="1"/>
    <n v="288168"/>
    <n v="1"/>
    <n v="288168"/>
  </r>
  <r>
    <x v="0"/>
    <s v="3"/>
    <s v="9/30/2014"/>
    <s v="2014"/>
    <s v="12"/>
    <s v="41010000"/>
    <x v="13"/>
    <x v="0"/>
    <s v="NATIONAL SCIENCE FOUNDATION"/>
    <s v="Federal"/>
    <x v="0"/>
    <s v="4018004000"/>
    <s v="Awarded"/>
    <s v="15033789"/>
    <m/>
    <m/>
    <n v="1"/>
    <n v="425820"/>
    <n v="1"/>
    <n v="425820"/>
  </r>
  <r>
    <x v="0"/>
    <s v="3"/>
    <s v="9/30/2014"/>
    <s v="2014"/>
    <s v="12"/>
    <s v="41010000"/>
    <x v="13"/>
    <x v="0"/>
    <s v="NATIONAL SCIENCE FOUNDATION"/>
    <s v="Federal"/>
    <x v="0"/>
    <s v="4018004000"/>
    <s v="Not Funded"/>
    <s v="15033341"/>
    <m/>
    <m/>
    <n v="1"/>
    <n v="682434"/>
    <n v="1"/>
    <n v="682434"/>
  </r>
  <r>
    <x v="0"/>
    <s v="4"/>
    <s v="10/1/2014"/>
    <s v="2015"/>
    <s v="1"/>
    <s v="41010000"/>
    <x v="13"/>
    <x v="0"/>
    <s v="NATIONAL SCIENCE FOUNDATION"/>
    <s v="Federal"/>
    <x v="0"/>
    <s v="4011006000"/>
    <s v="Pending"/>
    <s v="15022769"/>
    <m/>
    <m/>
    <n v="0"/>
    <n v="0"/>
    <n v="0"/>
    <n v="0"/>
  </r>
  <r>
    <x v="0"/>
    <s v="4"/>
    <s v="10/1/2014"/>
    <s v="2015"/>
    <s v="1"/>
    <s v="41010000"/>
    <x v="13"/>
    <x v="0"/>
    <s v="NATIONAL SCIENCE FOUNDATION"/>
    <s v="Federal"/>
    <x v="0"/>
    <s v="4014004000"/>
    <s v="Not Funded"/>
    <s v="15033646"/>
    <m/>
    <m/>
    <n v="1"/>
    <n v="300000"/>
    <n v="1"/>
    <n v="300000"/>
  </r>
  <r>
    <x v="0"/>
    <s v="4"/>
    <s v="10/1/2014"/>
    <s v="2015"/>
    <s v="1"/>
    <s v="41010000"/>
    <x v="13"/>
    <x v="0"/>
    <s v="NATIONAL SCIENCE FOUNDATION"/>
    <s v="Federal"/>
    <x v="0"/>
    <s v="4014006000"/>
    <s v="Not Funded"/>
    <s v="15033672"/>
    <m/>
    <m/>
    <n v="1"/>
    <n v="128973"/>
    <n v="1"/>
    <n v="128973"/>
  </r>
  <r>
    <x v="0"/>
    <s v="4"/>
    <s v="10/1/2014"/>
    <s v="2015"/>
    <s v="1"/>
    <s v="41010000"/>
    <x v="13"/>
    <x v="0"/>
    <s v="NATIONAL SCIENCE FOUNDATION"/>
    <s v="Federal"/>
    <x v="0"/>
    <s v="4014007000"/>
    <s v="Pending"/>
    <s v="15022769"/>
    <m/>
    <m/>
    <n v="0.3"/>
    <n v="96129.9"/>
    <n v="0.3"/>
    <n v="96129.9"/>
  </r>
  <r>
    <x v="0"/>
    <s v="4"/>
    <s v="10/1/2014"/>
    <s v="2015"/>
    <s v="1"/>
    <s v="41010000"/>
    <x v="13"/>
    <x v="0"/>
    <s v="NATIONAL SCIENCE FOUNDATION"/>
    <s v="Federal"/>
    <x v="0"/>
    <s v="4014008000"/>
    <s v="Not Funded"/>
    <s v="15033284"/>
    <m/>
    <m/>
    <n v="1"/>
    <n v="328639"/>
    <n v="1"/>
    <n v="328639"/>
  </r>
  <r>
    <x v="0"/>
    <s v="4"/>
    <s v="10/1/2014"/>
    <s v="2015"/>
    <s v="1"/>
    <s v="41010000"/>
    <x v="13"/>
    <x v="0"/>
    <s v="NATIONAL SCIENCE FOUNDATION"/>
    <s v="Federal"/>
    <x v="0"/>
    <s v="4014025000"/>
    <s v="Pending"/>
    <s v="15022769"/>
    <m/>
    <m/>
    <n v="0.7"/>
    <n v="224303.1"/>
    <n v="0.7"/>
    <n v="224303.1"/>
  </r>
  <r>
    <x v="0"/>
    <s v="4"/>
    <s v="10/1/2014"/>
    <s v="2015"/>
    <s v="1"/>
    <s v="41010000"/>
    <x v="13"/>
    <x v="0"/>
    <s v="NATIONAL SCIENCE FOUNDATION"/>
    <s v="Federal"/>
    <x v="0"/>
    <s v="4018004000"/>
    <s v="Pending"/>
    <s v="15033700"/>
    <m/>
    <m/>
    <n v="1"/>
    <n v="483358"/>
    <n v="1"/>
    <n v="483358"/>
  </r>
  <r>
    <x v="0"/>
    <s v="4"/>
    <s v="10/1/2014"/>
    <s v="2015"/>
    <s v="1"/>
    <s v="41010000"/>
    <x v="13"/>
    <x v="0"/>
    <s v="NATIONAL SCIENCE FOUNDATION"/>
    <s v="Federal"/>
    <x v="0"/>
    <s v="4018004000"/>
    <s v="Pending"/>
    <s v="15033755"/>
    <m/>
    <m/>
    <n v="1"/>
    <n v="671743"/>
    <n v="1"/>
    <n v="671743"/>
  </r>
  <r>
    <x v="0"/>
    <s v="4"/>
    <s v="10/1/2014"/>
    <s v="2015"/>
    <s v="1"/>
    <s v="41010000"/>
    <x v="13"/>
    <x v="0"/>
    <s v="UNIVERSITY OF ALASKA"/>
    <s v="Institution of Higher Education"/>
    <x v="0"/>
    <s v="4018004000"/>
    <s v="Pending"/>
    <s v="15043897"/>
    <m/>
    <m/>
    <n v="1"/>
    <n v="8711"/>
    <n v="1"/>
    <n v="8711"/>
  </r>
  <r>
    <x v="0"/>
    <s v="4"/>
    <s v="10/1/2014"/>
    <s v="2015"/>
    <s v="1"/>
    <s v="41010000"/>
    <x v="13"/>
    <x v="0"/>
    <s v="NORTHEASTERN UNIVERSITY"/>
    <s v="Institution of Higher Education"/>
    <x v="0"/>
    <s v="4018010000"/>
    <s v="Awarded"/>
    <s v="15033114"/>
    <m/>
    <m/>
    <n v="1"/>
    <n v="62374"/>
    <n v="1"/>
    <n v="62374"/>
  </r>
  <r>
    <x v="0"/>
    <s v="4"/>
    <s v="10/2/2014"/>
    <s v="2015"/>
    <s v="1"/>
    <s v="41010000"/>
    <x v="13"/>
    <x v="0"/>
    <s v="NATIONAL SCIENCE FOUNDATION"/>
    <s v="Federal"/>
    <x v="0"/>
    <s v="4011006000"/>
    <s v="Not Funded"/>
    <s v="15044540"/>
    <m/>
    <m/>
    <n v="0.1"/>
    <n v="15876.8"/>
    <n v="0.1"/>
    <n v="15876.8"/>
  </r>
  <r>
    <x v="0"/>
    <s v="4"/>
    <s v="10/2/2014"/>
    <s v="2015"/>
    <s v="1"/>
    <s v="41010000"/>
    <x v="13"/>
    <x v="0"/>
    <s v="NATIONAL SCIENCE FOUNDATION"/>
    <s v="Federal"/>
    <x v="0"/>
    <s v="4014011000"/>
    <s v="Not Funded"/>
    <s v="15043957"/>
    <m/>
    <m/>
    <n v="1"/>
    <n v="597363"/>
    <n v="1"/>
    <n v="597363"/>
  </r>
  <r>
    <x v="0"/>
    <s v="4"/>
    <s v="10/2/2014"/>
    <s v="2015"/>
    <s v="1"/>
    <s v="41010000"/>
    <x v="13"/>
    <x v="0"/>
    <s v="NATIONAL SCIENCE FOUNDATION"/>
    <s v="Federal"/>
    <x v="0"/>
    <s v="4016005000"/>
    <s v="Not Funded"/>
    <s v="15044540"/>
    <m/>
    <m/>
    <n v="0.9"/>
    <n v="142891.20000000001"/>
    <n v="0.9"/>
    <n v="142891.20000000001"/>
  </r>
  <r>
    <x v="0"/>
    <s v="4"/>
    <s v="10/2/2014"/>
    <s v="2015"/>
    <s v="1"/>
    <s v="41010000"/>
    <x v="13"/>
    <x v="0"/>
    <s v="NATIONAL SCIENCE FOUNDATION"/>
    <s v="Federal"/>
    <x v="0"/>
    <s v="4019008000"/>
    <s v="Pending"/>
    <s v="15033873"/>
    <m/>
    <m/>
    <n v="0.25"/>
    <n v="74844"/>
    <n v="0.25"/>
    <n v="74844"/>
  </r>
  <r>
    <x v="0"/>
    <s v="4"/>
    <s v="10/2/2014"/>
    <s v="2015"/>
    <s v="1"/>
    <s v="41010000"/>
    <x v="13"/>
    <x v="0"/>
    <s v="NATIONAL SCIENCE FOUNDATION"/>
    <s v="Federal"/>
    <x v="0"/>
    <s v="4019010000"/>
    <s v="Pending"/>
    <s v="15033873"/>
    <m/>
    <m/>
    <n v="0.75"/>
    <n v="224532"/>
    <n v="0.75"/>
    <n v="224532"/>
  </r>
  <r>
    <x v="0"/>
    <s v="4"/>
    <s v="10/3/2014"/>
    <s v="2015"/>
    <s v="1"/>
    <s v="41010000"/>
    <x v="13"/>
    <x v="0"/>
    <s v="NATIONAL SCIENCE FOUNDATION"/>
    <s v="Federal"/>
    <x v="0"/>
    <s v="4014004000"/>
    <s v="Not Funded"/>
    <s v="15043989"/>
    <m/>
    <m/>
    <n v="1"/>
    <n v="200000"/>
    <n v="1"/>
    <n v="200000"/>
  </r>
  <r>
    <x v="0"/>
    <s v="4"/>
    <s v="10/3/2014"/>
    <s v="2015"/>
    <s v="1"/>
    <s v="41010000"/>
    <x v="13"/>
    <x v="0"/>
    <s v="NATIONAL SCIENCE FOUNDATION"/>
    <s v="Federal"/>
    <x v="0"/>
    <s v="4018006000"/>
    <s v="Pending"/>
    <s v="15044027"/>
    <m/>
    <m/>
    <n v="1"/>
    <n v="392904"/>
    <n v="1"/>
    <n v="392904"/>
  </r>
  <r>
    <x v="0"/>
    <s v="4"/>
    <s v="10/3/2014"/>
    <s v="2015"/>
    <s v="1"/>
    <s v="41010000"/>
    <x v="13"/>
    <x v="0"/>
    <s v="NATIONAL SCIENCE FOUNDATION"/>
    <s v="Federal"/>
    <x v="0"/>
    <s v="4018007000"/>
    <s v="Not Funded"/>
    <s v="15044002"/>
    <m/>
    <m/>
    <n v="1"/>
    <n v="495520"/>
    <n v="1"/>
    <n v="495520"/>
  </r>
  <r>
    <x v="0"/>
    <s v="4"/>
    <s v="10/6/2014"/>
    <s v="2015"/>
    <s v="1"/>
    <s v="41010000"/>
    <x v="13"/>
    <x v="0"/>
    <s v="NATIONAL SCIENCE FOUNDATION"/>
    <s v="Federal"/>
    <x v="0"/>
    <s v="4018006000"/>
    <s v="Awarded"/>
    <s v="15044081"/>
    <m/>
    <m/>
    <n v="1"/>
    <n v="35000"/>
    <n v="1"/>
    <n v="35000"/>
  </r>
  <r>
    <x v="0"/>
    <s v="4"/>
    <s v="10/6/2014"/>
    <s v="2015"/>
    <s v="1"/>
    <s v="41010000"/>
    <x v="13"/>
    <x v="0"/>
    <s v="NATIONAL SCIENCE FOUNDATION"/>
    <s v="Federal"/>
    <x v="0"/>
    <s v="4018006000"/>
    <s v="Not Funded"/>
    <s v="15044018"/>
    <m/>
    <m/>
    <n v="0.96250000000000002"/>
    <n v="372855.18"/>
    <n v="0.96250000000000002"/>
    <n v="372855.18"/>
  </r>
  <r>
    <x v="0"/>
    <s v="4"/>
    <s v="10/6/2014"/>
    <s v="2015"/>
    <s v="1"/>
    <s v="41010000"/>
    <x v="13"/>
    <x v="0"/>
    <s v="NATIONAL SCIENCE FOUNDATION"/>
    <s v="Federal"/>
    <x v="0"/>
    <s v="4018008000"/>
    <s v="Not Funded"/>
    <s v="15044018"/>
    <m/>
    <m/>
    <n v="3.7499999999999999E-2"/>
    <n v="14526.82"/>
    <n v="3.7499999999999999E-2"/>
    <n v="14526.82"/>
  </r>
  <r>
    <x v="0"/>
    <s v="4"/>
    <s v="10/7/2014"/>
    <s v="2015"/>
    <s v="1"/>
    <s v="41010000"/>
    <x v="13"/>
    <x v="0"/>
    <s v="NATIONAL SCIENCE FOUNDATION"/>
    <s v="Federal"/>
    <x v="0"/>
    <s v="2004035000"/>
    <s v="Awarded"/>
    <s v="15044102"/>
    <m/>
    <m/>
    <n v="1"/>
    <n v="118348"/>
    <n v="1"/>
    <n v="118348"/>
  </r>
  <r>
    <x v="0"/>
    <s v="4"/>
    <s v="10/7/2014"/>
    <s v="2015"/>
    <s v="1"/>
    <s v="41010000"/>
    <x v="13"/>
    <x v="0"/>
    <s v="NATIONAL SCIENCE FOUNDATION"/>
    <s v="Federal"/>
    <x v="0"/>
    <s v="4018006000"/>
    <s v="Awarded"/>
    <s v="15044093"/>
    <m/>
    <m/>
    <n v="1"/>
    <n v="292486"/>
    <n v="1"/>
    <n v="292486"/>
  </r>
  <r>
    <x v="0"/>
    <s v="4"/>
    <s v="10/7/2014"/>
    <s v="2015"/>
    <s v="1"/>
    <s v="41010000"/>
    <x v="13"/>
    <x v="0"/>
    <s v="NATIONAL SCIENCE FOUNDATION"/>
    <s v="Federal"/>
    <x v="0"/>
    <s v="4018006000"/>
    <s v="Awarded"/>
    <s v="15044099"/>
    <m/>
    <m/>
    <n v="1"/>
    <n v="50000"/>
    <n v="1"/>
    <n v="50000"/>
  </r>
  <r>
    <x v="0"/>
    <s v="4"/>
    <s v="10/7/2014"/>
    <s v="2015"/>
    <s v="1"/>
    <s v="41010000"/>
    <x v="13"/>
    <x v="0"/>
    <s v="NATIONAL SCIENCE FOUNDATION"/>
    <s v="Federal"/>
    <x v="0"/>
    <s v="4018006000"/>
    <s v="Not Funded"/>
    <s v="15044087"/>
    <m/>
    <m/>
    <n v="1"/>
    <n v="150000"/>
    <n v="1"/>
    <n v="150000"/>
  </r>
  <r>
    <x v="0"/>
    <s v="4"/>
    <s v="10/7/2014"/>
    <s v="2015"/>
    <s v="1"/>
    <s v="41010000"/>
    <x v="13"/>
    <x v="0"/>
    <s v="NATIONAL SCIENCE FOUNDATION"/>
    <s v="Federal"/>
    <x v="0"/>
    <s v="4018006000"/>
    <s v="Not Funded"/>
    <s v="15044091"/>
    <m/>
    <m/>
    <n v="1"/>
    <n v="133734"/>
    <n v="1"/>
    <n v="133734"/>
  </r>
  <r>
    <x v="0"/>
    <s v="4"/>
    <s v="10/7/2014"/>
    <s v="2015"/>
    <s v="1"/>
    <s v="41010000"/>
    <x v="13"/>
    <x v="0"/>
    <s v="NATIONAL SCIENCE FOUNDATION"/>
    <s v="Federal"/>
    <x v="0"/>
    <s v="4018006000"/>
    <s v="Not Funded"/>
    <s v="15044109"/>
    <m/>
    <m/>
    <n v="1"/>
    <n v="360192"/>
    <n v="1"/>
    <n v="360192"/>
  </r>
  <r>
    <x v="0"/>
    <s v="4"/>
    <s v="10/9/2014"/>
    <s v="2015"/>
    <s v="1"/>
    <s v="41010000"/>
    <x v="13"/>
    <x v="0"/>
    <s v="NATIONAL SCIENCE FOUNDATION"/>
    <s v="Federal"/>
    <x v="0"/>
    <s v="1012005000"/>
    <s v="Not Funded"/>
    <s v="15044165"/>
    <m/>
    <m/>
    <n v="0.2"/>
    <n v="137329"/>
    <n v="0.2"/>
    <n v="137329"/>
  </r>
  <r>
    <x v="0"/>
    <s v="4"/>
    <s v="10/9/2014"/>
    <s v="2015"/>
    <s v="1"/>
    <s v="41010000"/>
    <x v="13"/>
    <x v="0"/>
    <s v="NATIONAL SCIENCE FOUNDATION"/>
    <s v="Federal"/>
    <x v="0"/>
    <s v="1019001006"/>
    <s v="Not Funded"/>
    <s v="15044165"/>
    <m/>
    <m/>
    <n v="0.8"/>
    <n v="549316"/>
    <n v="0.8"/>
    <n v="549316"/>
  </r>
  <r>
    <x v="0"/>
    <s v="4"/>
    <s v="10/9/2014"/>
    <s v="2015"/>
    <s v="1"/>
    <s v="41010000"/>
    <x v="13"/>
    <x v="0"/>
    <s v="NATIONAL SCIENCE FOUNDATION"/>
    <s v="Federal"/>
    <x v="0"/>
    <s v="4011006000"/>
    <s v="Not Funded"/>
    <s v="15044135"/>
    <m/>
    <m/>
    <n v="0.45"/>
    <n v="150451.20000000001"/>
    <n v="0.45"/>
    <n v="150451.20000000001"/>
  </r>
  <r>
    <x v="0"/>
    <s v="4"/>
    <s v="10/9/2014"/>
    <s v="2015"/>
    <s v="1"/>
    <s v="41010000"/>
    <x v="13"/>
    <x v="0"/>
    <s v="NATIONAL SCIENCE FOUNDATION"/>
    <s v="Federal"/>
    <x v="0"/>
    <s v="4011012000"/>
    <s v="Awarded"/>
    <s v="15044144"/>
    <m/>
    <m/>
    <n v="1"/>
    <n v="20130"/>
    <n v="1"/>
    <n v="20130"/>
  </r>
  <r>
    <x v="0"/>
    <s v="4"/>
    <s v="10/9/2014"/>
    <s v="2015"/>
    <s v="1"/>
    <s v="41010000"/>
    <x v="13"/>
    <x v="0"/>
    <s v="NATIONAL SCIENCE FOUNDATION"/>
    <s v="Federal"/>
    <x v="0"/>
    <s v="4011012000"/>
    <s v="Not Funded"/>
    <s v="15043979"/>
    <m/>
    <m/>
    <n v="0.23749999999999999"/>
    <n v="4785.63"/>
    <n v="0.23749999999999999"/>
    <n v="4785.63"/>
  </r>
  <r>
    <x v="0"/>
    <s v="4"/>
    <s v="10/9/2014"/>
    <s v="2015"/>
    <s v="1"/>
    <s v="41010000"/>
    <x v="13"/>
    <x v="0"/>
    <s v="NATIONAL SCIENCE FOUNDATION"/>
    <s v="Federal"/>
    <x v="0"/>
    <s v="4011015000"/>
    <s v="Not Funded"/>
    <s v="15044161"/>
    <m/>
    <m/>
    <n v="1"/>
    <n v="20135"/>
    <n v="1"/>
    <n v="20135"/>
  </r>
  <r>
    <x v="0"/>
    <s v="4"/>
    <s v="10/9/2014"/>
    <s v="2015"/>
    <s v="1"/>
    <s v="41010000"/>
    <x v="13"/>
    <x v="0"/>
    <s v="NATIONAL SCIENCE FOUNDATION"/>
    <s v="Federal"/>
    <x v="0"/>
    <s v="4018003000"/>
    <s v="Not Funded"/>
    <s v="15043979"/>
    <m/>
    <m/>
    <n v="0.76249999999999996"/>
    <n v="15364.38"/>
    <n v="0.76249999999999996"/>
    <n v="15364.38"/>
  </r>
  <r>
    <x v="0"/>
    <s v="4"/>
    <s v="10/9/2014"/>
    <s v="2015"/>
    <s v="1"/>
    <s v="41010000"/>
    <x v="13"/>
    <x v="0"/>
    <s v="NATIONAL SCIENCE FOUNDATION"/>
    <s v="Federal"/>
    <x v="0"/>
    <s v="4019030000"/>
    <s v="Not Funded"/>
    <s v="15044135"/>
    <m/>
    <m/>
    <n v="0.5"/>
    <n v="167168"/>
    <n v="0.5"/>
    <n v="167168"/>
  </r>
  <r>
    <x v="0"/>
    <s v="4"/>
    <s v="10/9/2014"/>
    <s v="2015"/>
    <s v="1"/>
    <s v="41010000"/>
    <x v="13"/>
    <x v="0"/>
    <s v="NATIONAL SCIENCE FOUNDATION"/>
    <s v="Federal"/>
    <x v="0"/>
    <s v="4027016000"/>
    <s v="Not Funded"/>
    <s v="15044135"/>
    <n v="0.05"/>
    <n v="16716.8"/>
    <m/>
    <m/>
    <n v="0.05"/>
    <n v="16716.8"/>
  </r>
  <r>
    <x v="0"/>
    <s v="4"/>
    <s v="10/10/2014"/>
    <s v="2015"/>
    <s v="1"/>
    <s v="41010000"/>
    <x v="13"/>
    <x v="0"/>
    <s v="NATIONAL SCIENCE FOUNDATION"/>
    <s v="Federal"/>
    <x v="0"/>
    <s v="4011008000"/>
    <s v="Awarded"/>
    <s v="15044133"/>
    <m/>
    <m/>
    <n v="1"/>
    <n v="300000.05"/>
    <n v="1"/>
    <n v="300000.05"/>
  </r>
  <r>
    <x v="0"/>
    <s v="4"/>
    <s v="10/10/2014"/>
    <s v="2015"/>
    <s v="1"/>
    <s v="41010000"/>
    <x v="13"/>
    <x v="0"/>
    <s v="NATIONAL SCIENCE FOUNDATION"/>
    <s v="Federal"/>
    <x v="0"/>
    <s v="4018006000"/>
    <s v="Not Funded"/>
    <s v="15044155"/>
    <m/>
    <m/>
    <n v="1"/>
    <n v="189871"/>
    <n v="1"/>
    <n v="189871"/>
  </r>
  <r>
    <x v="0"/>
    <s v="4"/>
    <s v="10/10/2014"/>
    <s v="2015"/>
    <s v="1"/>
    <s v="41010000"/>
    <x v="13"/>
    <x v="0"/>
    <s v="NATIONAL SCIENCE FOUNDATION"/>
    <s v="Federal"/>
    <x v="0"/>
    <s v="4018006000"/>
    <s v="Not Funded"/>
    <s v="15044194"/>
    <m/>
    <m/>
    <n v="1"/>
    <n v="60265"/>
    <n v="1"/>
    <n v="60265"/>
  </r>
  <r>
    <x v="0"/>
    <s v="4"/>
    <s v="10/14/2014"/>
    <s v="2015"/>
    <s v="1"/>
    <s v="41010000"/>
    <x v="13"/>
    <x v="0"/>
    <s v="ARIZONA STATE UNIVERSITY"/>
    <s v="Institution of Higher Education"/>
    <x v="0"/>
    <s v="4014007000"/>
    <s v="Pending"/>
    <s v="14076949"/>
    <m/>
    <m/>
    <n v="1"/>
    <n v="20234"/>
    <n v="1"/>
    <n v="20234"/>
  </r>
  <r>
    <x v="0"/>
    <s v="4"/>
    <s v="10/14/2014"/>
    <s v="2015"/>
    <s v="1"/>
    <s v="41010000"/>
    <x v="13"/>
    <x v="0"/>
    <s v="UNIVERSITY OF CALIFORNIA - SAN DIEGO"/>
    <s v="Institution of Higher Education"/>
    <x v="0"/>
    <s v="4014007000"/>
    <s v="Pending"/>
    <s v="15044265"/>
    <m/>
    <m/>
    <n v="1"/>
    <n v="591692"/>
    <n v="1"/>
    <n v="591692"/>
  </r>
  <r>
    <x v="0"/>
    <s v="4"/>
    <s v="10/16/2014"/>
    <s v="2015"/>
    <s v="1"/>
    <s v="41010000"/>
    <x v="13"/>
    <x v="0"/>
    <s v="NATIONAL SCIENCE FOUNDATION"/>
    <s v="Federal"/>
    <x v="0"/>
    <s v="4011014000"/>
    <s v="Not Funded"/>
    <s v="15044297"/>
    <m/>
    <m/>
    <n v="1"/>
    <n v="174921"/>
    <n v="1"/>
    <n v="174921"/>
  </r>
  <r>
    <x v="0"/>
    <s v="4"/>
    <s v="10/16/2014"/>
    <s v="2015"/>
    <s v="1"/>
    <s v="41010000"/>
    <x v="13"/>
    <x v="0"/>
    <s v="NATIONAL SCIENCE FOUNDATION"/>
    <s v="Federal"/>
    <x v="0"/>
    <s v="4013011000"/>
    <s v="Not Funded"/>
    <s v="15044256"/>
    <m/>
    <m/>
    <n v="1"/>
    <n v="2039200"/>
    <n v="1"/>
    <n v="2039200"/>
  </r>
  <r>
    <x v="0"/>
    <s v="4"/>
    <s v="10/16/2014"/>
    <s v="2015"/>
    <s v="1"/>
    <s v="41010000"/>
    <x v="13"/>
    <x v="0"/>
    <s v="NATIONAL SCIENCE FOUNDATION"/>
    <s v="Federal"/>
    <x v="0"/>
    <s v="4014006000"/>
    <s v="Not Funded"/>
    <s v="15044323"/>
    <n v="0.75"/>
    <n v="2190299.25"/>
    <m/>
    <m/>
    <n v="0.75"/>
    <n v="2190299.25"/>
  </r>
  <r>
    <x v="0"/>
    <s v="4"/>
    <s v="10/16/2014"/>
    <s v="2015"/>
    <s v="1"/>
    <s v="41010000"/>
    <x v="13"/>
    <x v="0"/>
    <s v="NATIONAL SCIENCE FOUNDATION"/>
    <s v="Federal"/>
    <x v="0"/>
    <s v="4014007000"/>
    <s v="Pending"/>
    <s v="15044313"/>
    <m/>
    <m/>
    <n v="1"/>
    <n v="754807"/>
    <n v="1"/>
    <n v="754807"/>
  </r>
  <r>
    <x v="0"/>
    <s v="4"/>
    <s v="10/16/2014"/>
    <s v="2015"/>
    <s v="1"/>
    <s v="41010000"/>
    <x v="13"/>
    <x v="0"/>
    <s v="NATIONAL SCIENCE FOUNDATION"/>
    <s v="Federal"/>
    <x v="0"/>
    <s v="4014007000"/>
    <s v="Awarded"/>
    <s v="15011595"/>
    <m/>
    <m/>
    <n v="1"/>
    <n v="500000"/>
    <n v="1"/>
    <n v="500000"/>
  </r>
  <r>
    <x v="0"/>
    <s v="4"/>
    <s v="10/16/2014"/>
    <s v="2015"/>
    <s v="1"/>
    <s v="41010000"/>
    <x v="13"/>
    <x v="0"/>
    <s v="NATIONAL SCIENCE FOUNDATION"/>
    <s v="Federal"/>
    <x v="0"/>
    <s v="4014007000"/>
    <s v="Not Funded"/>
    <s v="15044252"/>
    <m/>
    <m/>
    <n v="1"/>
    <n v="161903"/>
    <n v="1"/>
    <n v="161903"/>
  </r>
  <r>
    <x v="0"/>
    <s v="4"/>
    <s v="10/16/2014"/>
    <s v="2015"/>
    <s v="1"/>
    <s v="41010000"/>
    <x v="13"/>
    <x v="0"/>
    <s v="NATIONAL SCIENCE FOUNDATION"/>
    <s v="Federal"/>
    <x v="0"/>
    <s v="4019008000"/>
    <s v="Pending"/>
    <s v="15044316"/>
    <m/>
    <m/>
    <n v="0.2"/>
    <n v="90000"/>
    <n v="0.2"/>
    <n v="90000"/>
  </r>
  <r>
    <x v="0"/>
    <s v="4"/>
    <s v="10/16/2014"/>
    <s v="2015"/>
    <s v="1"/>
    <s v="41010000"/>
    <x v="13"/>
    <x v="0"/>
    <s v="NATIONAL SCIENCE FOUNDATION"/>
    <s v="Federal"/>
    <x v="0"/>
    <s v="4019010000"/>
    <s v="Not Funded"/>
    <s v="15044323"/>
    <n v="0.25"/>
    <n v="730099.75"/>
    <m/>
    <m/>
    <n v="0.25"/>
    <n v="730099.75"/>
  </r>
  <r>
    <x v="0"/>
    <s v="4"/>
    <s v="10/16/2014"/>
    <s v="2015"/>
    <s v="1"/>
    <s v="41010000"/>
    <x v="13"/>
    <x v="0"/>
    <s v="NATIONAL SCIENCE FOUNDATION"/>
    <s v="Federal"/>
    <x v="0"/>
    <s v="4020003000"/>
    <s v="Pending"/>
    <s v="15044316"/>
    <m/>
    <m/>
    <n v="0.25"/>
    <n v="112500"/>
    <n v="0.25"/>
    <n v="112500"/>
  </r>
  <r>
    <x v="0"/>
    <s v="4"/>
    <s v="10/16/2014"/>
    <s v="2015"/>
    <s v="1"/>
    <s v="41010000"/>
    <x v="13"/>
    <x v="0"/>
    <s v="KENNESAW STATE UNIVERSITY"/>
    <s v="Institution of Higher Education"/>
    <x v="0"/>
    <s v="4020003000"/>
    <s v="Pending"/>
    <s v="15044348"/>
    <m/>
    <m/>
    <n v="1"/>
    <n v="5734"/>
    <n v="1"/>
    <n v="5734"/>
  </r>
  <r>
    <x v="0"/>
    <s v="4"/>
    <s v="10/16/2014"/>
    <s v="2015"/>
    <s v="1"/>
    <s v="41010000"/>
    <x v="13"/>
    <x v="0"/>
    <s v="NATIONAL SCIENCE FOUNDATION"/>
    <s v="Federal"/>
    <x v="0"/>
    <s v="4020004000"/>
    <s v="Pending"/>
    <s v="15044316"/>
    <m/>
    <m/>
    <n v="0.55000000000000004"/>
    <n v="247500"/>
    <n v="0.55000000000000004"/>
    <n v="247500"/>
  </r>
  <r>
    <x v="0"/>
    <s v="4"/>
    <s v="10/16/2014"/>
    <s v="2015"/>
    <s v="1"/>
    <s v="41010000"/>
    <x v="13"/>
    <x v="0"/>
    <s v="NATIONAL SCIENCE FOUNDATION"/>
    <s v="Federal"/>
    <x v="0"/>
    <s v="4027002000"/>
    <s v="Not Funded"/>
    <s v="15044323"/>
    <n v="0"/>
    <n v="0"/>
    <m/>
    <m/>
    <n v="0"/>
    <n v="0"/>
  </r>
  <r>
    <x v="0"/>
    <s v="4"/>
    <s v="10/16/2014"/>
    <s v="2015"/>
    <s v="1"/>
    <s v="41010000"/>
    <x v="13"/>
    <x v="0"/>
    <s v="NATIONAL SCIENCE FOUNDATION"/>
    <s v="Federal"/>
    <x v="0"/>
    <s v="4027006000"/>
    <s v="Not Funded"/>
    <s v="15044323"/>
    <n v="0"/>
    <n v="0"/>
    <m/>
    <m/>
    <n v="0"/>
    <n v="0"/>
  </r>
  <r>
    <x v="0"/>
    <s v="4"/>
    <s v="10/20/2014"/>
    <s v="2015"/>
    <s v="1"/>
    <s v="41010000"/>
    <x v="13"/>
    <x v="0"/>
    <s v="NATIONAL SCIENCE FOUNDATION"/>
    <s v="Federal"/>
    <x v="0"/>
    <s v="4014009000"/>
    <s v="Awarded"/>
    <s v="15044311"/>
    <m/>
    <m/>
    <n v="1"/>
    <n v="60000"/>
    <n v="1"/>
    <n v="60000"/>
  </r>
  <r>
    <x v="0"/>
    <s v="4"/>
    <s v="10/20/2014"/>
    <s v="2015"/>
    <s v="1"/>
    <s v="41010000"/>
    <x v="13"/>
    <x v="0"/>
    <s v="NATIONAL SCIENCE FOUNDATION"/>
    <s v="Federal"/>
    <x v="0"/>
    <s v="4014009000"/>
    <s v="Not Funded"/>
    <s v="15044406"/>
    <m/>
    <m/>
    <n v="1"/>
    <n v="244619"/>
    <n v="1"/>
    <n v="244619"/>
  </r>
  <r>
    <x v="0"/>
    <s v="4"/>
    <s v="10/20/2014"/>
    <s v="2015"/>
    <s v="1"/>
    <s v="41010000"/>
    <x v="13"/>
    <x v="0"/>
    <s v="NATIONAL SCIENCE FOUNDATION"/>
    <s v="Federal"/>
    <x v="0"/>
    <s v="4018004000"/>
    <s v="Pending"/>
    <s v="15044416"/>
    <m/>
    <m/>
    <n v="1"/>
    <n v="23974"/>
    <n v="1"/>
    <n v="23974"/>
  </r>
  <r>
    <x v="0"/>
    <s v="4"/>
    <s v="10/20/2014"/>
    <s v="2015"/>
    <s v="1"/>
    <s v="41010000"/>
    <x v="13"/>
    <x v="0"/>
    <s v="UNIVERSITY OF NOTRE DAME"/>
    <s v="Institution of Higher Education"/>
    <x v="0"/>
    <s v="4018004000"/>
    <s v="Awarded"/>
    <s v="15044422"/>
    <m/>
    <m/>
    <n v="1"/>
    <n v="272000"/>
    <n v="1"/>
    <n v="272000"/>
  </r>
  <r>
    <x v="0"/>
    <s v="4"/>
    <s v="10/20/2014"/>
    <s v="2015"/>
    <s v="1"/>
    <s v="41010000"/>
    <x v="13"/>
    <x v="0"/>
    <s v="NATIONAL SECURITY AGENCY"/>
    <s v="Federal"/>
    <x v="0"/>
    <s v="4018006000"/>
    <s v="Pending"/>
    <s v="15044281"/>
    <m/>
    <m/>
    <n v="1"/>
    <n v="36663"/>
    <n v="1"/>
    <n v="36663"/>
  </r>
  <r>
    <x v="0"/>
    <s v="4"/>
    <s v="10/20/2014"/>
    <s v="2015"/>
    <s v="1"/>
    <s v="41010000"/>
    <x v="13"/>
    <x v="0"/>
    <s v="NATIONAL SCIENCE FOUNDATION"/>
    <s v="Federal"/>
    <x v="0"/>
    <s v="4018007000"/>
    <s v="Pending"/>
    <s v="15044393"/>
    <m/>
    <m/>
    <n v="0.25"/>
    <n v="96989.25"/>
    <n v="0.25"/>
    <n v="96989.25"/>
  </r>
  <r>
    <x v="0"/>
    <s v="4"/>
    <s v="10/20/2014"/>
    <s v="2015"/>
    <s v="1"/>
    <s v="41010000"/>
    <x v="13"/>
    <x v="0"/>
    <s v="NATIONAL SCIENCE FOUNDATION"/>
    <s v="Federal"/>
    <x v="0"/>
    <s v="4018008000"/>
    <s v="Pending"/>
    <s v="15044393"/>
    <m/>
    <m/>
    <n v="0.75"/>
    <n v="290967.75"/>
    <n v="0.75"/>
    <n v="290967.75"/>
  </r>
  <r>
    <x v="0"/>
    <s v="4"/>
    <s v="10/21/2014"/>
    <s v="2015"/>
    <s v="1"/>
    <s v="41010000"/>
    <x v="13"/>
    <x v="0"/>
    <s v="NATIONAL SCIENCE FOUNDATION"/>
    <s v="Federal"/>
    <x v="0"/>
    <s v="1010009000"/>
    <s v="Pending"/>
    <s v="15044401"/>
    <m/>
    <m/>
    <n v="0.05"/>
    <n v="107972.5"/>
    <n v="0.05"/>
    <n v="107972.5"/>
  </r>
  <r>
    <x v="0"/>
    <s v="4"/>
    <s v="10/21/2014"/>
    <s v="2015"/>
    <s v="1"/>
    <s v="41010000"/>
    <x v="13"/>
    <x v="0"/>
    <s v="NATIONAL SCIENCE FOUNDATION"/>
    <s v="Federal"/>
    <x v="0"/>
    <s v="1011003000"/>
    <s v="Pending"/>
    <s v="15044401"/>
    <m/>
    <m/>
    <n v="0.85"/>
    <n v="1835532.5"/>
    <n v="0.85"/>
    <n v="1835532.5"/>
  </r>
  <r>
    <x v="0"/>
    <s v="4"/>
    <s v="10/21/2014"/>
    <s v="2015"/>
    <s v="1"/>
    <s v="41010000"/>
    <x v="13"/>
    <x v="0"/>
    <s v="NATIONAL SCIENCE FOUNDATION"/>
    <s v="Federal"/>
    <x v="0"/>
    <s v="1011005000"/>
    <s v="Pending"/>
    <s v="15044401"/>
    <m/>
    <m/>
    <n v="0.1"/>
    <n v="215945"/>
    <n v="0.1"/>
    <n v="215945"/>
  </r>
  <r>
    <x v="0"/>
    <s v="4"/>
    <s v="10/21/2014"/>
    <s v="2015"/>
    <s v="1"/>
    <s v="41010000"/>
    <x v="13"/>
    <x v="0"/>
    <s v="NATIONAL SCIENCE FOUNDATION"/>
    <s v="Federal"/>
    <x v="0"/>
    <s v="4011008000"/>
    <s v="Not Funded"/>
    <s v="15044410"/>
    <m/>
    <m/>
    <n v="0.25"/>
    <n v="118595.25"/>
    <n v="0.25"/>
    <n v="118595.25"/>
  </r>
  <r>
    <x v="0"/>
    <s v="4"/>
    <s v="10/21/2014"/>
    <s v="2015"/>
    <s v="1"/>
    <s v="41010000"/>
    <x v="13"/>
    <x v="0"/>
    <s v="YOUNGSTOWN STATE UNIVERISTY"/>
    <s v="Institution of Higher Education"/>
    <x v="0"/>
    <s v="4014007000"/>
    <s v="Pending"/>
    <s v="15044427"/>
    <m/>
    <m/>
    <n v="1"/>
    <n v="72050"/>
    <n v="1"/>
    <n v="72050"/>
  </r>
  <r>
    <x v="0"/>
    <s v="4"/>
    <s v="10/21/2014"/>
    <s v="2015"/>
    <s v="1"/>
    <s v="41010000"/>
    <x v="13"/>
    <x v="0"/>
    <s v="NATIONAL SCIENCE FOUNDATION"/>
    <s v="Federal"/>
    <x v="0"/>
    <s v="4017006000"/>
    <s v="Pending"/>
    <s v="15044444"/>
    <m/>
    <m/>
    <n v="0.45"/>
    <n v="1671496.2"/>
    <n v="0.45"/>
    <n v="1671496.2"/>
  </r>
  <r>
    <x v="0"/>
    <s v="4"/>
    <s v="10/21/2014"/>
    <s v="2015"/>
    <s v="1"/>
    <s v="41010000"/>
    <x v="13"/>
    <x v="0"/>
    <s v="NATIONAL SCIENCE FOUNDATION"/>
    <s v="Federal"/>
    <x v="0"/>
    <s v="4018005000"/>
    <s v="Pending"/>
    <s v="15044444"/>
    <m/>
    <m/>
    <n v="0.45"/>
    <n v="1671496.2"/>
    <n v="0.45"/>
    <n v="1671496.2"/>
  </r>
  <r>
    <x v="0"/>
    <s v="4"/>
    <s v="10/21/2014"/>
    <s v="2015"/>
    <s v="1"/>
    <s v="41010000"/>
    <x v="13"/>
    <x v="0"/>
    <s v="NATIONAL SCIENCE FOUNDATION"/>
    <s v="Federal"/>
    <x v="0"/>
    <s v="4018008000"/>
    <s v="Not Funded"/>
    <s v="15044410"/>
    <m/>
    <m/>
    <n v="0.75"/>
    <n v="355785.75"/>
    <n v="0.75"/>
    <n v="355785.75"/>
  </r>
  <r>
    <x v="0"/>
    <s v="4"/>
    <s v="10/21/2014"/>
    <s v="2015"/>
    <s v="1"/>
    <s v="41010000"/>
    <x v="13"/>
    <x v="0"/>
    <s v="NATIONAL SCIENCE FOUNDATION"/>
    <s v="Federal"/>
    <x v="0"/>
    <s v="4019010000"/>
    <s v="Pending"/>
    <s v="15044444"/>
    <m/>
    <m/>
    <n v="0.1"/>
    <n v="371443.6"/>
    <n v="0.1"/>
    <n v="371443.6"/>
  </r>
  <r>
    <x v="0"/>
    <s v="4"/>
    <s v="10/22/2014"/>
    <s v="2015"/>
    <s v="1"/>
    <s v="41010000"/>
    <x v="13"/>
    <x v="0"/>
    <s v="NATIONAL SCIENCE FOUNDATION"/>
    <s v="Federal"/>
    <x v="0"/>
    <s v="1010002000"/>
    <s v="Not Funded"/>
    <s v="15044497"/>
    <m/>
    <m/>
    <n v="0"/>
    <n v="0"/>
    <n v="0"/>
    <n v="0"/>
  </r>
  <r>
    <x v="0"/>
    <s v="4"/>
    <s v="10/22/2014"/>
    <s v="2015"/>
    <s v="1"/>
    <s v="41010000"/>
    <x v="13"/>
    <x v="0"/>
    <s v="NATIONAL SCIENCE FOUNDATION"/>
    <s v="Federal"/>
    <x v="0"/>
    <s v="1010003000"/>
    <s v="Not Funded"/>
    <s v="15044497"/>
    <m/>
    <m/>
    <n v="0"/>
    <n v="0"/>
    <n v="0"/>
    <n v="0"/>
  </r>
  <r>
    <x v="0"/>
    <s v="4"/>
    <s v="10/22/2014"/>
    <s v="2015"/>
    <s v="1"/>
    <s v="41010000"/>
    <x v="13"/>
    <x v="0"/>
    <s v="NATIONAL SCIENCE FOUNDATION"/>
    <s v="Federal"/>
    <x v="0"/>
    <s v="1011003000"/>
    <s v="Not Funded"/>
    <s v="15044468"/>
    <m/>
    <m/>
    <n v="1"/>
    <n v="164934"/>
    <n v="1"/>
    <n v="164934"/>
  </r>
  <r>
    <x v="0"/>
    <s v="4"/>
    <s v="10/22/2014"/>
    <s v="2015"/>
    <s v="1"/>
    <s v="41010000"/>
    <x v="13"/>
    <x v="0"/>
    <s v="NATIONAL SCIENCE FOUNDATION"/>
    <s v="Federal"/>
    <x v="0"/>
    <s v="1019001006"/>
    <s v="Not Funded"/>
    <s v="15044497"/>
    <m/>
    <m/>
    <n v="1"/>
    <n v="248389"/>
    <n v="1"/>
    <n v="248389"/>
  </r>
  <r>
    <x v="0"/>
    <s v="4"/>
    <s v="10/22/2014"/>
    <s v="2015"/>
    <s v="1"/>
    <s v="41010000"/>
    <x v="13"/>
    <x v="0"/>
    <s v="NATIONAL SCIENCE FOUNDATION"/>
    <s v="Federal"/>
    <x v="0"/>
    <s v="4013010000"/>
    <s v="Not Funded"/>
    <s v="15044486"/>
    <m/>
    <m/>
    <n v="0.49"/>
    <n v="115297.49"/>
    <n v="0.49"/>
    <n v="115297.49"/>
  </r>
  <r>
    <x v="0"/>
    <s v="4"/>
    <s v="10/22/2014"/>
    <s v="2015"/>
    <s v="1"/>
    <s v="41010000"/>
    <x v="13"/>
    <x v="0"/>
    <s v="NATIONAL SCIENCE FOUNDATION"/>
    <s v="Federal"/>
    <x v="0"/>
    <s v="4014004000"/>
    <s v="Not Funded"/>
    <s v="15044469"/>
    <m/>
    <m/>
    <n v="1"/>
    <n v="420932"/>
    <n v="1"/>
    <n v="420932"/>
  </r>
  <r>
    <x v="0"/>
    <s v="4"/>
    <s v="10/22/2014"/>
    <s v="2015"/>
    <s v="1"/>
    <s v="41010000"/>
    <x v="13"/>
    <x v="0"/>
    <s v="NATIONAL SCIENCE FOUNDATION"/>
    <s v="Federal"/>
    <x v="0"/>
    <s v="4014007000"/>
    <s v="Pending"/>
    <s v="15044491"/>
    <m/>
    <m/>
    <n v="1"/>
    <n v="247412"/>
    <n v="1"/>
    <n v="247412"/>
  </r>
  <r>
    <x v="0"/>
    <s v="4"/>
    <s v="10/22/2014"/>
    <s v="2015"/>
    <s v="1"/>
    <s v="41010000"/>
    <x v="13"/>
    <x v="0"/>
    <s v="NATIONAL SCIENCE FOUNDATION"/>
    <s v="Federal"/>
    <x v="0"/>
    <s v="4014007000"/>
    <s v="Not Funded"/>
    <s v="15044441"/>
    <m/>
    <m/>
    <n v="0.25"/>
    <n v="62500"/>
    <n v="0.25"/>
    <n v="62500"/>
  </r>
  <r>
    <x v="0"/>
    <s v="4"/>
    <s v="10/22/2014"/>
    <s v="2015"/>
    <s v="1"/>
    <s v="41010000"/>
    <x v="13"/>
    <x v="0"/>
    <s v="NATIONAL SCIENCE FOUNDATION"/>
    <s v="Federal"/>
    <x v="0"/>
    <s v="4014007000"/>
    <s v="Not Funded"/>
    <s v="15044484"/>
    <m/>
    <m/>
    <n v="0.33"/>
    <n v="82500"/>
    <n v="0.33"/>
    <n v="82500"/>
  </r>
  <r>
    <x v="0"/>
    <s v="4"/>
    <s v="10/22/2014"/>
    <s v="2015"/>
    <s v="1"/>
    <s v="41010000"/>
    <x v="13"/>
    <x v="0"/>
    <s v="NATIONAL SCIENCE FOUNDATION"/>
    <s v="Federal"/>
    <x v="0"/>
    <s v="4014008000"/>
    <s v="Not Funded"/>
    <s v="15044486"/>
    <m/>
    <m/>
    <n v="0.51"/>
    <n v="120003.51"/>
    <n v="0.51"/>
    <n v="120003.51"/>
  </r>
  <r>
    <x v="0"/>
    <s v="4"/>
    <s v="10/22/2014"/>
    <s v="2015"/>
    <s v="1"/>
    <s v="41010000"/>
    <x v="13"/>
    <x v="0"/>
    <s v="NATIONAL SCIENCE FOUNDATION"/>
    <s v="Federal"/>
    <x v="0"/>
    <s v="4014009000"/>
    <s v="Not Funded"/>
    <s v="15044477"/>
    <m/>
    <m/>
    <n v="0.34"/>
    <n v="126721.4"/>
    <n v="0.34"/>
    <n v="126721.4"/>
  </r>
  <r>
    <x v="0"/>
    <s v="4"/>
    <s v="10/22/2014"/>
    <s v="2015"/>
    <s v="1"/>
    <s v="41010000"/>
    <x v="13"/>
    <x v="0"/>
    <s v="NATIONAL SCIENCE FOUNDATION"/>
    <s v="Federal"/>
    <x v="0"/>
    <s v="4014017000"/>
    <s v="Not Funded"/>
    <s v="15044477"/>
    <m/>
    <m/>
    <n v="0.66"/>
    <n v="245988.6"/>
    <n v="0.66"/>
    <n v="245988.6"/>
  </r>
  <r>
    <x v="0"/>
    <s v="4"/>
    <s v="10/22/2014"/>
    <s v="2015"/>
    <s v="1"/>
    <s v="41010000"/>
    <x v="13"/>
    <x v="0"/>
    <s v="NATIONAL SCIENCE FOUNDATION"/>
    <s v="Federal"/>
    <x v="0"/>
    <s v="4018003000"/>
    <s v="Not Funded"/>
    <s v="15044446"/>
    <m/>
    <m/>
    <n v="0.4"/>
    <n v="100000"/>
    <n v="0.4"/>
    <n v="100000"/>
  </r>
  <r>
    <x v="0"/>
    <s v="4"/>
    <s v="10/22/2014"/>
    <s v="2015"/>
    <s v="1"/>
    <s v="41010000"/>
    <x v="13"/>
    <x v="0"/>
    <s v="NATIONAL SCIENCE FOUNDATION"/>
    <s v="Federal"/>
    <x v="0"/>
    <s v="4018003000"/>
    <s v="Not Funded"/>
    <s v="15044451"/>
    <m/>
    <m/>
    <n v="0.7"/>
    <n v="21001.4"/>
    <n v="0.7"/>
    <n v="21001.4"/>
  </r>
  <r>
    <x v="0"/>
    <s v="4"/>
    <s v="10/22/2014"/>
    <s v="2015"/>
    <s v="1"/>
    <s v="41010000"/>
    <x v="13"/>
    <x v="0"/>
    <s v="NATIONAL SCIENCE FOUNDATION"/>
    <s v="Federal"/>
    <x v="0"/>
    <s v="4018004000"/>
    <s v="Not Funded"/>
    <s v="15044446"/>
    <m/>
    <m/>
    <n v="0.6"/>
    <n v="150000"/>
    <n v="0.6"/>
    <n v="150000"/>
  </r>
  <r>
    <x v="0"/>
    <s v="4"/>
    <s v="10/22/2014"/>
    <s v="2015"/>
    <s v="1"/>
    <s v="41010000"/>
    <x v="13"/>
    <x v="0"/>
    <s v="NATIONAL SCIENCE FOUNDATION"/>
    <s v="Federal"/>
    <x v="0"/>
    <s v="4018004000"/>
    <s v="Not Funded"/>
    <s v="15044451"/>
    <m/>
    <m/>
    <n v="0.3"/>
    <n v="9000.6"/>
    <n v="0.3"/>
    <n v="9000.6"/>
  </r>
  <r>
    <x v="0"/>
    <s v="4"/>
    <s v="10/22/2014"/>
    <s v="2015"/>
    <s v="1"/>
    <s v="41010000"/>
    <x v="13"/>
    <x v="0"/>
    <s v="UNIV. OF NORTH CAROLINA AT CHAPEL HILL"/>
    <s v="Institution of Higher Education"/>
    <x v="0"/>
    <s v="4018010000"/>
    <s v="Awarded"/>
    <s v="14098184"/>
    <m/>
    <m/>
    <n v="1"/>
    <n v="21724"/>
    <n v="1"/>
    <n v="21724"/>
  </r>
  <r>
    <x v="0"/>
    <s v="4"/>
    <s v="10/22/2014"/>
    <s v="2015"/>
    <s v="1"/>
    <s v="41010000"/>
    <x v="13"/>
    <x v="0"/>
    <s v="NATIONAL SCIENCE FOUNDATION"/>
    <s v="Federal"/>
    <x v="0"/>
    <s v="4019006000"/>
    <s v="Not Funded"/>
    <s v="15044484"/>
    <m/>
    <m/>
    <n v="0.34"/>
    <n v="85000"/>
    <n v="0.34"/>
    <n v="85000"/>
  </r>
  <r>
    <x v="0"/>
    <s v="4"/>
    <s v="10/22/2014"/>
    <s v="2015"/>
    <s v="1"/>
    <s v="41010000"/>
    <x v="13"/>
    <x v="0"/>
    <s v="NATIONAL SCIENCE FOUNDATION"/>
    <s v="Federal"/>
    <x v="0"/>
    <s v="4019030000"/>
    <s v="Not Funded"/>
    <s v="15044441"/>
    <m/>
    <m/>
    <n v="0.75"/>
    <n v="187500"/>
    <n v="0.75"/>
    <n v="187500"/>
  </r>
  <r>
    <x v="0"/>
    <s v="4"/>
    <s v="10/22/2014"/>
    <s v="2015"/>
    <s v="1"/>
    <s v="41010000"/>
    <x v="13"/>
    <x v="0"/>
    <s v="NATIONAL SCIENCE FOUNDATION"/>
    <s v="Federal"/>
    <x v="0"/>
    <s v="4020004000"/>
    <s v="Not Funded"/>
    <s v="15044484"/>
    <m/>
    <m/>
    <n v="0.33"/>
    <n v="82500"/>
    <n v="0.33"/>
    <n v="82500"/>
  </r>
  <r>
    <x v="0"/>
    <s v="4"/>
    <s v="10/23/2014"/>
    <s v="2015"/>
    <s v="1"/>
    <s v="41010000"/>
    <x v="13"/>
    <x v="0"/>
    <s v="NATIONAL SCIENCE FOUNDATION"/>
    <s v="Federal"/>
    <x v="0"/>
    <s v="4014007000"/>
    <s v="Not Funded"/>
    <s v="15044519"/>
    <m/>
    <m/>
    <n v="1"/>
    <n v="247540"/>
    <n v="1"/>
    <n v="247540"/>
  </r>
  <r>
    <x v="0"/>
    <s v="4"/>
    <s v="10/23/2014"/>
    <s v="2015"/>
    <s v="1"/>
    <s v="41010000"/>
    <x v="13"/>
    <x v="0"/>
    <s v="NATIONAL SCIENCE FOUNDATION"/>
    <s v="Federal"/>
    <x v="0"/>
    <s v="4014010000"/>
    <s v="Not Funded"/>
    <s v="15044523"/>
    <m/>
    <m/>
    <n v="1"/>
    <n v="31000"/>
    <n v="1"/>
    <n v="31000"/>
  </r>
  <r>
    <x v="0"/>
    <s v="4"/>
    <s v="10/24/2014"/>
    <s v="2015"/>
    <s v="1"/>
    <s v="41010000"/>
    <x v="13"/>
    <x v="0"/>
    <s v="NATIONAL SCIENCE FOUNDATION"/>
    <s v="Federal"/>
    <x v="0"/>
    <s v="4014006000"/>
    <s v="Not Funded"/>
    <s v="15044487"/>
    <n v="1"/>
    <n v="398010"/>
    <m/>
    <m/>
    <n v="1"/>
    <n v="398010"/>
  </r>
  <r>
    <x v="0"/>
    <s v="4"/>
    <s v="10/24/2014"/>
    <s v="2015"/>
    <s v="1"/>
    <s v="41010000"/>
    <x v="13"/>
    <x v="0"/>
    <s v="NATIONAL SCIENCE FOUNDATION"/>
    <s v="Federal"/>
    <x v="0"/>
    <s v="4027002000"/>
    <s v="Not Funded"/>
    <s v="15044487"/>
    <n v="0"/>
    <n v="0"/>
    <m/>
    <m/>
    <n v="0"/>
    <n v="0"/>
  </r>
  <r>
    <x v="0"/>
    <s v="4"/>
    <s v="10/27/2014"/>
    <s v="2015"/>
    <s v="1"/>
    <s v="41010000"/>
    <x v="13"/>
    <x v="0"/>
    <s v="INDIANA UNIVERSITY"/>
    <s v="Institution of Higher Education"/>
    <x v="0"/>
    <s v="4011006000"/>
    <s v="Pending"/>
    <s v="15044556"/>
    <m/>
    <m/>
    <n v="0.5"/>
    <n v="132244"/>
    <n v="0.5"/>
    <n v="132244"/>
  </r>
  <r>
    <x v="0"/>
    <s v="4"/>
    <s v="10/27/2014"/>
    <s v="2015"/>
    <s v="1"/>
    <s v="41010000"/>
    <x v="13"/>
    <x v="0"/>
    <s v="Florida International University"/>
    <s v="Institution of Higher Education"/>
    <x v="0"/>
    <s v="4014007000"/>
    <s v="Awarded"/>
    <s v="15044547"/>
    <m/>
    <m/>
    <n v="1"/>
    <n v="20000"/>
    <n v="1"/>
    <n v="20000"/>
  </r>
  <r>
    <x v="0"/>
    <s v="4"/>
    <s v="10/27/2014"/>
    <s v="2015"/>
    <s v="1"/>
    <s v="41010000"/>
    <x v="13"/>
    <x v="0"/>
    <s v="INDIANA UNIVERSITY"/>
    <s v="Institution of Higher Education"/>
    <x v="0"/>
    <s v="4014009000"/>
    <s v="Pending"/>
    <s v="15044556"/>
    <m/>
    <m/>
    <n v="0.5"/>
    <n v="132244"/>
    <n v="0.5"/>
    <n v="132244"/>
  </r>
  <r>
    <x v="0"/>
    <s v="4"/>
    <s v="10/28/2014"/>
    <s v="2015"/>
    <s v="1"/>
    <s v="41010000"/>
    <x v="13"/>
    <x v="0"/>
    <s v="NATIONAL SCIENCE FOUNDATION"/>
    <s v="Federal"/>
    <x v="0"/>
    <s v="4014003000"/>
    <s v="Not Funded"/>
    <s v="15044606"/>
    <m/>
    <m/>
    <n v="0.25"/>
    <n v="535348"/>
    <n v="0.25"/>
    <n v="535348"/>
  </r>
  <r>
    <x v="0"/>
    <s v="4"/>
    <s v="10/28/2014"/>
    <s v="2015"/>
    <s v="1"/>
    <s v="41010000"/>
    <x v="13"/>
    <x v="0"/>
    <s v="NATIONAL SCIENCE FOUNDATION"/>
    <s v="Federal"/>
    <x v="0"/>
    <s v="4014004000"/>
    <s v="Not Funded"/>
    <s v="15044588"/>
    <m/>
    <m/>
    <n v="1"/>
    <n v="315000"/>
    <n v="1"/>
    <n v="315000"/>
  </r>
  <r>
    <x v="0"/>
    <s v="4"/>
    <s v="10/28/2014"/>
    <s v="2015"/>
    <s v="1"/>
    <s v="41010000"/>
    <x v="13"/>
    <x v="0"/>
    <s v="NATIONAL SCIENCE FOUNDATION"/>
    <s v="Federal"/>
    <x v="0"/>
    <s v="4014004000"/>
    <s v="Not Funded"/>
    <s v="15044615"/>
    <m/>
    <m/>
    <n v="1"/>
    <n v="424666"/>
    <n v="1"/>
    <n v="424666"/>
  </r>
  <r>
    <x v="0"/>
    <s v="4"/>
    <s v="10/28/2014"/>
    <s v="2015"/>
    <s v="1"/>
    <s v="41010000"/>
    <x v="13"/>
    <x v="0"/>
    <s v="NATIONAL SCIENCE FOUNDATION"/>
    <s v="Federal"/>
    <x v="0"/>
    <s v="4014010000"/>
    <s v="Not Funded"/>
    <s v="15044537"/>
    <m/>
    <m/>
    <n v="1"/>
    <n v="815400"/>
    <n v="1"/>
    <n v="815400"/>
  </r>
  <r>
    <x v="0"/>
    <s v="4"/>
    <s v="10/28/2014"/>
    <s v="2015"/>
    <s v="1"/>
    <s v="41010000"/>
    <x v="13"/>
    <x v="0"/>
    <s v="NATIONAL SCIENCE FOUNDATION"/>
    <s v="Federal"/>
    <x v="0"/>
    <s v="4018007000"/>
    <s v="Pending"/>
    <s v="15044513"/>
    <m/>
    <m/>
    <n v="1"/>
    <n v="353670"/>
    <n v="1"/>
    <n v="353670"/>
  </r>
  <r>
    <x v="0"/>
    <s v="4"/>
    <s v="10/28/2014"/>
    <s v="2015"/>
    <s v="1"/>
    <s v="41010000"/>
    <x v="13"/>
    <x v="0"/>
    <s v="NATIONAL SCIENCE FOUNDATION"/>
    <s v="Federal"/>
    <x v="0"/>
    <s v="4018009000"/>
    <s v="Not Funded"/>
    <s v="15044606"/>
    <m/>
    <m/>
    <n v="0.75"/>
    <n v="1606044"/>
    <n v="0.75"/>
    <n v="1606044"/>
  </r>
  <r>
    <x v="0"/>
    <s v="4"/>
    <s v="10/29/2014"/>
    <s v="2015"/>
    <s v="1"/>
    <s v="41010000"/>
    <x v="13"/>
    <x v="0"/>
    <s v="NATIONAL SCIENCE FOUNDATION"/>
    <s v="Federal"/>
    <x v="0"/>
    <s v="4014006000"/>
    <s v="Pending"/>
    <s v="15044573"/>
    <m/>
    <m/>
    <n v="1"/>
    <n v="531810"/>
    <n v="1"/>
    <n v="531810"/>
  </r>
  <r>
    <x v="0"/>
    <s v="4"/>
    <s v="10/29/2014"/>
    <s v="2015"/>
    <s v="1"/>
    <s v="41010000"/>
    <x v="13"/>
    <x v="0"/>
    <s v="NATIONAL SCIENCE FOUNDATION"/>
    <s v="Federal"/>
    <x v="0"/>
    <s v="4014006000"/>
    <s v="Not Funded"/>
    <s v="15044700"/>
    <n v="1"/>
    <n v="225000"/>
    <m/>
    <m/>
    <n v="1"/>
    <n v="225000"/>
  </r>
  <r>
    <x v="0"/>
    <s v="4"/>
    <s v="10/29/2014"/>
    <s v="2015"/>
    <s v="1"/>
    <s v="41010000"/>
    <x v="13"/>
    <x v="0"/>
    <s v="Florida Atlantic University"/>
    <s v="Institution of Higher Education"/>
    <x v="0"/>
    <s v="4018006000"/>
    <s v="Pending"/>
    <s v="15044616"/>
    <m/>
    <m/>
    <n v="1"/>
    <n v="15500"/>
    <n v="1"/>
    <n v="15500"/>
  </r>
  <r>
    <x v="0"/>
    <s v="4"/>
    <s v="10/29/2014"/>
    <s v="2015"/>
    <s v="1"/>
    <s v="41010000"/>
    <x v="13"/>
    <x v="0"/>
    <s v="NATIONAL SCIENCE FOUNDATION"/>
    <s v="Federal"/>
    <x v="0"/>
    <s v="4018007000"/>
    <s v="Not Funded"/>
    <s v="15044639"/>
    <m/>
    <m/>
    <n v="1"/>
    <n v="293602"/>
    <n v="1"/>
    <n v="293602"/>
  </r>
  <r>
    <x v="0"/>
    <s v="4"/>
    <s v="10/29/2014"/>
    <s v="2015"/>
    <s v="1"/>
    <s v="41010000"/>
    <x v="13"/>
    <x v="0"/>
    <s v="NATIONAL SCIENCE FOUNDATION"/>
    <s v="Federal"/>
    <x v="0"/>
    <s v="4027002000"/>
    <s v="Not Funded"/>
    <s v="15044700"/>
    <n v="0"/>
    <n v="0"/>
    <m/>
    <m/>
    <n v="0"/>
    <n v="0"/>
  </r>
  <r>
    <x v="0"/>
    <s v="4"/>
    <s v="10/30/2014"/>
    <s v="2015"/>
    <s v="1"/>
    <s v="41010000"/>
    <x v="13"/>
    <x v="0"/>
    <s v="NATIONAL SCIENCE FOUNDATION"/>
    <s v="Federal"/>
    <x v="0"/>
    <s v="4011010000"/>
    <s v="Pending"/>
    <s v="15044694"/>
    <m/>
    <m/>
    <n v="0.84"/>
    <n v="327545.40000000002"/>
    <n v="0.84"/>
    <n v="327545.40000000002"/>
  </r>
  <r>
    <x v="0"/>
    <s v="4"/>
    <s v="10/30/2014"/>
    <s v="2015"/>
    <s v="1"/>
    <s v="41010000"/>
    <x v="13"/>
    <x v="0"/>
    <s v="NATIONAL SCIENCE FOUNDATION"/>
    <s v="Federal"/>
    <x v="0"/>
    <s v="4011018000"/>
    <s v="Pending"/>
    <s v="15044694"/>
    <m/>
    <m/>
    <n v="0.16"/>
    <n v="62389.599999999999"/>
    <n v="0.16"/>
    <n v="62389.599999999999"/>
  </r>
  <r>
    <x v="0"/>
    <s v="4"/>
    <s v="10/30/2014"/>
    <s v="2015"/>
    <s v="1"/>
    <s v="41010000"/>
    <x v="13"/>
    <x v="0"/>
    <s v="NATIONAL SCIENCE FOUNDATION"/>
    <s v="Federal"/>
    <x v="0"/>
    <s v="4014009000"/>
    <s v="Not Funded"/>
    <s v="15044671"/>
    <m/>
    <m/>
    <n v="0.3"/>
    <n v="143371.79999999999"/>
    <n v="0.3"/>
    <n v="143371.79999999999"/>
  </r>
  <r>
    <x v="0"/>
    <s v="4"/>
    <s v="10/30/2014"/>
    <s v="2015"/>
    <s v="1"/>
    <s v="41010000"/>
    <x v="13"/>
    <x v="0"/>
    <s v="NATIONAL SCIENCE FOUNDATION"/>
    <s v="Federal"/>
    <x v="0"/>
    <s v="4014010000"/>
    <s v="Not Funded"/>
    <s v="15044671"/>
    <m/>
    <m/>
    <n v="0.7"/>
    <n v="334534.2"/>
    <n v="0.7"/>
    <n v="334534.2"/>
  </r>
  <r>
    <x v="0"/>
    <s v="4"/>
    <s v="10/30/2014"/>
    <s v="2015"/>
    <s v="1"/>
    <s v="41010000"/>
    <x v="13"/>
    <x v="0"/>
    <s v="NATIONAL SCIENCE FOUNDATION"/>
    <s v="Federal"/>
    <x v="0"/>
    <s v="4014017000"/>
    <s v="Not Funded"/>
    <s v="15044648"/>
    <m/>
    <m/>
    <n v="1"/>
    <n v="526221"/>
    <n v="1"/>
    <n v="526221"/>
  </r>
  <r>
    <x v="0"/>
    <s v="4"/>
    <s v="10/30/2014"/>
    <s v="2015"/>
    <s v="1"/>
    <s v="41010000"/>
    <x v="13"/>
    <x v="0"/>
    <s v="NATIONAL SCIENCE FOUNDATION"/>
    <s v="Federal"/>
    <x v="0"/>
    <s v="4018008000"/>
    <s v="Pending"/>
    <s v="15044339"/>
    <n v="1"/>
    <n v="160373"/>
    <m/>
    <m/>
    <n v="1"/>
    <n v="160373"/>
  </r>
  <r>
    <x v="0"/>
    <s v="4"/>
    <s v="10/30/2014"/>
    <s v="2015"/>
    <s v="1"/>
    <s v="41010000"/>
    <x v="13"/>
    <x v="0"/>
    <s v="NATIONAL SCIENCE FOUNDATION"/>
    <s v="Federal"/>
    <x v="0"/>
    <s v="4027013000"/>
    <s v="Pending"/>
    <s v="15044339"/>
    <n v="0"/>
    <n v="0"/>
    <m/>
    <m/>
    <n v="0"/>
    <n v="0"/>
  </r>
  <r>
    <x v="0"/>
    <s v="4"/>
    <s v="10/31/2014"/>
    <s v="2015"/>
    <s v="1"/>
    <s v="41010000"/>
    <x v="13"/>
    <x v="0"/>
    <s v="NATIONAL SCIENCE FOUNDATION"/>
    <s v="Federal"/>
    <x v="0"/>
    <s v="4011010000"/>
    <s v="Not Funded"/>
    <s v="15044709"/>
    <m/>
    <m/>
    <n v="1"/>
    <n v="365871.94"/>
    <n v="1"/>
    <n v="365871.94"/>
  </r>
  <r>
    <x v="0"/>
    <s v="4"/>
    <s v="10/31/2014"/>
    <s v="2015"/>
    <s v="1"/>
    <s v="41010000"/>
    <x v="13"/>
    <x v="0"/>
    <s v="NATIONAL SCIENCE FOUNDATION"/>
    <s v="Federal"/>
    <x v="0"/>
    <s v="4011016000"/>
    <s v="Not Funded"/>
    <s v="15044720"/>
    <m/>
    <m/>
    <n v="0.9"/>
    <n v="367394.4"/>
    <n v="0.9"/>
    <n v="367394.4"/>
  </r>
  <r>
    <x v="0"/>
    <s v="4"/>
    <s v="10/31/2014"/>
    <s v="2015"/>
    <s v="1"/>
    <s v="41010000"/>
    <x v="13"/>
    <x v="0"/>
    <s v="NATIONAL SCIENCE FOUNDATION"/>
    <s v="Federal"/>
    <x v="0"/>
    <s v="4014006000"/>
    <s v="Not Funded"/>
    <s v="15044627"/>
    <n v="1"/>
    <n v="180000"/>
    <m/>
    <m/>
    <n v="1"/>
    <n v="180000"/>
  </r>
  <r>
    <x v="0"/>
    <s v="4"/>
    <s v="10/31/2014"/>
    <s v="2015"/>
    <s v="1"/>
    <s v="41010000"/>
    <x v="13"/>
    <x v="0"/>
    <s v="NATIONAL SCIENCE FOUNDATION"/>
    <s v="Federal"/>
    <x v="0"/>
    <s v="4014009000"/>
    <s v="Pending"/>
    <s v="15044710"/>
    <m/>
    <m/>
    <n v="0.5"/>
    <n v="238592.5"/>
    <n v="0.5"/>
    <n v="238592.5"/>
  </r>
  <r>
    <x v="0"/>
    <s v="4"/>
    <s v="10/31/2014"/>
    <s v="2015"/>
    <s v="1"/>
    <s v="41010000"/>
    <x v="13"/>
    <x v="0"/>
    <s v="NATIONAL SCIENCE FOUNDATION"/>
    <s v="Federal"/>
    <x v="0"/>
    <s v="4014010000"/>
    <s v="Pending"/>
    <s v="15044710"/>
    <m/>
    <m/>
    <n v="0.5"/>
    <n v="238592.5"/>
    <n v="0.5"/>
    <n v="238592.5"/>
  </r>
  <r>
    <x v="0"/>
    <s v="4"/>
    <s v="10/31/2014"/>
    <s v="2015"/>
    <s v="1"/>
    <s v="41010000"/>
    <x v="13"/>
    <x v="0"/>
    <s v="NATIONAL SCIENCE FOUNDATION"/>
    <s v="Federal"/>
    <x v="0"/>
    <s v="4014010000"/>
    <s v="Not Funded"/>
    <s v="15044646"/>
    <m/>
    <m/>
    <n v="1"/>
    <n v="212637"/>
    <n v="1"/>
    <n v="212637"/>
  </r>
  <r>
    <x v="0"/>
    <s v="4"/>
    <s v="10/31/2014"/>
    <s v="2015"/>
    <s v="1"/>
    <s v="41010000"/>
    <x v="13"/>
    <x v="0"/>
    <s v="NATIONAL SCIENCE FOUNDATION"/>
    <s v="Federal"/>
    <x v="0"/>
    <s v="4014017000"/>
    <s v="Pending"/>
    <s v="15044737"/>
    <m/>
    <m/>
    <n v="0.25"/>
    <n v="97520.75"/>
    <n v="0.25"/>
    <n v="97520.75"/>
  </r>
  <r>
    <x v="0"/>
    <s v="4"/>
    <s v="10/31/2014"/>
    <s v="2015"/>
    <s v="1"/>
    <s v="41010000"/>
    <x v="13"/>
    <x v="0"/>
    <s v="NATIONAL SCIENCE FOUNDATION"/>
    <s v="Federal"/>
    <x v="0"/>
    <s v="4016001000"/>
    <s v="Not Funded"/>
    <s v="15044527"/>
    <m/>
    <m/>
    <n v="0.2"/>
    <n v="93895.6"/>
    <n v="0.2"/>
    <n v="93895.6"/>
  </r>
  <r>
    <x v="0"/>
    <s v="4"/>
    <s v="10/31/2014"/>
    <s v="2015"/>
    <s v="1"/>
    <s v="41010000"/>
    <x v="13"/>
    <x v="0"/>
    <s v="NATIONAL SCIENCE FOUNDATION"/>
    <s v="Federal"/>
    <x v="0"/>
    <s v="4016005000"/>
    <s v="Not Funded"/>
    <s v="15044527"/>
    <m/>
    <m/>
    <n v="0.8"/>
    <n v="375582.4"/>
    <n v="0.8"/>
    <n v="375582.4"/>
  </r>
  <r>
    <x v="0"/>
    <s v="4"/>
    <s v="10/31/2014"/>
    <s v="2015"/>
    <s v="1"/>
    <s v="41010000"/>
    <x v="13"/>
    <x v="0"/>
    <s v="NATIONAL SCIENCE FOUNDATION"/>
    <s v="Federal"/>
    <x v="0"/>
    <s v="4016005000"/>
    <s v="Not Funded"/>
    <s v="15044720"/>
    <m/>
    <m/>
    <n v="0.1"/>
    <n v="40821.599999999999"/>
    <n v="0.1"/>
    <n v="40821.599999999999"/>
  </r>
  <r>
    <x v="0"/>
    <s v="4"/>
    <s v="10/31/2014"/>
    <s v="2015"/>
    <s v="1"/>
    <s v="41010000"/>
    <x v="13"/>
    <x v="0"/>
    <s v="NATIONAL SCIENCE FOUNDATION"/>
    <s v="Federal"/>
    <x v="0"/>
    <s v="4016005000"/>
    <s v="Not Funded"/>
    <s v="15044752"/>
    <m/>
    <m/>
    <n v="1"/>
    <n v="304118"/>
    <n v="1"/>
    <n v="304118"/>
  </r>
  <r>
    <x v="0"/>
    <s v="4"/>
    <s v="10/31/2014"/>
    <s v="2015"/>
    <s v="1"/>
    <s v="41010000"/>
    <x v="13"/>
    <x v="0"/>
    <s v="NATIONAL SCIENCE FOUNDATION"/>
    <s v="Federal"/>
    <x v="0"/>
    <s v="4018004000"/>
    <s v="Pending"/>
    <s v="15044737"/>
    <m/>
    <m/>
    <n v="0.75"/>
    <n v="292562.25"/>
    <n v="0.75"/>
    <n v="292562.25"/>
  </r>
  <r>
    <x v="0"/>
    <s v="4"/>
    <s v="10/31/2014"/>
    <s v="2015"/>
    <s v="1"/>
    <s v="41010000"/>
    <x v="13"/>
    <x v="0"/>
    <s v="NATIONAL SCIENCE FOUNDATION"/>
    <s v="Federal"/>
    <x v="0"/>
    <s v="4018007000"/>
    <s v="Not Funded"/>
    <s v="15044750"/>
    <m/>
    <m/>
    <n v="1"/>
    <n v="510175"/>
    <n v="1"/>
    <n v="510175"/>
  </r>
  <r>
    <x v="0"/>
    <s v="4"/>
    <s v="10/31/2014"/>
    <s v="2015"/>
    <s v="1"/>
    <s v="41010000"/>
    <x v="13"/>
    <x v="0"/>
    <s v="NATIONAL SCIENCE FOUNDATION"/>
    <s v="Federal"/>
    <x v="0"/>
    <s v="4027002000"/>
    <s v="Not Funded"/>
    <s v="15044627"/>
    <n v="0"/>
    <n v="0"/>
    <m/>
    <m/>
    <n v="0"/>
    <n v="0"/>
  </r>
  <r>
    <x v="0"/>
    <s v="5"/>
    <s v="11/1/2014"/>
    <s v="2015"/>
    <s v="2"/>
    <s v="41010000"/>
    <x v="13"/>
    <x v="0"/>
    <s v="NATIONAL SCIENCE FOUNDATION"/>
    <s v="Federal"/>
    <x v="0"/>
    <s v="4014004000"/>
    <s v="Not Funded"/>
    <s v="15044732"/>
    <m/>
    <m/>
    <n v="1"/>
    <n v="299028"/>
    <n v="1"/>
    <n v="299028"/>
  </r>
  <r>
    <x v="0"/>
    <s v="5"/>
    <s v="11/1/2014"/>
    <s v="2015"/>
    <s v="2"/>
    <s v="41010000"/>
    <x v="13"/>
    <x v="0"/>
    <s v="NATIONAL SCIENCE FOUNDATION"/>
    <s v="Federal"/>
    <x v="0"/>
    <s v="4014007000"/>
    <s v="Not Funded"/>
    <s v="15044385"/>
    <m/>
    <m/>
    <n v="1"/>
    <n v="3000000"/>
    <n v="1"/>
    <n v="3000000"/>
  </r>
  <r>
    <x v="0"/>
    <s v="5"/>
    <s v="11/1/2014"/>
    <s v="2015"/>
    <s v="2"/>
    <s v="41010000"/>
    <x v="13"/>
    <x v="0"/>
    <s v="NATIONAL SCIENCE FOUNDATION"/>
    <s v="Federal"/>
    <x v="0"/>
    <s v="4014010000"/>
    <s v="Not Funded"/>
    <s v="15044711"/>
    <m/>
    <m/>
    <n v="1"/>
    <n v="652089"/>
    <n v="1"/>
    <n v="652089"/>
  </r>
  <r>
    <x v="0"/>
    <s v="5"/>
    <s v="11/1/2014"/>
    <s v="2015"/>
    <s v="2"/>
    <s v="41010000"/>
    <x v="13"/>
    <x v="0"/>
    <s v="NATIONAL SCIENCE FOUNDATION"/>
    <s v="Federal"/>
    <x v="0"/>
    <s v="4014010000"/>
    <s v="Not Funded"/>
    <s v="15044725"/>
    <m/>
    <m/>
    <n v="1"/>
    <n v="268725"/>
    <n v="1"/>
    <n v="268725"/>
  </r>
  <r>
    <x v="0"/>
    <s v="5"/>
    <s v="11/3/2014"/>
    <s v="2015"/>
    <s v="2"/>
    <s v="41010000"/>
    <x v="13"/>
    <x v="0"/>
    <s v="NATIONAL SCIENCE FOUNDATION"/>
    <s v="Federal"/>
    <x v="0"/>
    <s v="1010008000"/>
    <s v="Awarded"/>
    <s v="15044614"/>
    <m/>
    <m/>
    <n v="1"/>
    <n v="407745"/>
    <n v="1"/>
    <n v="407745"/>
  </r>
  <r>
    <x v="0"/>
    <s v="5"/>
    <s v="11/3/2014"/>
    <s v="2015"/>
    <s v="2"/>
    <s v="41010000"/>
    <x v="13"/>
    <x v="0"/>
    <s v="NATIONAL SCIENCE FOUNDATION"/>
    <s v="Federal"/>
    <x v="0"/>
    <s v="2004008000"/>
    <s v="Not Funded"/>
    <s v="15054844"/>
    <m/>
    <m/>
    <n v="1"/>
    <n v="278291"/>
    <n v="1"/>
    <n v="278291"/>
  </r>
  <r>
    <x v="0"/>
    <s v="5"/>
    <s v="11/3/2014"/>
    <s v="2015"/>
    <s v="2"/>
    <s v="41010000"/>
    <x v="13"/>
    <x v="0"/>
    <s v="NATIONAL SCIENCE FOUNDATION"/>
    <s v="Federal"/>
    <x v="0"/>
    <s v="4014004000"/>
    <s v="Not Funded"/>
    <s v="15054800"/>
    <m/>
    <m/>
    <n v="1"/>
    <n v="299920"/>
    <n v="1"/>
    <n v="299920"/>
  </r>
  <r>
    <x v="0"/>
    <s v="5"/>
    <s v="11/3/2014"/>
    <s v="2015"/>
    <s v="2"/>
    <s v="41010000"/>
    <x v="13"/>
    <x v="0"/>
    <s v="NATIONAL SCIENCE FOUNDATION"/>
    <s v="Federal"/>
    <x v="0"/>
    <s v="4014006000"/>
    <s v="Pending"/>
    <s v="15044728"/>
    <m/>
    <m/>
    <n v="0.5"/>
    <n v="199915.5"/>
    <n v="0.5"/>
    <n v="199915.5"/>
  </r>
  <r>
    <x v="0"/>
    <s v="5"/>
    <s v="11/3/2014"/>
    <s v="2015"/>
    <s v="2"/>
    <s v="41010000"/>
    <x v="13"/>
    <x v="0"/>
    <s v="NATIONAL SCIENCE FOUNDATION"/>
    <s v="Federal"/>
    <x v="0"/>
    <s v="4014006000"/>
    <s v="Pending"/>
    <s v="15054897"/>
    <m/>
    <m/>
    <n v="1"/>
    <n v="531992"/>
    <n v="1"/>
    <n v="531992"/>
  </r>
  <r>
    <x v="0"/>
    <s v="5"/>
    <s v="11/3/2014"/>
    <s v="2015"/>
    <s v="2"/>
    <s v="41010000"/>
    <x v="13"/>
    <x v="0"/>
    <s v="NATIONAL SCIENCE FOUNDATION"/>
    <s v="Federal"/>
    <x v="0"/>
    <s v="4014006000"/>
    <s v="Not Funded"/>
    <s v="15044675"/>
    <n v="0.05"/>
    <n v="20679"/>
    <m/>
    <m/>
    <n v="0.05"/>
    <n v="20679"/>
  </r>
  <r>
    <x v="0"/>
    <s v="5"/>
    <s v="11/3/2014"/>
    <s v="2015"/>
    <s v="2"/>
    <s v="41010000"/>
    <x v="13"/>
    <x v="0"/>
    <s v="NATIONAL SCIENCE FOUNDATION"/>
    <s v="Federal"/>
    <x v="0"/>
    <s v="4014006000"/>
    <s v="Not Funded"/>
    <s v="15044719"/>
    <m/>
    <m/>
    <n v="0.9"/>
    <n v="594981"/>
    <n v="0.9"/>
    <n v="594981"/>
  </r>
  <r>
    <x v="0"/>
    <s v="5"/>
    <s v="11/3/2014"/>
    <s v="2015"/>
    <s v="2"/>
    <s v="41010000"/>
    <x v="13"/>
    <x v="0"/>
    <s v="NATIONAL SCIENCE FOUNDATION"/>
    <s v="Federal"/>
    <x v="0"/>
    <s v="4014006000"/>
    <s v="Not Funded"/>
    <s v="15044729"/>
    <m/>
    <m/>
    <n v="1"/>
    <n v="270916.88"/>
    <n v="1"/>
    <n v="270916.88"/>
  </r>
  <r>
    <x v="0"/>
    <s v="5"/>
    <s v="11/3/2014"/>
    <s v="2015"/>
    <s v="2"/>
    <s v="41010000"/>
    <x v="13"/>
    <x v="0"/>
    <s v="NATIONAL SCIENCE FOUNDATION"/>
    <s v="Federal"/>
    <x v="0"/>
    <s v="4014006000"/>
    <s v="Not Funded"/>
    <s v="15044731"/>
    <m/>
    <m/>
    <n v="0.5"/>
    <n v="261157.5"/>
    <n v="0.5"/>
    <n v="261157.5"/>
  </r>
  <r>
    <x v="0"/>
    <s v="5"/>
    <s v="11/3/2014"/>
    <s v="2015"/>
    <s v="2"/>
    <s v="41010000"/>
    <x v="13"/>
    <x v="0"/>
    <s v="NATIONAL SCIENCE FOUNDATION"/>
    <s v="Federal"/>
    <x v="0"/>
    <s v="4014006000"/>
    <s v="Not Funded"/>
    <s v="15054758"/>
    <m/>
    <m/>
    <n v="1"/>
    <n v="510181"/>
    <n v="1"/>
    <n v="510181"/>
  </r>
  <r>
    <x v="0"/>
    <s v="5"/>
    <s v="11/3/2014"/>
    <s v="2015"/>
    <s v="2"/>
    <s v="41010000"/>
    <x v="13"/>
    <x v="0"/>
    <s v="NATIONAL SCIENCE FOUNDATION"/>
    <s v="Federal"/>
    <x v="0"/>
    <s v="4014006000"/>
    <s v="Not Funded"/>
    <s v="15054765"/>
    <n v="1"/>
    <n v="360000"/>
    <m/>
    <m/>
    <n v="1"/>
    <n v="360000"/>
  </r>
  <r>
    <x v="0"/>
    <s v="5"/>
    <s v="11/3/2014"/>
    <s v="2015"/>
    <s v="2"/>
    <s v="41010000"/>
    <x v="13"/>
    <x v="0"/>
    <s v="NATIONAL SCIENCE FOUNDATION"/>
    <s v="Federal"/>
    <x v="0"/>
    <s v="4014006000"/>
    <s v="Not Funded"/>
    <s v="15054775"/>
    <n v="1"/>
    <n v="184997"/>
    <m/>
    <m/>
    <n v="1"/>
    <n v="184997"/>
  </r>
  <r>
    <x v="0"/>
    <s v="5"/>
    <s v="11/3/2014"/>
    <s v="2015"/>
    <s v="2"/>
    <s v="41010000"/>
    <x v="13"/>
    <x v="0"/>
    <s v="NATIONAL SCIENCE FOUNDATION"/>
    <s v="Federal"/>
    <x v="0"/>
    <s v="4014008000"/>
    <s v="Pending"/>
    <s v="15044728"/>
    <m/>
    <m/>
    <n v="0.5"/>
    <n v="199915.5"/>
    <n v="0.5"/>
    <n v="199915.5"/>
  </r>
  <r>
    <x v="0"/>
    <s v="5"/>
    <s v="11/3/2014"/>
    <s v="2015"/>
    <s v="2"/>
    <s v="41010000"/>
    <x v="13"/>
    <x v="0"/>
    <s v="NATIONAL SCIENCE FOUNDATION"/>
    <s v="Federal"/>
    <x v="0"/>
    <s v="4014008000"/>
    <s v="Not Funded"/>
    <s v="15054787"/>
    <m/>
    <m/>
    <n v="1"/>
    <n v="206467"/>
    <n v="1"/>
    <n v="206467"/>
  </r>
  <r>
    <x v="0"/>
    <s v="5"/>
    <s v="11/3/2014"/>
    <s v="2015"/>
    <s v="2"/>
    <s v="41010000"/>
    <x v="13"/>
    <x v="0"/>
    <s v="NATIONAL SCIENCE FOUNDATION"/>
    <s v="Federal"/>
    <x v="0"/>
    <s v="4014009000"/>
    <s v="Awarded"/>
    <s v="15044464"/>
    <n v="0.5"/>
    <n v="191576.5"/>
    <m/>
    <m/>
    <n v="0.5"/>
    <n v="191576.5"/>
  </r>
  <r>
    <x v="0"/>
    <s v="5"/>
    <s v="11/3/2014"/>
    <s v="2015"/>
    <s v="2"/>
    <s v="41010000"/>
    <x v="13"/>
    <x v="0"/>
    <s v="NATIONAL SCIENCE FOUNDATION"/>
    <s v="Federal"/>
    <x v="0"/>
    <s v="4014009000"/>
    <s v="Not Funded"/>
    <s v="15044719"/>
    <m/>
    <m/>
    <n v="0.1"/>
    <n v="66109"/>
    <n v="0.1"/>
    <n v="66109"/>
  </r>
  <r>
    <x v="0"/>
    <s v="5"/>
    <s v="11/3/2014"/>
    <s v="2015"/>
    <s v="2"/>
    <s v="41010000"/>
    <x v="13"/>
    <x v="0"/>
    <s v="NATIONAL SCIENCE FOUNDATION"/>
    <s v="Federal"/>
    <x v="0"/>
    <s v="4014009000"/>
    <s v="Not Funded"/>
    <s v="15044731"/>
    <m/>
    <m/>
    <n v="0.5"/>
    <n v="261157.5"/>
    <n v="0.5"/>
    <n v="261157.5"/>
  </r>
  <r>
    <x v="0"/>
    <s v="5"/>
    <s v="11/3/2014"/>
    <s v="2015"/>
    <s v="2"/>
    <s v="41010000"/>
    <x v="13"/>
    <x v="0"/>
    <s v="NATIONAL SCIENCE FOUNDATION"/>
    <s v="Federal"/>
    <x v="0"/>
    <s v="4014009000"/>
    <s v="Not Funded"/>
    <s v="15054896"/>
    <m/>
    <m/>
    <n v="1"/>
    <n v="273402"/>
    <n v="1"/>
    <n v="273402"/>
  </r>
  <r>
    <x v="0"/>
    <s v="5"/>
    <s v="11/3/2014"/>
    <s v="2015"/>
    <s v="2"/>
    <s v="41010000"/>
    <x v="13"/>
    <x v="0"/>
    <s v="NATIONAL SCIENCE FOUNDATION"/>
    <s v="Federal"/>
    <x v="0"/>
    <s v="4014010000"/>
    <s v="Not Funded"/>
    <s v="15044675"/>
    <n v="7.4999999999999997E-2"/>
    <n v="31018.5"/>
    <m/>
    <m/>
    <n v="7.4999999999999997E-2"/>
    <n v="31018.5"/>
  </r>
  <r>
    <x v="0"/>
    <s v="5"/>
    <s v="11/3/2014"/>
    <s v="2015"/>
    <s v="2"/>
    <s v="41010000"/>
    <x v="13"/>
    <x v="0"/>
    <s v="NATIONAL SCIENCE FOUNDATION"/>
    <s v="Federal"/>
    <x v="0"/>
    <s v="4014010000"/>
    <s v="Not Funded"/>
    <s v="15054786"/>
    <m/>
    <m/>
    <n v="1"/>
    <n v="275511"/>
    <n v="1"/>
    <n v="275511"/>
  </r>
  <r>
    <x v="0"/>
    <s v="5"/>
    <s v="11/3/2014"/>
    <s v="2015"/>
    <s v="2"/>
    <s v="41010000"/>
    <x v="13"/>
    <x v="0"/>
    <s v="WRIGHT STATE UNIVERSITY"/>
    <s v="Institution of Higher Education"/>
    <x v="0"/>
    <s v="4014011000"/>
    <s v="Not Funded"/>
    <s v="15044712"/>
    <m/>
    <m/>
    <n v="1"/>
    <n v="291948"/>
    <n v="1"/>
    <n v="291948"/>
  </r>
  <r>
    <x v="0"/>
    <s v="5"/>
    <s v="11/3/2014"/>
    <s v="2015"/>
    <s v="2"/>
    <s v="41010000"/>
    <x v="13"/>
    <x v="0"/>
    <s v="NATIONAL SCIENCE FOUNDATION"/>
    <s v="Federal"/>
    <x v="0"/>
    <s v="4018007000"/>
    <s v="Awarded"/>
    <s v="15044464"/>
    <n v="0.5"/>
    <n v="191576.5"/>
    <m/>
    <m/>
    <n v="0.5"/>
    <n v="191576.5"/>
  </r>
  <r>
    <x v="0"/>
    <s v="5"/>
    <s v="11/3/2014"/>
    <s v="2015"/>
    <s v="2"/>
    <s v="41010000"/>
    <x v="13"/>
    <x v="0"/>
    <s v="NATIONAL SCIENCE FOUNDATION"/>
    <s v="Federal"/>
    <x v="0"/>
    <s v="4018007000"/>
    <s v="Not Funded"/>
    <s v="15044675"/>
    <n v="0.875"/>
    <n v="361882.5"/>
    <m/>
    <m/>
    <n v="0.875"/>
    <n v="361882.5"/>
  </r>
  <r>
    <x v="0"/>
    <s v="5"/>
    <s v="11/3/2014"/>
    <s v="2015"/>
    <s v="2"/>
    <s v="41010000"/>
    <x v="13"/>
    <x v="0"/>
    <s v="CONCORD INC"/>
    <s v="Private Profit"/>
    <x v="0"/>
    <s v="4020004000"/>
    <s v="Pending"/>
    <s v="15054798"/>
    <m/>
    <m/>
    <n v="1"/>
    <n v="137698"/>
    <n v="1"/>
    <n v="137698"/>
  </r>
  <r>
    <x v="0"/>
    <s v="5"/>
    <s v="11/3/2014"/>
    <s v="2015"/>
    <s v="2"/>
    <s v="41010000"/>
    <x v="13"/>
    <x v="0"/>
    <s v="NATIONAL SCIENCE FOUNDATION"/>
    <s v="Federal"/>
    <x v="0"/>
    <s v="4027002000"/>
    <s v="Awarded"/>
    <s v="15044464"/>
    <n v="0"/>
    <n v="0"/>
    <m/>
    <m/>
    <n v="0"/>
    <n v="0"/>
  </r>
  <r>
    <x v="0"/>
    <s v="5"/>
    <s v="11/3/2014"/>
    <s v="2015"/>
    <s v="2"/>
    <s v="41010000"/>
    <x v="13"/>
    <x v="0"/>
    <s v="NATIONAL SCIENCE FOUNDATION"/>
    <s v="Federal"/>
    <x v="0"/>
    <s v="4027002000"/>
    <s v="Not Funded"/>
    <s v="15044675"/>
    <n v="0"/>
    <n v="0"/>
    <m/>
    <m/>
    <n v="0"/>
    <n v="0"/>
  </r>
  <r>
    <x v="0"/>
    <s v="5"/>
    <s v="11/3/2014"/>
    <s v="2015"/>
    <s v="2"/>
    <s v="41010000"/>
    <x v="13"/>
    <x v="0"/>
    <s v="NATIONAL SCIENCE FOUNDATION"/>
    <s v="Federal"/>
    <x v="0"/>
    <s v="4027002000"/>
    <s v="Not Funded"/>
    <s v="15054765"/>
    <n v="0"/>
    <n v="0"/>
    <m/>
    <m/>
    <n v="0"/>
    <n v="0"/>
  </r>
  <r>
    <x v="0"/>
    <s v="5"/>
    <s v="11/3/2014"/>
    <s v="2015"/>
    <s v="2"/>
    <s v="41010000"/>
    <x v="13"/>
    <x v="0"/>
    <s v="NATIONAL SCIENCE FOUNDATION"/>
    <s v="Federal"/>
    <x v="0"/>
    <s v="4027002000"/>
    <s v="Not Funded"/>
    <s v="15054775"/>
    <n v="0"/>
    <n v="0"/>
    <m/>
    <m/>
    <n v="0"/>
    <n v="0"/>
  </r>
  <r>
    <x v="0"/>
    <s v="5"/>
    <s v="11/4/2014"/>
    <s v="2015"/>
    <s v="2"/>
    <s v="41010000"/>
    <x v="13"/>
    <x v="0"/>
    <s v="NATIONAL SCIENCE FOUNDATION"/>
    <s v="Federal"/>
    <x v="0"/>
    <s v="4011010000"/>
    <s v="Not Funded"/>
    <s v="15054815"/>
    <m/>
    <m/>
    <n v="0.5"/>
    <n v="291478.5"/>
    <n v="0.5"/>
    <n v="291478.5"/>
  </r>
  <r>
    <x v="0"/>
    <s v="5"/>
    <s v="11/4/2014"/>
    <s v="2015"/>
    <s v="2"/>
    <s v="41010000"/>
    <x v="13"/>
    <x v="0"/>
    <s v="NATIONAL SCIENCE FOUNDATION"/>
    <s v="Federal"/>
    <x v="0"/>
    <s v="4014004000"/>
    <s v="Not Funded"/>
    <s v="15054812"/>
    <m/>
    <m/>
    <n v="1"/>
    <n v="320274"/>
    <n v="1"/>
    <n v="320274"/>
  </r>
  <r>
    <x v="0"/>
    <s v="5"/>
    <s v="11/4/2014"/>
    <s v="2015"/>
    <s v="2"/>
    <s v="41010000"/>
    <x v="13"/>
    <x v="0"/>
    <s v="NATIONAL SCIENCE FOUNDATION"/>
    <s v="Federal"/>
    <x v="0"/>
    <s v="4014004000"/>
    <s v="Not Funded"/>
    <s v="15054815"/>
    <m/>
    <m/>
    <n v="0.5"/>
    <n v="291478.5"/>
    <n v="0.5"/>
    <n v="291478.5"/>
  </r>
  <r>
    <x v="0"/>
    <s v="5"/>
    <s v="11/4/2014"/>
    <s v="2015"/>
    <s v="2"/>
    <s v="41010000"/>
    <x v="13"/>
    <x v="0"/>
    <s v="NATIONAL SCIENCE FOUNDATION"/>
    <s v="Federal"/>
    <x v="0"/>
    <s v="4014009000"/>
    <s v="Not Funded"/>
    <s v="15044597"/>
    <m/>
    <m/>
    <n v="1"/>
    <n v="239969"/>
    <n v="1"/>
    <n v="239969"/>
  </r>
  <r>
    <x v="0"/>
    <s v="5"/>
    <s v="11/4/2014"/>
    <s v="2015"/>
    <s v="2"/>
    <s v="41010000"/>
    <x v="13"/>
    <x v="0"/>
    <s v="NATIONAL SCIENCE FOUNDATION"/>
    <s v="Federal"/>
    <x v="0"/>
    <s v="4014009000"/>
    <s v="Not Funded"/>
    <s v="15044638"/>
    <m/>
    <m/>
    <n v="1"/>
    <n v="409623"/>
    <n v="1"/>
    <n v="409623"/>
  </r>
  <r>
    <x v="0"/>
    <s v="5"/>
    <s v="11/4/2014"/>
    <s v="2015"/>
    <s v="2"/>
    <s v="41010000"/>
    <x v="13"/>
    <x v="0"/>
    <s v="NATIONAL SCIENCE FOUNDATION"/>
    <s v="Federal"/>
    <x v="0"/>
    <s v="4014009000"/>
    <s v="Not Funded"/>
    <s v="15054782"/>
    <m/>
    <m/>
    <n v="1"/>
    <n v="456000"/>
    <n v="1"/>
    <n v="456000"/>
  </r>
  <r>
    <x v="0"/>
    <s v="5"/>
    <s v="11/4/2014"/>
    <s v="2015"/>
    <s v="2"/>
    <s v="41010000"/>
    <x v="13"/>
    <x v="0"/>
    <s v="NATIONAL SCIENCE FOUNDATION"/>
    <s v="Federal"/>
    <x v="0"/>
    <s v="4018006000"/>
    <s v="Pending"/>
    <s v="15054768"/>
    <m/>
    <m/>
    <n v="1"/>
    <n v="316518"/>
    <n v="1"/>
    <n v="316518"/>
  </r>
  <r>
    <x v="0"/>
    <s v="5"/>
    <s v="11/4/2014"/>
    <s v="2015"/>
    <s v="2"/>
    <s v="41010000"/>
    <x v="13"/>
    <x v="0"/>
    <s v="NATIONAL SCIENCE FOUNDATION"/>
    <s v="Federal"/>
    <x v="0"/>
    <s v="4018006000"/>
    <s v="Not Funded"/>
    <s v="15044753"/>
    <m/>
    <m/>
    <n v="1"/>
    <n v="373238"/>
    <n v="1"/>
    <n v="373238"/>
  </r>
  <r>
    <x v="0"/>
    <s v="5"/>
    <s v="11/4/2014"/>
    <s v="2015"/>
    <s v="2"/>
    <s v="41010000"/>
    <x v="13"/>
    <x v="0"/>
    <s v="NATIONAL SCIENCE FOUNDATION"/>
    <s v="Federal"/>
    <x v="0"/>
    <s v="4018010000"/>
    <s v="Not Funded"/>
    <s v="15054779"/>
    <m/>
    <m/>
    <n v="1"/>
    <n v="317297"/>
    <n v="1"/>
    <n v="317297"/>
  </r>
  <r>
    <x v="0"/>
    <s v="5"/>
    <s v="11/5/2014"/>
    <s v="2015"/>
    <s v="2"/>
    <s v="41010000"/>
    <x v="13"/>
    <x v="0"/>
    <s v="NATIONAL SCIENCE FOUNDATION"/>
    <s v="Federal"/>
    <x v="0"/>
    <s v="1010002000"/>
    <s v="Not Funded"/>
    <s v="15054784"/>
    <m/>
    <m/>
    <n v="0.25"/>
    <n v="84892.25"/>
    <n v="0.25"/>
    <n v="84892.25"/>
  </r>
  <r>
    <x v="0"/>
    <s v="5"/>
    <s v="11/5/2014"/>
    <s v="2015"/>
    <s v="2"/>
    <s v="41010000"/>
    <x v="13"/>
    <x v="0"/>
    <s v="NATIONAL SCIENCE FOUNDATION"/>
    <s v="Federal"/>
    <x v="0"/>
    <s v="4011006000"/>
    <s v="Not Funded"/>
    <s v="15054784"/>
    <m/>
    <m/>
    <n v="0.75"/>
    <n v="254676.75"/>
    <n v="0.75"/>
    <n v="254676.75"/>
  </r>
  <r>
    <x v="0"/>
    <s v="5"/>
    <s v="11/5/2014"/>
    <s v="2015"/>
    <s v="2"/>
    <s v="41010000"/>
    <x v="13"/>
    <x v="0"/>
    <s v="NATIONAL SCIENCE FOUNDATION"/>
    <s v="Federal"/>
    <x v="0"/>
    <s v="4011006000"/>
    <s v="Not Funded"/>
    <s v="15054826"/>
    <m/>
    <m/>
    <n v="1"/>
    <n v="197090"/>
    <n v="1"/>
    <n v="197090"/>
  </r>
  <r>
    <x v="0"/>
    <s v="5"/>
    <s v="11/5/2014"/>
    <s v="2015"/>
    <s v="2"/>
    <s v="41010000"/>
    <x v="13"/>
    <x v="0"/>
    <s v="NATIONAL SCIENCE FOUNDATION"/>
    <s v="Federal"/>
    <x v="0"/>
    <s v="4011006000"/>
    <s v="Not Funded"/>
    <s v="15054830"/>
    <m/>
    <m/>
    <n v="0.8"/>
    <n v="240000"/>
    <n v="0.8"/>
    <n v="240000"/>
  </r>
  <r>
    <x v="0"/>
    <s v="5"/>
    <s v="11/5/2014"/>
    <s v="2015"/>
    <s v="2"/>
    <s v="41010000"/>
    <x v="13"/>
    <x v="0"/>
    <s v="NATIONAL SCIENCE FOUNDATION"/>
    <s v="Federal"/>
    <x v="0"/>
    <s v="4011006000"/>
    <s v="Not Funded"/>
    <s v="15054841"/>
    <m/>
    <m/>
    <n v="0.55000000000000004"/>
    <n v="300352.25"/>
    <n v="0.55000000000000004"/>
    <n v="300352.25"/>
  </r>
  <r>
    <x v="0"/>
    <s v="5"/>
    <s v="11/5/2014"/>
    <s v="2015"/>
    <s v="2"/>
    <s v="41010000"/>
    <x v="13"/>
    <x v="0"/>
    <s v="NATIONAL SCIENCE FOUNDATION"/>
    <s v="Federal"/>
    <x v="0"/>
    <s v="4011006000"/>
    <s v="Not Funded"/>
    <s v="15054872"/>
    <m/>
    <m/>
    <n v="0.25"/>
    <n v="72987.5"/>
    <n v="0.25"/>
    <n v="72987.5"/>
  </r>
  <r>
    <x v="0"/>
    <s v="5"/>
    <s v="11/5/2014"/>
    <s v="2015"/>
    <s v="2"/>
    <s v="41010000"/>
    <x v="13"/>
    <x v="0"/>
    <s v="NATIONAL SCIENCE FOUNDATION"/>
    <s v="Federal"/>
    <x v="0"/>
    <s v="4011008000"/>
    <s v="Not Funded"/>
    <s v="15054877"/>
    <m/>
    <m/>
    <n v="0.2"/>
    <n v="66000"/>
    <n v="0.2"/>
    <n v="66000"/>
  </r>
  <r>
    <x v="0"/>
    <s v="5"/>
    <s v="11/5/2014"/>
    <s v="2015"/>
    <s v="2"/>
    <s v="41010000"/>
    <x v="13"/>
    <x v="0"/>
    <s v="NATIONAL SCIENCE FOUNDATION"/>
    <s v="Federal"/>
    <x v="0"/>
    <s v="4011016000"/>
    <s v="Not Funded"/>
    <s v="15054830"/>
    <m/>
    <m/>
    <n v="0.2"/>
    <n v="60000"/>
    <n v="0.2"/>
    <n v="60000"/>
  </r>
  <r>
    <x v="0"/>
    <s v="5"/>
    <s v="11/5/2014"/>
    <s v="2015"/>
    <s v="2"/>
    <s v="41010000"/>
    <x v="13"/>
    <x v="0"/>
    <s v="NATIONAL SCIENCE FOUNDATION"/>
    <s v="Federal"/>
    <x v="0"/>
    <s v="4011016000"/>
    <s v="Not Funded"/>
    <s v="15054841"/>
    <m/>
    <m/>
    <n v="0.45"/>
    <n v="245742.75"/>
    <n v="0.45"/>
    <n v="245742.75"/>
  </r>
  <r>
    <x v="0"/>
    <s v="5"/>
    <s v="11/5/2014"/>
    <s v="2015"/>
    <s v="2"/>
    <s v="41010000"/>
    <x v="13"/>
    <x v="0"/>
    <s v="NATIONAL SCIENCE FOUNDATION"/>
    <s v="Federal"/>
    <x v="0"/>
    <s v="4011016000"/>
    <s v="Not Funded"/>
    <s v="15054872"/>
    <m/>
    <m/>
    <n v="0.75"/>
    <n v="218962.5"/>
    <n v="0.75"/>
    <n v="218962.5"/>
  </r>
  <r>
    <x v="0"/>
    <s v="5"/>
    <s v="11/5/2014"/>
    <s v="2015"/>
    <s v="2"/>
    <s v="41010000"/>
    <x v="13"/>
    <x v="0"/>
    <s v="NATIONAL SCIENCE FOUNDATION"/>
    <s v="Federal"/>
    <x v="0"/>
    <s v="4012006000"/>
    <s v="Not Funded"/>
    <s v="15054818"/>
    <m/>
    <m/>
    <n v="0.4"/>
    <n v="131804.79999999999"/>
    <n v="0.4"/>
    <n v="131804.79999999999"/>
  </r>
  <r>
    <x v="0"/>
    <s v="5"/>
    <s v="11/5/2014"/>
    <s v="2015"/>
    <s v="2"/>
    <s v="41010000"/>
    <x v="13"/>
    <x v="0"/>
    <s v="NATIONAL SCIENCE FOUNDATION"/>
    <s v="Federal"/>
    <x v="0"/>
    <s v="4013009000"/>
    <s v="Not Funded"/>
    <s v="15054814"/>
    <m/>
    <m/>
    <n v="0.4"/>
    <n v="147896.4"/>
    <n v="0.4"/>
    <n v="147896.4"/>
  </r>
  <r>
    <x v="0"/>
    <s v="5"/>
    <s v="11/5/2014"/>
    <s v="2015"/>
    <s v="2"/>
    <s v="41010000"/>
    <x v="13"/>
    <x v="0"/>
    <s v="NATIONAL SCIENCE FOUNDATION"/>
    <s v="Federal"/>
    <x v="0"/>
    <s v="4014003000"/>
    <s v="Not Funded"/>
    <s v="15054785"/>
    <m/>
    <m/>
    <n v="0.04"/>
    <n v="59896.56"/>
    <n v="0.04"/>
    <n v="59896.56"/>
  </r>
  <r>
    <x v="0"/>
    <s v="5"/>
    <s v="11/5/2014"/>
    <s v="2015"/>
    <s v="2"/>
    <s v="41010000"/>
    <x v="13"/>
    <x v="0"/>
    <s v="NATIONAL SCIENCE FOUNDATION"/>
    <s v="Federal"/>
    <x v="0"/>
    <s v="4014003000"/>
    <s v="Not Funded"/>
    <s v="15054881"/>
    <m/>
    <m/>
    <n v="1"/>
    <n v="337300"/>
    <n v="1"/>
    <n v="337300"/>
  </r>
  <r>
    <x v="0"/>
    <s v="5"/>
    <s v="11/5/2014"/>
    <s v="2015"/>
    <s v="2"/>
    <s v="41010000"/>
    <x v="13"/>
    <x v="0"/>
    <s v="NATIONAL SCIENCE FOUNDATION"/>
    <s v="Federal"/>
    <x v="0"/>
    <s v="4014004000"/>
    <s v="Pending"/>
    <s v="15054869"/>
    <m/>
    <m/>
    <n v="1"/>
    <n v="339193"/>
    <n v="1"/>
    <n v="339193"/>
  </r>
  <r>
    <x v="0"/>
    <s v="5"/>
    <s v="11/5/2014"/>
    <s v="2015"/>
    <s v="2"/>
    <s v="41010000"/>
    <x v="13"/>
    <x v="0"/>
    <s v="NATIONAL SCIENCE FOUNDATION"/>
    <s v="Federal"/>
    <x v="0"/>
    <s v="4014004000"/>
    <s v="Awarded"/>
    <s v="15054810"/>
    <m/>
    <m/>
    <n v="1"/>
    <n v="164714"/>
    <n v="1"/>
    <n v="164714"/>
  </r>
  <r>
    <x v="0"/>
    <s v="5"/>
    <s v="11/5/2014"/>
    <s v="2015"/>
    <s v="2"/>
    <s v="41010000"/>
    <x v="13"/>
    <x v="0"/>
    <s v="NATIONAL SCIENCE FOUNDATION"/>
    <s v="Federal"/>
    <x v="0"/>
    <s v="4014004000"/>
    <s v="Not Funded"/>
    <s v="15044722"/>
    <m/>
    <m/>
    <n v="0.5"/>
    <n v="180703.5"/>
    <n v="0.5"/>
    <n v="180703.5"/>
  </r>
  <r>
    <x v="0"/>
    <s v="5"/>
    <s v="11/5/2014"/>
    <s v="2015"/>
    <s v="2"/>
    <s v="41010000"/>
    <x v="13"/>
    <x v="0"/>
    <s v="NATIONAL SCIENCE FOUNDATION"/>
    <s v="Federal"/>
    <x v="0"/>
    <s v="4014004000"/>
    <s v="Not Funded"/>
    <s v="15054814"/>
    <m/>
    <m/>
    <n v="0.6"/>
    <n v="221844.6"/>
    <n v="0.6"/>
    <n v="221844.6"/>
  </r>
  <r>
    <x v="0"/>
    <s v="5"/>
    <s v="11/5/2014"/>
    <s v="2015"/>
    <s v="2"/>
    <s v="41010000"/>
    <x v="13"/>
    <x v="0"/>
    <s v="NATIONAL SCIENCE FOUNDATION"/>
    <s v="Federal"/>
    <x v="0"/>
    <s v="4014004000"/>
    <s v="Not Funded"/>
    <s v="15054837"/>
    <m/>
    <m/>
    <n v="1"/>
    <n v="599975"/>
    <n v="1"/>
    <n v="599975"/>
  </r>
  <r>
    <x v="0"/>
    <s v="5"/>
    <s v="11/5/2014"/>
    <s v="2015"/>
    <s v="2"/>
    <s v="41010000"/>
    <x v="13"/>
    <x v="0"/>
    <s v="NATIONAL SCIENCE FOUNDATION"/>
    <s v="Federal"/>
    <x v="0"/>
    <s v="4014004000"/>
    <s v="Not Funded"/>
    <s v="15054840"/>
    <m/>
    <m/>
    <n v="0.9"/>
    <n v="449849.7"/>
    <n v="0.9"/>
    <n v="449849.7"/>
  </r>
  <r>
    <x v="0"/>
    <s v="5"/>
    <s v="11/5/2014"/>
    <s v="2015"/>
    <s v="2"/>
    <s v="41010000"/>
    <x v="13"/>
    <x v="0"/>
    <s v="NATIONAL SCIENCE FOUNDATION"/>
    <s v="Federal"/>
    <x v="0"/>
    <s v="4014004000"/>
    <s v="Not Funded"/>
    <s v="15054871"/>
    <m/>
    <m/>
    <n v="1"/>
    <n v="411843"/>
    <n v="1"/>
    <n v="411843"/>
  </r>
  <r>
    <x v="0"/>
    <s v="5"/>
    <s v="11/5/2014"/>
    <s v="2015"/>
    <s v="2"/>
    <s v="41010000"/>
    <x v="13"/>
    <x v="0"/>
    <s v="NATIONAL SCIENCE FOUNDATION"/>
    <s v="Federal"/>
    <x v="0"/>
    <s v="4014004000"/>
    <s v="Not Funded"/>
    <s v="15054921"/>
    <m/>
    <m/>
    <n v="1"/>
    <n v="300000"/>
    <n v="1"/>
    <n v="300000"/>
  </r>
  <r>
    <x v="0"/>
    <s v="5"/>
    <s v="11/5/2014"/>
    <s v="2015"/>
    <s v="2"/>
    <s v="41010000"/>
    <x v="13"/>
    <x v="0"/>
    <s v="NATIONAL SCIENCE FOUNDATION"/>
    <s v="Federal"/>
    <x v="0"/>
    <s v="4014005000"/>
    <s v="Not Funded"/>
    <s v="15054818"/>
    <m/>
    <m/>
    <n v="0.3"/>
    <n v="98853.6"/>
    <n v="0.3"/>
    <n v="98853.6"/>
  </r>
  <r>
    <x v="0"/>
    <s v="5"/>
    <s v="11/5/2014"/>
    <s v="2015"/>
    <s v="2"/>
    <s v="41010000"/>
    <x v="13"/>
    <x v="0"/>
    <s v="NATIONAL SCIENCE FOUNDATION"/>
    <s v="Federal"/>
    <x v="0"/>
    <s v="4014005000"/>
    <s v="Not Funded"/>
    <s v="15054847"/>
    <m/>
    <m/>
    <n v="0.75"/>
    <n v="225000"/>
    <n v="0.75"/>
    <n v="225000"/>
  </r>
  <r>
    <x v="0"/>
    <s v="5"/>
    <s v="11/5/2014"/>
    <s v="2015"/>
    <s v="2"/>
    <s v="41010000"/>
    <x v="13"/>
    <x v="0"/>
    <s v="NATIONAL SCIENCE FOUNDATION"/>
    <s v="Federal"/>
    <x v="0"/>
    <s v="4014005000"/>
    <s v="Not Funded"/>
    <s v="15054877"/>
    <m/>
    <m/>
    <n v="0.8"/>
    <n v="264000"/>
    <n v="0.8"/>
    <n v="264000"/>
  </r>
  <r>
    <x v="0"/>
    <s v="5"/>
    <s v="11/5/2014"/>
    <s v="2015"/>
    <s v="2"/>
    <s v="41010000"/>
    <x v="13"/>
    <x v="0"/>
    <s v="NATIONAL SCIENCE FOUNDATION"/>
    <s v="Federal"/>
    <x v="0"/>
    <s v="4014006000"/>
    <s v="Not Funded"/>
    <s v="15044721"/>
    <m/>
    <m/>
    <n v="0.5"/>
    <n v="266246.5"/>
    <n v="0.5"/>
    <n v="266246.5"/>
  </r>
  <r>
    <x v="0"/>
    <s v="5"/>
    <s v="11/5/2014"/>
    <s v="2015"/>
    <s v="2"/>
    <s v="41010000"/>
    <x v="13"/>
    <x v="0"/>
    <s v="NATIONAL SCIENCE FOUNDATION"/>
    <s v="Federal"/>
    <x v="0"/>
    <s v="4014006000"/>
    <s v="Not Funded"/>
    <s v="15054847"/>
    <m/>
    <m/>
    <n v="0.25"/>
    <n v="75000"/>
    <n v="0.25"/>
    <n v="75000"/>
  </r>
  <r>
    <x v="0"/>
    <s v="5"/>
    <s v="11/5/2014"/>
    <s v="2015"/>
    <s v="2"/>
    <s v="41010000"/>
    <x v="13"/>
    <x v="0"/>
    <s v="NATIONAL SCIENCE FOUNDATION"/>
    <s v="Federal"/>
    <x v="0"/>
    <s v="4014009000"/>
    <s v="Awarded"/>
    <s v="15054842"/>
    <m/>
    <m/>
    <n v="1"/>
    <n v="300000"/>
    <n v="1"/>
    <n v="300000"/>
  </r>
  <r>
    <x v="0"/>
    <s v="5"/>
    <s v="11/5/2014"/>
    <s v="2015"/>
    <s v="2"/>
    <s v="41010000"/>
    <x v="13"/>
    <x v="0"/>
    <s v="NATIONAL SCIENCE FOUNDATION"/>
    <s v="Federal"/>
    <x v="0"/>
    <s v="4014009000"/>
    <s v="Not Funded"/>
    <s v="15044722"/>
    <m/>
    <m/>
    <n v="0.5"/>
    <n v="180703.5"/>
    <n v="0.5"/>
    <n v="180703.5"/>
  </r>
  <r>
    <x v="0"/>
    <s v="5"/>
    <s v="11/5/2014"/>
    <s v="2015"/>
    <s v="2"/>
    <s v="41010000"/>
    <x v="13"/>
    <x v="0"/>
    <s v="NATIONAL SCIENCE FOUNDATION"/>
    <s v="Federal"/>
    <x v="0"/>
    <s v="4014009000"/>
    <s v="Not Funded"/>
    <s v="15054785"/>
    <m/>
    <m/>
    <n v="0.96"/>
    <n v="1437517.44"/>
    <n v="0.96"/>
    <n v="1437517.44"/>
  </r>
  <r>
    <x v="0"/>
    <s v="5"/>
    <s v="11/5/2014"/>
    <s v="2015"/>
    <s v="2"/>
    <s v="41010000"/>
    <x v="13"/>
    <x v="0"/>
    <s v="NATIONAL SCIENCE FOUNDATION"/>
    <s v="Federal"/>
    <x v="0"/>
    <s v="4014009000"/>
    <s v="Not Funded"/>
    <s v="15054813"/>
    <m/>
    <m/>
    <n v="1"/>
    <n v="344931"/>
    <n v="1"/>
    <n v="344931"/>
  </r>
  <r>
    <x v="0"/>
    <s v="5"/>
    <s v="11/5/2014"/>
    <s v="2015"/>
    <s v="2"/>
    <s v="41010000"/>
    <x v="13"/>
    <x v="0"/>
    <s v="NATIONAL SCIENCE FOUNDATION"/>
    <s v="Federal"/>
    <x v="0"/>
    <s v="4014009000"/>
    <s v="Not Funded"/>
    <s v="15054858"/>
    <m/>
    <m/>
    <n v="1"/>
    <n v="277412"/>
    <n v="1"/>
    <n v="277412"/>
  </r>
  <r>
    <x v="0"/>
    <s v="5"/>
    <s v="11/5/2014"/>
    <s v="2015"/>
    <s v="2"/>
    <s v="41010000"/>
    <x v="13"/>
    <x v="0"/>
    <s v="NATIONAL SCIENCE FOUNDATION"/>
    <s v="Federal"/>
    <x v="0"/>
    <s v="4014009000"/>
    <s v="Not Funded"/>
    <s v="15054870"/>
    <n v="1"/>
    <n v="250000"/>
    <m/>
    <m/>
    <n v="1"/>
    <n v="250000"/>
  </r>
  <r>
    <x v="0"/>
    <s v="5"/>
    <s v="11/5/2014"/>
    <s v="2015"/>
    <s v="2"/>
    <s v="41010000"/>
    <x v="13"/>
    <x v="0"/>
    <s v="NATIONAL SCIENCE FOUNDATION"/>
    <s v="Federal"/>
    <x v="0"/>
    <s v="4014009000"/>
    <s v="Not Funded"/>
    <s v="15054874"/>
    <m/>
    <m/>
    <n v="1"/>
    <n v="298885"/>
    <n v="1"/>
    <n v="298885"/>
  </r>
  <r>
    <x v="0"/>
    <s v="5"/>
    <s v="11/5/2014"/>
    <s v="2015"/>
    <s v="2"/>
    <s v="41010000"/>
    <x v="13"/>
    <x v="0"/>
    <s v="NATIONAL SCIENCE FOUNDATION"/>
    <s v="Federal"/>
    <x v="0"/>
    <s v="4014010000"/>
    <s v="Not Funded"/>
    <s v="15054757"/>
    <m/>
    <m/>
    <n v="1"/>
    <n v="345121"/>
    <n v="1"/>
    <n v="345121"/>
  </r>
  <r>
    <x v="0"/>
    <s v="5"/>
    <s v="11/5/2014"/>
    <s v="2015"/>
    <s v="2"/>
    <s v="41010000"/>
    <x v="13"/>
    <x v="0"/>
    <s v="NATIONAL SCIENCE FOUNDATION"/>
    <s v="Federal"/>
    <x v="0"/>
    <s v="4014010000"/>
    <s v="Not Funded"/>
    <s v="15054846"/>
    <m/>
    <m/>
    <n v="0.75"/>
    <n v="329562"/>
    <n v="0.75"/>
    <n v="329562"/>
  </r>
  <r>
    <x v="0"/>
    <s v="5"/>
    <s v="11/5/2014"/>
    <s v="2015"/>
    <s v="2"/>
    <s v="41010000"/>
    <x v="13"/>
    <x v="0"/>
    <s v="NATIONAL SCIENCE FOUNDATION"/>
    <s v="Federal"/>
    <x v="0"/>
    <s v="4014024000"/>
    <s v="Not Funded"/>
    <s v="15054818"/>
    <m/>
    <m/>
    <n v="0.3"/>
    <n v="98853.6"/>
    <n v="0.3"/>
    <n v="98853.6"/>
  </r>
  <r>
    <x v="0"/>
    <s v="5"/>
    <s v="11/5/2014"/>
    <s v="2015"/>
    <s v="2"/>
    <s v="41010000"/>
    <x v="13"/>
    <x v="0"/>
    <s v="NATIONAL SCIENCE FOUNDATION"/>
    <s v="Federal"/>
    <x v="0"/>
    <s v="4014024000"/>
    <s v="Not Funded"/>
    <s v="15054840"/>
    <m/>
    <m/>
    <n v="0.1"/>
    <n v="49983.3"/>
    <n v="0.1"/>
    <n v="49983.3"/>
  </r>
  <r>
    <x v="0"/>
    <s v="5"/>
    <s v="11/5/2014"/>
    <s v="2015"/>
    <s v="2"/>
    <s v="41010000"/>
    <x v="13"/>
    <x v="0"/>
    <s v="NATIONAL SCIENCE FOUNDATION"/>
    <s v="Federal"/>
    <x v="0"/>
    <s v="4016001000"/>
    <s v="Not Funded"/>
    <s v="15044604"/>
    <m/>
    <m/>
    <n v="0.2"/>
    <n v="66750.2"/>
    <n v="0.2"/>
    <n v="66750.2"/>
  </r>
  <r>
    <x v="0"/>
    <s v="5"/>
    <s v="11/5/2014"/>
    <s v="2015"/>
    <s v="2"/>
    <s v="41010000"/>
    <x v="13"/>
    <x v="0"/>
    <s v="NATIONAL SCIENCE FOUNDATION"/>
    <s v="Federal"/>
    <x v="0"/>
    <s v="4016005000"/>
    <s v="Not Funded"/>
    <s v="15044604"/>
    <m/>
    <m/>
    <n v="0.8"/>
    <n v="267000.8"/>
    <n v="0.8"/>
    <n v="267000.8"/>
  </r>
  <r>
    <x v="0"/>
    <s v="5"/>
    <s v="11/5/2014"/>
    <s v="2015"/>
    <s v="2"/>
    <s v="41010000"/>
    <x v="13"/>
    <x v="0"/>
    <s v="NATIONAL SCIENCE FOUNDATION"/>
    <s v="Federal"/>
    <x v="0"/>
    <s v="4018003000"/>
    <s v="Not Funded"/>
    <s v="15054846"/>
    <m/>
    <m/>
    <n v="0.25"/>
    <n v="109854"/>
    <n v="0.25"/>
    <n v="109854"/>
  </r>
  <r>
    <x v="0"/>
    <s v="5"/>
    <s v="11/5/2014"/>
    <s v="2015"/>
    <s v="2"/>
    <s v="41010000"/>
    <x v="13"/>
    <x v="0"/>
    <s v="NATIONAL SCIENCE FOUNDATION"/>
    <s v="Federal"/>
    <x v="0"/>
    <s v="4018004000"/>
    <s v="Not Funded"/>
    <s v="15044721"/>
    <m/>
    <m/>
    <n v="0.5"/>
    <n v="266246.5"/>
    <n v="0.5"/>
    <n v="266246.5"/>
  </r>
  <r>
    <x v="0"/>
    <s v="5"/>
    <s v="11/5/2014"/>
    <s v="2015"/>
    <s v="2"/>
    <s v="41010000"/>
    <x v="13"/>
    <x v="0"/>
    <s v="NATIONAL SCIENCE FOUNDATION"/>
    <s v="Federal"/>
    <x v="0"/>
    <s v="4018004000"/>
    <s v="Not Funded"/>
    <s v="15054774"/>
    <m/>
    <m/>
    <n v="0.75"/>
    <n v="257389.5"/>
    <n v="0.75"/>
    <n v="257389.5"/>
  </r>
  <r>
    <x v="0"/>
    <s v="5"/>
    <s v="11/5/2014"/>
    <s v="2015"/>
    <s v="2"/>
    <s v="41010000"/>
    <x v="13"/>
    <x v="0"/>
    <s v="NATIONAL SCIENCE FOUNDATION"/>
    <s v="Federal"/>
    <x v="0"/>
    <s v="4018006000"/>
    <s v="Not Funded"/>
    <s v="15044738"/>
    <m/>
    <m/>
    <n v="1"/>
    <n v="168415"/>
    <n v="1"/>
    <n v="168415"/>
  </r>
  <r>
    <x v="0"/>
    <s v="5"/>
    <s v="11/5/2014"/>
    <s v="2015"/>
    <s v="2"/>
    <s v="41010000"/>
    <x v="13"/>
    <x v="0"/>
    <s v="NATIONAL SCIENCE FOUNDATION"/>
    <s v="Federal"/>
    <x v="0"/>
    <s v="4018007000"/>
    <s v="Not Funded"/>
    <s v="15054774"/>
    <m/>
    <m/>
    <n v="0.25"/>
    <n v="85796.5"/>
    <n v="0.25"/>
    <n v="85796.5"/>
  </r>
  <r>
    <x v="0"/>
    <s v="5"/>
    <s v="11/5/2014"/>
    <s v="2015"/>
    <s v="2"/>
    <s v="41010000"/>
    <x v="13"/>
    <x v="0"/>
    <s v="NATIONAL SCIENCE FOUNDATION"/>
    <s v="Federal"/>
    <x v="0"/>
    <s v="4027002000"/>
    <s v="Not Funded"/>
    <s v="15054870"/>
    <n v="0"/>
    <n v="0"/>
    <m/>
    <m/>
    <n v="0"/>
    <n v="0"/>
  </r>
  <r>
    <x v="0"/>
    <s v="5"/>
    <s v="11/6/2014"/>
    <s v="2015"/>
    <s v="2"/>
    <s v="41010000"/>
    <x v="13"/>
    <x v="0"/>
    <s v="NATIONAL SCIENCE FOUNDATION"/>
    <s v="Federal"/>
    <x v="0"/>
    <s v="1010003000"/>
    <s v="Not Funded"/>
    <s v="15055044"/>
    <m/>
    <m/>
    <n v="0"/>
    <n v="0"/>
    <n v="0"/>
    <n v="0"/>
  </r>
  <r>
    <x v="0"/>
    <s v="5"/>
    <s v="11/6/2014"/>
    <s v="2015"/>
    <s v="2"/>
    <s v="41010000"/>
    <x v="13"/>
    <x v="0"/>
    <s v="NATIONAL SCIENCE FOUNDATION"/>
    <s v="Federal"/>
    <x v="0"/>
    <s v="1010007000"/>
    <s v="Not Funded"/>
    <s v="15055044"/>
    <m/>
    <m/>
    <n v="0"/>
    <n v="0"/>
    <n v="0"/>
    <n v="0"/>
  </r>
  <r>
    <x v="0"/>
    <s v="5"/>
    <s v="11/6/2014"/>
    <s v="2015"/>
    <s v="2"/>
    <s v="41010000"/>
    <x v="13"/>
    <x v="0"/>
    <s v="NATIONAL SCIENCE FOUNDATION"/>
    <s v="Federal"/>
    <x v="0"/>
    <s v="1011003000"/>
    <s v="Not Funded"/>
    <s v="15055044"/>
    <m/>
    <m/>
    <n v="0"/>
    <n v="0"/>
    <n v="0"/>
    <n v="0"/>
  </r>
  <r>
    <x v="0"/>
    <s v="5"/>
    <s v="11/6/2014"/>
    <s v="2015"/>
    <s v="2"/>
    <s v="41010000"/>
    <x v="13"/>
    <x v="0"/>
    <s v="NATIONAL SCIENCE FOUNDATION"/>
    <s v="Federal"/>
    <x v="0"/>
    <s v="1019001006"/>
    <s v="Not Funded"/>
    <s v="15055044"/>
    <m/>
    <m/>
    <n v="1"/>
    <n v="1199827"/>
    <n v="1"/>
    <n v="1199827"/>
  </r>
  <r>
    <x v="0"/>
    <s v="5"/>
    <s v="11/6/2014"/>
    <s v="2015"/>
    <s v="2"/>
    <s v="41010000"/>
    <x v="13"/>
    <x v="0"/>
    <s v="NATIONAL SCIENCE FOUNDATION"/>
    <s v="Federal"/>
    <x v="0"/>
    <s v="4008006000"/>
    <s v="Pending"/>
    <s v="15054961"/>
    <m/>
    <m/>
    <n v="0.5"/>
    <n v="381665.5"/>
    <n v="0.5"/>
    <n v="381665.5"/>
  </r>
  <r>
    <x v="0"/>
    <s v="5"/>
    <s v="11/6/2014"/>
    <s v="2015"/>
    <s v="2"/>
    <s v="41010000"/>
    <x v="13"/>
    <x v="0"/>
    <s v="NATIONAL SCIENCE FOUNDATION"/>
    <s v="Federal"/>
    <x v="0"/>
    <s v="4011014000"/>
    <s v="Pending"/>
    <s v="15044754"/>
    <m/>
    <m/>
    <n v="0.25"/>
    <n v="241058.75"/>
    <n v="0.25"/>
    <n v="241058.75"/>
  </r>
  <r>
    <x v="0"/>
    <s v="5"/>
    <s v="11/6/2014"/>
    <s v="2015"/>
    <s v="2"/>
    <s v="41010000"/>
    <x v="13"/>
    <x v="0"/>
    <s v="NATIONAL SCIENCE FOUNDATION"/>
    <s v="Federal"/>
    <x v="0"/>
    <s v="4011017000"/>
    <s v="Pending"/>
    <s v="15054938"/>
    <m/>
    <m/>
    <n v="0.6"/>
    <n v="676267.2"/>
    <n v="0.6"/>
    <n v="676267.2"/>
  </r>
  <r>
    <x v="0"/>
    <s v="5"/>
    <s v="11/6/2014"/>
    <s v="2015"/>
    <s v="2"/>
    <s v="41010000"/>
    <x v="13"/>
    <x v="0"/>
    <s v="NATIONAL SCIENCE FOUNDATION"/>
    <s v="Federal"/>
    <x v="0"/>
    <s v="4014006000"/>
    <s v="Pending"/>
    <s v="15054961"/>
    <m/>
    <m/>
    <n v="0.5"/>
    <n v="381665.5"/>
    <n v="0.5"/>
    <n v="381665.5"/>
  </r>
  <r>
    <x v="0"/>
    <s v="5"/>
    <s v="11/6/2014"/>
    <s v="2015"/>
    <s v="2"/>
    <s v="41010000"/>
    <x v="13"/>
    <x v="0"/>
    <s v="UNIVERSITY OF MICHIGAN"/>
    <s v="Institution of Higher Education"/>
    <x v="0"/>
    <s v="4014006000"/>
    <s v="Awarded"/>
    <s v="15054895"/>
    <n v="1"/>
    <n v="6000"/>
    <m/>
    <m/>
    <n v="1"/>
    <n v="6000"/>
  </r>
  <r>
    <x v="0"/>
    <s v="5"/>
    <s v="11/6/2014"/>
    <s v="2015"/>
    <s v="2"/>
    <s v="41010000"/>
    <x v="13"/>
    <x v="0"/>
    <s v="NATIONAL SCIENCE FOUNDATION"/>
    <s v="Federal"/>
    <x v="0"/>
    <s v="4014007000"/>
    <s v="Pending"/>
    <s v="15054938"/>
    <m/>
    <m/>
    <n v="0.4"/>
    <n v="450844.8"/>
    <n v="0.4"/>
    <n v="450844.8"/>
  </r>
  <r>
    <x v="0"/>
    <s v="5"/>
    <s v="11/6/2014"/>
    <s v="2015"/>
    <s v="2"/>
    <s v="41010000"/>
    <x v="13"/>
    <x v="0"/>
    <s v="UNIVERSITY OF MARYLAND"/>
    <s v="Institution of Higher Education"/>
    <x v="0"/>
    <s v="4014009000"/>
    <s v="Awarded"/>
    <s v="15054857"/>
    <m/>
    <m/>
    <n v="1"/>
    <n v="222670"/>
    <n v="1"/>
    <n v="222670"/>
  </r>
  <r>
    <x v="0"/>
    <s v="5"/>
    <s v="11/6/2014"/>
    <s v="2015"/>
    <s v="2"/>
    <s v="41010000"/>
    <x v="13"/>
    <x v="0"/>
    <s v="NATIONAL SCIENCE FOUNDATION"/>
    <s v="Federal"/>
    <x v="0"/>
    <s v="4014009000"/>
    <s v="Not Funded"/>
    <s v="15054935"/>
    <m/>
    <m/>
    <n v="0.15"/>
    <n v="151126.65"/>
    <n v="0.15"/>
    <n v="151126.65"/>
  </r>
  <r>
    <x v="0"/>
    <s v="5"/>
    <s v="11/6/2014"/>
    <s v="2015"/>
    <s v="2"/>
    <s v="41010000"/>
    <x v="13"/>
    <x v="0"/>
    <s v="NATIONAL SCIENCE FOUNDATION"/>
    <s v="Federal"/>
    <x v="0"/>
    <s v="4018006000"/>
    <s v="Pending"/>
    <s v="15054849"/>
    <m/>
    <m/>
    <n v="1"/>
    <n v="255512"/>
    <n v="1"/>
    <n v="255512"/>
  </r>
  <r>
    <x v="0"/>
    <s v="5"/>
    <s v="11/6/2014"/>
    <s v="2015"/>
    <s v="2"/>
    <s v="41010000"/>
    <x v="13"/>
    <x v="0"/>
    <s v="NATIONAL SCIENCE FOUNDATION"/>
    <s v="Federal"/>
    <x v="0"/>
    <s v="4018007000"/>
    <s v="Not Funded"/>
    <s v="15054935"/>
    <m/>
    <m/>
    <n v="0.15"/>
    <n v="151126.65"/>
    <n v="0.15"/>
    <n v="151126.65"/>
  </r>
  <r>
    <x v="0"/>
    <s v="5"/>
    <s v="11/6/2014"/>
    <s v="2015"/>
    <s v="2"/>
    <s v="41010000"/>
    <x v="13"/>
    <x v="0"/>
    <s v="NATIONAL SCIENCE FOUNDATION"/>
    <s v="Federal"/>
    <x v="0"/>
    <s v="4018009000"/>
    <s v="Not Funded"/>
    <s v="15054894"/>
    <n v="1"/>
    <n v="488927"/>
    <m/>
    <m/>
    <n v="1"/>
    <n v="488927"/>
  </r>
  <r>
    <x v="0"/>
    <s v="5"/>
    <s v="11/6/2014"/>
    <s v="2015"/>
    <s v="2"/>
    <s v="41010000"/>
    <x v="13"/>
    <x v="0"/>
    <s v="NATIONAL SCIENCE FOUNDATION"/>
    <s v="Federal"/>
    <x v="0"/>
    <s v="4018010000"/>
    <s v="Not Funded"/>
    <s v="15054802"/>
    <m/>
    <m/>
    <n v="1"/>
    <n v="255762"/>
    <n v="1"/>
    <n v="255762"/>
  </r>
  <r>
    <x v="0"/>
    <s v="5"/>
    <s v="11/6/2014"/>
    <s v="2015"/>
    <s v="2"/>
    <s v="41010000"/>
    <x v="13"/>
    <x v="0"/>
    <s v="NATIONAL SCIENCE FOUNDATION"/>
    <s v="Federal"/>
    <x v="0"/>
    <s v="4018010000"/>
    <s v="Not Funded"/>
    <s v="15054836"/>
    <m/>
    <m/>
    <n v="1"/>
    <n v="151537"/>
    <n v="1"/>
    <n v="151537"/>
  </r>
  <r>
    <x v="0"/>
    <s v="5"/>
    <s v="11/6/2014"/>
    <s v="2015"/>
    <s v="2"/>
    <s v="41010000"/>
    <x v="13"/>
    <x v="0"/>
    <s v="NATIONAL SCIENCE FOUNDATION"/>
    <s v="Federal"/>
    <x v="0"/>
    <s v="4019006000"/>
    <s v="Pending"/>
    <s v="15044754"/>
    <m/>
    <m/>
    <n v="0.5"/>
    <n v="482117.5"/>
    <n v="0.5"/>
    <n v="482117.5"/>
  </r>
  <r>
    <x v="0"/>
    <s v="5"/>
    <s v="11/6/2014"/>
    <s v="2015"/>
    <s v="2"/>
    <s v="41010000"/>
    <x v="13"/>
    <x v="0"/>
    <s v="NATIONAL SCIENCE FOUNDATION"/>
    <s v="Federal"/>
    <x v="0"/>
    <s v="4020003000"/>
    <s v="Pending"/>
    <s v="15044754"/>
    <m/>
    <m/>
    <n v="0.25"/>
    <n v="241058.75"/>
    <n v="0.25"/>
    <n v="241058.75"/>
  </r>
  <r>
    <x v="0"/>
    <s v="5"/>
    <s v="11/6/2014"/>
    <s v="2015"/>
    <s v="2"/>
    <s v="41010000"/>
    <x v="13"/>
    <x v="0"/>
    <s v="SUNY at Buffalo"/>
    <s v="Institution of Higher Education"/>
    <x v="0"/>
    <s v="4020003000"/>
    <s v="Pending"/>
    <s v="15054918"/>
    <m/>
    <m/>
    <n v="1"/>
    <n v="203404"/>
    <n v="1"/>
    <n v="203404"/>
  </r>
  <r>
    <x v="0"/>
    <s v="5"/>
    <s v="11/6/2014"/>
    <s v="2015"/>
    <s v="2"/>
    <s v="41010000"/>
    <x v="13"/>
    <x v="0"/>
    <s v="NATIONAL SCIENCE FOUNDATION"/>
    <s v="Federal"/>
    <x v="0"/>
    <s v="4020003000"/>
    <s v="Not Funded"/>
    <s v="15054935"/>
    <m/>
    <m/>
    <n v="0.7"/>
    <n v="705257.7"/>
    <n v="0.7"/>
    <n v="705257.7"/>
  </r>
  <r>
    <x v="0"/>
    <s v="5"/>
    <s v="11/6/2014"/>
    <s v="2015"/>
    <s v="2"/>
    <s v="41010000"/>
    <x v="13"/>
    <x v="0"/>
    <s v="UNIVERSITY OF MICHIGAN"/>
    <s v="Institution of Higher Education"/>
    <x v="0"/>
    <s v="4027002000"/>
    <s v="Awarded"/>
    <s v="15054895"/>
    <n v="0"/>
    <n v="0"/>
    <m/>
    <m/>
    <n v="0"/>
    <n v="0"/>
  </r>
  <r>
    <x v="0"/>
    <s v="5"/>
    <s v="11/6/2014"/>
    <s v="2015"/>
    <s v="2"/>
    <s v="41010000"/>
    <x v="13"/>
    <x v="0"/>
    <s v="NATIONAL SCIENCE FOUNDATION"/>
    <s v="Federal"/>
    <x v="0"/>
    <s v="4027012000"/>
    <s v="Not Funded"/>
    <s v="15054894"/>
    <n v="0"/>
    <n v="0"/>
    <m/>
    <m/>
    <n v="0"/>
    <n v="0"/>
  </r>
  <r>
    <x v="0"/>
    <s v="5"/>
    <s v="11/7/2014"/>
    <s v="2015"/>
    <s v="2"/>
    <s v="41010000"/>
    <x v="13"/>
    <x v="0"/>
    <s v="NATIONAL SCIENCE FOUNDATION"/>
    <s v="Federal"/>
    <x v="0"/>
    <s v="4014008000"/>
    <s v="Not Funded"/>
    <s v="15054977"/>
    <m/>
    <m/>
    <n v="0.5"/>
    <n v="199702"/>
    <n v="0.5"/>
    <n v="199702"/>
  </r>
  <r>
    <x v="0"/>
    <s v="5"/>
    <s v="11/7/2014"/>
    <s v="2015"/>
    <s v="2"/>
    <s v="41010000"/>
    <x v="13"/>
    <x v="0"/>
    <s v="NATIONAL SCIENCE FOUNDATION"/>
    <s v="Federal"/>
    <x v="0"/>
    <s v="4018010000"/>
    <s v="Not Funded"/>
    <s v="15054932"/>
    <m/>
    <m/>
    <n v="1"/>
    <n v="251439"/>
    <n v="1"/>
    <n v="251439"/>
  </r>
  <r>
    <x v="0"/>
    <s v="5"/>
    <s v="11/7/2014"/>
    <s v="2015"/>
    <s v="2"/>
    <s v="41010000"/>
    <x v="13"/>
    <x v="0"/>
    <s v="NATIONAL SCIENCE FOUNDATION"/>
    <s v="Federal"/>
    <x v="0"/>
    <s v="4018010000"/>
    <s v="Not Funded"/>
    <s v="15054946"/>
    <m/>
    <m/>
    <n v="1"/>
    <n v="133863"/>
    <n v="1"/>
    <n v="133863"/>
  </r>
  <r>
    <x v="0"/>
    <s v="5"/>
    <s v="11/7/2014"/>
    <s v="2015"/>
    <s v="2"/>
    <s v="41010000"/>
    <x v="13"/>
    <x v="0"/>
    <s v="NATIONAL SCIENCE FOUNDATION"/>
    <s v="Federal"/>
    <x v="0"/>
    <s v="4018010000"/>
    <s v="Not Funded"/>
    <s v="15054977"/>
    <m/>
    <m/>
    <n v="0.5"/>
    <n v="199702"/>
    <n v="0.5"/>
    <n v="199702"/>
  </r>
  <r>
    <x v="0"/>
    <s v="5"/>
    <s v="11/7/2014"/>
    <s v="2015"/>
    <s v="2"/>
    <s v="41010000"/>
    <x v="13"/>
    <x v="0"/>
    <s v="NATIONAL SCIENCE FOUNDATION"/>
    <s v="Federal"/>
    <x v="0"/>
    <s v="4018010000"/>
    <s v="Not Funded"/>
    <s v="15054995"/>
    <m/>
    <m/>
    <n v="1"/>
    <n v="323680"/>
    <n v="1"/>
    <n v="323680"/>
  </r>
  <r>
    <x v="0"/>
    <s v="5"/>
    <s v="11/10/2014"/>
    <s v="2015"/>
    <s v="2"/>
    <s v="41010000"/>
    <x v="13"/>
    <x v="0"/>
    <s v="NATIONAL SCIENCE FOUNDATION"/>
    <s v="Federal"/>
    <x v="0"/>
    <s v="4013011000"/>
    <s v="Awarded"/>
    <s v="15055005"/>
    <m/>
    <m/>
    <n v="1"/>
    <n v="213556"/>
    <n v="1"/>
    <n v="213556"/>
  </r>
  <r>
    <x v="0"/>
    <s v="5"/>
    <s v="11/10/2014"/>
    <s v="2015"/>
    <s v="2"/>
    <s v="41010000"/>
    <x v="13"/>
    <x v="0"/>
    <s v="NATIONAL SCIENCE FOUNDATION"/>
    <s v="Federal"/>
    <x v="0"/>
    <s v="4013011000"/>
    <s v="Not Funded"/>
    <s v="15054971"/>
    <m/>
    <m/>
    <n v="0.33"/>
    <n v="326514.53999999998"/>
    <n v="0.33"/>
    <n v="326514.53999999998"/>
  </r>
  <r>
    <x v="0"/>
    <s v="5"/>
    <s v="11/10/2014"/>
    <s v="2015"/>
    <s v="2"/>
    <s v="41010000"/>
    <x v="13"/>
    <x v="0"/>
    <s v="NATIONAL SCIENCE FOUNDATION"/>
    <s v="Federal"/>
    <x v="0"/>
    <s v="4014006000"/>
    <s v="Not Funded"/>
    <s v="15054971"/>
    <m/>
    <m/>
    <n v="0.67"/>
    <n v="662923.46"/>
    <n v="0.67"/>
    <n v="662923.46"/>
  </r>
  <r>
    <x v="0"/>
    <s v="5"/>
    <s v="11/10/2014"/>
    <s v="2015"/>
    <s v="2"/>
    <s v="41010000"/>
    <x v="13"/>
    <x v="0"/>
    <s v="NATIONAL SCIENCE FOUNDATION"/>
    <s v="Federal"/>
    <x v="0"/>
    <s v="4014006000"/>
    <s v="Not Funded"/>
    <s v="15055010"/>
    <m/>
    <m/>
    <n v="1"/>
    <n v="598301"/>
    <n v="1"/>
    <n v="598301"/>
  </r>
  <r>
    <x v="0"/>
    <s v="5"/>
    <s v="11/10/2014"/>
    <s v="2015"/>
    <s v="2"/>
    <s v="41010000"/>
    <x v="13"/>
    <x v="0"/>
    <s v="NATIONAL SCIENCE FOUNDATION"/>
    <s v="Federal"/>
    <x v="0"/>
    <s v="4014006000"/>
    <s v="Not Funded"/>
    <s v="15055029"/>
    <m/>
    <m/>
    <n v="1"/>
    <n v="910000"/>
    <n v="1"/>
    <n v="910000"/>
  </r>
  <r>
    <x v="0"/>
    <s v="5"/>
    <s v="11/10/2014"/>
    <s v="2015"/>
    <s v="2"/>
    <s v="41010000"/>
    <x v="13"/>
    <x v="0"/>
    <s v="NATIONAL SCIENCE FOUNDATION"/>
    <s v="Federal"/>
    <x v="0"/>
    <s v="4014009000"/>
    <s v="Not Funded"/>
    <s v="15055008"/>
    <m/>
    <m/>
    <n v="1"/>
    <n v="394130"/>
    <n v="1"/>
    <n v="394130"/>
  </r>
  <r>
    <x v="0"/>
    <s v="5"/>
    <s v="11/10/2014"/>
    <s v="2015"/>
    <s v="2"/>
    <s v="41010000"/>
    <x v="13"/>
    <x v="0"/>
    <s v="NATIONAL SCIENCE FOUNDATION"/>
    <s v="Federal"/>
    <x v="0"/>
    <s v="4017015000"/>
    <s v="Not Funded"/>
    <s v="15055014"/>
    <n v="0.2"/>
    <n v="116815.8"/>
    <m/>
    <m/>
    <n v="0.2"/>
    <n v="116815.8"/>
  </r>
  <r>
    <x v="0"/>
    <s v="5"/>
    <s v="11/10/2014"/>
    <s v="2015"/>
    <s v="2"/>
    <s v="41010000"/>
    <x v="13"/>
    <x v="0"/>
    <s v="NATIONAL SCIENCE FOUNDATION"/>
    <s v="Federal"/>
    <x v="0"/>
    <s v="4017023000"/>
    <s v="Not Funded"/>
    <s v="15055362"/>
    <m/>
    <m/>
    <n v="1"/>
    <n v="199516"/>
    <n v="1"/>
    <n v="199516"/>
  </r>
  <r>
    <x v="0"/>
    <s v="5"/>
    <s v="11/10/2014"/>
    <s v="2015"/>
    <s v="2"/>
    <s v="41010000"/>
    <x v="13"/>
    <x v="0"/>
    <s v="NATIONAL SCIENCE FOUNDATION"/>
    <s v="Federal"/>
    <x v="0"/>
    <s v="4018003000"/>
    <s v="Not Funded"/>
    <s v="15054772"/>
    <m/>
    <m/>
    <n v="0.6"/>
    <n v="150000"/>
    <n v="0.6"/>
    <n v="150000"/>
  </r>
  <r>
    <x v="0"/>
    <s v="5"/>
    <s v="11/10/2014"/>
    <s v="2015"/>
    <s v="2"/>
    <s v="41010000"/>
    <x v="13"/>
    <x v="0"/>
    <s v="NATIONAL SCIENCE FOUNDATION"/>
    <s v="Federal"/>
    <x v="0"/>
    <s v="4018006000"/>
    <s v="Pending"/>
    <s v="15054980"/>
    <m/>
    <m/>
    <n v="1"/>
    <n v="1180138"/>
    <n v="1"/>
    <n v="1180138"/>
  </r>
  <r>
    <x v="0"/>
    <s v="5"/>
    <s v="11/10/2014"/>
    <s v="2015"/>
    <s v="2"/>
    <s v="41010000"/>
    <x v="13"/>
    <x v="0"/>
    <s v="NATIONAL SCIENCE FOUNDATION"/>
    <s v="Federal"/>
    <x v="0"/>
    <s v="4018009000"/>
    <s v="Awarded"/>
    <s v="15055006"/>
    <m/>
    <m/>
    <n v="1"/>
    <n v="403683"/>
    <n v="1"/>
    <n v="403683"/>
  </r>
  <r>
    <x v="0"/>
    <s v="5"/>
    <s v="11/10/2014"/>
    <s v="2015"/>
    <s v="2"/>
    <s v="41010000"/>
    <x v="13"/>
    <x v="0"/>
    <s v="NATIONAL SCIENCE FOUNDATION"/>
    <s v="Federal"/>
    <x v="0"/>
    <s v="4018009000"/>
    <s v="Not Funded"/>
    <s v="15054772"/>
    <m/>
    <m/>
    <n v="0.4"/>
    <n v="100000"/>
    <n v="0.4"/>
    <n v="100000"/>
  </r>
  <r>
    <x v="0"/>
    <s v="5"/>
    <s v="11/10/2014"/>
    <s v="2015"/>
    <s v="2"/>
    <s v="41010000"/>
    <x v="13"/>
    <x v="0"/>
    <s v="NATIONAL SCIENCE FOUNDATION"/>
    <s v="Federal"/>
    <x v="0"/>
    <s v="4018009000"/>
    <s v="Not Funded"/>
    <s v="15054899"/>
    <m/>
    <m/>
    <n v="1"/>
    <n v="299057"/>
    <n v="1"/>
    <n v="299057"/>
  </r>
  <r>
    <x v="0"/>
    <s v="5"/>
    <s v="11/10/2014"/>
    <s v="2015"/>
    <s v="2"/>
    <s v="41010000"/>
    <x v="13"/>
    <x v="0"/>
    <s v="NATIONAL SCIENCE FOUNDATION"/>
    <s v="Federal"/>
    <x v="0"/>
    <s v="4018009000"/>
    <s v="Not Funded"/>
    <s v="15054979"/>
    <n v="1"/>
    <n v="418482"/>
    <m/>
    <m/>
    <n v="1"/>
    <n v="418482"/>
  </r>
  <r>
    <x v="0"/>
    <s v="5"/>
    <s v="11/10/2014"/>
    <s v="2015"/>
    <s v="2"/>
    <s v="41010000"/>
    <x v="13"/>
    <x v="0"/>
    <s v="NATIONAL SCIENCE FOUNDATION"/>
    <s v="Federal"/>
    <x v="0"/>
    <s v="4018009000"/>
    <s v="Not Funded"/>
    <s v="15055014"/>
    <n v="0.8"/>
    <n v="467263.2"/>
    <m/>
    <m/>
    <n v="0.8"/>
    <n v="467263.2"/>
  </r>
  <r>
    <x v="0"/>
    <s v="5"/>
    <s v="11/10/2014"/>
    <s v="2015"/>
    <s v="2"/>
    <s v="41010000"/>
    <x v="13"/>
    <x v="0"/>
    <s v="NATIONAL SCIENCE FOUNDATION"/>
    <s v="Federal"/>
    <x v="0"/>
    <s v="4019008000"/>
    <s v="Not Funded"/>
    <s v="15054989"/>
    <m/>
    <m/>
    <n v="0.5"/>
    <n v="350000"/>
    <n v="0.5"/>
    <n v="350000"/>
  </r>
  <r>
    <x v="0"/>
    <s v="5"/>
    <s v="11/10/2014"/>
    <s v="2015"/>
    <s v="2"/>
    <s v="41010000"/>
    <x v="13"/>
    <x v="0"/>
    <s v="NATIONAL SCIENCE FOUNDATION"/>
    <s v="Federal"/>
    <x v="0"/>
    <s v="4019010000"/>
    <s v="Not Funded"/>
    <s v="15054989"/>
    <m/>
    <m/>
    <n v="0.5"/>
    <n v="350000"/>
    <n v="0.5"/>
    <n v="350000"/>
  </r>
  <r>
    <x v="0"/>
    <s v="5"/>
    <s v="11/10/2014"/>
    <s v="2015"/>
    <s v="2"/>
    <s v="41010000"/>
    <x v="13"/>
    <x v="0"/>
    <s v="NATIONAL SCIENCE FOUNDATION"/>
    <s v="Federal"/>
    <x v="0"/>
    <s v="4027012000"/>
    <s v="Not Funded"/>
    <s v="15054979"/>
    <n v="0"/>
    <n v="0"/>
    <m/>
    <m/>
    <n v="0"/>
    <n v="0"/>
  </r>
  <r>
    <x v="0"/>
    <s v="5"/>
    <s v="11/10/2014"/>
    <s v="2015"/>
    <s v="2"/>
    <s v="41010000"/>
    <x v="13"/>
    <x v="0"/>
    <s v="NATIONAL SCIENCE FOUNDATION"/>
    <s v="Federal"/>
    <x v="0"/>
    <s v="4027012000"/>
    <s v="Not Funded"/>
    <s v="15055014"/>
    <n v="0"/>
    <n v="0"/>
    <m/>
    <m/>
    <n v="0"/>
    <n v="0"/>
  </r>
  <r>
    <x v="0"/>
    <s v="5"/>
    <s v="11/11/2014"/>
    <s v="2015"/>
    <s v="2"/>
    <s v="41010000"/>
    <x v="13"/>
    <x v="0"/>
    <s v="UNIVERSITY OF TEXAS HEALTH SCIENCE CENTER AT SAN ANTONIO,THE"/>
    <s v="Institution of Higher Education"/>
    <x v="0"/>
    <s v="4018003000"/>
    <s v="Not Funded"/>
    <s v="15055042"/>
    <m/>
    <m/>
    <n v="1"/>
    <n v="448330"/>
    <n v="1"/>
    <n v="448330"/>
  </r>
  <r>
    <x v="0"/>
    <s v="5"/>
    <s v="11/12/2014"/>
    <s v="2015"/>
    <s v="2"/>
    <s v="41010000"/>
    <x v="13"/>
    <x v="0"/>
    <s v="NATIONAL SCIENCE FOUNDATION"/>
    <s v="Federal"/>
    <x v="0"/>
    <s v="4014006000"/>
    <s v="Not Funded"/>
    <s v="15055101"/>
    <m/>
    <m/>
    <n v="0.25"/>
    <n v="146337.5"/>
    <n v="0.25"/>
    <n v="146337.5"/>
  </r>
  <r>
    <x v="0"/>
    <s v="5"/>
    <s v="11/12/2014"/>
    <s v="2015"/>
    <s v="2"/>
    <s v="41010000"/>
    <x v="13"/>
    <x v="0"/>
    <s v="NATIONAL SCIENCE FOUNDATION"/>
    <s v="Federal"/>
    <x v="0"/>
    <s v="4018003000"/>
    <s v="Not Funded"/>
    <s v="15055101"/>
    <m/>
    <m/>
    <n v="0.25"/>
    <n v="146337.5"/>
    <n v="0.25"/>
    <n v="146337.5"/>
  </r>
  <r>
    <x v="0"/>
    <s v="5"/>
    <s v="11/12/2014"/>
    <s v="2015"/>
    <s v="2"/>
    <s v="41010000"/>
    <x v="13"/>
    <x v="0"/>
    <s v="NATIONAL SCIENCE FOUNDATION"/>
    <s v="Federal"/>
    <x v="0"/>
    <s v="4018006000"/>
    <s v="Not Funded"/>
    <s v="15055101"/>
    <m/>
    <m/>
    <n v="0.5"/>
    <n v="292675"/>
    <n v="0.5"/>
    <n v="292675"/>
  </r>
  <r>
    <x v="0"/>
    <s v="5"/>
    <s v="11/13/2014"/>
    <s v="2015"/>
    <s v="2"/>
    <s v="41010000"/>
    <x v="13"/>
    <x v="0"/>
    <s v="Automotive Mf Technical Education"/>
    <s v="Private Non-Profit"/>
    <x v="0"/>
    <s v="1019001006"/>
    <s v="Awarded"/>
    <s v="15055119"/>
    <m/>
    <m/>
    <n v="1"/>
    <n v="157281"/>
    <n v="1"/>
    <n v="157281"/>
  </r>
  <r>
    <x v="0"/>
    <s v="5"/>
    <s v="11/13/2014"/>
    <s v="2015"/>
    <s v="2"/>
    <s v="41010000"/>
    <x v="13"/>
    <x v="0"/>
    <s v="MICHIGAN STATE UNIVERSITY"/>
    <s v="Institution of Higher Education"/>
    <x v="0"/>
    <s v="4011005000"/>
    <s v="Pending"/>
    <s v="15055035"/>
    <m/>
    <m/>
    <n v="1"/>
    <n v="261313.04"/>
    <n v="1"/>
    <n v="261313.04"/>
  </r>
  <r>
    <x v="0"/>
    <s v="5"/>
    <s v="11/14/2014"/>
    <s v="2015"/>
    <s v="2"/>
    <s v="41010000"/>
    <x v="13"/>
    <x v="0"/>
    <s v="NATIONAL SCIENCE FOUNDATION"/>
    <s v="Federal"/>
    <x v="0"/>
    <s v="2004005000"/>
    <s v="Not Funded"/>
    <s v="15055224"/>
    <m/>
    <m/>
    <n v="0.5"/>
    <n v="387182.5"/>
    <n v="0.5"/>
    <n v="387182.5"/>
  </r>
  <r>
    <x v="0"/>
    <s v="5"/>
    <s v="11/14/2014"/>
    <s v="2015"/>
    <s v="2"/>
    <s v="41010000"/>
    <x v="13"/>
    <x v="0"/>
    <s v="NATIONAL SCIENCE FOUNDATION"/>
    <s v="Federal"/>
    <x v="0"/>
    <s v="2004014000"/>
    <s v="Not Funded"/>
    <s v="15055224"/>
    <m/>
    <m/>
    <n v="0.5"/>
    <n v="387182.5"/>
    <n v="0.5"/>
    <n v="387182.5"/>
  </r>
  <r>
    <x v="0"/>
    <s v="5"/>
    <s v="11/14/2014"/>
    <s v="2015"/>
    <s v="2"/>
    <s v="41010000"/>
    <x v="13"/>
    <x v="0"/>
    <s v="MICHIGAN STATE UNIVERSITY"/>
    <s v="Institution of Higher Education"/>
    <x v="0"/>
    <s v="4011015000"/>
    <s v="Pending"/>
    <s v="14055415"/>
    <m/>
    <m/>
    <n v="1"/>
    <n v="165000"/>
    <n v="1"/>
    <n v="165000"/>
  </r>
  <r>
    <x v="0"/>
    <s v="5"/>
    <s v="11/14/2014"/>
    <s v="2015"/>
    <s v="2"/>
    <s v="41010000"/>
    <x v="13"/>
    <x v="0"/>
    <s v="OHIO STATE UNIVERSITY"/>
    <s v="Institution of Higher Education"/>
    <x v="0"/>
    <s v="4013012000"/>
    <s v="Pending"/>
    <s v="15055124"/>
    <m/>
    <m/>
    <n v="0.5"/>
    <n v="85648"/>
    <n v="0.5"/>
    <n v="85648"/>
  </r>
  <r>
    <x v="0"/>
    <s v="5"/>
    <s v="11/14/2014"/>
    <s v="2015"/>
    <s v="2"/>
    <s v="41010000"/>
    <x v="13"/>
    <x v="0"/>
    <s v="DREXEL UNIVERSITY"/>
    <s v="Institution of Higher Education"/>
    <x v="0"/>
    <s v="4014007000"/>
    <s v="Pending"/>
    <s v="15055159"/>
    <m/>
    <m/>
    <n v="1"/>
    <n v="597728"/>
    <n v="1"/>
    <n v="597728"/>
  </r>
  <r>
    <x v="0"/>
    <s v="5"/>
    <s v="11/14/2014"/>
    <s v="2015"/>
    <s v="2"/>
    <s v="41010000"/>
    <x v="13"/>
    <x v="0"/>
    <s v="NATIONAL SCIENCE FOUNDATION"/>
    <s v="Federal"/>
    <x v="0"/>
    <s v="4017015000"/>
    <s v="Pending"/>
    <s v="15055163"/>
    <n v="0.35"/>
    <n v="520098.25"/>
    <m/>
    <m/>
    <n v="0.35"/>
    <n v="520098.25"/>
  </r>
  <r>
    <x v="0"/>
    <s v="5"/>
    <s v="11/14/2014"/>
    <s v="2015"/>
    <s v="2"/>
    <s v="41010000"/>
    <x v="13"/>
    <x v="0"/>
    <s v="OHIO STATE UNIVERSITY"/>
    <s v="Institution of Higher Education"/>
    <x v="0"/>
    <s v="4017019000"/>
    <s v="Pending"/>
    <s v="15055124"/>
    <m/>
    <m/>
    <n v="0.5"/>
    <n v="85648"/>
    <n v="0.5"/>
    <n v="85648"/>
  </r>
  <r>
    <x v="0"/>
    <s v="5"/>
    <s v="11/14/2014"/>
    <s v="2015"/>
    <s v="2"/>
    <s v="41010000"/>
    <x v="13"/>
    <x v="0"/>
    <s v="NATIONAL SCIENCE FOUNDATION"/>
    <s v="Federal"/>
    <x v="0"/>
    <s v="4018008000"/>
    <s v="Pending"/>
    <s v="15055156"/>
    <m/>
    <m/>
    <n v="1"/>
    <n v="372552"/>
    <n v="1"/>
    <n v="372552"/>
  </r>
  <r>
    <x v="0"/>
    <s v="5"/>
    <s v="11/14/2014"/>
    <s v="2015"/>
    <s v="2"/>
    <s v="41010000"/>
    <x v="13"/>
    <x v="0"/>
    <s v="NATIONAL SCIENCE FOUNDATION"/>
    <s v="Federal"/>
    <x v="0"/>
    <s v="4018008000"/>
    <s v="Not Funded"/>
    <s v="15055143"/>
    <m/>
    <m/>
    <n v="1"/>
    <n v="361953"/>
    <n v="1"/>
    <n v="361953"/>
  </r>
  <r>
    <x v="0"/>
    <s v="5"/>
    <s v="11/14/2014"/>
    <s v="2015"/>
    <s v="2"/>
    <s v="41010000"/>
    <x v="13"/>
    <x v="0"/>
    <s v="NATIONAL SCIENCE FOUNDATION"/>
    <s v="Federal"/>
    <x v="0"/>
    <s v="4018009000"/>
    <s v="Pending"/>
    <s v="15055163"/>
    <n v="0.3"/>
    <n v="445798.5"/>
    <m/>
    <m/>
    <n v="0.3"/>
    <n v="445798.5"/>
  </r>
  <r>
    <x v="0"/>
    <s v="5"/>
    <s v="11/14/2014"/>
    <s v="2015"/>
    <s v="2"/>
    <s v="41010000"/>
    <x v="13"/>
    <x v="0"/>
    <s v="NATIONAL SCIENCE FOUNDATION"/>
    <s v="Federal"/>
    <x v="0"/>
    <s v="4020003000"/>
    <s v="Pending"/>
    <s v="15055163"/>
    <n v="0.25"/>
    <n v="371498.75"/>
    <m/>
    <m/>
    <n v="0.25"/>
    <n v="371498.75"/>
  </r>
  <r>
    <x v="0"/>
    <s v="5"/>
    <s v="11/14/2014"/>
    <s v="2015"/>
    <s v="2"/>
    <s v="41010000"/>
    <x v="13"/>
    <x v="0"/>
    <s v="NATIONAL SCIENCE FOUNDATION"/>
    <s v="Federal"/>
    <x v="0"/>
    <s v="4020004000"/>
    <s v="Pending"/>
    <s v="15055163"/>
    <n v="0.1"/>
    <n v="148599.5"/>
    <m/>
    <m/>
    <n v="0.1"/>
    <n v="148599.5"/>
  </r>
  <r>
    <x v="0"/>
    <s v="5"/>
    <s v="11/14/2014"/>
    <s v="2015"/>
    <s v="2"/>
    <s v="41010000"/>
    <x v="13"/>
    <x v="0"/>
    <s v="NATIONAL SCIENCE FOUNDATION"/>
    <s v="Federal"/>
    <x v="0"/>
    <s v="4027012000"/>
    <s v="Pending"/>
    <s v="15055163"/>
    <n v="0"/>
    <n v="0"/>
    <m/>
    <m/>
    <n v="0"/>
    <n v="0"/>
  </r>
  <r>
    <x v="0"/>
    <s v="5"/>
    <s v="11/17/2014"/>
    <s v="2015"/>
    <s v="2"/>
    <s v="41010000"/>
    <x v="13"/>
    <x v="0"/>
    <s v="NATIONAL SCIENCE FOUNDATION"/>
    <s v="Federal"/>
    <x v="0"/>
    <s v="4011010000"/>
    <s v="Not Funded"/>
    <s v="15055166"/>
    <m/>
    <m/>
    <n v="1"/>
    <n v="374362"/>
    <n v="1"/>
    <n v="374362"/>
  </r>
  <r>
    <x v="0"/>
    <s v="5"/>
    <s v="11/17/2014"/>
    <s v="2015"/>
    <s v="2"/>
    <s v="41010000"/>
    <x v="13"/>
    <x v="0"/>
    <s v="NATIONAL SCIENCE FOUNDATION"/>
    <s v="Federal"/>
    <x v="0"/>
    <s v="4011012000"/>
    <s v="Not Funded"/>
    <s v="15055144"/>
    <n v="0.4"/>
    <n v="508504.4"/>
    <m/>
    <m/>
    <n v="0.4"/>
    <n v="508504.4"/>
  </r>
  <r>
    <x v="0"/>
    <s v="5"/>
    <s v="11/17/2014"/>
    <s v="2015"/>
    <s v="2"/>
    <s v="41010000"/>
    <x v="13"/>
    <x v="0"/>
    <s v="NATIONAL SCIENCE FOUNDATION"/>
    <s v="Federal"/>
    <x v="0"/>
    <s v="4011012000"/>
    <s v="Not Funded"/>
    <s v="15055196"/>
    <m/>
    <m/>
    <n v="1"/>
    <n v="633428"/>
    <n v="1"/>
    <n v="633428"/>
  </r>
  <r>
    <x v="0"/>
    <s v="5"/>
    <s v="11/17/2014"/>
    <s v="2015"/>
    <s v="2"/>
    <s v="41010000"/>
    <x v="13"/>
    <x v="0"/>
    <s v="NATIONAL SCIENCE FOUNDATION"/>
    <s v="Federal"/>
    <x v="0"/>
    <s v="4018003000"/>
    <s v="Not Funded"/>
    <s v="15055144"/>
    <n v="0.52"/>
    <n v="661055.72"/>
    <m/>
    <m/>
    <n v="0.52"/>
    <n v="661055.72"/>
  </r>
  <r>
    <x v="0"/>
    <s v="5"/>
    <s v="11/17/2014"/>
    <s v="2015"/>
    <s v="2"/>
    <s v="41010000"/>
    <x v="13"/>
    <x v="0"/>
    <s v="NATIONAL SCIENCE FOUNDATION"/>
    <s v="Federal"/>
    <x v="0"/>
    <s v="4018004000"/>
    <s v="Not Funded"/>
    <s v="15055132"/>
    <m/>
    <m/>
    <n v="1"/>
    <n v="880000"/>
    <n v="1"/>
    <n v="880000"/>
  </r>
  <r>
    <x v="0"/>
    <s v="5"/>
    <s v="11/17/2014"/>
    <s v="2015"/>
    <s v="2"/>
    <s v="41010000"/>
    <x v="13"/>
    <x v="0"/>
    <s v="NATIONAL SCIENCE FOUNDATION"/>
    <s v="Federal"/>
    <x v="0"/>
    <s v="4018004000"/>
    <s v="Not Funded"/>
    <s v="15055185"/>
    <m/>
    <m/>
    <n v="1"/>
    <n v="592902"/>
    <n v="1"/>
    <n v="592902"/>
  </r>
  <r>
    <x v="0"/>
    <s v="5"/>
    <s v="11/17/2014"/>
    <s v="2015"/>
    <s v="2"/>
    <s v="41010000"/>
    <x v="13"/>
    <x v="0"/>
    <s v="NATIONAL SCIENCE FOUNDATION"/>
    <s v="Federal"/>
    <x v="0"/>
    <s v="4018007000"/>
    <s v="Pending"/>
    <s v="15055137"/>
    <m/>
    <m/>
    <n v="1"/>
    <n v="496730"/>
    <n v="1"/>
    <n v="496730"/>
  </r>
  <r>
    <x v="0"/>
    <s v="5"/>
    <s v="11/17/2014"/>
    <s v="2015"/>
    <s v="2"/>
    <s v="41010000"/>
    <x v="13"/>
    <x v="0"/>
    <s v="NATIONAL SCIENCE FOUNDATION"/>
    <s v="Federal"/>
    <x v="0"/>
    <s v="4018007000"/>
    <s v="Pending"/>
    <s v="15055184"/>
    <m/>
    <m/>
    <n v="1"/>
    <n v="396580"/>
    <n v="1"/>
    <n v="396580"/>
  </r>
  <r>
    <x v="0"/>
    <s v="5"/>
    <s v="11/17/2014"/>
    <s v="2015"/>
    <s v="2"/>
    <s v="41010000"/>
    <x v="13"/>
    <x v="0"/>
    <s v="NATIONAL SCIENCE FOUNDATION"/>
    <s v="Federal"/>
    <x v="0"/>
    <s v="4018007000"/>
    <s v="Pending"/>
    <s v="15055190"/>
    <m/>
    <m/>
    <n v="1"/>
    <n v="342526"/>
    <n v="1"/>
    <n v="342526"/>
  </r>
  <r>
    <x v="0"/>
    <s v="5"/>
    <s v="11/17/2014"/>
    <s v="2015"/>
    <s v="2"/>
    <s v="41010000"/>
    <x v="13"/>
    <x v="0"/>
    <s v="NATIONAL SCIENCE FOUNDATION"/>
    <s v="Federal"/>
    <x v="0"/>
    <s v="4018007000"/>
    <s v="Pending"/>
    <s v="15055194"/>
    <m/>
    <m/>
    <n v="1"/>
    <n v="128707"/>
    <n v="1"/>
    <n v="128707"/>
  </r>
  <r>
    <x v="0"/>
    <s v="5"/>
    <s v="11/17/2014"/>
    <s v="2015"/>
    <s v="2"/>
    <s v="41010000"/>
    <x v="13"/>
    <x v="0"/>
    <s v="NATIONAL SCIENCE FOUNDATION"/>
    <s v="Federal"/>
    <x v="0"/>
    <s v="4018007000"/>
    <s v="Not Funded"/>
    <s v="15055173"/>
    <m/>
    <m/>
    <n v="1"/>
    <n v="422621"/>
    <n v="1"/>
    <n v="422621"/>
  </r>
  <r>
    <x v="0"/>
    <s v="5"/>
    <s v="11/17/2014"/>
    <s v="2015"/>
    <s v="2"/>
    <s v="41010000"/>
    <x v="13"/>
    <x v="0"/>
    <s v="NATIONAL SCIENCE FOUNDATION"/>
    <s v="Federal"/>
    <x v="0"/>
    <s v="4018009000"/>
    <s v="Not Funded"/>
    <s v="15055144"/>
    <n v="0.08"/>
    <n v="101700.88"/>
    <m/>
    <m/>
    <n v="0.08"/>
    <n v="101700.88"/>
  </r>
  <r>
    <x v="0"/>
    <s v="5"/>
    <s v="11/17/2014"/>
    <s v="2015"/>
    <s v="2"/>
    <s v="41010000"/>
    <x v="13"/>
    <x v="0"/>
    <s v="NATIONAL SCIENCE FOUNDATION"/>
    <s v="Federal"/>
    <x v="0"/>
    <s v="4027003000"/>
    <s v="Not Funded"/>
    <s v="15055144"/>
    <n v="0"/>
    <n v="0"/>
    <m/>
    <m/>
    <n v="0"/>
    <n v="0"/>
  </r>
  <r>
    <x v="0"/>
    <s v="5"/>
    <s v="11/17/2014"/>
    <s v="2015"/>
    <s v="2"/>
    <s v="41010000"/>
    <x v="13"/>
    <x v="0"/>
    <s v="NATIONAL SCIENCE FOUNDATION"/>
    <s v="Federal"/>
    <x v="0"/>
    <s v="4027010000"/>
    <s v="Not Funded"/>
    <s v="15055144"/>
    <n v="0"/>
    <n v="0"/>
    <m/>
    <m/>
    <n v="0"/>
    <n v="0"/>
  </r>
  <r>
    <x v="0"/>
    <s v="5"/>
    <s v="11/19/2014"/>
    <s v="2015"/>
    <s v="2"/>
    <s v="41010000"/>
    <x v="13"/>
    <x v="0"/>
    <s v="NATIONAL SCIENCE FOUNDATION"/>
    <s v="Federal"/>
    <x v="0"/>
    <s v="4014006000"/>
    <s v="Awarded"/>
    <s v="15011823"/>
    <m/>
    <m/>
    <n v="1"/>
    <n v="96666"/>
    <n v="1"/>
    <n v="96666"/>
  </r>
  <r>
    <x v="0"/>
    <s v="5"/>
    <s v="11/19/2014"/>
    <s v="2015"/>
    <s v="2"/>
    <s v="41010000"/>
    <x v="13"/>
    <x v="0"/>
    <s v="NATIONAL SCIENCE FOUNDATION"/>
    <s v="Federal"/>
    <x v="0"/>
    <s v="4018007000"/>
    <s v="Pending"/>
    <s v="15055174"/>
    <m/>
    <m/>
    <n v="1"/>
    <n v="401093"/>
    <n v="1"/>
    <n v="401093"/>
  </r>
  <r>
    <x v="0"/>
    <s v="5"/>
    <s v="11/19/2014"/>
    <s v="2015"/>
    <s v="2"/>
    <s v="41010000"/>
    <x v="13"/>
    <x v="0"/>
    <s v="NATIONAL SCIENCE FOUNDATION"/>
    <s v="Federal"/>
    <x v="0"/>
    <s v="4018009000"/>
    <s v="Not Funded"/>
    <s v="15055209"/>
    <m/>
    <m/>
    <n v="1"/>
    <n v="598483"/>
    <n v="1"/>
    <n v="598483"/>
  </r>
  <r>
    <x v="0"/>
    <s v="5"/>
    <s v="11/20/2014"/>
    <s v="2015"/>
    <s v="2"/>
    <s v="41010000"/>
    <x v="13"/>
    <x v="0"/>
    <s v="NATIONAL SCIENCE FOUNDATION"/>
    <s v="Federal"/>
    <x v="0"/>
    <s v="4011008000"/>
    <s v="Not Funded"/>
    <s v="15055204"/>
    <m/>
    <m/>
    <n v="0.1875"/>
    <n v="478125"/>
    <n v="0.1875"/>
    <n v="478125"/>
  </r>
  <r>
    <x v="0"/>
    <s v="5"/>
    <s v="11/20/2014"/>
    <s v="2015"/>
    <s v="2"/>
    <s v="41010000"/>
    <x v="13"/>
    <x v="0"/>
    <s v="NATIONAL SCIENCE FOUNDATION"/>
    <s v="Federal"/>
    <x v="0"/>
    <s v="4013009000"/>
    <s v="Not Funded"/>
    <s v="15055287"/>
    <n v="0.2"/>
    <n v="220000"/>
    <m/>
    <m/>
    <n v="0.2"/>
    <n v="220000"/>
  </r>
  <r>
    <x v="0"/>
    <s v="5"/>
    <s v="11/20/2014"/>
    <s v="2015"/>
    <s v="2"/>
    <s v="41010000"/>
    <x v="13"/>
    <x v="0"/>
    <s v="NATIONAL SCIENCE FOUNDATION"/>
    <s v="Federal"/>
    <x v="0"/>
    <s v="4013011000"/>
    <s v="Not Funded"/>
    <s v="15055287"/>
    <n v="0.3"/>
    <n v="330000"/>
    <m/>
    <m/>
    <n v="0.3"/>
    <n v="330000"/>
  </r>
  <r>
    <x v="0"/>
    <s v="5"/>
    <s v="11/20/2014"/>
    <s v="2015"/>
    <s v="2"/>
    <s v="41010000"/>
    <x v="13"/>
    <x v="0"/>
    <s v="NATIONAL SCIENCE FOUNDATION"/>
    <s v="Federal"/>
    <x v="0"/>
    <s v="4014005000"/>
    <s v="Not Funded"/>
    <s v="15055204"/>
    <m/>
    <m/>
    <n v="0.25"/>
    <n v="637500"/>
    <n v="0.25"/>
    <n v="637500"/>
  </r>
  <r>
    <x v="0"/>
    <s v="5"/>
    <s v="11/20/2014"/>
    <s v="2015"/>
    <s v="2"/>
    <s v="41010000"/>
    <x v="13"/>
    <x v="0"/>
    <s v="NATIONAL SCIENCE FOUNDATION"/>
    <s v="Federal"/>
    <x v="0"/>
    <s v="4014006000"/>
    <s v="Pending"/>
    <s v="15055244"/>
    <m/>
    <m/>
    <n v="1"/>
    <n v="1200000"/>
    <n v="1"/>
    <n v="1200000"/>
  </r>
  <r>
    <x v="0"/>
    <s v="5"/>
    <s v="11/20/2014"/>
    <s v="2015"/>
    <s v="2"/>
    <s v="41010000"/>
    <x v="13"/>
    <x v="0"/>
    <s v="NATIONAL SCIENCE FOUNDATION"/>
    <s v="Federal"/>
    <x v="0"/>
    <s v="4014006000"/>
    <s v="Not Funded"/>
    <s v="15055349"/>
    <m/>
    <m/>
    <n v="1"/>
    <n v="1722040"/>
    <n v="1"/>
    <n v="1722040"/>
  </r>
  <r>
    <x v="0"/>
    <s v="5"/>
    <s v="11/20/2014"/>
    <s v="2015"/>
    <s v="2"/>
    <s v="41010000"/>
    <x v="13"/>
    <x v="0"/>
    <s v="NATIONAL SCIENCE FOUNDATION"/>
    <s v="Federal"/>
    <x v="0"/>
    <s v="4018001000"/>
    <s v="Not Funded"/>
    <s v="15055287"/>
    <n v="0"/>
    <n v="0"/>
    <m/>
    <m/>
    <n v="0"/>
    <n v="0"/>
  </r>
  <r>
    <x v="0"/>
    <s v="5"/>
    <s v="11/20/2014"/>
    <s v="2015"/>
    <s v="2"/>
    <s v="41010000"/>
    <x v="13"/>
    <x v="0"/>
    <s v="NATIONAL SCIENCE FOUNDATION"/>
    <s v="Federal"/>
    <x v="0"/>
    <s v="4018008000"/>
    <s v="Not Funded"/>
    <s v="15055204"/>
    <m/>
    <m/>
    <n v="6.25E-2"/>
    <n v="159375"/>
    <n v="6.25E-2"/>
    <n v="159375"/>
  </r>
  <r>
    <x v="0"/>
    <s v="5"/>
    <s v="11/20/2014"/>
    <s v="2015"/>
    <s v="2"/>
    <s v="41010000"/>
    <x v="13"/>
    <x v="0"/>
    <s v="NATIONAL SCIENCE FOUNDATION"/>
    <s v="Federal"/>
    <x v="0"/>
    <s v="4018009000"/>
    <s v="Not Funded"/>
    <s v="15055204"/>
    <m/>
    <m/>
    <n v="0.4375"/>
    <n v="1115625"/>
    <n v="0.4375"/>
    <n v="1115625"/>
  </r>
  <r>
    <x v="0"/>
    <s v="5"/>
    <s v="11/20/2014"/>
    <s v="2015"/>
    <s v="2"/>
    <s v="41010000"/>
    <x v="13"/>
    <x v="0"/>
    <s v="NATIONAL SCIENCE FOUNDATION"/>
    <s v="Federal"/>
    <x v="0"/>
    <s v="4018009000"/>
    <s v="Not Funded"/>
    <s v="15055287"/>
    <n v="0.5"/>
    <n v="550000"/>
    <m/>
    <m/>
    <n v="0.5"/>
    <n v="550000"/>
  </r>
  <r>
    <x v="0"/>
    <s v="5"/>
    <s v="11/20/2014"/>
    <s v="2015"/>
    <s v="2"/>
    <s v="41010000"/>
    <x v="13"/>
    <x v="0"/>
    <s v="NATIONAL SCIENCE FOUNDATION"/>
    <s v="Federal"/>
    <x v="0"/>
    <s v="4018009000"/>
    <s v="Not Funded"/>
    <s v="15055312"/>
    <m/>
    <m/>
    <n v="1"/>
    <n v="430956"/>
    <n v="1"/>
    <n v="430956"/>
  </r>
  <r>
    <x v="0"/>
    <s v="5"/>
    <s v="11/20/2014"/>
    <s v="2015"/>
    <s v="2"/>
    <s v="41010000"/>
    <x v="13"/>
    <x v="0"/>
    <s v="NATIONAL SCIENCE FOUNDATION"/>
    <s v="Federal"/>
    <x v="0"/>
    <s v="4018010000"/>
    <s v="Not Funded"/>
    <s v="15055204"/>
    <m/>
    <m/>
    <n v="6.25E-2"/>
    <n v="159375"/>
    <n v="6.25E-2"/>
    <n v="159375"/>
  </r>
  <r>
    <x v="0"/>
    <s v="5"/>
    <s v="11/20/2014"/>
    <s v="2015"/>
    <s v="2"/>
    <s v="41010000"/>
    <x v="13"/>
    <x v="0"/>
    <s v="NATIONAL SCIENCE FOUNDATION"/>
    <s v="Federal"/>
    <x v="0"/>
    <s v="4027012000"/>
    <s v="Not Funded"/>
    <s v="15055287"/>
    <n v="0"/>
    <n v="0"/>
    <m/>
    <m/>
    <n v="0"/>
    <n v="0"/>
  </r>
  <r>
    <x v="0"/>
    <s v="5"/>
    <s v="11/20/2014"/>
    <s v="2015"/>
    <s v="2"/>
    <s v="41010000"/>
    <x v="13"/>
    <x v="0"/>
    <s v="NATIONAL SCIENCE FOUNDATION"/>
    <s v="Federal"/>
    <x v="0"/>
    <s v="4027015000"/>
    <s v="Not Funded"/>
    <s v="15055287"/>
    <n v="0"/>
    <n v="0"/>
    <m/>
    <m/>
    <n v="0"/>
    <n v="0"/>
  </r>
  <r>
    <x v="0"/>
    <s v="5"/>
    <s v="11/21/2014"/>
    <s v="2015"/>
    <s v="2"/>
    <s v="41010000"/>
    <x v="13"/>
    <x v="0"/>
    <s v="NATIONAL SCIENCE FOUNDATION"/>
    <s v="Federal"/>
    <x v="0"/>
    <s v="4018003000"/>
    <s v="Not Funded"/>
    <s v="15055342"/>
    <m/>
    <m/>
    <n v="1"/>
    <n v="199997"/>
    <n v="1"/>
    <n v="199997"/>
  </r>
  <r>
    <x v="0"/>
    <s v="5"/>
    <s v="11/24/2014"/>
    <s v="2015"/>
    <s v="2"/>
    <s v="41010000"/>
    <x v="13"/>
    <x v="0"/>
    <s v="UNIVERSITY OF NORTH CAROLINA"/>
    <s v="Institution of Higher Education"/>
    <x v="0"/>
    <s v="4008006000"/>
    <s v="Awarded"/>
    <s v="15044287"/>
    <m/>
    <m/>
    <n v="1"/>
    <n v="60538"/>
    <n v="1"/>
    <n v="60538"/>
  </r>
  <r>
    <x v="0"/>
    <s v="5"/>
    <s v="11/25/2014"/>
    <s v="2015"/>
    <s v="2"/>
    <s v="41010000"/>
    <x v="13"/>
    <x v="0"/>
    <s v="MICHIGAN STATE UNIVERSITY"/>
    <s v="Institution of Higher Education"/>
    <x v="0"/>
    <s v="4011010000"/>
    <s v="Pending"/>
    <s v="14109162"/>
    <m/>
    <m/>
    <n v="0.8"/>
    <n v="1095995.2"/>
    <n v="0.8"/>
    <n v="1095995.2"/>
  </r>
  <r>
    <x v="0"/>
    <s v="5"/>
    <s v="11/25/2014"/>
    <s v="2015"/>
    <s v="2"/>
    <s v="41010000"/>
    <x v="13"/>
    <x v="0"/>
    <s v="MICHIGAN STATE UNIVERSITY"/>
    <s v="Institution of Higher Education"/>
    <x v="0"/>
    <s v="4011018000"/>
    <s v="Pending"/>
    <s v="14109162"/>
    <m/>
    <m/>
    <n v="0.2"/>
    <n v="273998.8"/>
    <n v="0.2"/>
    <n v="273998.8"/>
  </r>
  <r>
    <x v="0"/>
    <s v="5"/>
    <s v="11/25/2014"/>
    <s v="2015"/>
    <s v="2"/>
    <s v="41010000"/>
    <x v="13"/>
    <x v="0"/>
    <s v="NATIONAL SCIENCE FOUNDATION"/>
    <s v="Federal"/>
    <x v="0"/>
    <s v="4017014000"/>
    <s v="Not Funded"/>
    <s v="15055438"/>
    <m/>
    <m/>
    <n v="1"/>
    <n v="11999"/>
    <n v="1"/>
    <n v="11999"/>
  </r>
  <r>
    <x v="0"/>
    <s v="5"/>
    <s v="11/25/2014"/>
    <s v="2015"/>
    <s v="2"/>
    <s v="41010000"/>
    <x v="13"/>
    <x v="0"/>
    <s v="UNIVERSITY OF ROCHESTER"/>
    <s v="Institution of Higher Education"/>
    <x v="0"/>
    <s v="4018008000"/>
    <s v="Pending"/>
    <s v="15055442"/>
    <m/>
    <m/>
    <n v="1"/>
    <n v="320389"/>
    <n v="1"/>
    <n v="320389"/>
  </r>
  <r>
    <x v="0"/>
    <s v="5"/>
    <s v="11/26/2014"/>
    <s v="2015"/>
    <s v="2"/>
    <s v="41010000"/>
    <x v="13"/>
    <x v="0"/>
    <s v="CORNELL UNIVERSITY"/>
    <s v="Institution of Higher Education"/>
    <x v="0"/>
    <s v="4014007000"/>
    <s v="Pending"/>
    <s v="15055493"/>
    <m/>
    <m/>
    <n v="1"/>
    <n v="142305"/>
    <n v="1"/>
    <n v="142305"/>
  </r>
  <r>
    <x v="0"/>
    <s v="5"/>
    <s v="11/26/2014"/>
    <s v="2015"/>
    <s v="2"/>
    <s v="41010000"/>
    <x v="13"/>
    <x v="0"/>
    <s v="Norfolk State University"/>
    <s v="Institution of Higher Education"/>
    <x v="0"/>
    <s v="4014007000"/>
    <s v="Awarded"/>
    <s v="15055458"/>
    <m/>
    <m/>
    <n v="1"/>
    <n v="45816"/>
    <n v="1"/>
    <n v="45816"/>
  </r>
  <r>
    <x v="0"/>
    <s v="5"/>
    <s v="11/26/2014"/>
    <s v="2015"/>
    <s v="2"/>
    <s v="41010000"/>
    <x v="13"/>
    <x v="0"/>
    <s v="NATIONAL SCIENCE FOUNDATION"/>
    <s v="Federal"/>
    <x v="0"/>
    <s v="4014007000"/>
    <s v="Awarded"/>
    <s v="15055504"/>
    <m/>
    <m/>
    <n v="1"/>
    <n v="50000"/>
    <n v="1"/>
    <n v="50000"/>
  </r>
  <r>
    <x v="0"/>
    <s v="5"/>
    <s v="11/26/2014"/>
    <s v="2015"/>
    <s v="2"/>
    <s v="41010000"/>
    <x v="13"/>
    <x v="0"/>
    <s v="NATIONAL SCIENCE FOUNDATION"/>
    <s v="Federal"/>
    <x v="0"/>
    <s v="4018008000"/>
    <s v="Awarded"/>
    <s v="14120912"/>
    <m/>
    <m/>
    <n v="1"/>
    <n v="190000"/>
    <n v="1"/>
    <n v="190000"/>
  </r>
  <r>
    <x v="0"/>
    <s v="6"/>
    <s v="12/1/2014"/>
    <s v="2015"/>
    <s v="3"/>
    <s v="41010000"/>
    <x v="13"/>
    <x v="0"/>
    <s v="NATIONAL SCIENCE FOUNDATION"/>
    <s v="Federal"/>
    <x v="0"/>
    <s v="4014006000"/>
    <s v="Pending"/>
    <s v="15055509"/>
    <m/>
    <m/>
    <n v="0.4"/>
    <n v="520841.6"/>
    <n v="0.4"/>
    <n v="520841.6"/>
  </r>
  <r>
    <x v="0"/>
    <s v="6"/>
    <s v="12/1/2014"/>
    <s v="2015"/>
    <s v="3"/>
    <s v="41010000"/>
    <x v="13"/>
    <x v="0"/>
    <s v="IN UNIV PURDUE UNIV AT INDIANAPOLIS"/>
    <s v="Institution of Higher Education"/>
    <x v="0"/>
    <s v="4014007000"/>
    <s v="Pending"/>
    <s v="15055276"/>
    <m/>
    <m/>
    <n v="1"/>
    <n v="184497"/>
    <n v="1"/>
    <n v="184497"/>
  </r>
  <r>
    <x v="0"/>
    <s v="6"/>
    <s v="12/1/2014"/>
    <s v="2015"/>
    <s v="3"/>
    <s v="41010000"/>
    <x v="13"/>
    <x v="0"/>
    <s v="NATIONAL SCIENCE FOUNDATION"/>
    <s v="Federal"/>
    <x v="0"/>
    <s v="4014007000"/>
    <s v="Pending"/>
    <s v="15055509"/>
    <m/>
    <m/>
    <n v="0.2"/>
    <n v="260420.8"/>
    <n v="0.2"/>
    <n v="260420.8"/>
  </r>
  <r>
    <x v="0"/>
    <s v="6"/>
    <s v="12/1/2014"/>
    <s v="2015"/>
    <s v="3"/>
    <s v="41010000"/>
    <x v="13"/>
    <x v="0"/>
    <s v="NATIONAL SCIENCE FOUNDATION"/>
    <s v="Federal"/>
    <x v="0"/>
    <s v="4014018000"/>
    <s v="Pending"/>
    <s v="15055509"/>
    <m/>
    <m/>
    <n v="0.2"/>
    <n v="260420.8"/>
    <n v="0.2"/>
    <n v="260420.8"/>
  </r>
  <r>
    <x v="0"/>
    <s v="6"/>
    <s v="12/1/2014"/>
    <s v="2015"/>
    <s v="3"/>
    <s v="41010000"/>
    <x v="13"/>
    <x v="0"/>
    <s v="NATIONAL SCIENCE FOUNDATION"/>
    <s v="Federal"/>
    <x v="0"/>
    <s v="4015003000"/>
    <s v="Pending"/>
    <s v="15055509"/>
    <m/>
    <m/>
    <n v="0.2"/>
    <n v="260420.8"/>
    <n v="0.2"/>
    <n v="260420.8"/>
  </r>
  <r>
    <x v="0"/>
    <s v="6"/>
    <s v="12/2/2014"/>
    <s v="2015"/>
    <s v="3"/>
    <s v="41010000"/>
    <x v="13"/>
    <x v="0"/>
    <s v="NATIONAL SCIENCE FOUNDATION"/>
    <s v="Federal"/>
    <x v="0"/>
    <s v="4002001000"/>
    <s v="Pending"/>
    <s v="15066048"/>
    <m/>
    <m/>
    <n v="0.34"/>
    <n v="254394.8"/>
    <n v="0.34"/>
    <n v="254394.8"/>
  </r>
  <r>
    <x v="0"/>
    <s v="6"/>
    <s v="12/2/2014"/>
    <s v="2015"/>
    <s v="3"/>
    <s v="41010000"/>
    <x v="13"/>
    <x v="0"/>
    <s v="UNIVERSITY OF TOLEDO"/>
    <s v="Institution of Higher Education"/>
    <x v="0"/>
    <s v="4011008000"/>
    <s v="Pending"/>
    <s v="15055490"/>
    <n v="0.5"/>
    <n v="270000"/>
    <m/>
    <m/>
    <n v="0.5"/>
    <n v="270000"/>
  </r>
  <r>
    <x v="0"/>
    <s v="6"/>
    <s v="12/2/2014"/>
    <s v="2015"/>
    <s v="3"/>
    <s v="41010000"/>
    <x v="13"/>
    <x v="0"/>
    <s v="NATIONAL SCIENCE FOUNDATION"/>
    <s v="Federal"/>
    <x v="0"/>
    <s v="4011008000"/>
    <s v="Awarded"/>
    <s v="15065529"/>
    <m/>
    <m/>
    <n v="0.05"/>
    <n v="325"/>
    <n v="0.05"/>
    <n v="325"/>
  </r>
  <r>
    <x v="0"/>
    <s v="6"/>
    <s v="12/2/2014"/>
    <s v="2015"/>
    <s v="3"/>
    <s v="41010000"/>
    <x v="13"/>
    <x v="0"/>
    <s v="NATIONAL SCIENCE FOUNDATION"/>
    <s v="Federal"/>
    <x v="0"/>
    <s v="4011012000"/>
    <s v="Awarded"/>
    <s v="15065529"/>
    <m/>
    <m/>
    <n v="0.2"/>
    <n v="1300"/>
    <n v="0.2"/>
    <n v="1300"/>
  </r>
  <r>
    <x v="0"/>
    <s v="6"/>
    <s v="12/2/2014"/>
    <s v="2015"/>
    <s v="3"/>
    <s v="41010000"/>
    <x v="13"/>
    <x v="0"/>
    <s v="NATIONAL SCIENCE FOUNDATION"/>
    <s v="Federal"/>
    <x v="0"/>
    <s v="4013011000"/>
    <s v="Pending"/>
    <s v="15066048"/>
    <m/>
    <m/>
    <n v="0.33"/>
    <n v="246912.6"/>
    <n v="0.33"/>
    <n v="246912.6"/>
  </r>
  <r>
    <x v="0"/>
    <s v="6"/>
    <s v="12/2/2014"/>
    <s v="2015"/>
    <s v="3"/>
    <s v="41010000"/>
    <x v="13"/>
    <x v="0"/>
    <s v="UNIVERSITY OF ALABAMA"/>
    <s v="Institution of Higher Education"/>
    <x v="0"/>
    <s v="4014005000"/>
    <s v="Pending"/>
    <s v="15055393"/>
    <m/>
    <m/>
    <n v="1"/>
    <n v="70102"/>
    <n v="1"/>
    <n v="70102"/>
  </r>
  <r>
    <x v="0"/>
    <s v="6"/>
    <s v="12/2/2014"/>
    <s v="2015"/>
    <s v="3"/>
    <s v="41010000"/>
    <x v="13"/>
    <x v="0"/>
    <s v="NATIONAL SCIENCE FOUNDATION"/>
    <s v="Federal"/>
    <x v="0"/>
    <s v="4014005000"/>
    <s v="Awarded"/>
    <s v="15065529"/>
    <m/>
    <m/>
    <n v="0.15"/>
    <n v="975"/>
    <n v="0.15"/>
    <n v="975"/>
  </r>
  <r>
    <x v="0"/>
    <s v="6"/>
    <s v="12/2/2014"/>
    <s v="2015"/>
    <s v="3"/>
    <s v="41010000"/>
    <x v="13"/>
    <x v="0"/>
    <s v="NATIONAL SCIENCE FOUNDATION"/>
    <s v="Federal"/>
    <x v="0"/>
    <s v="4014008000"/>
    <s v="Not Funded"/>
    <s v="15065548"/>
    <m/>
    <m/>
    <n v="0.4"/>
    <n v="529777.6"/>
    <n v="0.4"/>
    <n v="529777.6"/>
  </r>
  <r>
    <x v="0"/>
    <s v="6"/>
    <s v="12/2/2014"/>
    <s v="2015"/>
    <s v="3"/>
    <s v="41010000"/>
    <x v="13"/>
    <x v="0"/>
    <s v="NATIONAL SCIENCE FOUNDATION"/>
    <s v="Federal"/>
    <x v="0"/>
    <s v="4017012000"/>
    <s v="Pending"/>
    <s v="15066048"/>
    <m/>
    <m/>
    <n v="0.33"/>
    <n v="246912.6"/>
    <n v="0.33"/>
    <n v="246912.6"/>
  </r>
  <r>
    <x v="0"/>
    <s v="6"/>
    <s v="12/2/2014"/>
    <s v="2015"/>
    <s v="3"/>
    <s v="41010000"/>
    <x v="13"/>
    <x v="0"/>
    <s v="NATIONAL SCIENCE FOUNDATION"/>
    <s v="Federal"/>
    <x v="0"/>
    <s v="4017012000"/>
    <s v="Not Funded"/>
    <s v="15065548"/>
    <m/>
    <m/>
    <n v="0.3"/>
    <n v="397333.2"/>
    <n v="0.3"/>
    <n v="397333.2"/>
  </r>
  <r>
    <x v="0"/>
    <s v="6"/>
    <s v="12/2/2014"/>
    <s v="2015"/>
    <s v="3"/>
    <s v="41010000"/>
    <x v="13"/>
    <x v="0"/>
    <s v="NATIONAL SCIENCE FOUNDATION"/>
    <s v="Federal"/>
    <x v="0"/>
    <s v="4018003000"/>
    <s v="Awarded"/>
    <s v="15065529"/>
    <m/>
    <m/>
    <n v="0.6"/>
    <n v="3900"/>
    <n v="0.6"/>
    <n v="3900"/>
  </r>
  <r>
    <x v="0"/>
    <s v="6"/>
    <s v="12/2/2014"/>
    <s v="2015"/>
    <s v="3"/>
    <s v="41010000"/>
    <x v="13"/>
    <x v="0"/>
    <s v="NATIONAL SCIENCE FOUNDATION"/>
    <s v="Federal"/>
    <x v="0"/>
    <s v="4018003000"/>
    <s v="Not Funded"/>
    <s v="15055133"/>
    <m/>
    <m/>
    <n v="1"/>
    <n v="700687"/>
    <n v="1"/>
    <n v="700687"/>
  </r>
  <r>
    <x v="0"/>
    <s v="6"/>
    <s v="12/2/2014"/>
    <s v="2015"/>
    <s v="3"/>
    <s v="41010000"/>
    <x v="13"/>
    <x v="0"/>
    <s v="UNIVERSITY OF TOLEDO"/>
    <s v="Institution of Higher Education"/>
    <x v="0"/>
    <s v="4018008000"/>
    <s v="Pending"/>
    <s v="15055490"/>
    <n v="0.5"/>
    <n v="270000"/>
    <m/>
    <m/>
    <n v="0.5"/>
    <n v="270000"/>
  </r>
  <r>
    <x v="0"/>
    <s v="6"/>
    <s v="12/2/2014"/>
    <s v="2015"/>
    <s v="3"/>
    <s v="41010000"/>
    <x v="13"/>
    <x v="0"/>
    <s v="NATIONAL SCIENCE FOUNDATION"/>
    <s v="Federal"/>
    <x v="0"/>
    <s v="4018009000"/>
    <s v="Pending"/>
    <s v="15055486"/>
    <n v="1"/>
    <n v="300000"/>
    <m/>
    <m/>
    <n v="1"/>
    <n v="300000"/>
  </r>
  <r>
    <x v="0"/>
    <s v="6"/>
    <s v="12/2/2014"/>
    <s v="2015"/>
    <s v="3"/>
    <s v="41010000"/>
    <x v="13"/>
    <x v="0"/>
    <s v="NATIONAL SCIENCE FOUNDATION"/>
    <s v="Federal"/>
    <x v="0"/>
    <s v="4018010000"/>
    <s v="Not Funded"/>
    <s v="15065548"/>
    <m/>
    <m/>
    <n v="0.3"/>
    <n v="397333.2"/>
    <n v="0.3"/>
    <n v="397333.2"/>
  </r>
  <r>
    <x v="0"/>
    <s v="6"/>
    <s v="12/2/2014"/>
    <s v="2015"/>
    <s v="3"/>
    <s v="41010000"/>
    <x v="13"/>
    <x v="0"/>
    <s v="NATIONAL SCIENCE FOUNDATION"/>
    <s v="Federal"/>
    <x v="0"/>
    <s v="4027001000"/>
    <s v="Pending"/>
    <s v="15055486"/>
    <n v="0"/>
    <n v="0"/>
    <m/>
    <m/>
    <n v="0"/>
    <n v="0"/>
  </r>
  <r>
    <x v="0"/>
    <s v="6"/>
    <s v="12/2/2014"/>
    <s v="2015"/>
    <s v="3"/>
    <s v="41010000"/>
    <x v="13"/>
    <x v="0"/>
    <s v="NATIONAL SCIENCE FOUNDATION"/>
    <s v="Federal"/>
    <x v="0"/>
    <s v="4027001025"/>
    <s v="Pending"/>
    <s v="15055486"/>
    <n v="0"/>
    <n v="0"/>
    <m/>
    <m/>
    <n v="0"/>
    <n v="0"/>
  </r>
  <r>
    <x v="0"/>
    <s v="6"/>
    <s v="12/2/2014"/>
    <s v="2015"/>
    <s v="3"/>
    <s v="41010000"/>
    <x v="13"/>
    <x v="0"/>
    <s v="UNIVERSITY OF TOLEDO"/>
    <s v="Institution of Higher Education"/>
    <x v="0"/>
    <s v="4027011000"/>
    <s v="Pending"/>
    <s v="15055490"/>
    <n v="0"/>
    <n v="0"/>
    <m/>
    <m/>
    <n v="0"/>
    <n v="0"/>
  </r>
  <r>
    <x v="0"/>
    <s v="6"/>
    <s v="12/3/2014"/>
    <s v="2015"/>
    <s v="3"/>
    <s v="41010000"/>
    <x v="13"/>
    <x v="0"/>
    <s v="NATIONAL SCIENCE FOUNDATION"/>
    <s v="Federal"/>
    <x v="0"/>
    <s v="4008006000"/>
    <s v="Pending"/>
    <s v="15055496"/>
    <m/>
    <m/>
    <n v="0.25"/>
    <n v="403334.75"/>
    <n v="0.25"/>
    <n v="403334.75"/>
  </r>
  <r>
    <x v="0"/>
    <s v="6"/>
    <s v="12/3/2014"/>
    <s v="2015"/>
    <s v="3"/>
    <s v="41010000"/>
    <x v="13"/>
    <x v="0"/>
    <s v="NATIONAL SCIENCE FOUNDATION"/>
    <s v="Federal"/>
    <x v="0"/>
    <s v="4011008000"/>
    <s v="Pending"/>
    <s v="15065670"/>
    <n v="0.2"/>
    <n v="597461.6"/>
    <m/>
    <m/>
    <n v="0.2"/>
    <n v="597461.6"/>
  </r>
  <r>
    <x v="0"/>
    <s v="6"/>
    <s v="12/3/2014"/>
    <s v="2015"/>
    <s v="3"/>
    <s v="41010000"/>
    <x v="13"/>
    <x v="0"/>
    <s v="NATIONAL SCIENCE FOUNDATION"/>
    <s v="Federal"/>
    <x v="0"/>
    <s v="4014005000"/>
    <s v="Pending"/>
    <s v="15055496"/>
    <m/>
    <m/>
    <n v="0.25"/>
    <n v="403334.75"/>
    <n v="0.25"/>
    <n v="403334.75"/>
  </r>
  <r>
    <x v="0"/>
    <s v="6"/>
    <s v="12/3/2014"/>
    <s v="2015"/>
    <s v="3"/>
    <s v="41010000"/>
    <x v="13"/>
    <x v="0"/>
    <s v="NATIONAL SCIENCE FOUNDATION"/>
    <s v="Federal"/>
    <x v="0"/>
    <s v="4014005000"/>
    <s v="Pending"/>
    <s v="15065626"/>
    <m/>
    <m/>
    <n v="1"/>
    <n v="40320"/>
    <n v="1"/>
    <n v="40320"/>
  </r>
  <r>
    <x v="0"/>
    <s v="6"/>
    <s v="12/3/2014"/>
    <s v="2015"/>
    <s v="3"/>
    <s v="41010000"/>
    <x v="13"/>
    <x v="0"/>
    <s v="NATIONAL SCIENCE FOUNDATION"/>
    <s v="Federal"/>
    <x v="0"/>
    <s v="4014009000"/>
    <s v="Pending"/>
    <s v="15055496"/>
    <m/>
    <m/>
    <n v="0.25"/>
    <n v="403334.75"/>
    <n v="0.25"/>
    <n v="403334.75"/>
  </r>
  <r>
    <x v="0"/>
    <s v="6"/>
    <s v="12/3/2014"/>
    <s v="2015"/>
    <s v="3"/>
    <s v="41010000"/>
    <x v="13"/>
    <x v="0"/>
    <s v="NATIONAL SCIENCE FOUNDATION"/>
    <s v="Federal"/>
    <x v="0"/>
    <s v="4014009000"/>
    <s v="Pending"/>
    <s v="15065560"/>
    <n v="0.5"/>
    <n v="6850000"/>
    <m/>
    <m/>
    <n v="0.5"/>
    <n v="6850000"/>
  </r>
  <r>
    <x v="0"/>
    <s v="6"/>
    <s v="12/3/2014"/>
    <s v="2015"/>
    <s v="3"/>
    <s v="41010000"/>
    <x v="13"/>
    <x v="0"/>
    <s v="NATIONAL SCIENCE FOUNDATION"/>
    <s v="Federal"/>
    <x v="0"/>
    <s v="4017015000"/>
    <s v="Pending"/>
    <s v="15055496"/>
    <m/>
    <m/>
    <n v="0.25"/>
    <n v="403334.75"/>
    <n v="0.25"/>
    <n v="403334.75"/>
  </r>
  <r>
    <x v="0"/>
    <s v="6"/>
    <s v="12/3/2014"/>
    <s v="2015"/>
    <s v="3"/>
    <s v="41010000"/>
    <x v="13"/>
    <x v="0"/>
    <s v="NATIONAL SCIENCE FOUNDATION"/>
    <s v="Federal"/>
    <x v="0"/>
    <s v="4018008000"/>
    <s v="Pending"/>
    <s v="15065670"/>
    <n v="0.6"/>
    <n v="1792384.8"/>
    <m/>
    <m/>
    <n v="0.6"/>
    <n v="1792384.8"/>
  </r>
  <r>
    <x v="0"/>
    <s v="6"/>
    <s v="12/3/2014"/>
    <s v="2015"/>
    <s v="3"/>
    <s v="41010000"/>
    <x v="13"/>
    <x v="0"/>
    <s v="NATIONAL SCIENCE FOUNDATION"/>
    <s v="Federal"/>
    <x v="0"/>
    <s v="4018010000"/>
    <s v="Pending"/>
    <s v="15065670"/>
    <n v="0.2"/>
    <n v="597461.6"/>
    <m/>
    <m/>
    <n v="0.2"/>
    <n v="597461.6"/>
  </r>
  <r>
    <x v="0"/>
    <s v="6"/>
    <s v="12/3/2014"/>
    <s v="2015"/>
    <s v="3"/>
    <s v="41010000"/>
    <x v="13"/>
    <x v="0"/>
    <s v="NATIONAL SCIENCE FOUNDATION"/>
    <s v="Federal"/>
    <x v="0"/>
    <s v="4019010000"/>
    <s v="Pending"/>
    <s v="15065560"/>
    <n v="0.5"/>
    <n v="6850000"/>
    <m/>
    <m/>
    <n v="0.5"/>
    <n v="6850000"/>
  </r>
  <r>
    <x v="0"/>
    <s v="6"/>
    <s v="12/3/2014"/>
    <s v="2015"/>
    <s v="3"/>
    <s v="41010000"/>
    <x v="13"/>
    <x v="0"/>
    <s v="NATIONAL SCIENCE FOUNDATION"/>
    <s v="Federal"/>
    <x v="0"/>
    <s v="4027006000"/>
    <s v="Pending"/>
    <s v="15065560"/>
    <n v="0"/>
    <n v="0"/>
    <m/>
    <m/>
    <n v="0"/>
    <n v="0"/>
  </r>
  <r>
    <x v="0"/>
    <s v="6"/>
    <s v="12/3/2014"/>
    <s v="2015"/>
    <s v="3"/>
    <s v="41010000"/>
    <x v="13"/>
    <x v="0"/>
    <s v="NATIONAL SCIENCE FOUNDATION"/>
    <s v="Federal"/>
    <x v="0"/>
    <s v="4027012000"/>
    <s v="Pending"/>
    <s v="15065560"/>
    <n v="0"/>
    <n v="0"/>
    <m/>
    <m/>
    <n v="0"/>
    <n v="0"/>
  </r>
  <r>
    <x v="0"/>
    <s v="6"/>
    <s v="12/3/2014"/>
    <s v="2015"/>
    <s v="3"/>
    <s v="41010000"/>
    <x v="13"/>
    <x v="0"/>
    <s v="NATIONAL SCIENCE FOUNDATION"/>
    <s v="Federal"/>
    <x v="0"/>
    <s v="4027013000"/>
    <s v="Pending"/>
    <s v="15065670"/>
    <n v="0"/>
    <n v="0"/>
    <m/>
    <m/>
    <n v="0"/>
    <n v="0"/>
  </r>
  <r>
    <x v="0"/>
    <s v="6"/>
    <s v="12/3/2014"/>
    <s v="2015"/>
    <s v="3"/>
    <s v="41010000"/>
    <x v="13"/>
    <x v="0"/>
    <s v="NATIONAL SCIENCE FOUNDATION"/>
    <s v="Federal"/>
    <x v="0"/>
    <s v="4027017000"/>
    <s v="Pending"/>
    <s v="15065560"/>
    <n v="0"/>
    <n v="0"/>
    <m/>
    <m/>
    <n v="0"/>
    <n v="0"/>
  </r>
  <r>
    <x v="0"/>
    <s v="6"/>
    <s v="12/4/2014"/>
    <s v="2015"/>
    <s v="3"/>
    <s v="41010000"/>
    <x v="13"/>
    <x v="0"/>
    <s v="NATIONAL SCIENCE FOUNDATION"/>
    <s v="Federal"/>
    <x v="0"/>
    <s v="4014011000"/>
    <s v="Not Funded"/>
    <s v="15065610"/>
    <m/>
    <m/>
    <n v="1"/>
    <n v="498156"/>
    <n v="1"/>
    <n v="498156"/>
  </r>
  <r>
    <x v="0"/>
    <s v="6"/>
    <s v="12/4/2014"/>
    <s v="2015"/>
    <s v="3"/>
    <s v="41010000"/>
    <x v="13"/>
    <x v="0"/>
    <s v="NATIONAL SCIENCE FOUNDATION"/>
    <s v="Federal"/>
    <x v="0"/>
    <s v="4018006000"/>
    <s v="Awarded"/>
    <s v="15044610"/>
    <m/>
    <m/>
    <n v="1"/>
    <n v="15000"/>
    <n v="1"/>
    <n v="15000"/>
  </r>
  <r>
    <x v="0"/>
    <s v="6"/>
    <s v="12/4/2014"/>
    <s v="2015"/>
    <s v="3"/>
    <s v="41010000"/>
    <x v="13"/>
    <x v="0"/>
    <s v="NATIONAL SCIENCE FOUNDATION"/>
    <s v="Federal"/>
    <x v="0"/>
    <s v="4018008000"/>
    <s v="Not Funded"/>
    <s v="15065623"/>
    <m/>
    <m/>
    <n v="1"/>
    <n v="352627"/>
    <n v="1"/>
    <n v="352627"/>
  </r>
  <r>
    <x v="0"/>
    <s v="6"/>
    <s v="12/5/2014"/>
    <s v="2015"/>
    <s v="3"/>
    <s v="41010000"/>
    <x v="13"/>
    <x v="0"/>
    <s v="EN'URGA, INC."/>
    <s v="Private Profit"/>
    <x v="0"/>
    <s v="4014006000"/>
    <s v="Pending"/>
    <s v="15065690"/>
    <m/>
    <m/>
    <n v="1"/>
    <n v="80000"/>
    <n v="1"/>
    <n v="80000"/>
  </r>
  <r>
    <x v="0"/>
    <s v="6"/>
    <s v="12/5/2014"/>
    <s v="2015"/>
    <s v="3"/>
    <s v="41010000"/>
    <x v="13"/>
    <x v="0"/>
    <s v="SurfaceInk"/>
    <s v="Private Profit"/>
    <x v="0"/>
    <s v="4014008000"/>
    <s v="Pending"/>
    <s v="15065671"/>
    <m/>
    <m/>
    <n v="1"/>
    <n v="112500"/>
    <n v="1"/>
    <n v="112500"/>
  </r>
  <r>
    <x v="0"/>
    <s v="6"/>
    <s v="12/5/2014"/>
    <s v="2015"/>
    <s v="3"/>
    <s v="41010000"/>
    <x v="13"/>
    <x v="0"/>
    <s v="NATIONAL SCIENCE FOUNDATION"/>
    <s v="Federal"/>
    <x v="0"/>
    <s v="4018006000"/>
    <s v="Pending"/>
    <s v="15065637"/>
    <m/>
    <m/>
    <n v="1"/>
    <n v="256138"/>
    <n v="1"/>
    <n v="256138"/>
  </r>
  <r>
    <x v="0"/>
    <s v="6"/>
    <s v="12/5/2014"/>
    <s v="2015"/>
    <s v="3"/>
    <s v="41010000"/>
    <x v="13"/>
    <x v="0"/>
    <s v="NATIONAL SCIENCE FOUNDATION"/>
    <s v="Federal"/>
    <x v="0"/>
    <s v="4018008000"/>
    <s v="Pending"/>
    <s v="15065693"/>
    <m/>
    <m/>
    <n v="1"/>
    <n v="401553"/>
    <n v="1"/>
    <n v="401553"/>
  </r>
  <r>
    <x v="0"/>
    <s v="6"/>
    <s v="12/9/2014"/>
    <s v="2015"/>
    <s v="3"/>
    <s v="41010000"/>
    <x v="13"/>
    <x v="0"/>
    <s v="NATIONAL SCIENCE FOUNDATION"/>
    <s v="Federal"/>
    <x v="0"/>
    <s v="4011008000"/>
    <s v="Not Funded"/>
    <s v="15065758"/>
    <m/>
    <m/>
    <n v="0.1"/>
    <n v="59267.1"/>
    <n v="0.1"/>
    <n v="59267.1"/>
  </r>
  <r>
    <x v="0"/>
    <s v="6"/>
    <s v="12/9/2014"/>
    <s v="2015"/>
    <s v="3"/>
    <s v="41010000"/>
    <x v="13"/>
    <x v="0"/>
    <s v="NATIONAL SCIENCE FOUNDATION"/>
    <s v="Federal"/>
    <x v="0"/>
    <s v="4018008000"/>
    <s v="Not Funded"/>
    <s v="15065758"/>
    <m/>
    <m/>
    <n v="0.3"/>
    <n v="177801.3"/>
    <n v="0.3"/>
    <n v="177801.3"/>
  </r>
  <r>
    <x v="0"/>
    <s v="6"/>
    <s v="12/9/2014"/>
    <s v="2015"/>
    <s v="3"/>
    <s v="41010000"/>
    <x v="13"/>
    <x v="0"/>
    <s v="NATIONAL SCIENCE FOUNDATION"/>
    <s v="Federal"/>
    <x v="0"/>
    <s v="4018010000"/>
    <s v="Not Funded"/>
    <s v="15065758"/>
    <m/>
    <m/>
    <n v="0.6"/>
    <n v="355602.6"/>
    <n v="0.6"/>
    <n v="355602.6"/>
  </r>
  <r>
    <x v="0"/>
    <s v="6"/>
    <s v="12/10/2014"/>
    <s v="2015"/>
    <s v="3"/>
    <s v="41010000"/>
    <x v="13"/>
    <x v="0"/>
    <s v="NATIONAL SCIENCE FOUNDATION"/>
    <s v="Federal"/>
    <x v="0"/>
    <s v="4013010000"/>
    <s v="Not Funded"/>
    <s v="15065774"/>
    <n v="0.2"/>
    <n v="288742"/>
    <m/>
    <m/>
    <n v="0.2"/>
    <n v="288742"/>
  </r>
  <r>
    <x v="0"/>
    <s v="6"/>
    <s v="12/10/2014"/>
    <s v="2015"/>
    <s v="3"/>
    <s v="41010000"/>
    <x v="13"/>
    <x v="0"/>
    <s v="NATIONAL SCIENCE FOUNDATION"/>
    <s v="Federal"/>
    <x v="0"/>
    <s v="4014003000"/>
    <s v="Pending"/>
    <s v="15055294"/>
    <m/>
    <m/>
    <n v="1"/>
    <n v="25259"/>
    <n v="1"/>
    <n v="25259"/>
  </r>
  <r>
    <x v="0"/>
    <s v="6"/>
    <s v="12/10/2014"/>
    <s v="2015"/>
    <s v="3"/>
    <s v="41010000"/>
    <x v="13"/>
    <x v="0"/>
    <s v="NATIONAL SCIENCE FOUNDATION"/>
    <s v="Federal"/>
    <x v="0"/>
    <s v="4014006000"/>
    <s v="Pending"/>
    <s v="15065704"/>
    <m/>
    <m/>
    <n v="1"/>
    <n v="488511"/>
    <n v="1"/>
    <n v="488511"/>
  </r>
  <r>
    <x v="0"/>
    <s v="6"/>
    <s v="12/10/2014"/>
    <s v="2015"/>
    <s v="3"/>
    <s v="41010000"/>
    <x v="13"/>
    <x v="0"/>
    <s v="NATIONAL SCIENCE FOUNDATION"/>
    <s v="Federal"/>
    <x v="0"/>
    <s v="4014006000"/>
    <s v="Not Funded"/>
    <s v="15065641"/>
    <m/>
    <m/>
    <n v="1"/>
    <n v="571416"/>
    <n v="1"/>
    <n v="571416"/>
  </r>
  <r>
    <x v="0"/>
    <s v="6"/>
    <s v="12/10/2014"/>
    <s v="2015"/>
    <s v="3"/>
    <s v="41010000"/>
    <x v="13"/>
    <x v="0"/>
    <s v="NATIONAL SCIENCE FOUNDATION"/>
    <s v="Federal"/>
    <x v="0"/>
    <s v="4014008000"/>
    <s v="Not Funded"/>
    <s v="15065774"/>
    <n v="0.2"/>
    <n v="288742"/>
    <m/>
    <m/>
    <n v="0.2"/>
    <n v="288742"/>
  </r>
  <r>
    <x v="0"/>
    <s v="6"/>
    <s v="12/10/2014"/>
    <s v="2015"/>
    <s v="3"/>
    <s v="41010000"/>
    <x v="13"/>
    <x v="0"/>
    <s v="NATIONAL SCIENCE FOUNDATION"/>
    <s v="Federal"/>
    <x v="0"/>
    <s v="4018001000"/>
    <s v="Not Funded"/>
    <s v="15065774"/>
    <n v="0"/>
    <n v="0"/>
    <m/>
    <m/>
    <n v="0"/>
    <n v="0"/>
  </r>
  <r>
    <x v="0"/>
    <s v="6"/>
    <s v="12/10/2014"/>
    <s v="2015"/>
    <s v="3"/>
    <s v="41010000"/>
    <x v="13"/>
    <x v="0"/>
    <s v="NATIONAL SCIENCE FOUNDATION"/>
    <s v="Federal"/>
    <x v="0"/>
    <s v="4018009000"/>
    <s v="Not Funded"/>
    <s v="15065774"/>
    <n v="0.4"/>
    <n v="577484"/>
    <m/>
    <m/>
    <n v="0.4"/>
    <n v="577484"/>
  </r>
  <r>
    <x v="0"/>
    <s v="6"/>
    <s v="12/10/2014"/>
    <s v="2015"/>
    <s v="3"/>
    <s v="41010000"/>
    <x v="13"/>
    <x v="0"/>
    <s v="NATIONAL SCIENCE FOUNDATION"/>
    <s v="Federal"/>
    <x v="0"/>
    <s v="4018010000"/>
    <s v="Not Funded"/>
    <s v="15065774"/>
    <n v="0.2"/>
    <n v="288742"/>
    <m/>
    <m/>
    <n v="0.2"/>
    <n v="288742"/>
  </r>
  <r>
    <x v="0"/>
    <s v="6"/>
    <s v="12/10/2014"/>
    <s v="2015"/>
    <s v="3"/>
    <s v="41010000"/>
    <x v="13"/>
    <x v="0"/>
    <s v="NATIONAL SCIENCE FOUNDATION"/>
    <s v="Federal"/>
    <x v="0"/>
    <s v="4027012000"/>
    <s v="Not Funded"/>
    <s v="15065774"/>
    <n v="0"/>
    <n v="0"/>
    <m/>
    <m/>
    <n v="0"/>
    <n v="0"/>
  </r>
  <r>
    <x v="0"/>
    <s v="6"/>
    <s v="12/10/2014"/>
    <s v="2015"/>
    <s v="3"/>
    <s v="41010000"/>
    <x v="13"/>
    <x v="0"/>
    <s v="NATIONAL SCIENCE FOUNDATION"/>
    <s v="Federal"/>
    <x v="0"/>
    <s v="4027015000"/>
    <s v="Not Funded"/>
    <s v="15065774"/>
    <n v="0"/>
    <n v="0"/>
    <m/>
    <m/>
    <n v="0"/>
    <n v="0"/>
  </r>
  <r>
    <x v="0"/>
    <s v="6"/>
    <s v="12/11/2014"/>
    <s v="2015"/>
    <s v="3"/>
    <s v="41010000"/>
    <x v="13"/>
    <x v="0"/>
    <s v="NATIONAL SCIENCE FOUNDATION"/>
    <s v="Federal"/>
    <x v="0"/>
    <s v="4018006000"/>
    <s v="Pending"/>
    <s v="15065821"/>
    <m/>
    <m/>
    <n v="1"/>
    <n v="182462"/>
    <n v="1"/>
    <n v="182462"/>
  </r>
  <r>
    <x v="0"/>
    <s v="6"/>
    <s v="12/12/2014"/>
    <s v="2015"/>
    <s v="3"/>
    <s v="41010000"/>
    <x v="13"/>
    <x v="0"/>
    <s v="NATIONAL SCIENCE FOUNDATION"/>
    <s v="Federal"/>
    <x v="0"/>
    <s v="1010003000"/>
    <s v="Awarded"/>
    <s v="15022718"/>
    <m/>
    <m/>
    <n v="0.5"/>
    <n v="161932"/>
    <n v="0.5"/>
    <n v="161932"/>
  </r>
  <r>
    <x v="0"/>
    <s v="6"/>
    <s v="12/12/2014"/>
    <s v="2015"/>
    <s v="3"/>
    <s v="41010000"/>
    <x v="13"/>
    <x v="0"/>
    <s v="NATIONAL SCIENCE FOUNDATION"/>
    <s v="Federal"/>
    <x v="0"/>
    <s v="1010009000"/>
    <s v="Awarded"/>
    <s v="15022718"/>
    <m/>
    <m/>
    <n v="0.5"/>
    <n v="161932"/>
    <n v="0.5"/>
    <n v="161932"/>
  </r>
  <r>
    <x v="0"/>
    <s v="6"/>
    <s v="12/12/2014"/>
    <s v="2015"/>
    <s v="3"/>
    <s v="41010000"/>
    <x v="13"/>
    <x v="0"/>
    <s v="SMITHSONIAN ASTROPHYSICAL OBSERVATORY"/>
    <s v="Private Non-Profit"/>
    <x v="0"/>
    <s v="4014007000"/>
    <s v="Pending"/>
    <s v="15065802"/>
    <m/>
    <m/>
    <n v="1"/>
    <n v="35408"/>
    <n v="1"/>
    <n v="35408"/>
  </r>
  <r>
    <x v="0"/>
    <s v="6"/>
    <s v="12/12/2014"/>
    <s v="2015"/>
    <s v="3"/>
    <s v="41010000"/>
    <x v="13"/>
    <x v="0"/>
    <s v="NATIONAL SCIENCE FOUNDATION"/>
    <s v="Federal"/>
    <x v="0"/>
    <s v="4018006000"/>
    <s v="Pending"/>
    <s v="15065775"/>
    <m/>
    <m/>
    <n v="1"/>
    <n v="156918"/>
    <n v="1"/>
    <n v="156918"/>
  </r>
  <r>
    <x v="0"/>
    <s v="6"/>
    <s v="12/15/2014"/>
    <s v="2015"/>
    <s v="3"/>
    <s v="41010000"/>
    <x v="13"/>
    <x v="0"/>
    <s v="NATIONAL SCIENCE FOUNDATION"/>
    <s v="Federal"/>
    <x v="0"/>
    <s v="4014009000"/>
    <s v="Pending"/>
    <s v="15065901"/>
    <m/>
    <m/>
    <n v="0.25"/>
    <n v="37810.75"/>
    <n v="0.25"/>
    <n v="37810.75"/>
  </r>
  <r>
    <x v="0"/>
    <s v="6"/>
    <s v="12/15/2014"/>
    <s v="2015"/>
    <s v="3"/>
    <s v="41010000"/>
    <x v="13"/>
    <x v="0"/>
    <s v="NATIONAL SCIENCE FOUNDATION"/>
    <s v="Federal"/>
    <x v="0"/>
    <s v="4018006000"/>
    <s v="Pending"/>
    <s v="15065865"/>
    <m/>
    <m/>
    <n v="1"/>
    <n v="299541"/>
    <n v="1"/>
    <n v="299541"/>
  </r>
  <r>
    <x v="0"/>
    <s v="6"/>
    <s v="12/15/2014"/>
    <s v="2015"/>
    <s v="3"/>
    <s v="41010000"/>
    <x v="13"/>
    <x v="0"/>
    <s v="NATIONAL SCIENCE FOUNDATION"/>
    <s v="Federal"/>
    <x v="0"/>
    <s v="4018006000"/>
    <s v="Pending"/>
    <s v="15065888"/>
    <m/>
    <m/>
    <n v="1"/>
    <n v="57218"/>
    <n v="1"/>
    <n v="57218"/>
  </r>
  <r>
    <x v="0"/>
    <s v="6"/>
    <s v="12/15/2014"/>
    <s v="2015"/>
    <s v="3"/>
    <s v="41010000"/>
    <x v="13"/>
    <x v="0"/>
    <s v="NATIONAL SCIENCE FOUNDATION"/>
    <s v="Federal"/>
    <x v="0"/>
    <s v="4018006000"/>
    <s v="Pending"/>
    <s v="15065901"/>
    <m/>
    <m/>
    <n v="0.75"/>
    <n v="113432.25"/>
    <n v="0.75"/>
    <n v="113432.25"/>
  </r>
  <r>
    <x v="0"/>
    <s v="6"/>
    <s v="12/15/2014"/>
    <s v="2015"/>
    <s v="3"/>
    <s v="41010000"/>
    <x v="13"/>
    <x v="0"/>
    <s v="NATIONAL SCIENCE FOUNDATION"/>
    <s v="Federal"/>
    <x v="0"/>
    <s v="4018006000"/>
    <s v="Pending"/>
    <s v="15065903"/>
    <m/>
    <m/>
    <n v="1"/>
    <n v="196914"/>
    <n v="1"/>
    <n v="196914"/>
  </r>
  <r>
    <x v="0"/>
    <s v="6"/>
    <s v="12/16/2014"/>
    <s v="2015"/>
    <s v="3"/>
    <s v="41010000"/>
    <x v="13"/>
    <x v="0"/>
    <s v="Univ of Illinois at Champaign-Urbana"/>
    <s v="Institution of Higher Education"/>
    <x v="0"/>
    <s v="4008006000"/>
    <s v="Awarded"/>
    <s v="15065937"/>
    <m/>
    <m/>
    <n v="1"/>
    <n v="288000"/>
    <n v="1"/>
    <n v="288000"/>
  </r>
  <r>
    <x v="0"/>
    <s v="6"/>
    <s v="12/17/2014"/>
    <s v="2015"/>
    <s v="3"/>
    <s v="41010000"/>
    <x v="13"/>
    <x v="0"/>
    <s v="NATIONAL SCIENCE FOUNDATION"/>
    <s v="Federal"/>
    <x v="0"/>
    <s v="4018006000"/>
    <s v="Awarded"/>
    <s v="15065965"/>
    <m/>
    <m/>
    <n v="1"/>
    <n v="147174"/>
    <n v="1"/>
    <n v="147174"/>
  </r>
  <r>
    <x v="0"/>
    <s v="6"/>
    <s v="12/18/2014"/>
    <s v="2015"/>
    <s v="3"/>
    <s v="41010000"/>
    <x v="13"/>
    <x v="0"/>
    <s v="NATIONAL SCIENCE FOUNDATION"/>
    <s v="Federal"/>
    <x v="0"/>
    <s v="4011012000"/>
    <s v="Pending"/>
    <s v="15011806"/>
    <m/>
    <m/>
    <n v="1"/>
    <n v="550000"/>
    <n v="1"/>
    <n v="550000"/>
  </r>
  <r>
    <x v="0"/>
    <s v="6"/>
    <s v="12/18/2014"/>
    <s v="2015"/>
    <s v="3"/>
    <s v="41010000"/>
    <x v="13"/>
    <x v="0"/>
    <s v="NATIONAL SCIENCE FOUNDATION"/>
    <s v="Federal"/>
    <x v="0"/>
    <s v="4014005000"/>
    <s v="Awarded"/>
    <s v="15065997"/>
    <m/>
    <m/>
    <n v="0.75"/>
    <n v="139308"/>
    <n v="0.75"/>
    <n v="139308"/>
  </r>
  <r>
    <x v="0"/>
    <s v="6"/>
    <s v="12/18/2014"/>
    <s v="2015"/>
    <s v="3"/>
    <s v="41010000"/>
    <x v="13"/>
    <x v="0"/>
    <s v="NATIONAL SCIENCE FOUNDATION"/>
    <s v="Federal"/>
    <x v="0"/>
    <s v="4014005000"/>
    <s v="Awarded"/>
    <s v="15066005"/>
    <m/>
    <m/>
    <n v="0.75"/>
    <n v="33330.75"/>
    <n v="0.75"/>
    <n v="33330.75"/>
  </r>
  <r>
    <x v="0"/>
    <s v="6"/>
    <s v="12/18/2014"/>
    <s v="2015"/>
    <s v="3"/>
    <s v="41010000"/>
    <x v="13"/>
    <x v="0"/>
    <s v="NATIONAL SCIENCE FOUNDATION"/>
    <s v="Federal"/>
    <x v="0"/>
    <s v="4014006000"/>
    <s v="Pending"/>
    <s v="15066033"/>
    <m/>
    <m/>
    <n v="1"/>
    <n v="710614"/>
    <n v="1"/>
    <n v="710614"/>
  </r>
  <r>
    <x v="0"/>
    <s v="6"/>
    <s v="12/18/2014"/>
    <s v="2015"/>
    <s v="3"/>
    <s v="41010000"/>
    <x v="13"/>
    <x v="0"/>
    <s v="NATIONAL SCIENCE FOUNDATION"/>
    <s v="Federal"/>
    <x v="0"/>
    <s v="4014024000"/>
    <s v="Awarded"/>
    <s v="15065997"/>
    <m/>
    <m/>
    <n v="0.25"/>
    <n v="46436"/>
    <n v="0.25"/>
    <n v="46436"/>
  </r>
  <r>
    <x v="0"/>
    <s v="6"/>
    <s v="12/18/2014"/>
    <s v="2015"/>
    <s v="3"/>
    <s v="41010000"/>
    <x v="13"/>
    <x v="0"/>
    <s v="NATIONAL SCIENCE FOUNDATION"/>
    <s v="Federal"/>
    <x v="0"/>
    <s v="4014024000"/>
    <s v="Awarded"/>
    <s v="15066005"/>
    <m/>
    <m/>
    <n v="0.25"/>
    <n v="11110.25"/>
    <n v="0.25"/>
    <n v="11110.25"/>
  </r>
  <r>
    <x v="0"/>
    <s v="6"/>
    <s v="12/19/2014"/>
    <s v="2015"/>
    <s v="3"/>
    <s v="41010000"/>
    <x v="13"/>
    <x v="0"/>
    <s v="NATIONAL SCIENCE FOUNDATION"/>
    <s v="Federal"/>
    <x v="0"/>
    <s v="4014007000"/>
    <s v="Not Funded"/>
    <s v="15066055"/>
    <m/>
    <m/>
    <n v="0.75"/>
    <n v="411896.25"/>
    <n v="0.75"/>
    <n v="411896.25"/>
  </r>
  <r>
    <x v="0"/>
    <s v="6"/>
    <s v="12/19/2014"/>
    <s v="2015"/>
    <s v="3"/>
    <s v="41010000"/>
    <x v="13"/>
    <x v="0"/>
    <s v="NATIONAL SCIENCE FOUNDATION"/>
    <s v="Federal"/>
    <x v="0"/>
    <s v="4014009000"/>
    <s v="Awarded"/>
    <s v="15066052"/>
    <m/>
    <m/>
    <n v="1"/>
    <n v="142335"/>
    <n v="1"/>
    <n v="142335"/>
  </r>
  <r>
    <x v="0"/>
    <s v="6"/>
    <s v="12/19/2014"/>
    <s v="2015"/>
    <s v="3"/>
    <s v="41010000"/>
    <x v="13"/>
    <x v="0"/>
    <s v="NATIONAL SCIENCE FOUNDATION"/>
    <s v="Federal"/>
    <x v="0"/>
    <s v="4014009000"/>
    <s v="Not Funded"/>
    <s v="15066055"/>
    <m/>
    <m/>
    <n v="0.25"/>
    <n v="137298.75"/>
    <n v="0.25"/>
    <n v="137298.75"/>
  </r>
  <r>
    <x v="0"/>
    <s v="6"/>
    <s v="12/21/2014"/>
    <s v="2015"/>
    <s v="3"/>
    <s v="41010000"/>
    <x v="13"/>
    <x v="0"/>
    <s v="UNIVERSITY OF CHICAGO"/>
    <s v="Institution of Higher Education"/>
    <x v="0"/>
    <s v="4011005000"/>
    <s v="Pending"/>
    <s v="15065905"/>
    <m/>
    <m/>
    <n v="1"/>
    <n v="143016"/>
    <n v="1"/>
    <n v="143016"/>
  </r>
  <r>
    <x v="0"/>
    <s v="6"/>
    <s v="12/23/2014"/>
    <s v="2015"/>
    <s v="3"/>
    <s v="41010000"/>
    <x v="13"/>
    <x v="0"/>
    <s v="NATIONAL SCIENCE FOUNDATION"/>
    <s v="Federal"/>
    <x v="0"/>
    <s v="4017006000"/>
    <s v="Awarded"/>
    <s v="15066133"/>
    <m/>
    <m/>
    <n v="0"/>
    <n v="0"/>
    <n v="0"/>
    <n v="0"/>
  </r>
  <r>
    <x v="0"/>
    <s v="6"/>
    <s v="12/23/2014"/>
    <s v="2015"/>
    <s v="3"/>
    <s v="41010000"/>
    <x v="13"/>
    <x v="0"/>
    <s v="NATIONAL SCIENCE FOUNDATION"/>
    <s v="Federal"/>
    <x v="0"/>
    <s v="4019010000"/>
    <s v="Awarded"/>
    <s v="15066133"/>
    <m/>
    <m/>
    <n v="1"/>
    <n v="16000"/>
    <n v="1"/>
    <n v="16000"/>
  </r>
  <r>
    <x v="0"/>
    <s v="6"/>
    <s v="12/31/2014"/>
    <s v="2015"/>
    <s v="3"/>
    <s v="41010000"/>
    <x v="13"/>
    <x v="0"/>
    <s v="UNIVERSITY OF UTAH"/>
    <s v="Institution of Higher Education"/>
    <x v="0"/>
    <s v="4008006000"/>
    <s v="Awarded"/>
    <s v="15066195"/>
    <m/>
    <m/>
    <n v="1"/>
    <n v="36979"/>
    <n v="1"/>
    <n v="36979"/>
  </r>
  <r>
    <x v="0"/>
    <s v="7"/>
    <s v="1/2/2015"/>
    <s v="2015"/>
    <s v="4"/>
    <s v="41010000"/>
    <x v="13"/>
    <x v="0"/>
    <s v="NATIONAL SCIENCE FOUNDATION"/>
    <s v="Federal"/>
    <x v="0"/>
    <s v="4014006000"/>
    <s v="Pending"/>
    <s v="15076861"/>
    <m/>
    <m/>
    <n v="1"/>
    <n v="150000"/>
    <n v="1"/>
    <n v="150000"/>
  </r>
  <r>
    <x v="0"/>
    <s v="7"/>
    <s v="1/5/2015"/>
    <s v="2015"/>
    <s v="4"/>
    <s v="41010000"/>
    <x v="13"/>
    <x v="0"/>
    <s v="NATIONAL SCIENCE FOUNDATION"/>
    <s v="Federal"/>
    <x v="0"/>
    <s v="1010009000"/>
    <s v="Not Funded"/>
    <s v="15065927"/>
    <m/>
    <m/>
    <n v="1"/>
    <n v="157052"/>
    <n v="1"/>
    <n v="157052"/>
  </r>
  <r>
    <x v="0"/>
    <s v="7"/>
    <s v="1/5/2015"/>
    <s v="2015"/>
    <s v="4"/>
    <s v="41010000"/>
    <x v="13"/>
    <x v="0"/>
    <s v="NATIONAL SCIENCE FOUNDATION"/>
    <s v="Federal"/>
    <x v="0"/>
    <s v="4014005000"/>
    <s v="Pending"/>
    <s v="15065587"/>
    <n v="1"/>
    <n v="4100000"/>
    <m/>
    <m/>
    <n v="1"/>
    <n v="4100000"/>
  </r>
  <r>
    <x v="0"/>
    <s v="7"/>
    <s v="1/5/2015"/>
    <s v="2015"/>
    <s v="4"/>
    <s v="41010000"/>
    <x v="13"/>
    <x v="0"/>
    <s v="NATIONAL SCIENCE FOUNDATION"/>
    <s v="Federal"/>
    <x v="0"/>
    <s v="4014005000"/>
    <s v="Not Funded"/>
    <s v="15011549"/>
    <m/>
    <m/>
    <n v="1"/>
    <n v="500471"/>
    <n v="1"/>
    <n v="500471"/>
  </r>
  <r>
    <x v="0"/>
    <s v="7"/>
    <s v="1/5/2015"/>
    <s v="2015"/>
    <s v="4"/>
    <s v="41010000"/>
    <x v="13"/>
    <x v="0"/>
    <s v="NATIONAL SCIENCE FOUNDATION"/>
    <s v="Federal"/>
    <x v="0"/>
    <s v="4014006000"/>
    <s v="Not Funded"/>
    <s v="15054879"/>
    <n v="1"/>
    <n v="265687"/>
    <m/>
    <m/>
    <n v="1"/>
    <n v="265687"/>
  </r>
  <r>
    <x v="0"/>
    <s v="7"/>
    <s v="1/5/2015"/>
    <s v="2015"/>
    <s v="4"/>
    <s v="41010000"/>
    <x v="13"/>
    <x v="0"/>
    <s v="NATIONAL SCIENCE FOUNDATION"/>
    <s v="Federal"/>
    <x v="0"/>
    <s v="4014007000"/>
    <s v="Awarded"/>
    <s v="15055498"/>
    <m/>
    <m/>
    <n v="0.45"/>
    <n v="897070.5"/>
    <n v="0.45"/>
    <n v="897070.5"/>
  </r>
  <r>
    <x v="0"/>
    <s v="7"/>
    <s v="1/5/2015"/>
    <s v="2015"/>
    <s v="4"/>
    <s v="41010000"/>
    <x v="13"/>
    <x v="0"/>
    <s v="NATIONAL SCIENCE FOUNDATION"/>
    <s v="Federal"/>
    <x v="0"/>
    <s v="4014009000"/>
    <s v="Awarded"/>
    <s v="15055498"/>
    <m/>
    <m/>
    <n v="0.35"/>
    <n v="697721.5"/>
    <n v="0.35"/>
    <n v="697721.5"/>
  </r>
  <r>
    <x v="0"/>
    <s v="7"/>
    <s v="1/5/2015"/>
    <s v="2015"/>
    <s v="4"/>
    <s v="41010000"/>
    <x v="13"/>
    <x v="0"/>
    <s v="IOWA STATE UNIVERSITY"/>
    <s v="Institution of Higher Education"/>
    <x v="0"/>
    <s v="4019006000"/>
    <s v="Pending"/>
    <s v="15066065"/>
    <m/>
    <m/>
    <n v="1"/>
    <n v="205890"/>
    <n v="1"/>
    <n v="205890"/>
  </r>
  <r>
    <x v="0"/>
    <s v="7"/>
    <s v="1/5/2015"/>
    <s v="2015"/>
    <s v="4"/>
    <s v="41010000"/>
    <x v="13"/>
    <x v="0"/>
    <s v="NATIONAL SCIENCE FOUNDATION"/>
    <s v="Federal"/>
    <x v="0"/>
    <s v="4019016000"/>
    <s v="Not Funded"/>
    <s v="15044280"/>
    <m/>
    <m/>
    <n v="1"/>
    <n v="900000"/>
    <n v="1"/>
    <n v="900000"/>
  </r>
  <r>
    <x v="0"/>
    <s v="7"/>
    <s v="1/5/2015"/>
    <s v="2015"/>
    <s v="4"/>
    <s v="41010000"/>
    <x v="13"/>
    <x v="0"/>
    <s v="NATIONAL SCIENCE FOUNDATION"/>
    <s v="Federal"/>
    <x v="0"/>
    <s v="4025001000"/>
    <s v="Awarded"/>
    <s v="15055498"/>
    <m/>
    <m/>
    <n v="0.2"/>
    <n v="398698"/>
    <n v="0.2"/>
    <n v="398698"/>
  </r>
  <r>
    <x v="0"/>
    <s v="7"/>
    <s v="1/5/2015"/>
    <s v="2015"/>
    <s v="4"/>
    <s v="41010000"/>
    <x v="13"/>
    <x v="0"/>
    <s v="NATIONAL SCIENCE FOUNDATION"/>
    <s v="Federal"/>
    <x v="0"/>
    <s v="4027002000"/>
    <s v="Not Funded"/>
    <s v="15054879"/>
    <n v="0"/>
    <n v="0"/>
    <m/>
    <m/>
    <n v="0"/>
    <n v="0"/>
  </r>
  <r>
    <x v="0"/>
    <s v="7"/>
    <s v="1/5/2015"/>
    <s v="2015"/>
    <s v="4"/>
    <s v="41010000"/>
    <x v="13"/>
    <x v="0"/>
    <s v="NATIONAL SCIENCE FOUNDATION"/>
    <s v="Federal"/>
    <x v="0"/>
    <s v="4027006000"/>
    <s v="Pending"/>
    <s v="15065587"/>
    <n v="0"/>
    <n v="0"/>
    <m/>
    <m/>
    <n v="0"/>
    <n v="0"/>
  </r>
  <r>
    <x v="0"/>
    <s v="7"/>
    <s v="1/5/2015"/>
    <s v="2015"/>
    <s v="4"/>
    <s v="41010000"/>
    <x v="13"/>
    <x v="0"/>
    <s v="NATIONAL SCIENCE FOUNDATION"/>
    <s v="Federal"/>
    <x v="0"/>
    <s v="4027017000"/>
    <s v="Pending"/>
    <s v="15065587"/>
    <n v="0"/>
    <n v="0"/>
    <m/>
    <m/>
    <n v="0"/>
    <n v="0"/>
  </r>
  <r>
    <x v="0"/>
    <s v="7"/>
    <s v="1/6/2015"/>
    <s v="2015"/>
    <s v="4"/>
    <s v="41010000"/>
    <x v="13"/>
    <x v="0"/>
    <s v="NATIONAL SCIENCE FOUNDATION"/>
    <s v="Federal"/>
    <x v="0"/>
    <s v="4018007000"/>
    <s v="Awarded"/>
    <s v="15022722"/>
    <m/>
    <m/>
    <n v="1"/>
    <n v="408105"/>
    <n v="1"/>
    <n v="408105"/>
  </r>
  <r>
    <x v="0"/>
    <s v="7"/>
    <s v="1/7/2015"/>
    <s v="2015"/>
    <s v="4"/>
    <s v="41010000"/>
    <x v="13"/>
    <x v="0"/>
    <s v="NATIONAL SCIENCE FOUNDATION"/>
    <s v="Federal"/>
    <x v="0"/>
    <s v="4014006000"/>
    <s v="Pending"/>
    <s v="15076298"/>
    <m/>
    <m/>
    <n v="1"/>
    <n v="757723"/>
    <n v="1"/>
    <n v="757723"/>
  </r>
  <r>
    <x v="0"/>
    <s v="7"/>
    <s v="1/7/2015"/>
    <s v="2015"/>
    <s v="4"/>
    <s v="41010000"/>
    <x v="13"/>
    <x v="0"/>
    <s v="NATIONAL SCIENCE FOUNDATION"/>
    <s v="Federal"/>
    <x v="0"/>
    <s v="4014006000"/>
    <s v="Awarded"/>
    <s v="15011514"/>
    <n v="0"/>
    <n v="0"/>
    <m/>
    <m/>
    <n v="0"/>
    <n v="0"/>
  </r>
  <r>
    <x v="0"/>
    <s v="7"/>
    <s v="1/7/2015"/>
    <s v="2015"/>
    <s v="4"/>
    <s v="41010000"/>
    <x v="13"/>
    <x v="0"/>
    <s v="NATIONAL SCIENCE FOUNDATION"/>
    <s v="Federal"/>
    <x v="0"/>
    <s v="4017022000"/>
    <s v="Pending"/>
    <s v="15076310"/>
    <m/>
    <m/>
    <n v="1"/>
    <n v="181736"/>
    <n v="1"/>
    <n v="181736"/>
  </r>
  <r>
    <x v="0"/>
    <s v="7"/>
    <s v="1/7/2015"/>
    <s v="2015"/>
    <s v="4"/>
    <s v="41010000"/>
    <x v="13"/>
    <x v="0"/>
    <s v="NATIONAL SCIENCE FOUNDATION"/>
    <s v="Federal"/>
    <x v="0"/>
    <s v="4027002000"/>
    <s v="Awarded"/>
    <s v="15011514"/>
    <n v="1"/>
    <n v="500000"/>
    <m/>
    <m/>
    <n v="1"/>
    <n v="500000"/>
  </r>
  <r>
    <x v="0"/>
    <s v="7"/>
    <s v="1/8/2015"/>
    <s v="2015"/>
    <s v="4"/>
    <s v="41010000"/>
    <x v="13"/>
    <x v="0"/>
    <s v="INDIANA UNIVERSITY"/>
    <s v="Institution of Higher Education"/>
    <x v="0"/>
    <s v="4013011000"/>
    <s v="Pending"/>
    <s v="15076299"/>
    <m/>
    <m/>
    <n v="0.4"/>
    <n v="83131.199999999997"/>
    <n v="0.4"/>
    <n v="83131.199999999997"/>
  </r>
  <r>
    <x v="0"/>
    <s v="7"/>
    <s v="1/8/2015"/>
    <s v="2015"/>
    <s v="4"/>
    <s v="41010000"/>
    <x v="13"/>
    <x v="0"/>
    <s v="NATIONAL SCIENCE FOUNDATION"/>
    <s v="Federal"/>
    <x v="0"/>
    <s v="4018004000"/>
    <s v="Awarded"/>
    <s v="15076326"/>
    <m/>
    <m/>
    <n v="1"/>
    <n v="16300"/>
    <n v="1"/>
    <n v="16300"/>
  </r>
  <r>
    <x v="0"/>
    <s v="7"/>
    <s v="1/8/2015"/>
    <s v="2015"/>
    <s v="4"/>
    <s v="41010000"/>
    <x v="13"/>
    <x v="0"/>
    <s v="INDIANA UNIVERSITY"/>
    <s v="Institution of Higher Education"/>
    <x v="0"/>
    <s v="4018007000"/>
    <s v="Pending"/>
    <s v="15076299"/>
    <m/>
    <m/>
    <n v="0.6"/>
    <n v="124696.8"/>
    <n v="0.6"/>
    <n v="124696.8"/>
  </r>
  <r>
    <x v="0"/>
    <s v="7"/>
    <s v="1/9/2015"/>
    <s v="2015"/>
    <s v="4"/>
    <s v="41010000"/>
    <x v="13"/>
    <x v="0"/>
    <s v="NATIONAL SCIENCE FOUNDATION"/>
    <s v="Federal"/>
    <x v="0"/>
    <s v="4014007000"/>
    <s v="Pending"/>
    <s v="15076337"/>
    <m/>
    <m/>
    <n v="1"/>
    <n v="98131"/>
    <n v="1"/>
    <n v="98131"/>
  </r>
  <r>
    <x v="0"/>
    <s v="7"/>
    <s v="1/9/2015"/>
    <s v="2015"/>
    <s v="4"/>
    <s v="41010000"/>
    <x v="13"/>
    <x v="0"/>
    <s v="NATIONAL SCIENCE FOUNDATION"/>
    <s v="Federal"/>
    <x v="0"/>
    <s v="4014008000"/>
    <s v="Pending"/>
    <s v="15076338"/>
    <m/>
    <m/>
    <n v="1"/>
    <n v="499005"/>
    <n v="1"/>
    <n v="499005"/>
  </r>
  <r>
    <x v="0"/>
    <s v="7"/>
    <s v="1/9/2015"/>
    <s v="2015"/>
    <s v="4"/>
    <s v="41010000"/>
    <x v="13"/>
    <x v="0"/>
    <s v="NORTHERN ILLINOIS UNIVERSITY"/>
    <s v="Institution of Higher Education"/>
    <x v="0"/>
    <s v="4018007000"/>
    <s v="Pending"/>
    <s v="15076600"/>
    <m/>
    <m/>
    <n v="1"/>
    <n v="131560"/>
    <n v="1"/>
    <n v="131560"/>
  </r>
  <r>
    <x v="0"/>
    <s v="7"/>
    <s v="1/9/2015"/>
    <s v="2015"/>
    <s v="4"/>
    <s v="41010000"/>
    <x v="13"/>
    <x v="0"/>
    <s v="NATIONAL SCIENCE FOUNDATION"/>
    <s v="Federal"/>
    <x v="0"/>
    <s v="4018008000"/>
    <s v="Pending"/>
    <s v="15076344"/>
    <m/>
    <m/>
    <n v="1"/>
    <n v="327308"/>
    <n v="1"/>
    <n v="327308"/>
  </r>
  <r>
    <x v="0"/>
    <s v="7"/>
    <s v="1/12/2015"/>
    <s v="2015"/>
    <s v="4"/>
    <s v="41010000"/>
    <x v="13"/>
    <x v="0"/>
    <s v="NATIONAL SCIENCE FOUNDATION"/>
    <s v="Federal"/>
    <x v="0"/>
    <s v="4018009000"/>
    <s v="Pending"/>
    <s v="15076365"/>
    <n v="1"/>
    <n v="499595"/>
    <m/>
    <m/>
    <n v="1"/>
    <n v="499595"/>
  </r>
  <r>
    <x v="0"/>
    <s v="7"/>
    <s v="1/12/2015"/>
    <s v="2015"/>
    <s v="4"/>
    <s v="41010000"/>
    <x v="13"/>
    <x v="0"/>
    <s v="NATIONAL SCIENCE FOUNDATION"/>
    <s v="Federal"/>
    <x v="0"/>
    <s v="4018009000"/>
    <s v="Awarded"/>
    <s v="15066130"/>
    <m/>
    <m/>
    <n v="1"/>
    <n v="250000"/>
    <n v="1"/>
    <n v="250000"/>
  </r>
  <r>
    <x v="0"/>
    <s v="7"/>
    <s v="1/12/2015"/>
    <s v="2015"/>
    <s v="4"/>
    <s v="41010000"/>
    <x v="13"/>
    <x v="0"/>
    <s v="NATIONAL SCIENCE FOUNDATION"/>
    <s v="Federal"/>
    <x v="0"/>
    <s v="4019010000"/>
    <s v="Awarded"/>
    <s v="14110791"/>
    <m/>
    <m/>
    <n v="1"/>
    <n v="500000"/>
    <n v="1"/>
    <n v="500000"/>
  </r>
  <r>
    <x v="0"/>
    <s v="7"/>
    <s v="1/12/2015"/>
    <s v="2015"/>
    <s v="4"/>
    <s v="41010000"/>
    <x v="13"/>
    <x v="0"/>
    <s v="NATIONAL SCIENCE FOUNDATION"/>
    <s v="Federal"/>
    <x v="0"/>
    <s v="4027001000"/>
    <s v="Pending"/>
    <s v="15076365"/>
    <n v="0"/>
    <n v="0"/>
    <m/>
    <m/>
    <n v="0"/>
    <n v="0"/>
  </r>
  <r>
    <x v="0"/>
    <s v="7"/>
    <s v="1/12/2015"/>
    <s v="2015"/>
    <s v="4"/>
    <s v="41010000"/>
    <x v="13"/>
    <x v="0"/>
    <s v="NATIONAL SCIENCE FOUNDATION"/>
    <s v="Federal"/>
    <x v="0"/>
    <s v="4027001025"/>
    <s v="Pending"/>
    <s v="15076365"/>
    <n v="0"/>
    <n v="0"/>
    <m/>
    <m/>
    <n v="0"/>
    <n v="0"/>
  </r>
  <r>
    <x v="0"/>
    <s v="7"/>
    <s v="1/13/2015"/>
    <s v="2015"/>
    <s v="4"/>
    <s v="41010000"/>
    <x v="13"/>
    <x v="0"/>
    <s v="PENNSYLVANIA STATE UNIVERSITY"/>
    <s v="Institution of Higher Education"/>
    <x v="0"/>
    <s v="4014003000"/>
    <s v="Pending"/>
    <s v="15033075"/>
    <m/>
    <m/>
    <n v="1"/>
    <n v="200403"/>
    <n v="1"/>
    <n v="200403"/>
  </r>
  <r>
    <x v="0"/>
    <s v="7"/>
    <s v="1/13/2015"/>
    <s v="2015"/>
    <s v="4"/>
    <s v="41010000"/>
    <x v="13"/>
    <x v="0"/>
    <s v="NATIONAL SCIENCE FOUNDATION"/>
    <s v="Federal"/>
    <x v="0"/>
    <s v="4014006000"/>
    <s v="Not Funded"/>
    <s v="15076369"/>
    <m/>
    <m/>
    <n v="1"/>
    <n v="752257"/>
    <n v="1"/>
    <n v="752257"/>
  </r>
  <r>
    <x v="0"/>
    <s v="7"/>
    <s v="1/13/2015"/>
    <s v="2015"/>
    <s v="4"/>
    <s v="41010000"/>
    <x v="13"/>
    <x v="0"/>
    <s v="NATIONAL SCIENCE FOUNDATION"/>
    <s v="Federal"/>
    <x v="0"/>
    <s v="4014006000"/>
    <s v="Not Funded"/>
    <s v="15076413"/>
    <m/>
    <m/>
    <n v="1"/>
    <n v="499720"/>
    <n v="1"/>
    <n v="499720"/>
  </r>
  <r>
    <x v="0"/>
    <s v="7"/>
    <s v="1/13/2015"/>
    <s v="2015"/>
    <s v="4"/>
    <s v="41010000"/>
    <x v="13"/>
    <x v="0"/>
    <s v="NATIONAL SCIENCE FOUNDATION"/>
    <s v="Federal"/>
    <x v="0"/>
    <s v="4014007000"/>
    <s v="Pending"/>
    <s v="15076252"/>
    <m/>
    <m/>
    <n v="1"/>
    <n v="359958"/>
    <n v="1"/>
    <n v="359958"/>
  </r>
  <r>
    <x v="0"/>
    <s v="7"/>
    <s v="1/13/2015"/>
    <s v="2015"/>
    <s v="4"/>
    <s v="41010000"/>
    <x v="13"/>
    <x v="0"/>
    <s v="NATIONAL SCIENCE FOUNDATION"/>
    <s v="Federal"/>
    <x v="0"/>
    <s v="4014007000"/>
    <s v="Pending"/>
    <s v="15076301"/>
    <m/>
    <m/>
    <n v="1"/>
    <n v="308121"/>
    <n v="1"/>
    <n v="308121"/>
  </r>
  <r>
    <x v="0"/>
    <s v="7"/>
    <s v="1/13/2015"/>
    <s v="2015"/>
    <s v="4"/>
    <s v="41010000"/>
    <x v="13"/>
    <x v="0"/>
    <s v="NATIONAL SCIENCE FOUNDATION"/>
    <s v="Federal"/>
    <x v="0"/>
    <s v="4014007000"/>
    <s v="Pending"/>
    <s v="15076382"/>
    <m/>
    <m/>
    <n v="0.67"/>
    <n v="1340000"/>
    <n v="0.67"/>
    <n v="1340000"/>
  </r>
  <r>
    <x v="0"/>
    <s v="7"/>
    <s v="1/13/2015"/>
    <s v="2015"/>
    <s v="4"/>
    <s v="41010000"/>
    <x v="13"/>
    <x v="0"/>
    <s v="NATIONAL SCIENCE FOUNDATION"/>
    <s v="Federal"/>
    <x v="0"/>
    <s v="4014007000"/>
    <s v="Pending"/>
    <s v="15076417"/>
    <m/>
    <m/>
    <n v="0"/>
    <n v="0"/>
    <n v="0"/>
    <n v="0"/>
  </r>
  <r>
    <x v="0"/>
    <s v="7"/>
    <s v="1/13/2015"/>
    <s v="2015"/>
    <s v="4"/>
    <s v="41010000"/>
    <x v="13"/>
    <x v="0"/>
    <s v="NATIONAL SCIENCE FOUNDATION"/>
    <s v="Federal"/>
    <x v="0"/>
    <s v="4014007000"/>
    <s v="Pending"/>
    <s v="15076446"/>
    <m/>
    <m/>
    <n v="0.2"/>
    <n v="119991.8"/>
    <n v="0.2"/>
    <n v="119991.8"/>
  </r>
  <r>
    <x v="0"/>
    <s v="7"/>
    <s v="1/13/2015"/>
    <s v="2015"/>
    <s v="4"/>
    <s v="41010000"/>
    <x v="13"/>
    <x v="0"/>
    <s v="NATIONAL SCIENCE FOUNDATION"/>
    <s v="Federal"/>
    <x v="0"/>
    <s v="4014007000"/>
    <s v="Pending"/>
    <s v="15076556"/>
    <m/>
    <m/>
    <n v="1"/>
    <n v="1756043"/>
    <n v="1"/>
    <n v="1756043"/>
  </r>
  <r>
    <x v="0"/>
    <s v="7"/>
    <s v="1/13/2015"/>
    <s v="2015"/>
    <s v="4"/>
    <s v="41010000"/>
    <x v="13"/>
    <x v="0"/>
    <s v="NATIONAL SCIENCE FOUNDATION"/>
    <s v="Federal"/>
    <x v="0"/>
    <s v="4014009000"/>
    <s v="Pending"/>
    <s v="15076382"/>
    <m/>
    <m/>
    <n v="0.33"/>
    <n v="660000"/>
    <n v="0.33"/>
    <n v="660000"/>
  </r>
  <r>
    <x v="0"/>
    <s v="7"/>
    <s v="1/13/2015"/>
    <s v="2015"/>
    <s v="4"/>
    <s v="41010000"/>
    <x v="13"/>
    <x v="0"/>
    <s v="NATIONAL SCIENCE FOUNDATION"/>
    <s v="Federal"/>
    <x v="0"/>
    <s v="4014009000"/>
    <s v="Pending"/>
    <s v="15076464"/>
    <m/>
    <m/>
    <n v="1"/>
    <n v="500000"/>
    <n v="1"/>
    <n v="500000"/>
  </r>
  <r>
    <x v="0"/>
    <s v="7"/>
    <s v="1/13/2015"/>
    <s v="2015"/>
    <s v="4"/>
    <s v="41010000"/>
    <x v="13"/>
    <x v="0"/>
    <s v="NATIONAL SCIENCE FOUNDATION"/>
    <s v="Federal"/>
    <x v="0"/>
    <s v="4014018000"/>
    <s v="Pending"/>
    <s v="15076417"/>
    <m/>
    <m/>
    <n v="1"/>
    <n v="33302"/>
    <n v="1"/>
    <n v="33302"/>
  </r>
  <r>
    <x v="0"/>
    <s v="7"/>
    <s v="1/13/2015"/>
    <s v="2015"/>
    <s v="4"/>
    <s v="41010000"/>
    <x v="13"/>
    <x v="0"/>
    <s v="NATIONAL SCIENCE FOUNDATION"/>
    <s v="Federal"/>
    <x v="0"/>
    <s v="4018009000"/>
    <s v="Not Funded"/>
    <s v="15076401"/>
    <m/>
    <m/>
    <n v="1"/>
    <n v="498114"/>
    <n v="1"/>
    <n v="498114"/>
  </r>
  <r>
    <x v="0"/>
    <s v="7"/>
    <s v="1/13/2015"/>
    <s v="2015"/>
    <s v="4"/>
    <s v="41010000"/>
    <x v="13"/>
    <x v="0"/>
    <s v="NATIONAL SCIENCE FOUNDATION"/>
    <s v="Federal"/>
    <x v="0"/>
    <s v="4024001000"/>
    <s v="Pending"/>
    <s v="15076446"/>
    <m/>
    <m/>
    <n v="0.8"/>
    <n v="479967.2"/>
    <n v="0.8"/>
    <n v="479967.2"/>
  </r>
  <r>
    <x v="0"/>
    <s v="7"/>
    <s v="1/14/2015"/>
    <s v="2015"/>
    <s v="4"/>
    <s v="41010000"/>
    <x v="13"/>
    <x v="0"/>
    <s v="NATIONAL SCIENCE FOUNDATION"/>
    <s v="Federal"/>
    <x v="0"/>
    <s v="4011006000"/>
    <s v="Not Funded"/>
    <s v="15076502"/>
    <m/>
    <m/>
    <n v="0.65"/>
    <n v="475271.55"/>
    <n v="0.65"/>
    <n v="475271.55"/>
  </r>
  <r>
    <x v="0"/>
    <s v="7"/>
    <s v="1/14/2015"/>
    <s v="2015"/>
    <s v="4"/>
    <s v="41010000"/>
    <x v="13"/>
    <x v="0"/>
    <s v="NATIONAL SCIENCE FOUNDATION"/>
    <s v="Federal"/>
    <x v="0"/>
    <s v="4014006000"/>
    <s v="Pending"/>
    <s v="15076418"/>
    <m/>
    <m/>
    <n v="1"/>
    <n v="279243"/>
    <n v="1"/>
    <n v="279243"/>
  </r>
  <r>
    <x v="0"/>
    <s v="7"/>
    <s v="1/14/2015"/>
    <s v="2015"/>
    <s v="4"/>
    <s v="41010000"/>
    <x v="13"/>
    <x v="0"/>
    <s v="NATIONAL SCIENCE FOUNDATION"/>
    <s v="Federal"/>
    <x v="0"/>
    <s v="4014006000"/>
    <s v="Pending"/>
    <s v="15076440"/>
    <m/>
    <m/>
    <n v="1"/>
    <n v="250000"/>
    <n v="1"/>
    <n v="250000"/>
  </r>
  <r>
    <x v="0"/>
    <s v="7"/>
    <s v="1/14/2015"/>
    <s v="2015"/>
    <s v="4"/>
    <s v="41010000"/>
    <x v="13"/>
    <x v="0"/>
    <s v="NATIONAL SCIENCE FOUNDATION"/>
    <s v="Federal"/>
    <x v="0"/>
    <s v="4014006000"/>
    <s v="Pending"/>
    <s v="15076461"/>
    <m/>
    <m/>
    <n v="1"/>
    <n v="485514"/>
    <n v="1"/>
    <n v="485514"/>
  </r>
  <r>
    <x v="0"/>
    <s v="7"/>
    <s v="1/14/2015"/>
    <s v="2015"/>
    <s v="4"/>
    <s v="41010000"/>
    <x v="13"/>
    <x v="0"/>
    <s v="NATIONAL SCIENCE FOUNDATION"/>
    <s v="Federal"/>
    <x v="0"/>
    <s v="4014006000"/>
    <s v="Pending"/>
    <s v="15076469"/>
    <m/>
    <m/>
    <n v="1"/>
    <n v="525877"/>
    <n v="1"/>
    <n v="525877"/>
  </r>
  <r>
    <x v="0"/>
    <s v="7"/>
    <s v="1/14/2015"/>
    <s v="2015"/>
    <s v="4"/>
    <s v="41010000"/>
    <x v="13"/>
    <x v="0"/>
    <s v="NATIONAL SCIENCE FOUNDATION"/>
    <s v="Federal"/>
    <x v="0"/>
    <s v="4014006000"/>
    <s v="Pending"/>
    <s v="15076475"/>
    <m/>
    <m/>
    <n v="1"/>
    <n v="115737"/>
    <n v="1"/>
    <n v="115737"/>
  </r>
  <r>
    <x v="0"/>
    <s v="7"/>
    <s v="1/14/2015"/>
    <s v="2015"/>
    <s v="4"/>
    <s v="41010000"/>
    <x v="13"/>
    <x v="0"/>
    <s v="NATIONAL SCIENCE FOUNDATION"/>
    <s v="Federal"/>
    <x v="0"/>
    <s v="4014006000"/>
    <s v="Pending"/>
    <s v="15076477"/>
    <m/>
    <m/>
    <n v="0.5"/>
    <n v="243510.5"/>
    <n v="0.5"/>
    <n v="243510.5"/>
  </r>
  <r>
    <x v="0"/>
    <s v="7"/>
    <s v="1/14/2015"/>
    <s v="2015"/>
    <s v="4"/>
    <s v="41010000"/>
    <x v="13"/>
    <x v="0"/>
    <s v="NATIONAL SCIENCE FOUNDATION"/>
    <s v="Federal"/>
    <x v="0"/>
    <s v="4014006000"/>
    <s v="Pending"/>
    <s v="15076516"/>
    <m/>
    <m/>
    <n v="1"/>
    <n v="500000"/>
    <n v="1"/>
    <n v="500000"/>
  </r>
  <r>
    <x v="0"/>
    <s v="7"/>
    <s v="1/14/2015"/>
    <s v="2015"/>
    <s v="4"/>
    <s v="41010000"/>
    <x v="13"/>
    <x v="0"/>
    <s v="NATIONAL SCIENCE FOUNDATION"/>
    <s v="Federal"/>
    <x v="0"/>
    <s v="4014008000"/>
    <s v="Pending"/>
    <s v="15076517"/>
    <m/>
    <m/>
    <n v="1"/>
    <n v="318126"/>
    <n v="1"/>
    <n v="318126"/>
  </r>
  <r>
    <x v="0"/>
    <s v="7"/>
    <s v="1/14/2015"/>
    <s v="2015"/>
    <s v="4"/>
    <s v="41010000"/>
    <x v="13"/>
    <x v="0"/>
    <s v="NATIONAL SCIENCE FOUNDATION"/>
    <s v="Federal"/>
    <x v="0"/>
    <s v="4014008000"/>
    <s v="Pending"/>
    <s v="15076518"/>
    <m/>
    <m/>
    <n v="1"/>
    <n v="229504"/>
    <n v="1"/>
    <n v="229504"/>
  </r>
  <r>
    <x v="0"/>
    <s v="7"/>
    <s v="1/14/2015"/>
    <s v="2015"/>
    <s v="4"/>
    <s v="41010000"/>
    <x v="13"/>
    <x v="0"/>
    <s v="NATIONAL SCIENCE FOUNDATION"/>
    <s v="Federal"/>
    <x v="0"/>
    <s v="4014008000"/>
    <s v="Not Funded"/>
    <s v="15076493"/>
    <m/>
    <m/>
    <n v="0.9"/>
    <n v="912584.7"/>
    <n v="0.9"/>
    <n v="912584.7"/>
  </r>
  <r>
    <x v="0"/>
    <s v="7"/>
    <s v="1/14/2015"/>
    <s v="2015"/>
    <s v="4"/>
    <s v="41010000"/>
    <x v="13"/>
    <x v="0"/>
    <s v="NATIONAL SCIENCE FOUNDATION"/>
    <s v="Federal"/>
    <x v="0"/>
    <s v="4014009000"/>
    <s v="Pending"/>
    <s v="15076462"/>
    <m/>
    <m/>
    <n v="1"/>
    <n v="1126723"/>
    <n v="1"/>
    <n v="1126723"/>
  </r>
  <r>
    <x v="0"/>
    <s v="7"/>
    <s v="1/14/2015"/>
    <s v="2015"/>
    <s v="4"/>
    <s v="41010000"/>
    <x v="13"/>
    <x v="0"/>
    <s v="NATIONAL SCIENCE FOUNDATION"/>
    <s v="Federal"/>
    <x v="0"/>
    <s v="4014009000"/>
    <s v="Not Funded"/>
    <s v="15076502"/>
    <m/>
    <m/>
    <n v="0.35"/>
    <n v="255915.45"/>
    <n v="0.35"/>
    <n v="255915.45"/>
  </r>
  <r>
    <x v="0"/>
    <s v="7"/>
    <s v="1/14/2015"/>
    <s v="2015"/>
    <s v="4"/>
    <s v="41010000"/>
    <x v="13"/>
    <x v="0"/>
    <s v="NATIONAL SCIENCE FOUNDATION"/>
    <s v="Federal"/>
    <x v="0"/>
    <s v="4018009000"/>
    <s v="Pending"/>
    <s v="15076397"/>
    <m/>
    <m/>
    <n v="1"/>
    <n v="499903"/>
    <n v="1"/>
    <n v="499903"/>
  </r>
  <r>
    <x v="0"/>
    <s v="7"/>
    <s v="1/14/2015"/>
    <s v="2015"/>
    <s v="4"/>
    <s v="41010000"/>
    <x v="13"/>
    <x v="0"/>
    <s v="NATIONAL SCIENCE FOUNDATION"/>
    <s v="Federal"/>
    <x v="0"/>
    <s v="4018009000"/>
    <s v="Pending"/>
    <s v="15076407"/>
    <m/>
    <m/>
    <n v="1"/>
    <n v="499975"/>
    <n v="1"/>
    <n v="499975"/>
  </r>
  <r>
    <x v="0"/>
    <s v="7"/>
    <s v="1/14/2015"/>
    <s v="2015"/>
    <s v="4"/>
    <s v="41010000"/>
    <x v="13"/>
    <x v="0"/>
    <s v="NATIONAL SCIENCE FOUNDATION"/>
    <s v="Federal"/>
    <x v="0"/>
    <s v="4018009000"/>
    <s v="Pending"/>
    <s v="15076449"/>
    <m/>
    <m/>
    <n v="1"/>
    <n v="499997"/>
    <n v="1"/>
    <n v="499997"/>
  </r>
  <r>
    <x v="0"/>
    <s v="7"/>
    <s v="1/14/2015"/>
    <s v="2015"/>
    <s v="4"/>
    <s v="41010000"/>
    <x v="13"/>
    <x v="0"/>
    <s v="NATIONAL SCIENCE FOUNDATION"/>
    <s v="Federal"/>
    <x v="0"/>
    <s v="4018009000"/>
    <s v="Pending"/>
    <s v="15076477"/>
    <m/>
    <m/>
    <n v="0.5"/>
    <n v="243510.5"/>
    <n v="0.5"/>
    <n v="243510.5"/>
  </r>
  <r>
    <x v="0"/>
    <s v="7"/>
    <s v="1/14/2015"/>
    <s v="2015"/>
    <s v="4"/>
    <s v="41010000"/>
    <x v="13"/>
    <x v="0"/>
    <s v="NATIONAL SCIENCE FOUNDATION"/>
    <s v="Federal"/>
    <x v="0"/>
    <s v="4018009000"/>
    <s v="Not Funded"/>
    <s v="15076395"/>
    <m/>
    <m/>
    <n v="1"/>
    <n v="500000"/>
    <n v="1"/>
    <n v="500000"/>
  </r>
  <r>
    <x v="0"/>
    <s v="7"/>
    <s v="1/14/2015"/>
    <s v="2015"/>
    <s v="4"/>
    <s v="41010000"/>
    <x v="13"/>
    <x v="0"/>
    <s v="NATIONAL SCIENCE FOUNDATION"/>
    <s v="Federal"/>
    <x v="0"/>
    <s v="4018009000"/>
    <s v="Not Funded"/>
    <s v="15076451"/>
    <m/>
    <m/>
    <n v="1"/>
    <n v="499180"/>
    <n v="1"/>
    <n v="499180"/>
  </r>
  <r>
    <x v="0"/>
    <s v="7"/>
    <s v="1/14/2015"/>
    <s v="2015"/>
    <s v="4"/>
    <s v="41010000"/>
    <x v="13"/>
    <x v="0"/>
    <s v="NATIONAL SCIENCE FOUNDATION"/>
    <s v="Federal"/>
    <x v="0"/>
    <s v="4019008000"/>
    <s v="Not Funded"/>
    <s v="15076476"/>
    <m/>
    <m/>
    <n v="1"/>
    <n v="499015"/>
    <n v="1"/>
    <n v="499015"/>
  </r>
  <r>
    <x v="0"/>
    <s v="7"/>
    <s v="1/14/2015"/>
    <s v="2015"/>
    <s v="4"/>
    <s v="41010000"/>
    <x v="13"/>
    <x v="0"/>
    <s v="NATIONAL SCIENCE FOUNDATION"/>
    <s v="Federal"/>
    <x v="0"/>
    <s v="4019010000"/>
    <s v="Pending"/>
    <s v="15066146"/>
    <m/>
    <m/>
    <n v="1"/>
    <n v="249952"/>
    <n v="1"/>
    <n v="249952"/>
  </r>
  <r>
    <x v="0"/>
    <s v="7"/>
    <s v="1/14/2015"/>
    <s v="2015"/>
    <s v="4"/>
    <s v="41010000"/>
    <x v="13"/>
    <x v="0"/>
    <s v="NATIONAL SCIENCE FOUNDATION"/>
    <s v="Federal"/>
    <x v="0"/>
    <s v="4019010000"/>
    <s v="Not Funded"/>
    <s v="15076493"/>
    <m/>
    <m/>
    <n v="0.1"/>
    <n v="101398.3"/>
    <n v="0.1"/>
    <n v="101398.3"/>
  </r>
  <r>
    <x v="0"/>
    <s v="7"/>
    <s v="1/15/2015"/>
    <s v="2015"/>
    <s v="4"/>
    <s v="41010000"/>
    <x v="13"/>
    <x v="0"/>
    <s v="NATIONAL SCIENCE FOUNDATION"/>
    <s v="Federal"/>
    <x v="0"/>
    <s v="2004018000"/>
    <s v="Not Funded"/>
    <s v="15076491"/>
    <m/>
    <m/>
    <n v="0.2"/>
    <n v="82328.2"/>
    <n v="0.2"/>
    <n v="82328.2"/>
  </r>
  <r>
    <x v="0"/>
    <s v="7"/>
    <s v="1/15/2015"/>
    <s v="2015"/>
    <s v="4"/>
    <s v="41010000"/>
    <x v="13"/>
    <x v="0"/>
    <s v="NATIONAL SCIENCE FOUNDATION"/>
    <s v="Federal"/>
    <x v="0"/>
    <s v="2004020000"/>
    <s v="Not Funded"/>
    <s v="15076491"/>
    <m/>
    <m/>
    <n v="0.6"/>
    <n v="246984.6"/>
    <n v="0.6"/>
    <n v="246984.6"/>
  </r>
  <r>
    <x v="0"/>
    <s v="7"/>
    <s v="1/15/2015"/>
    <s v="2015"/>
    <s v="4"/>
    <s v="41010000"/>
    <x v="13"/>
    <x v="0"/>
    <s v="NATIONAL SCIENCE FOUNDATION"/>
    <s v="Federal"/>
    <x v="0"/>
    <s v="2004029000"/>
    <s v="Not Funded"/>
    <s v="15076491"/>
    <m/>
    <m/>
    <n v="0.2"/>
    <n v="82328.2"/>
    <n v="0.2"/>
    <n v="82328.2"/>
  </r>
  <r>
    <x v="0"/>
    <s v="7"/>
    <s v="1/15/2015"/>
    <s v="2015"/>
    <s v="4"/>
    <s v="41010000"/>
    <x v="13"/>
    <x v="0"/>
    <s v="NATIONAL SCIENCE FOUNDATION"/>
    <s v="Federal"/>
    <x v="0"/>
    <s v="4013011000"/>
    <s v="Pending"/>
    <s v="15076495"/>
    <m/>
    <m/>
    <n v="0.4"/>
    <n v="197776"/>
    <n v="0.4"/>
    <n v="197776"/>
  </r>
  <r>
    <x v="0"/>
    <s v="7"/>
    <s v="1/15/2015"/>
    <s v="2015"/>
    <s v="4"/>
    <s v="41010000"/>
    <x v="13"/>
    <x v="0"/>
    <s v="NATIONAL SCIENCE FOUNDATION"/>
    <s v="Federal"/>
    <x v="0"/>
    <s v="4018009000"/>
    <s v="Pending"/>
    <s v="15076495"/>
    <m/>
    <m/>
    <n v="0.6"/>
    <n v="296664"/>
    <n v="0.6"/>
    <n v="296664"/>
  </r>
  <r>
    <x v="0"/>
    <s v="7"/>
    <s v="1/15/2015"/>
    <s v="2015"/>
    <s v="4"/>
    <s v="41010000"/>
    <x v="13"/>
    <x v="0"/>
    <s v="University of Houston"/>
    <s v="Institution of Higher Education"/>
    <x v="0"/>
    <s v="4019006000"/>
    <s v="Pending"/>
    <s v="14110611"/>
    <n v="1"/>
    <n v="110000"/>
    <m/>
    <m/>
    <n v="1"/>
    <n v="110000"/>
  </r>
  <r>
    <x v="0"/>
    <s v="7"/>
    <s v="1/15/2015"/>
    <s v="2015"/>
    <s v="4"/>
    <s v="41010000"/>
    <x v="13"/>
    <x v="0"/>
    <s v="University of Houston"/>
    <s v="Institution of Higher Education"/>
    <x v="0"/>
    <s v="4027003000"/>
    <s v="Pending"/>
    <s v="14110611"/>
    <n v="0"/>
    <n v="0"/>
    <m/>
    <m/>
    <n v="0"/>
    <n v="0"/>
  </r>
  <r>
    <x v="0"/>
    <s v="7"/>
    <s v="1/15/2015"/>
    <s v="2015"/>
    <s v="4"/>
    <s v="41010000"/>
    <x v="13"/>
    <x v="0"/>
    <s v="University of Houston"/>
    <s v="Institution of Higher Education"/>
    <x v="0"/>
    <s v="4027006000"/>
    <s v="Pending"/>
    <s v="14110611"/>
    <n v="0"/>
    <n v="0"/>
    <m/>
    <m/>
    <n v="0"/>
    <n v="0"/>
  </r>
  <r>
    <x v="0"/>
    <s v="7"/>
    <s v="1/16/2015"/>
    <s v="2015"/>
    <s v="4"/>
    <s v="41010000"/>
    <x v="13"/>
    <x v="0"/>
    <s v="HRL LABORATORIES, LLC"/>
    <s v="Private Profit"/>
    <x v="0"/>
    <s v="4018009000"/>
    <s v="Not Funded"/>
    <s v="15076563"/>
    <m/>
    <m/>
    <n v="1"/>
    <n v="295518"/>
    <n v="1"/>
    <n v="295518"/>
  </r>
  <r>
    <x v="0"/>
    <s v="7"/>
    <s v="1/20/2015"/>
    <s v="2015"/>
    <s v="4"/>
    <s v="41010000"/>
    <x v="13"/>
    <x v="0"/>
    <s v="California State University Fresno"/>
    <s v="Institution of Higher Education"/>
    <x v="0"/>
    <s v="1010008000"/>
    <s v="Pending"/>
    <s v="15076641"/>
    <m/>
    <m/>
    <n v="1"/>
    <n v="19850"/>
    <n v="1"/>
    <n v="19850"/>
  </r>
  <r>
    <x v="0"/>
    <s v="7"/>
    <s v="1/20/2015"/>
    <s v="2015"/>
    <s v="4"/>
    <s v="41010000"/>
    <x v="13"/>
    <x v="0"/>
    <s v="NATIONAL SCIENCE FOUNDATION"/>
    <s v="Federal"/>
    <x v="0"/>
    <s v="4013011000"/>
    <s v="Pending"/>
    <s v="15076506"/>
    <m/>
    <m/>
    <n v="1"/>
    <n v="335120"/>
    <n v="1"/>
    <n v="335120"/>
  </r>
  <r>
    <x v="0"/>
    <s v="7"/>
    <s v="1/20/2015"/>
    <s v="2015"/>
    <s v="4"/>
    <s v="41010000"/>
    <x v="13"/>
    <x v="0"/>
    <s v="NATIONAL SCIENCE FOUNDATION"/>
    <s v="Federal"/>
    <x v="0"/>
    <s v="4014009000"/>
    <s v="Pending"/>
    <s v="15076655"/>
    <m/>
    <m/>
    <n v="1"/>
    <n v="667257"/>
    <n v="1"/>
    <n v="667257"/>
  </r>
  <r>
    <x v="0"/>
    <s v="7"/>
    <s v="1/20/2015"/>
    <s v="2015"/>
    <s v="4"/>
    <s v="41010000"/>
    <x v="13"/>
    <x v="0"/>
    <s v="NATIONAL SCIENCE FOUNDATION"/>
    <s v="Federal"/>
    <x v="0"/>
    <s v="4018009000"/>
    <s v="Pending"/>
    <s v="15076412"/>
    <m/>
    <m/>
    <n v="1"/>
    <n v="450000"/>
    <n v="1"/>
    <n v="450000"/>
  </r>
  <r>
    <x v="0"/>
    <s v="7"/>
    <s v="1/21/2015"/>
    <s v="2015"/>
    <s v="4"/>
    <s v="41010000"/>
    <x v="13"/>
    <x v="0"/>
    <s v="NATIONAL SCIENCE FOUNDATION"/>
    <s v="Federal"/>
    <x v="0"/>
    <s v="4011008000"/>
    <s v="Awarded"/>
    <s v="15065604"/>
    <n v="0.75"/>
    <n v="78528.75"/>
    <m/>
    <m/>
    <n v="0.75"/>
    <n v="78528.75"/>
  </r>
  <r>
    <x v="0"/>
    <s v="7"/>
    <s v="1/21/2015"/>
    <s v="2015"/>
    <s v="4"/>
    <s v="41010000"/>
    <x v="13"/>
    <x v="0"/>
    <s v="NATIONAL SCIENCE FOUNDATION"/>
    <s v="Federal"/>
    <x v="0"/>
    <s v="4011012000"/>
    <s v="Pending"/>
    <s v="15011815"/>
    <m/>
    <m/>
    <n v="1"/>
    <n v="736892"/>
    <n v="1"/>
    <n v="736892"/>
  </r>
  <r>
    <x v="0"/>
    <s v="7"/>
    <s v="1/21/2015"/>
    <s v="2015"/>
    <s v="4"/>
    <s v="41010000"/>
    <x v="13"/>
    <x v="0"/>
    <s v="NATIONAL SCIENCE FOUNDATION"/>
    <s v="Federal"/>
    <x v="0"/>
    <s v="4014006000"/>
    <s v="Awarded"/>
    <s v="15076652"/>
    <m/>
    <m/>
    <n v="1"/>
    <n v="50000"/>
    <n v="1"/>
    <n v="50000"/>
  </r>
  <r>
    <x v="0"/>
    <s v="7"/>
    <s v="1/21/2015"/>
    <s v="2015"/>
    <s v="4"/>
    <s v="41010000"/>
    <x v="13"/>
    <x v="0"/>
    <s v="NATIONAL SCIENCE FOUNDATION"/>
    <s v="Federal"/>
    <x v="0"/>
    <s v="4014009000"/>
    <s v="Awarded"/>
    <s v="15066051"/>
    <m/>
    <m/>
    <n v="1"/>
    <n v="276669"/>
    <n v="1"/>
    <n v="276669"/>
  </r>
  <r>
    <x v="0"/>
    <s v="7"/>
    <s v="1/21/2015"/>
    <s v="2015"/>
    <s v="4"/>
    <s v="41010000"/>
    <x v="13"/>
    <x v="0"/>
    <s v="NATIONAL SCIENCE FOUNDATION"/>
    <s v="Federal"/>
    <x v="0"/>
    <s v="4018008000"/>
    <s v="Awarded"/>
    <s v="15065604"/>
    <n v="0.25"/>
    <n v="26176.25"/>
    <m/>
    <m/>
    <n v="0.25"/>
    <n v="26176.25"/>
  </r>
  <r>
    <x v="0"/>
    <s v="7"/>
    <s v="1/21/2015"/>
    <s v="2015"/>
    <s v="4"/>
    <s v="41010000"/>
    <x v="13"/>
    <x v="0"/>
    <s v="NATIONAL SCIENCE FOUNDATION"/>
    <s v="Federal"/>
    <x v="0"/>
    <s v="4027013000"/>
    <s v="Awarded"/>
    <s v="15065604"/>
    <n v="0"/>
    <n v="0"/>
    <m/>
    <m/>
    <n v="0"/>
    <n v="0"/>
  </r>
  <r>
    <x v="0"/>
    <s v="7"/>
    <s v="1/22/2015"/>
    <s v="2015"/>
    <s v="4"/>
    <s v="41010000"/>
    <x v="13"/>
    <x v="0"/>
    <s v="NATIONAL SCIENCE FOUNDATION"/>
    <s v="Federal"/>
    <x v="0"/>
    <s v="2004008000"/>
    <s v="Pending"/>
    <s v="15076750"/>
    <m/>
    <m/>
    <n v="1"/>
    <n v="361917"/>
    <n v="1"/>
    <n v="361917"/>
  </r>
  <r>
    <x v="0"/>
    <s v="7"/>
    <s v="1/22/2015"/>
    <s v="2015"/>
    <s v="4"/>
    <s v="41010000"/>
    <x v="13"/>
    <x v="0"/>
    <s v="NATIONAL SCIENCE FOUNDATION"/>
    <s v="Federal"/>
    <x v="0"/>
    <s v="3004023000"/>
    <s v="Pending"/>
    <s v="15076775"/>
    <m/>
    <m/>
    <n v="1"/>
    <n v="75410"/>
    <n v="1"/>
    <n v="75410"/>
  </r>
  <r>
    <x v="0"/>
    <s v="7"/>
    <s v="1/22/2015"/>
    <s v="2015"/>
    <s v="4"/>
    <s v="41010000"/>
    <x v="13"/>
    <x v="0"/>
    <s v="NATIONAL SCIENCE FOUNDATION"/>
    <s v="Federal"/>
    <x v="0"/>
    <s v="4011012000"/>
    <s v="Pending"/>
    <s v="15076648"/>
    <m/>
    <m/>
    <n v="0.1"/>
    <n v="52221.9"/>
    <n v="0.1"/>
    <n v="52221.9"/>
  </r>
  <r>
    <x v="0"/>
    <s v="7"/>
    <s v="1/22/2015"/>
    <s v="2015"/>
    <s v="4"/>
    <s v="41010000"/>
    <x v="13"/>
    <x v="0"/>
    <s v="NATIONAL SCIENCE FOUNDATION"/>
    <s v="Federal"/>
    <x v="0"/>
    <s v="4014006000"/>
    <s v="Pending"/>
    <s v="15076736"/>
    <m/>
    <m/>
    <n v="0.15"/>
    <n v="249552.3"/>
    <n v="0.15"/>
    <n v="249552.3"/>
  </r>
  <r>
    <x v="0"/>
    <s v="7"/>
    <s v="1/22/2015"/>
    <s v="2015"/>
    <s v="4"/>
    <s v="41010000"/>
    <x v="13"/>
    <x v="0"/>
    <s v="NATIONAL SCIENCE FOUNDATION"/>
    <s v="Federal"/>
    <x v="0"/>
    <s v="4014007000"/>
    <s v="Pending"/>
    <s v="15076653"/>
    <m/>
    <m/>
    <n v="1"/>
    <n v="196287"/>
    <n v="1"/>
    <n v="196287"/>
  </r>
  <r>
    <x v="0"/>
    <s v="7"/>
    <s v="1/22/2015"/>
    <s v="2015"/>
    <s v="4"/>
    <s v="41010000"/>
    <x v="13"/>
    <x v="0"/>
    <s v="NATIONAL SCIENCE FOUNDATION"/>
    <s v="Federal"/>
    <x v="0"/>
    <s v="4014007000"/>
    <s v="Pending"/>
    <s v="15076753"/>
    <m/>
    <m/>
    <n v="1"/>
    <n v="181161"/>
    <n v="1"/>
    <n v="181161"/>
  </r>
  <r>
    <x v="0"/>
    <s v="7"/>
    <s v="1/22/2015"/>
    <s v="2015"/>
    <s v="4"/>
    <s v="41010000"/>
    <x v="13"/>
    <x v="0"/>
    <s v="NATIONAL SCIENCE FOUNDATION"/>
    <s v="Federal"/>
    <x v="0"/>
    <s v="4014009000"/>
    <s v="Pending"/>
    <s v="15076736"/>
    <m/>
    <m/>
    <n v="0.85"/>
    <n v="1414129.7"/>
    <n v="0.85"/>
    <n v="1414129.7"/>
  </r>
  <r>
    <x v="0"/>
    <s v="7"/>
    <s v="1/22/2015"/>
    <s v="2015"/>
    <s v="4"/>
    <s v="41010000"/>
    <x v="13"/>
    <x v="0"/>
    <s v="NATIONAL SCIENCE FOUNDATION"/>
    <s v="Federal"/>
    <x v="0"/>
    <s v="4016003000"/>
    <s v="Pending"/>
    <s v="15076648"/>
    <m/>
    <m/>
    <n v="0.1"/>
    <n v="52221.9"/>
    <n v="0.1"/>
    <n v="52221.9"/>
  </r>
  <r>
    <x v="0"/>
    <s v="7"/>
    <s v="1/22/2015"/>
    <s v="2015"/>
    <s v="4"/>
    <s v="41010000"/>
    <x v="13"/>
    <x v="0"/>
    <s v="NATIONAL SCIENCE FOUNDATION"/>
    <s v="Federal"/>
    <x v="0"/>
    <s v="4018003000"/>
    <s v="Pending"/>
    <s v="15076648"/>
    <m/>
    <m/>
    <n v="0.8"/>
    <n v="417775.2"/>
    <n v="0.8"/>
    <n v="417775.2"/>
  </r>
  <r>
    <x v="0"/>
    <s v="7"/>
    <s v="1/22/2015"/>
    <s v="2015"/>
    <s v="4"/>
    <s v="41010000"/>
    <x v="13"/>
    <x v="0"/>
    <s v="UNIVERSITY OF NOTRE DAME"/>
    <s v="Institution of Higher Education"/>
    <x v="0"/>
    <s v="4018003000"/>
    <s v="Pending"/>
    <s v="15076714"/>
    <m/>
    <m/>
    <n v="1"/>
    <n v="105000"/>
    <n v="1"/>
    <n v="105000"/>
  </r>
  <r>
    <x v="0"/>
    <s v="7"/>
    <s v="1/23/2015"/>
    <s v="2015"/>
    <s v="4"/>
    <s v="41010000"/>
    <x v="13"/>
    <x v="0"/>
    <s v="NATIONAL SCIENCE FOUNDATION"/>
    <s v="Federal"/>
    <x v="0"/>
    <s v="4017022000"/>
    <s v="Awarded"/>
    <s v="14121956"/>
    <m/>
    <m/>
    <n v="1"/>
    <n v="229630"/>
    <n v="1"/>
    <n v="229630"/>
  </r>
  <r>
    <x v="0"/>
    <s v="7"/>
    <s v="1/23/2015"/>
    <s v="2015"/>
    <s v="4"/>
    <s v="41010000"/>
    <x v="13"/>
    <x v="0"/>
    <s v="Grambling State University"/>
    <s v="Institution of Higher Education"/>
    <x v="0"/>
    <s v="4020004000"/>
    <s v="Pending"/>
    <s v="15076765"/>
    <m/>
    <m/>
    <n v="1"/>
    <n v="164560"/>
    <n v="1"/>
    <n v="164560"/>
  </r>
  <r>
    <x v="0"/>
    <s v="7"/>
    <s v="1/26/2015"/>
    <s v="2015"/>
    <s v="4"/>
    <s v="41010000"/>
    <x v="13"/>
    <x v="0"/>
    <s v="University of Illinois at Chicago"/>
    <s v="Institution of Higher Education"/>
    <x v="0"/>
    <s v="4014011000"/>
    <s v="Pending"/>
    <s v="15076788"/>
    <m/>
    <m/>
    <n v="1"/>
    <n v="600000"/>
    <n v="1"/>
    <n v="600000"/>
  </r>
  <r>
    <x v="0"/>
    <s v="7"/>
    <s v="1/27/2015"/>
    <s v="2015"/>
    <s v="4"/>
    <s v="41010000"/>
    <x v="13"/>
    <x v="0"/>
    <s v="NATIONAL SCIENCE FOUNDATION"/>
    <s v="Federal"/>
    <x v="0"/>
    <s v="4014006000"/>
    <s v="Pending"/>
    <s v="15076852"/>
    <m/>
    <m/>
    <n v="1"/>
    <n v="324977"/>
    <n v="1"/>
    <n v="324977"/>
  </r>
  <r>
    <x v="0"/>
    <s v="7"/>
    <s v="1/27/2015"/>
    <s v="2015"/>
    <s v="4"/>
    <s v="41010000"/>
    <x v="13"/>
    <x v="0"/>
    <s v="NATIONAL SCIENCE FOUNDATION"/>
    <s v="Federal"/>
    <x v="0"/>
    <s v="4014006000"/>
    <s v="Pending"/>
    <s v="15076855"/>
    <m/>
    <m/>
    <n v="1"/>
    <n v="857475.01"/>
    <n v="1"/>
    <n v="857475.01"/>
  </r>
  <r>
    <x v="0"/>
    <s v="7"/>
    <s v="1/27/2015"/>
    <s v="2015"/>
    <s v="4"/>
    <s v="41010000"/>
    <x v="13"/>
    <x v="0"/>
    <s v="NATIONAL SCIENCE FOUNDATION"/>
    <s v="Federal"/>
    <x v="0"/>
    <s v="4014006000"/>
    <s v="Not Funded"/>
    <s v="15076866"/>
    <m/>
    <m/>
    <n v="0.67"/>
    <n v="670000"/>
    <n v="0.67"/>
    <n v="670000"/>
  </r>
  <r>
    <x v="0"/>
    <s v="7"/>
    <s v="1/27/2015"/>
    <s v="2015"/>
    <s v="4"/>
    <s v="41010000"/>
    <x v="13"/>
    <x v="0"/>
    <s v="NATIONAL SCIENCE FOUNDATION"/>
    <s v="Federal"/>
    <x v="0"/>
    <s v="4018009000"/>
    <s v="Pending"/>
    <s v="15076828"/>
    <n v="1"/>
    <n v="299990"/>
    <m/>
    <m/>
    <n v="1"/>
    <n v="299990"/>
  </r>
  <r>
    <x v="0"/>
    <s v="7"/>
    <s v="1/27/2015"/>
    <s v="2015"/>
    <s v="4"/>
    <s v="41010000"/>
    <x v="13"/>
    <x v="0"/>
    <s v="NATIONAL SCIENCE FOUNDATION"/>
    <s v="Federal"/>
    <x v="0"/>
    <s v="4018009000"/>
    <s v="Pending"/>
    <s v="15076830"/>
    <m/>
    <m/>
    <n v="1"/>
    <n v="273202"/>
    <n v="1"/>
    <n v="273202"/>
  </r>
  <r>
    <x v="0"/>
    <s v="7"/>
    <s v="1/27/2015"/>
    <s v="2015"/>
    <s v="4"/>
    <s v="41010000"/>
    <x v="13"/>
    <x v="0"/>
    <s v="NATIONAL SCIENCE FOUNDATION"/>
    <s v="Federal"/>
    <x v="0"/>
    <s v="4018009000"/>
    <s v="Pending"/>
    <s v="15076853"/>
    <m/>
    <m/>
    <n v="1"/>
    <n v="333333"/>
    <n v="1"/>
    <n v="333333"/>
  </r>
  <r>
    <x v="0"/>
    <s v="7"/>
    <s v="1/27/2015"/>
    <s v="2015"/>
    <s v="4"/>
    <s v="41010000"/>
    <x v="13"/>
    <x v="0"/>
    <s v="NATIONAL SCIENCE FOUNDATION"/>
    <s v="Federal"/>
    <x v="0"/>
    <s v="4018009000"/>
    <s v="Not Funded"/>
    <s v="15076866"/>
    <m/>
    <m/>
    <n v="0.33"/>
    <n v="330000"/>
    <n v="0.33"/>
    <n v="330000"/>
  </r>
  <r>
    <x v="0"/>
    <s v="7"/>
    <s v="1/27/2015"/>
    <s v="2015"/>
    <s v="4"/>
    <s v="41010000"/>
    <x v="13"/>
    <x v="0"/>
    <s v="NATIONAL SCIENCE FOUNDATION"/>
    <s v="Federal"/>
    <x v="0"/>
    <s v="4027001000"/>
    <s v="Pending"/>
    <s v="15076828"/>
    <n v="0"/>
    <n v="0"/>
    <m/>
    <m/>
    <n v="0"/>
    <n v="0"/>
  </r>
  <r>
    <x v="0"/>
    <s v="7"/>
    <s v="1/27/2015"/>
    <s v="2015"/>
    <s v="4"/>
    <s v="41010000"/>
    <x v="13"/>
    <x v="0"/>
    <s v="NATIONAL SCIENCE FOUNDATION"/>
    <s v="Federal"/>
    <x v="0"/>
    <s v="4027001025"/>
    <s v="Pending"/>
    <s v="15076828"/>
    <n v="0"/>
    <n v="0"/>
    <m/>
    <m/>
    <n v="0"/>
    <n v="0"/>
  </r>
  <r>
    <x v="0"/>
    <s v="7"/>
    <s v="1/28/2015"/>
    <s v="2015"/>
    <s v="4"/>
    <s v="41010000"/>
    <x v="13"/>
    <x v="0"/>
    <s v="NATIONAL SCIENCE FOUNDATION"/>
    <s v="Federal"/>
    <x v="0"/>
    <s v="4014006000"/>
    <s v="Pending"/>
    <s v="15076896"/>
    <m/>
    <m/>
    <n v="0.2"/>
    <n v="200000"/>
    <n v="0.2"/>
    <n v="200000"/>
  </r>
  <r>
    <x v="0"/>
    <s v="7"/>
    <s v="1/28/2015"/>
    <s v="2015"/>
    <s v="4"/>
    <s v="41010000"/>
    <x v="13"/>
    <x v="0"/>
    <s v="NATIONAL SCIENCE FOUNDATION"/>
    <s v="Federal"/>
    <x v="0"/>
    <s v="4014006000"/>
    <s v="Pending"/>
    <s v="15087699"/>
    <m/>
    <m/>
    <n v="1"/>
    <n v="1000000"/>
    <n v="1"/>
    <n v="1000000"/>
  </r>
  <r>
    <x v="0"/>
    <s v="7"/>
    <s v="1/28/2015"/>
    <s v="2015"/>
    <s v="4"/>
    <s v="41010000"/>
    <x v="13"/>
    <x v="0"/>
    <s v="NATIONAL SCIENCE FOUNDATION"/>
    <s v="Federal"/>
    <x v="0"/>
    <s v="4014009000"/>
    <s v="Pending"/>
    <s v="15076896"/>
    <m/>
    <m/>
    <n v="0.6"/>
    <n v="600000"/>
    <n v="0.6"/>
    <n v="600000"/>
  </r>
  <r>
    <x v="0"/>
    <s v="7"/>
    <s v="1/28/2015"/>
    <s v="2015"/>
    <s v="4"/>
    <s v="41010000"/>
    <x v="13"/>
    <x v="0"/>
    <s v="NATIONAL SCIENCE FOUNDATION"/>
    <s v="Federal"/>
    <x v="0"/>
    <s v="4015003000"/>
    <s v="Pending"/>
    <s v="15076896"/>
    <m/>
    <m/>
    <n v="0.2"/>
    <n v="200000"/>
    <n v="0.2"/>
    <n v="200000"/>
  </r>
  <r>
    <x v="0"/>
    <s v="7"/>
    <s v="1/28/2015"/>
    <s v="2015"/>
    <s v="4"/>
    <s v="41010000"/>
    <x v="13"/>
    <x v="0"/>
    <s v="UNIV. OF NORTH CAROLINA AT CHAPEL HILL"/>
    <s v="Institution of Higher Education"/>
    <x v="0"/>
    <s v="4018010000"/>
    <s v="Pending"/>
    <s v="15076862"/>
    <m/>
    <m/>
    <n v="1"/>
    <n v="24254"/>
    <n v="1"/>
    <n v="24254"/>
  </r>
  <r>
    <x v="0"/>
    <s v="7"/>
    <s v="1/29/2015"/>
    <s v="2015"/>
    <s v="4"/>
    <s v="41010000"/>
    <x v="13"/>
    <x v="0"/>
    <s v="NATIONAL SCIENCE FOUNDATION"/>
    <s v="Federal"/>
    <x v="0"/>
    <s v="4014006000"/>
    <s v="Not Funded"/>
    <s v="15076747"/>
    <n v="1"/>
    <n v="500000"/>
    <m/>
    <m/>
    <n v="1"/>
    <n v="500000"/>
  </r>
  <r>
    <x v="0"/>
    <s v="7"/>
    <s v="1/29/2015"/>
    <s v="2015"/>
    <s v="4"/>
    <s v="41010000"/>
    <x v="13"/>
    <x v="0"/>
    <s v="NATIONAL SCIENCE FOUNDATION"/>
    <s v="Federal"/>
    <x v="0"/>
    <s v="4018010000"/>
    <s v="Not Funded"/>
    <s v="15076922"/>
    <m/>
    <m/>
    <n v="1"/>
    <n v="323330"/>
    <n v="1"/>
    <n v="323330"/>
  </r>
  <r>
    <x v="0"/>
    <s v="7"/>
    <s v="1/29/2015"/>
    <s v="2015"/>
    <s v="4"/>
    <s v="41010000"/>
    <x v="13"/>
    <x v="0"/>
    <s v="NATIONAL SCIENCE FOUNDATION"/>
    <s v="Federal"/>
    <x v="0"/>
    <s v="4027002000"/>
    <s v="Not Funded"/>
    <s v="15076747"/>
    <n v="0"/>
    <n v="0"/>
    <m/>
    <m/>
    <n v="0"/>
    <n v="0"/>
  </r>
  <r>
    <x v="0"/>
    <s v="7"/>
    <s v="1/29/2015"/>
    <s v="2015"/>
    <s v="4"/>
    <s v="41010000"/>
    <x v="13"/>
    <x v="0"/>
    <s v="NATIONAL SCIENCE FOUNDATION"/>
    <s v="Federal"/>
    <x v="0"/>
    <s v="4027016000"/>
    <s v="Not Funded"/>
    <s v="15076747"/>
    <n v="0"/>
    <n v="0"/>
    <m/>
    <m/>
    <n v="0"/>
    <n v="0"/>
  </r>
  <r>
    <x v="0"/>
    <s v="7"/>
    <s v="1/30/2015"/>
    <s v="2015"/>
    <s v="4"/>
    <s v="41010000"/>
    <x v="13"/>
    <x v="0"/>
    <s v="NATIONAL SCIENCE FOUNDATION"/>
    <s v="Federal"/>
    <x v="0"/>
    <s v="4011010000"/>
    <s v="Awarded"/>
    <s v="15076935"/>
    <m/>
    <m/>
    <n v="1"/>
    <n v="12000"/>
    <n v="1"/>
    <n v="12000"/>
  </r>
  <r>
    <x v="0"/>
    <s v="7"/>
    <s v="1/30/2015"/>
    <s v="2015"/>
    <s v="4"/>
    <s v="41010000"/>
    <x v="13"/>
    <x v="0"/>
    <s v="EDUCATIONAL TESTING SERVICE"/>
    <s v="Private Profit"/>
    <x v="0"/>
    <s v="4013011000"/>
    <s v="Pending"/>
    <s v="15076953"/>
    <m/>
    <m/>
    <n v="1"/>
    <n v="245417"/>
    <n v="1"/>
    <n v="245417"/>
  </r>
  <r>
    <x v="0"/>
    <s v="7"/>
    <s v="1/30/2015"/>
    <s v="2015"/>
    <s v="4"/>
    <s v="41010000"/>
    <x v="13"/>
    <x v="0"/>
    <s v="NATIONAL SCIENCE FOUNDATION"/>
    <s v="Federal"/>
    <x v="0"/>
    <s v="4014004000"/>
    <s v="Pending"/>
    <s v="15076936"/>
    <n v="0.05"/>
    <n v="75000"/>
    <m/>
    <m/>
    <n v="0.05"/>
    <n v="75000"/>
  </r>
  <r>
    <x v="0"/>
    <s v="7"/>
    <s v="1/30/2015"/>
    <s v="2015"/>
    <s v="4"/>
    <s v="41010000"/>
    <x v="13"/>
    <x v="0"/>
    <s v="UNIVERSITY OF NEVADA-RENO"/>
    <s v="Institution of Higher Education"/>
    <x v="0"/>
    <s v="4014007000"/>
    <s v="Pending"/>
    <s v="15077012"/>
    <m/>
    <m/>
    <n v="1"/>
    <n v="57977"/>
    <n v="1"/>
    <n v="57977"/>
  </r>
  <r>
    <x v="0"/>
    <s v="7"/>
    <s v="1/30/2015"/>
    <s v="2015"/>
    <s v="4"/>
    <s v="41010000"/>
    <x v="13"/>
    <x v="0"/>
    <s v="NATIONAL SCIENCE FOUNDATION"/>
    <s v="Federal"/>
    <x v="0"/>
    <s v="4014009000"/>
    <s v="Pending"/>
    <s v="15076936"/>
    <n v="0.25"/>
    <n v="375000"/>
    <m/>
    <m/>
    <n v="0.25"/>
    <n v="375000"/>
  </r>
  <r>
    <x v="0"/>
    <s v="7"/>
    <s v="1/30/2015"/>
    <s v="2015"/>
    <s v="4"/>
    <s v="41010000"/>
    <x v="13"/>
    <x v="0"/>
    <s v="NATIONAL SCIENCE FOUNDATION"/>
    <s v="Federal"/>
    <x v="0"/>
    <s v="4014010000"/>
    <s v="Pending"/>
    <s v="15076936"/>
    <n v="0.35"/>
    <n v="525000"/>
    <m/>
    <m/>
    <n v="0.35"/>
    <n v="525000"/>
  </r>
  <r>
    <x v="0"/>
    <s v="7"/>
    <s v="1/30/2015"/>
    <s v="2015"/>
    <s v="4"/>
    <s v="41010000"/>
    <x v="13"/>
    <x v="0"/>
    <s v="NATIONAL SCIENCE FOUNDATION"/>
    <s v="Federal"/>
    <x v="0"/>
    <s v="4019008000"/>
    <s v="Pending"/>
    <s v="15076936"/>
    <n v="0.25"/>
    <n v="375000"/>
    <m/>
    <m/>
    <n v="0.25"/>
    <n v="375000"/>
  </r>
  <r>
    <x v="0"/>
    <s v="7"/>
    <s v="1/30/2015"/>
    <s v="2015"/>
    <s v="4"/>
    <s v="41010000"/>
    <x v="13"/>
    <x v="0"/>
    <s v="NATIONAL SCIENCE FOUNDATION"/>
    <s v="Federal"/>
    <x v="0"/>
    <s v="4019010000"/>
    <s v="Pending"/>
    <s v="15076936"/>
    <n v="0.1"/>
    <n v="150000"/>
    <m/>
    <m/>
    <n v="0.1"/>
    <n v="150000"/>
  </r>
  <r>
    <x v="0"/>
    <s v="7"/>
    <s v="1/30/2015"/>
    <s v="2015"/>
    <s v="4"/>
    <s v="41010000"/>
    <x v="13"/>
    <x v="0"/>
    <s v="NATIONAL SCIENCE FOUNDATION"/>
    <s v="Federal"/>
    <x v="0"/>
    <s v="4027005000"/>
    <s v="Pending"/>
    <s v="15076936"/>
    <n v="0"/>
    <n v="0"/>
    <m/>
    <m/>
    <n v="0"/>
    <n v="0"/>
  </r>
  <r>
    <x v="0"/>
    <s v="8"/>
    <s v="2/2/2015"/>
    <s v="2015"/>
    <s v="5"/>
    <s v="41010000"/>
    <x v="13"/>
    <x v="0"/>
    <s v="BeulahWorks LLC"/>
    <s v="Private Profit"/>
    <x v="0"/>
    <s v="1011003000"/>
    <s v="Pending"/>
    <s v="15077010"/>
    <m/>
    <m/>
    <n v="0.33"/>
    <n v="19799.669999999998"/>
    <n v="0.33"/>
    <n v="19799.669999999998"/>
  </r>
  <r>
    <x v="0"/>
    <s v="8"/>
    <s v="2/2/2015"/>
    <s v="2015"/>
    <s v="5"/>
    <s v="41010000"/>
    <x v="13"/>
    <x v="0"/>
    <s v="BeulahWorks LLC"/>
    <s v="Private Profit"/>
    <x v="0"/>
    <s v="1019001000"/>
    <s v="Pending"/>
    <s v="15077010"/>
    <m/>
    <m/>
    <n v="0"/>
    <n v="0"/>
    <n v="0"/>
    <n v="0"/>
  </r>
  <r>
    <x v="0"/>
    <s v="8"/>
    <s v="2/2/2015"/>
    <s v="2015"/>
    <s v="5"/>
    <s v="41010000"/>
    <x v="13"/>
    <x v="0"/>
    <s v="BeulahWorks LLC"/>
    <s v="Private Profit"/>
    <x v="0"/>
    <s v="1019001006"/>
    <s v="Pending"/>
    <s v="15077010"/>
    <m/>
    <m/>
    <n v="0.67"/>
    <n v="40199.33"/>
    <n v="0.67"/>
    <n v="40199.33"/>
  </r>
  <r>
    <x v="0"/>
    <s v="8"/>
    <s v="2/2/2015"/>
    <s v="2015"/>
    <s v="5"/>
    <s v="41010000"/>
    <x v="13"/>
    <x v="0"/>
    <s v="NATIONAL SCIENCE FOUNDATION"/>
    <s v="Federal"/>
    <x v="0"/>
    <s v="4008006000"/>
    <s v="Not Funded"/>
    <s v="15087035"/>
    <m/>
    <m/>
    <n v="1"/>
    <n v="99999"/>
    <n v="1"/>
    <n v="99999"/>
  </r>
  <r>
    <x v="0"/>
    <s v="8"/>
    <s v="2/2/2015"/>
    <s v="2015"/>
    <s v="5"/>
    <s v="41010000"/>
    <x v="13"/>
    <x v="0"/>
    <s v="NATIONAL SCIENCE FOUNDATION"/>
    <s v="Federal"/>
    <x v="0"/>
    <s v="4008006000"/>
    <s v="Not Funded"/>
    <s v="15087050"/>
    <m/>
    <m/>
    <n v="0.75"/>
    <n v="374965.5"/>
    <n v="0.75"/>
    <n v="374965.5"/>
  </r>
  <r>
    <x v="0"/>
    <s v="8"/>
    <s v="2/2/2015"/>
    <s v="2015"/>
    <s v="5"/>
    <s v="41010000"/>
    <x v="13"/>
    <x v="0"/>
    <s v="NATIONAL SCIENCE FOUNDATION"/>
    <s v="Federal"/>
    <x v="0"/>
    <s v="4011005000"/>
    <s v="Not Funded"/>
    <s v="15087050"/>
    <m/>
    <m/>
    <n v="0.25"/>
    <n v="124988.5"/>
    <n v="0.25"/>
    <n v="124988.5"/>
  </r>
  <r>
    <x v="0"/>
    <s v="8"/>
    <s v="2/2/2015"/>
    <s v="2015"/>
    <s v="5"/>
    <s v="41010000"/>
    <x v="13"/>
    <x v="0"/>
    <s v="NATIONAL SCIENCE FOUNDATION"/>
    <s v="Federal"/>
    <x v="0"/>
    <s v="4011016000"/>
    <s v="Pending"/>
    <s v="15076583"/>
    <m/>
    <m/>
    <n v="0.3"/>
    <n v="450000"/>
    <n v="0.3"/>
    <n v="450000"/>
  </r>
  <r>
    <x v="0"/>
    <s v="8"/>
    <s v="2/2/2015"/>
    <s v="2015"/>
    <s v="5"/>
    <s v="41010000"/>
    <x v="13"/>
    <x v="0"/>
    <s v="NATIONAL SCIENCE FOUNDATION"/>
    <s v="Federal"/>
    <x v="0"/>
    <s v="4014004000"/>
    <s v="Pending"/>
    <s v="15076865"/>
    <m/>
    <m/>
    <n v="1"/>
    <n v="900000"/>
    <n v="1"/>
    <n v="900000"/>
  </r>
  <r>
    <x v="0"/>
    <s v="8"/>
    <s v="2/2/2015"/>
    <s v="2015"/>
    <s v="5"/>
    <s v="41010000"/>
    <x v="13"/>
    <x v="0"/>
    <s v="NATIONAL SCIENCE FOUNDATION"/>
    <s v="Federal"/>
    <x v="0"/>
    <s v="4014006000"/>
    <s v="Pending"/>
    <s v="15076583"/>
    <m/>
    <m/>
    <n v="0.2"/>
    <n v="300000"/>
    <n v="0.2"/>
    <n v="300000"/>
  </r>
  <r>
    <x v="0"/>
    <s v="8"/>
    <s v="2/2/2015"/>
    <s v="2015"/>
    <s v="5"/>
    <s v="41010000"/>
    <x v="13"/>
    <x v="0"/>
    <s v="NATIONAL SCIENCE FOUNDATION"/>
    <s v="Federal"/>
    <x v="0"/>
    <s v="4014006000"/>
    <s v="Pending"/>
    <s v="15076916"/>
    <m/>
    <m/>
    <n v="1"/>
    <n v="1890748"/>
    <n v="1"/>
    <n v="1890748"/>
  </r>
  <r>
    <x v="0"/>
    <s v="8"/>
    <s v="2/2/2015"/>
    <s v="2015"/>
    <s v="5"/>
    <s v="41010000"/>
    <x v="13"/>
    <x v="0"/>
    <s v="NATIONAL SCIENCE FOUNDATION"/>
    <s v="Federal"/>
    <x v="0"/>
    <s v="4014006000"/>
    <s v="Pending"/>
    <s v="15087029"/>
    <m/>
    <m/>
    <n v="1"/>
    <n v="499989"/>
    <n v="1"/>
    <n v="499989"/>
  </r>
  <r>
    <x v="0"/>
    <s v="8"/>
    <s v="2/2/2015"/>
    <s v="2015"/>
    <s v="5"/>
    <s v="41010000"/>
    <x v="13"/>
    <x v="0"/>
    <s v="NATIONAL SCIENCE FOUNDATION"/>
    <s v="Federal"/>
    <x v="0"/>
    <s v="4014009000"/>
    <s v="Pending"/>
    <s v="15076583"/>
    <m/>
    <m/>
    <n v="0.2"/>
    <n v="300000"/>
    <n v="0.2"/>
    <n v="300000"/>
  </r>
  <r>
    <x v="0"/>
    <s v="8"/>
    <s v="2/2/2015"/>
    <s v="2015"/>
    <s v="5"/>
    <s v="41010000"/>
    <x v="13"/>
    <x v="0"/>
    <s v="NATIONAL SCIENCE FOUNDATION"/>
    <s v="Federal"/>
    <x v="0"/>
    <s v="4014009000"/>
    <s v="Pending"/>
    <s v="15076744"/>
    <m/>
    <m/>
    <n v="0.5"/>
    <n v="150000"/>
    <n v="0.5"/>
    <n v="150000"/>
  </r>
  <r>
    <x v="0"/>
    <s v="8"/>
    <s v="2/2/2015"/>
    <s v="2015"/>
    <s v="5"/>
    <s v="41010000"/>
    <x v="13"/>
    <x v="0"/>
    <s v="NATIONAL SCIENCE FOUNDATION"/>
    <s v="Federal"/>
    <x v="0"/>
    <s v="4014009000"/>
    <s v="Pending"/>
    <s v="15076937"/>
    <n v="1"/>
    <n v="1006161"/>
    <m/>
    <m/>
    <n v="1"/>
    <n v="1006161"/>
  </r>
  <r>
    <x v="0"/>
    <s v="8"/>
    <s v="2/2/2015"/>
    <s v="2015"/>
    <s v="5"/>
    <s v="41010000"/>
    <x v="13"/>
    <x v="0"/>
    <s v="NATIONAL SCIENCE FOUNDATION"/>
    <s v="Federal"/>
    <x v="0"/>
    <s v="4014009000"/>
    <s v="Pending"/>
    <s v="15087069"/>
    <m/>
    <m/>
    <n v="1"/>
    <n v="301160"/>
    <n v="1"/>
    <n v="301160"/>
  </r>
  <r>
    <x v="0"/>
    <s v="8"/>
    <s v="2/2/2015"/>
    <s v="2015"/>
    <s v="5"/>
    <s v="41010000"/>
    <x v="13"/>
    <x v="0"/>
    <s v="NATIONAL SCIENCE FOUNDATION"/>
    <s v="Federal"/>
    <x v="0"/>
    <s v="4014009000"/>
    <s v="Not Funded"/>
    <s v="15054848"/>
    <m/>
    <m/>
    <n v="1"/>
    <n v="524341"/>
    <n v="1"/>
    <n v="524341"/>
  </r>
  <r>
    <x v="0"/>
    <s v="8"/>
    <s v="2/2/2015"/>
    <s v="2015"/>
    <s v="5"/>
    <s v="41010000"/>
    <x v="13"/>
    <x v="0"/>
    <s v="NATIONAL SCIENCE FOUNDATION"/>
    <s v="Federal"/>
    <x v="0"/>
    <s v="4014009000"/>
    <s v="Not Funded"/>
    <s v="15087020"/>
    <m/>
    <m/>
    <n v="0.2"/>
    <n v="294126"/>
    <n v="0.2"/>
    <n v="294126"/>
  </r>
  <r>
    <x v="0"/>
    <s v="8"/>
    <s v="2/2/2015"/>
    <s v="2015"/>
    <s v="5"/>
    <s v="41010000"/>
    <x v="13"/>
    <x v="0"/>
    <s v="NATIONAL SCIENCE FOUNDATION"/>
    <s v="Federal"/>
    <x v="0"/>
    <s v="4014010000"/>
    <s v="Pending"/>
    <s v="15076583"/>
    <m/>
    <m/>
    <n v="0.3"/>
    <n v="450000"/>
    <n v="0.3"/>
    <n v="450000"/>
  </r>
  <r>
    <x v="0"/>
    <s v="8"/>
    <s v="2/2/2015"/>
    <s v="2015"/>
    <s v="5"/>
    <s v="41010000"/>
    <x v="13"/>
    <x v="0"/>
    <s v="NATIONAL SCIENCE FOUNDATION"/>
    <s v="Federal"/>
    <x v="0"/>
    <s v="4014010000"/>
    <s v="Not Funded"/>
    <s v="15087020"/>
    <m/>
    <m/>
    <n v="0.2"/>
    <n v="294126"/>
    <n v="0.2"/>
    <n v="294126"/>
  </r>
  <r>
    <x v="0"/>
    <s v="8"/>
    <s v="2/2/2015"/>
    <s v="2015"/>
    <s v="5"/>
    <s v="41010000"/>
    <x v="13"/>
    <x v="0"/>
    <s v="NATIONAL SCIENCE FOUNDATION"/>
    <s v="Federal"/>
    <x v="0"/>
    <s v="4014017000"/>
    <s v="Pending"/>
    <s v="15076744"/>
    <m/>
    <m/>
    <n v="0.2"/>
    <n v="60000"/>
    <n v="0.2"/>
    <n v="60000"/>
  </r>
  <r>
    <x v="0"/>
    <s v="8"/>
    <s v="2/2/2015"/>
    <s v="2015"/>
    <s v="5"/>
    <s v="41010000"/>
    <x v="13"/>
    <x v="0"/>
    <s v="NATIONAL SCIENCE FOUNDATION"/>
    <s v="Federal"/>
    <x v="0"/>
    <s v="4014018000"/>
    <s v="Pending"/>
    <s v="15076744"/>
    <m/>
    <m/>
    <n v="0.3"/>
    <n v="90000"/>
    <n v="0.3"/>
    <n v="90000"/>
  </r>
  <r>
    <x v="0"/>
    <s v="8"/>
    <s v="2/2/2015"/>
    <s v="2015"/>
    <s v="5"/>
    <s v="41010000"/>
    <x v="13"/>
    <x v="0"/>
    <s v="NATIONAL SCIENCE FOUNDATION"/>
    <s v="Federal"/>
    <x v="0"/>
    <s v="4017007000"/>
    <s v="Pending"/>
    <s v="15087019"/>
    <m/>
    <m/>
    <n v="1"/>
    <n v="133023"/>
    <n v="1"/>
    <n v="133023"/>
  </r>
  <r>
    <x v="0"/>
    <s v="8"/>
    <s v="2/2/2015"/>
    <s v="2015"/>
    <s v="5"/>
    <s v="41010000"/>
    <x v="13"/>
    <x v="0"/>
    <s v="NATIONAL SCIENCE FOUNDATION"/>
    <s v="Federal"/>
    <x v="0"/>
    <s v="4018006000"/>
    <s v="Pending"/>
    <s v="15076876"/>
    <m/>
    <m/>
    <n v="1"/>
    <n v="871062"/>
    <n v="1"/>
    <n v="871062"/>
  </r>
  <r>
    <x v="0"/>
    <s v="8"/>
    <s v="2/2/2015"/>
    <s v="2015"/>
    <s v="5"/>
    <s v="41010000"/>
    <x v="13"/>
    <x v="0"/>
    <s v="NATIONAL SCIENCE FOUNDATION"/>
    <s v="Federal"/>
    <x v="0"/>
    <s v="4018007000"/>
    <s v="Not Funded"/>
    <s v="15087020"/>
    <m/>
    <m/>
    <n v="0.4"/>
    <n v="588252"/>
    <n v="0.4"/>
    <n v="588252"/>
  </r>
  <r>
    <x v="0"/>
    <s v="8"/>
    <s v="2/2/2015"/>
    <s v="2015"/>
    <s v="5"/>
    <s v="41010000"/>
    <x v="13"/>
    <x v="0"/>
    <s v="NATIONAL SCIENCE FOUNDATION"/>
    <s v="Federal"/>
    <x v="0"/>
    <s v="4027002000"/>
    <s v="Pending"/>
    <s v="15076937"/>
    <n v="0"/>
    <n v="0"/>
    <m/>
    <m/>
    <n v="0"/>
    <n v="0"/>
  </r>
  <r>
    <x v="0"/>
    <s v="8"/>
    <s v="2/2/2015"/>
    <s v="2015"/>
    <s v="5"/>
    <s v="41010000"/>
    <x v="13"/>
    <x v="0"/>
    <s v="NATIONAL SCIENCE FOUNDATION"/>
    <s v="Federal"/>
    <x v="0"/>
    <s v="4027016000"/>
    <s v="Not Funded"/>
    <s v="15087020"/>
    <n v="0.2"/>
    <n v="294126"/>
    <m/>
    <m/>
    <n v="0.2"/>
    <n v="294126"/>
  </r>
  <r>
    <x v="0"/>
    <s v="8"/>
    <s v="2/3/2015"/>
    <s v="2015"/>
    <s v="5"/>
    <s v="41010000"/>
    <x v="13"/>
    <x v="0"/>
    <s v="NATIONAL SCIENCE FOUNDATION"/>
    <s v="Federal"/>
    <x v="0"/>
    <s v="4011010000"/>
    <s v="Awarded"/>
    <s v="15022672"/>
    <m/>
    <m/>
    <n v="1"/>
    <n v="260778"/>
    <n v="1"/>
    <n v="260778"/>
  </r>
  <r>
    <x v="0"/>
    <s v="8"/>
    <s v="2/3/2015"/>
    <s v="2015"/>
    <s v="5"/>
    <s v="41010000"/>
    <x v="13"/>
    <x v="0"/>
    <s v="NATIONAL SCIENCE FOUNDATION"/>
    <s v="Federal"/>
    <x v="0"/>
    <s v="4014007000"/>
    <s v="Pending"/>
    <s v="15087091"/>
    <m/>
    <m/>
    <n v="1"/>
    <n v="1131465"/>
    <n v="1"/>
    <n v="1131465"/>
  </r>
  <r>
    <x v="0"/>
    <s v="8"/>
    <s v="2/3/2015"/>
    <s v="2015"/>
    <s v="5"/>
    <s v="41010000"/>
    <x v="13"/>
    <x v="0"/>
    <s v="NATIONAL SCIENCE FOUNDATION"/>
    <s v="Federal"/>
    <x v="0"/>
    <s v="4014007000"/>
    <s v="Pending"/>
    <s v="15087095"/>
    <n v="0.2"/>
    <n v="383178.2"/>
    <m/>
    <m/>
    <n v="0.2"/>
    <n v="383178.2"/>
  </r>
  <r>
    <x v="0"/>
    <s v="8"/>
    <s v="2/3/2015"/>
    <s v="2015"/>
    <s v="5"/>
    <s v="41010000"/>
    <x v="13"/>
    <x v="0"/>
    <s v="NATIONAL SCIENCE FOUNDATION"/>
    <s v="Federal"/>
    <x v="0"/>
    <s v="4014007000"/>
    <s v="Pending"/>
    <s v="15087104"/>
    <m/>
    <m/>
    <n v="1"/>
    <n v="1497912"/>
    <n v="1"/>
    <n v="1497912"/>
  </r>
  <r>
    <x v="0"/>
    <s v="8"/>
    <s v="2/3/2015"/>
    <s v="2015"/>
    <s v="5"/>
    <s v="41010000"/>
    <x v="13"/>
    <x v="0"/>
    <s v="NATIONAL SCIENCE FOUNDATION"/>
    <s v="Federal"/>
    <x v="0"/>
    <s v="4014009000"/>
    <s v="Pending"/>
    <s v="15076850"/>
    <m/>
    <m/>
    <n v="1"/>
    <n v="156484"/>
    <n v="1"/>
    <n v="156484"/>
  </r>
  <r>
    <x v="0"/>
    <s v="8"/>
    <s v="2/3/2015"/>
    <s v="2015"/>
    <s v="5"/>
    <s v="41010000"/>
    <x v="13"/>
    <x v="0"/>
    <s v="NATIONAL SCIENCE FOUNDATION"/>
    <s v="Federal"/>
    <x v="0"/>
    <s v="4015003000"/>
    <s v="Pending"/>
    <s v="15087341"/>
    <m/>
    <m/>
    <n v="1"/>
    <n v="432097"/>
    <n v="1"/>
    <n v="432097"/>
  </r>
  <r>
    <x v="0"/>
    <s v="8"/>
    <s v="2/3/2015"/>
    <s v="2015"/>
    <s v="5"/>
    <s v="41010000"/>
    <x v="13"/>
    <x v="0"/>
    <s v="NATIONAL SCIENCE FOUNDATION"/>
    <s v="Federal"/>
    <x v="0"/>
    <s v="4017003000"/>
    <s v="Pending"/>
    <s v="15087084"/>
    <m/>
    <m/>
    <n v="0.25"/>
    <n v="111552"/>
    <n v="0.25"/>
    <n v="111552"/>
  </r>
  <r>
    <x v="0"/>
    <s v="8"/>
    <s v="2/3/2015"/>
    <s v="2015"/>
    <s v="5"/>
    <s v="41010000"/>
    <x v="13"/>
    <x v="0"/>
    <s v="NATIONAL SCIENCE FOUNDATION"/>
    <s v="Federal"/>
    <x v="0"/>
    <s v="4018006000"/>
    <s v="Pending"/>
    <s v="15087060"/>
    <n v="0.67"/>
    <n v="453283.14"/>
    <m/>
    <m/>
    <n v="0.67"/>
    <n v="453283.14"/>
  </r>
  <r>
    <x v="0"/>
    <s v="8"/>
    <s v="2/3/2015"/>
    <s v="2015"/>
    <s v="5"/>
    <s v="41010000"/>
    <x v="13"/>
    <x v="0"/>
    <s v="NATIONAL SCIENCE FOUNDATION"/>
    <s v="Federal"/>
    <x v="0"/>
    <s v="4018009000"/>
    <s v="Pending"/>
    <s v="15076468"/>
    <n v="0.2"/>
    <n v="541568.80000000005"/>
    <m/>
    <m/>
    <n v="0.2"/>
    <n v="541568.80000000005"/>
  </r>
  <r>
    <x v="0"/>
    <s v="8"/>
    <s v="2/3/2015"/>
    <s v="2015"/>
    <s v="5"/>
    <s v="41010000"/>
    <x v="13"/>
    <x v="0"/>
    <s v="NATIONAL SCIENCE FOUNDATION"/>
    <s v="Federal"/>
    <x v="0"/>
    <s v="4019004000"/>
    <s v="Pending"/>
    <s v="15087084"/>
    <m/>
    <m/>
    <n v="0.25"/>
    <n v="111552"/>
    <n v="0.25"/>
    <n v="111552"/>
  </r>
  <r>
    <x v="0"/>
    <s v="8"/>
    <s v="2/3/2015"/>
    <s v="2015"/>
    <s v="5"/>
    <s v="41010000"/>
    <x v="13"/>
    <x v="0"/>
    <s v="NATIONAL SCIENCE FOUNDATION"/>
    <s v="Federal"/>
    <x v="0"/>
    <s v="4019030000"/>
    <s v="Pending"/>
    <s v="15087084"/>
    <m/>
    <m/>
    <n v="0.25"/>
    <n v="111552"/>
    <n v="0.25"/>
    <n v="111552"/>
  </r>
  <r>
    <x v="0"/>
    <s v="8"/>
    <s v="2/3/2015"/>
    <s v="2015"/>
    <s v="5"/>
    <s v="41010000"/>
    <x v="13"/>
    <x v="0"/>
    <s v="NATIONAL SCIENCE FOUNDATION"/>
    <s v="Federal"/>
    <x v="0"/>
    <s v="4020001000"/>
    <s v="Pending"/>
    <s v="15076468"/>
    <n v="0.2"/>
    <n v="541568.80000000005"/>
    <m/>
    <m/>
    <n v="0.2"/>
    <n v="541568.80000000005"/>
  </r>
  <r>
    <x v="0"/>
    <s v="8"/>
    <s v="2/3/2015"/>
    <s v="2015"/>
    <s v="5"/>
    <s v="41010000"/>
    <x v="13"/>
    <x v="0"/>
    <s v="NATIONAL SCIENCE FOUNDATION"/>
    <s v="Federal"/>
    <x v="0"/>
    <s v="4020003000"/>
    <s v="Pending"/>
    <s v="15076468"/>
    <n v="0.6"/>
    <n v="1624706.4"/>
    <m/>
    <m/>
    <n v="0.6"/>
    <n v="1624706.4"/>
  </r>
  <r>
    <x v="0"/>
    <s v="8"/>
    <s v="2/3/2015"/>
    <s v="2015"/>
    <s v="5"/>
    <s v="41010000"/>
    <x v="13"/>
    <x v="0"/>
    <s v="NATIONAL SCIENCE FOUNDATION"/>
    <s v="Federal"/>
    <x v="0"/>
    <s v="4020003000"/>
    <s v="Pending"/>
    <s v="15087060"/>
    <n v="0.33"/>
    <n v="223258.86"/>
    <m/>
    <m/>
    <n v="0.33"/>
    <n v="223258.86"/>
  </r>
  <r>
    <x v="0"/>
    <s v="8"/>
    <s v="2/3/2015"/>
    <s v="2015"/>
    <s v="5"/>
    <s v="41010000"/>
    <x v="13"/>
    <x v="0"/>
    <s v="NATIONAL SCIENCE FOUNDATION"/>
    <s v="Federal"/>
    <x v="0"/>
    <s v="4020003000"/>
    <s v="Pending"/>
    <s v="15087084"/>
    <m/>
    <m/>
    <n v="0.25"/>
    <n v="111552"/>
    <n v="0.25"/>
    <n v="111552"/>
  </r>
  <r>
    <x v="0"/>
    <s v="8"/>
    <s v="2/3/2015"/>
    <s v="2015"/>
    <s v="5"/>
    <s v="41010000"/>
    <x v="13"/>
    <x v="0"/>
    <s v="NATIONAL SCIENCE FOUNDATION"/>
    <s v="Federal"/>
    <x v="0"/>
    <s v="4020003000"/>
    <s v="Pending"/>
    <s v="15087095"/>
    <n v="0.3"/>
    <n v="574767.30000000005"/>
    <m/>
    <m/>
    <n v="0.3"/>
    <n v="574767.30000000005"/>
  </r>
  <r>
    <x v="0"/>
    <s v="8"/>
    <s v="2/3/2015"/>
    <s v="2015"/>
    <s v="5"/>
    <s v="41010000"/>
    <x v="13"/>
    <x v="0"/>
    <s v="NATIONAL SCIENCE FOUNDATION"/>
    <s v="Federal"/>
    <x v="0"/>
    <s v="4020004000"/>
    <s v="Pending"/>
    <s v="15087082"/>
    <m/>
    <m/>
    <n v="1"/>
    <n v="1082570"/>
    <n v="1"/>
    <n v="1082570"/>
  </r>
  <r>
    <x v="0"/>
    <s v="8"/>
    <s v="2/3/2015"/>
    <s v="2015"/>
    <s v="5"/>
    <s v="41010000"/>
    <x v="13"/>
    <x v="0"/>
    <s v="NATIONAL SCIENCE FOUNDATION"/>
    <s v="Federal"/>
    <x v="0"/>
    <s v="4020004000"/>
    <s v="Pending"/>
    <s v="15087095"/>
    <n v="0.5"/>
    <n v="957945.5"/>
    <m/>
    <m/>
    <n v="0.5"/>
    <n v="957945.5"/>
  </r>
  <r>
    <x v="0"/>
    <s v="8"/>
    <s v="2/3/2015"/>
    <s v="2015"/>
    <s v="5"/>
    <s v="41010000"/>
    <x v="13"/>
    <x v="0"/>
    <s v="NATIONAL SCIENCE FOUNDATION"/>
    <s v="Federal"/>
    <x v="0"/>
    <s v="4027006000"/>
    <s v="Pending"/>
    <s v="15076468"/>
    <n v="0"/>
    <n v="0"/>
    <m/>
    <m/>
    <n v="0"/>
    <n v="0"/>
  </r>
  <r>
    <x v="0"/>
    <s v="8"/>
    <s v="2/3/2015"/>
    <s v="2015"/>
    <s v="5"/>
    <s v="41010000"/>
    <x v="13"/>
    <x v="0"/>
    <s v="NATIONAL SCIENCE FOUNDATION"/>
    <s v="Federal"/>
    <x v="0"/>
    <s v="4027006000"/>
    <s v="Pending"/>
    <s v="15087060"/>
    <n v="0"/>
    <n v="0"/>
    <m/>
    <m/>
    <n v="0"/>
    <n v="0"/>
  </r>
  <r>
    <x v="0"/>
    <s v="8"/>
    <s v="2/3/2015"/>
    <s v="2015"/>
    <s v="5"/>
    <s v="41010000"/>
    <x v="13"/>
    <x v="0"/>
    <s v="NATIONAL SCIENCE FOUNDATION"/>
    <s v="Federal"/>
    <x v="0"/>
    <s v="4027006000"/>
    <s v="Pending"/>
    <s v="15087095"/>
    <n v="0"/>
    <n v="0"/>
    <m/>
    <m/>
    <n v="0"/>
    <n v="0"/>
  </r>
  <r>
    <x v="0"/>
    <s v="8"/>
    <s v="2/3/2015"/>
    <s v="2015"/>
    <s v="5"/>
    <s v="41010000"/>
    <x v="13"/>
    <x v="0"/>
    <s v="NATIONAL SCIENCE FOUNDATION"/>
    <s v="Federal"/>
    <x v="0"/>
    <s v="4027012000"/>
    <s v="Pending"/>
    <s v="15076468"/>
    <n v="0"/>
    <n v="0"/>
    <m/>
    <m/>
    <n v="0"/>
    <n v="0"/>
  </r>
  <r>
    <x v="0"/>
    <s v="8"/>
    <s v="2/4/2015"/>
    <s v="2015"/>
    <s v="5"/>
    <s v="41010000"/>
    <x v="13"/>
    <x v="0"/>
    <s v="PRINCETON UNIVERSITY"/>
    <s v="Institution of Higher Education"/>
    <x v="0"/>
    <s v="4018007000"/>
    <s v="Awarded"/>
    <s v="15087023"/>
    <m/>
    <m/>
    <n v="0.7"/>
    <n v="399112"/>
    <n v="0.7"/>
    <n v="399112"/>
  </r>
  <r>
    <x v="0"/>
    <s v="8"/>
    <s v="2/4/2015"/>
    <s v="2015"/>
    <s v="5"/>
    <s v="41010000"/>
    <x v="13"/>
    <x v="0"/>
    <s v="PRINCETON UNIVERSITY"/>
    <s v="Institution of Higher Education"/>
    <x v="0"/>
    <s v="4019010000"/>
    <s v="Awarded"/>
    <s v="15087023"/>
    <m/>
    <m/>
    <n v="0.3"/>
    <n v="171048"/>
    <n v="0.3"/>
    <n v="171048"/>
  </r>
  <r>
    <x v="0"/>
    <s v="8"/>
    <s v="2/5/2015"/>
    <s v="2015"/>
    <s v="5"/>
    <s v="41010000"/>
    <x v="13"/>
    <x v="0"/>
    <s v="NATIONAL SCIENCE FOUNDATION"/>
    <s v="Federal"/>
    <x v="0"/>
    <s v="4014006000"/>
    <s v="Pending"/>
    <s v="15087181"/>
    <m/>
    <m/>
    <n v="1"/>
    <n v="8000"/>
    <n v="1"/>
    <n v="8000"/>
  </r>
  <r>
    <x v="0"/>
    <s v="8"/>
    <s v="2/6/2015"/>
    <s v="2015"/>
    <s v="5"/>
    <s v="41010000"/>
    <x v="13"/>
    <x v="0"/>
    <s v="UNIVERSITY OF MINNESOTA"/>
    <s v="Institution of Higher Education"/>
    <x v="0"/>
    <s v="4011012000"/>
    <s v="Awarded"/>
    <s v="15087160"/>
    <m/>
    <m/>
    <n v="1"/>
    <n v="500802"/>
    <n v="1"/>
    <n v="500802"/>
  </r>
  <r>
    <x v="0"/>
    <s v="8"/>
    <s v="2/6/2015"/>
    <s v="2015"/>
    <s v="5"/>
    <s v="41010000"/>
    <x v="13"/>
    <x v="0"/>
    <s v="NATIONAL SCIENCE FOUNDATION"/>
    <s v="Federal"/>
    <x v="0"/>
    <s v="4014003000"/>
    <s v="Not Funded"/>
    <s v="15087179"/>
    <m/>
    <m/>
    <n v="1"/>
    <n v="193596"/>
    <n v="1"/>
    <n v="193596"/>
  </r>
  <r>
    <x v="0"/>
    <s v="8"/>
    <s v="2/6/2015"/>
    <s v="2015"/>
    <s v="5"/>
    <s v="41010000"/>
    <x v="13"/>
    <x v="0"/>
    <s v="NATIONAL SCIENCE FOUNDATION"/>
    <s v="Federal"/>
    <x v="0"/>
    <s v="4014009000"/>
    <s v="Awarded"/>
    <s v="15087195"/>
    <m/>
    <m/>
    <n v="1"/>
    <n v="12873"/>
    <n v="1"/>
    <n v="12873"/>
  </r>
  <r>
    <x v="0"/>
    <s v="8"/>
    <s v="2/9/2015"/>
    <s v="2015"/>
    <s v="5"/>
    <s v="41010000"/>
    <x v="13"/>
    <x v="0"/>
    <s v="NATIONAL SCIENCE FOUNDATION"/>
    <s v="Federal"/>
    <x v="0"/>
    <s v="4018009000"/>
    <s v="Pending"/>
    <s v="15087169"/>
    <m/>
    <m/>
    <n v="1"/>
    <n v="397459"/>
    <n v="1"/>
    <n v="397459"/>
  </r>
  <r>
    <x v="0"/>
    <s v="8"/>
    <s v="2/12/2015"/>
    <s v="2015"/>
    <s v="5"/>
    <s v="41010000"/>
    <x v="13"/>
    <x v="0"/>
    <s v="UNIVERSITY OF CALIFORNIA-LOS ANGELES"/>
    <s v="Institution of Higher Education"/>
    <x v="0"/>
    <s v="4014005000"/>
    <s v="Pending"/>
    <s v="15087387"/>
    <m/>
    <m/>
    <n v="1"/>
    <n v="174277"/>
    <n v="1"/>
    <n v="174277"/>
  </r>
  <r>
    <x v="0"/>
    <s v="8"/>
    <s v="2/12/2015"/>
    <s v="2015"/>
    <s v="5"/>
    <s v="41010000"/>
    <x v="13"/>
    <x v="0"/>
    <s v="WRIGHT STATE UNIVERSITY"/>
    <s v="Institution of Higher Education"/>
    <x v="0"/>
    <s v="4014011000"/>
    <s v="Not Funded"/>
    <s v="15087365"/>
    <m/>
    <m/>
    <n v="1"/>
    <n v="300000"/>
    <n v="1"/>
    <n v="300000"/>
  </r>
  <r>
    <x v="0"/>
    <s v="8"/>
    <s v="2/12/2015"/>
    <s v="2015"/>
    <s v="5"/>
    <s v="41010000"/>
    <x v="13"/>
    <x v="0"/>
    <s v="NATIONAL SCIENCE FOUNDATION"/>
    <s v="Federal"/>
    <x v="0"/>
    <s v="4018007000"/>
    <s v="Awarded"/>
    <s v="15087375"/>
    <m/>
    <m/>
    <n v="1"/>
    <n v="30000"/>
    <n v="1"/>
    <n v="30000"/>
  </r>
  <r>
    <x v="0"/>
    <s v="8"/>
    <s v="2/16/2015"/>
    <s v="2015"/>
    <s v="5"/>
    <s v="41010000"/>
    <x v="13"/>
    <x v="0"/>
    <s v="NATIONAL SCIENCE FOUNDATION"/>
    <s v="Federal"/>
    <x v="0"/>
    <s v="4014003000"/>
    <s v="Pending"/>
    <s v="15087527"/>
    <m/>
    <m/>
    <n v="0.67"/>
    <n v="188136.67"/>
    <n v="0.67"/>
    <n v="188136.67"/>
  </r>
  <r>
    <x v="0"/>
    <s v="8"/>
    <s v="2/16/2015"/>
    <s v="2015"/>
    <s v="5"/>
    <s v="41010000"/>
    <x v="13"/>
    <x v="0"/>
    <s v="NATIONAL SCIENCE FOUNDATION"/>
    <s v="Federal"/>
    <x v="0"/>
    <s v="4014004000"/>
    <s v="Pending"/>
    <s v="15087512"/>
    <m/>
    <m/>
    <n v="1"/>
    <n v="300000"/>
    <n v="1"/>
    <n v="300000"/>
  </r>
  <r>
    <x v="0"/>
    <s v="8"/>
    <s v="2/16/2015"/>
    <s v="2015"/>
    <s v="5"/>
    <s v="41010000"/>
    <x v="13"/>
    <x v="0"/>
    <s v="NATIONAL SCIENCE FOUNDATION"/>
    <s v="Federal"/>
    <x v="0"/>
    <s v="4014005000"/>
    <s v="Pending"/>
    <s v="15087409"/>
    <m/>
    <m/>
    <n v="1"/>
    <n v="75000"/>
    <n v="1"/>
    <n v="75000"/>
  </r>
  <r>
    <x v="0"/>
    <s v="8"/>
    <s v="2/16/2015"/>
    <s v="2015"/>
    <s v="5"/>
    <s v="41010000"/>
    <x v="13"/>
    <x v="0"/>
    <s v="NATIONAL SCIENCE FOUNDATION"/>
    <s v="Federal"/>
    <x v="0"/>
    <s v="4014008000"/>
    <s v="Pending"/>
    <s v="15087307"/>
    <m/>
    <m/>
    <n v="1"/>
    <n v="135920"/>
    <n v="1"/>
    <n v="135920"/>
  </r>
  <r>
    <x v="0"/>
    <s v="8"/>
    <s v="2/16/2015"/>
    <s v="2015"/>
    <s v="5"/>
    <s v="41010000"/>
    <x v="13"/>
    <x v="0"/>
    <s v="NATIONAL SCIENCE FOUNDATION"/>
    <s v="Federal"/>
    <x v="0"/>
    <s v="4014008000"/>
    <s v="Pending"/>
    <s v="15087514"/>
    <m/>
    <m/>
    <n v="1"/>
    <n v="385115"/>
    <n v="1"/>
    <n v="385115"/>
  </r>
  <r>
    <x v="0"/>
    <s v="8"/>
    <s v="2/16/2015"/>
    <s v="2015"/>
    <s v="5"/>
    <s v="41010000"/>
    <x v="13"/>
    <x v="0"/>
    <s v="NATIONAL SCIENCE FOUNDATION"/>
    <s v="Federal"/>
    <x v="0"/>
    <s v="4014010000"/>
    <s v="Pending"/>
    <s v="15087466"/>
    <m/>
    <m/>
    <n v="1"/>
    <n v="293633"/>
    <n v="1"/>
    <n v="293633"/>
  </r>
  <r>
    <x v="0"/>
    <s v="8"/>
    <s v="2/16/2015"/>
    <s v="2015"/>
    <s v="5"/>
    <s v="41010000"/>
    <x v="13"/>
    <x v="0"/>
    <s v="NATIONAL SCIENCE FOUNDATION"/>
    <s v="Federal"/>
    <x v="0"/>
    <s v="4014010000"/>
    <s v="Pending"/>
    <s v="15087527"/>
    <m/>
    <m/>
    <n v="0.33"/>
    <n v="92664.33"/>
    <n v="0.33"/>
    <n v="92664.33"/>
  </r>
  <r>
    <x v="0"/>
    <s v="8"/>
    <s v="2/16/2015"/>
    <s v="2015"/>
    <s v="5"/>
    <s v="41010000"/>
    <x v="13"/>
    <x v="0"/>
    <s v="NATIONAL SCIENCE FOUNDATION"/>
    <s v="Federal"/>
    <x v="0"/>
    <s v="4014015000"/>
    <s v="Not Funded"/>
    <s v="15087471"/>
    <m/>
    <m/>
    <n v="1"/>
    <n v="153690"/>
    <n v="1"/>
    <n v="153690"/>
  </r>
  <r>
    <x v="0"/>
    <s v="8"/>
    <s v="2/17/2015"/>
    <s v="2015"/>
    <s v="5"/>
    <s v="41010000"/>
    <x v="13"/>
    <x v="0"/>
    <s v="NATIONAL SCIENCE FOUNDATION"/>
    <s v="Federal"/>
    <x v="0"/>
    <s v="4014003000"/>
    <s v="Pending"/>
    <s v="15087383"/>
    <m/>
    <m/>
    <n v="1"/>
    <n v="274656"/>
    <n v="1"/>
    <n v="274656"/>
  </r>
  <r>
    <x v="0"/>
    <s v="8"/>
    <s v="2/17/2015"/>
    <s v="2015"/>
    <s v="5"/>
    <s v="41010000"/>
    <x v="13"/>
    <x v="0"/>
    <s v="NATIONAL SCIENCE FOUNDATION"/>
    <s v="Federal"/>
    <x v="0"/>
    <s v="4014003000"/>
    <s v="Pending"/>
    <s v="15087502"/>
    <m/>
    <m/>
    <n v="1"/>
    <n v="157960"/>
    <n v="1"/>
    <n v="157960"/>
  </r>
  <r>
    <x v="0"/>
    <s v="8"/>
    <s v="2/17/2015"/>
    <s v="2015"/>
    <s v="5"/>
    <s v="41010000"/>
    <x v="13"/>
    <x v="0"/>
    <s v="NATIONAL SCIENCE FOUNDATION"/>
    <s v="Federal"/>
    <x v="0"/>
    <s v="4014004000"/>
    <s v="Pending"/>
    <s v="15087453"/>
    <m/>
    <m/>
    <n v="0.25"/>
    <n v="103913.5"/>
    <n v="0.25"/>
    <n v="103913.5"/>
  </r>
  <r>
    <x v="0"/>
    <s v="8"/>
    <s v="2/17/2015"/>
    <s v="2015"/>
    <s v="5"/>
    <s v="41010000"/>
    <x v="13"/>
    <x v="0"/>
    <s v="NATIONAL SCIENCE FOUNDATION"/>
    <s v="Federal"/>
    <x v="0"/>
    <s v="4014005000"/>
    <s v="Pending"/>
    <s v="15087487"/>
    <m/>
    <m/>
    <n v="0.25"/>
    <n v="65499.25"/>
    <n v="0.25"/>
    <n v="65499.25"/>
  </r>
  <r>
    <x v="0"/>
    <s v="8"/>
    <s v="2/17/2015"/>
    <s v="2015"/>
    <s v="5"/>
    <s v="41010000"/>
    <x v="13"/>
    <x v="0"/>
    <s v="NATIONAL SCIENCE FOUNDATION"/>
    <s v="Federal"/>
    <x v="0"/>
    <s v="4014005000"/>
    <s v="Pending"/>
    <s v="15087563"/>
    <m/>
    <m/>
    <n v="0.66669999999999996"/>
    <n v="278822.59999999998"/>
    <n v="0.66669999999999996"/>
    <n v="278822.59999999998"/>
  </r>
  <r>
    <x v="0"/>
    <s v="8"/>
    <s v="2/17/2015"/>
    <s v="2015"/>
    <s v="5"/>
    <s v="41010000"/>
    <x v="13"/>
    <x v="0"/>
    <s v="NATIONAL SCIENCE FOUNDATION"/>
    <s v="Federal"/>
    <x v="0"/>
    <s v="4014006000"/>
    <s v="Pending"/>
    <s v="15087477"/>
    <n v="0.7"/>
    <n v="309442"/>
    <m/>
    <m/>
    <n v="0.7"/>
    <n v="309442"/>
  </r>
  <r>
    <x v="0"/>
    <s v="8"/>
    <s v="2/17/2015"/>
    <s v="2015"/>
    <s v="5"/>
    <s v="41010000"/>
    <x v="13"/>
    <x v="0"/>
    <s v="NATIONAL SCIENCE FOUNDATION"/>
    <s v="Federal"/>
    <x v="0"/>
    <s v="4014006000"/>
    <s v="Pending"/>
    <s v="15087494"/>
    <m/>
    <m/>
    <n v="0.33"/>
    <n v="98981.85"/>
    <n v="0.33"/>
    <n v="98981.85"/>
  </r>
  <r>
    <x v="0"/>
    <s v="8"/>
    <s v="2/17/2015"/>
    <s v="2015"/>
    <s v="5"/>
    <s v="41010000"/>
    <x v="13"/>
    <x v="0"/>
    <s v="NATIONAL SCIENCE FOUNDATION"/>
    <s v="Federal"/>
    <x v="0"/>
    <s v="4014006000"/>
    <s v="Pending"/>
    <s v="15087519"/>
    <m/>
    <m/>
    <n v="0.5"/>
    <n v="261653.5"/>
    <n v="0.5"/>
    <n v="261653.5"/>
  </r>
  <r>
    <x v="0"/>
    <s v="8"/>
    <s v="2/17/2015"/>
    <s v="2015"/>
    <s v="5"/>
    <s v="41010000"/>
    <x v="13"/>
    <x v="0"/>
    <s v="NATIONAL SCIENCE FOUNDATION"/>
    <s v="Federal"/>
    <x v="0"/>
    <s v="4014008000"/>
    <s v="Pending"/>
    <s v="15087467"/>
    <m/>
    <m/>
    <n v="1"/>
    <n v="245447"/>
    <n v="1"/>
    <n v="245447"/>
  </r>
  <r>
    <x v="0"/>
    <s v="8"/>
    <s v="2/17/2015"/>
    <s v="2015"/>
    <s v="5"/>
    <s v="41010000"/>
    <x v="13"/>
    <x v="0"/>
    <s v="NATIONAL SCIENCE FOUNDATION"/>
    <s v="Federal"/>
    <x v="0"/>
    <s v="4014008000"/>
    <s v="Pending"/>
    <s v="15087477"/>
    <n v="0.3"/>
    <n v="132618"/>
    <m/>
    <m/>
    <n v="0.3"/>
    <n v="132618"/>
  </r>
  <r>
    <x v="0"/>
    <s v="8"/>
    <s v="2/17/2015"/>
    <s v="2015"/>
    <s v="5"/>
    <s v="41010000"/>
    <x v="13"/>
    <x v="0"/>
    <s v="NATIONAL SCIENCE FOUNDATION"/>
    <s v="Federal"/>
    <x v="0"/>
    <s v="4014008000"/>
    <s v="Pending"/>
    <s v="15087478"/>
    <m/>
    <m/>
    <n v="1"/>
    <n v="69598"/>
    <n v="1"/>
    <n v="69598"/>
  </r>
  <r>
    <x v="0"/>
    <s v="8"/>
    <s v="2/17/2015"/>
    <s v="2015"/>
    <s v="5"/>
    <s v="41010000"/>
    <x v="13"/>
    <x v="0"/>
    <s v="NATIONAL SCIENCE FOUNDATION"/>
    <s v="Federal"/>
    <x v="0"/>
    <s v="4014008000"/>
    <s v="Pending"/>
    <s v="15087521"/>
    <m/>
    <m/>
    <n v="0.7"/>
    <n v="412285.3"/>
    <n v="0.7"/>
    <n v="412285.3"/>
  </r>
  <r>
    <x v="0"/>
    <s v="8"/>
    <s v="2/17/2015"/>
    <s v="2015"/>
    <s v="5"/>
    <s v="41010000"/>
    <x v="13"/>
    <x v="0"/>
    <s v="NATIONAL SCIENCE FOUNDATION"/>
    <s v="Federal"/>
    <x v="0"/>
    <s v="4014008000"/>
    <s v="Pending"/>
    <s v="15087530"/>
    <m/>
    <m/>
    <n v="1"/>
    <n v="204934"/>
    <n v="1"/>
    <n v="204934"/>
  </r>
  <r>
    <x v="0"/>
    <s v="8"/>
    <s v="2/17/2015"/>
    <s v="2015"/>
    <s v="5"/>
    <s v="41010000"/>
    <x v="13"/>
    <x v="0"/>
    <s v="NATIONAL SCIENCE FOUNDATION"/>
    <s v="Federal"/>
    <x v="0"/>
    <s v="4014008000"/>
    <s v="Pending"/>
    <s v="15087552"/>
    <m/>
    <m/>
    <n v="1"/>
    <n v="250000"/>
    <n v="1"/>
    <n v="250000"/>
  </r>
  <r>
    <x v="0"/>
    <s v="8"/>
    <s v="2/17/2015"/>
    <s v="2015"/>
    <s v="5"/>
    <s v="41010000"/>
    <x v="13"/>
    <x v="0"/>
    <s v="NATIONAL SCIENCE FOUNDATION"/>
    <s v="Federal"/>
    <x v="0"/>
    <s v="4014008000"/>
    <s v="Pending"/>
    <s v="15087575"/>
    <m/>
    <m/>
    <n v="1"/>
    <n v="257843"/>
    <n v="1"/>
    <n v="257843"/>
  </r>
  <r>
    <x v="0"/>
    <s v="8"/>
    <s v="2/17/2015"/>
    <s v="2015"/>
    <s v="5"/>
    <s v="41010000"/>
    <x v="13"/>
    <x v="0"/>
    <s v="NATIONAL SCIENCE FOUNDATION"/>
    <s v="Federal"/>
    <x v="0"/>
    <s v="4014008000"/>
    <s v="Pending"/>
    <s v="15087611"/>
    <m/>
    <m/>
    <n v="1"/>
    <n v="211949"/>
    <n v="1"/>
    <n v="211949"/>
  </r>
  <r>
    <x v="0"/>
    <s v="8"/>
    <s v="2/17/2015"/>
    <s v="2015"/>
    <s v="5"/>
    <s v="41010000"/>
    <x v="13"/>
    <x v="0"/>
    <s v="NATIONAL SCIENCE FOUNDATION"/>
    <s v="Federal"/>
    <x v="0"/>
    <s v="4014008000"/>
    <s v="Pending"/>
    <s v="15087804"/>
    <m/>
    <m/>
    <n v="1"/>
    <n v="300000"/>
    <n v="1"/>
    <n v="300000"/>
  </r>
  <r>
    <x v="0"/>
    <s v="8"/>
    <s v="2/17/2015"/>
    <s v="2015"/>
    <s v="5"/>
    <s v="41010000"/>
    <x v="13"/>
    <x v="0"/>
    <s v="NATIONAL SCIENCE FOUNDATION"/>
    <s v="Federal"/>
    <x v="0"/>
    <s v="4014008000"/>
    <s v="Not Funded"/>
    <s v="15087572"/>
    <m/>
    <m/>
    <n v="1"/>
    <n v="194566"/>
    <n v="1"/>
    <n v="194566"/>
  </r>
  <r>
    <x v="0"/>
    <s v="8"/>
    <s v="2/17/2015"/>
    <s v="2015"/>
    <s v="5"/>
    <s v="41010000"/>
    <x v="13"/>
    <x v="0"/>
    <s v="NATIONAL SCIENCE FOUNDATION"/>
    <s v="Federal"/>
    <x v="0"/>
    <s v="4014008000"/>
    <s v="Not Funded"/>
    <s v="15087573"/>
    <m/>
    <m/>
    <n v="0.8"/>
    <n v="196383.2"/>
    <n v="0.8"/>
    <n v="196383.2"/>
  </r>
  <r>
    <x v="0"/>
    <s v="8"/>
    <s v="2/17/2015"/>
    <s v="2015"/>
    <s v="5"/>
    <s v="41010000"/>
    <x v="13"/>
    <x v="0"/>
    <s v="NATIONAL SCIENCE FOUNDATION"/>
    <s v="Federal"/>
    <x v="0"/>
    <s v="4014009000"/>
    <s v="Pending"/>
    <s v="15087453"/>
    <m/>
    <m/>
    <n v="0.25"/>
    <n v="103913.5"/>
    <n v="0.25"/>
    <n v="103913.5"/>
  </r>
  <r>
    <x v="0"/>
    <s v="8"/>
    <s v="2/17/2015"/>
    <s v="2015"/>
    <s v="5"/>
    <s v="41010000"/>
    <x v="13"/>
    <x v="0"/>
    <s v="NATIONAL SCIENCE FOUNDATION"/>
    <s v="Federal"/>
    <x v="0"/>
    <s v="4014009000"/>
    <s v="Pending"/>
    <s v="15087486"/>
    <m/>
    <m/>
    <n v="1"/>
    <n v="489193"/>
    <n v="1"/>
    <n v="489193"/>
  </r>
  <r>
    <x v="0"/>
    <s v="8"/>
    <s v="2/17/2015"/>
    <s v="2015"/>
    <s v="5"/>
    <s v="41010000"/>
    <x v="13"/>
    <x v="0"/>
    <s v="NATIONAL SCIENCE FOUNDATION"/>
    <s v="Federal"/>
    <x v="0"/>
    <s v="4014009000"/>
    <s v="Pending"/>
    <s v="15087487"/>
    <m/>
    <m/>
    <n v="0.75"/>
    <n v="196497.75"/>
    <n v="0.75"/>
    <n v="196497.75"/>
  </r>
  <r>
    <x v="0"/>
    <s v="8"/>
    <s v="2/17/2015"/>
    <s v="2015"/>
    <s v="5"/>
    <s v="41010000"/>
    <x v="13"/>
    <x v="0"/>
    <s v="NATIONAL SCIENCE FOUNDATION"/>
    <s v="Federal"/>
    <x v="0"/>
    <s v="4014009000"/>
    <s v="Pending"/>
    <s v="15087494"/>
    <m/>
    <m/>
    <n v="0.67"/>
    <n v="200963.15"/>
    <n v="0.67"/>
    <n v="200963.15"/>
  </r>
  <r>
    <x v="0"/>
    <s v="8"/>
    <s v="2/17/2015"/>
    <s v="2015"/>
    <s v="5"/>
    <s v="41010000"/>
    <x v="13"/>
    <x v="0"/>
    <s v="NATIONAL SCIENCE FOUNDATION"/>
    <s v="Federal"/>
    <x v="0"/>
    <s v="4014009000"/>
    <s v="Pending"/>
    <s v="15087519"/>
    <m/>
    <m/>
    <n v="0.5"/>
    <n v="261653.5"/>
    <n v="0.5"/>
    <n v="261653.5"/>
  </r>
  <r>
    <x v="0"/>
    <s v="8"/>
    <s v="2/17/2015"/>
    <s v="2015"/>
    <s v="5"/>
    <s v="41010000"/>
    <x v="13"/>
    <x v="0"/>
    <s v="NATIONAL SCIENCE FOUNDATION"/>
    <s v="Federal"/>
    <x v="0"/>
    <s v="4014009000"/>
    <s v="Pending"/>
    <s v="15087521"/>
    <m/>
    <m/>
    <n v="0.3"/>
    <n v="176693.7"/>
    <n v="0.3"/>
    <n v="176693.7"/>
  </r>
  <r>
    <x v="0"/>
    <s v="8"/>
    <s v="2/17/2015"/>
    <s v="2015"/>
    <s v="5"/>
    <s v="41010000"/>
    <x v="13"/>
    <x v="0"/>
    <s v="NATIONAL SCIENCE FOUNDATION"/>
    <s v="Federal"/>
    <x v="0"/>
    <s v="4014009000"/>
    <s v="Pending"/>
    <s v="15087525"/>
    <m/>
    <m/>
    <n v="0.3"/>
    <n v="99000"/>
    <n v="0.3"/>
    <n v="99000"/>
  </r>
  <r>
    <x v="0"/>
    <s v="8"/>
    <s v="2/17/2015"/>
    <s v="2015"/>
    <s v="5"/>
    <s v="41010000"/>
    <x v="13"/>
    <x v="0"/>
    <s v="NATIONAL SCIENCE FOUNDATION"/>
    <s v="Federal"/>
    <x v="0"/>
    <s v="4014009000"/>
    <s v="Pending"/>
    <s v="15087562"/>
    <m/>
    <m/>
    <n v="1"/>
    <n v="227153"/>
    <n v="1"/>
    <n v="227153"/>
  </r>
  <r>
    <x v="0"/>
    <s v="8"/>
    <s v="2/17/2015"/>
    <s v="2015"/>
    <s v="5"/>
    <s v="41010000"/>
    <x v="13"/>
    <x v="0"/>
    <s v="NATIONAL SCIENCE FOUNDATION"/>
    <s v="Federal"/>
    <x v="0"/>
    <s v="4014009000"/>
    <s v="Not Funded"/>
    <s v="15087540"/>
    <m/>
    <m/>
    <n v="0.67"/>
    <n v="221100"/>
    <n v="0.67"/>
    <n v="221100"/>
  </r>
  <r>
    <x v="0"/>
    <s v="8"/>
    <s v="2/17/2015"/>
    <s v="2015"/>
    <s v="5"/>
    <s v="41010000"/>
    <x v="13"/>
    <x v="0"/>
    <s v="NATIONAL SCIENCE FOUNDATION"/>
    <s v="Federal"/>
    <x v="0"/>
    <s v="4014010000"/>
    <s v="Pending"/>
    <s v="15087525"/>
    <m/>
    <m/>
    <n v="0.7"/>
    <n v="231000"/>
    <n v="0.7"/>
    <n v="231000"/>
  </r>
  <r>
    <x v="0"/>
    <s v="8"/>
    <s v="2/17/2015"/>
    <s v="2015"/>
    <s v="5"/>
    <s v="41010000"/>
    <x v="13"/>
    <x v="0"/>
    <s v="NATIONAL SCIENCE FOUNDATION"/>
    <s v="Federal"/>
    <x v="0"/>
    <s v="4014010000"/>
    <s v="Pending"/>
    <s v="15087563"/>
    <m/>
    <m/>
    <n v="0.33329999999999999"/>
    <n v="139390.39000000001"/>
    <n v="0.33329999999999999"/>
    <n v="139390.39000000001"/>
  </r>
  <r>
    <x v="0"/>
    <s v="8"/>
    <s v="2/17/2015"/>
    <s v="2015"/>
    <s v="5"/>
    <s v="41010000"/>
    <x v="13"/>
    <x v="0"/>
    <s v="NATIONAL SCIENCE FOUNDATION"/>
    <s v="Federal"/>
    <x v="0"/>
    <s v="4014015000"/>
    <s v="Pending"/>
    <s v="15087474"/>
    <m/>
    <m/>
    <n v="1"/>
    <n v="234635"/>
    <n v="1"/>
    <n v="234635"/>
  </r>
  <r>
    <x v="0"/>
    <s v="8"/>
    <s v="2/17/2015"/>
    <s v="2015"/>
    <s v="5"/>
    <s v="41010000"/>
    <x v="13"/>
    <x v="0"/>
    <s v="NATIONAL SCIENCE FOUNDATION"/>
    <s v="Federal"/>
    <x v="0"/>
    <s v="4014017000"/>
    <s v="Not Funded"/>
    <s v="15087540"/>
    <m/>
    <m/>
    <n v="0.33"/>
    <n v="108900"/>
    <n v="0.33"/>
    <n v="108900"/>
  </r>
  <r>
    <x v="0"/>
    <s v="8"/>
    <s v="2/17/2015"/>
    <s v="2015"/>
    <s v="5"/>
    <s v="41010000"/>
    <x v="13"/>
    <x v="0"/>
    <s v="NATIONAL SCIENCE FOUNDATION"/>
    <s v="Federal"/>
    <x v="0"/>
    <s v="4016001000"/>
    <s v="Not Funded"/>
    <s v="15087573"/>
    <m/>
    <m/>
    <n v="0.2"/>
    <n v="49095.8"/>
    <n v="0.2"/>
    <n v="49095.8"/>
  </r>
  <r>
    <x v="0"/>
    <s v="8"/>
    <s v="2/17/2015"/>
    <s v="2015"/>
    <s v="5"/>
    <s v="41010000"/>
    <x v="13"/>
    <x v="0"/>
    <s v="NATIONAL SCIENCE FOUNDATION"/>
    <s v="Federal"/>
    <x v="0"/>
    <s v="4016005000"/>
    <s v="Pending"/>
    <s v="15087453"/>
    <m/>
    <m/>
    <n v="0.5"/>
    <n v="207827"/>
    <n v="0.5"/>
    <n v="207827"/>
  </r>
  <r>
    <x v="0"/>
    <s v="8"/>
    <s v="2/17/2015"/>
    <s v="2015"/>
    <s v="5"/>
    <s v="41010000"/>
    <x v="13"/>
    <x v="0"/>
    <s v="NATIONAL SCIENCE FOUNDATION"/>
    <s v="Federal"/>
    <x v="0"/>
    <s v="4017003000"/>
    <s v="Pending"/>
    <s v="15087529"/>
    <m/>
    <m/>
    <n v="0.25"/>
    <n v="119929.75"/>
    <n v="0.25"/>
    <n v="119929.75"/>
  </r>
  <r>
    <x v="0"/>
    <s v="8"/>
    <s v="2/17/2015"/>
    <s v="2015"/>
    <s v="5"/>
    <s v="41010000"/>
    <x v="13"/>
    <x v="0"/>
    <s v="Georgetown University"/>
    <s v="Institution of Higher Education"/>
    <x v="0"/>
    <s v="4017015000"/>
    <s v="Pending"/>
    <s v="15087535"/>
    <n v="1"/>
    <n v="28590"/>
    <m/>
    <m/>
    <n v="1"/>
    <n v="28590"/>
  </r>
  <r>
    <x v="0"/>
    <s v="8"/>
    <s v="2/17/2015"/>
    <s v="2015"/>
    <s v="5"/>
    <s v="41010000"/>
    <x v="13"/>
    <x v="0"/>
    <s v="NATIONAL SCIENCE FOUNDATION"/>
    <s v="Federal"/>
    <x v="0"/>
    <s v="4019008000"/>
    <s v="Pending"/>
    <s v="15087529"/>
    <m/>
    <m/>
    <n v="0.75"/>
    <n v="359789.25"/>
    <n v="0.75"/>
    <n v="359789.25"/>
  </r>
  <r>
    <x v="0"/>
    <s v="8"/>
    <s v="2/17/2015"/>
    <s v="2015"/>
    <s v="5"/>
    <s v="41010000"/>
    <x v="13"/>
    <x v="0"/>
    <s v="NATIONAL SCIENCE FOUNDATION"/>
    <s v="Federal"/>
    <x v="0"/>
    <s v="4027002000"/>
    <s v="Pending"/>
    <s v="15087477"/>
    <n v="0"/>
    <n v="0"/>
    <m/>
    <m/>
    <n v="0"/>
    <n v="0"/>
  </r>
  <r>
    <x v="0"/>
    <s v="8"/>
    <s v="2/17/2015"/>
    <s v="2015"/>
    <s v="5"/>
    <s v="41010000"/>
    <x v="13"/>
    <x v="0"/>
    <s v="Georgetown University"/>
    <s v="Institution of Higher Education"/>
    <x v="0"/>
    <s v="4027012000"/>
    <s v="Pending"/>
    <s v="15087535"/>
    <n v="0"/>
    <n v="0"/>
    <m/>
    <m/>
    <n v="0"/>
    <n v="0"/>
  </r>
  <r>
    <x v="0"/>
    <s v="8"/>
    <s v="2/18/2015"/>
    <s v="2015"/>
    <s v="5"/>
    <s v="41010000"/>
    <x v="13"/>
    <x v="0"/>
    <s v="NATIONAL SCIENCE FOUNDATION"/>
    <s v="Federal"/>
    <x v="0"/>
    <s v="4011006000"/>
    <s v="Pending"/>
    <s v="15087612"/>
    <n v="0.55000000000000004"/>
    <n v="192500"/>
    <m/>
    <m/>
    <n v="0.55000000000000004"/>
    <n v="192500"/>
  </r>
  <r>
    <x v="0"/>
    <s v="8"/>
    <s v="2/18/2015"/>
    <s v="2015"/>
    <s v="5"/>
    <s v="41010000"/>
    <x v="13"/>
    <x v="0"/>
    <s v="NATIONAL SCIENCE FOUNDATION"/>
    <s v="Federal"/>
    <x v="0"/>
    <s v="4013008000"/>
    <s v="Pending"/>
    <s v="15087597"/>
    <m/>
    <m/>
    <n v="0.5"/>
    <n v="270453.5"/>
    <n v="0.5"/>
    <n v="270453.5"/>
  </r>
  <r>
    <x v="0"/>
    <s v="8"/>
    <s v="2/18/2015"/>
    <s v="2015"/>
    <s v="5"/>
    <s v="41010000"/>
    <x v="13"/>
    <x v="0"/>
    <s v="NATIONAL SCIENCE FOUNDATION"/>
    <s v="Federal"/>
    <x v="0"/>
    <s v="4014009000"/>
    <s v="Pending"/>
    <s v="15087597"/>
    <m/>
    <m/>
    <n v="0.5"/>
    <n v="270453.5"/>
    <n v="0.5"/>
    <n v="270453.5"/>
  </r>
  <r>
    <x v="0"/>
    <s v="8"/>
    <s v="2/18/2015"/>
    <s v="2015"/>
    <s v="5"/>
    <s v="41010000"/>
    <x v="13"/>
    <x v="0"/>
    <s v="NATIONAL SCIENCE FOUNDATION"/>
    <s v="Federal"/>
    <x v="0"/>
    <s v="4014009000"/>
    <s v="Pending"/>
    <s v="15087607"/>
    <m/>
    <m/>
    <n v="1"/>
    <n v="490601"/>
    <n v="1"/>
    <n v="490601"/>
  </r>
  <r>
    <x v="0"/>
    <s v="8"/>
    <s v="2/18/2015"/>
    <s v="2015"/>
    <s v="5"/>
    <s v="41010000"/>
    <x v="13"/>
    <x v="0"/>
    <s v="NATIONAL SCIENCE FOUNDATION"/>
    <s v="Federal"/>
    <x v="0"/>
    <s v="4016005000"/>
    <s v="Pending"/>
    <s v="15087612"/>
    <n v="0.45"/>
    <n v="157500"/>
    <m/>
    <m/>
    <n v="0.45"/>
    <n v="157500"/>
  </r>
  <r>
    <x v="0"/>
    <s v="8"/>
    <s v="2/18/2015"/>
    <s v="2015"/>
    <s v="5"/>
    <s v="41010000"/>
    <x v="13"/>
    <x v="0"/>
    <s v="NATIONAL SCIENCE FOUNDATION"/>
    <s v="Federal"/>
    <x v="0"/>
    <s v="4027002000"/>
    <s v="Pending"/>
    <s v="15087612"/>
    <n v="0"/>
    <n v="0"/>
    <m/>
    <m/>
    <n v="0"/>
    <n v="0"/>
  </r>
  <r>
    <x v="0"/>
    <s v="8"/>
    <s v="2/18/2015"/>
    <s v="2015"/>
    <s v="5"/>
    <s v="41010000"/>
    <x v="13"/>
    <x v="0"/>
    <s v="NATIONAL SCIENCE FOUNDATION"/>
    <s v="Federal"/>
    <x v="0"/>
    <s v="4027003000"/>
    <s v="Pending"/>
    <s v="15087612"/>
    <n v="0"/>
    <n v="0"/>
    <m/>
    <m/>
    <n v="0"/>
    <n v="0"/>
  </r>
  <r>
    <x v="0"/>
    <s v="8"/>
    <s v="2/19/2015"/>
    <s v="2015"/>
    <s v="5"/>
    <s v="41010000"/>
    <x v="13"/>
    <x v="0"/>
    <s v="NATIONAL SCIENCE FOUNDATION"/>
    <s v="Federal"/>
    <x v="0"/>
    <s v="4014005000"/>
    <s v="Pending"/>
    <s v="15087565"/>
    <m/>
    <m/>
    <n v="1"/>
    <n v="450000"/>
    <n v="1"/>
    <n v="450000"/>
  </r>
  <r>
    <x v="0"/>
    <s v="8"/>
    <s v="2/20/2015"/>
    <s v="2015"/>
    <s v="5"/>
    <s v="41010000"/>
    <x v="13"/>
    <x v="0"/>
    <s v="NATIONAL SCIENCE FOUNDATION"/>
    <s v="Federal"/>
    <x v="0"/>
    <s v="4011012000"/>
    <s v="Awarded"/>
    <s v="15044141"/>
    <m/>
    <m/>
    <n v="1"/>
    <n v="174867"/>
    <n v="1"/>
    <n v="174867"/>
  </r>
  <r>
    <x v="0"/>
    <s v="8"/>
    <s v="2/20/2015"/>
    <s v="2015"/>
    <s v="5"/>
    <s v="41010000"/>
    <x v="13"/>
    <x v="0"/>
    <s v="NATIONAL SCIENCE FOUNDATION"/>
    <s v="Federal"/>
    <x v="0"/>
    <s v="4011015000"/>
    <s v="Pending"/>
    <s v="15087635"/>
    <m/>
    <m/>
    <n v="0.2"/>
    <n v="103302"/>
    <n v="0.2"/>
    <n v="103302"/>
  </r>
  <r>
    <x v="0"/>
    <s v="8"/>
    <s v="2/20/2015"/>
    <s v="2015"/>
    <s v="5"/>
    <s v="41010000"/>
    <x v="13"/>
    <x v="0"/>
    <s v="NATIONAL SCIENCE FOUNDATION"/>
    <s v="Federal"/>
    <x v="0"/>
    <s v="4014005000"/>
    <s v="Pending"/>
    <s v="15087635"/>
    <m/>
    <m/>
    <n v="0.2"/>
    <n v="103302"/>
    <n v="0.2"/>
    <n v="103302"/>
  </r>
  <r>
    <x v="0"/>
    <s v="8"/>
    <s v="2/20/2015"/>
    <s v="2015"/>
    <s v="5"/>
    <s v="41010000"/>
    <x v="13"/>
    <x v="0"/>
    <s v="NATIONAL SCIENCE FOUNDATION"/>
    <s v="Federal"/>
    <x v="0"/>
    <s v="4014006000"/>
    <s v="Pending"/>
    <s v="15087635"/>
    <m/>
    <m/>
    <n v="0.4"/>
    <n v="206604"/>
    <n v="0.4"/>
    <n v="206604"/>
  </r>
  <r>
    <x v="0"/>
    <s v="8"/>
    <s v="2/20/2015"/>
    <s v="2015"/>
    <s v="5"/>
    <s v="41010000"/>
    <x v="13"/>
    <x v="0"/>
    <s v="NATIONAL SCIENCE FOUNDATION"/>
    <s v="Federal"/>
    <x v="0"/>
    <s v="4015003000"/>
    <s v="Pending"/>
    <s v="15087635"/>
    <m/>
    <m/>
    <n v="0.2"/>
    <n v="103302"/>
    <n v="0.2"/>
    <n v="103302"/>
  </r>
  <r>
    <x v="0"/>
    <s v="8"/>
    <s v="2/23/2015"/>
    <s v="2015"/>
    <s v="5"/>
    <s v="41010000"/>
    <x v="13"/>
    <x v="0"/>
    <s v="NATIONAL SCIENCE FOUNDATION"/>
    <s v="Federal"/>
    <x v="0"/>
    <s v="4011008000"/>
    <s v="Pending"/>
    <s v="15087777"/>
    <n v="0.25"/>
    <n v="225746"/>
    <m/>
    <m/>
    <n v="0.25"/>
    <n v="225746"/>
  </r>
  <r>
    <x v="0"/>
    <s v="8"/>
    <s v="2/23/2015"/>
    <s v="2015"/>
    <s v="5"/>
    <s v="41010000"/>
    <x v="13"/>
    <x v="0"/>
    <s v="WASHINGTON STATE UNIVERSITY"/>
    <s v="Institution of Higher Education"/>
    <x v="0"/>
    <s v="4011012000"/>
    <s v="Awarded"/>
    <s v="14109705"/>
    <m/>
    <m/>
    <n v="0.9"/>
    <n v="563875.19999999995"/>
    <n v="0.9"/>
    <n v="563875.19999999995"/>
  </r>
  <r>
    <x v="0"/>
    <s v="8"/>
    <s v="2/23/2015"/>
    <s v="2015"/>
    <s v="5"/>
    <s v="41010000"/>
    <x v="13"/>
    <x v="0"/>
    <s v="NATIONAL SCIENCE FOUNDATION"/>
    <s v="Federal"/>
    <x v="0"/>
    <s v="4011015000"/>
    <s v="Pending"/>
    <s v="15087777"/>
    <n v="0.25"/>
    <n v="225746"/>
    <m/>
    <m/>
    <n v="0.25"/>
    <n v="225746"/>
  </r>
  <r>
    <x v="0"/>
    <s v="8"/>
    <s v="2/23/2015"/>
    <s v="2015"/>
    <s v="5"/>
    <s v="41010000"/>
    <x v="13"/>
    <x v="0"/>
    <s v="NATIONAL SCIENCE FOUNDATION"/>
    <s v="Federal"/>
    <x v="0"/>
    <s v="4014005000"/>
    <s v="Pending"/>
    <s v="15087777"/>
    <n v="0.125"/>
    <n v="112873"/>
    <m/>
    <m/>
    <n v="0.125"/>
    <n v="112873"/>
  </r>
  <r>
    <x v="0"/>
    <s v="8"/>
    <s v="2/23/2015"/>
    <s v="2015"/>
    <s v="5"/>
    <s v="41010000"/>
    <x v="13"/>
    <x v="0"/>
    <s v="NATIONAL SCIENCE FOUNDATION"/>
    <s v="Federal"/>
    <x v="0"/>
    <s v="4014006000"/>
    <s v="Pending"/>
    <s v="15087777"/>
    <n v="0.25"/>
    <n v="225746"/>
    <m/>
    <m/>
    <n v="0.25"/>
    <n v="225746"/>
  </r>
  <r>
    <x v="0"/>
    <s v="8"/>
    <s v="2/23/2015"/>
    <s v="2015"/>
    <s v="5"/>
    <s v="41010000"/>
    <x v="13"/>
    <x v="0"/>
    <s v="NATIONAL SCIENCE FOUNDATION"/>
    <s v="Federal"/>
    <x v="0"/>
    <s v="4014024000"/>
    <s v="Pending"/>
    <s v="15087777"/>
    <n v="0.125"/>
    <n v="112873"/>
    <m/>
    <m/>
    <n v="0.125"/>
    <n v="112873"/>
  </r>
  <r>
    <x v="0"/>
    <s v="8"/>
    <s v="2/23/2015"/>
    <s v="2015"/>
    <s v="5"/>
    <s v="41010000"/>
    <x v="13"/>
    <x v="0"/>
    <s v="NATIONAL SCIENCE FOUNDATION"/>
    <s v="Federal"/>
    <x v="0"/>
    <s v="4017015000"/>
    <s v="Pending"/>
    <s v="15087721"/>
    <n v="0.25"/>
    <n v="214951.5"/>
    <m/>
    <m/>
    <n v="0.25"/>
    <n v="214951.5"/>
  </r>
  <r>
    <x v="0"/>
    <s v="8"/>
    <s v="2/23/2015"/>
    <s v="2015"/>
    <s v="5"/>
    <s v="41010000"/>
    <x v="13"/>
    <x v="0"/>
    <s v="NATIONAL SCIENCE FOUNDATION"/>
    <s v="Federal"/>
    <x v="0"/>
    <s v="4018009000"/>
    <s v="Pending"/>
    <s v="15087721"/>
    <n v="0.35"/>
    <n v="300932.09999999998"/>
    <m/>
    <m/>
    <n v="0.35"/>
    <n v="300932.09999999998"/>
  </r>
  <r>
    <x v="0"/>
    <s v="8"/>
    <s v="2/23/2015"/>
    <s v="2015"/>
    <s v="5"/>
    <s v="41010000"/>
    <x v="13"/>
    <x v="0"/>
    <s v="WASHINGTON STATE UNIVERSITY"/>
    <s v="Institution of Higher Education"/>
    <x v="0"/>
    <s v="4018010000"/>
    <s v="Awarded"/>
    <s v="14109705"/>
    <m/>
    <m/>
    <n v="0.1"/>
    <n v="62652.800000000003"/>
    <n v="0.1"/>
    <n v="62652.800000000003"/>
  </r>
  <r>
    <x v="0"/>
    <s v="8"/>
    <s v="2/23/2015"/>
    <s v="2015"/>
    <s v="5"/>
    <s v="41010000"/>
    <x v="13"/>
    <x v="0"/>
    <s v="NATIONAL SCIENCE FOUNDATION"/>
    <s v="Federal"/>
    <x v="0"/>
    <s v="4019006000"/>
    <s v="Pending"/>
    <s v="15087721"/>
    <n v="0.2"/>
    <n v="171961.2"/>
    <m/>
    <m/>
    <n v="0.2"/>
    <n v="171961.2"/>
  </r>
  <r>
    <x v="0"/>
    <s v="8"/>
    <s v="2/23/2015"/>
    <s v="2015"/>
    <s v="5"/>
    <s v="41010000"/>
    <x v="13"/>
    <x v="0"/>
    <s v="NATIONAL SCIENCE FOUNDATION"/>
    <s v="Federal"/>
    <x v="0"/>
    <s v="4020004000"/>
    <s v="Pending"/>
    <s v="15087721"/>
    <n v="0.2"/>
    <n v="171961.2"/>
    <m/>
    <m/>
    <n v="0.2"/>
    <n v="171961.2"/>
  </r>
  <r>
    <x v="0"/>
    <s v="8"/>
    <s v="2/23/2015"/>
    <s v="2015"/>
    <s v="5"/>
    <s v="41010000"/>
    <x v="13"/>
    <x v="0"/>
    <s v="NATIONAL SCIENCE FOUNDATION"/>
    <s v="Federal"/>
    <x v="0"/>
    <s v="4027008000"/>
    <s v="Pending"/>
    <s v="15087777"/>
    <n v="0"/>
    <n v="0"/>
    <m/>
    <m/>
    <n v="0"/>
    <n v="0"/>
  </r>
  <r>
    <x v="0"/>
    <s v="8"/>
    <s v="2/23/2015"/>
    <s v="2015"/>
    <s v="5"/>
    <s v="41010000"/>
    <x v="13"/>
    <x v="0"/>
    <s v="NATIONAL SCIENCE FOUNDATION"/>
    <s v="Federal"/>
    <x v="0"/>
    <s v="4027008005"/>
    <s v="Pending"/>
    <s v="15087777"/>
    <n v="0"/>
    <n v="0"/>
    <m/>
    <m/>
    <n v="0"/>
    <n v="0"/>
  </r>
  <r>
    <x v="0"/>
    <s v="8"/>
    <s v="2/23/2015"/>
    <s v="2015"/>
    <s v="5"/>
    <s v="41010000"/>
    <x v="13"/>
    <x v="0"/>
    <s v="NATIONAL SCIENCE FOUNDATION"/>
    <s v="Federal"/>
    <x v="0"/>
    <s v="4027012000"/>
    <s v="Pending"/>
    <s v="15087721"/>
    <n v="0"/>
    <n v="0"/>
    <m/>
    <m/>
    <n v="0"/>
    <n v="0"/>
  </r>
  <r>
    <x v="0"/>
    <s v="8"/>
    <s v="2/24/2015"/>
    <s v="2015"/>
    <s v="5"/>
    <s v="41010000"/>
    <x v="13"/>
    <x v="0"/>
    <s v="NATIONAL SCIENCE FOUNDATION"/>
    <s v="Federal"/>
    <x v="0"/>
    <s v="1010002000"/>
    <s v="Pending"/>
    <s v="15087793"/>
    <m/>
    <m/>
    <n v="0.6"/>
    <n v="237206.39999999999"/>
    <n v="0.6"/>
    <n v="237206.39999999999"/>
  </r>
  <r>
    <x v="0"/>
    <s v="8"/>
    <s v="2/24/2015"/>
    <s v="2015"/>
    <s v="5"/>
    <s v="41010000"/>
    <x v="13"/>
    <x v="0"/>
    <s v="NATIONAL SCIENCE FOUNDATION"/>
    <s v="Federal"/>
    <x v="0"/>
    <s v="1010003000"/>
    <s v="Pending"/>
    <s v="15087793"/>
    <m/>
    <m/>
    <n v="0.4"/>
    <n v="158137.60000000001"/>
    <n v="0.4"/>
    <n v="158137.60000000001"/>
  </r>
  <r>
    <x v="0"/>
    <s v="8"/>
    <s v="2/24/2015"/>
    <s v="2015"/>
    <s v="5"/>
    <s v="41010000"/>
    <x v="13"/>
    <x v="0"/>
    <s v="NATIONAL SCIENCE FOUNDATION"/>
    <s v="Federal"/>
    <x v="0"/>
    <s v="4013011000"/>
    <s v="Pending"/>
    <s v="15087778"/>
    <m/>
    <m/>
    <n v="0.1"/>
    <n v="120000"/>
    <n v="0.1"/>
    <n v="120000"/>
  </r>
  <r>
    <x v="0"/>
    <s v="8"/>
    <s v="2/24/2015"/>
    <s v="2015"/>
    <s v="5"/>
    <s v="41010000"/>
    <x v="13"/>
    <x v="0"/>
    <s v="NATIONAL SCIENCE FOUNDATION"/>
    <s v="Federal"/>
    <x v="0"/>
    <s v="4014005000"/>
    <s v="Pending"/>
    <s v="15087778"/>
    <m/>
    <m/>
    <n v="0.55000000000000004"/>
    <n v="660000"/>
    <n v="0.55000000000000004"/>
    <n v="660000"/>
  </r>
  <r>
    <x v="0"/>
    <s v="8"/>
    <s v="2/24/2015"/>
    <s v="2015"/>
    <s v="5"/>
    <s v="41010000"/>
    <x v="13"/>
    <x v="0"/>
    <s v="NATIONAL SCIENCE FOUNDATION"/>
    <s v="Federal"/>
    <x v="0"/>
    <s v="4014006000"/>
    <s v="Pending"/>
    <s v="15087778"/>
    <m/>
    <m/>
    <n v="0.1"/>
    <n v="120000"/>
    <n v="0.1"/>
    <n v="120000"/>
  </r>
  <r>
    <x v="0"/>
    <s v="8"/>
    <s v="2/24/2015"/>
    <s v="2015"/>
    <s v="5"/>
    <s v="41010000"/>
    <x v="13"/>
    <x v="0"/>
    <s v="NATIONAL SCIENCE FOUNDATION"/>
    <s v="Federal"/>
    <x v="0"/>
    <s v="4014008000"/>
    <s v="Pending"/>
    <s v="15087769"/>
    <n v="1"/>
    <n v="164307"/>
    <m/>
    <m/>
    <n v="1"/>
    <n v="164307"/>
  </r>
  <r>
    <x v="0"/>
    <s v="8"/>
    <s v="2/24/2015"/>
    <s v="2015"/>
    <s v="5"/>
    <s v="41010000"/>
    <x v="13"/>
    <x v="0"/>
    <s v="NATIONAL SCIENCE FOUNDATION"/>
    <s v="Federal"/>
    <x v="0"/>
    <s v="4014009000"/>
    <s v="Pending"/>
    <s v="15087778"/>
    <m/>
    <m/>
    <n v="0.25"/>
    <n v="300000"/>
    <n v="0.25"/>
    <n v="300000"/>
  </r>
  <r>
    <x v="0"/>
    <s v="8"/>
    <s v="2/24/2015"/>
    <s v="2015"/>
    <s v="5"/>
    <s v="41010000"/>
    <x v="13"/>
    <x v="0"/>
    <s v="NATIONAL SCIENCE FOUNDATION"/>
    <s v="Federal"/>
    <x v="0"/>
    <s v="4014009000"/>
    <s v="Pending"/>
    <s v="15087865"/>
    <m/>
    <m/>
    <n v="1"/>
    <n v="200579"/>
    <n v="1"/>
    <n v="200579"/>
  </r>
  <r>
    <x v="0"/>
    <s v="8"/>
    <s v="2/24/2015"/>
    <s v="2015"/>
    <s v="5"/>
    <s v="41010000"/>
    <x v="13"/>
    <x v="0"/>
    <s v="NATIONAL SCIENCE FOUNDATION"/>
    <s v="Federal"/>
    <x v="0"/>
    <s v="4018009000"/>
    <s v="Pending"/>
    <s v="15087701"/>
    <n v="1"/>
    <n v="269000"/>
    <m/>
    <m/>
    <n v="1"/>
    <n v="269000"/>
  </r>
  <r>
    <x v="0"/>
    <s v="8"/>
    <s v="2/24/2015"/>
    <s v="2015"/>
    <s v="5"/>
    <s v="41010000"/>
    <x v="13"/>
    <x v="0"/>
    <s v="NATIONAL SCIENCE FOUNDATION"/>
    <s v="Federal"/>
    <x v="0"/>
    <s v="4027001000"/>
    <s v="Pending"/>
    <s v="15087701"/>
    <n v="0"/>
    <n v="0"/>
    <m/>
    <m/>
    <n v="0"/>
    <n v="0"/>
  </r>
  <r>
    <x v="0"/>
    <s v="8"/>
    <s v="2/24/2015"/>
    <s v="2015"/>
    <s v="5"/>
    <s v="41010000"/>
    <x v="13"/>
    <x v="0"/>
    <s v="NATIONAL SCIENCE FOUNDATION"/>
    <s v="Federal"/>
    <x v="0"/>
    <s v="4027010000"/>
    <s v="Pending"/>
    <s v="15087769"/>
    <n v="0"/>
    <n v="0"/>
    <m/>
    <m/>
    <n v="0"/>
    <n v="0"/>
  </r>
  <r>
    <x v="0"/>
    <s v="8"/>
    <s v="2/25/2015"/>
    <s v="2015"/>
    <s v="5"/>
    <s v="41010000"/>
    <x v="13"/>
    <x v="0"/>
    <s v="AIR FORCE OFFICE OF SCIENTIFIC RESEARCH"/>
    <s v="Federal"/>
    <x v="0"/>
    <s v="4014010000"/>
    <s v="Pending"/>
    <s v="14121617"/>
    <m/>
    <m/>
    <n v="1"/>
    <n v="267828"/>
    <n v="1"/>
    <n v="267828"/>
  </r>
  <r>
    <x v="0"/>
    <s v="8"/>
    <s v="2/26/2015"/>
    <s v="2015"/>
    <s v="5"/>
    <s v="41010000"/>
    <x v="13"/>
    <x v="0"/>
    <s v="NATIONAL SCIENCE FOUNDATION"/>
    <s v="Federal"/>
    <x v="0"/>
    <s v="4014009000"/>
    <s v="Awarded"/>
    <s v="15033150"/>
    <n v="1"/>
    <n v="198828"/>
    <m/>
    <m/>
    <n v="1"/>
    <n v="198828"/>
  </r>
  <r>
    <x v="0"/>
    <s v="8"/>
    <s v="2/26/2015"/>
    <s v="2015"/>
    <s v="5"/>
    <s v="41010000"/>
    <x v="13"/>
    <x v="0"/>
    <s v="NORTH DAKOTA STATE UNIVERSITY"/>
    <s v="Institution of Higher Education"/>
    <x v="0"/>
    <s v="4018004000"/>
    <s v="Pending"/>
    <s v="15087667"/>
    <m/>
    <m/>
    <n v="1"/>
    <n v="0"/>
    <n v="1"/>
    <n v="0"/>
  </r>
  <r>
    <x v="0"/>
    <s v="8"/>
    <s v="2/26/2015"/>
    <s v="2015"/>
    <s v="5"/>
    <s v="41010000"/>
    <x v="13"/>
    <x v="0"/>
    <s v="NATIONAL SCIENCE FOUNDATION"/>
    <s v="Federal"/>
    <x v="0"/>
    <s v="4027002000"/>
    <s v="Awarded"/>
    <s v="15033150"/>
    <n v="0"/>
    <n v="0"/>
    <m/>
    <m/>
    <n v="0"/>
    <n v="0"/>
  </r>
  <r>
    <x v="0"/>
    <s v="9"/>
    <s v="3/2/2015"/>
    <s v="2015"/>
    <s v="6"/>
    <s v="41010000"/>
    <x v="13"/>
    <x v="0"/>
    <s v="NATIONAL SCIENCE FOUNDATION"/>
    <s v="Federal"/>
    <x v="0"/>
    <s v="4011015000"/>
    <s v="Pending"/>
    <s v="15087794"/>
    <n v="0.4"/>
    <n v="475200.4"/>
    <m/>
    <m/>
    <n v="0.4"/>
    <n v="475200.4"/>
  </r>
  <r>
    <x v="0"/>
    <s v="9"/>
    <s v="3/2/2015"/>
    <s v="2015"/>
    <s v="6"/>
    <s v="41010000"/>
    <x v="13"/>
    <x v="0"/>
    <s v="NATIONAL SCIENCE FOUNDATION"/>
    <s v="Federal"/>
    <x v="0"/>
    <s v="4014005000"/>
    <s v="Not Funded"/>
    <s v="15055165"/>
    <m/>
    <m/>
    <n v="0.17"/>
    <n v="212676.12"/>
    <n v="0.17"/>
    <n v="212676.12"/>
  </r>
  <r>
    <x v="0"/>
    <s v="9"/>
    <s v="3/2/2015"/>
    <s v="2015"/>
    <s v="6"/>
    <s v="41010000"/>
    <x v="13"/>
    <x v="0"/>
    <s v="NATIONAL SCIENCE FOUNDATION"/>
    <s v="Federal"/>
    <x v="0"/>
    <s v="4014006000"/>
    <s v="Not Funded"/>
    <s v="15055165"/>
    <m/>
    <m/>
    <n v="0.33"/>
    <n v="412841.88"/>
    <n v="0.33"/>
    <n v="412841.88"/>
  </r>
  <r>
    <x v="0"/>
    <s v="9"/>
    <s v="3/2/2015"/>
    <s v="2015"/>
    <s v="6"/>
    <s v="41010000"/>
    <x v="13"/>
    <x v="0"/>
    <s v="NATIONAL SCIENCE FOUNDATION"/>
    <s v="Federal"/>
    <x v="0"/>
    <s v="4014007000"/>
    <s v="Not Funded"/>
    <s v="15055165"/>
    <m/>
    <m/>
    <n v="0.33"/>
    <n v="412841.88"/>
    <n v="0.33"/>
    <n v="412841.88"/>
  </r>
  <r>
    <x v="0"/>
    <s v="9"/>
    <s v="3/2/2015"/>
    <s v="2015"/>
    <s v="6"/>
    <s v="41010000"/>
    <x v="13"/>
    <x v="0"/>
    <s v="NATIONAL SCIENCE FOUNDATION"/>
    <s v="Federal"/>
    <x v="0"/>
    <s v="4014008000"/>
    <s v="Pending"/>
    <s v="15097997"/>
    <m/>
    <m/>
    <n v="0.33"/>
    <n v="4297434.57"/>
    <n v="0.33"/>
    <n v="4297434.57"/>
  </r>
  <r>
    <x v="0"/>
    <s v="9"/>
    <s v="3/2/2015"/>
    <s v="2015"/>
    <s v="6"/>
    <s v="41010000"/>
    <x v="13"/>
    <x v="0"/>
    <s v="NATIONAL SCIENCE FOUNDATION"/>
    <s v="Federal"/>
    <x v="0"/>
    <s v="4014010000"/>
    <s v="Pending"/>
    <s v="15087498"/>
    <m/>
    <m/>
    <n v="0.875"/>
    <n v="267811.25"/>
    <n v="0.875"/>
    <n v="267811.25"/>
  </r>
  <r>
    <x v="0"/>
    <s v="9"/>
    <s v="3/2/2015"/>
    <s v="2015"/>
    <s v="6"/>
    <s v="41010000"/>
    <x v="13"/>
    <x v="0"/>
    <s v="NATIONAL SCIENCE FOUNDATION"/>
    <s v="Federal"/>
    <x v="0"/>
    <s v="4014010000"/>
    <s v="Pending"/>
    <s v="15097997"/>
    <m/>
    <m/>
    <n v="0.67"/>
    <n v="8725094.4299999997"/>
    <n v="0.67"/>
    <n v="8725094.4299999997"/>
  </r>
  <r>
    <x v="0"/>
    <s v="9"/>
    <s v="3/2/2015"/>
    <s v="2015"/>
    <s v="6"/>
    <s v="41010000"/>
    <x v="13"/>
    <x v="0"/>
    <s v="NATIONAL SCIENCE FOUNDATION"/>
    <s v="Federal"/>
    <x v="0"/>
    <s v="4014024000"/>
    <s v="Pending"/>
    <s v="15087498"/>
    <m/>
    <m/>
    <n v="0.125"/>
    <n v="38258.75"/>
    <n v="0.125"/>
    <n v="38258.75"/>
  </r>
  <r>
    <x v="0"/>
    <s v="9"/>
    <s v="3/2/2015"/>
    <s v="2015"/>
    <s v="6"/>
    <s v="41010000"/>
    <x v="13"/>
    <x v="0"/>
    <s v="NATIONAL SCIENCE FOUNDATION"/>
    <s v="Federal"/>
    <x v="0"/>
    <s v="4014024000"/>
    <s v="Not Funded"/>
    <s v="15055165"/>
    <m/>
    <m/>
    <n v="0.17"/>
    <n v="212676.12"/>
    <n v="0.17"/>
    <n v="212676.12"/>
  </r>
  <r>
    <x v="0"/>
    <s v="9"/>
    <s v="3/2/2015"/>
    <s v="2015"/>
    <s v="6"/>
    <s v="41010000"/>
    <x v="13"/>
    <x v="0"/>
    <s v="NATIONAL SCIENCE FOUNDATION"/>
    <s v="Federal"/>
    <x v="0"/>
    <s v="4017015000"/>
    <s v="Pending"/>
    <s v="15087794"/>
    <n v="0.15"/>
    <n v="178200.15"/>
    <m/>
    <m/>
    <n v="0.15"/>
    <n v="178200.15"/>
  </r>
  <r>
    <x v="0"/>
    <s v="9"/>
    <s v="3/2/2015"/>
    <s v="2015"/>
    <s v="6"/>
    <s v="41010000"/>
    <x v="13"/>
    <x v="0"/>
    <s v="NATIONAL SCIENCE FOUNDATION"/>
    <s v="Federal"/>
    <x v="0"/>
    <s v="4018009000"/>
    <s v="Pending"/>
    <s v="15087794"/>
    <n v="0.25"/>
    <n v="297000.25"/>
    <m/>
    <m/>
    <n v="0.25"/>
    <n v="297000.25"/>
  </r>
  <r>
    <x v="0"/>
    <s v="9"/>
    <s v="3/2/2015"/>
    <s v="2015"/>
    <s v="6"/>
    <s v="41010000"/>
    <x v="13"/>
    <x v="0"/>
    <s v="NATIONAL SCIENCE FOUNDATION"/>
    <s v="Federal"/>
    <x v="0"/>
    <s v="4019010000"/>
    <s v="Pending"/>
    <s v="15087794"/>
    <n v="0.2"/>
    <n v="237600.2"/>
    <m/>
    <m/>
    <n v="0.2"/>
    <n v="237600.2"/>
  </r>
  <r>
    <x v="0"/>
    <s v="9"/>
    <s v="3/2/2015"/>
    <s v="2015"/>
    <s v="6"/>
    <s v="41010000"/>
    <x v="13"/>
    <x v="0"/>
    <s v="NATIONAL SCIENCE FOUNDATION"/>
    <s v="Federal"/>
    <x v="0"/>
    <s v="4027008000"/>
    <s v="Pending"/>
    <s v="15087794"/>
    <n v="0"/>
    <n v="0"/>
    <m/>
    <m/>
    <n v="0"/>
    <n v="0"/>
  </r>
  <r>
    <x v="0"/>
    <s v="9"/>
    <s v="3/3/2015"/>
    <s v="2015"/>
    <s v="6"/>
    <s v="41010000"/>
    <x v="13"/>
    <x v="0"/>
    <s v="Univ of Illinois at Champaign-Urbana"/>
    <s v="Institution of Higher Education"/>
    <x v="0"/>
    <s v="4008006000"/>
    <s v="Awarded"/>
    <s v="15098014"/>
    <m/>
    <m/>
    <n v="1"/>
    <n v="331017"/>
    <n v="1"/>
    <n v="331017"/>
  </r>
  <r>
    <x v="0"/>
    <s v="9"/>
    <s v="3/3/2015"/>
    <s v="2015"/>
    <s v="6"/>
    <s v="41010000"/>
    <x v="13"/>
    <x v="0"/>
    <s v="NATIONAL SCIENCE FOUNDATION"/>
    <s v="Federal"/>
    <x v="0"/>
    <s v="4011008000"/>
    <s v="Awarded"/>
    <s v="15097957"/>
    <m/>
    <m/>
    <n v="1"/>
    <n v="10000"/>
    <n v="1"/>
    <n v="10000"/>
  </r>
  <r>
    <x v="0"/>
    <s v="9"/>
    <s v="3/3/2015"/>
    <s v="2015"/>
    <s v="6"/>
    <s v="41010000"/>
    <x v="13"/>
    <x v="0"/>
    <s v="UNIVERSITY OF MINNESOTA"/>
    <s v="Institution of Higher Education"/>
    <x v="0"/>
    <s v="4014007000"/>
    <s v="Awarded"/>
    <s v="15097971"/>
    <m/>
    <m/>
    <n v="0.65"/>
    <n v="976149.2"/>
    <n v="0.65"/>
    <n v="976149.2"/>
  </r>
  <r>
    <x v="0"/>
    <s v="9"/>
    <s v="3/3/2015"/>
    <s v="2015"/>
    <s v="6"/>
    <s v="41010000"/>
    <x v="13"/>
    <x v="0"/>
    <s v="UNIVERSITY OF MINNESOTA"/>
    <s v="Institution of Higher Education"/>
    <x v="0"/>
    <s v="4020003000"/>
    <s v="Awarded"/>
    <s v="15097971"/>
    <m/>
    <m/>
    <n v="0.35"/>
    <n v="525618.80000000005"/>
    <n v="0.35"/>
    <n v="525618.80000000005"/>
  </r>
  <r>
    <x v="0"/>
    <s v="9"/>
    <s v="3/4/2015"/>
    <s v="2015"/>
    <s v="6"/>
    <s v="41010000"/>
    <x v="13"/>
    <x v="0"/>
    <s v="NATIONAL SCIENCE FOUNDATION"/>
    <s v="Federal"/>
    <x v="0"/>
    <s v="4014004000"/>
    <s v="Awarded"/>
    <s v="15087922"/>
    <m/>
    <m/>
    <n v="1"/>
    <n v="18500"/>
    <n v="1"/>
    <n v="18500"/>
  </r>
  <r>
    <x v="0"/>
    <s v="9"/>
    <s v="3/5/2015"/>
    <s v="2015"/>
    <s v="6"/>
    <s v="41010000"/>
    <x v="13"/>
    <x v="0"/>
    <s v="NATIONAL SCIENCE FOUNDATION"/>
    <s v="Federal"/>
    <x v="0"/>
    <s v="4014009000"/>
    <s v="Awarded"/>
    <s v="15054882"/>
    <m/>
    <m/>
    <n v="0.25"/>
    <n v="125000"/>
    <n v="0.25"/>
    <n v="125000"/>
  </r>
  <r>
    <x v="0"/>
    <s v="9"/>
    <s v="3/5/2015"/>
    <s v="2015"/>
    <s v="6"/>
    <s v="41010000"/>
    <x v="13"/>
    <x v="0"/>
    <s v="NATIONAL SCIENCE FOUNDATION"/>
    <s v="Federal"/>
    <x v="0"/>
    <s v="4014024000"/>
    <s v="Awarded"/>
    <s v="15054882"/>
    <m/>
    <m/>
    <n v="0.75"/>
    <n v="375000"/>
    <n v="0.75"/>
    <n v="375000"/>
  </r>
  <r>
    <x v="0"/>
    <s v="9"/>
    <s v="3/6/2015"/>
    <s v="2015"/>
    <s v="6"/>
    <s v="41010000"/>
    <x v="13"/>
    <x v="0"/>
    <s v="NATIONAL SCIENCE FOUNDATION"/>
    <s v="Federal"/>
    <x v="0"/>
    <s v="4011010000"/>
    <s v="Awarded"/>
    <s v="15087018"/>
    <m/>
    <m/>
    <n v="1"/>
    <n v="10000"/>
    <n v="1"/>
    <n v="10000"/>
  </r>
  <r>
    <x v="0"/>
    <s v="9"/>
    <s v="3/6/2015"/>
    <s v="2015"/>
    <s v="6"/>
    <s v="41010000"/>
    <x v="13"/>
    <x v="0"/>
    <s v="NATIONAL SCIENCE FOUNDATION"/>
    <s v="Federal"/>
    <x v="0"/>
    <s v="4014005000"/>
    <s v="Awarded"/>
    <s v="15098116"/>
    <m/>
    <m/>
    <n v="0.75"/>
    <n v="36750"/>
    <n v="0.75"/>
    <n v="36750"/>
  </r>
  <r>
    <x v="0"/>
    <s v="9"/>
    <s v="3/6/2015"/>
    <s v="2015"/>
    <s v="6"/>
    <s v="41010000"/>
    <x v="13"/>
    <x v="0"/>
    <s v="NATIONAL SCIENCE FOUNDATION"/>
    <s v="Federal"/>
    <x v="0"/>
    <s v="4014024000"/>
    <s v="Awarded"/>
    <s v="15098116"/>
    <m/>
    <m/>
    <n v="0.25"/>
    <n v="12250"/>
    <n v="0.25"/>
    <n v="12250"/>
  </r>
  <r>
    <x v="0"/>
    <s v="9"/>
    <s v="3/9/2015"/>
    <s v="2015"/>
    <s v="6"/>
    <s v="41010000"/>
    <x v="13"/>
    <x v="0"/>
    <s v="NATIONAL SCIENCE FOUNDATION"/>
    <s v="Federal"/>
    <x v="0"/>
    <s v="4013010000"/>
    <s v="Awarded"/>
    <s v="15098167"/>
    <m/>
    <m/>
    <n v="0.6"/>
    <n v="30000"/>
    <n v="0.6"/>
    <n v="30000"/>
  </r>
  <r>
    <x v="0"/>
    <s v="9"/>
    <s v="3/9/2015"/>
    <s v="2015"/>
    <s v="6"/>
    <s v="41010000"/>
    <x v="13"/>
    <x v="0"/>
    <s v="NATIONAL SCIENCE FOUNDATION"/>
    <s v="Federal"/>
    <x v="0"/>
    <s v="4014008000"/>
    <s v="Awarded"/>
    <s v="15098167"/>
    <m/>
    <m/>
    <n v="0.4"/>
    <n v="20000"/>
    <n v="0.4"/>
    <n v="20000"/>
  </r>
  <r>
    <x v="0"/>
    <s v="9"/>
    <s v="3/10/2015"/>
    <s v="2015"/>
    <s v="6"/>
    <s v="41010000"/>
    <x v="13"/>
    <x v="0"/>
    <s v="NATIONAL SCIENCE FOUNDATION"/>
    <s v="Federal"/>
    <x v="0"/>
    <s v="4018006000"/>
    <s v="Awarded"/>
    <s v="15033541"/>
    <m/>
    <m/>
    <n v="1"/>
    <n v="228078"/>
    <n v="1"/>
    <n v="228078"/>
  </r>
  <r>
    <x v="0"/>
    <s v="9"/>
    <s v="3/10/2015"/>
    <s v="2015"/>
    <s v="6"/>
    <s v="41010000"/>
    <x v="13"/>
    <x v="0"/>
    <s v="NATIONAL SCIENCE FOUNDATION"/>
    <s v="Federal"/>
    <x v="0"/>
    <s v="4018006000"/>
    <s v="Awarded"/>
    <s v="15054839"/>
    <m/>
    <m/>
    <n v="1"/>
    <n v="300000"/>
    <n v="1"/>
    <n v="300000"/>
  </r>
  <r>
    <x v="0"/>
    <s v="9"/>
    <s v="3/11/2015"/>
    <s v="2015"/>
    <s v="6"/>
    <s v="41010000"/>
    <x v="13"/>
    <x v="0"/>
    <s v="NORTH CAROLINA STATE UNIVERSITY"/>
    <s v="Institution of Higher Education"/>
    <x v="0"/>
    <s v="4011012000"/>
    <s v="Pending"/>
    <s v="14109415"/>
    <m/>
    <m/>
    <n v="0.5"/>
    <n v="967036.5"/>
    <n v="0.5"/>
    <n v="967036.5"/>
  </r>
  <r>
    <x v="0"/>
    <s v="9"/>
    <s v="3/11/2015"/>
    <s v="2015"/>
    <s v="6"/>
    <s v="41010000"/>
    <x v="13"/>
    <x v="0"/>
    <s v="NATIONAL SCIENCE FOUNDATION"/>
    <s v="Federal"/>
    <x v="0"/>
    <s v="4011015000"/>
    <s v="Awarded"/>
    <s v="15033272"/>
    <m/>
    <m/>
    <n v="0.15"/>
    <n v="56008.2"/>
    <n v="0.15"/>
    <n v="56008.2"/>
  </r>
  <r>
    <x v="0"/>
    <s v="9"/>
    <s v="3/11/2015"/>
    <s v="2015"/>
    <s v="6"/>
    <s v="41010000"/>
    <x v="13"/>
    <x v="0"/>
    <s v="NORTH CAROLINA STATE UNIVERSITY"/>
    <s v="Institution of Higher Education"/>
    <x v="0"/>
    <s v="4011018000"/>
    <s v="Pending"/>
    <s v="14109415"/>
    <m/>
    <m/>
    <n v="0.5"/>
    <n v="967036.5"/>
    <n v="0.5"/>
    <n v="967036.5"/>
  </r>
  <r>
    <x v="0"/>
    <s v="9"/>
    <s v="3/11/2015"/>
    <s v="2015"/>
    <s v="6"/>
    <s v="41010000"/>
    <x v="13"/>
    <x v="0"/>
    <s v="NATIONAL SCIENCE FOUNDATION"/>
    <s v="Federal"/>
    <x v="0"/>
    <s v="4012001000"/>
    <s v="Awarded"/>
    <s v="15033272"/>
    <m/>
    <m/>
    <n v="0"/>
    <n v="0"/>
    <n v="0"/>
    <n v="0"/>
  </r>
  <r>
    <x v="0"/>
    <s v="9"/>
    <s v="3/11/2015"/>
    <s v="2015"/>
    <s v="6"/>
    <s v="41010000"/>
    <x v="13"/>
    <x v="0"/>
    <s v="NATIONAL SCIENCE FOUNDATION"/>
    <s v="Federal"/>
    <x v="0"/>
    <s v="4012006000"/>
    <s v="Awarded"/>
    <s v="15033272"/>
    <m/>
    <m/>
    <n v="0.7"/>
    <n v="261371.6"/>
    <n v="0.7"/>
    <n v="261371.6"/>
  </r>
  <r>
    <x v="0"/>
    <s v="9"/>
    <s v="3/11/2015"/>
    <s v="2015"/>
    <s v="6"/>
    <s v="41010000"/>
    <x v="13"/>
    <x v="0"/>
    <s v="NATIONAL SCIENCE FOUNDATION"/>
    <s v="Federal"/>
    <x v="0"/>
    <s v="4012007000"/>
    <s v="Awarded"/>
    <s v="15033272"/>
    <m/>
    <m/>
    <n v="0.05"/>
    <n v="18669.400000000001"/>
    <n v="0.05"/>
    <n v="18669.400000000001"/>
  </r>
  <r>
    <x v="0"/>
    <s v="9"/>
    <s v="3/11/2015"/>
    <s v="2015"/>
    <s v="6"/>
    <s v="41010000"/>
    <x v="13"/>
    <x v="0"/>
    <s v="NATIONAL SCIENCE FOUNDATION"/>
    <s v="Federal"/>
    <x v="0"/>
    <s v="4014009000"/>
    <s v="Awarded"/>
    <s v="15033272"/>
    <m/>
    <m/>
    <n v="7.4999999999999997E-2"/>
    <n v="28004.1"/>
    <n v="7.4999999999999997E-2"/>
    <n v="28004.1"/>
  </r>
  <r>
    <x v="0"/>
    <s v="9"/>
    <s v="3/11/2015"/>
    <s v="2015"/>
    <s v="6"/>
    <s v="41010000"/>
    <x v="13"/>
    <x v="0"/>
    <s v="NATIONAL SCIENCE FOUNDATION"/>
    <s v="Federal"/>
    <x v="0"/>
    <s v="4014017000"/>
    <s v="Awarded"/>
    <s v="15033272"/>
    <m/>
    <m/>
    <n v="2.5000000000000001E-2"/>
    <n v="9334.7000000000007"/>
    <n v="2.5000000000000001E-2"/>
    <n v="9334.7000000000007"/>
  </r>
  <r>
    <x v="0"/>
    <s v="9"/>
    <s v="3/12/2015"/>
    <s v="2015"/>
    <s v="6"/>
    <s v="41010000"/>
    <x v="13"/>
    <x v="0"/>
    <s v="NATIONAL SCIENCE FOUNDATION"/>
    <s v="Federal"/>
    <x v="0"/>
    <s v="4014009000"/>
    <s v="Awarded"/>
    <s v="15098285"/>
    <m/>
    <m/>
    <n v="1"/>
    <n v="5000"/>
    <n v="1"/>
    <n v="5000"/>
  </r>
  <r>
    <x v="0"/>
    <s v="9"/>
    <s v="3/12/2015"/>
    <s v="2015"/>
    <s v="6"/>
    <s v="41010000"/>
    <x v="13"/>
    <x v="0"/>
    <s v="NATIONAL SCIENCE FOUNDATION"/>
    <s v="Federal"/>
    <x v="0"/>
    <s v="4014017000"/>
    <s v="Pending"/>
    <s v="15098302"/>
    <m/>
    <m/>
    <n v="0.5"/>
    <n v="199784"/>
    <n v="0.5"/>
    <n v="199784"/>
  </r>
  <r>
    <x v="0"/>
    <s v="9"/>
    <s v="3/12/2015"/>
    <s v="2015"/>
    <s v="6"/>
    <s v="41010000"/>
    <x v="13"/>
    <x v="0"/>
    <s v="NATIONAL SCIENCE FOUNDATION"/>
    <s v="Federal"/>
    <x v="0"/>
    <s v="4017015000"/>
    <s v="Pending"/>
    <s v="15098302"/>
    <m/>
    <m/>
    <n v="0.5"/>
    <n v="199784"/>
    <n v="0.5"/>
    <n v="199784"/>
  </r>
  <r>
    <x v="0"/>
    <s v="9"/>
    <s v="3/12/2015"/>
    <s v="2015"/>
    <s v="6"/>
    <s v="41010000"/>
    <x v="13"/>
    <x v="0"/>
    <s v="NATIONAL SCIENCE FOUNDATION"/>
    <s v="Federal"/>
    <x v="0"/>
    <s v="4018008000"/>
    <s v="Not Funded"/>
    <s v="15098243"/>
    <m/>
    <m/>
    <n v="1"/>
    <n v="389915"/>
    <n v="1"/>
    <n v="389915"/>
  </r>
  <r>
    <x v="0"/>
    <s v="9"/>
    <s v="3/13/2015"/>
    <s v="2015"/>
    <s v="6"/>
    <s v="41010000"/>
    <x v="13"/>
    <x v="0"/>
    <s v="NATIONAL SCIENCE FOUNDATION"/>
    <s v="Federal"/>
    <x v="0"/>
    <s v="4014009000"/>
    <s v="Awarded"/>
    <s v="15098344"/>
    <m/>
    <m/>
    <n v="1"/>
    <n v="8000"/>
    <n v="1"/>
    <n v="8000"/>
  </r>
  <r>
    <x v="0"/>
    <s v="9"/>
    <s v="3/13/2015"/>
    <s v="2015"/>
    <s v="6"/>
    <s v="41010000"/>
    <x v="13"/>
    <x v="0"/>
    <s v="TEXAS A&amp;M UNIVERSITY"/>
    <s v="Institution of Higher Education"/>
    <x v="0"/>
    <s v="4018008000"/>
    <s v="Pending"/>
    <s v="15098350"/>
    <m/>
    <m/>
    <n v="1"/>
    <n v="9300"/>
    <n v="1"/>
    <n v="9300"/>
  </r>
  <r>
    <x v="0"/>
    <s v="9"/>
    <s v="3/16/2015"/>
    <s v="2015"/>
    <s v="6"/>
    <s v="41010000"/>
    <x v="13"/>
    <x v="0"/>
    <s v="NATIONAL SCIENCE FOUNDATION"/>
    <s v="Federal"/>
    <x v="0"/>
    <s v="4014004000"/>
    <s v="Awarded"/>
    <s v="15033342"/>
    <m/>
    <m/>
    <n v="0.25"/>
    <n v="112500"/>
    <n v="0.25"/>
    <n v="112500"/>
  </r>
  <r>
    <x v="0"/>
    <s v="9"/>
    <s v="3/16/2015"/>
    <s v="2015"/>
    <s v="6"/>
    <s v="41010000"/>
    <x v="13"/>
    <x v="0"/>
    <s v="NATIONAL SCIENCE FOUNDATION"/>
    <s v="Federal"/>
    <x v="0"/>
    <s v="4018004000"/>
    <s v="Awarded"/>
    <s v="15033342"/>
    <m/>
    <m/>
    <n v="0.75"/>
    <n v="337500"/>
    <n v="0.75"/>
    <n v="337500"/>
  </r>
  <r>
    <x v="0"/>
    <s v="9"/>
    <s v="3/16/2015"/>
    <s v="2015"/>
    <s v="6"/>
    <s v="41010000"/>
    <x v="13"/>
    <x v="0"/>
    <s v="NATIONAL SCIENCE FOUNDATION"/>
    <s v="Federal"/>
    <x v="0"/>
    <s v="4019003000"/>
    <s v="Pending"/>
    <s v="15098191"/>
    <m/>
    <m/>
    <n v="1"/>
    <n v="153655"/>
    <n v="1"/>
    <n v="153655"/>
  </r>
  <r>
    <x v="0"/>
    <s v="9"/>
    <s v="3/17/2015"/>
    <s v="2015"/>
    <s v="6"/>
    <s v="41010000"/>
    <x v="13"/>
    <x v="0"/>
    <s v="UNIV. OF NORTH CAROLINA AT CHAPEL HILL"/>
    <s v="Institution of Higher Education"/>
    <x v="0"/>
    <s v="4008006000"/>
    <s v="Pending"/>
    <s v="15098410"/>
    <m/>
    <m/>
    <n v="1"/>
    <n v="908362"/>
    <n v="1"/>
    <n v="908362"/>
  </r>
  <r>
    <x v="0"/>
    <s v="9"/>
    <s v="3/17/2015"/>
    <s v="2015"/>
    <s v="6"/>
    <s v="41010000"/>
    <x v="13"/>
    <x v="0"/>
    <s v="NATIONAL SCIENCE FOUNDATION"/>
    <s v="Federal"/>
    <x v="0"/>
    <s v="4014006000"/>
    <s v="Awarded"/>
    <s v="15098391"/>
    <m/>
    <m/>
    <n v="1"/>
    <n v="16000"/>
    <n v="1"/>
    <n v="16000"/>
  </r>
  <r>
    <x v="0"/>
    <s v="9"/>
    <s v="3/17/2015"/>
    <s v="2015"/>
    <s v="6"/>
    <s v="41010000"/>
    <x v="13"/>
    <x v="0"/>
    <s v="WRIGHT STATE UNIVERSITY"/>
    <s v="Institution of Higher Education"/>
    <x v="0"/>
    <s v="4014011000"/>
    <s v="Pending"/>
    <s v="15098427"/>
    <m/>
    <m/>
    <n v="1"/>
    <n v="524182"/>
    <n v="1"/>
    <n v="524182"/>
  </r>
  <r>
    <x v="0"/>
    <s v="9"/>
    <s v="3/17/2015"/>
    <s v="2015"/>
    <s v="6"/>
    <s v="41010000"/>
    <x v="13"/>
    <x v="0"/>
    <s v="NATIONAL SCIENCE FOUNDATION"/>
    <s v="Federal"/>
    <x v="0"/>
    <s v="4018003000"/>
    <s v="Awarded"/>
    <s v="15098391"/>
    <m/>
    <m/>
    <n v="0"/>
    <n v="0"/>
    <n v="0"/>
    <n v="0"/>
  </r>
  <r>
    <x v="0"/>
    <s v="9"/>
    <s v="3/18/2015"/>
    <s v="2015"/>
    <s v="6"/>
    <s v="41010000"/>
    <x v="13"/>
    <x v="0"/>
    <s v="NATIONAL SCIENCE FOUNDATION"/>
    <s v="Federal"/>
    <x v="0"/>
    <s v="4002001000"/>
    <s v="Pending"/>
    <s v="15098590"/>
    <n v="0.2"/>
    <n v="149999.79999999999"/>
    <m/>
    <m/>
    <n v="0.2"/>
    <n v="149999.79999999999"/>
  </r>
  <r>
    <x v="0"/>
    <s v="9"/>
    <s v="3/18/2015"/>
    <s v="2015"/>
    <s v="6"/>
    <s v="41010000"/>
    <x v="13"/>
    <x v="0"/>
    <s v="NATIONAL SCIENCE FOUNDATION"/>
    <s v="Federal"/>
    <x v="0"/>
    <s v="4014009000"/>
    <s v="Pending"/>
    <s v="15098590"/>
    <n v="0.2"/>
    <n v="149999.79999999999"/>
    <m/>
    <m/>
    <n v="0.2"/>
    <n v="149999.79999999999"/>
  </r>
  <r>
    <x v="0"/>
    <s v="9"/>
    <s v="3/18/2015"/>
    <s v="2015"/>
    <s v="6"/>
    <s v="41010000"/>
    <x v="13"/>
    <x v="0"/>
    <s v="NATIONAL SCIENCE FOUNDATION"/>
    <s v="Federal"/>
    <x v="0"/>
    <s v="4018006000"/>
    <s v="Awarded"/>
    <s v="15044197"/>
    <m/>
    <m/>
    <n v="1"/>
    <n v="156000"/>
    <n v="1"/>
    <n v="156000"/>
  </r>
  <r>
    <x v="0"/>
    <s v="9"/>
    <s v="3/18/2015"/>
    <s v="2015"/>
    <s v="6"/>
    <s v="41010000"/>
    <x v="13"/>
    <x v="0"/>
    <s v="NATIONAL SCIENCE FOUNDATION"/>
    <s v="Federal"/>
    <x v="0"/>
    <s v="4018010000"/>
    <s v="Pending"/>
    <s v="15098590"/>
    <n v="0.2"/>
    <n v="149999.79999999999"/>
    <m/>
    <m/>
    <n v="0.2"/>
    <n v="149999.79999999999"/>
  </r>
  <r>
    <x v="0"/>
    <s v="9"/>
    <s v="3/18/2015"/>
    <s v="2015"/>
    <s v="6"/>
    <s v="41010000"/>
    <x v="13"/>
    <x v="0"/>
    <s v="NATIONAL SCIENCE FOUNDATION"/>
    <s v="Federal"/>
    <x v="0"/>
    <s v="4019001000"/>
    <s v="Pending"/>
    <s v="15098590"/>
    <n v="0.2"/>
    <n v="149999.79999999999"/>
    <m/>
    <m/>
    <n v="0.2"/>
    <n v="149999.79999999999"/>
  </r>
  <r>
    <x v="0"/>
    <s v="9"/>
    <s v="3/18/2015"/>
    <s v="2015"/>
    <s v="6"/>
    <s v="41010000"/>
    <x v="13"/>
    <x v="0"/>
    <s v="NATIONAL SCIENCE FOUNDATION"/>
    <s v="Federal"/>
    <x v="0"/>
    <s v="4020001000"/>
    <s v="Pending"/>
    <s v="15098590"/>
    <n v="0.2"/>
    <n v="149999.79999999999"/>
    <m/>
    <m/>
    <n v="0.2"/>
    <n v="149999.79999999999"/>
  </r>
  <r>
    <x v="0"/>
    <s v="9"/>
    <s v="3/18/2015"/>
    <s v="2015"/>
    <s v="6"/>
    <s v="41010000"/>
    <x v="13"/>
    <x v="0"/>
    <s v="NATIONAL SCIENCE FOUNDATION"/>
    <s v="Federal"/>
    <x v="0"/>
    <s v="4027006000"/>
    <s v="Pending"/>
    <s v="15098590"/>
    <n v="0"/>
    <n v="0"/>
    <m/>
    <m/>
    <n v="0"/>
    <n v="0"/>
  </r>
  <r>
    <x v="0"/>
    <s v="9"/>
    <s v="3/18/2015"/>
    <s v="2015"/>
    <s v="6"/>
    <s v="41010000"/>
    <x v="13"/>
    <x v="0"/>
    <s v="NATIONAL SCIENCE FOUNDATION"/>
    <s v="Federal"/>
    <x v="0"/>
    <s v="4041001000"/>
    <s v="Pending"/>
    <s v="15098590"/>
    <n v="0"/>
    <n v="0"/>
    <m/>
    <m/>
    <n v="0"/>
    <n v="0"/>
  </r>
  <r>
    <x v="0"/>
    <s v="9"/>
    <s v="3/21/2015"/>
    <s v="2015"/>
    <s v="6"/>
    <s v="41010000"/>
    <x v="13"/>
    <x v="0"/>
    <s v="NATIONAL SCIENCE FOUNDATION"/>
    <s v="Federal"/>
    <x v="0"/>
    <s v="4018006000"/>
    <s v="Awarded"/>
    <s v="15044306"/>
    <m/>
    <m/>
    <n v="1"/>
    <n v="185000"/>
    <n v="1"/>
    <n v="185000"/>
  </r>
  <r>
    <x v="0"/>
    <s v="9"/>
    <s v="3/23/2015"/>
    <s v="2015"/>
    <s v="6"/>
    <s v="41010000"/>
    <x v="13"/>
    <x v="0"/>
    <s v="UNIVERSITY OF ILLINOIS"/>
    <s v="Institution of Higher Education"/>
    <x v="0"/>
    <s v="4018008000"/>
    <s v="Pending"/>
    <s v="15098468"/>
    <m/>
    <m/>
    <n v="1"/>
    <n v="218748"/>
    <n v="1"/>
    <n v="218748"/>
  </r>
  <r>
    <x v="0"/>
    <s v="9"/>
    <s v="3/24/2015"/>
    <s v="2015"/>
    <s v="6"/>
    <s v="41010000"/>
    <x v="13"/>
    <x v="0"/>
    <s v="NATIONAL SCIENCE FOUNDATION"/>
    <s v="Federal"/>
    <x v="0"/>
    <s v="4008006000"/>
    <s v="Pending"/>
    <s v="15098595"/>
    <m/>
    <m/>
    <n v="0.6"/>
    <n v="235873.2"/>
    <n v="0.6"/>
    <n v="235873.2"/>
  </r>
  <r>
    <x v="0"/>
    <s v="9"/>
    <s v="3/24/2015"/>
    <s v="2015"/>
    <s v="6"/>
    <s v="41010000"/>
    <x v="13"/>
    <x v="0"/>
    <s v="NATIONAL SCIENCE FOUNDATION"/>
    <s v="Federal"/>
    <x v="0"/>
    <s v="4011008000"/>
    <s v="Pending"/>
    <s v="15098595"/>
    <m/>
    <m/>
    <n v="0.1"/>
    <n v="39312.199999999997"/>
    <n v="0.1"/>
    <n v="39312.199999999997"/>
  </r>
  <r>
    <x v="0"/>
    <s v="9"/>
    <s v="3/24/2015"/>
    <s v="2015"/>
    <s v="6"/>
    <s v="41010000"/>
    <x v="13"/>
    <x v="0"/>
    <s v="NATIONAL SCIENCE FOUNDATION"/>
    <s v="Federal"/>
    <x v="0"/>
    <s v="4011015000"/>
    <s v="Pending"/>
    <s v="15098595"/>
    <m/>
    <m/>
    <n v="0.1"/>
    <n v="39312.199999999997"/>
    <n v="0.1"/>
    <n v="39312.199999999997"/>
  </r>
  <r>
    <x v="0"/>
    <s v="9"/>
    <s v="3/24/2015"/>
    <s v="2015"/>
    <s v="6"/>
    <s v="41010000"/>
    <x v="13"/>
    <x v="0"/>
    <s v="NATIONAL SCIENCE FOUNDATION"/>
    <s v="Federal"/>
    <x v="0"/>
    <s v="4018003000"/>
    <s v="Pending"/>
    <s v="15098595"/>
    <m/>
    <m/>
    <n v="0.1"/>
    <n v="39312.199999999997"/>
    <n v="0.1"/>
    <n v="39312.199999999997"/>
  </r>
  <r>
    <x v="0"/>
    <s v="9"/>
    <s v="3/24/2015"/>
    <s v="2015"/>
    <s v="6"/>
    <s v="41010000"/>
    <x v="13"/>
    <x v="0"/>
    <s v="NATIONAL SCIENCE FOUNDATION"/>
    <s v="Federal"/>
    <x v="0"/>
    <s v="4018007000"/>
    <s v="Pending"/>
    <s v="15098595"/>
    <m/>
    <m/>
    <n v="0.1"/>
    <n v="39312.199999999997"/>
    <n v="0.1"/>
    <n v="39312.199999999997"/>
  </r>
  <r>
    <x v="0"/>
    <s v="9"/>
    <s v="3/25/2015"/>
    <s v="2015"/>
    <s v="6"/>
    <s v="41010000"/>
    <x v="13"/>
    <x v="0"/>
    <s v="Air Force Institute of Technology"/>
    <s v="Federal"/>
    <x v="0"/>
    <s v="4019010000"/>
    <s v="Pending"/>
    <s v="15098559"/>
    <m/>
    <m/>
    <n v="1"/>
    <n v="199845"/>
    <n v="1"/>
    <n v="199845"/>
  </r>
  <r>
    <x v="0"/>
    <s v="9"/>
    <s v="3/27/2015"/>
    <s v="2015"/>
    <s v="6"/>
    <s v="41010000"/>
    <x v="13"/>
    <x v="0"/>
    <s v="NATIONAL SCIENCE FOUNDATION"/>
    <s v="Federal"/>
    <x v="0"/>
    <s v="4018006000"/>
    <s v="Awarded"/>
    <s v="15033838"/>
    <m/>
    <m/>
    <n v="1"/>
    <n v="270000"/>
    <n v="1"/>
    <n v="270000"/>
  </r>
  <r>
    <x v="0"/>
    <s v="9"/>
    <s v="3/30/2015"/>
    <s v="2015"/>
    <s v="6"/>
    <s v="41010000"/>
    <x v="13"/>
    <x v="0"/>
    <s v="NATIONAL SCIENCE FOUNDATION"/>
    <s v="Federal"/>
    <x v="0"/>
    <s v="4011008000"/>
    <s v="Pending"/>
    <s v="15098727"/>
    <m/>
    <m/>
    <n v="0.4"/>
    <n v="24042"/>
    <n v="0.4"/>
    <n v="24042"/>
  </r>
  <r>
    <x v="0"/>
    <s v="9"/>
    <s v="3/30/2015"/>
    <s v="2015"/>
    <s v="6"/>
    <s v="41010000"/>
    <x v="13"/>
    <x v="0"/>
    <s v="NATIONAL SCIENCE FOUNDATION"/>
    <s v="Federal"/>
    <x v="0"/>
    <s v="4011016000"/>
    <s v="Pending"/>
    <s v="15098727"/>
    <m/>
    <m/>
    <n v="0.2"/>
    <n v="12021"/>
    <n v="0.2"/>
    <n v="12021"/>
  </r>
  <r>
    <x v="0"/>
    <s v="9"/>
    <s v="3/30/2015"/>
    <s v="2015"/>
    <s v="6"/>
    <s v="41010000"/>
    <x v="13"/>
    <x v="0"/>
    <s v="NATIONAL SCIENCE FOUNDATION"/>
    <s v="Federal"/>
    <x v="0"/>
    <s v="4014006000"/>
    <s v="Pending"/>
    <s v="15098727"/>
    <m/>
    <m/>
    <n v="0.4"/>
    <n v="24042"/>
    <n v="0.4"/>
    <n v="24042"/>
  </r>
  <r>
    <x v="0"/>
    <s v="9"/>
    <s v="3/30/2015"/>
    <s v="2015"/>
    <s v="6"/>
    <s v="41010000"/>
    <x v="13"/>
    <x v="0"/>
    <s v="NATIONAL SCIENCE FOUNDATION"/>
    <s v="Federal"/>
    <x v="0"/>
    <s v="4014009000"/>
    <s v="Not Funded"/>
    <s v="15098535"/>
    <m/>
    <m/>
    <n v="1"/>
    <n v="141935.04999999999"/>
    <n v="1"/>
    <n v="141935.04999999999"/>
  </r>
  <r>
    <x v="0"/>
    <s v="9"/>
    <s v="3/30/2015"/>
    <s v="2015"/>
    <s v="6"/>
    <s v="41010000"/>
    <x v="13"/>
    <x v="0"/>
    <s v="NATIONAL SCIENCE FOUNDATION"/>
    <s v="Federal"/>
    <x v="0"/>
    <s v="4018004000"/>
    <s v="Pending"/>
    <s v="15098469"/>
    <m/>
    <m/>
    <n v="1"/>
    <n v="300000"/>
    <n v="1"/>
    <n v="300000"/>
  </r>
  <r>
    <x v="0"/>
    <s v="10"/>
    <s v="4/1/2015"/>
    <s v="2015"/>
    <s v="7"/>
    <s v="41010000"/>
    <x v="13"/>
    <x v="0"/>
    <s v="NATIONAL SCIENCE FOUNDATION"/>
    <s v="Federal"/>
    <x v="0"/>
    <s v="4014005000"/>
    <s v="Pending"/>
    <s v="15098474"/>
    <n v="0.5"/>
    <n v="1249758"/>
    <m/>
    <m/>
    <n v="0.5"/>
    <n v="1249758"/>
  </r>
  <r>
    <x v="0"/>
    <s v="10"/>
    <s v="4/1/2015"/>
    <s v="2015"/>
    <s v="7"/>
    <s v="41010000"/>
    <x v="13"/>
    <x v="0"/>
    <s v="NATIONAL SCIENCE FOUNDATION"/>
    <s v="Federal"/>
    <x v="0"/>
    <s v="4014006000"/>
    <s v="Pending"/>
    <s v="15098474"/>
    <n v="0.125"/>
    <n v="312439.5"/>
    <m/>
    <m/>
    <n v="0.125"/>
    <n v="312439.5"/>
  </r>
  <r>
    <x v="0"/>
    <s v="10"/>
    <s v="4/1/2015"/>
    <s v="2015"/>
    <s v="7"/>
    <s v="41010000"/>
    <x v="13"/>
    <x v="0"/>
    <s v="NATIONAL SCIENCE FOUNDATION"/>
    <s v="Federal"/>
    <x v="0"/>
    <s v="4014006000"/>
    <s v="Awarded"/>
    <s v="15098348"/>
    <m/>
    <m/>
    <n v="1"/>
    <n v="16000"/>
    <n v="1"/>
    <n v="16000"/>
  </r>
  <r>
    <x v="0"/>
    <s v="10"/>
    <s v="4/1/2015"/>
    <s v="2015"/>
    <s v="7"/>
    <s v="41010000"/>
    <x v="13"/>
    <x v="0"/>
    <s v="NATIONAL SCIENCE FOUNDATION"/>
    <s v="Federal"/>
    <x v="0"/>
    <s v="4014008000"/>
    <s v="Pending"/>
    <s v="15098474"/>
    <n v="0.125"/>
    <n v="312439.5"/>
    <m/>
    <m/>
    <n v="0.125"/>
    <n v="312439.5"/>
  </r>
  <r>
    <x v="0"/>
    <s v="10"/>
    <s v="4/1/2015"/>
    <s v="2015"/>
    <s v="7"/>
    <s v="41010000"/>
    <x v="13"/>
    <x v="0"/>
    <s v="NATIONAL SCIENCE FOUNDATION"/>
    <s v="Federal"/>
    <x v="0"/>
    <s v="4017012000"/>
    <s v="Pending"/>
    <s v="15098474"/>
    <n v="0.125"/>
    <n v="312439.5"/>
    <m/>
    <m/>
    <n v="0.125"/>
    <n v="312439.5"/>
  </r>
  <r>
    <x v="0"/>
    <s v="10"/>
    <s v="4/1/2015"/>
    <s v="2015"/>
    <s v="7"/>
    <s v="41010000"/>
    <x v="13"/>
    <x v="0"/>
    <s v="NATIONAL SCIENCE FOUNDATION"/>
    <s v="Federal"/>
    <x v="0"/>
    <s v="4017015000"/>
    <s v="Pending"/>
    <s v="15098474"/>
    <n v="0.125"/>
    <n v="312439.5"/>
    <m/>
    <m/>
    <n v="0.125"/>
    <n v="312439.5"/>
  </r>
  <r>
    <x v="0"/>
    <s v="10"/>
    <s v="4/1/2015"/>
    <s v="2015"/>
    <s v="7"/>
    <s v="41010000"/>
    <x v="13"/>
    <x v="0"/>
    <s v="NATIONAL SCIENCE FOUNDATION"/>
    <s v="Federal"/>
    <x v="0"/>
    <s v="4019006000"/>
    <s v="Awarded"/>
    <s v="15033102"/>
    <n v="1"/>
    <n v="238642"/>
    <m/>
    <m/>
    <n v="1"/>
    <n v="238642"/>
  </r>
  <r>
    <x v="0"/>
    <s v="10"/>
    <s v="4/1/2015"/>
    <s v="2015"/>
    <s v="7"/>
    <s v="41010000"/>
    <x v="13"/>
    <x v="0"/>
    <s v="NATIONAL SCIENCE FOUNDATION"/>
    <s v="Federal"/>
    <x v="0"/>
    <s v="4027005000"/>
    <s v="Awarded"/>
    <s v="15033102"/>
    <n v="0"/>
    <n v="0"/>
    <m/>
    <m/>
    <n v="0"/>
    <n v="0"/>
  </r>
  <r>
    <x v="0"/>
    <s v="10"/>
    <s v="4/1/2015"/>
    <s v="2015"/>
    <s v="7"/>
    <s v="41010000"/>
    <x v="13"/>
    <x v="0"/>
    <s v="NATIONAL SCIENCE FOUNDATION"/>
    <s v="Federal"/>
    <x v="0"/>
    <s v="4027010000"/>
    <s v="Pending"/>
    <s v="15098474"/>
    <n v="0"/>
    <n v="0"/>
    <m/>
    <m/>
    <n v="0"/>
    <n v="0"/>
  </r>
  <r>
    <x v="0"/>
    <s v="10"/>
    <s v="4/1/2015"/>
    <s v="2015"/>
    <s v="7"/>
    <s v="41010000"/>
    <x v="13"/>
    <x v="0"/>
    <s v="NATIONAL SCIENCE FOUNDATION"/>
    <s v="Federal"/>
    <x v="0"/>
    <s v="4027011000"/>
    <s v="Pending"/>
    <s v="15098474"/>
    <n v="0"/>
    <n v="0"/>
    <m/>
    <m/>
    <n v="0"/>
    <n v="0"/>
  </r>
  <r>
    <x v="0"/>
    <s v="10"/>
    <s v="4/2/2015"/>
    <s v="2015"/>
    <s v="7"/>
    <s v="41010000"/>
    <x v="13"/>
    <x v="0"/>
    <s v="NATIONAL SCIENCE FOUNDATION"/>
    <s v="Federal"/>
    <x v="0"/>
    <s v="4017008000"/>
    <s v="Not Funded"/>
    <s v="15076541"/>
    <m/>
    <m/>
    <n v="1"/>
    <n v="10251"/>
    <n v="1"/>
    <n v="10251"/>
  </r>
  <r>
    <x v="0"/>
    <s v="10"/>
    <s v="4/2/2015"/>
    <s v="2015"/>
    <s v="7"/>
    <s v="41010000"/>
    <x v="13"/>
    <x v="0"/>
    <s v="UNIVERSITY OF SOUTHERN CALIFORNIA"/>
    <s v="Institution of Higher Education"/>
    <x v="0"/>
    <s v="4018007000"/>
    <s v="Awarded"/>
    <s v="15054944"/>
    <m/>
    <m/>
    <n v="0.25"/>
    <n v="7500"/>
    <n v="0.25"/>
    <n v="7500"/>
  </r>
  <r>
    <x v="0"/>
    <s v="10"/>
    <s v="4/2/2015"/>
    <s v="2015"/>
    <s v="7"/>
    <s v="41010000"/>
    <x v="13"/>
    <x v="0"/>
    <s v="UNIVERSITY OF SOUTHERN CALIFORNIA"/>
    <s v="Institution of Higher Education"/>
    <x v="0"/>
    <s v="4018008000"/>
    <s v="Awarded"/>
    <s v="15054944"/>
    <m/>
    <m/>
    <n v="0.75"/>
    <n v="22500"/>
    <n v="0.75"/>
    <n v="22500"/>
  </r>
  <r>
    <x v="0"/>
    <s v="10"/>
    <s v="4/2/2015"/>
    <s v="2015"/>
    <s v="7"/>
    <s v="41010000"/>
    <x v="13"/>
    <x v="0"/>
    <s v="NATIONAL SCIENCE FOUNDATION"/>
    <s v="Federal"/>
    <x v="0"/>
    <s v="4019008000"/>
    <s v="Pending"/>
    <s v="15087052"/>
    <m/>
    <m/>
    <n v="0.2"/>
    <n v="300000"/>
    <n v="0.2"/>
    <n v="300000"/>
  </r>
  <r>
    <x v="0"/>
    <s v="10"/>
    <s v="4/2/2015"/>
    <s v="2015"/>
    <s v="7"/>
    <s v="41010000"/>
    <x v="13"/>
    <x v="0"/>
    <s v="NATIONAL SCIENCE FOUNDATION"/>
    <s v="Federal"/>
    <x v="0"/>
    <s v="4019010000"/>
    <s v="Pending"/>
    <s v="15087052"/>
    <m/>
    <m/>
    <n v="0.35"/>
    <n v="525000"/>
    <n v="0.35"/>
    <n v="525000"/>
  </r>
  <r>
    <x v="0"/>
    <s v="10"/>
    <s v="4/2/2015"/>
    <s v="2015"/>
    <s v="7"/>
    <s v="41010000"/>
    <x v="13"/>
    <x v="0"/>
    <s v="NATIONAL SCIENCE FOUNDATION"/>
    <s v="Federal"/>
    <x v="0"/>
    <s v="4020004000"/>
    <s v="Pending"/>
    <s v="15087052"/>
    <m/>
    <m/>
    <n v="0.45"/>
    <n v="675000"/>
    <n v="0.45"/>
    <n v="675000"/>
  </r>
  <r>
    <x v="0"/>
    <s v="10"/>
    <s v="4/3/2015"/>
    <s v="2015"/>
    <s v="7"/>
    <s v="41010000"/>
    <x v="13"/>
    <x v="0"/>
    <s v="NATIONAL SCIENCE FOUNDATION"/>
    <s v="Federal"/>
    <x v="0"/>
    <s v="4014011000"/>
    <s v="Pending"/>
    <s v="15033188"/>
    <m/>
    <m/>
    <n v="1"/>
    <n v="86696"/>
    <n v="1"/>
    <n v="86696"/>
  </r>
  <r>
    <x v="0"/>
    <s v="10"/>
    <s v="4/7/2015"/>
    <s v="2015"/>
    <s v="7"/>
    <s v="41010000"/>
    <x v="13"/>
    <x v="0"/>
    <s v="UNIVERSITY OF NOTRE DAME"/>
    <s v="Institution of Higher Education"/>
    <x v="0"/>
    <s v="4018007000"/>
    <s v="Awarded"/>
    <s v="15108972"/>
    <m/>
    <m/>
    <n v="1"/>
    <n v="4000"/>
    <n v="1"/>
    <n v="4000"/>
  </r>
  <r>
    <x v="0"/>
    <s v="10"/>
    <s v="4/8/2015"/>
    <s v="2015"/>
    <s v="7"/>
    <s v="41010000"/>
    <x v="13"/>
    <x v="0"/>
    <s v="NATIONAL SCIENCE FOUNDATION"/>
    <s v="Federal"/>
    <x v="0"/>
    <s v="1010002000"/>
    <s v="Pending"/>
    <s v="15109038"/>
    <m/>
    <m/>
    <n v="0.25"/>
    <n v="148765.25"/>
    <n v="0.25"/>
    <n v="148765.25"/>
  </r>
  <r>
    <x v="0"/>
    <s v="10"/>
    <s v="4/8/2015"/>
    <s v="2015"/>
    <s v="7"/>
    <s v="41010000"/>
    <x v="13"/>
    <x v="0"/>
    <s v="NATIONAL SCIENCE FOUNDATION"/>
    <s v="Federal"/>
    <x v="0"/>
    <s v="1010003000"/>
    <s v="Pending"/>
    <s v="15109038"/>
    <m/>
    <m/>
    <n v="0.25"/>
    <n v="148765.25"/>
    <n v="0.25"/>
    <n v="148765.25"/>
  </r>
  <r>
    <x v="0"/>
    <s v="10"/>
    <s v="4/8/2015"/>
    <s v="2015"/>
    <s v="7"/>
    <s v="41010000"/>
    <x v="13"/>
    <x v="0"/>
    <s v="NATIONAL SCIENCE FOUNDATION"/>
    <s v="Federal"/>
    <x v="0"/>
    <s v="1011003000"/>
    <s v="Pending"/>
    <s v="15109021"/>
    <m/>
    <m/>
    <n v="1"/>
    <n v="594937"/>
    <n v="1"/>
    <n v="594937"/>
  </r>
  <r>
    <x v="0"/>
    <s v="10"/>
    <s v="4/8/2015"/>
    <s v="2015"/>
    <s v="7"/>
    <s v="41010000"/>
    <x v="13"/>
    <x v="0"/>
    <s v="NATIONAL SCIENCE FOUNDATION"/>
    <s v="Federal"/>
    <x v="0"/>
    <s v="1019001006"/>
    <s v="Pending"/>
    <s v="15109038"/>
    <m/>
    <m/>
    <n v="0.5"/>
    <n v="297530.5"/>
    <n v="0.5"/>
    <n v="297530.5"/>
  </r>
  <r>
    <x v="0"/>
    <s v="10"/>
    <s v="4/8/2015"/>
    <s v="2015"/>
    <s v="7"/>
    <s v="41010000"/>
    <x v="13"/>
    <x v="0"/>
    <s v="NATIONAL SCIENCE FOUNDATION"/>
    <s v="Federal"/>
    <x v="0"/>
    <s v="4014005000"/>
    <s v="Pending"/>
    <s v="15109029"/>
    <m/>
    <m/>
    <n v="0.3"/>
    <n v="131574.6"/>
    <n v="0.3"/>
    <n v="131574.6"/>
  </r>
  <r>
    <x v="0"/>
    <s v="10"/>
    <s v="4/8/2015"/>
    <s v="2015"/>
    <s v="7"/>
    <s v="41010000"/>
    <x v="13"/>
    <x v="0"/>
    <s v="NATIONAL SCIENCE FOUNDATION"/>
    <s v="Federal"/>
    <x v="0"/>
    <s v="4014007000"/>
    <s v="Pending"/>
    <s v="15109029"/>
    <m/>
    <m/>
    <n v="0.4"/>
    <n v="175432.8"/>
    <n v="0.4"/>
    <n v="175432.8"/>
  </r>
  <r>
    <x v="0"/>
    <s v="10"/>
    <s v="4/8/2015"/>
    <s v="2015"/>
    <s v="7"/>
    <s v="41010000"/>
    <x v="13"/>
    <x v="0"/>
    <s v="NATIONAL SCIENCE FOUNDATION"/>
    <s v="Federal"/>
    <x v="0"/>
    <s v="4014009000"/>
    <s v="Pending"/>
    <s v="15109037"/>
    <m/>
    <m/>
    <n v="0.5"/>
    <n v="300000"/>
    <n v="0.5"/>
    <n v="300000"/>
  </r>
  <r>
    <x v="0"/>
    <s v="10"/>
    <s v="4/8/2015"/>
    <s v="2015"/>
    <s v="7"/>
    <s v="41010000"/>
    <x v="13"/>
    <x v="0"/>
    <s v="NATIONAL SCIENCE FOUNDATION"/>
    <s v="Federal"/>
    <x v="0"/>
    <s v="4014009000"/>
    <s v="Awarded"/>
    <s v="15108989"/>
    <m/>
    <m/>
    <n v="1"/>
    <n v="298434"/>
    <n v="1"/>
    <n v="298434"/>
  </r>
  <r>
    <x v="0"/>
    <s v="10"/>
    <s v="4/8/2015"/>
    <s v="2015"/>
    <s v="7"/>
    <s v="41010000"/>
    <x v="13"/>
    <x v="0"/>
    <s v="NATIONAL SCIENCE FOUNDATION"/>
    <s v="Federal"/>
    <x v="0"/>
    <s v="4014024000"/>
    <s v="Pending"/>
    <s v="15109029"/>
    <m/>
    <m/>
    <n v="0.3"/>
    <n v="131574.6"/>
    <n v="0.3"/>
    <n v="131574.6"/>
  </r>
  <r>
    <x v="0"/>
    <s v="10"/>
    <s v="4/8/2015"/>
    <s v="2015"/>
    <s v="7"/>
    <s v="41010000"/>
    <x v="13"/>
    <x v="0"/>
    <s v="NATIONAL SCIENCE FOUNDATION"/>
    <s v="Federal"/>
    <x v="0"/>
    <s v="4018007000"/>
    <s v="Pending"/>
    <s v="15109037"/>
    <m/>
    <m/>
    <n v="0.15"/>
    <n v="90000"/>
    <n v="0.15"/>
    <n v="90000"/>
  </r>
  <r>
    <x v="0"/>
    <s v="10"/>
    <s v="4/8/2015"/>
    <s v="2015"/>
    <s v="7"/>
    <s v="41010000"/>
    <x v="13"/>
    <x v="0"/>
    <s v="NATIONAL SCIENCE FOUNDATION"/>
    <s v="Federal"/>
    <x v="0"/>
    <s v="4020003000"/>
    <s v="Pending"/>
    <s v="15109037"/>
    <m/>
    <m/>
    <n v="0.35"/>
    <n v="210000"/>
    <n v="0.35"/>
    <n v="210000"/>
  </r>
  <r>
    <x v="0"/>
    <s v="10"/>
    <s v="4/8/2015"/>
    <s v="2015"/>
    <s v="7"/>
    <s v="41010000"/>
    <x v="13"/>
    <x v="0"/>
    <s v="RUTGERS, THE STATE UNIVERSITY"/>
    <s v="Institution of Higher Education"/>
    <x v="0"/>
    <s v="4020004000"/>
    <s v="Pending"/>
    <s v="15109005"/>
    <m/>
    <m/>
    <n v="1"/>
    <n v="95866"/>
    <n v="1"/>
    <n v="95866"/>
  </r>
  <r>
    <x v="0"/>
    <s v="10"/>
    <s v="4/9/2015"/>
    <s v="2015"/>
    <s v="7"/>
    <s v="41010000"/>
    <x v="13"/>
    <x v="0"/>
    <s v="NATIONAL SCIENCE FOUNDATION"/>
    <s v="Federal"/>
    <x v="0"/>
    <s v="4011015000"/>
    <s v="Pending"/>
    <s v="15109063"/>
    <n v="1"/>
    <n v="936576"/>
    <m/>
    <m/>
    <n v="1"/>
    <n v="936576"/>
  </r>
  <r>
    <x v="0"/>
    <s v="10"/>
    <s v="4/9/2015"/>
    <s v="2015"/>
    <s v="7"/>
    <s v="41010000"/>
    <x v="13"/>
    <x v="0"/>
    <s v="NATIONAL SCIENCE FOUNDATION"/>
    <s v="Federal"/>
    <x v="0"/>
    <s v="4027008000"/>
    <s v="Pending"/>
    <s v="15109063"/>
    <n v="0"/>
    <n v="0"/>
    <m/>
    <m/>
    <n v="0"/>
    <n v="0"/>
  </r>
  <r>
    <x v="0"/>
    <s v="10"/>
    <s v="4/10/2015"/>
    <s v="2015"/>
    <s v="7"/>
    <s v="41010000"/>
    <x v="13"/>
    <x v="0"/>
    <s v="Prehensile Technologies LLC"/>
    <s v="Private Profit"/>
    <x v="0"/>
    <s v="3004009000"/>
    <s v="Pending"/>
    <s v="15055475"/>
    <m/>
    <m/>
    <n v="0.375"/>
    <n v="30762"/>
    <n v="0.375"/>
    <n v="30762"/>
  </r>
  <r>
    <x v="0"/>
    <s v="10"/>
    <s v="4/10/2015"/>
    <s v="2015"/>
    <s v="7"/>
    <s v="41010000"/>
    <x v="13"/>
    <x v="0"/>
    <s v="NATIONAL SCIENCE FOUNDATION"/>
    <s v="Federal"/>
    <x v="0"/>
    <s v="4014007000"/>
    <s v="Pending"/>
    <s v="15109069"/>
    <m/>
    <m/>
    <n v="1"/>
    <n v="628654"/>
    <n v="1"/>
    <n v="628654"/>
  </r>
  <r>
    <x v="0"/>
    <s v="10"/>
    <s v="4/10/2015"/>
    <s v="2015"/>
    <s v="7"/>
    <s v="41010000"/>
    <x v="13"/>
    <x v="0"/>
    <s v="Prehensile Technologies LLC"/>
    <s v="Private Profit"/>
    <x v="0"/>
    <s v="4014009000"/>
    <s v="Pending"/>
    <s v="15055475"/>
    <m/>
    <m/>
    <n v="0.625"/>
    <n v="51270"/>
    <n v="0.625"/>
    <n v="51270"/>
  </r>
  <r>
    <x v="0"/>
    <s v="10"/>
    <s v="4/13/2015"/>
    <s v="2015"/>
    <s v="7"/>
    <s v="41010000"/>
    <x v="13"/>
    <x v="0"/>
    <s v="NATIONAL SCIENCE FOUNDATION"/>
    <s v="Federal"/>
    <x v="0"/>
    <s v="4014006000"/>
    <s v="Pending"/>
    <s v="15109138"/>
    <n v="0.125"/>
    <n v="250000"/>
    <m/>
    <m/>
    <n v="0.125"/>
    <n v="250000"/>
  </r>
  <r>
    <x v="0"/>
    <s v="10"/>
    <s v="4/13/2015"/>
    <s v="2015"/>
    <s v="7"/>
    <s v="41010000"/>
    <x v="13"/>
    <x v="0"/>
    <s v="NATIONAL SCIENCE FOUNDATION"/>
    <s v="Federal"/>
    <x v="0"/>
    <s v="4018007000"/>
    <s v="Pending"/>
    <s v="15109138"/>
    <n v="0.875"/>
    <n v="1750000"/>
    <m/>
    <m/>
    <n v="0.875"/>
    <n v="1750000"/>
  </r>
  <r>
    <x v="0"/>
    <s v="10"/>
    <s v="4/13/2015"/>
    <s v="2015"/>
    <s v="7"/>
    <s v="41010000"/>
    <x v="13"/>
    <x v="0"/>
    <s v="NATIONAL SCIENCE FOUNDATION"/>
    <s v="Federal"/>
    <x v="0"/>
    <s v="4027002000"/>
    <s v="Pending"/>
    <s v="15109138"/>
    <n v="0"/>
    <n v="0"/>
    <m/>
    <m/>
    <n v="0"/>
    <n v="0"/>
  </r>
  <r>
    <x v="0"/>
    <s v="10"/>
    <s v="4/14/2015"/>
    <s v="2015"/>
    <s v="7"/>
    <s v="41010000"/>
    <x v="13"/>
    <x v="0"/>
    <s v="NATIONAL SCIENCE FOUNDATION"/>
    <s v="Federal"/>
    <x v="0"/>
    <s v="4018007000"/>
    <s v="Pending"/>
    <s v="15109140"/>
    <n v="0.1"/>
    <n v="65522.3"/>
    <m/>
    <m/>
    <n v="0.1"/>
    <n v="65522.3"/>
  </r>
  <r>
    <x v="0"/>
    <s v="10"/>
    <s v="4/14/2015"/>
    <s v="2015"/>
    <s v="7"/>
    <s v="41010000"/>
    <x v="13"/>
    <x v="0"/>
    <s v="NATIONAL SCIENCE FOUNDATION"/>
    <s v="Federal"/>
    <x v="0"/>
    <s v="4018008000"/>
    <s v="Pending"/>
    <s v="15109140"/>
    <n v="0.9"/>
    <n v="589700.69999999995"/>
    <m/>
    <m/>
    <n v="0.9"/>
    <n v="589700.69999999995"/>
  </r>
  <r>
    <x v="0"/>
    <s v="10"/>
    <s v="4/14/2015"/>
    <s v="2015"/>
    <s v="7"/>
    <s v="41010000"/>
    <x v="13"/>
    <x v="0"/>
    <s v="NATIONAL SCIENCE FOUNDATION"/>
    <s v="Federal"/>
    <x v="0"/>
    <s v="4018009000"/>
    <s v="Pending"/>
    <s v="15109209"/>
    <m/>
    <m/>
    <n v="1"/>
    <n v="200000"/>
    <n v="1"/>
    <n v="200000"/>
  </r>
  <r>
    <x v="0"/>
    <s v="10"/>
    <s v="4/14/2015"/>
    <s v="2015"/>
    <s v="7"/>
    <s v="41010000"/>
    <x v="13"/>
    <x v="0"/>
    <s v="NATIONAL SCIENCE FOUNDATION"/>
    <s v="Federal"/>
    <x v="0"/>
    <s v="4019010000"/>
    <s v="Pending"/>
    <s v="15109248"/>
    <m/>
    <m/>
    <n v="1"/>
    <n v="99319"/>
    <n v="1"/>
    <n v="99319"/>
  </r>
  <r>
    <x v="0"/>
    <s v="10"/>
    <s v="4/14/2015"/>
    <s v="2015"/>
    <s v="7"/>
    <s v="41010000"/>
    <x v="13"/>
    <x v="0"/>
    <s v="NATIONAL SCIENCE FOUNDATION"/>
    <s v="Federal"/>
    <x v="0"/>
    <s v="4027013000"/>
    <s v="Pending"/>
    <s v="15109140"/>
    <n v="0"/>
    <n v="0"/>
    <m/>
    <m/>
    <n v="0"/>
    <n v="0"/>
  </r>
  <r>
    <x v="0"/>
    <s v="10"/>
    <s v="4/15/2015"/>
    <s v="2015"/>
    <s v="7"/>
    <s v="41010000"/>
    <x v="13"/>
    <x v="0"/>
    <s v="NATIONAL SCIENCE FOUNDATION"/>
    <s v="Federal"/>
    <x v="0"/>
    <s v="4014004000"/>
    <s v="Pending"/>
    <s v="15054838"/>
    <m/>
    <m/>
    <n v="1"/>
    <n v="300000"/>
    <n v="1"/>
    <n v="300000"/>
  </r>
  <r>
    <x v="0"/>
    <s v="10"/>
    <s v="4/15/2015"/>
    <s v="2015"/>
    <s v="7"/>
    <s v="41010000"/>
    <x v="13"/>
    <x v="0"/>
    <s v="NATIONAL SCIENCE FOUNDATION"/>
    <s v="Federal"/>
    <x v="0"/>
    <s v="4014007000"/>
    <s v="Pending"/>
    <s v="15109302"/>
    <m/>
    <m/>
    <n v="1"/>
    <n v="2495201"/>
    <n v="1"/>
    <n v="2495201"/>
  </r>
  <r>
    <x v="0"/>
    <s v="10"/>
    <s v="4/16/2015"/>
    <s v="2015"/>
    <s v="7"/>
    <s v="41010000"/>
    <x v="13"/>
    <x v="0"/>
    <s v="IN Clinical &amp; Translational Sci Inst"/>
    <s v="Institution of Higher Education"/>
    <x v="0"/>
    <s v="4011010000"/>
    <s v="Pending"/>
    <s v="15033774"/>
    <n v="1"/>
    <n v="8960"/>
    <m/>
    <m/>
    <n v="1"/>
    <n v="8960"/>
  </r>
  <r>
    <x v="0"/>
    <s v="10"/>
    <s v="4/16/2015"/>
    <s v="2015"/>
    <s v="7"/>
    <s v="41010000"/>
    <x v="13"/>
    <x v="0"/>
    <s v="IN Clinical &amp; Translational Sci Inst"/>
    <s v="Institution of Higher Education"/>
    <x v="0"/>
    <s v="4027003000"/>
    <s v="Pending"/>
    <s v="15033774"/>
    <n v="0"/>
    <n v="0"/>
    <m/>
    <m/>
    <n v="0"/>
    <n v="0"/>
  </r>
  <r>
    <x v="0"/>
    <s v="10"/>
    <s v="4/17/2015"/>
    <s v="2015"/>
    <s v="7"/>
    <s v="41010000"/>
    <x v="13"/>
    <x v="0"/>
    <s v="NATIONAL SCIENCE FOUNDATION"/>
    <s v="Federal"/>
    <x v="0"/>
    <s v="4014017000"/>
    <s v="Awarded"/>
    <s v="15033768"/>
    <m/>
    <m/>
    <n v="1"/>
    <n v="14650"/>
    <n v="1"/>
    <n v="14650"/>
  </r>
  <r>
    <x v="0"/>
    <s v="10"/>
    <s v="4/22/2015"/>
    <s v="2015"/>
    <s v="7"/>
    <s v="41010000"/>
    <x v="13"/>
    <x v="0"/>
    <s v="NATIONAL SCIENCE FOUNDATION"/>
    <s v="Federal"/>
    <x v="0"/>
    <s v="4014009000"/>
    <s v="Awarded"/>
    <s v="15109464"/>
    <m/>
    <m/>
    <n v="1"/>
    <n v="6000"/>
    <n v="1"/>
    <n v="6000"/>
  </r>
  <r>
    <x v="0"/>
    <s v="10"/>
    <s v="4/23/2015"/>
    <s v="2015"/>
    <s v="7"/>
    <s v="41010000"/>
    <x v="13"/>
    <x v="0"/>
    <s v="NATIONAL SCIENCE FOUNDATION"/>
    <s v="Federal"/>
    <x v="0"/>
    <s v="4014009000"/>
    <s v="Pending"/>
    <s v="15054876"/>
    <m/>
    <m/>
    <n v="0.5"/>
    <n v="358150.5"/>
    <n v="0.5"/>
    <n v="358150.5"/>
  </r>
  <r>
    <x v="0"/>
    <s v="10"/>
    <s v="4/23/2015"/>
    <s v="2015"/>
    <s v="7"/>
    <s v="41010000"/>
    <x v="13"/>
    <x v="0"/>
    <s v="NATIONAL SCIENCE FOUNDATION"/>
    <s v="Federal"/>
    <x v="0"/>
    <s v="4016005000"/>
    <s v="Awarded"/>
    <s v="15109481"/>
    <m/>
    <m/>
    <n v="1"/>
    <n v="54075"/>
    <n v="1"/>
    <n v="54075"/>
  </r>
  <r>
    <x v="0"/>
    <s v="10"/>
    <s v="4/23/2015"/>
    <s v="2015"/>
    <s v="7"/>
    <s v="41010000"/>
    <x v="13"/>
    <x v="0"/>
    <s v="NATIONAL SCIENCE FOUNDATION"/>
    <s v="Federal"/>
    <x v="0"/>
    <s v="4019006000"/>
    <s v="Pending"/>
    <s v="15054876"/>
    <m/>
    <m/>
    <n v="0.5"/>
    <n v="358150.5"/>
    <n v="0.5"/>
    <n v="358150.5"/>
  </r>
  <r>
    <x v="0"/>
    <s v="10"/>
    <s v="4/24/2015"/>
    <s v="2015"/>
    <s v="7"/>
    <s v="41010000"/>
    <x v="13"/>
    <x v="0"/>
    <s v="NATIONAL SCIENCE FOUNDATION"/>
    <s v="Federal"/>
    <x v="0"/>
    <s v="4018006000"/>
    <s v="Awarded"/>
    <s v="15109568"/>
    <m/>
    <m/>
    <n v="1"/>
    <n v="5000"/>
    <n v="1"/>
    <n v="5000"/>
  </r>
  <r>
    <x v="0"/>
    <s v="10"/>
    <s v="4/29/2015"/>
    <s v="2015"/>
    <s v="7"/>
    <s v="41010000"/>
    <x v="13"/>
    <x v="0"/>
    <s v="NATIONAL SCIENCE FOUNDATION"/>
    <s v="Federal"/>
    <x v="0"/>
    <s v="4014007000"/>
    <s v="Pending"/>
    <s v="15109695"/>
    <m/>
    <m/>
    <n v="0.5"/>
    <n v="75000"/>
    <n v="0.5"/>
    <n v="75000"/>
  </r>
  <r>
    <x v="0"/>
    <s v="10"/>
    <s v="4/29/2015"/>
    <s v="2015"/>
    <s v="7"/>
    <s v="41010000"/>
    <x v="13"/>
    <x v="0"/>
    <s v="NATIONAL SCIENCE FOUNDATION"/>
    <s v="Federal"/>
    <x v="0"/>
    <s v="4014010000"/>
    <s v="Pending"/>
    <s v="15109695"/>
    <m/>
    <m/>
    <n v="0.5"/>
    <n v="75000"/>
    <n v="0.5"/>
    <n v="75000"/>
  </r>
  <r>
    <x v="0"/>
    <s v="10"/>
    <s v="4/30/2015"/>
    <s v="2015"/>
    <s v="7"/>
    <s v="41010000"/>
    <x v="13"/>
    <x v="0"/>
    <s v="NATIONAL SCIENCE FOUNDATION"/>
    <s v="Federal"/>
    <x v="0"/>
    <s v="4014006000"/>
    <s v="Pending"/>
    <s v="15109699"/>
    <m/>
    <m/>
    <n v="0.25"/>
    <n v="199883.5"/>
    <n v="0.25"/>
    <n v="199883.5"/>
  </r>
  <r>
    <x v="0"/>
    <s v="10"/>
    <s v="4/30/2015"/>
    <s v="2015"/>
    <s v="7"/>
    <s v="41010000"/>
    <x v="13"/>
    <x v="0"/>
    <s v="NATIONAL SCIENCE FOUNDATION"/>
    <s v="Federal"/>
    <x v="0"/>
    <s v="4014006000"/>
    <s v="Pending"/>
    <s v="15109764"/>
    <m/>
    <m/>
    <n v="0.5"/>
    <n v="75000"/>
    <n v="0.5"/>
    <n v="75000"/>
  </r>
  <r>
    <x v="0"/>
    <s v="10"/>
    <s v="4/30/2015"/>
    <s v="2015"/>
    <s v="7"/>
    <s v="41010000"/>
    <x v="13"/>
    <x v="0"/>
    <s v="NATIONAL SCIENCE FOUNDATION"/>
    <s v="Federal"/>
    <x v="0"/>
    <s v="4014007000"/>
    <s v="Pending"/>
    <s v="15109699"/>
    <m/>
    <m/>
    <n v="0.75"/>
    <n v="599650.5"/>
    <n v="0.75"/>
    <n v="599650.5"/>
  </r>
  <r>
    <x v="0"/>
    <s v="10"/>
    <s v="4/30/2015"/>
    <s v="2015"/>
    <s v="7"/>
    <s v="41010000"/>
    <x v="13"/>
    <x v="0"/>
    <s v="NATIONAL SCIENCE FOUNDATION"/>
    <s v="Federal"/>
    <x v="0"/>
    <s v="4014007000"/>
    <s v="Pending"/>
    <s v="15109779"/>
    <m/>
    <m/>
    <n v="0.5"/>
    <n v="75000"/>
    <n v="0.5"/>
    <n v="75000"/>
  </r>
  <r>
    <x v="0"/>
    <s v="10"/>
    <s v="4/30/2015"/>
    <s v="2015"/>
    <s v="7"/>
    <s v="41010000"/>
    <x v="13"/>
    <x v="0"/>
    <s v="NATIONAL SCIENCE FOUNDATION"/>
    <s v="Federal"/>
    <x v="0"/>
    <s v="4014009000"/>
    <s v="Pending"/>
    <s v="15109779"/>
    <m/>
    <m/>
    <n v="0.5"/>
    <n v="75000"/>
    <n v="0.5"/>
    <n v="75000"/>
  </r>
  <r>
    <x v="0"/>
    <s v="10"/>
    <s v="4/30/2015"/>
    <s v="2015"/>
    <s v="7"/>
    <s v="41010000"/>
    <x v="13"/>
    <x v="0"/>
    <s v="NATIONAL SCIENCE FOUNDATION"/>
    <s v="Federal"/>
    <x v="0"/>
    <s v="4019010000"/>
    <s v="Pending"/>
    <s v="15109764"/>
    <m/>
    <m/>
    <n v="0.5"/>
    <n v="75000"/>
    <n v="0.5"/>
    <n v="75000"/>
  </r>
  <r>
    <x v="0"/>
    <s v="11"/>
    <s v="5/1/2015"/>
    <s v="2015"/>
    <s v="8"/>
    <s v="41010000"/>
    <x v="13"/>
    <x v="0"/>
    <s v="NATIONAL SCIENCE FOUNDATION"/>
    <s v="Federal"/>
    <x v="0"/>
    <s v="1010002000"/>
    <s v="Pending"/>
    <s v="15109748"/>
    <m/>
    <m/>
    <n v="0.5"/>
    <n v="74998.5"/>
    <n v="0.5"/>
    <n v="74998.5"/>
  </r>
  <r>
    <x v="0"/>
    <s v="11"/>
    <s v="5/1/2015"/>
    <s v="2015"/>
    <s v="8"/>
    <s v="41010000"/>
    <x v="13"/>
    <x v="0"/>
    <s v="NATIONAL SCIENCE FOUNDATION"/>
    <s v="Federal"/>
    <x v="0"/>
    <s v="1019001000"/>
    <s v="Pending"/>
    <s v="15109748"/>
    <m/>
    <m/>
    <n v="0"/>
    <n v="0"/>
    <n v="0"/>
    <n v="0"/>
  </r>
  <r>
    <x v="0"/>
    <s v="11"/>
    <s v="5/1/2015"/>
    <s v="2015"/>
    <s v="8"/>
    <s v="41010000"/>
    <x v="13"/>
    <x v="0"/>
    <s v="NATIONAL SCIENCE FOUNDATION"/>
    <s v="Federal"/>
    <x v="0"/>
    <s v="1019001006"/>
    <s v="Pending"/>
    <s v="15109748"/>
    <m/>
    <m/>
    <n v="0.2"/>
    <n v="29999.4"/>
    <n v="0.2"/>
    <n v="29999.4"/>
  </r>
  <r>
    <x v="0"/>
    <s v="11"/>
    <s v="5/1/2015"/>
    <s v="2015"/>
    <s v="8"/>
    <s v="41010000"/>
    <x v="13"/>
    <x v="0"/>
    <s v="NATIONAL SCIENCE FOUNDATION"/>
    <s v="Federal"/>
    <x v="0"/>
    <s v="4014005000"/>
    <s v="Pending"/>
    <s v="15109748"/>
    <m/>
    <m/>
    <n v="0.3"/>
    <n v="44999.1"/>
    <n v="0.3"/>
    <n v="44999.1"/>
  </r>
  <r>
    <x v="0"/>
    <s v="11"/>
    <s v="5/1/2015"/>
    <s v="2015"/>
    <s v="8"/>
    <s v="41010000"/>
    <x v="13"/>
    <x v="0"/>
    <s v="NATIONAL SCIENCE FOUNDATION"/>
    <s v="Federal"/>
    <x v="0"/>
    <s v="4014006000"/>
    <s v="Pending"/>
    <s v="15044482"/>
    <n v="1"/>
    <n v="500000"/>
    <m/>
    <m/>
    <n v="1"/>
    <n v="500000"/>
  </r>
  <r>
    <x v="0"/>
    <s v="11"/>
    <s v="5/1/2015"/>
    <s v="2015"/>
    <s v="8"/>
    <s v="41010000"/>
    <x v="13"/>
    <x v="0"/>
    <s v="NATIONAL SCIENCE FOUNDATION"/>
    <s v="Federal"/>
    <x v="0"/>
    <s v="4014009000"/>
    <s v="Awarded"/>
    <s v="15109547"/>
    <m/>
    <m/>
    <n v="1"/>
    <n v="170986"/>
    <n v="1"/>
    <n v="170986"/>
  </r>
  <r>
    <x v="0"/>
    <s v="11"/>
    <s v="5/1/2015"/>
    <s v="2015"/>
    <s v="8"/>
    <s v="41010000"/>
    <x v="13"/>
    <x v="0"/>
    <s v="NATIONAL SCIENCE FOUNDATION"/>
    <s v="Federal"/>
    <x v="0"/>
    <s v="4018004000"/>
    <s v="Pending"/>
    <s v="15109719"/>
    <m/>
    <m/>
    <n v="1"/>
    <n v="249723"/>
    <n v="1"/>
    <n v="249723"/>
  </r>
  <r>
    <x v="0"/>
    <s v="11"/>
    <s v="5/1/2015"/>
    <s v="2015"/>
    <s v="8"/>
    <s v="41010000"/>
    <x v="13"/>
    <x v="0"/>
    <s v="UNIV. OF NORTH CAROLINA AT CHAPEL HILL"/>
    <s v="Institution of Higher Education"/>
    <x v="0"/>
    <s v="4018010000"/>
    <s v="Pending"/>
    <s v="15109765"/>
    <m/>
    <m/>
    <n v="1"/>
    <n v="24249"/>
    <n v="1"/>
    <n v="24249"/>
  </r>
  <r>
    <x v="0"/>
    <s v="11"/>
    <s v="5/1/2015"/>
    <s v="2015"/>
    <s v="8"/>
    <s v="41010000"/>
    <x v="13"/>
    <x v="0"/>
    <s v="Johns Hopkins University"/>
    <s v="Institution of Higher Education"/>
    <x v="0"/>
    <s v="4019010000"/>
    <s v="Pending"/>
    <s v="15109716"/>
    <m/>
    <m/>
    <n v="1"/>
    <n v="204577"/>
    <n v="1"/>
    <n v="204577"/>
  </r>
  <r>
    <x v="0"/>
    <s v="11"/>
    <s v="5/1/2015"/>
    <s v="2015"/>
    <s v="8"/>
    <s v="41010000"/>
    <x v="13"/>
    <x v="0"/>
    <s v="NATIONAL SCIENCE FOUNDATION"/>
    <s v="Federal"/>
    <x v="0"/>
    <s v="4027002000"/>
    <s v="Pending"/>
    <s v="15044482"/>
    <n v="0"/>
    <n v="0"/>
    <m/>
    <m/>
    <n v="0"/>
    <n v="0"/>
  </r>
  <r>
    <x v="0"/>
    <s v="11"/>
    <s v="5/4/2015"/>
    <s v="2015"/>
    <s v="8"/>
    <s v="41010000"/>
    <x v="13"/>
    <x v="0"/>
    <s v="NATIONAL SCIENCE FOUNDATION"/>
    <s v="Federal"/>
    <x v="0"/>
    <s v="4011010000"/>
    <s v="Pending"/>
    <s v="15055422"/>
    <m/>
    <m/>
    <n v="0.75"/>
    <n v="600000"/>
    <n v="0.75"/>
    <n v="600000"/>
  </r>
  <r>
    <x v="0"/>
    <s v="11"/>
    <s v="5/4/2015"/>
    <s v="2015"/>
    <s v="8"/>
    <s v="41010000"/>
    <x v="13"/>
    <x v="0"/>
    <s v="NATIONAL SCIENCE FOUNDATION"/>
    <s v="Federal"/>
    <x v="0"/>
    <s v="4014004000"/>
    <s v="Pending"/>
    <s v="15055422"/>
    <m/>
    <m/>
    <n v="0.25"/>
    <n v="200000"/>
    <n v="0.25"/>
    <n v="200000"/>
  </r>
  <r>
    <x v="0"/>
    <s v="11"/>
    <s v="5/4/2015"/>
    <s v="2015"/>
    <s v="8"/>
    <s v="41010000"/>
    <x v="13"/>
    <x v="0"/>
    <s v="NATIONAL SCIENCE FOUNDATION"/>
    <s v="Federal"/>
    <x v="0"/>
    <s v="4014005000"/>
    <s v="Pending"/>
    <s v="15119780"/>
    <m/>
    <m/>
    <n v="0.5"/>
    <n v="249990.5"/>
    <n v="0.5"/>
    <n v="249990.5"/>
  </r>
  <r>
    <x v="0"/>
    <s v="11"/>
    <s v="5/4/2015"/>
    <s v="2015"/>
    <s v="8"/>
    <s v="41010000"/>
    <x v="13"/>
    <x v="0"/>
    <s v="NATIONAL SCIENCE FOUNDATION"/>
    <s v="Federal"/>
    <x v="0"/>
    <s v="4014006000"/>
    <s v="Pending"/>
    <s v="15119780"/>
    <m/>
    <m/>
    <n v="0.5"/>
    <n v="249990.5"/>
    <n v="0.5"/>
    <n v="249990.5"/>
  </r>
  <r>
    <x v="0"/>
    <s v="11"/>
    <s v="5/4/2015"/>
    <s v="2015"/>
    <s v="8"/>
    <s v="41010000"/>
    <x v="13"/>
    <x v="0"/>
    <s v="NATIONAL SCIENCE FOUNDATION"/>
    <s v="Federal"/>
    <x v="0"/>
    <s v="4014006000"/>
    <s v="Pending"/>
    <s v="15119834"/>
    <m/>
    <m/>
    <n v="1"/>
    <n v="199983"/>
    <n v="1"/>
    <n v="199983"/>
  </r>
  <r>
    <x v="0"/>
    <s v="11"/>
    <s v="5/4/2015"/>
    <s v="2015"/>
    <s v="8"/>
    <s v="41010000"/>
    <x v="13"/>
    <x v="0"/>
    <s v="NATIONAL SCIENCE FOUNDATION"/>
    <s v="Federal"/>
    <x v="0"/>
    <s v="4014006000"/>
    <s v="Pending"/>
    <s v="15119851"/>
    <m/>
    <m/>
    <n v="1"/>
    <n v="983256"/>
    <n v="1"/>
    <n v="983256"/>
  </r>
  <r>
    <x v="0"/>
    <s v="11"/>
    <s v="5/4/2015"/>
    <s v="2015"/>
    <s v="8"/>
    <s v="41010000"/>
    <x v="13"/>
    <x v="0"/>
    <s v="NATIONAL SCIENCE FOUNDATION"/>
    <s v="Federal"/>
    <x v="0"/>
    <s v="4014006000"/>
    <s v="Pending"/>
    <s v="15119882"/>
    <m/>
    <m/>
    <n v="0.2"/>
    <n v="200000"/>
    <n v="0.2"/>
    <n v="200000"/>
  </r>
  <r>
    <x v="0"/>
    <s v="11"/>
    <s v="5/4/2015"/>
    <s v="2015"/>
    <s v="8"/>
    <s v="41010000"/>
    <x v="13"/>
    <x v="0"/>
    <s v="NATIONAL SCIENCE FOUNDATION"/>
    <s v="Federal"/>
    <x v="0"/>
    <s v="4014006000"/>
    <s v="Awarded"/>
    <s v="15076290"/>
    <m/>
    <m/>
    <n v="1"/>
    <n v="300000"/>
    <n v="1"/>
    <n v="300000"/>
  </r>
  <r>
    <x v="0"/>
    <s v="11"/>
    <s v="5/4/2015"/>
    <s v="2015"/>
    <s v="8"/>
    <s v="41010000"/>
    <x v="13"/>
    <x v="0"/>
    <s v="NATIONAL SCIENCE FOUNDATION"/>
    <s v="Federal"/>
    <x v="0"/>
    <s v="4014008000"/>
    <s v="Pending"/>
    <s v="15119822"/>
    <m/>
    <m/>
    <n v="1"/>
    <n v="498759"/>
    <n v="1"/>
    <n v="498759"/>
  </r>
  <r>
    <x v="0"/>
    <s v="11"/>
    <s v="5/4/2015"/>
    <s v="2015"/>
    <s v="8"/>
    <s v="41010000"/>
    <x v="13"/>
    <x v="0"/>
    <s v="NATIONAL SCIENCE FOUNDATION"/>
    <s v="Federal"/>
    <x v="0"/>
    <s v="4014008000"/>
    <s v="Pending"/>
    <s v="15119823"/>
    <m/>
    <m/>
    <n v="1"/>
    <n v="319996"/>
    <n v="1"/>
    <n v="319996"/>
  </r>
  <r>
    <x v="0"/>
    <s v="11"/>
    <s v="5/4/2015"/>
    <s v="2015"/>
    <s v="8"/>
    <s v="41010000"/>
    <x v="13"/>
    <x v="0"/>
    <s v="NATIONAL SCIENCE FOUNDATION"/>
    <s v="Federal"/>
    <x v="0"/>
    <s v="4014009000"/>
    <s v="Pending"/>
    <s v="15119882"/>
    <m/>
    <m/>
    <n v="0.8"/>
    <n v="800000"/>
    <n v="0.8"/>
    <n v="800000"/>
  </r>
  <r>
    <x v="0"/>
    <s v="11"/>
    <s v="5/4/2015"/>
    <s v="2015"/>
    <s v="8"/>
    <s v="41010000"/>
    <x v="13"/>
    <x v="0"/>
    <s v="NATIONAL SCIENCE FOUNDATION"/>
    <s v="Federal"/>
    <x v="0"/>
    <s v="4018006000"/>
    <s v="Pending"/>
    <s v="15044119"/>
    <m/>
    <m/>
    <n v="1"/>
    <n v="170000"/>
    <n v="1"/>
    <n v="170000"/>
  </r>
  <r>
    <x v="0"/>
    <s v="11"/>
    <s v="5/4/2015"/>
    <s v="2015"/>
    <s v="8"/>
    <s v="41010000"/>
    <x v="13"/>
    <x v="0"/>
    <s v="NATIONAL SCIENCE FOUNDATION"/>
    <s v="Federal"/>
    <x v="0"/>
    <s v="4018007000"/>
    <s v="Pending"/>
    <s v="15043983"/>
    <m/>
    <m/>
    <n v="1"/>
    <n v="15000"/>
    <n v="1"/>
    <n v="15000"/>
  </r>
  <r>
    <x v="0"/>
    <s v="11"/>
    <s v="5/4/2015"/>
    <s v="2015"/>
    <s v="8"/>
    <s v="41010000"/>
    <x v="13"/>
    <x v="0"/>
    <s v="NATIONAL SCIENCE FOUNDATION"/>
    <s v="Federal"/>
    <x v="0"/>
    <s v="4018009000"/>
    <s v="Pending"/>
    <s v="15119833"/>
    <m/>
    <m/>
    <n v="1"/>
    <n v="599911"/>
    <n v="1"/>
    <n v="599911"/>
  </r>
  <r>
    <x v="0"/>
    <s v="11"/>
    <s v="5/4/2015"/>
    <s v="2015"/>
    <s v="8"/>
    <s v="41010000"/>
    <x v="13"/>
    <x v="0"/>
    <s v="NATIONAL SCIENCE FOUNDATION"/>
    <s v="Federal"/>
    <x v="0"/>
    <s v="4018010000"/>
    <s v="Pending"/>
    <s v="15119819"/>
    <m/>
    <m/>
    <n v="1"/>
    <n v="389579"/>
    <n v="1"/>
    <n v="389579"/>
  </r>
  <r>
    <x v="0"/>
    <s v="11"/>
    <s v="5/5/2015"/>
    <s v="2015"/>
    <s v="8"/>
    <s v="41010000"/>
    <x v="13"/>
    <x v="0"/>
    <s v="NATIONAL SCIENCE FOUNDATION"/>
    <s v="Federal"/>
    <x v="0"/>
    <s v="4018007000"/>
    <s v="Awarded"/>
    <s v="15044584"/>
    <m/>
    <m/>
    <n v="1"/>
    <n v="369897"/>
    <n v="1"/>
    <n v="369897"/>
  </r>
  <r>
    <x v="0"/>
    <s v="11"/>
    <s v="5/6/2015"/>
    <s v="2015"/>
    <s v="8"/>
    <s v="41010000"/>
    <x v="13"/>
    <x v="0"/>
    <s v="NATIONAL SCIENCE FOUNDATION"/>
    <s v="Federal"/>
    <x v="0"/>
    <s v="4011006000"/>
    <s v="Pending"/>
    <s v="15119967"/>
    <n v="0.15"/>
    <n v="75000"/>
    <m/>
    <m/>
    <n v="0.15"/>
    <n v="75000"/>
  </r>
  <r>
    <x v="0"/>
    <s v="11"/>
    <s v="5/6/2015"/>
    <s v="2015"/>
    <s v="8"/>
    <s v="41010000"/>
    <x v="13"/>
    <x v="0"/>
    <s v="NATIONAL SCIENCE FOUNDATION"/>
    <s v="Federal"/>
    <x v="0"/>
    <s v="4014003000"/>
    <s v="Pending"/>
    <s v="15119904"/>
    <m/>
    <m/>
    <n v="0.4"/>
    <n v="1115380"/>
    <n v="0.4"/>
    <n v="1115380"/>
  </r>
  <r>
    <x v="0"/>
    <s v="11"/>
    <s v="5/6/2015"/>
    <s v="2015"/>
    <s v="8"/>
    <s v="41010000"/>
    <x v="13"/>
    <x v="0"/>
    <s v="NATIONAL SCIENCE FOUNDATION"/>
    <s v="Federal"/>
    <x v="0"/>
    <s v="4014005000"/>
    <s v="Pending"/>
    <s v="15119967"/>
    <n v="0.35"/>
    <n v="175000"/>
    <m/>
    <m/>
    <n v="0.35"/>
    <n v="175000"/>
  </r>
  <r>
    <x v="0"/>
    <s v="11"/>
    <s v="5/6/2015"/>
    <s v="2015"/>
    <s v="8"/>
    <s v="41010000"/>
    <x v="13"/>
    <x v="0"/>
    <s v="NATIONAL SCIENCE FOUNDATION"/>
    <s v="Federal"/>
    <x v="0"/>
    <s v="4014006000"/>
    <s v="Pending"/>
    <s v="15119904"/>
    <m/>
    <m/>
    <n v="0.2"/>
    <n v="557690"/>
    <n v="0.2"/>
    <n v="557690"/>
  </r>
  <r>
    <x v="0"/>
    <s v="11"/>
    <s v="5/6/2015"/>
    <s v="2015"/>
    <s v="8"/>
    <s v="41010000"/>
    <x v="13"/>
    <x v="0"/>
    <s v="NATIONAL SCIENCE FOUNDATION"/>
    <s v="Federal"/>
    <x v="0"/>
    <s v="4014007000"/>
    <s v="Pending"/>
    <s v="15119904"/>
    <m/>
    <m/>
    <n v="0.2"/>
    <n v="557690"/>
    <n v="0.2"/>
    <n v="557690"/>
  </r>
  <r>
    <x v="0"/>
    <s v="11"/>
    <s v="5/6/2015"/>
    <s v="2015"/>
    <s v="8"/>
    <s v="41010000"/>
    <x v="13"/>
    <x v="0"/>
    <s v="NATIONAL SCIENCE FOUNDATION"/>
    <s v="Federal"/>
    <x v="0"/>
    <s v="4014008000"/>
    <s v="Pending"/>
    <s v="15119904"/>
    <m/>
    <m/>
    <n v="0.2"/>
    <n v="557690"/>
    <n v="0.2"/>
    <n v="557690"/>
  </r>
  <r>
    <x v="0"/>
    <s v="11"/>
    <s v="5/6/2015"/>
    <s v="2015"/>
    <s v="8"/>
    <s v="41010000"/>
    <x v="13"/>
    <x v="0"/>
    <s v="NATIONAL SCIENCE FOUNDATION"/>
    <s v="Federal"/>
    <x v="0"/>
    <s v="4014010000"/>
    <s v="Pending"/>
    <s v="15119967"/>
    <n v="0.15"/>
    <n v="75000"/>
    <m/>
    <m/>
    <n v="0.15"/>
    <n v="75000"/>
  </r>
  <r>
    <x v="0"/>
    <s v="11"/>
    <s v="5/6/2015"/>
    <s v="2015"/>
    <s v="8"/>
    <s v="41010000"/>
    <x v="13"/>
    <x v="0"/>
    <s v="NATIONAL SCIENCE FOUNDATION"/>
    <s v="Federal"/>
    <x v="0"/>
    <s v="4014024000"/>
    <s v="Pending"/>
    <s v="15119967"/>
    <n v="0.35"/>
    <n v="175000"/>
    <m/>
    <m/>
    <n v="0.35"/>
    <n v="175000"/>
  </r>
  <r>
    <x v="0"/>
    <s v="11"/>
    <s v="5/6/2015"/>
    <s v="2015"/>
    <s v="8"/>
    <s v="41010000"/>
    <x v="13"/>
    <x v="0"/>
    <s v="NATIONAL SCIENCE FOUNDATION"/>
    <s v="Federal"/>
    <x v="0"/>
    <s v="4019010000"/>
    <s v="Pending"/>
    <s v="15119954"/>
    <n v="1"/>
    <n v="2950158"/>
    <m/>
    <m/>
    <n v="1"/>
    <n v="2950158"/>
  </r>
  <r>
    <x v="0"/>
    <s v="11"/>
    <s v="5/6/2015"/>
    <s v="2015"/>
    <s v="8"/>
    <s v="41010000"/>
    <x v="13"/>
    <x v="0"/>
    <s v="NATIONAL SCIENCE FOUNDATION"/>
    <s v="Federal"/>
    <x v="0"/>
    <s v="4027006000"/>
    <s v="Pending"/>
    <s v="15119954"/>
    <n v="0"/>
    <n v="0"/>
    <m/>
    <m/>
    <n v="0"/>
    <n v="0"/>
  </r>
  <r>
    <x v="0"/>
    <s v="11"/>
    <s v="5/6/2015"/>
    <s v="2015"/>
    <s v="8"/>
    <s v="41010000"/>
    <x v="13"/>
    <x v="0"/>
    <s v="NATIONAL SCIENCE FOUNDATION"/>
    <s v="Federal"/>
    <x v="0"/>
    <s v="4027006000"/>
    <s v="Pending"/>
    <s v="15119967"/>
    <n v="0"/>
    <n v="0"/>
    <m/>
    <m/>
    <n v="0"/>
    <n v="0"/>
  </r>
  <r>
    <x v="0"/>
    <s v="11"/>
    <s v="5/7/2015"/>
    <s v="2015"/>
    <s v="8"/>
    <s v="41010000"/>
    <x v="13"/>
    <x v="0"/>
    <s v="NATIONAL SCIENCE FOUNDATION"/>
    <s v="Federal"/>
    <x v="0"/>
    <s v="4018006000"/>
    <s v="Pending"/>
    <s v="15055099"/>
    <m/>
    <m/>
    <n v="0.75"/>
    <n v="142500"/>
    <n v="0.75"/>
    <n v="142500"/>
  </r>
  <r>
    <x v="0"/>
    <s v="11"/>
    <s v="5/7/2015"/>
    <s v="2015"/>
    <s v="8"/>
    <s v="41010000"/>
    <x v="13"/>
    <x v="0"/>
    <s v="ENERGY, U.S. DEPARTMENT OF"/>
    <s v="Federal"/>
    <x v="0"/>
    <s v="4018007000"/>
    <s v="Pending"/>
    <s v="15110014"/>
    <m/>
    <m/>
    <n v="1"/>
    <n v="150000"/>
    <n v="1"/>
    <n v="150000"/>
  </r>
  <r>
    <x v="0"/>
    <s v="11"/>
    <s v="5/7/2015"/>
    <s v="2015"/>
    <s v="8"/>
    <s v="41010000"/>
    <x v="13"/>
    <x v="0"/>
    <s v="NATIONAL SCIENCE FOUNDATION"/>
    <s v="Federal"/>
    <x v="0"/>
    <s v="4018008000"/>
    <s v="Pending"/>
    <s v="15055099"/>
    <m/>
    <m/>
    <n v="0.25"/>
    <n v="47500"/>
    <n v="0.25"/>
    <n v="47500"/>
  </r>
  <r>
    <x v="0"/>
    <s v="11"/>
    <s v="5/8/2015"/>
    <s v="2015"/>
    <s v="8"/>
    <s v="41010000"/>
    <x v="13"/>
    <x v="0"/>
    <s v="NATIONAL SCIENCE FOUNDATION"/>
    <s v="Federal"/>
    <x v="0"/>
    <s v="4014009000"/>
    <s v="Awarded"/>
    <s v="15110024"/>
    <m/>
    <m/>
    <n v="1"/>
    <n v="10000"/>
    <n v="1"/>
    <n v="10000"/>
  </r>
  <r>
    <x v="0"/>
    <s v="11"/>
    <s v="5/8/2015"/>
    <s v="2015"/>
    <s v="8"/>
    <s v="41010000"/>
    <x v="13"/>
    <x v="0"/>
    <s v="NATIONAL SCIENCE FOUNDATION"/>
    <s v="Federal"/>
    <x v="0"/>
    <s v="4018003000"/>
    <s v="Pending"/>
    <s v="15055071"/>
    <m/>
    <m/>
    <n v="1"/>
    <n v="1584059"/>
    <n v="1"/>
    <n v="1584059"/>
  </r>
  <r>
    <x v="0"/>
    <s v="11"/>
    <s v="5/12/2015"/>
    <s v="2015"/>
    <s v="8"/>
    <s v="41010000"/>
    <x v="13"/>
    <x v="0"/>
    <s v="NATIONAL SCIENCE FOUNDATION"/>
    <s v="Federal"/>
    <x v="0"/>
    <s v="4014007000"/>
    <s v="Pending"/>
    <s v="15110085"/>
    <m/>
    <m/>
    <n v="1"/>
    <n v="6507990"/>
    <n v="1"/>
    <n v="6507990"/>
  </r>
  <r>
    <x v="0"/>
    <s v="11"/>
    <s v="5/12/2015"/>
    <s v="2015"/>
    <s v="8"/>
    <s v="41010000"/>
    <x v="13"/>
    <x v="0"/>
    <s v="NATIONAL SCIENCE FOUNDATION"/>
    <s v="Federal"/>
    <x v="0"/>
    <s v="4018004000"/>
    <s v="Awarded"/>
    <s v="14121608"/>
    <m/>
    <m/>
    <n v="1"/>
    <n v="600000"/>
    <n v="1"/>
    <n v="600000"/>
  </r>
  <r>
    <x v="0"/>
    <s v="11"/>
    <s v="5/12/2015"/>
    <s v="2015"/>
    <s v="8"/>
    <s v="41010000"/>
    <x v="13"/>
    <x v="0"/>
    <s v="DELAWARE STATE UNIVERSITY"/>
    <s v="Institution of Higher Education"/>
    <x v="0"/>
    <s v="4018009000"/>
    <s v="Pending"/>
    <s v="15110055"/>
    <n v="1"/>
    <n v="277833"/>
    <m/>
    <m/>
    <n v="1"/>
    <n v="277833"/>
  </r>
  <r>
    <x v="0"/>
    <s v="11"/>
    <s v="5/12/2015"/>
    <s v="2015"/>
    <s v="8"/>
    <s v="41010000"/>
    <x v="13"/>
    <x v="0"/>
    <s v="DELAWARE STATE UNIVERSITY"/>
    <s v="Institution of Higher Education"/>
    <x v="0"/>
    <s v="4027012000"/>
    <s v="Pending"/>
    <s v="15110055"/>
    <n v="0"/>
    <n v="0"/>
    <m/>
    <m/>
    <n v="0"/>
    <n v="0"/>
  </r>
  <r>
    <x v="0"/>
    <s v="11"/>
    <s v="5/14/2015"/>
    <s v="2015"/>
    <s v="8"/>
    <s v="41010000"/>
    <x v="13"/>
    <x v="0"/>
    <s v="DUKE UNIVERSITY"/>
    <s v="Institution of Higher Education"/>
    <x v="0"/>
    <s v="4011012000"/>
    <s v="Pending"/>
    <s v="15110170"/>
    <m/>
    <m/>
    <n v="1"/>
    <n v="597172"/>
    <n v="1"/>
    <n v="597172"/>
  </r>
  <r>
    <x v="0"/>
    <s v="11"/>
    <s v="5/15/2015"/>
    <s v="2015"/>
    <s v="8"/>
    <s v="41010000"/>
    <x v="13"/>
    <x v="0"/>
    <s v="UNIVERSITY OF ROCHESTER"/>
    <s v="Institution of Higher Education"/>
    <x v="0"/>
    <s v="4018004000"/>
    <s v="Pending"/>
    <s v="15110220"/>
    <m/>
    <m/>
    <n v="1"/>
    <n v="814403"/>
    <n v="1"/>
    <n v="814403"/>
  </r>
  <r>
    <x v="0"/>
    <s v="11"/>
    <s v="5/20/2015"/>
    <s v="2015"/>
    <s v="8"/>
    <s v="41010000"/>
    <x v="13"/>
    <x v="0"/>
    <s v="NATIONAL SCIENCE FOUNDATION"/>
    <s v="Federal"/>
    <x v="0"/>
    <s v="4008006000"/>
    <s v="Pending"/>
    <s v="15110326"/>
    <m/>
    <m/>
    <n v="0.15"/>
    <n v="300000"/>
    <n v="0.15"/>
    <n v="300000"/>
  </r>
  <r>
    <x v="0"/>
    <s v="11"/>
    <s v="5/20/2015"/>
    <s v="2015"/>
    <s v="8"/>
    <s v="41010000"/>
    <x v="13"/>
    <x v="0"/>
    <s v="NATIONAL SCIENCE FOUNDATION"/>
    <s v="Federal"/>
    <x v="0"/>
    <s v="4011008000"/>
    <s v="Pending"/>
    <s v="15110319"/>
    <m/>
    <m/>
    <n v="0.15"/>
    <n v="254011.8"/>
    <n v="0.15"/>
    <n v="254011.8"/>
  </r>
  <r>
    <x v="0"/>
    <s v="11"/>
    <s v="5/20/2015"/>
    <s v="2015"/>
    <s v="8"/>
    <s v="41010000"/>
    <x v="13"/>
    <x v="0"/>
    <s v="NATIONAL SCIENCE FOUNDATION"/>
    <s v="Federal"/>
    <x v="0"/>
    <s v="4011015000"/>
    <s v="Pending"/>
    <s v="15110346"/>
    <m/>
    <m/>
    <n v="1"/>
    <n v="1073068"/>
    <n v="1"/>
    <n v="1073068"/>
  </r>
  <r>
    <x v="0"/>
    <s v="11"/>
    <s v="5/20/2015"/>
    <s v="2015"/>
    <s v="8"/>
    <s v="41010000"/>
    <x v="13"/>
    <x v="0"/>
    <s v="NATIONAL SCIENCE FOUNDATION"/>
    <s v="Federal"/>
    <x v="0"/>
    <s v="4013011000"/>
    <s v="Pending"/>
    <s v="15110269"/>
    <m/>
    <m/>
    <n v="0.15"/>
    <n v="300000"/>
    <n v="0.15"/>
    <n v="300000"/>
  </r>
  <r>
    <x v="0"/>
    <s v="11"/>
    <s v="5/20/2015"/>
    <s v="2015"/>
    <s v="8"/>
    <s v="41010000"/>
    <x v="13"/>
    <x v="0"/>
    <s v="NATIONAL SCIENCE FOUNDATION"/>
    <s v="Federal"/>
    <x v="0"/>
    <s v="4014001000"/>
    <s v="Pending"/>
    <s v="15110319"/>
    <m/>
    <m/>
    <n v="0.15"/>
    <n v="254011.8"/>
    <n v="0.15"/>
    <n v="254011.8"/>
  </r>
  <r>
    <x v="0"/>
    <s v="11"/>
    <s v="5/20/2015"/>
    <s v="2015"/>
    <s v="8"/>
    <s v="41010000"/>
    <x v="13"/>
    <x v="0"/>
    <s v="NATIONAL SCIENCE FOUNDATION"/>
    <s v="Federal"/>
    <x v="0"/>
    <s v="4014005000"/>
    <s v="Pending"/>
    <s v="15110269"/>
    <m/>
    <m/>
    <n v="0.25"/>
    <n v="500000"/>
    <n v="0.25"/>
    <n v="500000"/>
  </r>
  <r>
    <x v="0"/>
    <s v="11"/>
    <s v="5/20/2015"/>
    <s v="2015"/>
    <s v="8"/>
    <s v="41010000"/>
    <x v="13"/>
    <x v="0"/>
    <s v="NATIONAL SCIENCE FOUNDATION"/>
    <s v="Federal"/>
    <x v="0"/>
    <s v="4014006000"/>
    <s v="Pending"/>
    <s v="15110297"/>
    <m/>
    <m/>
    <n v="1"/>
    <n v="1330195"/>
    <n v="1"/>
    <n v="1330195"/>
  </r>
  <r>
    <x v="0"/>
    <s v="11"/>
    <s v="5/20/2015"/>
    <s v="2015"/>
    <s v="8"/>
    <s v="41010000"/>
    <x v="13"/>
    <x v="0"/>
    <s v="NATIONAL SCIENCE FOUNDATION"/>
    <s v="Federal"/>
    <x v="0"/>
    <s v="4014006000"/>
    <s v="Pending"/>
    <s v="15110315"/>
    <m/>
    <m/>
    <n v="1"/>
    <n v="570255"/>
    <n v="1"/>
    <n v="570255"/>
  </r>
  <r>
    <x v="0"/>
    <s v="11"/>
    <s v="5/20/2015"/>
    <s v="2015"/>
    <s v="8"/>
    <s v="41010000"/>
    <x v="13"/>
    <x v="0"/>
    <s v="NATIONAL SCIENCE FOUNDATION"/>
    <s v="Federal"/>
    <x v="0"/>
    <s v="4014007000"/>
    <s v="Pending"/>
    <s v="15110326"/>
    <m/>
    <m/>
    <n v="0.7"/>
    <n v="1400000"/>
    <n v="0.7"/>
    <n v="1400000"/>
  </r>
  <r>
    <x v="0"/>
    <s v="11"/>
    <s v="5/20/2015"/>
    <s v="2015"/>
    <s v="8"/>
    <s v="41010000"/>
    <x v="13"/>
    <x v="0"/>
    <s v="NATIONAL SCIENCE FOUNDATION"/>
    <s v="Federal"/>
    <x v="0"/>
    <s v="4014009000"/>
    <s v="Pending"/>
    <s v="15110269"/>
    <m/>
    <m/>
    <n v="0.3"/>
    <n v="600000"/>
    <n v="0.3"/>
    <n v="600000"/>
  </r>
  <r>
    <x v="0"/>
    <s v="11"/>
    <s v="5/20/2015"/>
    <s v="2015"/>
    <s v="8"/>
    <s v="41010000"/>
    <x v="13"/>
    <x v="0"/>
    <s v="NATIONAL SCIENCE FOUNDATION"/>
    <s v="Federal"/>
    <x v="0"/>
    <s v="4014009000"/>
    <s v="Pending"/>
    <s v="15110319"/>
    <m/>
    <m/>
    <n v="0.05"/>
    <n v="84670.6"/>
    <n v="0.05"/>
    <n v="84670.6"/>
  </r>
  <r>
    <x v="0"/>
    <s v="11"/>
    <s v="5/20/2015"/>
    <s v="2015"/>
    <s v="8"/>
    <s v="41010000"/>
    <x v="13"/>
    <x v="0"/>
    <s v="NATIONAL SCIENCE FOUNDATION"/>
    <s v="Federal"/>
    <x v="0"/>
    <s v="4014011000"/>
    <s v="Pending"/>
    <s v="15110309"/>
    <m/>
    <m/>
    <n v="1"/>
    <n v="600000"/>
    <n v="1"/>
    <n v="600000"/>
  </r>
  <r>
    <x v="0"/>
    <s v="11"/>
    <s v="5/20/2015"/>
    <s v="2015"/>
    <s v="8"/>
    <s v="41010000"/>
    <x v="13"/>
    <x v="0"/>
    <s v="NATIONAL SCIENCE FOUNDATION"/>
    <s v="Federal"/>
    <x v="0"/>
    <s v="4018003000"/>
    <s v="Pending"/>
    <s v="15110154"/>
    <m/>
    <m/>
    <n v="0.6"/>
    <n v="150000"/>
    <n v="0.6"/>
    <n v="150000"/>
  </r>
  <r>
    <x v="0"/>
    <s v="11"/>
    <s v="5/20/2015"/>
    <s v="2015"/>
    <s v="8"/>
    <s v="41010000"/>
    <x v="13"/>
    <x v="0"/>
    <s v="NATIONAL SCIENCE FOUNDATION"/>
    <s v="Federal"/>
    <x v="0"/>
    <s v="4018006000"/>
    <s v="Pending"/>
    <s v="15110319"/>
    <m/>
    <m/>
    <n v="0.15"/>
    <n v="254011.8"/>
    <n v="0.15"/>
    <n v="254011.8"/>
  </r>
  <r>
    <x v="0"/>
    <s v="11"/>
    <s v="5/20/2015"/>
    <s v="2015"/>
    <s v="8"/>
    <s v="41010000"/>
    <x v="13"/>
    <x v="0"/>
    <s v="NATIONAL SCIENCE FOUNDATION"/>
    <s v="Federal"/>
    <x v="0"/>
    <s v="4018008000"/>
    <s v="Pending"/>
    <s v="15110319"/>
    <m/>
    <m/>
    <n v="0.3"/>
    <n v="508023.6"/>
    <n v="0.3"/>
    <n v="508023.6"/>
  </r>
  <r>
    <x v="0"/>
    <s v="11"/>
    <s v="5/20/2015"/>
    <s v="2015"/>
    <s v="8"/>
    <s v="41010000"/>
    <x v="13"/>
    <x v="0"/>
    <s v="NATIONAL SCIENCE FOUNDATION"/>
    <s v="Federal"/>
    <x v="0"/>
    <s v="4018009000"/>
    <s v="Pending"/>
    <s v="15110154"/>
    <m/>
    <m/>
    <n v="0.4"/>
    <n v="100000"/>
    <n v="0.4"/>
    <n v="100000"/>
  </r>
  <r>
    <x v="0"/>
    <s v="11"/>
    <s v="5/20/2015"/>
    <s v="2015"/>
    <s v="8"/>
    <s v="41010000"/>
    <x v="13"/>
    <x v="0"/>
    <s v="NATIONAL SCIENCE FOUNDATION"/>
    <s v="Federal"/>
    <x v="0"/>
    <s v="4018009000"/>
    <s v="Pending"/>
    <s v="15110276"/>
    <m/>
    <m/>
    <n v="0.91749999999999998"/>
    <n v="1099536.5900000001"/>
    <n v="0.91749999999999998"/>
    <n v="1099536.5900000001"/>
  </r>
  <r>
    <x v="0"/>
    <s v="11"/>
    <s v="5/20/2015"/>
    <s v="2015"/>
    <s v="8"/>
    <s v="41010000"/>
    <x v="13"/>
    <x v="0"/>
    <s v="NATIONAL SCIENCE FOUNDATION"/>
    <s v="Federal"/>
    <x v="0"/>
    <s v="4018009000"/>
    <s v="Pending"/>
    <s v="15110325"/>
    <m/>
    <m/>
    <n v="0.3"/>
    <n v="401154.3"/>
    <n v="0.3"/>
    <n v="401154.3"/>
  </r>
  <r>
    <x v="0"/>
    <s v="11"/>
    <s v="5/20/2015"/>
    <s v="2015"/>
    <s v="8"/>
    <s v="41010000"/>
    <x v="13"/>
    <x v="0"/>
    <s v="NATIONAL SCIENCE FOUNDATION"/>
    <s v="Federal"/>
    <x v="0"/>
    <s v="4018010000"/>
    <s v="Pending"/>
    <s v="15110276"/>
    <m/>
    <m/>
    <n v="8.2500000000000004E-2"/>
    <n v="98868.41"/>
    <n v="8.2500000000000004E-2"/>
    <n v="98868.41"/>
  </r>
  <r>
    <x v="0"/>
    <s v="11"/>
    <s v="5/20/2015"/>
    <s v="2015"/>
    <s v="8"/>
    <s v="41010000"/>
    <x v="13"/>
    <x v="0"/>
    <s v="NATIONAL SCIENCE FOUNDATION"/>
    <s v="Federal"/>
    <x v="0"/>
    <s v="4018010000"/>
    <s v="Pending"/>
    <s v="15110306"/>
    <m/>
    <m/>
    <n v="1"/>
    <n v="1599999"/>
    <n v="1"/>
    <n v="1599999"/>
  </r>
  <r>
    <x v="0"/>
    <s v="11"/>
    <s v="5/20/2015"/>
    <s v="2015"/>
    <s v="8"/>
    <s v="41010000"/>
    <x v="13"/>
    <x v="0"/>
    <s v="NATIONAL SCIENCE FOUNDATION"/>
    <s v="Federal"/>
    <x v="0"/>
    <s v="4018010000"/>
    <s v="Pending"/>
    <s v="15110319"/>
    <m/>
    <m/>
    <n v="0.2"/>
    <n v="338682.4"/>
    <n v="0.2"/>
    <n v="338682.4"/>
  </r>
  <r>
    <x v="0"/>
    <s v="11"/>
    <s v="5/20/2015"/>
    <s v="2015"/>
    <s v="8"/>
    <s v="41010000"/>
    <x v="13"/>
    <x v="0"/>
    <s v="NATIONAL SCIENCE FOUNDATION"/>
    <s v="Federal"/>
    <x v="0"/>
    <s v="4019008000"/>
    <s v="Pending"/>
    <s v="15110269"/>
    <m/>
    <m/>
    <n v="0.15"/>
    <n v="300000"/>
    <n v="0.15"/>
    <n v="300000"/>
  </r>
  <r>
    <x v="0"/>
    <s v="11"/>
    <s v="5/20/2015"/>
    <s v="2015"/>
    <s v="8"/>
    <s v="41010000"/>
    <x v="13"/>
    <x v="0"/>
    <s v="NATIONAL SCIENCE FOUNDATION"/>
    <s v="Federal"/>
    <x v="0"/>
    <s v="4019008000"/>
    <s v="Pending"/>
    <s v="15110326"/>
    <m/>
    <m/>
    <n v="0.15"/>
    <n v="300000"/>
    <n v="0.15"/>
    <n v="300000"/>
  </r>
  <r>
    <x v="0"/>
    <s v="11"/>
    <s v="5/20/2015"/>
    <s v="2015"/>
    <s v="8"/>
    <s v="41010000"/>
    <x v="13"/>
    <x v="0"/>
    <s v="NATIONAL SCIENCE FOUNDATION"/>
    <s v="Federal"/>
    <x v="0"/>
    <s v="4019010000"/>
    <s v="Pending"/>
    <s v="15110269"/>
    <m/>
    <m/>
    <n v="0.15"/>
    <n v="300000"/>
    <n v="0.15"/>
    <n v="300000"/>
  </r>
  <r>
    <x v="0"/>
    <s v="11"/>
    <s v="5/20/2015"/>
    <s v="2015"/>
    <s v="8"/>
    <s v="41010000"/>
    <x v="13"/>
    <x v="0"/>
    <s v="NATIONAL SCIENCE FOUNDATION"/>
    <s v="Federal"/>
    <x v="0"/>
    <s v="4020003000"/>
    <s v="Pending"/>
    <s v="15110325"/>
    <m/>
    <m/>
    <n v="0.3"/>
    <n v="401154.3"/>
    <n v="0.3"/>
    <n v="401154.3"/>
  </r>
  <r>
    <x v="0"/>
    <s v="11"/>
    <s v="5/20/2015"/>
    <s v="2015"/>
    <s v="8"/>
    <s v="41010000"/>
    <x v="13"/>
    <x v="0"/>
    <s v="NATIONAL SCIENCE FOUNDATION"/>
    <s v="Federal"/>
    <x v="0"/>
    <s v="4020004000"/>
    <s v="Pending"/>
    <s v="15110325"/>
    <m/>
    <m/>
    <n v="0.4"/>
    <n v="534872.4"/>
    <n v="0.4"/>
    <n v="534872.4"/>
  </r>
  <r>
    <x v="0"/>
    <s v="11"/>
    <s v="5/21/2015"/>
    <s v="2015"/>
    <s v="8"/>
    <s v="41010000"/>
    <x v="13"/>
    <x v="0"/>
    <s v="UNIVERSITY OF MINNESOTA"/>
    <s v="Institution of Higher Education"/>
    <x v="0"/>
    <s v="4011001000"/>
    <s v="Pending"/>
    <s v="15110368"/>
    <n v="0"/>
    <n v="0"/>
    <m/>
    <m/>
    <n v="0"/>
    <n v="0"/>
  </r>
  <r>
    <x v="0"/>
    <s v="11"/>
    <s v="5/21/2015"/>
    <s v="2015"/>
    <s v="8"/>
    <s v="41010000"/>
    <x v="13"/>
    <x v="0"/>
    <s v="UNIVERSITY OF MINNESOTA"/>
    <s v="Institution of Higher Education"/>
    <x v="0"/>
    <s v="4011001000"/>
    <s v="Pending"/>
    <s v="15110370"/>
    <n v="0"/>
    <n v="0"/>
    <m/>
    <m/>
    <n v="0"/>
    <n v="0"/>
  </r>
  <r>
    <x v="0"/>
    <s v="11"/>
    <s v="5/21/2015"/>
    <s v="2015"/>
    <s v="8"/>
    <s v="41010000"/>
    <x v="13"/>
    <x v="0"/>
    <s v="UNIVERSITY OF MINNESOTA"/>
    <s v="Institution of Higher Education"/>
    <x v="0"/>
    <s v="4011006000"/>
    <s v="Pending"/>
    <s v="15110368"/>
    <n v="0.6875"/>
    <n v="316926.5"/>
    <m/>
    <m/>
    <n v="0.6875"/>
    <n v="316926.5"/>
  </r>
  <r>
    <x v="0"/>
    <s v="11"/>
    <s v="5/21/2015"/>
    <s v="2015"/>
    <s v="8"/>
    <s v="41010000"/>
    <x v="13"/>
    <x v="0"/>
    <s v="UNIVERSITY OF MINNESOTA"/>
    <s v="Institution of Higher Education"/>
    <x v="0"/>
    <s v="4011006000"/>
    <s v="Pending"/>
    <s v="15110370"/>
    <n v="0.5"/>
    <n v="4600"/>
    <m/>
    <m/>
    <n v="0.5"/>
    <n v="4600"/>
  </r>
  <r>
    <x v="0"/>
    <s v="11"/>
    <s v="5/21/2015"/>
    <s v="2015"/>
    <s v="8"/>
    <s v="41010000"/>
    <x v="13"/>
    <x v="0"/>
    <s v="UNIVERSITY OF MINNESOTA"/>
    <s v="Institution of Higher Education"/>
    <x v="0"/>
    <s v="4014009000"/>
    <s v="Pending"/>
    <s v="15110368"/>
    <n v="0.3125"/>
    <n v="144057.5"/>
    <m/>
    <m/>
    <n v="0.3125"/>
    <n v="144057.5"/>
  </r>
  <r>
    <x v="0"/>
    <s v="11"/>
    <s v="5/21/2015"/>
    <s v="2015"/>
    <s v="8"/>
    <s v="41010000"/>
    <x v="13"/>
    <x v="0"/>
    <s v="UNIVERSITY OF MINNESOTA"/>
    <s v="Institution of Higher Education"/>
    <x v="0"/>
    <s v="4014009000"/>
    <s v="Pending"/>
    <s v="15110370"/>
    <n v="0.5"/>
    <n v="4600"/>
    <m/>
    <m/>
    <n v="0.5"/>
    <n v="4600"/>
  </r>
  <r>
    <x v="0"/>
    <s v="11"/>
    <s v="5/21/2015"/>
    <s v="2015"/>
    <s v="8"/>
    <s v="41010000"/>
    <x v="13"/>
    <x v="0"/>
    <s v="NATIONAL SCIENCE FOUNDATION"/>
    <s v="Federal"/>
    <x v="0"/>
    <s v="4019010000"/>
    <s v="Awarded"/>
    <s v="15044274"/>
    <m/>
    <m/>
    <n v="0.8"/>
    <n v="324000"/>
    <n v="0.8"/>
    <n v="324000"/>
  </r>
  <r>
    <x v="0"/>
    <s v="11"/>
    <s v="5/21/2015"/>
    <s v="2015"/>
    <s v="8"/>
    <s v="41010000"/>
    <x v="13"/>
    <x v="0"/>
    <s v="NATIONAL SCIENCE FOUNDATION"/>
    <s v="Federal"/>
    <x v="0"/>
    <s v="4019010000"/>
    <s v="Awarded"/>
    <s v="15110366"/>
    <m/>
    <m/>
    <n v="1"/>
    <n v="100000"/>
    <n v="1"/>
    <n v="100000"/>
  </r>
  <r>
    <x v="0"/>
    <s v="11"/>
    <s v="5/21/2015"/>
    <s v="2015"/>
    <s v="8"/>
    <s v="41010000"/>
    <x v="13"/>
    <x v="0"/>
    <s v="NATIONAL SCIENCE FOUNDATION"/>
    <s v="Federal"/>
    <x v="0"/>
    <s v="4020003000"/>
    <s v="Awarded"/>
    <s v="15044274"/>
    <m/>
    <m/>
    <n v="0.2"/>
    <n v="81000"/>
    <n v="0.2"/>
    <n v="81000"/>
  </r>
  <r>
    <x v="0"/>
    <s v="11"/>
    <s v="5/21/2015"/>
    <s v="2015"/>
    <s v="8"/>
    <s v="41010000"/>
    <x v="13"/>
    <x v="0"/>
    <s v="UNIVERSITY OF MINNESOTA"/>
    <s v="Institution of Higher Education"/>
    <x v="0"/>
    <s v="4027010000"/>
    <s v="Pending"/>
    <s v="15110368"/>
    <n v="0"/>
    <n v="0"/>
    <m/>
    <m/>
    <n v="0"/>
    <n v="0"/>
  </r>
  <r>
    <x v="0"/>
    <s v="11"/>
    <s v="5/21/2015"/>
    <s v="2015"/>
    <s v="8"/>
    <s v="41010000"/>
    <x v="13"/>
    <x v="0"/>
    <s v="UNIVERSITY OF MINNESOTA"/>
    <s v="Institution of Higher Education"/>
    <x v="0"/>
    <s v="4027010000"/>
    <s v="Pending"/>
    <s v="15110370"/>
    <n v="0"/>
    <n v="0"/>
    <m/>
    <m/>
    <n v="0"/>
    <n v="0"/>
  </r>
  <r>
    <x v="0"/>
    <s v="11"/>
    <s v="5/22/2015"/>
    <s v="2015"/>
    <s v="8"/>
    <s v="41010000"/>
    <x v="13"/>
    <x v="0"/>
    <s v="NATIONAL SCIENCE FOUNDATION"/>
    <s v="Federal"/>
    <x v="0"/>
    <s v="4014005000"/>
    <s v="Pending"/>
    <s v="15055429"/>
    <n v="0.7"/>
    <n v="1750000"/>
    <m/>
    <m/>
    <n v="0.7"/>
    <n v="1750000"/>
  </r>
  <r>
    <x v="0"/>
    <s v="11"/>
    <s v="5/22/2015"/>
    <s v="2015"/>
    <s v="8"/>
    <s v="41010000"/>
    <x v="13"/>
    <x v="0"/>
    <s v="NATIONAL SCIENCE FOUNDATION"/>
    <s v="Federal"/>
    <x v="0"/>
    <s v="4014006000"/>
    <s v="Pending"/>
    <s v="15055429"/>
    <n v="0.1"/>
    <n v="250000"/>
    <m/>
    <m/>
    <n v="0.1"/>
    <n v="250000"/>
  </r>
  <r>
    <x v="0"/>
    <s v="11"/>
    <s v="5/22/2015"/>
    <s v="2015"/>
    <s v="8"/>
    <s v="41010000"/>
    <x v="13"/>
    <x v="0"/>
    <s v="NATIONAL SCIENCE FOUNDATION"/>
    <s v="Federal"/>
    <x v="0"/>
    <s v="4017015000"/>
    <s v="Pending"/>
    <s v="15055429"/>
    <n v="0.2"/>
    <n v="500000"/>
    <m/>
    <m/>
    <n v="0.2"/>
    <n v="500000"/>
  </r>
  <r>
    <x v="0"/>
    <s v="11"/>
    <s v="5/22/2015"/>
    <s v="2015"/>
    <s v="8"/>
    <s v="41010000"/>
    <x v="13"/>
    <x v="0"/>
    <s v="NATIONAL SCIENCE FOUNDATION"/>
    <s v="Federal"/>
    <x v="0"/>
    <s v="4027011000"/>
    <s v="Pending"/>
    <s v="15055429"/>
    <n v="0"/>
    <n v="0"/>
    <m/>
    <m/>
    <n v="0"/>
    <n v="0"/>
  </r>
  <r>
    <x v="0"/>
    <s v="11"/>
    <s v="5/26/2015"/>
    <s v="2015"/>
    <s v="8"/>
    <s v="41010000"/>
    <x v="13"/>
    <x v="0"/>
    <s v="NORTHEASTERN UNIVERSITY"/>
    <s v="Institution of Higher Education"/>
    <x v="0"/>
    <s v="4018010000"/>
    <s v="Pending"/>
    <s v="15110430"/>
    <m/>
    <m/>
    <n v="1"/>
    <n v="55959"/>
    <n v="1"/>
    <n v="55959"/>
  </r>
  <r>
    <x v="0"/>
    <s v="11"/>
    <s v="5/27/2015"/>
    <s v="2015"/>
    <s v="8"/>
    <s v="41010000"/>
    <x v="13"/>
    <x v="0"/>
    <s v="NATIONAL SCIENCE FOUNDATION"/>
    <s v="Federal"/>
    <x v="0"/>
    <s v="4011012000"/>
    <s v="Pending"/>
    <s v="15110432"/>
    <n v="0.8"/>
    <n v="4952132.8"/>
    <m/>
    <m/>
    <n v="0.8"/>
    <n v="4952132.8"/>
  </r>
  <r>
    <x v="0"/>
    <s v="11"/>
    <s v="5/27/2015"/>
    <s v="2015"/>
    <s v="8"/>
    <s v="41010000"/>
    <x v="13"/>
    <x v="0"/>
    <s v="NATIONAL SCIENCE FOUNDATION"/>
    <s v="Federal"/>
    <x v="0"/>
    <s v="4018010000"/>
    <s v="Pending"/>
    <s v="15110432"/>
    <n v="0.2"/>
    <n v="1238033.2"/>
    <m/>
    <m/>
    <n v="0.2"/>
    <n v="1238033.2"/>
  </r>
  <r>
    <x v="0"/>
    <s v="11"/>
    <s v="5/27/2015"/>
    <s v="2015"/>
    <s v="8"/>
    <s v="41010000"/>
    <x v="13"/>
    <x v="0"/>
    <s v="NATIONAL SCIENCE FOUNDATION"/>
    <s v="Federal"/>
    <x v="0"/>
    <s v="4027012000"/>
    <s v="Pending"/>
    <s v="15110432"/>
    <n v="0"/>
    <n v="0"/>
    <m/>
    <m/>
    <n v="0"/>
    <n v="0"/>
  </r>
  <r>
    <x v="0"/>
    <s v="12"/>
    <s v="6/1/2015"/>
    <s v="2015"/>
    <s v="9"/>
    <s v="41010000"/>
    <x v="13"/>
    <x v="0"/>
    <s v="UNIVERSITY OF CALIFORNIA - SAN DIEGO"/>
    <s v="Institution of Higher Education"/>
    <x v="0"/>
    <s v="4008006000"/>
    <s v="Pending"/>
    <s v="15120607"/>
    <m/>
    <m/>
    <n v="0.8"/>
    <n v="2504044"/>
    <n v="0.8"/>
    <n v="2504044"/>
  </r>
  <r>
    <x v="0"/>
    <s v="12"/>
    <s v="6/1/2015"/>
    <s v="2015"/>
    <s v="9"/>
    <s v="41010000"/>
    <x v="13"/>
    <x v="0"/>
    <s v="NATIONAL SCIENCE FOUNDATION"/>
    <s v="Federal"/>
    <x v="0"/>
    <s v="4014003000"/>
    <s v="Pending"/>
    <s v="15108898"/>
    <n v="0.1"/>
    <n v="717222"/>
    <m/>
    <m/>
    <n v="0.1"/>
    <n v="717222"/>
  </r>
  <r>
    <x v="0"/>
    <s v="12"/>
    <s v="6/1/2015"/>
    <s v="2015"/>
    <s v="9"/>
    <s v="41010000"/>
    <x v="13"/>
    <x v="0"/>
    <s v="NATIONAL SCIENCE FOUNDATION"/>
    <s v="Federal"/>
    <x v="0"/>
    <s v="4014006000"/>
    <s v="Pending"/>
    <s v="15108898"/>
    <n v="0.5"/>
    <n v="3586110"/>
    <m/>
    <m/>
    <n v="0.5"/>
    <n v="3586110"/>
  </r>
  <r>
    <x v="0"/>
    <s v="12"/>
    <s v="6/1/2015"/>
    <s v="2015"/>
    <s v="9"/>
    <s v="41010000"/>
    <x v="13"/>
    <x v="0"/>
    <s v="NATIONAL SCIENCE FOUNDATION"/>
    <s v="Federal"/>
    <x v="0"/>
    <s v="4014009000"/>
    <s v="Pending"/>
    <s v="15110521"/>
    <m/>
    <m/>
    <n v="1"/>
    <n v="120000"/>
    <n v="1"/>
    <n v="120000"/>
  </r>
  <r>
    <x v="0"/>
    <s v="12"/>
    <s v="6/1/2015"/>
    <s v="2015"/>
    <s v="9"/>
    <s v="41010000"/>
    <x v="13"/>
    <x v="0"/>
    <s v="NATIONAL SCIENCE FOUNDATION"/>
    <s v="Federal"/>
    <x v="0"/>
    <s v="4014009000"/>
    <s v="Pending"/>
    <s v="15120575"/>
    <m/>
    <m/>
    <n v="0.66669999999999996"/>
    <n v="200010"/>
    <n v="0.66669999999999996"/>
    <n v="200010"/>
  </r>
  <r>
    <x v="0"/>
    <s v="12"/>
    <s v="6/1/2015"/>
    <s v="2015"/>
    <s v="9"/>
    <s v="41010000"/>
    <x v="13"/>
    <x v="0"/>
    <s v="NATIONAL SCIENCE FOUNDATION"/>
    <s v="Federal"/>
    <x v="0"/>
    <s v="4014009000"/>
    <s v="Pending"/>
    <s v="15120610"/>
    <m/>
    <m/>
    <n v="0.66"/>
    <n v="198000"/>
    <n v="0.66"/>
    <n v="198000"/>
  </r>
  <r>
    <x v="0"/>
    <s v="12"/>
    <s v="6/1/2015"/>
    <s v="2015"/>
    <s v="9"/>
    <s v="41010000"/>
    <x v="13"/>
    <x v="0"/>
    <s v="NATIONAL SCIENCE FOUNDATION"/>
    <s v="Federal"/>
    <x v="0"/>
    <s v="4014010000"/>
    <s v="Pending"/>
    <s v="15108898"/>
    <n v="0.1"/>
    <n v="717222"/>
    <m/>
    <m/>
    <n v="0.1"/>
    <n v="717222"/>
  </r>
  <r>
    <x v="0"/>
    <s v="12"/>
    <s v="6/1/2015"/>
    <s v="2015"/>
    <s v="9"/>
    <s v="41010000"/>
    <x v="13"/>
    <x v="0"/>
    <s v="NATIONAL SCIENCE FOUNDATION"/>
    <s v="Federal"/>
    <x v="0"/>
    <s v="4017012000"/>
    <s v="Pending"/>
    <s v="15108898"/>
    <n v="0.1"/>
    <n v="717222"/>
    <m/>
    <m/>
    <n v="0.1"/>
    <n v="717222"/>
  </r>
  <r>
    <x v="0"/>
    <s v="12"/>
    <s v="6/1/2015"/>
    <s v="2015"/>
    <s v="9"/>
    <s v="41010000"/>
    <x v="13"/>
    <x v="0"/>
    <s v="NATIONAL SCIENCE FOUNDATION"/>
    <s v="Federal"/>
    <x v="0"/>
    <s v="4018004000"/>
    <s v="Pending"/>
    <s v="15120575"/>
    <m/>
    <m/>
    <n v="0.33329999999999999"/>
    <n v="99990"/>
    <n v="0.33329999999999999"/>
    <n v="99990"/>
  </r>
  <r>
    <x v="0"/>
    <s v="12"/>
    <s v="6/1/2015"/>
    <s v="2015"/>
    <s v="9"/>
    <s v="41010000"/>
    <x v="13"/>
    <x v="0"/>
    <s v="NATIONAL SCIENCE FOUNDATION"/>
    <s v="Federal"/>
    <x v="0"/>
    <s v="4018009000"/>
    <s v="Pending"/>
    <s v="15120610"/>
    <m/>
    <m/>
    <n v="0.34"/>
    <n v="102000"/>
    <n v="0.34"/>
    <n v="102000"/>
  </r>
  <r>
    <x v="0"/>
    <s v="12"/>
    <s v="6/1/2015"/>
    <s v="2015"/>
    <s v="9"/>
    <s v="41010000"/>
    <x v="13"/>
    <x v="0"/>
    <s v="UNIVERSITY OF CALIFORNIA - SAN DIEGO"/>
    <s v="Institution of Higher Education"/>
    <x v="0"/>
    <s v="4019008000"/>
    <s v="Pending"/>
    <s v="15120607"/>
    <m/>
    <m/>
    <n v="0.2"/>
    <n v="626011"/>
    <n v="0.2"/>
    <n v="626011"/>
  </r>
  <r>
    <x v="0"/>
    <s v="12"/>
    <s v="6/1/2015"/>
    <s v="2015"/>
    <s v="9"/>
    <s v="41010000"/>
    <x v="13"/>
    <x v="0"/>
    <s v="NATIONAL SCIENCE FOUNDATION"/>
    <s v="Federal"/>
    <x v="0"/>
    <s v="4019010000"/>
    <s v="Pending"/>
    <s v="15108898"/>
    <n v="0.1"/>
    <n v="717222"/>
    <m/>
    <m/>
    <n v="0.1"/>
    <n v="717222"/>
  </r>
  <r>
    <x v="0"/>
    <s v="12"/>
    <s v="6/1/2015"/>
    <s v="2015"/>
    <s v="9"/>
    <s v="41010000"/>
    <x v="13"/>
    <x v="0"/>
    <s v="NATIONAL SCIENCE FOUNDATION"/>
    <s v="Federal"/>
    <x v="0"/>
    <s v="4020003000"/>
    <s v="Pending"/>
    <s v="15108898"/>
    <n v="0.1"/>
    <n v="717222"/>
    <m/>
    <m/>
    <n v="0.1"/>
    <n v="717222"/>
  </r>
  <r>
    <x v="0"/>
    <s v="12"/>
    <s v="6/1/2015"/>
    <s v="2015"/>
    <s v="9"/>
    <s v="41010000"/>
    <x v="13"/>
    <x v="0"/>
    <s v="NATIONAL SCIENCE FOUNDATION"/>
    <s v="Federal"/>
    <x v="0"/>
    <s v="4027002000"/>
    <s v="Pending"/>
    <s v="15108898"/>
    <n v="0"/>
    <n v="0"/>
    <m/>
    <m/>
    <n v="0"/>
    <n v="0"/>
  </r>
  <r>
    <x v="0"/>
    <s v="12"/>
    <s v="6/1/2015"/>
    <s v="2015"/>
    <s v="9"/>
    <s v="41010000"/>
    <x v="13"/>
    <x v="0"/>
    <s v="NATIONAL SCIENCE FOUNDATION"/>
    <s v="Federal"/>
    <x v="0"/>
    <s v="4027011000"/>
    <s v="Pending"/>
    <s v="15108898"/>
    <n v="0"/>
    <n v="0"/>
    <m/>
    <m/>
    <n v="0"/>
    <n v="0"/>
  </r>
  <r>
    <x v="0"/>
    <s v="12"/>
    <s v="6/1/2015"/>
    <s v="2015"/>
    <s v="9"/>
    <s v="41010000"/>
    <x v="13"/>
    <x v="0"/>
    <s v="NATIONAL SCIENCE FOUNDATION"/>
    <s v="Federal"/>
    <x v="0"/>
    <s v="4027016000"/>
    <s v="Pending"/>
    <s v="15108898"/>
    <n v="0"/>
    <n v="0"/>
    <m/>
    <m/>
    <n v="0"/>
    <n v="0"/>
  </r>
  <r>
    <x v="0"/>
    <s v="12"/>
    <s v="6/2/2015"/>
    <s v="2015"/>
    <s v="9"/>
    <s v="41010000"/>
    <x v="13"/>
    <x v="0"/>
    <s v="PRINCETON UNIVERSITY"/>
    <s v="Institution of Higher Education"/>
    <x v="0"/>
    <s v="1010008000"/>
    <s v="Pending"/>
    <s v="15110473"/>
    <m/>
    <m/>
    <n v="1"/>
    <n v="9421"/>
    <n v="1"/>
    <n v="9421"/>
  </r>
  <r>
    <x v="0"/>
    <s v="12"/>
    <s v="6/2/2015"/>
    <s v="2015"/>
    <s v="9"/>
    <s v="41010000"/>
    <x v="13"/>
    <x v="0"/>
    <s v="NATIONAL SCIENCE FOUNDATION"/>
    <s v="Federal"/>
    <x v="0"/>
    <s v="4017015000"/>
    <s v="Pending"/>
    <s v="15110523"/>
    <m/>
    <m/>
    <n v="1"/>
    <n v="174090"/>
    <n v="1"/>
    <n v="174090"/>
  </r>
  <r>
    <x v="0"/>
    <s v="12"/>
    <s v="6/2/2015"/>
    <s v="2015"/>
    <s v="9"/>
    <s v="41010000"/>
    <x v="13"/>
    <x v="0"/>
    <s v="NATIONAL SCIENCE FOUNDATION"/>
    <s v="Federal"/>
    <x v="0"/>
    <s v="4018008000"/>
    <s v="Pending"/>
    <s v="15121169"/>
    <m/>
    <m/>
    <n v="1"/>
    <n v="227077"/>
    <n v="1"/>
    <n v="227077"/>
  </r>
  <r>
    <x v="0"/>
    <s v="12"/>
    <s v="6/2/2015"/>
    <s v="2015"/>
    <s v="9"/>
    <s v="41010000"/>
    <x v="13"/>
    <x v="0"/>
    <s v="NATIONAL SCIENCE FOUNDATION"/>
    <s v="Federal"/>
    <x v="0"/>
    <s v="4018009000"/>
    <s v="Pending"/>
    <s v="15120617"/>
    <n v="1"/>
    <n v="279058"/>
    <m/>
    <m/>
    <n v="1"/>
    <n v="279058"/>
  </r>
  <r>
    <x v="0"/>
    <s v="12"/>
    <s v="6/2/2015"/>
    <s v="2015"/>
    <s v="9"/>
    <s v="41010000"/>
    <x v="13"/>
    <x v="0"/>
    <s v="NATIONAL SCIENCE FOUNDATION"/>
    <s v="Federal"/>
    <x v="0"/>
    <s v="4027012000"/>
    <s v="Pending"/>
    <s v="15120617"/>
    <n v="0"/>
    <n v="0"/>
    <m/>
    <m/>
    <n v="0"/>
    <n v="0"/>
  </r>
  <r>
    <x v="0"/>
    <s v="12"/>
    <s v="6/3/2015"/>
    <s v="2015"/>
    <s v="9"/>
    <s v="41010000"/>
    <x v="13"/>
    <x v="0"/>
    <s v="NATIONAL SCIENCE FOUNDATION"/>
    <s v="Federal"/>
    <x v="0"/>
    <s v="4013011000"/>
    <s v="Pending"/>
    <s v="15076691"/>
    <m/>
    <m/>
    <n v="1"/>
    <n v="377287"/>
    <n v="1"/>
    <n v="377287"/>
  </r>
  <r>
    <x v="0"/>
    <s v="12"/>
    <s v="6/3/2015"/>
    <s v="2015"/>
    <s v="9"/>
    <s v="41010000"/>
    <x v="13"/>
    <x v="0"/>
    <s v="NATIONAL SCIENCE FOUNDATION"/>
    <s v="Federal"/>
    <x v="0"/>
    <s v="4014005000"/>
    <s v="Pending"/>
    <s v="15120715"/>
    <m/>
    <m/>
    <n v="1"/>
    <n v="34062"/>
    <n v="1"/>
    <n v="34062"/>
  </r>
  <r>
    <x v="0"/>
    <s v="12"/>
    <s v="6/3/2015"/>
    <s v="2015"/>
    <s v="9"/>
    <s v="41010000"/>
    <x v="13"/>
    <x v="0"/>
    <s v="NATIONAL SCIENCE FOUNDATION"/>
    <s v="Federal"/>
    <x v="0"/>
    <s v="4018006000"/>
    <s v="Pending"/>
    <s v="15065907"/>
    <m/>
    <m/>
    <n v="1"/>
    <n v="260000"/>
    <n v="1"/>
    <n v="260000"/>
  </r>
  <r>
    <x v="0"/>
    <s v="12"/>
    <s v="6/4/2015"/>
    <s v="2015"/>
    <s v="9"/>
    <s v="41010000"/>
    <x v="13"/>
    <x v="0"/>
    <s v="NATIONAL SCIENCE FOUNDATION"/>
    <s v="Federal"/>
    <x v="0"/>
    <s v="4014006000"/>
    <s v="Pending"/>
    <s v="15120716"/>
    <n v="1"/>
    <n v="184997"/>
    <m/>
    <m/>
    <n v="1"/>
    <n v="184997"/>
  </r>
  <r>
    <x v="0"/>
    <s v="12"/>
    <s v="6/4/2015"/>
    <s v="2015"/>
    <s v="9"/>
    <s v="41010000"/>
    <x v="13"/>
    <x v="0"/>
    <s v="NATIONAL SCIENCE FOUNDATION"/>
    <s v="Federal"/>
    <x v="0"/>
    <s v="4027002000"/>
    <s v="Pending"/>
    <s v="15120716"/>
    <n v="0"/>
    <n v="0"/>
    <m/>
    <m/>
    <n v="0"/>
    <n v="0"/>
  </r>
  <r>
    <x v="0"/>
    <s v="12"/>
    <s v="6/5/2015"/>
    <s v="2015"/>
    <s v="9"/>
    <s v="41010000"/>
    <x v="13"/>
    <x v="0"/>
    <s v="MICHIGAN STATE UNIVERSITY"/>
    <s v="Institution of Higher Education"/>
    <x v="0"/>
    <s v="4018009000"/>
    <s v="Pending"/>
    <s v="15119817"/>
    <m/>
    <m/>
    <n v="1"/>
    <n v="8000"/>
    <n v="1"/>
    <n v="8000"/>
  </r>
  <r>
    <x v="0"/>
    <s v="12"/>
    <s v="6/8/2015"/>
    <s v="2015"/>
    <s v="9"/>
    <s v="41010000"/>
    <x v="13"/>
    <x v="0"/>
    <s v="UNIVERSITY OF NOTRE DAME"/>
    <s v="Institution of Higher Education"/>
    <x v="0"/>
    <s v="1010008000"/>
    <s v="Awarded"/>
    <s v="15120757"/>
    <m/>
    <m/>
    <n v="1"/>
    <n v="10500"/>
    <n v="1"/>
    <n v="10500"/>
  </r>
  <r>
    <x v="0"/>
    <s v="12"/>
    <s v="6/9/2015"/>
    <s v="2015"/>
    <s v="9"/>
    <s v="41010000"/>
    <x v="13"/>
    <x v="0"/>
    <s v="NATIONAL SCIENCE FOUNDATION"/>
    <s v="Federal"/>
    <x v="0"/>
    <s v="2004008000"/>
    <s v="Pending"/>
    <s v="15120885"/>
    <m/>
    <m/>
    <n v="1"/>
    <n v="40000"/>
    <n v="1"/>
    <n v="40000"/>
  </r>
  <r>
    <x v="0"/>
    <s v="12"/>
    <s v="6/9/2015"/>
    <s v="2015"/>
    <s v="9"/>
    <s v="41010000"/>
    <x v="13"/>
    <x v="0"/>
    <s v="ENERGY, U.S. DEPARTMENT OF"/>
    <s v="Federal"/>
    <x v="0"/>
    <s v="4018009000"/>
    <s v="Pending"/>
    <s v="15087803"/>
    <n v="1"/>
    <n v="750000"/>
    <m/>
    <m/>
    <n v="1"/>
    <n v="750000"/>
  </r>
  <r>
    <x v="0"/>
    <s v="12"/>
    <s v="6/9/2015"/>
    <s v="2015"/>
    <s v="9"/>
    <s v="41010000"/>
    <x v="13"/>
    <x v="0"/>
    <s v="ENERGY, U.S. DEPARTMENT OF"/>
    <s v="Federal"/>
    <x v="0"/>
    <s v="4027001000"/>
    <s v="Pending"/>
    <s v="15087803"/>
    <n v="0"/>
    <n v="0"/>
    <m/>
    <m/>
    <n v="0"/>
    <n v="0"/>
  </r>
  <r>
    <x v="0"/>
    <s v="12"/>
    <s v="6/9/2015"/>
    <s v="2015"/>
    <s v="9"/>
    <s v="41010000"/>
    <x v="13"/>
    <x v="0"/>
    <s v="ENERGY, U.S. DEPARTMENT OF"/>
    <s v="Federal"/>
    <x v="0"/>
    <s v="4027001025"/>
    <s v="Pending"/>
    <s v="15087803"/>
    <n v="0"/>
    <n v="0"/>
    <m/>
    <m/>
    <n v="0"/>
    <n v="0"/>
  </r>
  <r>
    <x v="0"/>
    <s v="12"/>
    <s v="6/10/2015"/>
    <s v="2015"/>
    <s v="9"/>
    <s v="41010000"/>
    <x v="13"/>
    <x v="0"/>
    <s v="NATIONAL SCIENCE FOUNDATION"/>
    <s v="Federal"/>
    <x v="0"/>
    <s v="4008006000"/>
    <s v="Pending"/>
    <s v="15121176"/>
    <m/>
    <m/>
    <n v="1"/>
    <n v="438041"/>
    <n v="1"/>
    <n v="438041"/>
  </r>
  <r>
    <x v="0"/>
    <s v="12"/>
    <s v="6/10/2015"/>
    <s v="2015"/>
    <s v="9"/>
    <s v="41010000"/>
    <x v="13"/>
    <x v="0"/>
    <s v="NATIONAL SCIENCE FOUNDATION"/>
    <s v="Federal"/>
    <x v="0"/>
    <s v="4014006000"/>
    <s v="Pending"/>
    <s v="15120928"/>
    <m/>
    <m/>
    <n v="0.5"/>
    <n v="91149.5"/>
    <n v="0.5"/>
    <n v="91149.5"/>
  </r>
  <r>
    <x v="0"/>
    <s v="12"/>
    <s v="6/10/2015"/>
    <s v="2015"/>
    <s v="9"/>
    <s v="41010000"/>
    <x v="13"/>
    <x v="0"/>
    <s v="NATIONAL SCIENCE FOUNDATION"/>
    <s v="Federal"/>
    <x v="0"/>
    <s v="4018005000"/>
    <s v="Pending"/>
    <s v="15120928"/>
    <m/>
    <m/>
    <n v="0.5"/>
    <n v="91149.5"/>
    <n v="0.5"/>
    <n v="91149.5"/>
  </r>
  <r>
    <x v="0"/>
    <s v="12"/>
    <s v="6/12/2015"/>
    <s v="2015"/>
    <s v="9"/>
    <s v="41010000"/>
    <x v="13"/>
    <x v="0"/>
    <s v="Univ of Illinois at Champaign-Urbana"/>
    <s v="Institution of Higher Education"/>
    <x v="0"/>
    <s v="4008006000"/>
    <s v="Pending"/>
    <s v="15120980"/>
    <m/>
    <m/>
    <n v="1"/>
    <n v="1918132"/>
    <n v="1"/>
    <n v="1918132"/>
  </r>
  <r>
    <x v="0"/>
    <s v="12"/>
    <s v="6/12/2015"/>
    <s v="2015"/>
    <s v="9"/>
    <s v="41010000"/>
    <x v="13"/>
    <x v="0"/>
    <s v="Ento Bio"/>
    <s v="Private Profit"/>
    <x v="0"/>
    <s v="4011014000"/>
    <s v="Pending"/>
    <s v="15120967"/>
    <m/>
    <m/>
    <n v="1"/>
    <n v="67499"/>
    <n v="1"/>
    <n v="67499"/>
  </r>
  <r>
    <x v="0"/>
    <s v="12"/>
    <s v="6/12/2015"/>
    <s v="2015"/>
    <s v="9"/>
    <s v="41010000"/>
    <x v="13"/>
    <x v="0"/>
    <s v="RUTGERS, THE STATE UNIVERSITY"/>
    <s v="Institution of Higher Education"/>
    <x v="0"/>
    <s v="4014004000"/>
    <s v="Pending"/>
    <s v="15120973"/>
    <m/>
    <m/>
    <n v="0.65"/>
    <n v="290034.55"/>
    <n v="0.65"/>
    <n v="290034.55"/>
  </r>
  <r>
    <x v="0"/>
    <s v="12"/>
    <s v="6/12/2015"/>
    <s v="2015"/>
    <s v="9"/>
    <s v="41010000"/>
    <x v="13"/>
    <x v="0"/>
    <s v="NATIONAL SCIENCE FOUNDATION"/>
    <s v="Federal"/>
    <x v="0"/>
    <s v="4014009000"/>
    <s v="Pending"/>
    <s v="15087576"/>
    <m/>
    <m/>
    <n v="1"/>
    <n v="200000"/>
    <n v="1"/>
    <n v="200000"/>
  </r>
  <r>
    <x v="0"/>
    <s v="12"/>
    <s v="6/12/2015"/>
    <s v="2015"/>
    <s v="9"/>
    <s v="41010000"/>
    <x v="13"/>
    <x v="0"/>
    <s v="RUTGERS, THE STATE UNIVERSITY"/>
    <s v="Institution of Higher Education"/>
    <x v="0"/>
    <s v="4014009000"/>
    <s v="Pending"/>
    <s v="15120973"/>
    <m/>
    <m/>
    <n v="0.1"/>
    <n v="44620.7"/>
    <n v="0.1"/>
    <n v="44620.7"/>
  </r>
  <r>
    <x v="0"/>
    <s v="12"/>
    <s v="6/12/2015"/>
    <s v="2015"/>
    <s v="9"/>
    <s v="41010000"/>
    <x v="13"/>
    <x v="0"/>
    <s v="RUTGERS, THE STATE UNIVERSITY"/>
    <s v="Institution of Higher Education"/>
    <x v="0"/>
    <s v="4016005000"/>
    <s v="Pending"/>
    <s v="15120973"/>
    <m/>
    <m/>
    <n v="0.25"/>
    <n v="111551.75"/>
    <n v="0.25"/>
    <n v="111551.75"/>
  </r>
  <r>
    <x v="0"/>
    <s v="12"/>
    <s v="6/12/2015"/>
    <s v="2015"/>
    <s v="9"/>
    <s v="41010000"/>
    <x v="13"/>
    <x v="0"/>
    <s v="NATIONAL SCIENCE FOUNDATION"/>
    <s v="Federal"/>
    <x v="0"/>
    <s v="4018007000"/>
    <s v="Pending"/>
    <s v="15044654"/>
    <m/>
    <m/>
    <n v="1"/>
    <n v="315000"/>
    <n v="1"/>
    <n v="315000"/>
  </r>
  <r>
    <x v="0"/>
    <s v="12"/>
    <s v="6/15/2015"/>
    <s v="2015"/>
    <s v="9"/>
    <s v="41010000"/>
    <x v="13"/>
    <x v="0"/>
    <s v="Sure Carbon Holding Company"/>
    <s v="Private Profit"/>
    <x v="0"/>
    <s v="4014004000"/>
    <s v="Not Funded"/>
    <s v="15121098"/>
    <n v="1"/>
    <n v="75000"/>
    <m/>
    <m/>
    <n v="1"/>
    <n v="75000"/>
  </r>
  <r>
    <x v="0"/>
    <s v="12"/>
    <s v="6/15/2015"/>
    <s v="2015"/>
    <s v="9"/>
    <s v="41010000"/>
    <x v="13"/>
    <x v="0"/>
    <s v="EN'URGA, INC."/>
    <s v="Private Profit"/>
    <x v="0"/>
    <s v="4014006000"/>
    <s v="Pending"/>
    <s v="15121026"/>
    <m/>
    <m/>
    <n v="1"/>
    <n v="87376"/>
    <n v="1"/>
    <n v="87376"/>
  </r>
  <r>
    <x v="0"/>
    <s v="12"/>
    <s v="6/15/2015"/>
    <s v="2015"/>
    <s v="9"/>
    <s v="41010000"/>
    <x v="13"/>
    <x v="0"/>
    <s v="NATIONAL SCIENCE FOUNDATION"/>
    <s v="Federal"/>
    <x v="0"/>
    <s v="4014009000"/>
    <s v="Pending"/>
    <s v="15121004"/>
    <m/>
    <m/>
    <n v="1"/>
    <n v="300000"/>
    <n v="1"/>
    <n v="300000"/>
  </r>
  <r>
    <x v="0"/>
    <s v="12"/>
    <s v="6/15/2015"/>
    <s v="2015"/>
    <s v="9"/>
    <s v="41010000"/>
    <x v="13"/>
    <x v="0"/>
    <s v="Independent Science LLC"/>
    <s v="Private Profit"/>
    <x v="0"/>
    <s v="4014017000"/>
    <s v="Pending"/>
    <s v="15121014"/>
    <n v="0.33"/>
    <n v="6008.31"/>
    <m/>
    <m/>
    <n v="0.33"/>
    <n v="6008.31"/>
  </r>
  <r>
    <x v="0"/>
    <s v="12"/>
    <s v="6/15/2015"/>
    <s v="2015"/>
    <s v="9"/>
    <s v="41010000"/>
    <x v="13"/>
    <x v="0"/>
    <s v="Independent Science LLC"/>
    <s v="Private Profit"/>
    <x v="0"/>
    <s v="4020001000"/>
    <s v="Pending"/>
    <s v="15121014"/>
    <n v="0.67"/>
    <n v="12198.69"/>
    <m/>
    <m/>
    <n v="0.67"/>
    <n v="12198.69"/>
  </r>
  <r>
    <x v="0"/>
    <s v="12"/>
    <s v="6/15/2015"/>
    <s v="2015"/>
    <s v="9"/>
    <s v="41010000"/>
    <x v="13"/>
    <x v="0"/>
    <s v="Independent Science LLC"/>
    <s v="Private Profit"/>
    <x v="0"/>
    <s v="4020004000"/>
    <s v="Pending"/>
    <s v="15121014"/>
    <n v="0"/>
    <n v="0"/>
    <m/>
    <m/>
    <n v="0"/>
    <n v="0"/>
  </r>
  <r>
    <x v="0"/>
    <s v="12"/>
    <s v="6/15/2015"/>
    <s v="2015"/>
    <s v="9"/>
    <s v="41010000"/>
    <x v="13"/>
    <x v="0"/>
    <s v="Sure Carbon Holding Company"/>
    <s v="Private Profit"/>
    <x v="0"/>
    <s v="4027002000"/>
    <s v="Not Funded"/>
    <s v="15121098"/>
    <n v="0"/>
    <n v="0"/>
    <m/>
    <m/>
    <n v="0"/>
    <n v="0"/>
  </r>
  <r>
    <x v="0"/>
    <s v="12"/>
    <s v="6/15/2015"/>
    <s v="2015"/>
    <s v="9"/>
    <s v="41010000"/>
    <x v="13"/>
    <x v="0"/>
    <s v="Independent Science LLC"/>
    <s v="Private Profit"/>
    <x v="0"/>
    <s v="4027006000"/>
    <s v="Pending"/>
    <s v="15121014"/>
    <n v="0"/>
    <n v="0"/>
    <m/>
    <m/>
    <n v="0"/>
    <n v="0"/>
  </r>
  <r>
    <x v="0"/>
    <s v="12"/>
    <s v="6/15/2015"/>
    <s v="2015"/>
    <s v="9"/>
    <s v="41010000"/>
    <x v="13"/>
    <x v="0"/>
    <s v="Sure Carbon Holding Company"/>
    <s v="Private Profit"/>
    <x v="0"/>
    <s v="4027010000"/>
    <s v="Not Funded"/>
    <s v="15121098"/>
    <n v="0"/>
    <n v="0"/>
    <m/>
    <m/>
    <n v="0"/>
    <n v="0"/>
  </r>
  <r>
    <x v="0"/>
    <s v="12"/>
    <s v="6/16/2015"/>
    <s v="2015"/>
    <s v="9"/>
    <s v="41010000"/>
    <x v="13"/>
    <x v="0"/>
    <s v="NATIONAL SCIENCE FOUNDATION"/>
    <s v="Federal"/>
    <x v="0"/>
    <s v="4011008000"/>
    <s v="Pending"/>
    <s v="15065853"/>
    <n v="0.75"/>
    <n v="234822"/>
    <m/>
    <m/>
    <n v="0.75"/>
    <n v="234822"/>
  </r>
  <r>
    <x v="0"/>
    <s v="12"/>
    <s v="6/16/2015"/>
    <s v="2015"/>
    <s v="9"/>
    <s v="41010000"/>
    <x v="13"/>
    <x v="0"/>
    <s v="VinSense LLC"/>
    <s v="Private Profit"/>
    <x v="0"/>
    <s v="4011008000"/>
    <s v="Pending"/>
    <s v="15121049"/>
    <n v="0.3"/>
    <n v="38931.9"/>
    <m/>
    <m/>
    <n v="0.3"/>
    <n v="38931.9"/>
  </r>
  <r>
    <x v="0"/>
    <s v="12"/>
    <s v="6/16/2015"/>
    <s v="2015"/>
    <s v="9"/>
    <s v="41010000"/>
    <x v="13"/>
    <x v="0"/>
    <s v="VinSense LLC"/>
    <s v="Private Profit"/>
    <x v="0"/>
    <s v="4011016000"/>
    <s v="Pending"/>
    <s v="15121049"/>
    <n v="0.3"/>
    <n v="38931.9"/>
    <m/>
    <m/>
    <n v="0.3"/>
    <n v="38931.9"/>
  </r>
  <r>
    <x v="0"/>
    <s v="12"/>
    <s v="6/16/2015"/>
    <s v="2015"/>
    <s v="9"/>
    <s v="41010000"/>
    <x v="13"/>
    <x v="0"/>
    <s v="Battery Innovation Center"/>
    <s v="Private Profit"/>
    <x v="0"/>
    <s v="4014004000"/>
    <s v="Pending"/>
    <s v="15121095"/>
    <n v="1"/>
    <n v="67000"/>
    <m/>
    <m/>
    <n v="1"/>
    <n v="67000"/>
  </r>
  <r>
    <x v="0"/>
    <s v="12"/>
    <s v="6/16/2015"/>
    <s v="2015"/>
    <s v="9"/>
    <s v="41010000"/>
    <x v="13"/>
    <x v="0"/>
    <s v="NATIONAL SCIENCE FOUNDATION"/>
    <s v="Federal"/>
    <x v="0"/>
    <s v="4014005000"/>
    <s v="Pending"/>
    <s v="15033235"/>
    <m/>
    <m/>
    <n v="0.75"/>
    <n v="162390.75"/>
    <n v="0.75"/>
    <n v="162390.75"/>
  </r>
  <r>
    <x v="0"/>
    <s v="12"/>
    <s v="6/16/2015"/>
    <s v="2015"/>
    <s v="9"/>
    <s v="41010000"/>
    <x v="13"/>
    <x v="0"/>
    <s v="VinSense LLC"/>
    <s v="Private Profit"/>
    <x v="0"/>
    <s v="4014006000"/>
    <s v="Pending"/>
    <s v="15121049"/>
    <n v="0.4"/>
    <n v="51909.2"/>
    <m/>
    <m/>
    <n v="0.4"/>
    <n v="51909.2"/>
  </r>
  <r>
    <x v="0"/>
    <s v="12"/>
    <s v="6/16/2015"/>
    <s v="2015"/>
    <s v="9"/>
    <s v="41010000"/>
    <x v="13"/>
    <x v="0"/>
    <s v="NATIONAL SCIENCE FOUNDATION"/>
    <s v="Federal"/>
    <x v="0"/>
    <s v="4014015000"/>
    <s v="Pending"/>
    <s v="15033235"/>
    <m/>
    <m/>
    <n v="0.25"/>
    <n v="54130.25"/>
    <n v="0.25"/>
    <n v="54130.25"/>
  </r>
  <r>
    <x v="0"/>
    <s v="12"/>
    <s v="6/16/2015"/>
    <s v="2015"/>
    <s v="9"/>
    <s v="41010000"/>
    <x v="13"/>
    <x v="0"/>
    <s v="NATIONAL SCIENCE FOUNDATION"/>
    <s v="Federal"/>
    <x v="0"/>
    <s v="4018008000"/>
    <s v="Pending"/>
    <s v="15065853"/>
    <n v="0.25"/>
    <n v="78274"/>
    <m/>
    <m/>
    <n v="0.25"/>
    <n v="78274"/>
  </r>
  <r>
    <x v="0"/>
    <s v="12"/>
    <s v="6/16/2015"/>
    <s v="2015"/>
    <s v="9"/>
    <s v="41010000"/>
    <x v="13"/>
    <x v="0"/>
    <s v="VinSense LLC"/>
    <s v="Private Profit"/>
    <x v="0"/>
    <s v="4027001000"/>
    <s v="Pending"/>
    <s v="15121049"/>
    <n v="0"/>
    <n v="0"/>
    <m/>
    <m/>
    <n v="0"/>
    <n v="0"/>
  </r>
  <r>
    <x v="0"/>
    <s v="12"/>
    <s v="6/16/2015"/>
    <s v="2015"/>
    <s v="9"/>
    <s v="41010000"/>
    <x v="13"/>
    <x v="0"/>
    <s v="VinSense LLC"/>
    <s v="Private Profit"/>
    <x v="0"/>
    <s v="4027001014"/>
    <s v="Pending"/>
    <s v="15121049"/>
    <n v="0"/>
    <n v="0"/>
    <m/>
    <m/>
    <n v="0"/>
    <n v="0"/>
  </r>
  <r>
    <x v="0"/>
    <s v="12"/>
    <s v="6/16/2015"/>
    <s v="2015"/>
    <s v="9"/>
    <s v="41010000"/>
    <x v="13"/>
    <x v="0"/>
    <s v="Battery Innovation Center"/>
    <s v="Private Profit"/>
    <x v="0"/>
    <s v="4027002000"/>
    <s v="Pending"/>
    <s v="15121095"/>
    <n v="0"/>
    <n v="0"/>
    <m/>
    <m/>
    <n v="0"/>
    <n v="0"/>
  </r>
  <r>
    <x v="0"/>
    <s v="12"/>
    <s v="6/16/2015"/>
    <s v="2015"/>
    <s v="9"/>
    <s v="41010000"/>
    <x v="13"/>
    <x v="0"/>
    <s v="Battery Innovation Center"/>
    <s v="Private Profit"/>
    <x v="0"/>
    <s v="4027010000"/>
    <s v="Pending"/>
    <s v="15121095"/>
    <n v="0"/>
    <n v="0"/>
    <m/>
    <m/>
    <n v="0"/>
    <n v="0"/>
  </r>
  <r>
    <x v="0"/>
    <s v="12"/>
    <s v="6/17/2015"/>
    <s v="2015"/>
    <s v="9"/>
    <s v="41010000"/>
    <x v="13"/>
    <x v="0"/>
    <s v="Anfiro"/>
    <s v="Private Profit"/>
    <x v="0"/>
    <s v="4014004000"/>
    <s v="Pending"/>
    <s v="15121104"/>
    <m/>
    <m/>
    <n v="1"/>
    <n v="39177"/>
    <n v="1"/>
    <n v="39177"/>
  </r>
  <r>
    <x v="0"/>
    <s v="12"/>
    <s v="6/17/2015"/>
    <s v="2015"/>
    <s v="9"/>
    <s v="41010000"/>
    <x v="13"/>
    <x v="0"/>
    <s v="NATIONAL SCIENCE FOUNDATION"/>
    <s v="Federal"/>
    <x v="0"/>
    <s v="4014006000"/>
    <s v="Pending"/>
    <s v="15121059"/>
    <m/>
    <m/>
    <n v="0.5"/>
    <n v="58399.5"/>
    <n v="0.5"/>
    <n v="58399.5"/>
  </r>
  <r>
    <x v="0"/>
    <s v="12"/>
    <s v="6/17/2015"/>
    <s v="2015"/>
    <s v="9"/>
    <s v="41010000"/>
    <x v="13"/>
    <x v="0"/>
    <s v="NATIONAL SCIENCE FOUNDATION"/>
    <s v="Federal"/>
    <x v="0"/>
    <s v="4014009000"/>
    <s v="Pending"/>
    <s v="15121059"/>
    <m/>
    <m/>
    <n v="0.5"/>
    <n v="58399.5"/>
    <n v="0.5"/>
    <n v="58399.5"/>
  </r>
  <r>
    <x v="0"/>
    <s v="12"/>
    <s v="6/17/2015"/>
    <s v="2015"/>
    <s v="9"/>
    <s v="41010000"/>
    <x v="13"/>
    <x v="0"/>
    <s v="ZeroUI, Inc"/>
    <s v="Private Profit"/>
    <x v="0"/>
    <s v="4014009000"/>
    <s v="Pending"/>
    <s v="15121126"/>
    <m/>
    <m/>
    <n v="1"/>
    <n v="75000"/>
    <n v="1"/>
    <n v="75000"/>
  </r>
  <r>
    <x v="0"/>
    <s v="12"/>
    <s v="6/17/2015"/>
    <s v="2015"/>
    <s v="9"/>
    <s v="41010000"/>
    <x v="13"/>
    <x v="0"/>
    <s v="Vibronix Inc"/>
    <s v="Private Profit"/>
    <x v="0"/>
    <s v="4014017000"/>
    <s v="Pending"/>
    <s v="15121065"/>
    <m/>
    <m/>
    <n v="1"/>
    <n v="96940"/>
    <n v="1"/>
    <n v="96940"/>
  </r>
  <r>
    <x v="0"/>
    <s v="12"/>
    <s v="6/17/2015"/>
    <s v="2015"/>
    <s v="9"/>
    <s v="41010000"/>
    <x v="13"/>
    <x v="0"/>
    <s v="NATIONAL SCIENCE FOUNDATION"/>
    <s v="Federal"/>
    <x v="0"/>
    <s v="4018004000"/>
    <s v="Pending"/>
    <s v="15044431"/>
    <m/>
    <m/>
    <n v="1"/>
    <n v="250272"/>
    <n v="1"/>
    <n v="250272"/>
  </r>
  <r>
    <x v="0"/>
    <s v="12"/>
    <s v="6/18/2015"/>
    <s v="2015"/>
    <s v="9"/>
    <s v="41010000"/>
    <x v="13"/>
    <x v="0"/>
    <s v="Sure Carbon Holding Company"/>
    <s v="Private Profit"/>
    <x v="0"/>
    <s v="4014004000"/>
    <s v="Pending"/>
    <s v="15121182"/>
    <n v="1"/>
    <n v="100000"/>
    <m/>
    <m/>
    <n v="1"/>
    <n v="100000"/>
  </r>
  <r>
    <x v="0"/>
    <s v="12"/>
    <s v="6/18/2015"/>
    <s v="2015"/>
    <s v="9"/>
    <s v="41010000"/>
    <x v="13"/>
    <x v="0"/>
    <s v="NATIONAL SCIENCE FOUNDATION"/>
    <s v="Federal"/>
    <x v="0"/>
    <s v="4014006000"/>
    <s v="Pending"/>
    <s v="15121136"/>
    <m/>
    <m/>
    <n v="1"/>
    <n v="300000"/>
    <n v="1"/>
    <n v="300000"/>
  </r>
  <r>
    <x v="0"/>
    <s v="12"/>
    <s v="6/18/2015"/>
    <s v="2015"/>
    <s v="9"/>
    <s v="41010000"/>
    <x v="13"/>
    <x v="0"/>
    <s v="NATIONAL SCIENCE FOUNDATION"/>
    <s v="Federal"/>
    <x v="0"/>
    <s v="4014008000"/>
    <s v="Pending"/>
    <s v="15121149"/>
    <m/>
    <m/>
    <n v="1"/>
    <n v="172396"/>
    <n v="1"/>
    <n v="172396"/>
  </r>
  <r>
    <x v="0"/>
    <s v="12"/>
    <s v="6/18/2015"/>
    <s v="2015"/>
    <s v="9"/>
    <s v="41010000"/>
    <x v="13"/>
    <x v="0"/>
    <s v="NATIONAL SCIENCE FOUNDATION"/>
    <s v="Federal"/>
    <x v="0"/>
    <s v="4018009000"/>
    <s v="Pending"/>
    <s v="15121178"/>
    <m/>
    <m/>
    <n v="1"/>
    <n v="12000"/>
    <n v="1"/>
    <n v="12000"/>
  </r>
  <r>
    <x v="0"/>
    <s v="12"/>
    <s v="6/18/2015"/>
    <s v="2015"/>
    <s v="9"/>
    <s v="41010000"/>
    <x v="13"/>
    <x v="0"/>
    <s v="Sure Carbon Holding Company"/>
    <s v="Private Profit"/>
    <x v="0"/>
    <s v="4027002000"/>
    <s v="Pending"/>
    <s v="15121182"/>
    <n v="0"/>
    <n v="0"/>
    <m/>
    <m/>
    <n v="0"/>
    <n v="0"/>
  </r>
  <r>
    <x v="0"/>
    <s v="12"/>
    <s v="6/18/2015"/>
    <s v="2015"/>
    <s v="9"/>
    <s v="41010000"/>
    <x v="13"/>
    <x v="0"/>
    <s v="Sure Carbon Holding Company"/>
    <s v="Private Profit"/>
    <x v="0"/>
    <s v="4027010000"/>
    <s v="Pending"/>
    <s v="15121182"/>
    <n v="0"/>
    <n v="0"/>
    <m/>
    <m/>
    <n v="0"/>
    <n v="0"/>
  </r>
  <r>
    <x v="0"/>
    <s v="12"/>
    <s v="6/19/2015"/>
    <s v="2015"/>
    <s v="9"/>
    <s v="41010000"/>
    <x v="13"/>
    <x v="0"/>
    <s v="NATIONAL SCIENCE FOUNDATION"/>
    <s v="Federal"/>
    <x v="0"/>
    <s v="4018009000"/>
    <s v="Pending"/>
    <s v="15121202"/>
    <m/>
    <m/>
    <n v="1"/>
    <n v="16000"/>
    <n v="1"/>
    <n v="16000"/>
  </r>
  <r>
    <x v="0"/>
    <s v="12"/>
    <s v="6/19/2015"/>
    <s v="2015"/>
    <s v="9"/>
    <s v="41010000"/>
    <x v="13"/>
    <x v="0"/>
    <s v="NATIONAL SCIENCE FOUNDATION"/>
    <s v="Federal"/>
    <x v="0"/>
    <s v="4018010000"/>
    <s v="Pending"/>
    <s v="15087528"/>
    <m/>
    <m/>
    <n v="1"/>
    <n v="149380"/>
    <n v="1"/>
    <n v="149380"/>
  </r>
  <r>
    <x v="0"/>
    <s v="12"/>
    <s v="6/23/2015"/>
    <s v="2015"/>
    <s v="9"/>
    <s v="41010000"/>
    <x v="13"/>
    <x v="0"/>
    <s v="NATIONAL SCIENCE FOUNDATION"/>
    <s v="Federal"/>
    <x v="0"/>
    <s v="4013012000"/>
    <s v="Pending"/>
    <s v="15121277"/>
    <m/>
    <m/>
    <n v="1"/>
    <n v="499091"/>
    <n v="1"/>
    <n v="499091"/>
  </r>
  <r>
    <x v="0"/>
    <s v="12"/>
    <s v="6/23/2015"/>
    <s v="2015"/>
    <s v="9"/>
    <s v="41010000"/>
    <x v="13"/>
    <x v="0"/>
    <s v="NATIONAL SCIENCE FOUNDATION"/>
    <s v="Federal"/>
    <x v="0"/>
    <s v="4014004000"/>
    <s v="Pending"/>
    <s v="15076717"/>
    <m/>
    <m/>
    <n v="0.2"/>
    <n v="48298.6"/>
    <n v="0.2"/>
    <n v="48298.6"/>
  </r>
  <r>
    <x v="0"/>
    <s v="12"/>
    <s v="6/23/2015"/>
    <s v="2015"/>
    <s v="9"/>
    <s v="41010000"/>
    <x v="13"/>
    <x v="0"/>
    <s v="NATIONAL SCIENCE FOUNDATION"/>
    <s v="Federal"/>
    <x v="0"/>
    <s v="4014006000"/>
    <s v="Pending"/>
    <s v="15054776"/>
    <n v="1"/>
    <n v="240000"/>
    <m/>
    <m/>
    <n v="1"/>
    <n v="240000"/>
  </r>
  <r>
    <x v="0"/>
    <s v="12"/>
    <s v="6/23/2015"/>
    <s v="2015"/>
    <s v="9"/>
    <s v="41010000"/>
    <x v="13"/>
    <x v="0"/>
    <s v="NATIONAL SCIENCE FOUNDATION"/>
    <s v="Federal"/>
    <x v="0"/>
    <s v="4014006000"/>
    <s v="Pending"/>
    <s v="15054781"/>
    <m/>
    <m/>
    <n v="1"/>
    <n v="350000"/>
    <n v="1"/>
    <n v="350000"/>
  </r>
  <r>
    <x v="0"/>
    <s v="12"/>
    <s v="6/23/2015"/>
    <s v="2015"/>
    <s v="9"/>
    <s v="41010000"/>
    <x v="13"/>
    <x v="0"/>
    <s v="NATIONAL SCIENCE FOUNDATION"/>
    <s v="Federal"/>
    <x v="0"/>
    <s v="4014017000"/>
    <s v="Pending"/>
    <s v="15076717"/>
    <m/>
    <m/>
    <n v="0.05"/>
    <n v="12074.65"/>
    <n v="0.05"/>
    <n v="12074.65"/>
  </r>
  <r>
    <x v="0"/>
    <s v="12"/>
    <s v="6/23/2015"/>
    <s v="2015"/>
    <s v="9"/>
    <s v="41010000"/>
    <x v="13"/>
    <x v="0"/>
    <s v="NATIONAL SCIENCE FOUNDATION"/>
    <s v="Federal"/>
    <x v="0"/>
    <s v="4018004000"/>
    <s v="Pending"/>
    <s v="15033779"/>
    <m/>
    <m/>
    <n v="1"/>
    <n v="449999"/>
    <n v="1"/>
    <n v="449999"/>
  </r>
  <r>
    <x v="0"/>
    <s v="12"/>
    <s v="6/23/2015"/>
    <s v="2015"/>
    <s v="9"/>
    <s v="41010000"/>
    <x v="13"/>
    <x v="0"/>
    <s v="NATIONAL SCIENCE FOUNDATION"/>
    <s v="Federal"/>
    <x v="0"/>
    <s v="4018004000"/>
    <s v="Pending"/>
    <s v="15076717"/>
    <m/>
    <m/>
    <n v="0.75"/>
    <n v="181119.75"/>
    <n v="0.75"/>
    <n v="181119.75"/>
  </r>
  <r>
    <x v="0"/>
    <s v="12"/>
    <s v="6/23/2015"/>
    <s v="2015"/>
    <s v="9"/>
    <s v="41010000"/>
    <x v="13"/>
    <x v="0"/>
    <s v="NATIONAL SCIENCE FOUNDATION"/>
    <s v="Federal"/>
    <x v="0"/>
    <s v="4018006000"/>
    <s v="Pending"/>
    <s v="15121117"/>
    <m/>
    <m/>
    <n v="1"/>
    <n v="99876"/>
    <n v="1"/>
    <n v="99876"/>
  </r>
  <r>
    <x v="0"/>
    <s v="12"/>
    <s v="6/23/2015"/>
    <s v="2015"/>
    <s v="9"/>
    <s v="41010000"/>
    <x v="13"/>
    <x v="0"/>
    <s v="NATIONAL SCIENCE FOUNDATION"/>
    <s v="Federal"/>
    <x v="0"/>
    <s v="4027002000"/>
    <s v="Pending"/>
    <s v="15054776"/>
    <n v="0"/>
    <n v="0"/>
    <m/>
    <m/>
    <n v="0"/>
    <n v="0"/>
  </r>
  <r>
    <x v="0"/>
    <s v="12"/>
    <s v="6/23/2015"/>
    <s v="2015"/>
    <s v="9"/>
    <s v="41010000"/>
    <x v="13"/>
    <x v="0"/>
    <s v="NATIONAL SCIENCE FOUNDATION"/>
    <s v="Federal"/>
    <x v="0"/>
    <s v="4027016000"/>
    <s v="Pending"/>
    <s v="15054776"/>
    <n v="0"/>
    <n v="0"/>
    <m/>
    <m/>
    <n v="0"/>
    <n v="0"/>
  </r>
  <r>
    <x v="0"/>
    <s v="12"/>
    <s v="6/24/2015"/>
    <s v="2015"/>
    <s v="9"/>
    <s v="41010000"/>
    <x v="13"/>
    <x v="0"/>
    <s v="NATIONAL SCIENCE FOUNDATION"/>
    <s v="Federal"/>
    <x v="0"/>
    <s v="4014005000"/>
    <s v="Pending"/>
    <s v="15087536"/>
    <m/>
    <m/>
    <n v="1"/>
    <n v="310000"/>
    <n v="1"/>
    <n v="310000"/>
  </r>
  <r>
    <x v="0"/>
    <s v="12"/>
    <s v="6/24/2015"/>
    <s v="2015"/>
    <s v="9"/>
    <s v="41010000"/>
    <x v="13"/>
    <x v="0"/>
    <s v="NATIONAL SCIENCE FOUNDATION"/>
    <s v="Federal"/>
    <x v="0"/>
    <s v="4014006000"/>
    <s v="Pending"/>
    <s v="15087797"/>
    <m/>
    <m/>
    <n v="0.125"/>
    <n v="37500"/>
    <n v="0.125"/>
    <n v="37500"/>
  </r>
  <r>
    <x v="0"/>
    <s v="12"/>
    <s v="6/24/2015"/>
    <s v="2015"/>
    <s v="9"/>
    <s v="41010000"/>
    <x v="13"/>
    <x v="0"/>
    <s v="NATIONAL SCIENCE FOUNDATION"/>
    <s v="Federal"/>
    <x v="0"/>
    <s v="4014008000"/>
    <s v="Pending"/>
    <s v="15087797"/>
    <m/>
    <m/>
    <n v="0.5"/>
    <n v="150000"/>
    <n v="0.5"/>
    <n v="150000"/>
  </r>
  <r>
    <x v="0"/>
    <s v="12"/>
    <s v="6/24/2015"/>
    <s v="2015"/>
    <s v="9"/>
    <s v="41010000"/>
    <x v="13"/>
    <x v="0"/>
    <s v="NATIONAL SCIENCE FOUNDATION"/>
    <s v="Federal"/>
    <x v="0"/>
    <s v="4018007000"/>
    <s v="Pending"/>
    <s v="15087797"/>
    <m/>
    <m/>
    <n v="0.375"/>
    <n v="112500"/>
    <n v="0.375"/>
    <n v="112500"/>
  </r>
  <r>
    <x v="0"/>
    <s v="12"/>
    <s v="6/25/2015"/>
    <s v="2015"/>
    <s v="9"/>
    <s v="41010000"/>
    <x v="13"/>
    <x v="0"/>
    <s v="NATIONAL SCIENCE FOUNDATION"/>
    <s v="Federal"/>
    <x v="0"/>
    <s v="4018004000"/>
    <s v="Pending"/>
    <s v="15121396"/>
    <m/>
    <m/>
    <n v="1"/>
    <n v="536141"/>
    <n v="1"/>
    <n v="536141"/>
  </r>
  <r>
    <x v="0"/>
    <s v="12"/>
    <s v="6/25/2015"/>
    <s v="2015"/>
    <s v="9"/>
    <s v="41010000"/>
    <x v="13"/>
    <x v="0"/>
    <s v="NATIONAL SCIENCE FOUNDATION"/>
    <s v="Federal"/>
    <x v="0"/>
    <s v="4018008000"/>
    <s v="Pending"/>
    <s v="15121599"/>
    <n v="1"/>
    <n v="7500"/>
    <m/>
    <m/>
    <n v="1"/>
    <n v="7500"/>
  </r>
  <r>
    <x v="0"/>
    <s v="12"/>
    <s v="6/25/2015"/>
    <s v="2015"/>
    <s v="9"/>
    <s v="41010000"/>
    <x v="13"/>
    <x v="0"/>
    <s v="NATIONAL SCIENCE FOUNDATION"/>
    <s v="Federal"/>
    <x v="0"/>
    <s v="4027008000"/>
    <s v="Pending"/>
    <s v="15121599"/>
    <n v="0"/>
    <n v="0"/>
    <m/>
    <m/>
    <n v="0"/>
    <n v="0"/>
  </r>
  <r>
    <x v="0"/>
    <s v="12"/>
    <s v="6/25/2015"/>
    <s v="2015"/>
    <s v="9"/>
    <s v="41010000"/>
    <x v="13"/>
    <x v="0"/>
    <s v="NATIONAL SCIENCE FOUNDATION"/>
    <s v="Federal"/>
    <x v="0"/>
    <s v="4027011000"/>
    <s v="Pending"/>
    <s v="15121599"/>
    <n v="0"/>
    <n v="0"/>
    <m/>
    <m/>
    <n v="0"/>
    <n v="0"/>
  </r>
  <r>
    <x v="0"/>
    <s v="12"/>
    <s v="6/26/2015"/>
    <s v="2015"/>
    <s v="9"/>
    <s v="41010000"/>
    <x v="13"/>
    <x v="0"/>
    <s v="University of South Florida"/>
    <s v="Institution of Higher Education"/>
    <x v="0"/>
    <s v="4014007000"/>
    <s v="Pending"/>
    <s v="15055503"/>
    <m/>
    <m/>
    <n v="1"/>
    <n v="389021"/>
    <n v="1"/>
    <n v="389021"/>
  </r>
  <r>
    <x v="0"/>
    <s v="12"/>
    <s v="6/26/2015"/>
    <s v="2015"/>
    <s v="9"/>
    <s v="41010000"/>
    <x v="13"/>
    <x v="0"/>
    <s v="NATIONAL SCIENCE FOUNDATION"/>
    <s v="Federal"/>
    <x v="0"/>
    <s v="4018004000"/>
    <s v="Pending"/>
    <s v="15121473"/>
    <m/>
    <m/>
    <n v="1"/>
    <n v="53791"/>
    <n v="1"/>
    <n v="53791"/>
  </r>
  <r>
    <x v="0"/>
    <s v="12"/>
    <s v="6/26/2015"/>
    <s v="2015"/>
    <s v="9"/>
    <s v="41010000"/>
    <x v="13"/>
    <x v="0"/>
    <s v="NATIONAL SCIENCE FOUNDATION"/>
    <s v="Federal"/>
    <x v="0"/>
    <s v="4018008000"/>
    <s v="Pending"/>
    <s v="15121459"/>
    <m/>
    <m/>
    <n v="1"/>
    <n v="390633"/>
    <n v="1"/>
    <n v="390633"/>
  </r>
  <r>
    <x v="0"/>
    <s v="12"/>
    <s v="6/27/2015"/>
    <s v="2015"/>
    <s v="9"/>
    <s v="41010000"/>
    <x v="13"/>
    <x v="0"/>
    <s v="NATIONAL SCIENCE FOUNDATION"/>
    <s v="Federal"/>
    <x v="0"/>
    <s v="4014006000"/>
    <s v="Pending"/>
    <s v="15121353"/>
    <m/>
    <m/>
    <n v="1"/>
    <n v="700000"/>
    <n v="1"/>
    <n v="700000"/>
  </r>
  <r>
    <x v="0"/>
    <s v="12"/>
    <s v="6/29/2015"/>
    <s v="2015"/>
    <s v="9"/>
    <s v="41010000"/>
    <x v="13"/>
    <x v="0"/>
    <s v="NATIONAL SCIENCE FOUNDATION"/>
    <s v="Federal"/>
    <x v="0"/>
    <s v="4011015000"/>
    <s v="Pending"/>
    <s v="15121496"/>
    <m/>
    <m/>
    <n v="1"/>
    <n v="59952"/>
    <n v="1"/>
    <n v="59952"/>
  </r>
  <r>
    <x v="0"/>
    <s v="12"/>
    <s v="6/29/2015"/>
    <s v="2015"/>
    <s v="9"/>
    <s v="41010000"/>
    <x v="13"/>
    <x v="0"/>
    <s v="NATIONAL SCIENCE FOUNDATION"/>
    <s v="Federal"/>
    <x v="0"/>
    <s v="4014009000"/>
    <s v="Pending"/>
    <s v="15087566"/>
    <m/>
    <m/>
    <n v="1"/>
    <n v="200000"/>
    <n v="1"/>
    <n v="200000"/>
  </r>
  <r>
    <x v="0"/>
    <s v="12"/>
    <s v="6/30/2015"/>
    <s v="2015"/>
    <s v="9"/>
    <s v="41010000"/>
    <x v="13"/>
    <x v="0"/>
    <s v="NATIONAL SCIENCE FOUNDATION"/>
    <s v="Federal"/>
    <x v="0"/>
    <s v="4014005000"/>
    <s v="Pending"/>
    <s v="15121588"/>
    <m/>
    <m/>
    <n v="0.5"/>
    <n v="310553"/>
    <n v="0.5"/>
    <n v="310553"/>
  </r>
  <r>
    <x v="0"/>
    <s v="12"/>
    <s v="6/30/2015"/>
    <s v="2015"/>
    <s v="9"/>
    <s v="41010000"/>
    <x v="13"/>
    <x v="0"/>
    <s v="NATIONAL SCIENCE FOUNDATION"/>
    <s v="Federal"/>
    <x v="0"/>
    <s v="4018009000"/>
    <s v="Pending"/>
    <s v="15121588"/>
    <m/>
    <m/>
    <n v="0.5"/>
    <n v="310553"/>
    <n v="0.5"/>
    <n v="310553"/>
  </r>
  <r>
    <x v="1"/>
    <s v="1"/>
    <s v="7/3/2013"/>
    <s v="2013"/>
    <s v="10"/>
    <s v="41010000"/>
    <x v="13"/>
    <x v="0"/>
    <s v="NATIONAL SCIENCE FOUNDATION"/>
    <s v="Federal"/>
    <x v="0"/>
    <s v="4002005000"/>
    <s v="Not Funded"/>
    <s v="14011095"/>
    <n v="0.2"/>
    <n v="399982"/>
    <m/>
    <m/>
    <n v="0.2"/>
    <n v="399982"/>
  </r>
  <r>
    <x v="1"/>
    <s v="1"/>
    <s v="7/3/2013"/>
    <s v="2013"/>
    <s v="10"/>
    <s v="41010000"/>
    <x v="13"/>
    <x v="0"/>
    <s v="NATIONAL SCIENCE FOUNDATION"/>
    <s v="Federal"/>
    <x v="0"/>
    <s v="4014007000"/>
    <s v="Not Funded"/>
    <s v="14011095"/>
    <n v="0.2"/>
    <n v="399982"/>
    <m/>
    <m/>
    <n v="0.2"/>
    <n v="399982"/>
  </r>
  <r>
    <x v="1"/>
    <s v="1"/>
    <s v="7/3/2013"/>
    <s v="2013"/>
    <s v="10"/>
    <s v="41010000"/>
    <x v="13"/>
    <x v="0"/>
    <s v="NATIONAL SCIENCE FOUNDATION"/>
    <s v="Federal"/>
    <x v="0"/>
    <s v="4014007000"/>
    <s v="Not Funded"/>
    <s v="14011119"/>
    <m/>
    <m/>
    <n v="0.5"/>
    <n v="250000"/>
    <n v="0.5"/>
    <n v="250000"/>
  </r>
  <r>
    <x v="1"/>
    <s v="1"/>
    <s v="7/3/2013"/>
    <s v="2013"/>
    <s v="10"/>
    <s v="41010000"/>
    <x v="13"/>
    <x v="0"/>
    <s v="NATIONAL SCIENCE FOUNDATION"/>
    <s v="Federal"/>
    <x v="0"/>
    <s v="4018001000"/>
    <s v="Not Funded"/>
    <s v="14011095"/>
    <n v="0.2"/>
    <n v="399982"/>
    <m/>
    <m/>
    <n v="0.2"/>
    <n v="399982"/>
  </r>
  <r>
    <x v="1"/>
    <s v="1"/>
    <s v="7/3/2013"/>
    <s v="2013"/>
    <s v="10"/>
    <s v="41010000"/>
    <x v="13"/>
    <x v="0"/>
    <s v="NATIONAL SCIENCE FOUNDATION"/>
    <s v="Federal"/>
    <x v="0"/>
    <s v="4018004000"/>
    <s v="Not Funded"/>
    <s v="14011095"/>
    <n v="0.2"/>
    <n v="399982"/>
    <m/>
    <m/>
    <n v="0.2"/>
    <n v="399982"/>
  </r>
  <r>
    <x v="1"/>
    <s v="1"/>
    <s v="7/3/2013"/>
    <s v="2013"/>
    <s v="10"/>
    <s v="41010000"/>
    <x v="13"/>
    <x v="0"/>
    <s v="NATIONAL SCIENCE FOUNDATION"/>
    <s v="Federal"/>
    <x v="0"/>
    <s v="4018009000"/>
    <s v="Awarded"/>
    <s v="14011016"/>
    <m/>
    <m/>
    <n v="1"/>
    <n v="12000"/>
    <n v="1"/>
    <n v="12000"/>
  </r>
  <r>
    <x v="1"/>
    <s v="1"/>
    <s v="7/3/2013"/>
    <s v="2013"/>
    <s v="10"/>
    <s v="41010000"/>
    <x v="13"/>
    <x v="0"/>
    <s v="NATIONAL SCIENCE FOUNDATION"/>
    <s v="Federal"/>
    <x v="0"/>
    <s v="4019010000"/>
    <s v="Not Funded"/>
    <s v="14011095"/>
    <n v="0.2"/>
    <n v="399982"/>
    <m/>
    <m/>
    <n v="0.2"/>
    <n v="399982"/>
  </r>
  <r>
    <x v="1"/>
    <s v="1"/>
    <s v="7/3/2013"/>
    <s v="2013"/>
    <s v="10"/>
    <s v="41010000"/>
    <x v="13"/>
    <x v="0"/>
    <s v="NATIONAL SCIENCE FOUNDATION"/>
    <s v="Federal"/>
    <x v="0"/>
    <s v="4026005000"/>
    <s v="Not Funded"/>
    <s v="14011119"/>
    <m/>
    <m/>
    <n v="0.5"/>
    <n v="250000"/>
    <n v="0.5"/>
    <n v="250000"/>
  </r>
  <r>
    <x v="1"/>
    <s v="1"/>
    <s v="7/3/2013"/>
    <s v="2013"/>
    <s v="10"/>
    <s v="41010000"/>
    <x v="13"/>
    <x v="0"/>
    <s v="NATIONAL SCIENCE FOUNDATION"/>
    <s v="Federal"/>
    <x v="0"/>
    <s v="4027006000"/>
    <s v="Not Funded"/>
    <s v="14011095"/>
    <n v="0"/>
    <n v="0"/>
    <m/>
    <m/>
    <n v="0"/>
    <n v="0"/>
  </r>
  <r>
    <x v="1"/>
    <s v="1"/>
    <s v="7/8/2013"/>
    <s v="2013"/>
    <s v="10"/>
    <s v="41010000"/>
    <x v="13"/>
    <x v="0"/>
    <s v="NATIONAL SCIENCE FOUNDATION"/>
    <s v="Federal"/>
    <x v="0"/>
    <s v="4008006000"/>
    <s v="Awarded"/>
    <s v="13022710"/>
    <m/>
    <m/>
    <n v="0.5"/>
    <n v="2271710"/>
    <n v="0.5"/>
    <n v="2271710"/>
  </r>
  <r>
    <x v="1"/>
    <s v="1"/>
    <s v="7/8/2013"/>
    <s v="2013"/>
    <s v="10"/>
    <s v="41010000"/>
    <x v="13"/>
    <x v="0"/>
    <s v="NATIONAL SCIENCE FOUNDATION"/>
    <s v="Federal"/>
    <x v="0"/>
    <s v="4011005000"/>
    <s v="Awarded"/>
    <s v="13022710"/>
    <m/>
    <m/>
    <n v="0.25"/>
    <n v="1135855"/>
    <n v="0.25"/>
    <n v="1135855"/>
  </r>
  <r>
    <x v="1"/>
    <s v="1"/>
    <s v="7/8/2013"/>
    <s v="2013"/>
    <s v="10"/>
    <s v="41010000"/>
    <x v="13"/>
    <x v="0"/>
    <s v="NATIONAL SCIENCE FOUNDATION"/>
    <s v="Federal"/>
    <x v="0"/>
    <s v="4014004000"/>
    <s v="Awarded"/>
    <s v="14011205"/>
    <n v="1"/>
    <n v="34964"/>
    <m/>
    <m/>
    <n v="1"/>
    <n v="34964"/>
  </r>
  <r>
    <x v="1"/>
    <s v="1"/>
    <s v="7/8/2013"/>
    <s v="2013"/>
    <s v="10"/>
    <s v="41010000"/>
    <x v="13"/>
    <x v="0"/>
    <s v="NATIONAL SCIENCE FOUNDATION"/>
    <s v="Federal"/>
    <x v="0"/>
    <s v="4014005000"/>
    <s v="Awarded"/>
    <s v="13022710"/>
    <m/>
    <m/>
    <n v="0.25"/>
    <n v="1135855"/>
    <n v="0.25"/>
    <n v="1135855"/>
  </r>
  <r>
    <x v="1"/>
    <s v="1"/>
    <s v="7/8/2013"/>
    <s v="2013"/>
    <s v="10"/>
    <s v="41010000"/>
    <x v="13"/>
    <x v="0"/>
    <s v="UNIVERSITY OF MINNESOTA"/>
    <s v="Institution of Higher Education"/>
    <x v="0"/>
    <s v="4014007000"/>
    <s v="Awarded"/>
    <s v="14011202"/>
    <m/>
    <m/>
    <n v="1"/>
    <n v="599560"/>
    <n v="1"/>
    <n v="599560"/>
  </r>
  <r>
    <x v="1"/>
    <s v="1"/>
    <s v="7/8/2013"/>
    <s v="2013"/>
    <s v="10"/>
    <s v="41010000"/>
    <x v="13"/>
    <x v="0"/>
    <s v="NATIONAL SCIENCE FOUNDATION"/>
    <s v="Federal"/>
    <x v="0"/>
    <s v="4018008000"/>
    <s v="Not Funded"/>
    <s v="14011179"/>
    <m/>
    <m/>
    <n v="1"/>
    <n v="254365"/>
    <n v="1"/>
    <n v="254365"/>
  </r>
  <r>
    <x v="1"/>
    <s v="1"/>
    <s v="7/8/2013"/>
    <s v="2013"/>
    <s v="10"/>
    <s v="41010000"/>
    <x v="13"/>
    <x v="0"/>
    <s v="NATIONAL SCIENCE FOUNDATION"/>
    <s v="Federal"/>
    <x v="0"/>
    <s v="4027014000"/>
    <s v="Awarded"/>
    <s v="14011205"/>
    <n v="0"/>
    <n v="0"/>
    <m/>
    <m/>
    <n v="0"/>
    <n v="0"/>
  </r>
  <r>
    <x v="1"/>
    <s v="1"/>
    <s v="7/10/2013"/>
    <s v="2013"/>
    <s v="10"/>
    <s v="41010000"/>
    <x v="13"/>
    <x v="0"/>
    <s v="NATIONAL SCIENCE FOUNDATION"/>
    <s v="Federal"/>
    <x v="0"/>
    <s v="4014006000"/>
    <s v="Awarded"/>
    <s v="14011172"/>
    <m/>
    <m/>
    <n v="0.1"/>
    <n v="23500"/>
    <n v="0.1"/>
    <n v="23500"/>
  </r>
  <r>
    <x v="1"/>
    <s v="1"/>
    <s v="7/10/2013"/>
    <s v="2013"/>
    <s v="10"/>
    <s v="41010000"/>
    <x v="13"/>
    <x v="0"/>
    <s v="NATIONAL SCIENCE FOUNDATION"/>
    <s v="Federal"/>
    <x v="0"/>
    <s v="4014007000"/>
    <s v="Awarded"/>
    <s v="14011172"/>
    <m/>
    <m/>
    <n v="0.6"/>
    <n v="141000"/>
    <n v="0.6"/>
    <n v="141000"/>
  </r>
  <r>
    <x v="1"/>
    <s v="1"/>
    <s v="7/10/2013"/>
    <s v="2013"/>
    <s v="10"/>
    <s v="41010000"/>
    <x v="13"/>
    <x v="0"/>
    <s v="NATIONAL SCIENCE FOUNDATION"/>
    <s v="Federal"/>
    <x v="0"/>
    <s v="4014009000"/>
    <s v="Not Funded"/>
    <s v="14011314"/>
    <m/>
    <m/>
    <n v="0.4"/>
    <n v="120000"/>
    <n v="0.4"/>
    <n v="120000"/>
  </r>
  <r>
    <x v="1"/>
    <s v="1"/>
    <s v="7/10/2013"/>
    <s v="2013"/>
    <s v="10"/>
    <s v="41010000"/>
    <x v="13"/>
    <x v="0"/>
    <s v="NATIONAL SCIENCE FOUNDATION"/>
    <s v="Federal"/>
    <x v="0"/>
    <s v="4019008000"/>
    <s v="Awarded"/>
    <s v="14011172"/>
    <m/>
    <m/>
    <n v="0.3"/>
    <n v="70500"/>
    <n v="0.3"/>
    <n v="70500"/>
  </r>
  <r>
    <x v="1"/>
    <s v="1"/>
    <s v="7/10/2013"/>
    <s v="2013"/>
    <s v="10"/>
    <s v="41010000"/>
    <x v="13"/>
    <x v="0"/>
    <s v="NATIONAL SCIENCE FOUNDATION"/>
    <s v="Federal"/>
    <x v="0"/>
    <s v="4019010000"/>
    <s v="Not Funded"/>
    <s v="14011314"/>
    <m/>
    <m/>
    <n v="0.6"/>
    <n v="180000"/>
    <n v="0.6"/>
    <n v="180000"/>
  </r>
  <r>
    <x v="1"/>
    <s v="1"/>
    <s v="7/11/2013"/>
    <s v="2013"/>
    <s v="10"/>
    <s v="41010000"/>
    <x v="13"/>
    <x v="0"/>
    <s v="NATIONAL SCIENCE FOUNDATION"/>
    <s v="Federal"/>
    <x v="0"/>
    <s v="2004044000"/>
    <s v="Not Funded"/>
    <s v="14011189"/>
    <m/>
    <m/>
    <n v="1"/>
    <n v="274466"/>
    <n v="1"/>
    <n v="274466"/>
  </r>
  <r>
    <x v="1"/>
    <s v="1"/>
    <s v="7/11/2013"/>
    <s v="2013"/>
    <s v="10"/>
    <s v="41010000"/>
    <x v="13"/>
    <x v="0"/>
    <s v="NATIONAL SCIENCE FOUNDATION"/>
    <s v="Federal"/>
    <x v="0"/>
    <s v="4011017000"/>
    <s v="Not Funded"/>
    <s v="14011104"/>
    <m/>
    <m/>
    <n v="0.25"/>
    <n v="77735.75"/>
    <n v="0.25"/>
    <n v="77735.75"/>
  </r>
  <r>
    <x v="1"/>
    <s v="1"/>
    <s v="7/11/2013"/>
    <s v="2013"/>
    <s v="10"/>
    <s v="41010000"/>
    <x v="13"/>
    <x v="0"/>
    <s v="NATIONAL SCIENCE FOUNDATION"/>
    <s v="Federal"/>
    <x v="0"/>
    <s v="4013003000"/>
    <s v="Not Funded"/>
    <s v="14011164"/>
    <m/>
    <m/>
    <n v="0.3"/>
    <n v="309333"/>
    <n v="0.3"/>
    <n v="309333"/>
  </r>
  <r>
    <x v="1"/>
    <s v="1"/>
    <s v="7/11/2013"/>
    <s v="2013"/>
    <s v="10"/>
    <s v="41010000"/>
    <x v="13"/>
    <x v="0"/>
    <s v="NATIONAL SCIENCE FOUNDATION"/>
    <s v="Federal"/>
    <x v="0"/>
    <s v="4013006000"/>
    <s v="Not Funded"/>
    <s v="14011104"/>
    <m/>
    <m/>
    <n v="0.75"/>
    <n v="233207.25"/>
    <n v="0.75"/>
    <n v="233207.25"/>
  </r>
  <r>
    <x v="1"/>
    <s v="1"/>
    <s v="7/11/2013"/>
    <s v="2013"/>
    <s v="10"/>
    <s v="41010000"/>
    <x v="13"/>
    <x v="0"/>
    <s v="NATIONAL SCIENCE FOUNDATION"/>
    <s v="Federal"/>
    <x v="0"/>
    <s v="4013011000"/>
    <s v="Not Funded"/>
    <s v="14011164"/>
    <m/>
    <m/>
    <n v="0.6"/>
    <n v="618666"/>
    <n v="0.6"/>
    <n v="618666"/>
  </r>
  <r>
    <x v="1"/>
    <s v="1"/>
    <s v="7/11/2013"/>
    <s v="2013"/>
    <s v="10"/>
    <s v="41010000"/>
    <x v="13"/>
    <x v="0"/>
    <s v="NATIONAL SCIENCE FOUNDATION"/>
    <s v="Federal"/>
    <x v="0"/>
    <s v="4013011000"/>
    <s v="Not Funded"/>
    <s v="14011302"/>
    <m/>
    <m/>
    <n v="1"/>
    <n v="593784"/>
    <n v="1"/>
    <n v="593784"/>
  </r>
  <r>
    <x v="1"/>
    <s v="1"/>
    <s v="7/11/2013"/>
    <s v="2013"/>
    <s v="10"/>
    <s v="41010000"/>
    <x v="13"/>
    <x v="0"/>
    <s v="NATIONAL SCIENCE FOUNDATION"/>
    <s v="Federal"/>
    <x v="0"/>
    <s v="4014007000"/>
    <s v="Not Funded"/>
    <s v="14011164"/>
    <m/>
    <m/>
    <n v="0.1"/>
    <n v="103111"/>
    <n v="0.1"/>
    <n v="103111"/>
  </r>
  <r>
    <x v="1"/>
    <s v="1"/>
    <s v="7/12/2013"/>
    <s v="2013"/>
    <s v="10"/>
    <s v="41010000"/>
    <x v="13"/>
    <x v="0"/>
    <s v="NATIONAL SCIENCE FOUNDATION"/>
    <s v="Federal"/>
    <x v="0"/>
    <s v="4011012000"/>
    <s v="Not Funded"/>
    <s v="14011303"/>
    <m/>
    <m/>
    <n v="1"/>
    <n v="484096"/>
    <n v="1"/>
    <n v="484096"/>
  </r>
  <r>
    <x v="1"/>
    <s v="1"/>
    <s v="7/12/2013"/>
    <s v="2013"/>
    <s v="10"/>
    <s v="41010000"/>
    <x v="13"/>
    <x v="0"/>
    <s v="NATIONAL SCIENCE FOUNDATION"/>
    <s v="Federal"/>
    <x v="0"/>
    <s v="4011014000"/>
    <s v="Not Funded"/>
    <s v="14011341"/>
    <m/>
    <m/>
    <n v="1"/>
    <n v="888574"/>
    <n v="1"/>
    <n v="888574"/>
  </r>
  <r>
    <x v="1"/>
    <s v="1"/>
    <s v="7/12/2013"/>
    <s v="2013"/>
    <s v="10"/>
    <s v="41010000"/>
    <x v="13"/>
    <x v="0"/>
    <s v="NATIONAL SCIENCE FOUNDATION"/>
    <s v="Federal"/>
    <x v="0"/>
    <s v="4014007000"/>
    <s v="Pending"/>
    <s v="14011398"/>
    <m/>
    <m/>
    <n v="1"/>
    <n v="446732"/>
    <n v="1"/>
    <n v="446732"/>
  </r>
  <r>
    <x v="1"/>
    <s v="1"/>
    <s v="7/12/2013"/>
    <s v="2013"/>
    <s v="10"/>
    <s v="41010000"/>
    <x v="13"/>
    <x v="0"/>
    <s v="SRI International"/>
    <s v="Federal"/>
    <x v="0"/>
    <s v="4014007000"/>
    <s v="Not Funded"/>
    <s v="14011249"/>
    <m/>
    <m/>
    <n v="1"/>
    <n v="202639"/>
    <n v="1"/>
    <n v="202639"/>
  </r>
  <r>
    <x v="1"/>
    <s v="1"/>
    <s v="7/12/2013"/>
    <s v="2013"/>
    <s v="10"/>
    <s v="41010000"/>
    <x v="13"/>
    <x v="0"/>
    <s v="NATIONAL SCIENCE FOUNDATION"/>
    <s v="Federal"/>
    <x v="0"/>
    <s v="4014007000"/>
    <s v="Not Funded"/>
    <s v="14011255"/>
    <m/>
    <m/>
    <n v="1"/>
    <n v="1500000"/>
    <n v="1"/>
    <n v="1500000"/>
  </r>
  <r>
    <x v="1"/>
    <s v="1"/>
    <s v="7/12/2013"/>
    <s v="2013"/>
    <s v="10"/>
    <s v="41010000"/>
    <x v="13"/>
    <x v="0"/>
    <s v="NATIONAL SCIENCE FOUNDATION"/>
    <s v="Federal"/>
    <x v="0"/>
    <s v="4014009000"/>
    <s v="Awarded"/>
    <s v="14011277"/>
    <m/>
    <m/>
    <n v="1"/>
    <n v="75000"/>
    <n v="1"/>
    <n v="75000"/>
  </r>
  <r>
    <x v="1"/>
    <s v="1"/>
    <s v="7/12/2013"/>
    <s v="2013"/>
    <s v="10"/>
    <s v="41010000"/>
    <x v="13"/>
    <x v="0"/>
    <s v="NATIONAL SCIENCE FOUNDATION"/>
    <s v="Federal"/>
    <x v="0"/>
    <s v="4014011000"/>
    <s v="Not Funded"/>
    <s v="14011250"/>
    <m/>
    <m/>
    <n v="1"/>
    <n v="807920"/>
    <n v="1"/>
    <n v="807920"/>
  </r>
  <r>
    <x v="1"/>
    <s v="1"/>
    <s v="7/12/2013"/>
    <s v="2013"/>
    <s v="10"/>
    <s v="41010000"/>
    <x v="13"/>
    <x v="0"/>
    <s v="NATIONAL SCIENCE FOUNDATION"/>
    <s v="Federal"/>
    <x v="0"/>
    <s v="4014011000"/>
    <s v="Not Funded"/>
    <s v="14011282"/>
    <m/>
    <m/>
    <n v="1"/>
    <n v="750000"/>
    <n v="1"/>
    <n v="750000"/>
  </r>
  <r>
    <x v="1"/>
    <s v="1"/>
    <s v="7/12/2013"/>
    <s v="2013"/>
    <s v="10"/>
    <s v="41010000"/>
    <x v="13"/>
    <x v="0"/>
    <s v="NATIONAL SCIENCE FOUNDATION"/>
    <s v="Federal"/>
    <x v="0"/>
    <s v="4014017000"/>
    <s v="Pending"/>
    <s v="14011187"/>
    <m/>
    <m/>
    <n v="1"/>
    <n v="562698"/>
    <n v="1"/>
    <n v="562698"/>
  </r>
  <r>
    <x v="1"/>
    <s v="1"/>
    <s v="7/12/2013"/>
    <s v="2013"/>
    <s v="10"/>
    <s v="41010000"/>
    <x v="13"/>
    <x v="0"/>
    <s v="NATIONAL SCIENCE FOUNDATION"/>
    <s v="Federal"/>
    <x v="0"/>
    <s v="4019006000"/>
    <s v="Not Funded"/>
    <s v="14011520"/>
    <m/>
    <m/>
    <n v="0.3"/>
    <n v="89144.4"/>
    <n v="0.3"/>
    <n v="89144.4"/>
  </r>
  <r>
    <x v="1"/>
    <s v="1"/>
    <s v="7/12/2013"/>
    <s v="2013"/>
    <s v="10"/>
    <s v="41010000"/>
    <x v="13"/>
    <x v="0"/>
    <s v="NATIONAL SCIENCE FOUNDATION"/>
    <s v="Federal"/>
    <x v="0"/>
    <s v="4019010000"/>
    <s v="Not Funded"/>
    <s v="14011520"/>
    <m/>
    <m/>
    <n v="0.7"/>
    <n v="208003.6"/>
    <n v="0.7"/>
    <n v="208003.6"/>
  </r>
  <r>
    <x v="1"/>
    <s v="1"/>
    <s v="7/15/2013"/>
    <s v="2013"/>
    <s v="10"/>
    <s v="41010000"/>
    <x v="13"/>
    <x v="0"/>
    <s v="NATIONAL SCIENCE FOUNDATION"/>
    <s v="Federal"/>
    <x v="0"/>
    <s v="1009004000"/>
    <s v="Not Funded"/>
    <s v="14011313"/>
    <m/>
    <m/>
    <n v="1"/>
    <n v="92922"/>
    <n v="1"/>
    <n v="92922"/>
  </r>
  <r>
    <x v="1"/>
    <s v="1"/>
    <s v="7/15/2013"/>
    <s v="2013"/>
    <s v="10"/>
    <s v="41010000"/>
    <x v="13"/>
    <x v="0"/>
    <s v="NATIONAL SCIENCE FOUNDATION"/>
    <s v="Federal"/>
    <x v="0"/>
    <s v="2004026000"/>
    <s v="Not Funded"/>
    <s v="14011276"/>
    <m/>
    <m/>
    <n v="1"/>
    <n v="203692"/>
    <n v="1"/>
    <n v="203692"/>
  </r>
  <r>
    <x v="1"/>
    <s v="1"/>
    <s v="7/15/2013"/>
    <s v="2013"/>
    <s v="10"/>
    <s v="41010000"/>
    <x v="13"/>
    <x v="0"/>
    <s v="NATIONAL SCIENCE FOUNDATION"/>
    <s v="Federal"/>
    <x v="0"/>
    <s v="4018007000"/>
    <s v="Not Funded"/>
    <s v="14011188"/>
    <m/>
    <m/>
    <n v="0.75"/>
    <n v="116874"/>
    <n v="0.75"/>
    <n v="116874"/>
  </r>
  <r>
    <x v="1"/>
    <s v="1"/>
    <s v="7/15/2013"/>
    <s v="2013"/>
    <s v="10"/>
    <s v="41010000"/>
    <x v="13"/>
    <x v="0"/>
    <s v="NATIONAL SCIENCE FOUNDATION"/>
    <s v="Federal"/>
    <x v="0"/>
    <s v="4018008000"/>
    <s v="Not Funded"/>
    <s v="14011188"/>
    <m/>
    <m/>
    <n v="0.25"/>
    <n v="38958"/>
    <n v="0.25"/>
    <n v="38958"/>
  </r>
  <r>
    <x v="1"/>
    <s v="1"/>
    <s v="7/17/2013"/>
    <s v="2013"/>
    <s v="10"/>
    <s v="41010000"/>
    <x v="13"/>
    <x v="0"/>
    <s v="NATIONAL SCIENCE FOUNDATION"/>
    <s v="Federal"/>
    <x v="0"/>
    <s v="4019001000"/>
    <s v="Awarded"/>
    <s v="13055129"/>
    <n v="0"/>
    <n v="0"/>
    <m/>
    <m/>
    <n v="0"/>
    <n v="0"/>
  </r>
  <r>
    <x v="1"/>
    <s v="1"/>
    <s v="7/17/2013"/>
    <s v="2013"/>
    <s v="10"/>
    <s v="41010000"/>
    <x v="13"/>
    <x v="0"/>
    <s v="NATIONAL SCIENCE FOUNDATION"/>
    <s v="Federal"/>
    <x v="0"/>
    <s v="4019001000"/>
    <s v="Awarded"/>
    <s v="14011610"/>
    <m/>
    <m/>
    <n v="1"/>
    <n v="43182"/>
    <n v="1"/>
    <n v="43182"/>
  </r>
  <r>
    <x v="1"/>
    <s v="1"/>
    <s v="7/17/2013"/>
    <s v="2013"/>
    <s v="10"/>
    <s v="41010000"/>
    <x v="13"/>
    <x v="0"/>
    <s v="NATIONAL SCIENCE FOUNDATION"/>
    <s v="Federal"/>
    <x v="0"/>
    <s v="4019010000"/>
    <s v="Awarded"/>
    <s v="13055129"/>
    <n v="0.5"/>
    <n v="599984.5"/>
    <m/>
    <m/>
    <n v="0.5"/>
    <n v="599984.5"/>
  </r>
  <r>
    <x v="1"/>
    <s v="1"/>
    <s v="7/17/2013"/>
    <s v="2013"/>
    <s v="10"/>
    <s v="41010000"/>
    <x v="13"/>
    <x v="0"/>
    <s v="NATIONAL SCIENCE FOUNDATION"/>
    <s v="Federal"/>
    <x v="0"/>
    <s v="4019030000"/>
    <s v="Awarded"/>
    <s v="13055129"/>
    <n v="0.5"/>
    <n v="599984.5"/>
    <m/>
    <m/>
    <n v="0.5"/>
    <n v="599984.5"/>
  </r>
  <r>
    <x v="1"/>
    <s v="1"/>
    <s v="7/17/2013"/>
    <s v="2013"/>
    <s v="10"/>
    <s v="41010000"/>
    <x v="13"/>
    <x v="0"/>
    <s v="NATIONAL SCIENCE FOUNDATION"/>
    <s v="Federal"/>
    <x v="0"/>
    <s v="4027006000"/>
    <s v="Awarded"/>
    <s v="13055129"/>
    <n v="0"/>
    <n v="0"/>
    <m/>
    <m/>
    <n v="0"/>
    <n v="0"/>
  </r>
  <r>
    <x v="1"/>
    <s v="1"/>
    <s v="7/18/2013"/>
    <s v="2013"/>
    <s v="10"/>
    <s v="41010000"/>
    <x v="13"/>
    <x v="0"/>
    <s v="NATIONAL SCIENCE FOUNDATION"/>
    <s v="Federal"/>
    <x v="0"/>
    <s v="4013006000"/>
    <s v="Not Funded"/>
    <s v="14011491"/>
    <m/>
    <m/>
    <n v="1"/>
    <n v="889349"/>
    <n v="1"/>
    <n v="889349"/>
  </r>
  <r>
    <x v="1"/>
    <s v="1"/>
    <s v="7/18/2013"/>
    <s v="2013"/>
    <s v="10"/>
    <s v="41010000"/>
    <x v="13"/>
    <x v="0"/>
    <s v="NATIONAL SCIENCE FOUNDATION"/>
    <s v="Federal"/>
    <x v="0"/>
    <s v="4013011000"/>
    <s v="Awarded"/>
    <s v="14011622"/>
    <m/>
    <m/>
    <n v="1"/>
    <n v="370770"/>
    <n v="1"/>
    <n v="370770"/>
  </r>
  <r>
    <x v="1"/>
    <s v="1"/>
    <s v="7/18/2013"/>
    <s v="2013"/>
    <s v="10"/>
    <s v="41010000"/>
    <x v="13"/>
    <x v="0"/>
    <s v="NATIONAL SCIENCE FOUNDATION"/>
    <s v="Federal"/>
    <x v="0"/>
    <s v="4014007000"/>
    <s v="Not Funded"/>
    <s v="14011399"/>
    <m/>
    <m/>
    <n v="1"/>
    <n v="980814"/>
    <n v="1"/>
    <n v="980814"/>
  </r>
  <r>
    <x v="1"/>
    <s v="1"/>
    <s v="7/18/2013"/>
    <s v="2013"/>
    <s v="10"/>
    <s v="41010000"/>
    <x v="13"/>
    <x v="0"/>
    <s v="University of Northern Iowa"/>
    <s v="Institution of Higher Education"/>
    <x v="0"/>
    <s v="4018007000"/>
    <s v="Pending"/>
    <s v="14011612"/>
    <n v="1"/>
    <n v="110000"/>
    <m/>
    <m/>
    <n v="1"/>
    <n v="110000"/>
  </r>
  <r>
    <x v="1"/>
    <s v="1"/>
    <s v="7/18/2013"/>
    <s v="2013"/>
    <s v="10"/>
    <s v="41010000"/>
    <x v="13"/>
    <x v="0"/>
    <s v="NATIONAL SCIENCE FOUNDATION"/>
    <s v="Federal"/>
    <x v="0"/>
    <s v="4019010000"/>
    <s v="Pending"/>
    <s v="14011587"/>
    <m/>
    <m/>
    <n v="1"/>
    <n v="413369"/>
    <n v="1"/>
    <n v="413369"/>
  </r>
  <r>
    <x v="1"/>
    <s v="1"/>
    <s v="7/18/2013"/>
    <s v="2013"/>
    <s v="10"/>
    <s v="41010000"/>
    <x v="13"/>
    <x v="0"/>
    <s v="University of Northern Iowa"/>
    <s v="Institution of Higher Education"/>
    <x v="0"/>
    <s v="4027002000"/>
    <s v="Pending"/>
    <s v="14011612"/>
    <n v="0"/>
    <n v="0"/>
    <m/>
    <m/>
    <n v="0"/>
    <n v="0"/>
  </r>
  <r>
    <x v="1"/>
    <s v="1"/>
    <s v="7/19/2013"/>
    <s v="2013"/>
    <s v="10"/>
    <s v="41010000"/>
    <x v="13"/>
    <x v="0"/>
    <s v="NATIONAL SCIENCE FOUNDATION"/>
    <s v="Federal"/>
    <x v="0"/>
    <s v="4013009000"/>
    <s v="Not Funded"/>
    <s v="14011630"/>
    <m/>
    <m/>
    <n v="1"/>
    <n v="628192"/>
    <n v="1"/>
    <n v="628192"/>
  </r>
  <r>
    <x v="1"/>
    <s v="1"/>
    <s v="7/19/2013"/>
    <s v="2013"/>
    <s v="10"/>
    <s v="41010000"/>
    <x v="13"/>
    <x v="0"/>
    <s v="NATIONAL SCIENCE FOUNDATION"/>
    <s v="Federal"/>
    <x v="0"/>
    <s v="4014010000"/>
    <s v="Awarded"/>
    <s v="13044520"/>
    <m/>
    <m/>
    <n v="0.8"/>
    <n v="280000"/>
    <n v="0.8"/>
    <n v="280000"/>
  </r>
  <r>
    <x v="1"/>
    <s v="1"/>
    <s v="7/19/2013"/>
    <s v="2013"/>
    <s v="10"/>
    <s v="41010000"/>
    <x v="13"/>
    <x v="0"/>
    <s v="NATIONAL SCIENCE FOUNDATION"/>
    <s v="Federal"/>
    <x v="0"/>
    <s v="4018003000"/>
    <s v="Awarded"/>
    <s v="13054736"/>
    <m/>
    <m/>
    <n v="0.1"/>
    <n v="34574"/>
    <n v="0.1"/>
    <n v="34574"/>
  </r>
  <r>
    <x v="1"/>
    <s v="1"/>
    <s v="7/19/2013"/>
    <s v="2013"/>
    <s v="10"/>
    <s v="41010000"/>
    <x v="13"/>
    <x v="0"/>
    <s v="NATIONAL SCIENCE FOUNDATION"/>
    <s v="Federal"/>
    <x v="0"/>
    <s v="4019010000"/>
    <s v="Awarded"/>
    <s v="13044520"/>
    <m/>
    <m/>
    <n v="0.2"/>
    <n v="70000"/>
    <n v="0.2"/>
    <n v="70000"/>
  </r>
  <r>
    <x v="1"/>
    <s v="1"/>
    <s v="7/19/2013"/>
    <s v="2013"/>
    <s v="10"/>
    <s v="41010000"/>
    <x v="13"/>
    <x v="0"/>
    <s v="NATIONAL SCIENCE FOUNDATION"/>
    <s v="Federal"/>
    <x v="0"/>
    <s v="4020004000"/>
    <s v="Awarded"/>
    <s v="13054736"/>
    <m/>
    <m/>
    <n v="0.2"/>
    <n v="69148"/>
    <n v="0.2"/>
    <n v="69148"/>
  </r>
  <r>
    <x v="1"/>
    <s v="1"/>
    <s v="7/19/2013"/>
    <s v="2013"/>
    <s v="10"/>
    <s v="41010000"/>
    <x v="13"/>
    <x v="0"/>
    <s v="NATIONAL SCIENCE FOUNDATION"/>
    <s v="Federal"/>
    <x v="0"/>
    <s v="4023001000"/>
    <s v="Awarded"/>
    <s v="13054736"/>
    <m/>
    <m/>
    <n v="0.7"/>
    <n v="242018"/>
    <n v="0.7"/>
    <n v="242018"/>
  </r>
  <r>
    <x v="1"/>
    <s v="1"/>
    <s v="7/22/2013"/>
    <s v="2013"/>
    <s v="10"/>
    <s v="41010000"/>
    <x v="13"/>
    <x v="0"/>
    <s v="NATIONAL SCIENCE FOUNDATION"/>
    <s v="Federal"/>
    <x v="0"/>
    <s v="1010003000"/>
    <s v="Pending"/>
    <s v="14011681"/>
    <m/>
    <m/>
    <n v="1"/>
    <n v="504120"/>
    <n v="1"/>
    <n v="504120"/>
  </r>
  <r>
    <x v="1"/>
    <s v="1"/>
    <s v="7/22/2013"/>
    <s v="2013"/>
    <s v="10"/>
    <s v="41010000"/>
    <x v="13"/>
    <x v="0"/>
    <s v="NATIONAL SCIENCE FOUNDATION"/>
    <s v="Federal"/>
    <x v="0"/>
    <s v="2004033000"/>
    <s v="Pending"/>
    <s v="14011627"/>
    <m/>
    <m/>
    <n v="1"/>
    <n v="571335"/>
    <n v="1"/>
    <n v="571335"/>
  </r>
  <r>
    <x v="1"/>
    <s v="1"/>
    <s v="7/22/2013"/>
    <s v="2013"/>
    <s v="10"/>
    <s v="41010000"/>
    <x v="13"/>
    <x v="0"/>
    <s v="NATIONAL SCIENCE FOUNDATION"/>
    <s v="Federal"/>
    <x v="0"/>
    <s v="2004033000"/>
    <s v="Not Funded"/>
    <s v="14011545"/>
    <m/>
    <m/>
    <n v="1"/>
    <n v="532217"/>
    <n v="1"/>
    <n v="532217"/>
  </r>
  <r>
    <x v="1"/>
    <s v="1"/>
    <s v="7/22/2013"/>
    <s v="2013"/>
    <s v="10"/>
    <s v="41010000"/>
    <x v="13"/>
    <x v="0"/>
    <s v="NATIONAL SCIENCE FOUNDATION"/>
    <s v="Federal"/>
    <x v="0"/>
    <s v="2004034000"/>
    <s v="Pending"/>
    <s v="14011613"/>
    <m/>
    <m/>
    <n v="1"/>
    <n v="499986"/>
    <n v="1"/>
    <n v="499986"/>
  </r>
  <r>
    <x v="1"/>
    <s v="1"/>
    <s v="7/22/2013"/>
    <s v="2013"/>
    <s v="10"/>
    <s v="41010000"/>
    <x v="13"/>
    <x v="0"/>
    <s v="NATIONAL SCIENCE FOUNDATION"/>
    <s v="Federal"/>
    <x v="0"/>
    <s v="4011014000"/>
    <s v="Not Funded"/>
    <s v="14011664"/>
    <n v="1"/>
    <n v="1161117"/>
    <m/>
    <m/>
    <n v="1"/>
    <n v="1161117"/>
  </r>
  <r>
    <x v="1"/>
    <s v="1"/>
    <s v="7/22/2013"/>
    <s v="2013"/>
    <s v="10"/>
    <s v="41010000"/>
    <x v="13"/>
    <x v="0"/>
    <s v="NATIONAL SCIENCE FOUNDATION"/>
    <s v="Federal"/>
    <x v="0"/>
    <s v="4014003000"/>
    <s v="Awarded"/>
    <s v="14011697"/>
    <m/>
    <m/>
    <n v="1"/>
    <n v="408025"/>
    <n v="1"/>
    <n v="408025"/>
  </r>
  <r>
    <x v="1"/>
    <s v="1"/>
    <s v="7/22/2013"/>
    <s v="2013"/>
    <s v="10"/>
    <s v="41010000"/>
    <x v="13"/>
    <x v="0"/>
    <s v="NATIONAL SCIENCE FOUNDATION"/>
    <s v="Federal"/>
    <x v="0"/>
    <s v="4018004000"/>
    <s v="Not Funded"/>
    <s v="14011669"/>
    <m/>
    <m/>
    <n v="1"/>
    <n v="625666"/>
    <n v="1"/>
    <n v="625666"/>
  </r>
  <r>
    <x v="1"/>
    <s v="1"/>
    <s v="7/22/2013"/>
    <s v="2013"/>
    <s v="10"/>
    <s v="41010000"/>
    <x v="13"/>
    <x v="0"/>
    <s v="NATIONAL SCIENCE FOUNDATION"/>
    <s v="Federal"/>
    <x v="0"/>
    <s v="4018007000"/>
    <s v="Not Funded"/>
    <s v="14011698"/>
    <m/>
    <m/>
    <n v="1"/>
    <n v="758063"/>
    <n v="1"/>
    <n v="758063"/>
  </r>
  <r>
    <x v="1"/>
    <s v="1"/>
    <s v="7/22/2013"/>
    <s v="2013"/>
    <s v="10"/>
    <s v="41010000"/>
    <x v="13"/>
    <x v="0"/>
    <s v="NATIONAL SCIENCE FOUNDATION"/>
    <s v="Federal"/>
    <x v="0"/>
    <s v="4018009000"/>
    <s v="Not Funded"/>
    <s v="14011639"/>
    <m/>
    <m/>
    <n v="1"/>
    <n v="520935"/>
    <n v="1"/>
    <n v="520935"/>
  </r>
  <r>
    <x v="1"/>
    <s v="1"/>
    <s v="7/22/2013"/>
    <s v="2013"/>
    <s v="10"/>
    <s v="41010000"/>
    <x v="13"/>
    <x v="0"/>
    <s v="NATIONAL SCIENCE FOUNDATION"/>
    <s v="Federal"/>
    <x v="0"/>
    <s v="4018009000"/>
    <s v="Not Funded"/>
    <s v="14011680"/>
    <m/>
    <m/>
    <n v="1"/>
    <n v="603189"/>
    <n v="1"/>
    <n v="603189"/>
  </r>
  <r>
    <x v="1"/>
    <s v="1"/>
    <s v="7/22/2013"/>
    <s v="2013"/>
    <s v="10"/>
    <s v="41010000"/>
    <x v="13"/>
    <x v="0"/>
    <s v="NATIONAL SCIENCE FOUNDATION"/>
    <s v="Federal"/>
    <x v="0"/>
    <s v="4019010000"/>
    <s v="Not Funded"/>
    <s v="14011642"/>
    <m/>
    <m/>
    <n v="1"/>
    <n v="439396"/>
    <n v="1"/>
    <n v="439396"/>
  </r>
  <r>
    <x v="1"/>
    <s v="1"/>
    <s v="7/22/2013"/>
    <s v="2013"/>
    <s v="10"/>
    <s v="41010000"/>
    <x v="13"/>
    <x v="0"/>
    <s v="NATIONAL SCIENCE FOUNDATION"/>
    <s v="Federal"/>
    <x v="0"/>
    <s v="4019010000"/>
    <s v="Not Funded"/>
    <s v="14011660"/>
    <m/>
    <m/>
    <n v="1"/>
    <n v="400000"/>
    <n v="1"/>
    <n v="400000"/>
  </r>
  <r>
    <x v="1"/>
    <s v="1"/>
    <s v="7/22/2013"/>
    <s v="2013"/>
    <s v="10"/>
    <s v="41010000"/>
    <x v="13"/>
    <x v="0"/>
    <s v="NATIONAL SCIENCE FOUNDATION"/>
    <s v="Federal"/>
    <x v="0"/>
    <s v="4027012000"/>
    <s v="Not Funded"/>
    <s v="14011664"/>
    <n v="0"/>
    <n v="0"/>
    <m/>
    <m/>
    <n v="0"/>
    <n v="0"/>
  </r>
  <r>
    <x v="1"/>
    <s v="1"/>
    <s v="7/23/2013"/>
    <s v="2013"/>
    <s v="10"/>
    <s v="41010000"/>
    <x v="13"/>
    <x v="0"/>
    <s v="NATIONAL SCIENCE FOUNDATION"/>
    <s v="Federal"/>
    <x v="0"/>
    <s v="4011006000"/>
    <s v="Not Funded"/>
    <s v="14011742"/>
    <m/>
    <m/>
    <n v="1"/>
    <n v="419719"/>
    <n v="1"/>
    <n v="419719"/>
  </r>
  <r>
    <x v="1"/>
    <s v="1"/>
    <s v="7/23/2013"/>
    <s v="2013"/>
    <s v="10"/>
    <s v="41010000"/>
    <x v="13"/>
    <x v="0"/>
    <s v="NATIONAL SCIENCE FOUNDATION"/>
    <s v="Federal"/>
    <x v="0"/>
    <s v="4014004000"/>
    <s v="Not Funded"/>
    <s v="14011685"/>
    <m/>
    <m/>
    <n v="1"/>
    <n v="400000"/>
    <n v="1"/>
    <n v="400000"/>
  </r>
  <r>
    <x v="1"/>
    <s v="1"/>
    <s v="7/23/2013"/>
    <s v="2013"/>
    <s v="10"/>
    <s v="41010000"/>
    <x v="13"/>
    <x v="0"/>
    <s v="NATIONAL SCIENCE FOUNDATION"/>
    <s v="Federal"/>
    <x v="0"/>
    <s v="4014005000"/>
    <s v="Not Funded"/>
    <s v="14011728"/>
    <m/>
    <m/>
    <n v="1"/>
    <n v="409992"/>
    <n v="1"/>
    <n v="409992"/>
  </r>
  <r>
    <x v="1"/>
    <s v="1"/>
    <s v="7/23/2013"/>
    <s v="2013"/>
    <s v="10"/>
    <s v="41010000"/>
    <x v="13"/>
    <x v="0"/>
    <s v="NATIONAL SCIENCE FOUNDATION"/>
    <s v="Federal"/>
    <x v="0"/>
    <s v="4014007000"/>
    <s v="Awarded"/>
    <s v="13076668"/>
    <m/>
    <m/>
    <n v="1"/>
    <n v="304757"/>
    <n v="1"/>
    <n v="304757"/>
  </r>
  <r>
    <x v="1"/>
    <s v="1"/>
    <s v="7/23/2013"/>
    <s v="2013"/>
    <s v="10"/>
    <s v="41010000"/>
    <x v="13"/>
    <x v="0"/>
    <s v="NATIONAL SCIENCE FOUNDATION"/>
    <s v="Federal"/>
    <x v="0"/>
    <s v="4014007000"/>
    <s v="Awarded"/>
    <s v="14011290"/>
    <m/>
    <m/>
    <n v="1"/>
    <n v="500000"/>
    <n v="1"/>
    <n v="500000"/>
  </r>
  <r>
    <x v="1"/>
    <s v="1"/>
    <s v="7/23/2013"/>
    <s v="2013"/>
    <s v="10"/>
    <s v="41010000"/>
    <x v="13"/>
    <x v="0"/>
    <s v="NATIONAL SCIENCE FOUNDATION"/>
    <s v="Federal"/>
    <x v="0"/>
    <s v="4014015000"/>
    <s v="Not Funded"/>
    <s v="14011728"/>
    <m/>
    <m/>
    <n v="0"/>
    <n v="0"/>
    <n v="0"/>
    <n v="0"/>
  </r>
  <r>
    <x v="1"/>
    <s v="1"/>
    <s v="7/23/2013"/>
    <s v="2013"/>
    <s v="10"/>
    <s v="41010000"/>
    <x v="13"/>
    <x v="0"/>
    <s v="NATIONAL SCIENCE FOUNDATION"/>
    <s v="Federal"/>
    <x v="0"/>
    <s v="4018006000"/>
    <s v="Not Funded"/>
    <s v="14011710"/>
    <m/>
    <m/>
    <n v="1"/>
    <n v="485423"/>
    <n v="1"/>
    <n v="485423"/>
  </r>
  <r>
    <x v="1"/>
    <s v="1"/>
    <s v="7/24/2013"/>
    <s v="2013"/>
    <s v="10"/>
    <s v="41010000"/>
    <x v="13"/>
    <x v="0"/>
    <s v="NATIONAL SCIENCE FOUNDATION"/>
    <s v="Federal"/>
    <x v="0"/>
    <s v="4014003000"/>
    <s v="Not Funded"/>
    <s v="14011623"/>
    <m/>
    <m/>
    <n v="1"/>
    <n v="412658"/>
    <n v="1"/>
    <n v="412658"/>
  </r>
  <r>
    <x v="1"/>
    <s v="1"/>
    <s v="7/24/2013"/>
    <s v="2013"/>
    <s v="10"/>
    <s v="41010000"/>
    <x v="13"/>
    <x v="0"/>
    <s v="NATIONAL SCIENCE FOUNDATION"/>
    <s v="Federal"/>
    <x v="0"/>
    <s v="4014003000"/>
    <s v="Not Funded"/>
    <s v="14011724"/>
    <m/>
    <m/>
    <n v="1"/>
    <n v="403760"/>
    <n v="1"/>
    <n v="403760"/>
  </r>
  <r>
    <x v="1"/>
    <s v="1"/>
    <s v="7/24/2013"/>
    <s v="2013"/>
    <s v="10"/>
    <s v="41010000"/>
    <x v="13"/>
    <x v="0"/>
    <s v="NATIONAL SCIENCE FOUNDATION"/>
    <s v="Federal"/>
    <x v="0"/>
    <s v="4014004000"/>
    <s v="Not Funded"/>
    <s v="14011675"/>
    <m/>
    <m/>
    <n v="1"/>
    <n v="500000"/>
    <n v="1"/>
    <n v="500000"/>
  </r>
  <r>
    <x v="1"/>
    <s v="1"/>
    <s v="7/24/2013"/>
    <s v="2013"/>
    <s v="10"/>
    <s v="41010000"/>
    <x v="13"/>
    <x v="0"/>
    <s v="NATIONAL SCIENCE FOUNDATION"/>
    <s v="Federal"/>
    <x v="0"/>
    <s v="4014007000"/>
    <s v="Not Funded"/>
    <s v="14011830"/>
    <m/>
    <m/>
    <n v="1"/>
    <n v="482091"/>
    <n v="1"/>
    <n v="482091"/>
  </r>
  <r>
    <x v="1"/>
    <s v="1"/>
    <s v="7/24/2013"/>
    <s v="2013"/>
    <s v="10"/>
    <s v="41010000"/>
    <x v="13"/>
    <x v="0"/>
    <s v="NATIONAL SCIENCE FOUNDATION"/>
    <s v="Federal"/>
    <x v="0"/>
    <s v="4014008000"/>
    <s v="Not Funded"/>
    <s v="14011804"/>
    <m/>
    <m/>
    <n v="1"/>
    <n v="455668"/>
    <n v="1"/>
    <n v="455668"/>
  </r>
  <r>
    <x v="1"/>
    <s v="1"/>
    <s v="7/24/2013"/>
    <s v="2013"/>
    <s v="10"/>
    <s v="41010000"/>
    <x v="13"/>
    <x v="0"/>
    <s v="NATIONAL SCIENCE FOUNDATION"/>
    <s v="Federal"/>
    <x v="0"/>
    <s v="4014009000"/>
    <s v="Awarded"/>
    <s v="13087361"/>
    <m/>
    <m/>
    <n v="1"/>
    <n v="200000"/>
    <n v="1"/>
    <n v="200000"/>
  </r>
  <r>
    <x v="1"/>
    <s v="1"/>
    <s v="7/24/2013"/>
    <s v="2013"/>
    <s v="10"/>
    <s v="41010000"/>
    <x v="13"/>
    <x v="0"/>
    <s v="NATIONAL SCIENCE FOUNDATION"/>
    <s v="Federal"/>
    <x v="0"/>
    <s v="4014009000"/>
    <s v="Not Funded"/>
    <s v="14011772"/>
    <m/>
    <m/>
    <n v="1"/>
    <n v="423560"/>
    <n v="1"/>
    <n v="423560"/>
  </r>
  <r>
    <x v="1"/>
    <s v="1"/>
    <s v="7/24/2013"/>
    <s v="2013"/>
    <s v="10"/>
    <s v="41010000"/>
    <x v="13"/>
    <x v="0"/>
    <s v="NATIONAL SCIENCE FOUNDATION"/>
    <s v="Federal"/>
    <x v="0"/>
    <s v="4014010000"/>
    <s v="Not Funded"/>
    <s v="14011271"/>
    <m/>
    <m/>
    <n v="0.25"/>
    <n v="435897.75"/>
    <n v="0.25"/>
    <n v="435897.75"/>
  </r>
  <r>
    <x v="1"/>
    <s v="1"/>
    <s v="7/24/2013"/>
    <s v="2013"/>
    <s v="10"/>
    <s v="41010000"/>
    <x v="13"/>
    <x v="0"/>
    <s v="NATIONAL SCIENCE FOUNDATION"/>
    <s v="Federal"/>
    <x v="0"/>
    <s v="4014011000"/>
    <s v="Not Funded"/>
    <s v="14011271"/>
    <m/>
    <m/>
    <n v="0.75"/>
    <n v="1307693.25"/>
    <n v="0.75"/>
    <n v="1307693.25"/>
  </r>
  <r>
    <x v="1"/>
    <s v="1"/>
    <s v="7/24/2013"/>
    <s v="2013"/>
    <s v="10"/>
    <s v="41010000"/>
    <x v="13"/>
    <x v="0"/>
    <s v="NATIONAL SCIENCE FOUNDATION"/>
    <s v="Federal"/>
    <x v="0"/>
    <s v="4014017000"/>
    <s v="Pending"/>
    <s v="14011757"/>
    <m/>
    <m/>
    <n v="1"/>
    <n v="513496"/>
    <n v="1"/>
    <n v="513496"/>
  </r>
  <r>
    <x v="1"/>
    <s v="1"/>
    <s v="7/24/2013"/>
    <s v="2013"/>
    <s v="10"/>
    <s v="41010000"/>
    <x v="13"/>
    <x v="0"/>
    <s v="NATIONAL SCIENCE FOUNDATION"/>
    <s v="Federal"/>
    <x v="0"/>
    <s v="4014017000"/>
    <s v="Awarded"/>
    <s v="14011615"/>
    <m/>
    <m/>
    <n v="1"/>
    <n v="400000"/>
    <n v="1"/>
    <n v="400000"/>
  </r>
  <r>
    <x v="1"/>
    <s v="1"/>
    <s v="7/24/2013"/>
    <s v="2013"/>
    <s v="10"/>
    <s v="41010000"/>
    <x v="13"/>
    <x v="0"/>
    <s v="NATIONAL SCIENCE FOUNDATION"/>
    <s v="Federal"/>
    <x v="0"/>
    <s v="4016003000"/>
    <s v="Not Funded"/>
    <s v="14011765"/>
    <m/>
    <m/>
    <n v="1"/>
    <n v="823247"/>
    <n v="1"/>
    <n v="823247"/>
  </r>
  <r>
    <x v="1"/>
    <s v="1"/>
    <s v="7/24/2013"/>
    <s v="2013"/>
    <s v="10"/>
    <s v="41010000"/>
    <x v="13"/>
    <x v="0"/>
    <s v="NATIONAL SCIENCE FOUNDATION"/>
    <s v="Federal"/>
    <x v="0"/>
    <s v="4018007000"/>
    <s v="Not Funded"/>
    <s v="14011782"/>
    <m/>
    <m/>
    <n v="1"/>
    <n v="839878"/>
    <n v="1"/>
    <n v="839878"/>
  </r>
  <r>
    <x v="1"/>
    <s v="1"/>
    <s v="7/24/2013"/>
    <s v="2013"/>
    <s v="10"/>
    <s v="41010000"/>
    <x v="13"/>
    <x v="0"/>
    <s v="NATIONAL SCIENCE FOUNDATION"/>
    <s v="Federal"/>
    <x v="0"/>
    <s v="4018010000"/>
    <s v="Not Funded"/>
    <s v="14011764"/>
    <m/>
    <m/>
    <n v="1"/>
    <n v="400000"/>
    <n v="1"/>
    <n v="400000"/>
  </r>
  <r>
    <x v="1"/>
    <s v="1"/>
    <s v="7/25/2013"/>
    <s v="2013"/>
    <s v="10"/>
    <s v="41010000"/>
    <x v="13"/>
    <x v="0"/>
    <s v="NATIONAL SCIENCE FOUNDATION"/>
    <s v="Federal"/>
    <x v="0"/>
    <s v="4011001000"/>
    <s v="Awarded"/>
    <s v="14011747"/>
    <n v="0"/>
    <n v="0"/>
    <m/>
    <m/>
    <n v="0"/>
    <n v="0"/>
  </r>
  <r>
    <x v="1"/>
    <s v="1"/>
    <s v="7/25/2013"/>
    <s v="2013"/>
    <s v="10"/>
    <s v="41010000"/>
    <x v="13"/>
    <x v="0"/>
    <s v="NATIONAL SCIENCE FOUNDATION"/>
    <s v="Federal"/>
    <x v="0"/>
    <s v="4011008000"/>
    <s v="Awarded"/>
    <s v="14011747"/>
    <n v="0.5"/>
    <n v="552120.5"/>
    <m/>
    <m/>
    <n v="0.5"/>
    <n v="552120.5"/>
  </r>
  <r>
    <x v="1"/>
    <s v="1"/>
    <s v="7/25/2013"/>
    <s v="2013"/>
    <s v="10"/>
    <s v="41010000"/>
    <x v="13"/>
    <x v="0"/>
    <s v="NATIONAL SCIENCE FOUNDATION"/>
    <s v="Federal"/>
    <x v="0"/>
    <s v="4011010000"/>
    <s v="Awarded"/>
    <s v="14011747"/>
    <n v="0.3"/>
    <n v="331272.3"/>
    <m/>
    <m/>
    <n v="0.3"/>
    <n v="331272.3"/>
  </r>
  <r>
    <x v="1"/>
    <s v="1"/>
    <s v="7/25/2013"/>
    <s v="2013"/>
    <s v="10"/>
    <s v="41010000"/>
    <x v="13"/>
    <x v="0"/>
    <s v="NATIONAL SCIENCE FOUNDATION"/>
    <s v="Federal"/>
    <x v="0"/>
    <s v="4014004000"/>
    <s v="Not Funded"/>
    <s v="14011807"/>
    <m/>
    <m/>
    <n v="1"/>
    <n v="505984"/>
    <n v="1"/>
    <n v="505984"/>
  </r>
  <r>
    <x v="1"/>
    <s v="1"/>
    <s v="7/25/2013"/>
    <s v="2013"/>
    <s v="10"/>
    <s v="41010000"/>
    <x v="13"/>
    <x v="0"/>
    <s v="NATIONAL SCIENCE FOUNDATION"/>
    <s v="Federal"/>
    <x v="0"/>
    <s v="4014008000"/>
    <s v="Not Funded"/>
    <s v="14011820"/>
    <m/>
    <m/>
    <n v="1"/>
    <n v="456493"/>
    <n v="1"/>
    <n v="456493"/>
  </r>
  <r>
    <x v="1"/>
    <s v="1"/>
    <s v="7/25/2013"/>
    <s v="2013"/>
    <s v="10"/>
    <s v="41010000"/>
    <x v="13"/>
    <x v="0"/>
    <s v="NATIONAL SCIENCE FOUNDATION"/>
    <s v="Federal"/>
    <x v="0"/>
    <s v="4018003000"/>
    <s v="Awarded"/>
    <s v="14011747"/>
    <n v="0.09"/>
    <n v="99381.69"/>
    <m/>
    <m/>
    <n v="0.09"/>
    <n v="99381.69"/>
  </r>
  <r>
    <x v="1"/>
    <s v="1"/>
    <s v="7/25/2013"/>
    <s v="2013"/>
    <s v="10"/>
    <s v="41010000"/>
    <x v="13"/>
    <x v="0"/>
    <s v="NATIONAL SCIENCE FOUNDATION"/>
    <s v="Federal"/>
    <x v="0"/>
    <s v="4018007000"/>
    <s v="Awarded"/>
    <s v="13044626"/>
    <m/>
    <m/>
    <n v="1"/>
    <n v="405675"/>
    <n v="1"/>
    <n v="405675"/>
  </r>
  <r>
    <x v="1"/>
    <s v="1"/>
    <s v="7/25/2013"/>
    <s v="2013"/>
    <s v="10"/>
    <s v="41010000"/>
    <x v="13"/>
    <x v="0"/>
    <s v="NATIONAL SCIENCE FOUNDATION"/>
    <s v="Federal"/>
    <x v="0"/>
    <s v="4018009000"/>
    <s v="Awarded"/>
    <s v="14011747"/>
    <n v="0.06"/>
    <n v="66254.460000000006"/>
    <m/>
    <m/>
    <n v="0.06"/>
    <n v="66254.460000000006"/>
  </r>
  <r>
    <x v="1"/>
    <s v="1"/>
    <s v="7/25/2013"/>
    <s v="2013"/>
    <s v="10"/>
    <s v="41010000"/>
    <x v="13"/>
    <x v="0"/>
    <s v="NATIONAL SCIENCE FOUNDATION"/>
    <s v="Federal"/>
    <x v="0"/>
    <s v="4018010000"/>
    <s v="Awarded"/>
    <s v="14011747"/>
    <n v="0.05"/>
    <n v="55212.05"/>
    <m/>
    <m/>
    <n v="0.05"/>
    <n v="55212.05"/>
  </r>
  <r>
    <x v="1"/>
    <s v="1"/>
    <s v="7/25/2013"/>
    <s v="2013"/>
    <s v="10"/>
    <s v="41010000"/>
    <x v="13"/>
    <x v="0"/>
    <s v="NATIONAL SCIENCE FOUNDATION"/>
    <s v="Federal"/>
    <x v="0"/>
    <s v="4027003000"/>
    <s v="Awarded"/>
    <s v="14011747"/>
    <n v="0"/>
    <n v="0"/>
    <m/>
    <m/>
    <n v="0"/>
    <n v="0"/>
  </r>
  <r>
    <x v="1"/>
    <s v="1"/>
    <s v="7/26/2013"/>
    <s v="2013"/>
    <s v="10"/>
    <s v="41010000"/>
    <x v="13"/>
    <x v="0"/>
    <s v="NATIONAL SCIENCE FOUNDATION"/>
    <s v="Federal"/>
    <x v="0"/>
    <s v="4011015000"/>
    <s v="Awarded"/>
    <s v="13076396"/>
    <n v="0.85"/>
    <n v="1697522.25"/>
    <m/>
    <m/>
    <n v="0.85"/>
    <n v="1697522.25"/>
  </r>
  <r>
    <x v="1"/>
    <s v="1"/>
    <s v="7/26/2013"/>
    <s v="2013"/>
    <s v="10"/>
    <s v="41010000"/>
    <x v="13"/>
    <x v="0"/>
    <s v="NATIONAL SCIENCE FOUNDATION"/>
    <s v="Federal"/>
    <x v="0"/>
    <s v="4020003000"/>
    <s v="Awarded"/>
    <s v="13076396"/>
    <n v="0.15"/>
    <n v="299562.75"/>
    <m/>
    <m/>
    <n v="0.15"/>
    <n v="299562.75"/>
  </r>
  <r>
    <x v="1"/>
    <s v="1"/>
    <s v="7/26/2013"/>
    <s v="2013"/>
    <s v="10"/>
    <s v="41010000"/>
    <x v="13"/>
    <x v="0"/>
    <s v="NATIONAL SCIENCE FOUNDATION"/>
    <s v="Federal"/>
    <x v="0"/>
    <s v="4027008000"/>
    <s v="Awarded"/>
    <s v="13076396"/>
    <n v="0"/>
    <n v="0"/>
    <m/>
    <m/>
    <n v="0"/>
    <n v="0"/>
  </r>
  <r>
    <x v="1"/>
    <s v="1"/>
    <s v="7/30/2013"/>
    <s v="2013"/>
    <s v="10"/>
    <s v="41010000"/>
    <x v="13"/>
    <x v="0"/>
    <s v="NATIONAL SCIENCE FOUNDATION"/>
    <s v="Federal"/>
    <x v="0"/>
    <s v="4018009000"/>
    <s v="Awarded"/>
    <s v="14012105"/>
    <m/>
    <m/>
    <n v="0"/>
    <n v="0"/>
    <n v="0"/>
    <n v="0"/>
  </r>
  <r>
    <x v="1"/>
    <s v="1"/>
    <s v="7/30/2013"/>
    <s v="2013"/>
    <s v="10"/>
    <s v="41010000"/>
    <x v="13"/>
    <x v="0"/>
    <s v="NATIONAL SCIENCE FOUNDATION"/>
    <s v="Federal"/>
    <x v="0"/>
    <s v="4019010000"/>
    <s v="Awarded"/>
    <s v="14012105"/>
    <m/>
    <m/>
    <n v="1"/>
    <n v="340997"/>
    <n v="1"/>
    <n v="340997"/>
  </r>
  <r>
    <x v="1"/>
    <s v="1"/>
    <s v="7/31/2013"/>
    <s v="2013"/>
    <s v="10"/>
    <s v="41010000"/>
    <x v="13"/>
    <x v="0"/>
    <s v="NATIONAL SCIENCE FOUNDATION"/>
    <s v="Federal"/>
    <x v="0"/>
    <s v="4011012000"/>
    <s v="Not Funded"/>
    <s v="14012224"/>
    <m/>
    <m/>
    <n v="1"/>
    <n v="508747"/>
    <n v="1"/>
    <n v="508747"/>
  </r>
  <r>
    <x v="1"/>
    <s v="1"/>
    <s v="7/31/2013"/>
    <s v="2013"/>
    <s v="10"/>
    <s v="41010000"/>
    <x v="13"/>
    <x v="0"/>
    <s v="NATIONAL SCIENCE FOUNDATION"/>
    <s v="Federal"/>
    <x v="0"/>
    <s v="4014005000"/>
    <s v="Pending"/>
    <s v="14011666"/>
    <m/>
    <m/>
    <n v="1"/>
    <n v="402993"/>
    <n v="1"/>
    <n v="402993"/>
  </r>
  <r>
    <x v="1"/>
    <s v="1"/>
    <s v="7/31/2013"/>
    <s v="2013"/>
    <s v="10"/>
    <s v="41010000"/>
    <x v="13"/>
    <x v="0"/>
    <s v="NATIONAL SCIENCE FOUNDATION"/>
    <s v="Federal"/>
    <x v="0"/>
    <s v="4014009000"/>
    <s v="Awarded"/>
    <s v="14012164"/>
    <n v="1"/>
    <n v="12000"/>
    <m/>
    <m/>
    <n v="1"/>
    <n v="12000"/>
  </r>
  <r>
    <x v="1"/>
    <s v="1"/>
    <s v="7/31/2013"/>
    <s v="2013"/>
    <s v="10"/>
    <s v="41010000"/>
    <x v="13"/>
    <x v="0"/>
    <s v="NATIONAL SCIENCE FOUNDATION"/>
    <s v="Federal"/>
    <x v="0"/>
    <s v="4027002000"/>
    <s v="Awarded"/>
    <s v="14012164"/>
    <n v="0"/>
    <n v="0"/>
    <m/>
    <m/>
    <n v="0"/>
    <n v="0"/>
  </r>
  <r>
    <x v="1"/>
    <s v="2"/>
    <s v="8/1/2013"/>
    <s v="2013"/>
    <s v="11"/>
    <s v="41010000"/>
    <x v="13"/>
    <x v="0"/>
    <s v="NATIONAL SCIENCE FOUNDATION"/>
    <s v="Federal"/>
    <x v="0"/>
    <s v="4011014000"/>
    <s v="Not Funded"/>
    <s v="14012116"/>
    <m/>
    <m/>
    <n v="1"/>
    <n v="149113"/>
    <n v="1"/>
    <n v="149113"/>
  </r>
  <r>
    <x v="1"/>
    <s v="2"/>
    <s v="8/1/2013"/>
    <s v="2013"/>
    <s v="11"/>
    <s v="41010000"/>
    <x v="13"/>
    <x v="0"/>
    <s v="NATIONAL SCIENCE FOUNDATION"/>
    <s v="Federal"/>
    <x v="0"/>
    <s v="4013011000"/>
    <s v="Not Funded"/>
    <s v="14012175"/>
    <m/>
    <m/>
    <n v="1"/>
    <n v="453029"/>
    <n v="1"/>
    <n v="453029"/>
  </r>
  <r>
    <x v="1"/>
    <s v="2"/>
    <s v="8/1/2013"/>
    <s v="2013"/>
    <s v="11"/>
    <s v="41010000"/>
    <x v="13"/>
    <x v="0"/>
    <s v="NATIONAL SCIENCE FOUNDATION"/>
    <s v="Federal"/>
    <x v="0"/>
    <s v="4018008000"/>
    <s v="Awarded"/>
    <s v="14012216"/>
    <m/>
    <m/>
    <n v="1"/>
    <n v="74716"/>
    <n v="1"/>
    <n v="74716"/>
  </r>
  <r>
    <x v="1"/>
    <s v="2"/>
    <s v="8/1/2013"/>
    <s v="2013"/>
    <s v="11"/>
    <s v="41010000"/>
    <x v="13"/>
    <x v="0"/>
    <s v="NATIONAL SCIENCE FOUNDATION"/>
    <s v="Federal"/>
    <x v="0"/>
    <s v="4018009000"/>
    <s v="Awarded"/>
    <s v="13097944"/>
    <m/>
    <m/>
    <n v="0.33329999999999999"/>
    <n v="332993.03000000003"/>
    <n v="0.33329999999999999"/>
    <n v="332993.03000000003"/>
  </r>
  <r>
    <x v="1"/>
    <s v="2"/>
    <s v="8/1/2013"/>
    <s v="2013"/>
    <s v="11"/>
    <s v="41010000"/>
    <x v="13"/>
    <x v="0"/>
    <s v="NATIONAL SCIENCE FOUNDATION"/>
    <s v="Federal"/>
    <x v="0"/>
    <s v="4020001000"/>
    <s v="Awarded"/>
    <s v="13097944"/>
    <m/>
    <m/>
    <n v="0.33329999999999999"/>
    <n v="332993.03000000003"/>
    <n v="0.33329999999999999"/>
    <n v="332993.03000000003"/>
  </r>
  <r>
    <x v="1"/>
    <s v="2"/>
    <s v="8/1/2013"/>
    <s v="2013"/>
    <s v="11"/>
    <s v="41010000"/>
    <x v="13"/>
    <x v="0"/>
    <s v="NATIONAL SCIENCE FOUNDATION"/>
    <s v="Federal"/>
    <x v="0"/>
    <s v="4020004000"/>
    <s v="Awarded"/>
    <s v="13097944"/>
    <m/>
    <m/>
    <n v="0.33339999999999997"/>
    <n v="333092.94"/>
    <n v="0.33339999999999997"/>
    <n v="333092.94"/>
  </r>
  <r>
    <x v="1"/>
    <s v="2"/>
    <s v="8/2/2013"/>
    <s v="2013"/>
    <s v="11"/>
    <s v="41010000"/>
    <x v="13"/>
    <x v="0"/>
    <s v="NATIONAL SCIENCE FOUNDATION"/>
    <s v="Federal"/>
    <x v="0"/>
    <s v="4011008000"/>
    <s v="Pending"/>
    <s v="14012133"/>
    <m/>
    <m/>
    <n v="0.05"/>
    <n v="30261.1"/>
    <n v="0.05"/>
    <n v="30261.1"/>
  </r>
  <r>
    <x v="1"/>
    <s v="2"/>
    <s v="8/2/2013"/>
    <s v="2013"/>
    <s v="11"/>
    <s v="41010000"/>
    <x v="13"/>
    <x v="0"/>
    <s v="NATIONAL SCIENCE FOUNDATION"/>
    <s v="Federal"/>
    <x v="0"/>
    <s v="4011012000"/>
    <s v="Pending"/>
    <s v="14012133"/>
    <m/>
    <m/>
    <n v="0.2"/>
    <n v="121044.4"/>
    <n v="0.2"/>
    <n v="121044.4"/>
  </r>
  <r>
    <x v="1"/>
    <s v="2"/>
    <s v="8/2/2013"/>
    <s v="2013"/>
    <s v="11"/>
    <s v="41010000"/>
    <x v="13"/>
    <x v="0"/>
    <s v="NATIONAL SCIENCE FOUNDATION"/>
    <s v="Federal"/>
    <x v="0"/>
    <s v="4011012000"/>
    <s v="Not Funded"/>
    <s v="14012187"/>
    <m/>
    <m/>
    <n v="1"/>
    <n v="876216"/>
    <n v="1"/>
    <n v="876216"/>
  </r>
  <r>
    <x v="1"/>
    <s v="2"/>
    <s v="8/2/2013"/>
    <s v="2013"/>
    <s v="11"/>
    <s v="41010000"/>
    <x v="13"/>
    <x v="0"/>
    <s v="NATIONAL SCIENCE FOUNDATION"/>
    <s v="Federal"/>
    <x v="0"/>
    <s v="4011014000"/>
    <s v="Not Funded"/>
    <s v="14012138"/>
    <m/>
    <m/>
    <n v="1"/>
    <n v="898256"/>
    <n v="1"/>
    <n v="898256"/>
  </r>
  <r>
    <x v="1"/>
    <s v="2"/>
    <s v="8/2/2013"/>
    <s v="2013"/>
    <s v="11"/>
    <s v="41010000"/>
    <x v="13"/>
    <x v="0"/>
    <s v="NATIONAL SCIENCE FOUNDATION"/>
    <s v="Federal"/>
    <x v="0"/>
    <s v="4014005000"/>
    <s v="Pending"/>
    <s v="14012133"/>
    <m/>
    <m/>
    <n v="0.15"/>
    <n v="90783.3"/>
    <n v="0.15"/>
    <n v="90783.3"/>
  </r>
  <r>
    <x v="1"/>
    <s v="2"/>
    <s v="8/2/2013"/>
    <s v="2013"/>
    <s v="11"/>
    <s v="41010000"/>
    <x v="13"/>
    <x v="0"/>
    <s v="NATIONAL SCIENCE FOUNDATION"/>
    <s v="Federal"/>
    <x v="0"/>
    <s v="4018003000"/>
    <s v="Pending"/>
    <s v="14012133"/>
    <m/>
    <m/>
    <n v="0.6"/>
    <n v="363133.2"/>
    <n v="0.6"/>
    <n v="363133.2"/>
  </r>
  <r>
    <x v="1"/>
    <s v="2"/>
    <s v="8/2/2013"/>
    <s v="2013"/>
    <s v="11"/>
    <s v="41010000"/>
    <x v="13"/>
    <x v="0"/>
    <s v="NATIONAL SCIENCE FOUNDATION"/>
    <s v="Federal"/>
    <x v="0"/>
    <s v="4018003000"/>
    <s v="Not Funded"/>
    <s v="14022348"/>
    <n v="1"/>
    <n v="703282"/>
    <m/>
    <m/>
    <n v="1"/>
    <n v="703282"/>
  </r>
  <r>
    <x v="1"/>
    <s v="2"/>
    <s v="8/2/2013"/>
    <s v="2013"/>
    <s v="11"/>
    <s v="41010000"/>
    <x v="13"/>
    <x v="0"/>
    <s v="NATIONAL SCIENCE FOUNDATION"/>
    <s v="Federal"/>
    <x v="0"/>
    <s v="4027003000"/>
    <s v="Not Funded"/>
    <s v="14022348"/>
    <n v="0"/>
    <n v="0"/>
    <m/>
    <m/>
    <n v="0"/>
    <n v="0"/>
  </r>
  <r>
    <x v="1"/>
    <s v="2"/>
    <s v="8/5/2013"/>
    <s v="2013"/>
    <s v="11"/>
    <s v="41010000"/>
    <x v="13"/>
    <x v="0"/>
    <s v="NATIONAL SCIENCE FOUNDATION"/>
    <s v="Federal"/>
    <x v="0"/>
    <s v="4014006000"/>
    <s v="Awarded"/>
    <s v="13087379"/>
    <m/>
    <m/>
    <n v="0.67"/>
    <n v="174421.77"/>
    <n v="0.67"/>
    <n v="174421.77"/>
  </r>
  <r>
    <x v="1"/>
    <s v="2"/>
    <s v="8/5/2013"/>
    <s v="2013"/>
    <s v="11"/>
    <s v="41010000"/>
    <x v="13"/>
    <x v="0"/>
    <s v="NATIONAL SCIENCE FOUNDATION"/>
    <s v="Federal"/>
    <x v="0"/>
    <s v="4018003000"/>
    <s v="Awarded"/>
    <s v="13087379"/>
    <m/>
    <m/>
    <n v="0.33"/>
    <n v="85909.23"/>
    <n v="0.33"/>
    <n v="85909.23"/>
  </r>
  <r>
    <x v="1"/>
    <s v="2"/>
    <s v="8/6/2013"/>
    <s v="2013"/>
    <s v="11"/>
    <s v="41010000"/>
    <x v="13"/>
    <x v="0"/>
    <s v="ILLINOIS STATE UNIVERSITY"/>
    <s v="Institution of Higher Education"/>
    <x v="0"/>
    <s v="2004044000"/>
    <s v="Not Funded"/>
    <s v="14022366"/>
    <m/>
    <m/>
    <n v="1"/>
    <n v="5000"/>
    <n v="1"/>
    <n v="5000"/>
  </r>
  <r>
    <x v="1"/>
    <s v="2"/>
    <s v="8/6/2013"/>
    <s v="2013"/>
    <s v="11"/>
    <s v="41010000"/>
    <x v="13"/>
    <x v="0"/>
    <s v="NATIONAL SCIENCE FOUNDATION"/>
    <s v="Federal"/>
    <x v="0"/>
    <s v="4011015000"/>
    <s v="Awarded"/>
    <s v="14022384"/>
    <m/>
    <m/>
    <n v="1"/>
    <n v="8000"/>
    <n v="1"/>
    <n v="8000"/>
  </r>
  <r>
    <x v="1"/>
    <s v="2"/>
    <s v="8/6/2013"/>
    <s v="2013"/>
    <s v="11"/>
    <s v="41010000"/>
    <x v="13"/>
    <x v="0"/>
    <s v="NATIONAL SCIENCE FOUNDATION"/>
    <s v="Federal"/>
    <x v="0"/>
    <s v="4014003000"/>
    <s v="Not Funded"/>
    <s v="14011253"/>
    <m/>
    <m/>
    <n v="1"/>
    <n v="450000"/>
    <n v="1"/>
    <n v="450000"/>
  </r>
  <r>
    <x v="1"/>
    <s v="2"/>
    <s v="8/6/2013"/>
    <s v="2013"/>
    <s v="11"/>
    <s v="41010000"/>
    <x v="13"/>
    <x v="0"/>
    <s v="NATIONAL SCIENCE FOUNDATION"/>
    <s v="Federal"/>
    <x v="0"/>
    <s v="4014004000"/>
    <s v="Awarded"/>
    <s v="13087360"/>
    <m/>
    <m/>
    <n v="1"/>
    <n v="250000"/>
    <n v="1"/>
    <n v="250000"/>
  </r>
  <r>
    <x v="1"/>
    <s v="2"/>
    <s v="8/6/2013"/>
    <s v="2013"/>
    <s v="11"/>
    <s v="41010000"/>
    <x v="13"/>
    <x v="0"/>
    <s v="NATIONAL SCIENCE FOUNDATION"/>
    <s v="Federal"/>
    <x v="0"/>
    <s v="4014009000"/>
    <s v="Awarded"/>
    <s v="14022304"/>
    <m/>
    <m/>
    <n v="1"/>
    <n v="8000"/>
    <n v="1"/>
    <n v="8000"/>
  </r>
  <r>
    <x v="1"/>
    <s v="2"/>
    <s v="8/6/2013"/>
    <s v="2013"/>
    <s v="11"/>
    <s v="41010000"/>
    <x v="13"/>
    <x v="0"/>
    <s v="WRIGHT STATE UNIVERSITY"/>
    <s v="Institution of Higher Education"/>
    <x v="0"/>
    <s v="4018008000"/>
    <s v="Awarded"/>
    <s v="14022389"/>
    <n v="1"/>
    <n v="24999"/>
    <m/>
    <m/>
    <n v="1"/>
    <n v="24999"/>
  </r>
  <r>
    <x v="1"/>
    <s v="2"/>
    <s v="8/6/2013"/>
    <s v="2013"/>
    <s v="11"/>
    <s v="41010000"/>
    <x v="13"/>
    <x v="0"/>
    <s v="WRIGHT STATE UNIVERSITY"/>
    <s v="Institution of Higher Education"/>
    <x v="0"/>
    <s v="4027013000"/>
    <s v="Awarded"/>
    <s v="14022389"/>
    <n v="0"/>
    <n v="0"/>
    <m/>
    <m/>
    <n v="0"/>
    <n v="0"/>
  </r>
  <r>
    <x v="1"/>
    <s v="2"/>
    <s v="8/8/2013"/>
    <s v="2013"/>
    <s v="11"/>
    <s v="41010000"/>
    <x v="13"/>
    <x v="0"/>
    <s v="NATIONAL SCIENCE FOUNDATION"/>
    <s v="Federal"/>
    <x v="0"/>
    <s v="4018007000"/>
    <s v="Awarded"/>
    <s v="13044666"/>
    <m/>
    <m/>
    <n v="1"/>
    <n v="47921"/>
    <n v="1"/>
    <n v="47921"/>
  </r>
  <r>
    <x v="1"/>
    <s v="2"/>
    <s v="8/13/2013"/>
    <s v="2013"/>
    <s v="11"/>
    <s v="41010000"/>
    <x v="13"/>
    <x v="0"/>
    <s v="NATIONAL SCIENCE FOUNDATION"/>
    <s v="Federal"/>
    <x v="0"/>
    <s v="4018010000"/>
    <s v="Not Funded"/>
    <s v="14022591"/>
    <m/>
    <m/>
    <n v="1"/>
    <n v="598610"/>
    <n v="1"/>
    <n v="598610"/>
  </r>
  <r>
    <x v="1"/>
    <s v="2"/>
    <s v="8/15/2013"/>
    <s v="2013"/>
    <s v="11"/>
    <s v="41010000"/>
    <x v="13"/>
    <x v="0"/>
    <s v="UNIVERSITY OF TEXAS AT AUSTIN"/>
    <s v="Institution of Higher Education"/>
    <x v="0"/>
    <s v="4017001000"/>
    <s v="Not Funded"/>
    <s v="14022685"/>
    <m/>
    <m/>
    <n v="0"/>
    <n v="0"/>
    <n v="0"/>
    <n v="0"/>
  </r>
  <r>
    <x v="1"/>
    <s v="2"/>
    <s v="8/15/2013"/>
    <s v="2013"/>
    <s v="11"/>
    <s v="41010000"/>
    <x v="13"/>
    <x v="0"/>
    <s v="UNIVERSITY OF TEXAS AT AUSTIN"/>
    <s v="Institution of Higher Education"/>
    <x v="0"/>
    <s v="4017015000"/>
    <s v="Not Funded"/>
    <s v="14022685"/>
    <m/>
    <m/>
    <n v="1"/>
    <n v="206358"/>
    <n v="1"/>
    <n v="206358"/>
  </r>
  <r>
    <x v="1"/>
    <s v="2"/>
    <s v="8/16/2013"/>
    <s v="2013"/>
    <s v="11"/>
    <s v="41010000"/>
    <x v="13"/>
    <x v="0"/>
    <s v="NATIONAL SCIENCE FOUNDATION"/>
    <s v="Federal"/>
    <x v="0"/>
    <s v="4014003000"/>
    <s v="Awarded"/>
    <s v="13087300"/>
    <m/>
    <m/>
    <n v="1"/>
    <n v="230000"/>
    <n v="1"/>
    <n v="230000"/>
  </r>
  <r>
    <x v="1"/>
    <s v="2"/>
    <s v="8/19/2013"/>
    <s v="2013"/>
    <s v="11"/>
    <s v="41010000"/>
    <x v="13"/>
    <x v="0"/>
    <s v="NATIONAL SCIENCE FOUNDATION"/>
    <s v="Federal"/>
    <x v="0"/>
    <s v="1010002000"/>
    <s v="Not Funded"/>
    <s v="14022827"/>
    <n v="0"/>
    <n v="0"/>
    <m/>
    <m/>
    <n v="0"/>
    <n v="0"/>
  </r>
  <r>
    <x v="1"/>
    <s v="2"/>
    <s v="8/19/2013"/>
    <s v="2013"/>
    <s v="11"/>
    <s v="41010000"/>
    <x v="13"/>
    <x v="0"/>
    <s v="NATIONAL SCIENCE FOUNDATION"/>
    <s v="Federal"/>
    <x v="0"/>
    <s v="1010008000"/>
    <s v="Not Funded"/>
    <s v="14022813"/>
    <m/>
    <m/>
    <n v="0"/>
    <n v="0"/>
    <n v="0"/>
    <n v="0"/>
  </r>
  <r>
    <x v="1"/>
    <s v="2"/>
    <s v="8/19/2013"/>
    <s v="2013"/>
    <s v="11"/>
    <s v="41010000"/>
    <x v="13"/>
    <x v="0"/>
    <s v="NATIONAL SCIENCE FOUNDATION"/>
    <s v="Federal"/>
    <x v="0"/>
    <s v="1019001004"/>
    <s v="Not Funded"/>
    <s v="14022813"/>
    <m/>
    <m/>
    <n v="1"/>
    <n v="1503278"/>
    <n v="1"/>
    <n v="1503278"/>
  </r>
  <r>
    <x v="1"/>
    <s v="2"/>
    <s v="8/19/2013"/>
    <s v="2013"/>
    <s v="11"/>
    <s v="41010000"/>
    <x v="13"/>
    <x v="0"/>
    <s v="NATIONAL SCIENCE FOUNDATION"/>
    <s v="Federal"/>
    <x v="0"/>
    <s v="1019001006"/>
    <s v="Not Funded"/>
    <s v="14022827"/>
    <n v="0.25"/>
    <n v="309734.25"/>
    <m/>
    <m/>
    <n v="0.25"/>
    <n v="309734.25"/>
  </r>
  <r>
    <x v="1"/>
    <s v="2"/>
    <s v="8/19/2013"/>
    <s v="2013"/>
    <s v="11"/>
    <s v="41010000"/>
    <x v="13"/>
    <x v="0"/>
    <s v="NATIONAL SCIENCE FOUNDATION"/>
    <s v="Federal"/>
    <x v="0"/>
    <s v="4014006000"/>
    <s v="Not Funded"/>
    <s v="14022827"/>
    <n v="0.5"/>
    <n v="619468.5"/>
    <m/>
    <m/>
    <n v="0.5"/>
    <n v="619468.5"/>
  </r>
  <r>
    <x v="1"/>
    <s v="2"/>
    <s v="8/19/2013"/>
    <s v="2013"/>
    <s v="11"/>
    <s v="41010000"/>
    <x v="13"/>
    <x v="0"/>
    <s v="UNIVERSITY OF TEXAS AT AUSTIN"/>
    <s v="Institution of Higher Education"/>
    <x v="0"/>
    <s v="4014009000"/>
    <s v="Pending"/>
    <s v="14022717"/>
    <m/>
    <m/>
    <n v="1"/>
    <n v="299635"/>
    <n v="1"/>
    <n v="299635"/>
  </r>
  <r>
    <x v="1"/>
    <s v="2"/>
    <s v="8/19/2013"/>
    <s v="2013"/>
    <s v="11"/>
    <s v="41010000"/>
    <x v="13"/>
    <x v="0"/>
    <s v="NATIONAL SCIENCE FOUNDATION"/>
    <s v="Federal"/>
    <x v="0"/>
    <s v="4014009000"/>
    <s v="Not Funded"/>
    <s v="14022827"/>
    <n v="0.25"/>
    <n v="309734.25"/>
    <m/>
    <m/>
    <n v="0.25"/>
    <n v="309734.25"/>
  </r>
  <r>
    <x v="1"/>
    <s v="2"/>
    <s v="8/19/2013"/>
    <s v="2013"/>
    <s v="11"/>
    <s v="41010000"/>
    <x v="13"/>
    <x v="0"/>
    <s v="NATIONAL SCIENCE FOUNDATION"/>
    <s v="Federal"/>
    <x v="0"/>
    <s v="4027002000"/>
    <s v="Not Funded"/>
    <s v="14022827"/>
    <n v="0"/>
    <n v="0"/>
    <m/>
    <m/>
    <n v="0"/>
    <n v="0"/>
  </r>
  <r>
    <x v="1"/>
    <s v="2"/>
    <s v="8/20/2013"/>
    <s v="2013"/>
    <s v="11"/>
    <s v="41010000"/>
    <x v="13"/>
    <x v="0"/>
    <s v="NATIONAL SCIENCE FOUNDATION"/>
    <s v="Federal"/>
    <x v="0"/>
    <s v="4018008000"/>
    <s v="Not Funded"/>
    <s v="14022793"/>
    <m/>
    <m/>
    <n v="1"/>
    <n v="383772"/>
    <n v="1"/>
    <n v="383772"/>
  </r>
  <r>
    <x v="1"/>
    <s v="2"/>
    <s v="8/21/2013"/>
    <s v="2013"/>
    <s v="11"/>
    <s v="41010000"/>
    <x v="13"/>
    <x v="0"/>
    <s v="NATIONAL SCIENCE FOUNDATION"/>
    <s v="Federal"/>
    <x v="0"/>
    <s v="4018007000"/>
    <s v="Awarded"/>
    <s v="14022859"/>
    <m/>
    <m/>
    <n v="1"/>
    <n v="80000"/>
    <n v="1"/>
    <n v="80000"/>
  </r>
  <r>
    <x v="1"/>
    <s v="2"/>
    <s v="8/22/2013"/>
    <s v="2013"/>
    <s v="11"/>
    <s v="41010000"/>
    <x v="13"/>
    <x v="0"/>
    <s v="UNIV. OF NORTH CAROLINA AT CHAPEL HILL"/>
    <s v="Institution of Higher Education"/>
    <x v="0"/>
    <s v="4011008000"/>
    <s v="Pending"/>
    <s v="14022762"/>
    <m/>
    <m/>
    <n v="1"/>
    <n v="1231"/>
    <n v="1"/>
    <n v="1231"/>
  </r>
  <r>
    <x v="1"/>
    <s v="2"/>
    <s v="8/23/2013"/>
    <s v="2013"/>
    <s v="11"/>
    <s v="41010000"/>
    <x v="13"/>
    <x v="0"/>
    <s v="NATIONAL SCIENCE FOUNDATION"/>
    <s v="Federal"/>
    <x v="0"/>
    <s v="4018008000"/>
    <s v="Not Funded"/>
    <s v="14022941"/>
    <m/>
    <m/>
    <n v="1"/>
    <n v="786158"/>
    <n v="1"/>
    <n v="786158"/>
  </r>
  <r>
    <x v="1"/>
    <s v="2"/>
    <s v="8/27/2013"/>
    <s v="2013"/>
    <s v="11"/>
    <s v="41010000"/>
    <x v="13"/>
    <x v="0"/>
    <s v="NATIONAL SCIENCE FOUNDATION"/>
    <s v="Federal"/>
    <x v="0"/>
    <s v="4014009000"/>
    <s v="Awarded"/>
    <s v="14022998"/>
    <m/>
    <m/>
    <n v="1"/>
    <n v="42611"/>
    <n v="1"/>
    <n v="42611"/>
  </r>
  <r>
    <x v="1"/>
    <s v="2"/>
    <s v="8/28/2013"/>
    <s v="2013"/>
    <s v="11"/>
    <s v="41010000"/>
    <x v="13"/>
    <x v="0"/>
    <s v="NATIONAL SCIENCE FOUNDATION"/>
    <s v="Federal"/>
    <x v="0"/>
    <s v="1010003000"/>
    <s v="Pending"/>
    <s v="14023006"/>
    <m/>
    <m/>
    <n v="0.5"/>
    <n v="162825.5"/>
    <n v="0.5"/>
    <n v="162825.5"/>
  </r>
  <r>
    <x v="1"/>
    <s v="2"/>
    <s v="8/28/2013"/>
    <s v="2013"/>
    <s v="11"/>
    <s v="41010000"/>
    <x v="13"/>
    <x v="0"/>
    <s v="NATIONAL SCIENCE FOUNDATION"/>
    <s v="Federal"/>
    <x v="0"/>
    <s v="1010009000"/>
    <s v="Pending"/>
    <s v="14023006"/>
    <m/>
    <m/>
    <n v="0.5"/>
    <n v="162825.5"/>
    <n v="0.5"/>
    <n v="162825.5"/>
  </r>
  <r>
    <x v="1"/>
    <s v="2"/>
    <s v="8/28/2013"/>
    <s v="2013"/>
    <s v="11"/>
    <s v="41010000"/>
    <x v="13"/>
    <x v="0"/>
    <s v="NATIONAL SCIENCE FOUNDATION"/>
    <s v="Federal"/>
    <x v="0"/>
    <s v="4011006000"/>
    <s v="Not Funded"/>
    <s v="14023083"/>
    <m/>
    <m/>
    <n v="0"/>
    <n v="0"/>
    <n v="0"/>
    <n v="0"/>
  </r>
  <r>
    <x v="1"/>
    <s v="2"/>
    <s v="8/28/2013"/>
    <s v="2013"/>
    <s v="11"/>
    <s v="41010000"/>
    <x v="13"/>
    <x v="0"/>
    <s v="NATIONAL SCIENCE FOUNDATION"/>
    <s v="Federal"/>
    <x v="0"/>
    <s v="4014004000"/>
    <s v="Not Funded"/>
    <s v="14023045"/>
    <m/>
    <m/>
    <n v="0.75"/>
    <n v="297000"/>
    <n v="0.75"/>
    <n v="297000"/>
  </r>
  <r>
    <x v="1"/>
    <s v="2"/>
    <s v="8/28/2013"/>
    <s v="2013"/>
    <s v="11"/>
    <s v="41010000"/>
    <x v="13"/>
    <x v="0"/>
    <s v="NATIONAL SCIENCE FOUNDATION"/>
    <s v="Federal"/>
    <x v="0"/>
    <s v="4014007000"/>
    <s v="Not Funded"/>
    <s v="14023083"/>
    <m/>
    <m/>
    <n v="0.25"/>
    <n v="86314"/>
    <n v="0.25"/>
    <n v="86314"/>
  </r>
  <r>
    <x v="1"/>
    <s v="2"/>
    <s v="8/28/2013"/>
    <s v="2013"/>
    <s v="11"/>
    <s v="41010000"/>
    <x v="13"/>
    <x v="0"/>
    <s v="NATIONAL SCIENCE FOUNDATION"/>
    <s v="Federal"/>
    <x v="0"/>
    <s v="4014009000"/>
    <s v="Awarded"/>
    <s v="14023030"/>
    <m/>
    <m/>
    <n v="1"/>
    <n v="35343"/>
    <n v="1"/>
    <n v="35343"/>
  </r>
  <r>
    <x v="1"/>
    <s v="2"/>
    <s v="8/28/2013"/>
    <s v="2013"/>
    <s v="11"/>
    <s v="41010000"/>
    <x v="13"/>
    <x v="0"/>
    <s v="NATIONAL SCIENCE FOUNDATION"/>
    <s v="Federal"/>
    <x v="0"/>
    <s v="4014009000"/>
    <s v="Awarded"/>
    <s v="14023031"/>
    <m/>
    <m/>
    <n v="1"/>
    <n v="415381"/>
    <n v="1"/>
    <n v="415381"/>
  </r>
  <r>
    <x v="1"/>
    <s v="2"/>
    <s v="8/28/2013"/>
    <s v="2013"/>
    <s v="11"/>
    <s v="41010000"/>
    <x v="13"/>
    <x v="0"/>
    <s v="NATIONAL SCIENCE FOUNDATION"/>
    <s v="Federal"/>
    <x v="0"/>
    <s v="4014009000"/>
    <s v="Not Funded"/>
    <s v="14023045"/>
    <m/>
    <m/>
    <n v="0.25"/>
    <n v="99000"/>
    <n v="0.25"/>
    <n v="99000"/>
  </r>
  <r>
    <x v="1"/>
    <s v="2"/>
    <s v="8/28/2013"/>
    <s v="2013"/>
    <s v="11"/>
    <s v="41010000"/>
    <x v="13"/>
    <x v="0"/>
    <s v="Symic OA Co"/>
    <s v="Private Profit"/>
    <x v="0"/>
    <s v="4014017000"/>
    <s v="Pending"/>
    <s v="14022921"/>
    <m/>
    <m/>
    <n v="1"/>
    <n v="4133"/>
    <n v="1"/>
    <n v="4133"/>
  </r>
  <r>
    <x v="1"/>
    <s v="2"/>
    <s v="8/28/2013"/>
    <s v="2013"/>
    <s v="11"/>
    <s v="41010000"/>
    <x v="13"/>
    <x v="0"/>
    <s v="NATIONAL SCIENCE FOUNDATION"/>
    <s v="Federal"/>
    <x v="0"/>
    <s v="4014025000"/>
    <s v="Not Funded"/>
    <s v="14023083"/>
    <m/>
    <m/>
    <n v="0.75"/>
    <n v="258942"/>
    <n v="0.75"/>
    <n v="258942"/>
  </r>
  <r>
    <x v="1"/>
    <s v="2"/>
    <s v="8/28/2013"/>
    <s v="2013"/>
    <s v="11"/>
    <s v="41010000"/>
    <x v="13"/>
    <x v="0"/>
    <s v="Consortium for Ocean Leadership"/>
    <s v="Private Non-Profit"/>
    <x v="0"/>
    <s v="4018008000"/>
    <s v="Awarded"/>
    <s v="14023090"/>
    <m/>
    <m/>
    <n v="1"/>
    <n v="13090"/>
    <n v="1"/>
    <n v="13090"/>
  </r>
  <r>
    <x v="1"/>
    <s v="2"/>
    <s v="8/28/2013"/>
    <s v="2013"/>
    <s v="11"/>
    <s v="41010000"/>
    <x v="13"/>
    <x v="0"/>
    <s v="NATIONAL SCIENCE FOUNDATION"/>
    <s v="Federal"/>
    <x v="0"/>
    <s v="4018009000"/>
    <s v="Awarded"/>
    <s v="14023018"/>
    <m/>
    <m/>
    <n v="1"/>
    <n v="219894"/>
    <n v="1"/>
    <n v="219894"/>
  </r>
  <r>
    <x v="1"/>
    <s v="2"/>
    <s v="8/28/2013"/>
    <s v="2013"/>
    <s v="11"/>
    <s v="41010000"/>
    <x v="13"/>
    <x v="0"/>
    <s v="NATIONAL SCIENCE FOUNDATION"/>
    <s v="Federal"/>
    <x v="0"/>
    <s v="4018009000"/>
    <s v="Not Funded"/>
    <s v="14022975"/>
    <m/>
    <m/>
    <n v="1"/>
    <n v="183905"/>
    <n v="1"/>
    <n v="183905"/>
  </r>
  <r>
    <x v="1"/>
    <s v="2"/>
    <s v="8/30/2013"/>
    <s v="2013"/>
    <s v="11"/>
    <s v="41010000"/>
    <x v="13"/>
    <x v="0"/>
    <s v="NATIONAL SCIENCE FOUNDATION"/>
    <s v="Federal"/>
    <x v="0"/>
    <s v="4014010000"/>
    <s v="Not Funded"/>
    <s v="14023072"/>
    <m/>
    <m/>
    <n v="1"/>
    <n v="325504"/>
    <n v="1"/>
    <n v="325504"/>
  </r>
  <r>
    <x v="1"/>
    <s v="3"/>
    <s v="9/3/2013"/>
    <s v="2013"/>
    <s v="12"/>
    <s v="41010000"/>
    <x v="13"/>
    <x v="0"/>
    <s v="UNIVERSITY OF NOTRE DAME"/>
    <s v="Institution of Higher Education"/>
    <x v="0"/>
    <s v="1005014000"/>
    <s v="Pending"/>
    <s v="14022791"/>
    <m/>
    <m/>
    <n v="0"/>
    <n v="0"/>
    <n v="0"/>
    <n v="0"/>
  </r>
  <r>
    <x v="1"/>
    <s v="3"/>
    <s v="9/3/2013"/>
    <s v="2013"/>
    <s v="12"/>
    <s v="41010000"/>
    <x v="13"/>
    <x v="0"/>
    <s v="UNIVERSITY OF NOTRE DAME"/>
    <s v="Institution of Higher Education"/>
    <x v="0"/>
    <s v="1019001006"/>
    <s v="Pending"/>
    <s v="14022791"/>
    <m/>
    <m/>
    <n v="1"/>
    <n v="377730"/>
    <n v="1"/>
    <n v="377730"/>
  </r>
  <r>
    <x v="1"/>
    <s v="3"/>
    <s v="9/4/2013"/>
    <s v="2013"/>
    <s v="12"/>
    <s v="41010000"/>
    <x v="13"/>
    <x v="0"/>
    <s v="UNIVERSITY OF NEBRASKA-LINCOLN"/>
    <s v="Institution of Higher Education"/>
    <x v="0"/>
    <s v="4011005000"/>
    <s v="Not Funded"/>
    <s v="14033215"/>
    <m/>
    <m/>
    <n v="1"/>
    <n v="199944"/>
    <n v="1"/>
    <n v="199944"/>
  </r>
  <r>
    <x v="1"/>
    <s v="3"/>
    <s v="9/4/2013"/>
    <s v="2013"/>
    <s v="12"/>
    <s v="41010000"/>
    <x v="13"/>
    <x v="0"/>
    <s v="NATIONAL SCIENCE FOUNDATION"/>
    <s v="Federal"/>
    <x v="0"/>
    <s v="4014005000"/>
    <s v="Not Funded"/>
    <s v="14022849"/>
    <m/>
    <m/>
    <n v="0.75"/>
    <n v="187163.25"/>
    <n v="0.75"/>
    <n v="187163.25"/>
  </r>
  <r>
    <x v="1"/>
    <s v="3"/>
    <s v="9/4/2013"/>
    <s v="2013"/>
    <s v="12"/>
    <s v="41010000"/>
    <x v="13"/>
    <x v="0"/>
    <s v="NATIONAL SCIENCE FOUNDATION"/>
    <s v="Federal"/>
    <x v="0"/>
    <s v="4014009000"/>
    <s v="Not Funded"/>
    <s v="14022849"/>
    <m/>
    <m/>
    <n v="0.25"/>
    <n v="62387.75"/>
    <n v="0.25"/>
    <n v="62387.75"/>
  </r>
  <r>
    <x v="1"/>
    <s v="3"/>
    <s v="9/6/2013"/>
    <s v="2013"/>
    <s v="12"/>
    <s v="41010000"/>
    <x v="13"/>
    <x v="0"/>
    <s v="UNIVERSITY OF NOTRE DAME"/>
    <s v="Institution of Higher Education"/>
    <x v="0"/>
    <s v="4018007000"/>
    <s v="Awarded"/>
    <s v="14033278"/>
    <m/>
    <m/>
    <n v="1"/>
    <n v="500"/>
    <n v="1"/>
    <n v="500"/>
  </r>
  <r>
    <x v="1"/>
    <s v="3"/>
    <s v="9/6/2013"/>
    <s v="2013"/>
    <s v="12"/>
    <s v="41010000"/>
    <x v="13"/>
    <x v="0"/>
    <s v="UNAVCO"/>
    <s v="Private Non-Profit"/>
    <x v="0"/>
    <s v="4018008000"/>
    <s v="Awarded"/>
    <s v="14033175"/>
    <m/>
    <m/>
    <n v="1"/>
    <n v="25000"/>
    <n v="1"/>
    <n v="25000"/>
  </r>
  <r>
    <x v="1"/>
    <s v="3"/>
    <s v="9/6/2013"/>
    <s v="2013"/>
    <s v="12"/>
    <s v="41010000"/>
    <x v="13"/>
    <x v="0"/>
    <s v="UNAVCO"/>
    <s v="Private Non-Profit"/>
    <x v="0"/>
    <s v="4018008000"/>
    <s v="Awarded"/>
    <s v="14033176"/>
    <m/>
    <m/>
    <n v="1"/>
    <n v="25000"/>
    <n v="1"/>
    <n v="25000"/>
  </r>
  <r>
    <x v="1"/>
    <s v="3"/>
    <s v="9/9/2013"/>
    <s v="2013"/>
    <s v="12"/>
    <s v="41010000"/>
    <x v="13"/>
    <x v="0"/>
    <s v="NATIONAL SCIENCE FOUNDATION"/>
    <s v="Federal"/>
    <x v="0"/>
    <s v="4019001000"/>
    <s v="Not Funded"/>
    <s v="14033324"/>
    <m/>
    <m/>
    <n v="0"/>
    <n v="0"/>
    <n v="0"/>
    <n v="0"/>
  </r>
  <r>
    <x v="1"/>
    <s v="3"/>
    <s v="9/9/2013"/>
    <s v="2013"/>
    <s v="12"/>
    <s v="41010000"/>
    <x v="13"/>
    <x v="0"/>
    <s v="NATIONAL SCIENCE FOUNDATION"/>
    <s v="Federal"/>
    <x v="0"/>
    <s v="4019006000"/>
    <s v="Not Funded"/>
    <s v="14033324"/>
    <m/>
    <m/>
    <n v="1"/>
    <n v="497826"/>
    <n v="1"/>
    <n v="497826"/>
  </r>
  <r>
    <x v="1"/>
    <s v="3"/>
    <s v="9/10/2013"/>
    <s v="2013"/>
    <s v="12"/>
    <s v="41010000"/>
    <x v="13"/>
    <x v="0"/>
    <s v="NATIONAL SCIENCE FOUNDATION"/>
    <s v="Federal"/>
    <x v="0"/>
    <s v="4011005000"/>
    <s v="Not Funded"/>
    <s v="14033382"/>
    <n v="0.1"/>
    <n v="395929.9"/>
    <m/>
    <m/>
    <n v="0.1"/>
    <n v="395929.9"/>
  </r>
  <r>
    <x v="1"/>
    <s v="3"/>
    <s v="9/10/2013"/>
    <s v="2013"/>
    <s v="12"/>
    <s v="41010000"/>
    <x v="13"/>
    <x v="0"/>
    <s v="NATIONAL SCIENCE FOUNDATION"/>
    <s v="Federal"/>
    <x v="0"/>
    <s v="4011006000"/>
    <s v="Not Funded"/>
    <s v="14033382"/>
    <n v="0.4"/>
    <n v="1583719.6"/>
    <m/>
    <m/>
    <n v="0.4"/>
    <n v="1583719.6"/>
  </r>
  <r>
    <x v="1"/>
    <s v="3"/>
    <s v="9/10/2013"/>
    <s v="2013"/>
    <s v="12"/>
    <s v="41010000"/>
    <x v="13"/>
    <x v="0"/>
    <s v="NATIONAL SCIENCE FOUNDATION"/>
    <s v="Federal"/>
    <x v="0"/>
    <s v="4011008000"/>
    <s v="Not Funded"/>
    <s v="14033351"/>
    <m/>
    <m/>
    <n v="1"/>
    <n v="190029"/>
    <n v="1"/>
    <n v="190029"/>
  </r>
  <r>
    <x v="1"/>
    <s v="3"/>
    <s v="9/10/2013"/>
    <s v="2013"/>
    <s v="12"/>
    <s v="41010000"/>
    <x v="13"/>
    <x v="0"/>
    <s v="NATIONAL SCIENCE FOUNDATION"/>
    <s v="Federal"/>
    <x v="0"/>
    <s v="4011008000"/>
    <s v="Not Funded"/>
    <s v="14033382"/>
    <n v="0.2"/>
    <n v="791859.8"/>
    <m/>
    <m/>
    <n v="0.2"/>
    <n v="791859.8"/>
  </r>
  <r>
    <x v="1"/>
    <s v="3"/>
    <s v="9/10/2013"/>
    <s v="2013"/>
    <s v="12"/>
    <s v="41010000"/>
    <x v="13"/>
    <x v="0"/>
    <s v="NATIONAL SCIENCE FOUNDATION"/>
    <s v="Federal"/>
    <x v="0"/>
    <s v="4011015000"/>
    <s v="Not Funded"/>
    <s v="14033382"/>
    <n v="0.1"/>
    <n v="395929.9"/>
    <m/>
    <m/>
    <n v="0.1"/>
    <n v="395929.9"/>
  </r>
  <r>
    <x v="1"/>
    <s v="3"/>
    <s v="9/10/2013"/>
    <s v="2013"/>
    <s v="12"/>
    <s v="41010000"/>
    <x v="13"/>
    <x v="0"/>
    <s v="NATIONAL SCIENCE FOUNDATION"/>
    <s v="Federal"/>
    <x v="0"/>
    <s v="4014003000"/>
    <s v="Awarded"/>
    <s v="14033334"/>
    <m/>
    <m/>
    <n v="0.5"/>
    <n v="212733"/>
    <n v="0.5"/>
    <n v="212733"/>
  </r>
  <r>
    <x v="1"/>
    <s v="3"/>
    <s v="9/10/2013"/>
    <s v="2013"/>
    <s v="12"/>
    <s v="41010000"/>
    <x v="13"/>
    <x v="0"/>
    <s v="NATIONAL SCIENCE FOUNDATION"/>
    <s v="Federal"/>
    <x v="0"/>
    <s v="4014009000"/>
    <s v="Awarded"/>
    <s v="14033334"/>
    <m/>
    <m/>
    <n v="0.5"/>
    <n v="212733"/>
    <n v="0.5"/>
    <n v="212733"/>
  </r>
  <r>
    <x v="1"/>
    <s v="3"/>
    <s v="9/10/2013"/>
    <s v="2013"/>
    <s v="12"/>
    <s v="41010000"/>
    <x v="13"/>
    <x v="0"/>
    <s v="NATIONAL SCIENCE FOUNDATION"/>
    <s v="Federal"/>
    <x v="0"/>
    <s v="4015004000"/>
    <s v="Not Funded"/>
    <s v="14033382"/>
    <n v="0.1"/>
    <n v="395929.9"/>
    <m/>
    <m/>
    <n v="0.1"/>
    <n v="395929.9"/>
  </r>
  <r>
    <x v="1"/>
    <s v="3"/>
    <s v="9/10/2013"/>
    <s v="2013"/>
    <s v="12"/>
    <s v="41010000"/>
    <x v="13"/>
    <x v="0"/>
    <s v="NATIONAL SCIENCE FOUNDATION"/>
    <s v="Federal"/>
    <x v="0"/>
    <s v="4024001000"/>
    <s v="Not Funded"/>
    <s v="14033382"/>
    <n v="0.1"/>
    <n v="395929.9"/>
    <m/>
    <m/>
    <n v="0.1"/>
    <n v="395929.9"/>
  </r>
  <r>
    <x v="1"/>
    <s v="3"/>
    <s v="9/10/2013"/>
    <s v="2013"/>
    <s v="12"/>
    <s v="41010000"/>
    <x v="13"/>
    <x v="0"/>
    <s v="NATIONAL SCIENCE FOUNDATION"/>
    <s v="Federal"/>
    <x v="0"/>
    <s v="4027006000"/>
    <s v="Not Funded"/>
    <s v="14033382"/>
    <n v="0"/>
    <n v="0"/>
    <m/>
    <m/>
    <n v="0"/>
    <n v="0"/>
  </r>
  <r>
    <x v="1"/>
    <s v="3"/>
    <s v="9/10/2013"/>
    <s v="2013"/>
    <s v="12"/>
    <s v="41010000"/>
    <x v="13"/>
    <x v="0"/>
    <s v="NATIONAL SCIENCE FOUNDATION"/>
    <s v="Federal"/>
    <x v="0"/>
    <s v="4027008005"/>
    <s v="Not Funded"/>
    <s v="14033382"/>
    <n v="0"/>
    <n v="0"/>
    <m/>
    <m/>
    <n v="0"/>
    <n v="0"/>
  </r>
  <r>
    <x v="1"/>
    <s v="3"/>
    <s v="9/10/2013"/>
    <s v="2013"/>
    <s v="12"/>
    <s v="41010000"/>
    <x v="13"/>
    <x v="0"/>
    <s v="NATIONAL SCIENCE FOUNDATION"/>
    <s v="Federal"/>
    <x v="0"/>
    <s v="4027013000"/>
    <s v="Not Funded"/>
    <s v="14033382"/>
    <n v="0"/>
    <n v="0"/>
    <m/>
    <m/>
    <n v="0"/>
    <n v="0"/>
  </r>
  <r>
    <x v="1"/>
    <s v="3"/>
    <s v="9/16/2013"/>
    <s v="2013"/>
    <s v="12"/>
    <s v="41010000"/>
    <x v="13"/>
    <x v="0"/>
    <s v="ARIZONA STATE UNIVERSITY"/>
    <s v="Institution of Higher Education"/>
    <x v="0"/>
    <s v="4019006000"/>
    <s v="Pending"/>
    <s v="14033581"/>
    <m/>
    <m/>
    <n v="1"/>
    <n v="63478"/>
    <n v="1"/>
    <n v="63478"/>
  </r>
  <r>
    <x v="1"/>
    <s v="3"/>
    <s v="9/17/2013"/>
    <s v="2013"/>
    <s v="12"/>
    <s v="41010000"/>
    <x v="13"/>
    <x v="0"/>
    <s v="NATIONAL SCIENCE FOUNDATION"/>
    <s v="Federal"/>
    <x v="0"/>
    <s v="4018006000"/>
    <s v="Not Funded"/>
    <s v="14033654"/>
    <m/>
    <m/>
    <n v="1"/>
    <n v="230000"/>
    <n v="1"/>
    <n v="230000"/>
  </r>
  <r>
    <x v="1"/>
    <s v="3"/>
    <s v="9/18/2013"/>
    <s v="2013"/>
    <s v="12"/>
    <s v="41010000"/>
    <x v="13"/>
    <x v="0"/>
    <s v="NATIONAL SCIENCE FOUNDATION"/>
    <s v="Federal"/>
    <x v="0"/>
    <s v="4014007000"/>
    <s v="Pending"/>
    <s v="14033412"/>
    <m/>
    <m/>
    <n v="1"/>
    <n v="47331"/>
    <n v="1"/>
    <n v="47331"/>
  </r>
  <r>
    <x v="1"/>
    <s v="3"/>
    <s v="9/19/2013"/>
    <s v="2013"/>
    <s v="12"/>
    <s v="41010000"/>
    <x v="13"/>
    <x v="0"/>
    <s v="NATIONAL SCIENCE FOUNDATION"/>
    <s v="Federal"/>
    <x v="0"/>
    <s v="4014007000"/>
    <s v="Awarded"/>
    <s v="14033788"/>
    <m/>
    <m/>
    <n v="1"/>
    <n v="293969"/>
    <n v="1"/>
    <n v="293969"/>
  </r>
  <r>
    <x v="1"/>
    <s v="3"/>
    <s v="9/19/2013"/>
    <s v="2013"/>
    <s v="12"/>
    <s v="41010000"/>
    <x v="13"/>
    <x v="0"/>
    <s v="NATIONAL SCIENCE FOUNDATION"/>
    <s v="Federal"/>
    <x v="0"/>
    <s v="4014007000"/>
    <s v="Not Funded"/>
    <s v="14033786"/>
    <m/>
    <m/>
    <n v="1"/>
    <n v="1746538"/>
    <n v="1"/>
    <n v="1746538"/>
  </r>
  <r>
    <x v="1"/>
    <s v="3"/>
    <s v="9/19/2013"/>
    <s v="2013"/>
    <s v="12"/>
    <s v="41010000"/>
    <x v="13"/>
    <x v="0"/>
    <s v="NATIONAL SCIENCE FOUNDATION"/>
    <s v="Federal"/>
    <x v="0"/>
    <s v="4014007000"/>
    <s v="Not Funded"/>
    <s v="14033787"/>
    <m/>
    <m/>
    <n v="1"/>
    <n v="402053"/>
    <n v="1"/>
    <n v="402053"/>
  </r>
  <r>
    <x v="1"/>
    <s v="3"/>
    <s v="9/20/2013"/>
    <s v="2013"/>
    <s v="12"/>
    <s v="41010000"/>
    <x v="13"/>
    <x v="0"/>
    <s v="NATIONAL SCIENCE FOUNDATION"/>
    <s v="Federal"/>
    <x v="0"/>
    <s v="4018006000"/>
    <s v="Not Funded"/>
    <s v="14033800"/>
    <m/>
    <m/>
    <n v="1"/>
    <n v="361843"/>
    <n v="1"/>
    <n v="361843"/>
  </r>
  <r>
    <x v="1"/>
    <s v="3"/>
    <s v="9/23/2013"/>
    <s v="2013"/>
    <s v="12"/>
    <s v="41010000"/>
    <x v="13"/>
    <x v="0"/>
    <s v="NATIONAL SCIENCE FOUNDATION"/>
    <s v="Federal"/>
    <x v="0"/>
    <s v="4018004000"/>
    <s v="Not Funded"/>
    <s v="14033814"/>
    <m/>
    <m/>
    <n v="1"/>
    <n v="486772"/>
    <n v="1"/>
    <n v="486772"/>
  </r>
  <r>
    <x v="1"/>
    <s v="3"/>
    <s v="9/24/2013"/>
    <s v="2013"/>
    <s v="12"/>
    <s v="41010000"/>
    <x v="13"/>
    <x v="0"/>
    <s v="NATIONAL SCIENCE FOUNDATION"/>
    <s v="Federal"/>
    <x v="0"/>
    <s v="4014006000"/>
    <s v="Awarded"/>
    <s v="14033894"/>
    <m/>
    <m/>
    <n v="1"/>
    <n v="166390"/>
    <n v="1"/>
    <n v="166390"/>
  </r>
  <r>
    <x v="1"/>
    <s v="3"/>
    <s v="9/24/2013"/>
    <s v="2013"/>
    <s v="12"/>
    <s v="41010000"/>
    <x v="13"/>
    <x v="0"/>
    <s v="NATIONAL SCIENCE FOUNDATION"/>
    <s v="Federal"/>
    <x v="0"/>
    <s v="4018006000"/>
    <s v="Not Funded"/>
    <s v="14033871"/>
    <m/>
    <m/>
    <n v="1"/>
    <n v="130666"/>
    <n v="1"/>
    <n v="130666"/>
  </r>
  <r>
    <x v="1"/>
    <s v="3"/>
    <s v="9/25/2013"/>
    <s v="2013"/>
    <s v="12"/>
    <s v="41010000"/>
    <x v="13"/>
    <x v="0"/>
    <s v="Johns Hopkins University"/>
    <s v="Institution of Higher Education"/>
    <x v="0"/>
    <s v="4014004000"/>
    <s v="Pending"/>
    <s v="14033820"/>
    <m/>
    <m/>
    <n v="1"/>
    <n v="287442"/>
    <n v="1"/>
    <n v="287442"/>
  </r>
  <r>
    <x v="1"/>
    <s v="3"/>
    <s v="9/25/2013"/>
    <s v="2013"/>
    <s v="12"/>
    <s v="41010000"/>
    <x v="13"/>
    <x v="0"/>
    <s v="NATIONAL SCIENCE FOUNDATION"/>
    <s v="Federal"/>
    <x v="0"/>
    <s v="4014004000"/>
    <s v="Not Funded"/>
    <s v="14033912"/>
    <m/>
    <m/>
    <n v="1"/>
    <n v="349235"/>
    <n v="1"/>
    <n v="349235"/>
  </r>
  <r>
    <x v="1"/>
    <s v="3"/>
    <s v="9/25/2013"/>
    <s v="2013"/>
    <s v="12"/>
    <s v="41010000"/>
    <x v="13"/>
    <x v="0"/>
    <s v="NATIONAL SCIENCE FOUNDATION"/>
    <s v="Federal"/>
    <x v="0"/>
    <s v="4014005000"/>
    <s v="Not Funded"/>
    <s v="14033928"/>
    <m/>
    <m/>
    <n v="0.25"/>
    <n v="89511.5"/>
    <n v="0.25"/>
    <n v="89511.5"/>
  </r>
  <r>
    <x v="1"/>
    <s v="3"/>
    <s v="9/25/2013"/>
    <s v="2013"/>
    <s v="12"/>
    <s v="41010000"/>
    <x v="13"/>
    <x v="0"/>
    <s v="NATIONAL SCIENCE FOUNDATION"/>
    <s v="Federal"/>
    <x v="0"/>
    <s v="4014010000"/>
    <s v="Not Funded"/>
    <s v="14033928"/>
    <m/>
    <m/>
    <n v="0.75"/>
    <n v="268534.5"/>
    <n v="0.75"/>
    <n v="268534.5"/>
  </r>
  <r>
    <x v="1"/>
    <s v="3"/>
    <s v="9/26/2013"/>
    <s v="2013"/>
    <s v="12"/>
    <s v="41010000"/>
    <x v="13"/>
    <x v="0"/>
    <s v="NATIONAL SCIENCE FOUNDATION"/>
    <s v="Federal"/>
    <x v="0"/>
    <s v="4014004000"/>
    <s v="Not Funded"/>
    <s v="14033878"/>
    <m/>
    <m/>
    <n v="1"/>
    <n v="439169"/>
    <n v="1"/>
    <n v="439169"/>
  </r>
  <r>
    <x v="1"/>
    <s v="3"/>
    <s v="9/26/2013"/>
    <s v="2013"/>
    <s v="12"/>
    <s v="41010000"/>
    <x v="13"/>
    <x v="0"/>
    <s v="NATIONAL SCIENCE FOUNDATION"/>
    <s v="Federal"/>
    <x v="0"/>
    <s v="4014009000"/>
    <s v="Not Funded"/>
    <s v="14033756"/>
    <m/>
    <m/>
    <n v="1"/>
    <n v="11500"/>
    <n v="1"/>
    <n v="11500"/>
  </r>
  <r>
    <x v="1"/>
    <s v="3"/>
    <s v="9/26/2013"/>
    <s v="2013"/>
    <s v="12"/>
    <s v="41010000"/>
    <x v="13"/>
    <x v="0"/>
    <s v="NATIONAL SCIENCE FOUNDATION"/>
    <s v="Federal"/>
    <x v="0"/>
    <s v="4018006000"/>
    <s v="Not Funded"/>
    <s v="14033906"/>
    <m/>
    <m/>
    <n v="1"/>
    <n v="148897"/>
    <n v="1"/>
    <n v="148897"/>
  </r>
  <r>
    <x v="1"/>
    <s v="3"/>
    <s v="9/26/2013"/>
    <s v="2013"/>
    <s v="12"/>
    <s v="41010000"/>
    <x v="13"/>
    <x v="0"/>
    <s v="NATIONAL SCIENCE FOUNDATION"/>
    <s v="Federal"/>
    <x v="0"/>
    <s v="4018009000"/>
    <s v="Pending"/>
    <s v="14033939"/>
    <m/>
    <m/>
    <n v="1"/>
    <n v="287660"/>
    <n v="1"/>
    <n v="287660"/>
  </r>
  <r>
    <x v="1"/>
    <s v="3"/>
    <s v="9/26/2013"/>
    <s v="2013"/>
    <s v="12"/>
    <s v="41010000"/>
    <x v="13"/>
    <x v="0"/>
    <s v="NATIONAL SCIENCE FOUNDATION"/>
    <s v="Federal"/>
    <x v="0"/>
    <s v="4019001000"/>
    <s v="Awarded"/>
    <s v="14033951"/>
    <m/>
    <m/>
    <n v="1"/>
    <n v="265805"/>
    <n v="1"/>
    <n v="265805"/>
  </r>
  <r>
    <x v="1"/>
    <s v="3"/>
    <s v="9/27/2013"/>
    <s v="2013"/>
    <s v="12"/>
    <s v="41010000"/>
    <x v="13"/>
    <x v="0"/>
    <s v="NATIONAL SCIENCE FOUNDATION"/>
    <s v="Federal"/>
    <x v="0"/>
    <s v="4018006000"/>
    <s v="Not Funded"/>
    <s v="14034017"/>
    <m/>
    <m/>
    <n v="1"/>
    <n v="335569"/>
    <n v="1"/>
    <n v="335569"/>
  </r>
  <r>
    <x v="1"/>
    <s v="3"/>
    <s v="9/27/2013"/>
    <s v="2013"/>
    <s v="12"/>
    <s v="41010000"/>
    <x v="13"/>
    <x v="0"/>
    <s v="Century College"/>
    <s v="Institution of Higher Education"/>
    <x v="0"/>
    <s v="4019001000"/>
    <s v="Pending"/>
    <s v="14033974"/>
    <m/>
    <m/>
    <n v="0"/>
    <n v="0"/>
    <n v="0"/>
    <n v="0"/>
  </r>
  <r>
    <x v="1"/>
    <s v="3"/>
    <s v="9/27/2013"/>
    <s v="2013"/>
    <s v="12"/>
    <s v="41010000"/>
    <x v="13"/>
    <x v="0"/>
    <s v="Century College"/>
    <s v="Institution of Higher Education"/>
    <x v="0"/>
    <s v="4019010000"/>
    <s v="Pending"/>
    <s v="14033974"/>
    <m/>
    <m/>
    <n v="1"/>
    <n v="381235"/>
    <n v="1"/>
    <n v="381235"/>
  </r>
  <r>
    <x v="1"/>
    <s v="3"/>
    <s v="9/30/2013"/>
    <s v="2013"/>
    <s v="12"/>
    <s v="41010000"/>
    <x v="13"/>
    <x v="0"/>
    <s v="NATIONAL SCIENCE FOUNDATION"/>
    <s v="Federal"/>
    <x v="0"/>
    <s v="4014010000"/>
    <s v="Not Funded"/>
    <s v="14034057"/>
    <m/>
    <m/>
    <n v="1"/>
    <n v="312083"/>
    <n v="1"/>
    <n v="312083"/>
  </r>
  <r>
    <x v="1"/>
    <s v="3"/>
    <s v="9/30/2013"/>
    <s v="2013"/>
    <s v="12"/>
    <s v="41010000"/>
    <x v="13"/>
    <x v="0"/>
    <s v="NATIONAL SCIENCE FOUNDATION"/>
    <s v="Federal"/>
    <x v="0"/>
    <s v="4018004000"/>
    <s v="Not Funded"/>
    <s v="14034005"/>
    <m/>
    <m/>
    <n v="1"/>
    <n v="589115"/>
    <n v="1"/>
    <n v="589115"/>
  </r>
  <r>
    <x v="1"/>
    <s v="3"/>
    <s v="9/30/2013"/>
    <s v="2013"/>
    <s v="12"/>
    <s v="41010000"/>
    <x v="13"/>
    <x v="0"/>
    <s v="NATIONAL SCIENCE FOUNDATION"/>
    <s v="Federal"/>
    <x v="0"/>
    <s v="4018004000"/>
    <s v="Not Funded"/>
    <s v="14034053"/>
    <m/>
    <m/>
    <n v="1"/>
    <n v="626509"/>
    <n v="1"/>
    <n v="626509"/>
  </r>
  <r>
    <x v="1"/>
    <s v="3"/>
    <s v="9/30/2013"/>
    <s v="2013"/>
    <s v="12"/>
    <s v="41010000"/>
    <x v="13"/>
    <x v="0"/>
    <s v="NATIONAL SCIENCE FOUNDATION"/>
    <s v="Federal"/>
    <x v="0"/>
    <s v="4018006000"/>
    <s v="Awarded"/>
    <s v="14034028"/>
    <m/>
    <m/>
    <n v="1"/>
    <n v="49933"/>
    <n v="1"/>
    <n v="49933"/>
  </r>
  <r>
    <x v="1"/>
    <s v="3"/>
    <s v="9/30/2013"/>
    <s v="2013"/>
    <s v="12"/>
    <s v="41010000"/>
    <x v="13"/>
    <x v="0"/>
    <s v="NATIONAL SCIENCE FOUNDATION"/>
    <s v="Federal"/>
    <x v="0"/>
    <s v="4018006000"/>
    <s v="Not Funded"/>
    <s v="14034022"/>
    <m/>
    <m/>
    <n v="1"/>
    <n v="331808"/>
    <n v="1"/>
    <n v="331808"/>
  </r>
  <r>
    <x v="1"/>
    <s v="4"/>
    <s v="10/1/2013"/>
    <s v="2014"/>
    <s v="1"/>
    <s v="41010000"/>
    <x v="13"/>
    <x v="0"/>
    <s v="NATIONAL SCIENCE FOUNDATION"/>
    <s v="Federal"/>
    <x v="0"/>
    <s v="4014003000"/>
    <s v="Not Funded"/>
    <s v="14034012"/>
    <m/>
    <m/>
    <n v="1"/>
    <n v="303004"/>
    <n v="1"/>
    <n v="303004"/>
  </r>
  <r>
    <x v="1"/>
    <s v="4"/>
    <s v="10/1/2013"/>
    <s v="2014"/>
    <s v="1"/>
    <s v="41010000"/>
    <x v="13"/>
    <x v="0"/>
    <s v="NATIONAL SCIENCE FOUNDATION"/>
    <s v="Federal"/>
    <x v="0"/>
    <s v="4014003000"/>
    <s v="Not Funded"/>
    <s v="14034080"/>
    <m/>
    <m/>
    <n v="1"/>
    <n v="220000"/>
    <n v="1"/>
    <n v="220000"/>
  </r>
  <r>
    <x v="1"/>
    <s v="4"/>
    <s v="10/1/2013"/>
    <s v="2014"/>
    <s v="1"/>
    <s v="41010000"/>
    <x v="13"/>
    <x v="0"/>
    <s v="NATIONAL SCIENCE FOUNDATION"/>
    <s v="Federal"/>
    <x v="0"/>
    <s v="4014008000"/>
    <s v="Awarded"/>
    <s v="14034120"/>
    <m/>
    <m/>
    <n v="0.5"/>
    <n v="189645.5"/>
    <n v="0.5"/>
    <n v="189645.5"/>
  </r>
  <r>
    <x v="1"/>
    <s v="4"/>
    <s v="10/1/2013"/>
    <s v="2014"/>
    <s v="1"/>
    <s v="41010000"/>
    <x v="13"/>
    <x v="0"/>
    <s v="NATIONAL SCIENCE FOUNDATION"/>
    <s v="Federal"/>
    <x v="0"/>
    <s v="4014008000"/>
    <s v="Not Funded"/>
    <s v="14034123"/>
    <m/>
    <m/>
    <n v="1"/>
    <n v="243889"/>
    <n v="1"/>
    <n v="243889"/>
  </r>
  <r>
    <x v="1"/>
    <s v="4"/>
    <s v="10/1/2013"/>
    <s v="2014"/>
    <s v="1"/>
    <s v="41010000"/>
    <x v="13"/>
    <x v="0"/>
    <s v="NATIONAL SCIENCE FOUNDATION"/>
    <s v="Federal"/>
    <x v="0"/>
    <s v="4014008000"/>
    <s v="Not Funded"/>
    <s v="14044132"/>
    <m/>
    <m/>
    <n v="1"/>
    <n v="286142"/>
    <n v="1"/>
    <n v="286142"/>
  </r>
  <r>
    <x v="1"/>
    <s v="4"/>
    <s v="10/1/2013"/>
    <s v="2014"/>
    <s v="1"/>
    <s v="41010000"/>
    <x v="13"/>
    <x v="0"/>
    <s v="NATIONAL SCIENCE FOUNDATION"/>
    <s v="Federal"/>
    <x v="0"/>
    <s v="4014008000"/>
    <s v="Not Funded"/>
    <s v="14044134"/>
    <m/>
    <m/>
    <n v="0.5"/>
    <n v="236599.5"/>
    <n v="0.5"/>
    <n v="236599.5"/>
  </r>
  <r>
    <x v="1"/>
    <s v="4"/>
    <s v="10/1/2013"/>
    <s v="2014"/>
    <s v="1"/>
    <s v="41010000"/>
    <x v="13"/>
    <x v="0"/>
    <s v="NATIONAL SCIENCE FOUNDATION"/>
    <s v="Federal"/>
    <x v="0"/>
    <s v="4014008000"/>
    <s v="Not Funded"/>
    <s v="14044148"/>
    <m/>
    <m/>
    <n v="0.5"/>
    <n v="125000"/>
    <n v="0.5"/>
    <n v="125000"/>
  </r>
  <r>
    <x v="1"/>
    <s v="4"/>
    <s v="10/1/2013"/>
    <s v="2014"/>
    <s v="1"/>
    <s v="41010000"/>
    <x v="13"/>
    <x v="0"/>
    <s v="NATIONAL SCIENCE FOUNDATION"/>
    <s v="Federal"/>
    <x v="0"/>
    <s v="4014008000"/>
    <s v="Not Funded"/>
    <s v="14044168"/>
    <m/>
    <m/>
    <n v="1"/>
    <n v="172000"/>
    <n v="1"/>
    <n v="172000"/>
  </r>
  <r>
    <x v="1"/>
    <s v="4"/>
    <s v="10/1/2013"/>
    <s v="2014"/>
    <s v="1"/>
    <s v="41010000"/>
    <x v="13"/>
    <x v="0"/>
    <s v="NATIONAL SCIENCE FOUNDATION"/>
    <s v="Federal"/>
    <x v="0"/>
    <s v="4014009000"/>
    <s v="Awarded"/>
    <s v="14033915"/>
    <n v="1"/>
    <n v="429603"/>
    <m/>
    <m/>
    <n v="1"/>
    <n v="429603"/>
  </r>
  <r>
    <x v="1"/>
    <s v="4"/>
    <s v="10/1/2013"/>
    <s v="2014"/>
    <s v="1"/>
    <s v="41010000"/>
    <x v="13"/>
    <x v="0"/>
    <s v="NATIONAL SCIENCE FOUNDATION"/>
    <s v="Federal"/>
    <x v="0"/>
    <s v="4014009000"/>
    <s v="Awarded"/>
    <s v="14044136"/>
    <m/>
    <m/>
    <n v="0.67"/>
    <n v="268388.59999999998"/>
    <n v="0.67"/>
    <n v="268388.59999999998"/>
  </r>
  <r>
    <x v="1"/>
    <s v="4"/>
    <s v="10/1/2013"/>
    <s v="2014"/>
    <s v="1"/>
    <s v="41010000"/>
    <x v="13"/>
    <x v="0"/>
    <s v="NATIONAL SCIENCE FOUNDATION"/>
    <s v="Federal"/>
    <x v="0"/>
    <s v="4014009000"/>
    <s v="Not Funded"/>
    <s v="14034124"/>
    <m/>
    <m/>
    <n v="1"/>
    <n v="237818"/>
    <n v="1"/>
    <n v="237818"/>
  </r>
  <r>
    <x v="1"/>
    <s v="4"/>
    <s v="10/1/2013"/>
    <s v="2014"/>
    <s v="1"/>
    <s v="41010000"/>
    <x v="13"/>
    <x v="0"/>
    <s v="NATIONAL SCIENCE FOUNDATION"/>
    <s v="Federal"/>
    <x v="0"/>
    <s v="4014009000"/>
    <s v="Not Funded"/>
    <s v="14044134"/>
    <m/>
    <m/>
    <n v="0.5"/>
    <n v="236599.5"/>
    <n v="0.5"/>
    <n v="236599.5"/>
  </r>
  <r>
    <x v="1"/>
    <s v="4"/>
    <s v="10/1/2013"/>
    <s v="2014"/>
    <s v="1"/>
    <s v="41010000"/>
    <x v="13"/>
    <x v="0"/>
    <s v="NATIONAL SCIENCE FOUNDATION"/>
    <s v="Federal"/>
    <x v="0"/>
    <s v="4014009000"/>
    <s v="Not Funded"/>
    <s v="14044226"/>
    <m/>
    <m/>
    <n v="1"/>
    <n v="280640"/>
    <n v="1"/>
    <n v="280640"/>
  </r>
  <r>
    <x v="1"/>
    <s v="4"/>
    <s v="10/1/2013"/>
    <s v="2014"/>
    <s v="1"/>
    <s v="41010000"/>
    <x v="13"/>
    <x v="0"/>
    <s v="NATIONAL SCIENCE FOUNDATION"/>
    <s v="Federal"/>
    <x v="0"/>
    <s v="4014009000"/>
    <s v="Not Funded"/>
    <s v="14044227"/>
    <m/>
    <m/>
    <n v="1"/>
    <n v="280640"/>
    <n v="1"/>
    <n v="280640"/>
  </r>
  <r>
    <x v="1"/>
    <s v="4"/>
    <s v="10/1/2013"/>
    <s v="2014"/>
    <s v="1"/>
    <s v="41010000"/>
    <x v="13"/>
    <x v="0"/>
    <s v="NATIONAL SCIENCE FOUNDATION"/>
    <s v="Federal"/>
    <x v="0"/>
    <s v="4014010000"/>
    <s v="Awarded"/>
    <s v="14034120"/>
    <m/>
    <m/>
    <n v="0.5"/>
    <n v="189645.5"/>
    <n v="0.5"/>
    <n v="189645.5"/>
  </r>
  <r>
    <x v="1"/>
    <s v="4"/>
    <s v="10/1/2013"/>
    <s v="2014"/>
    <s v="1"/>
    <s v="41010000"/>
    <x v="13"/>
    <x v="0"/>
    <s v="NATIONAL SCIENCE FOUNDATION"/>
    <s v="Federal"/>
    <x v="0"/>
    <s v="4015003000"/>
    <s v="Awarded"/>
    <s v="14044136"/>
    <m/>
    <m/>
    <n v="0.33"/>
    <n v="132191.4"/>
    <n v="0.33"/>
    <n v="132191.4"/>
  </r>
  <r>
    <x v="1"/>
    <s v="4"/>
    <s v="10/1/2013"/>
    <s v="2014"/>
    <s v="1"/>
    <s v="41010000"/>
    <x v="13"/>
    <x v="0"/>
    <s v="NATIONAL SCIENCE FOUNDATION"/>
    <s v="Federal"/>
    <x v="0"/>
    <s v="4016001000"/>
    <s v="Not Funded"/>
    <s v="14044148"/>
    <m/>
    <m/>
    <n v="0.5"/>
    <n v="125000"/>
    <n v="0.5"/>
    <n v="125000"/>
  </r>
  <r>
    <x v="1"/>
    <s v="4"/>
    <s v="10/1/2013"/>
    <s v="2014"/>
    <s v="1"/>
    <s v="41010000"/>
    <x v="13"/>
    <x v="0"/>
    <s v="NATIONAL SCIENCE FOUNDATION"/>
    <s v="Federal"/>
    <x v="0"/>
    <s v="4016005000"/>
    <s v="Not Funded"/>
    <s v="14034061"/>
    <m/>
    <m/>
    <n v="1"/>
    <n v="726131"/>
    <n v="1"/>
    <n v="726131"/>
  </r>
  <r>
    <x v="1"/>
    <s v="4"/>
    <s v="10/1/2013"/>
    <s v="2014"/>
    <s v="1"/>
    <s v="41010000"/>
    <x v="13"/>
    <x v="0"/>
    <s v="NATIONAL SCIENCE FOUNDATION"/>
    <s v="Federal"/>
    <x v="0"/>
    <s v="4018004000"/>
    <s v="Not Funded"/>
    <s v="14034067"/>
    <m/>
    <m/>
    <n v="1"/>
    <n v="440761"/>
    <n v="1"/>
    <n v="440761"/>
  </r>
  <r>
    <x v="1"/>
    <s v="4"/>
    <s v="10/1/2013"/>
    <s v="2014"/>
    <s v="1"/>
    <s v="41010000"/>
    <x v="13"/>
    <x v="0"/>
    <s v="NATIONAL SCIENCE FOUNDATION"/>
    <s v="Federal"/>
    <x v="0"/>
    <s v="4027002000"/>
    <s v="Awarded"/>
    <s v="14033915"/>
    <n v="0"/>
    <n v="0"/>
    <m/>
    <m/>
    <n v="0"/>
    <n v="0"/>
  </r>
  <r>
    <x v="1"/>
    <s v="4"/>
    <s v="10/7/2013"/>
    <s v="2014"/>
    <s v="1"/>
    <s v="41010000"/>
    <x v="13"/>
    <x v="0"/>
    <s v="NATIONAL SCIENCE FOUNDATION"/>
    <s v="Federal"/>
    <x v="0"/>
    <s v="4014007000"/>
    <s v="Not Funded"/>
    <s v="14033782"/>
    <m/>
    <m/>
    <n v="0.5"/>
    <n v="152549"/>
    <n v="0.5"/>
    <n v="152549"/>
  </r>
  <r>
    <x v="1"/>
    <s v="4"/>
    <s v="10/7/2013"/>
    <s v="2014"/>
    <s v="1"/>
    <s v="41010000"/>
    <x v="13"/>
    <x v="0"/>
    <s v="YOUNGSTOWN STATE UNIVERISTY"/>
    <s v="Institution of Higher Education"/>
    <x v="0"/>
    <s v="4014007000"/>
    <s v="Not Funded"/>
    <s v="14044340"/>
    <m/>
    <m/>
    <n v="1"/>
    <n v="312755"/>
    <n v="1"/>
    <n v="312755"/>
  </r>
  <r>
    <x v="1"/>
    <s v="4"/>
    <s v="10/7/2013"/>
    <s v="2014"/>
    <s v="1"/>
    <s v="41010000"/>
    <x v="13"/>
    <x v="0"/>
    <s v="NATIONAL SCIENCE FOUNDATION"/>
    <s v="Federal"/>
    <x v="0"/>
    <s v="4014018000"/>
    <s v="Not Funded"/>
    <s v="14033782"/>
    <m/>
    <m/>
    <n v="0.25"/>
    <n v="76274.5"/>
    <n v="0.25"/>
    <n v="76274.5"/>
  </r>
  <r>
    <x v="1"/>
    <s v="4"/>
    <s v="10/7/2013"/>
    <s v="2014"/>
    <s v="1"/>
    <s v="41010000"/>
    <x v="13"/>
    <x v="0"/>
    <s v="NATIONAL SCIENCE FOUNDATION"/>
    <s v="Federal"/>
    <x v="0"/>
    <s v="4020003000"/>
    <s v="Not Funded"/>
    <s v="14033782"/>
    <m/>
    <m/>
    <n v="0.25"/>
    <n v="76274.5"/>
    <n v="0.25"/>
    <n v="76274.5"/>
  </r>
  <r>
    <x v="1"/>
    <s v="4"/>
    <s v="10/11/2013"/>
    <s v="2014"/>
    <s v="1"/>
    <s v="41010000"/>
    <x v="13"/>
    <x v="0"/>
    <s v="Univ of Illinois at Champaign-Urbana"/>
    <s v="Institution of Higher Education"/>
    <x v="0"/>
    <s v="4008006000"/>
    <s v="Awarded"/>
    <s v="14044465"/>
    <m/>
    <m/>
    <n v="1"/>
    <n v="580716"/>
    <n v="1"/>
    <n v="580716"/>
  </r>
  <r>
    <x v="1"/>
    <s v="4"/>
    <s v="10/11/2013"/>
    <s v="2014"/>
    <s v="1"/>
    <s v="41010000"/>
    <x v="13"/>
    <x v="0"/>
    <s v="DUKE UNIVERSITY"/>
    <s v="Institution of Higher Education"/>
    <x v="0"/>
    <s v="4014009000"/>
    <s v="Awarded"/>
    <s v="14044450"/>
    <m/>
    <m/>
    <n v="1"/>
    <n v="31440"/>
    <n v="1"/>
    <n v="31440"/>
  </r>
  <r>
    <x v="1"/>
    <s v="4"/>
    <s v="10/17/2013"/>
    <s v="2014"/>
    <s v="1"/>
    <s v="41010000"/>
    <x v="13"/>
    <x v="0"/>
    <s v="NATIONAL SCIENCE FOUNDATION"/>
    <s v="Federal"/>
    <x v="0"/>
    <s v="4011012000"/>
    <s v="Not Funded"/>
    <s v="14033869"/>
    <m/>
    <m/>
    <n v="1"/>
    <n v="313277"/>
    <n v="1"/>
    <n v="313277"/>
  </r>
  <r>
    <x v="1"/>
    <s v="4"/>
    <s v="10/17/2013"/>
    <s v="2014"/>
    <s v="1"/>
    <s v="41010000"/>
    <x v="13"/>
    <x v="0"/>
    <s v="NATIONAL SCIENCE FOUNDATION"/>
    <s v="Federal"/>
    <x v="0"/>
    <s v="4011014000"/>
    <s v="Not Funded"/>
    <s v="14044431"/>
    <m/>
    <m/>
    <n v="1"/>
    <n v="19866"/>
    <n v="1"/>
    <n v="19866"/>
  </r>
  <r>
    <x v="1"/>
    <s v="4"/>
    <s v="10/17/2013"/>
    <s v="2014"/>
    <s v="1"/>
    <s v="41010000"/>
    <x v="13"/>
    <x v="0"/>
    <s v="UNIVERSITY OF NOTRE DAME"/>
    <s v="Institution of Higher Education"/>
    <x v="0"/>
    <s v="4014006000"/>
    <s v="Pending"/>
    <s v="14044607"/>
    <m/>
    <m/>
    <n v="1"/>
    <n v="225000"/>
    <n v="1"/>
    <n v="225000"/>
  </r>
  <r>
    <x v="1"/>
    <s v="4"/>
    <s v="10/18/2013"/>
    <s v="2014"/>
    <s v="1"/>
    <s v="41010000"/>
    <x v="13"/>
    <x v="0"/>
    <s v="INDIANA UNIVERSITY"/>
    <s v="Institution of Higher Education"/>
    <x v="0"/>
    <s v="4014009000"/>
    <s v="Pending"/>
    <s v="14044626"/>
    <n v="1"/>
    <n v="276000"/>
    <m/>
    <m/>
    <n v="1"/>
    <n v="276000"/>
  </r>
  <r>
    <x v="1"/>
    <s v="4"/>
    <s v="10/18/2013"/>
    <s v="2014"/>
    <s v="1"/>
    <s v="41010000"/>
    <x v="13"/>
    <x v="0"/>
    <s v="INDIANA UNIVERSITY"/>
    <s v="Institution of Higher Education"/>
    <x v="0"/>
    <s v="4027002000"/>
    <s v="Pending"/>
    <s v="14044626"/>
    <n v="0"/>
    <n v="0"/>
    <m/>
    <m/>
    <n v="0"/>
    <n v="0"/>
  </r>
  <r>
    <x v="1"/>
    <s v="4"/>
    <s v="10/22/2013"/>
    <s v="2014"/>
    <s v="1"/>
    <s v="41010000"/>
    <x v="13"/>
    <x v="0"/>
    <s v="INDIANA UNIVERSITY"/>
    <s v="Institution of Higher Education"/>
    <x v="0"/>
    <s v="4011012000"/>
    <s v="Not Funded"/>
    <s v="14044348"/>
    <m/>
    <m/>
    <n v="1"/>
    <n v="24221"/>
    <n v="1"/>
    <n v="24221"/>
  </r>
  <r>
    <x v="1"/>
    <s v="4"/>
    <s v="10/22/2013"/>
    <s v="2014"/>
    <s v="1"/>
    <s v="41010000"/>
    <x v="13"/>
    <x v="0"/>
    <s v="NATIONAL SCIENCE FOUNDATION"/>
    <s v="Federal"/>
    <x v="0"/>
    <s v="4019001000"/>
    <s v="Pending"/>
    <s v="14044633"/>
    <m/>
    <m/>
    <n v="0"/>
    <n v="0"/>
    <n v="0"/>
    <n v="0"/>
  </r>
  <r>
    <x v="1"/>
    <s v="4"/>
    <s v="10/22/2013"/>
    <s v="2014"/>
    <s v="1"/>
    <s v="41010000"/>
    <x v="13"/>
    <x v="0"/>
    <s v="NATIONAL SCIENCE FOUNDATION"/>
    <s v="Federal"/>
    <x v="0"/>
    <s v="4019006000"/>
    <s v="Pending"/>
    <s v="14044633"/>
    <m/>
    <m/>
    <n v="1"/>
    <n v="420000"/>
    <n v="1"/>
    <n v="420000"/>
  </r>
  <r>
    <x v="1"/>
    <s v="4"/>
    <s v="10/23/2013"/>
    <s v="2014"/>
    <s v="1"/>
    <s v="41010000"/>
    <x v="13"/>
    <x v="0"/>
    <s v="AIR FORCE OFFICE OF SCIENTIFIC RESEARCH"/>
    <s v="Federal"/>
    <x v="0"/>
    <s v="4014003000"/>
    <s v="Pending"/>
    <s v="14044675"/>
    <m/>
    <m/>
    <n v="0.67"/>
    <n v="212360.52"/>
    <n v="0.67"/>
    <n v="212360.52"/>
  </r>
  <r>
    <x v="1"/>
    <s v="4"/>
    <s v="10/23/2013"/>
    <s v="2014"/>
    <s v="1"/>
    <s v="41010000"/>
    <x v="13"/>
    <x v="0"/>
    <s v="AIR FORCE OFFICE OF SCIENTIFIC RESEARCH"/>
    <s v="Federal"/>
    <x v="0"/>
    <s v="4014010000"/>
    <s v="Pending"/>
    <s v="14044675"/>
    <m/>
    <m/>
    <n v="0.33"/>
    <n v="104595.48"/>
    <n v="0.33"/>
    <n v="104595.48"/>
  </r>
  <r>
    <x v="1"/>
    <s v="4"/>
    <s v="10/23/2013"/>
    <s v="2014"/>
    <s v="1"/>
    <s v="41010000"/>
    <x v="13"/>
    <x v="0"/>
    <s v="NATIONAL SCIENCE FOUNDATION"/>
    <s v="Federal"/>
    <x v="0"/>
    <s v="4018006000"/>
    <s v="Not Funded"/>
    <s v="14044476"/>
    <m/>
    <m/>
    <n v="1"/>
    <n v="297855"/>
    <n v="1"/>
    <n v="297855"/>
  </r>
  <r>
    <x v="1"/>
    <s v="4"/>
    <s v="10/24/2013"/>
    <s v="2014"/>
    <s v="1"/>
    <s v="41010000"/>
    <x v="13"/>
    <x v="0"/>
    <s v="NATIONAL SCIENCE FOUNDATION"/>
    <s v="Federal"/>
    <x v="0"/>
    <s v="4011014000"/>
    <s v="Awarded"/>
    <s v="14044643"/>
    <m/>
    <m/>
    <n v="1"/>
    <n v="19900"/>
    <n v="1"/>
    <n v="19900"/>
  </r>
  <r>
    <x v="1"/>
    <s v="4"/>
    <s v="10/24/2013"/>
    <s v="2014"/>
    <s v="1"/>
    <s v="41010000"/>
    <x v="13"/>
    <x v="0"/>
    <s v="NATIONAL SCIENCE FOUNDATION"/>
    <s v="Federal"/>
    <x v="0"/>
    <s v="4014017000"/>
    <s v="Not Funded"/>
    <s v="14044709"/>
    <m/>
    <m/>
    <n v="1"/>
    <n v="600000"/>
    <n v="1"/>
    <n v="600000"/>
  </r>
  <r>
    <x v="1"/>
    <s v="4"/>
    <s v="10/25/2013"/>
    <s v="2014"/>
    <s v="1"/>
    <s v="41010000"/>
    <x v="13"/>
    <x v="0"/>
    <s v="NATIONAL SCIENCE FOUNDATION"/>
    <s v="Federal"/>
    <x v="0"/>
    <s v="4011014000"/>
    <s v="Not Funded"/>
    <s v="14044472"/>
    <m/>
    <m/>
    <n v="1"/>
    <n v="16544"/>
    <n v="1"/>
    <n v="16544"/>
  </r>
  <r>
    <x v="1"/>
    <s v="4"/>
    <s v="10/25/2013"/>
    <s v="2014"/>
    <s v="1"/>
    <s v="41010000"/>
    <x v="13"/>
    <x v="0"/>
    <s v="NATIONAL SCIENCE FOUNDATION"/>
    <s v="Federal"/>
    <x v="0"/>
    <s v="4014005000"/>
    <s v="Not Funded"/>
    <s v="14044159"/>
    <m/>
    <m/>
    <n v="0.8"/>
    <n v="392132.8"/>
    <n v="0.8"/>
    <n v="392132.8"/>
  </r>
  <r>
    <x v="1"/>
    <s v="4"/>
    <s v="10/25/2013"/>
    <s v="2014"/>
    <s v="1"/>
    <s v="41010000"/>
    <x v="13"/>
    <x v="0"/>
    <s v="NATIONAL SCIENCE FOUNDATION"/>
    <s v="Federal"/>
    <x v="0"/>
    <s v="4014009000"/>
    <s v="Not Funded"/>
    <s v="14044761"/>
    <m/>
    <m/>
    <n v="1"/>
    <n v="287666"/>
    <n v="1"/>
    <n v="287666"/>
  </r>
  <r>
    <x v="1"/>
    <s v="4"/>
    <s v="10/25/2013"/>
    <s v="2014"/>
    <s v="1"/>
    <s v="41010000"/>
    <x v="13"/>
    <x v="0"/>
    <s v="NATIONAL SCIENCE FOUNDATION"/>
    <s v="Federal"/>
    <x v="0"/>
    <s v="4014009000"/>
    <s v="Not Funded"/>
    <s v="14044763"/>
    <m/>
    <m/>
    <n v="1"/>
    <n v="310623"/>
    <n v="1"/>
    <n v="310623"/>
  </r>
  <r>
    <x v="1"/>
    <s v="4"/>
    <s v="10/25/2013"/>
    <s v="2014"/>
    <s v="1"/>
    <s v="41010000"/>
    <x v="13"/>
    <x v="0"/>
    <s v="NATIONAL SCIENCE FOUNDATION"/>
    <s v="Federal"/>
    <x v="0"/>
    <s v="4014017000"/>
    <s v="Not Funded"/>
    <s v="14044724"/>
    <m/>
    <m/>
    <n v="1"/>
    <n v="397943"/>
    <n v="1"/>
    <n v="397943"/>
  </r>
  <r>
    <x v="1"/>
    <s v="4"/>
    <s v="10/25/2013"/>
    <s v="2014"/>
    <s v="1"/>
    <s v="41010000"/>
    <x v="13"/>
    <x v="0"/>
    <s v="NATIONAL SCIENCE FOUNDATION"/>
    <s v="Federal"/>
    <x v="0"/>
    <s v="4017015000"/>
    <s v="Not Funded"/>
    <s v="14044159"/>
    <m/>
    <m/>
    <n v="0.2"/>
    <n v="98033.2"/>
    <n v="0.2"/>
    <n v="98033.2"/>
  </r>
  <r>
    <x v="1"/>
    <s v="4"/>
    <s v="10/28/2013"/>
    <s v="2014"/>
    <s v="1"/>
    <s v="41010000"/>
    <x v="13"/>
    <x v="0"/>
    <s v="TEXAS A&amp;M UNIVERSITY"/>
    <s v="Institution of Higher Education"/>
    <x v="0"/>
    <s v="4017006000"/>
    <s v="Pending"/>
    <s v="14044779"/>
    <m/>
    <m/>
    <n v="0.5"/>
    <n v="65138"/>
    <n v="0.5"/>
    <n v="65138"/>
  </r>
  <r>
    <x v="1"/>
    <s v="4"/>
    <s v="10/28/2013"/>
    <s v="2014"/>
    <s v="1"/>
    <s v="41010000"/>
    <x v="13"/>
    <x v="0"/>
    <s v="NATIONAL SCIENCE FOUNDATION"/>
    <s v="Federal"/>
    <x v="0"/>
    <s v="4018006000"/>
    <s v="Pending"/>
    <s v="14044783"/>
    <m/>
    <m/>
    <n v="1"/>
    <n v="355018"/>
    <n v="1"/>
    <n v="355018"/>
  </r>
  <r>
    <x v="1"/>
    <s v="4"/>
    <s v="10/28/2013"/>
    <s v="2014"/>
    <s v="1"/>
    <s v="41010000"/>
    <x v="13"/>
    <x v="0"/>
    <s v="NATIONAL SCIENCE FOUNDATION"/>
    <s v="Federal"/>
    <x v="0"/>
    <s v="4018006000"/>
    <s v="Not Funded"/>
    <s v="14044922"/>
    <m/>
    <m/>
    <n v="1"/>
    <n v="153750"/>
    <n v="1"/>
    <n v="153750"/>
  </r>
  <r>
    <x v="1"/>
    <s v="4"/>
    <s v="10/28/2013"/>
    <s v="2014"/>
    <s v="1"/>
    <s v="41010000"/>
    <x v="13"/>
    <x v="0"/>
    <s v="TEXAS A&amp;M UNIVERSITY"/>
    <s v="Institution of Higher Education"/>
    <x v="0"/>
    <s v="4019010000"/>
    <s v="Pending"/>
    <s v="14044779"/>
    <m/>
    <m/>
    <n v="0.5"/>
    <n v="65138"/>
    <n v="0.5"/>
    <n v="65138"/>
  </r>
  <r>
    <x v="1"/>
    <s v="4"/>
    <s v="10/29/2013"/>
    <s v="2014"/>
    <s v="1"/>
    <s v="41010000"/>
    <x v="13"/>
    <x v="0"/>
    <s v="NATIONAL SCIENCE FOUNDATION"/>
    <s v="Federal"/>
    <x v="0"/>
    <s v="4011006000"/>
    <s v="Not Funded"/>
    <s v="14044823"/>
    <m/>
    <m/>
    <n v="0.3"/>
    <n v="161305.20000000001"/>
    <n v="0.3"/>
    <n v="161305.20000000001"/>
  </r>
  <r>
    <x v="1"/>
    <s v="4"/>
    <s v="10/29/2013"/>
    <s v="2014"/>
    <s v="1"/>
    <s v="41010000"/>
    <x v="13"/>
    <x v="0"/>
    <s v="NATIONAL SCIENCE FOUNDATION"/>
    <s v="Federal"/>
    <x v="0"/>
    <s v="4011006000"/>
    <s v="Not Funded"/>
    <s v="14044847"/>
    <m/>
    <m/>
    <n v="0.67"/>
    <n v="384507.64"/>
    <n v="0.67"/>
    <n v="384507.64"/>
  </r>
  <r>
    <x v="1"/>
    <s v="4"/>
    <s v="10/29/2013"/>
    <s v="2014"/>
    <s v="1"/>
    <s v="41010000"/>
    <x v="13"/>
    <x v="0"/>
    <s v="NATIONAL SCIENCE FOUNDATION"/>
    <s v="Federal"/>
    <x v="0"/>
    <s v="4011010000"/>
    <s v="Not Funded"/>
    <s v="14044795"/>
    <m/>
    <m/>
    <n v="0.5"/>
    <n v="286894"/>
    <n v="0.5"/>
    <n v="286894"/>
  </r>
  <r>
    <x v="1"/>
    <s v="4"/>
    <s v="10/29/2013"/>
    <s v="2014"/>
    <s v="1"/>
    <s v="41010000"/>
    <x v="13"/>
    <x v="0"/>
    <s v="NATIONAL SCIENCE FOUNDATION"/>
    <s v="Federal"/>
    <x v="0"/>
    <s v="4011016000"/>
    <s v="Not Funded"/>
    <s v="14044823"/>
    <m/>
    <m/>
    <n v="0.7"/>
    <n v="376378.8"/>
    <n v="0.7"/>
    <n v="376378.8"/>
  </r>
  <r>
    <x v="1"/>
    <s v="4"/>
    <s v="10/29/2013"/>
    <s v="2014"/>
    <s v="1"/>
    <s v="41010000"/>
    <x v="13"/>
    <x v="0"/>
    <s v="NATIONAL SCIENCE FOUNDATION"/>
    <s v="Federal"/>
    <x v="0"/>
    <s v="4011016000"/>
    <s v="Not Funded"/>
    <s v="14044847"/>
    <m/>
    <m/>
    <n v="0.33"/>
    <n v="189384.36"/>
    <n v="0.33"/>
    <n v="189384.36"/>
  </r>
  <r>
    <x v="1"/>
    <s v="4"/>
    <s v="10/29/2013"/>
    <s v="2014"/>
    <s v="1"/>
    <s v="41010000"/>
    <x v="13"/>
    <x v="0"/>
    <s v="NATIONAL SCIENCE FOUNDATION"/>
    <s v="Federal"/>
    <x v="0"/>
    <s v="4014003000"/>
    <s v="Not Funded"/>
    <s v="14044838"/>
    <m/>
    <m/>
    <n v="0.3"/>
    <n v="116936.4"/>
    <n v="0.3"/>
    <n v="116936.4"/>
  </r>
  <r>
    <x v="1"/>
    <s v="4"/>
    <s v="10/29/2013"/>
    <s v="2014"/>
    <s v="1"/>
    <s v="41010000"/>
    <x v="13"/>
    <x v="0"/>
    <s v="NATIONAL SCIENCE FOUNDATION"/>
    <s v="Federal"/>
    <x v="0"/>
    <s v="4014004000"/>
    <s v="Not Funded"/>
    <s v="14044795"/>
    <m/>
    <m/>
    <n v="0.5"/>
    <n v="286894"/>
    <n v="0.5"/>
    <n v="286894"/>
  </r>
  <r>
    <x v="1"/>
    <s v="4"/>
    <s v="10/29/2013"/>
    <s v="2014"/>
    <s v="1"/>
    <s v="41010000"/>
    <x v="13"/>
    <x v="0"/>
    <s v="NATIONAL SCIENCE FOUNDATION"/>
    <s v="Federal"/>
    <x v="0"/>
    <s v="4014004000"/>
    <s v="Not Funded"/>
    <s v="14044820"/>
    <m/>
    <m/>
    <n v="1"/>
    <n v="324163"/>
    <n v="1"/>
    <n v="324163"/>
  </r>
  <r>
    <x v="1"/>
    <s v="4"/>
    <s v="10/29/2013"/>
    <s v="2014"/>
    <s v="1"/>
    <s v="41010000"/>
    <x v="13"/>
    <x v="0"/>
    <s v="NATIONAL SCIENCE FOUNDATION"/>
    <s v="Federal"/>
    <x v="0"/>
    <s v="4014004000"/>
    <s v="Not Funded"/>
    <s v="14044821"/>
    <m/>
    <m/>
    <n v="1"/>
    <n v="324163"/>
    <n v="1"/>
    <n v="324163"/>
  </r>
  <r>
    <x v="1"/>
    <s v="4"/>
    <s v="10/29/2013"/>
    <s v="2014"/>
    <s v="1"/>
    <s v="41010000"/>
    <x v="13"/>
    <x v="0"/>
    <s v="NATIONAL SCIENCE FOUNDATION"/>
    <s v="Federal"/>
    <x v="0"/>
    <s v="4014004000"/>
    <s v="Not Funded"/>
    <s v="14044841"/>
    <m/>
    <m/>
    <n v="1"/>
    <n v="439211"/>
    <n v="1"/>
    <n v="439211"/>
  </r>
  <r>
    <x v="1"/>
    <s v="4"/>
    <s v="10/29/2013"/>
    <s v="2014"/>
    <s v="1"/>
    <s v="41010000"/>
    <x v="13"/>
    <x v="0"/>
    <s v="NATIONAL SCIENCE FOUNDATION"/>
    <s v="Federal"/>
    <x v="0"/>
    <s v="4014004000"/>
    <s v="Not Funded"/>
    <s v="14044858"/>
    <m/>
    <m/>
    <n v="1"/>
    <n v="129948"/>
    <n v="1"/>
    <n v="129948"/>
  </r>
  <r>
    <x v="1"/>
    <s v="4"/>
    <s v="10/29/2013"/>
    <s v="2014"/>
    <s v="1"/>
    <s v="41010000"/>
    <x v="13"/>
    <x v="0"/>
    <s v="NATIONAL SCIENCE FOUNDATION"/>
    <s v="Federal"/>
    <x v="0"/>
    <s v="4014009000"/>
    <s v="Not Funded"/>
    <s v="14044838"/>
    <m/>
    <m/>
    <n v="0.7"/>
    <n v="272851.59999999998"/>
    <n v="0.7"/>
    <n v="272851.59999999998"/>
  </r>
  <r>
    <x v="1"/>
    <s v="4"/>
    <s v="10/29/2013"/>
    <s v="2014"/>
    <s v="1"/>
    <s v="41010000"/>
    <x v="13"/>
    <x v="0"/>
    <s v="NATIONAL SCIENCE FOUNDATION"/>
    <s v="Federal"/>
    <x v="0"/>
    <s v="4016005000"/>
    <s v="Not Funded"/>
    <s v="14044807"/>
    <m/>
    <m/>
    <n v="1"/>
    <n v="251172"/>
    <n v="1"/>
    <n v="251172"/>
  </r>
  <r>
    <x v="1"/>
    <s v="4"/>
    <s v="10/30/2013"/>
    <s v="2014"/>
    <s v="1"/>
    <s v="41010000"/>
    <x v="13"/>
    <x v="0"/>
    <s v="NATIONAL SCIENCE FOUNDATION"/>
    <s v="Federal"/>
    <x v="0"/>
    <s v="4014017000"/>
    <s v="Not Funded"/>
    <s v="14044796"/>
    <m/>
    <m/>
    <n v="0.5"/>
    <n v="201047.5"/>
    <n v="0.5"/>
    <n v="201047.5"/>
  </r>
  <r>
    <x v="1"/>
    <s v="4"/>
    <s v="10/30/2013"/>
    <s v="2014"/>
    <s v="1"/>
    <s v="41010000"/>
    <x v="13"/>
    <x v="0"/>
    <s v="NATIONAL SCIENCE FOUNDATION"/>
    <s v="Federal"/>
    <x v="0"/>
    <s v="4018004000"/>
    <s v="Not Funded"/>
    <s v="14044796"/>
    <m/>
    <m/>
    <n v="0.5"/>
    <n v="201047.5"/>
    <n v="0.5"/>
    <n v="201047.5"/>
  </r>
  <r>
    <x v="1"/>
    <s v="4"/>
    <s v="10/30/2013"/>
    <s v="2014"/>
    <s v="1"/>
    <s v="41010000"/>
    <x v="13"/>
    <x v="0"/>
    <s v="NATIONAL SCIENCE FOUNDATION"/>
    <s v="Federal"/>
    <x v="0"/>
    <s v="4018006000"/>
    <s v="Pending"/>
    <s v="14044812"/>
    <m/>
    <m/>
    <n v="1"/>
    <n v="362477"/>
    <n v="1"/>
    <n v="362477"/>
  </r>
  <r>
    <x v="1"/>
    <s v="4"/>
    <s v="10/30/2013"/>
    <s v="2014"/>
    <s v="1"/>
    <s v="41010000"/>
    <x v="13"/>
    <x v="0"/>
    <s v="NATIONAL SCIENCE FOUNDATION"/>
    <s v="Federal"/>
    <x v="0"/>
    <s v="4018007000"/>
    <s v="Pending"/>
    <s v="14044874"/>
    <m/>
    <m/>
    <n v="1"/>
    <n v="248920"/>
    <n v="1"/>
    <n v="248920"/>
  </r>
  <r>
    <x v="1"/>
    <s v="4"/>
    <s v="10/30/2013"/>
    <s v="2014"/>
    <s v="1"/>
    <s v="41010000"/>
    <x v="13"/>
    <x v="0"/>
    <s v="NATIONAL SCIENCE FOUNDATION"/>
    <s v="Federal"/>
    <x v="0"/>
    <s v="4018007000"/>
    <s v="Awarded"/>
    <s v="14044827"/>
    <m/>
    <m/>
    <n v="1"/>
    <n v="237154"/>
    <n v="1"/>
    <n v="237154"/>
  </r>
  <r>
    <x v="1"/>
    <s v="4"/>
    <s v="10/31/2013"/>
    <s v="2014"/>
    <s v="1"/>
    <s v="41010000"/>
    <x v="13"/>
    <x v="0"/>
    <s v="NATIONAL SCIENCE FOUNDATION"/>
    <s v="Federal"/>
    <x v="0"/>
    <s v="4011010000"/>
    <s v="Not Funded"/>
    <s v="14044929"/>
    <m/>
    <m/>
    <n v="0.5"/>
    <n v="300000"/>
    <n v="0.5"/>
    <n v="300000"/>
  </r>
  <r>
    <x v="1"/>
    <s v="4"/>
    <s v="10/31/2013"/>
    <s v="2014"/>
    <s v="1"/>
    <s v="41010000"/>
    <x v="13"/>
    <x v="0"/>
    <s v="NATIONAL SCIENCE FOUNDATION"/>
    <s v="Federal"/>
    <x v="0"/>
    <s v="4014004000"/>
    <s v="Pending"/>
    <s v="14044780"/>
    <m/>
    <m/>
    <n v="1"/>
    <n v="293127"/>
    <n v="1"/>
    <n v="293127"/>
  </r>
  <r>
    <x v="1"/>
    <s v="4"/>
    <s v="10/31/2013"/>
    <s v="2014"/>
    <s v="1"/>
    <s v="41010000"/>
    <x v="13"/>
    <x v="0"/>
    <s v="NATIONAL SCIENCE FOUNDATION"/>
    <s v="Federal"/>
    <x v="0"/>
    <s v="4014004000"/>
    <s v="Pending"/>
    <s v="14044814"/>
    <m/>
    <m/>
    <n v="1"/>
    <n v="455148"/>
    <n v="1"/>
    <n v="455148"/>
  </r>
  <r>
    <x v="1"/>
    <s v="4"/>
    <s v="10/31/2013"/>
    <s v="2014"/>
    <s v="1"/>
    <s v="41010000"/>
    <x v="13"/>
    <x v="0"/>
    <s v="NATIONAL SCIENCE FOUNDATION"/>
    <s v="Federal"/>
    <x v="0"/>
    <s v="4014004000"/>
    <s v="Not Funded"/>
    <s v="14044816"/>
    <m/>
    <m/>
    <n v="0.5"/>
    <n v="165079.5"/>
    <n v="0.5"/>
    <n v="165079.5"/>
  </r>
  <r>
    <x v="1"/>
    <s v="4"/>
    <s v="10/31/2013"/>
    <s v="2014"/>
    <s v="1"/>
    <s v="41010000"/>
    <x v="13"/>
    <x v="0"/>
    <s v="NATIONAL SCIENCE FOUNDATION"/>
    <s v="Federal"/>
    <x v="0"/>
    <s v="4014004000"/>
    <s v="Not Funded"/>
    <s v="14044928"/>
    <m/>
    <m/>
    <n v="0.67"/>
    <n v="402000"/>
    <n v="0.67"/>
    <n v="402000"/>
  </r>
  <r>
    <x v="1"/>
    <s v="4"/>
    <s v="10/31/2013"/>
    <s v="2014"/>
    <s v="1"/>
    <s v="41010000"/>
    <x v="13"/>
    <x v="0"/>
    <s v="NATIONAL SCIENCE FOUNDATION"/>
    <s v="Federal"/>
    <x v="0"/>
    <s v="4014004000"/>
    <s v="Not Funded"/>
    <s v="14044929"/>
    <m/>
    <m/>
    <n v="0.5"/>
    <n v="300000"/>
    <n v="0.5"/>
    <n v="300000"/>
  </r>
  <r>
    <x v="1"/>
    <s v="4"/>
    <s v="10/31/2013"/>
    <s v="2014"/>
    <s v="1"/>
    <s v="41010000"/>
    <x v="13"/>
    <x v="0"/>
    <s v="NATIONAL SCIENCE FOUNDATION"/>
    <s v="Federal"/>
    <x v="0"/>
    <s v="4014006000"/>
    <s v="Pending"/>
    <s v="14044883"/>
    <m/>
    <m/>
    <n v="1"/>
    <n v="565305"/>
    <n v="1"/>
    <n v="565305"/>
  </r>
  <r>
    <x v="1"/>
    <s v="4"/>
    <s v="10/31/2013"/>
    <s v="2014"/>
    <s v="1"/>
    <s v="41010000"/>
    <x v="13"/>
    <x v="0"/>
    <s v="NATIONAL SCIENCE FOUNDATION"/>
    <s v="Federal"/>
    <x v="0"/>
    <s v="4014006000"/>
    <s v="Not Funded"/>
    <s v="14044865"/>
    <m/>
    <m/>
    <n v="1"/>
    <n v="503901"/>
    <n v="1"/>
    <n v="503901"/>
  </r>
  <r>
    <x v="1"/>
    <s v="4"/>
    <s v="10/31/2013"/>
    <s v="2014"/>
    <s v="1"/>
    <s v="41010000"/>
    <x v="13"/>
    <x v="0"/>
    <s v="NATIONAL SCIENCE FOUNDATION"/>
    <s v="Federal"/>
    <x v="0"/>
    <s v="4014009000"/>
    <s v="Pending"/>
    <s v="14044940"/>
    <n v="1"/>
    <n v="499823"/>
    <m/>
    <m/>
    <n v="1"/>
    <n v="499823"/>
  </r>
  <r>
    <x v="1"/>
    <s v="4"/>
    <s v="10/31/2013"/>
    <s v="2014"/>
    <s v="1"/>
    <s v="41010000"/>
    <x v="13"/>
    <x v="0"/>
    <s v="NATIONAL SCIENCE FOUNDATION"/>
    <s v="Federal"/>
    <x v="0"/>
    <s v="4014009000"/>
    <s v="Not Funded"/>
    <s v="14044863"/>
    <n v="1"/>
    <n v="307720"/>
    <m/>
    <m/>
    <n v="1"/>
    <n v="307720"/>
  </r>
  <r>
    <x v="1"/>
    <s v="4"/>
    <s v="10/31/2013"/>
    <s v="2014"/>
    <s v="1"/>
    <s v="41010000"/>
    <x v="13"/>
    <x v="0"/>
    <s v="NATIONAL SCIENCE FOUNDATION"/>
    <s v="Federal"/>
    <x v="0"/>
    <s v="4014009000"/>
    <s v="Not Funded"/>
    <s v="14044866"/>
    <m/>
    <m/>
    <n v="1"/>
    <n v="296645"/>
    <n v="1"/>
    <n v="296645"/>
  </r>
  <r>
    <x v="1"/>
    <s v="4"/>
    <s v="10/31/2013"/>
    <s v="2014"/>
    <s v="1"/>
    <s v="41010000"/>
    <x v="13"/>
    <x v="0"/>
    <s v="NATIONAL SCIENCE FOUNDATION"/>
    <s v="Federal"/>
    <x v="0"/>
    <s v="4014010000"/>
    <s v="Pending"/>
    <s v="14044869"/>
    <n v="1"/>
    <n v="199928"/>
    <m/>
    <m/>
    <n v="1"/>
    <n v="199928"/>
  </r>
  <r>
    <x v="1"/>
    <s v="4"/>
    <s v="10/31/2013"/>
    <s v="2014"/>
    <s v="1"/>
    <s v="41010000"/>
    <x v="13"/>
    <x v="0"/>
    <s v="NATIONAL SCIENCE FOUNDATION"/>
    <s v="Federal"/>
    <x v="0"/>
    <s v="4014010000"/>
    <s v="Not Funded"/>
    <s v="14044781"/>
    <m/>
    <m/>
    <n v="1"/>
    <n v="302547"/>
    <n v="1"/>
    <n v="302547"/>
  </r>
  <r>
    <x v="1"/>
    <s v="4"/>
    <s v="10/31/2013"/>
    <s v="2014"/>
    <s v="1"/>
    <s v="41010000"/>
    <x v="13"/>
    <x v="0"/>
    <s v="NATIONAL SCIENCE FOUNDATION"/>
    <s v="Federal"/>
    <x v="0"/>
    <s v="4014011000"/>
    <s v="Not Funded"/>
    <s v="14044888"/>
    <m/>
    <m/>
    <n v="1"/>
    <n v="442929"/>
    <n v="1"/>
    <n v="442929"/>
  </r>
  <r>
    <x v="1"/>
    <s v="4"/>
    <s v="10/31/2013"/>
    <s v="2014"/>
    <s v="1"/>
    <s v="41010000"/>
    <x v="13"/>
    <x v="0"/>
    <s v="NATIONAL SCIENCE FOUNDATION"/>
    <s v="Federal"/>
    <x v="0"/>
    <s v="4016005000"/>
    <s v="Not Funded"/>
    <s v="14044816"/>
    <m/>
    <m/>
    <n v="0.5"/>
    <n v="165079.5"/>
    <n v="0.5"/>
    <n v="165079.5"/>
  </r>
  <r>
    <x v="1"/>
    <s v="4"/>
    <s v="10/31/2013"/>
    <s v="2014"/>
    <s v="1"/>
    <s v="41010000"/>
    <x v="13"/>
    <x v="0"/>
    <s v="NATIONAL SCIENCE FOUNDATION"/>
    <s v="Federal"/>
    <x v="0"/>
    <s v="4018003000"/>
    <s v="Not Funded"/>
    <s v="14044928"/>
    <m/>
    <m/>
    <n v="0.33"/>
    <n v="198000"/>
    <n v="0.33"/>
    <n v="198000"/>
  </r>
  <r>
    <x v="1"/>
    <s v="4"/>
    <s v="10/31/2013"/>
    <s v="2014"/>
    <s v="1"/>
    <s v="41010000"/>
    <x v="13"/>
    <x v="0"/>
    <s v="NATIONAL SCIENCE FOUNDATION"/>
    <s v="Federal"/>
    <x v="0"/>
    <s v="4018007000"/>
    <s v="Pending"/>
    <s v="14044756"/>
    <n v="1"/>
    <n v="478793"/>
    <m/>
    <m/>
    <n v="1"/>
    <n v="478793"/>
  </r>
  <r>
    <x v="1"/>
    <s v="4"/>
    <s v="10/31/2013"/>
    <s v="2014"/>
    <s v="1"/>
    <s v="41010000"/>
    <x v="13"/>
    <x v="0"/>
    <s v="NATIONAL SCIENCE FOUNDATION"/>
    <s v="Federal"/>
    <x v="0"/>
    <s v="4018009000"/>
    <s v="Pending"/>
    <s v="14044884"/>
    <m/>
    <m/>
    <n v="1"/>
    <n v="322986"/>
    <n v="1"/>
    <n v="322986"/>
  </r>
  <r>
    <x v="1"/>
    <s v="4"/>
    <s v="10/31/2013"/>
    <s v="2014"/>
    <s v="1"/>
    <s v="41010000"/>
    <x v="13"/>
    <x v="0"/>
    <s v="NATIONAL SCIENCE FOUNDATION"/>
    <s v="Federal"/>
    <x v="0"/>
    <s v="4027002000"/>
    <s v="Pending"/>
    <s v="14044756"/>
    <n v="0"/>
    <n v="0"/>
    <m/>
    <m/>
    <n v="0"/>
    <n v="0"/>
  </r>
  <r>
    <x v="1"/>
    <s v="4"/>
    <s v="10/31/2013"/>
    <s v="2014"/>
    <s v="1"/>
    <s v="41010000"/>
    <x v="13"/>
    <x v="0"/>
    <s v="NATIONAL SCIENCE FOUNDATION"/>
    <s v="Federal"/>
    <x v="0"/>
    <s v="4027002000"/>
    <s v="Pending"/>
    <s v="14044869"/>
    <n v="0"/>
    <n v="0"/>
    <m/>
    <m/>
    <n v="0"/>
    <n v="0"/>
  </r>
  <r>
    <x v="1"/>
    <s v="4"/>
    <s v="10/31/2013"/>
    <s v="2014"/>
    <s v="1"/>
    <s v="41010000"/>
    <x v="13"/>
    <x v="0"/>
    <s v="NATIONAL SCIENCE FOUNDATION"/>
    <s v="Federal"/>
    <x v="0"/>
    <s v="4027002000"/>
    <s v="Pending"/>
    <s v="14044940"/>
    <n v="0"/>
    <n v="0"/>
    <m/>
    <m/>
    <n v="0"/>
    <n v="0"/>
  </r>
  <r>
    <x v="1"/>
    <s v="4"/>
    <s v="10/31/2013"/>
    <s v="2014"/>
    <s v="1"/>
    <s v="41010000"/>
    <x v="13"/>
    <x v="0"/>
    <s v="NATIONAL SCIENCE FOUNDATION"/>
    <s v="Federal"/>
    <x v="0"/>
    <s v="4027002000"/>
    <s v="Not Funded"/>
    <s v="14044863"/>
    <n v="0"/>
    <n v="0"/>
    <m/>
    <m/>
    <n v="0"/>
    <n v="0"/>
  </r>
  <r>
    <x v="1"/>
    <s v="5"/>
    <s v="11/1/2013"/>
    <s v="2014"/>
    <s v="2"/>
    <s v="41010000"/>
    <x v="13"/>
    <x v="0"/>
    <s v="NATIONAL SCIENCE FOUNDATION"/>
    <s v="Federal"/>
    <x v="0"/>
    <s v="4014004000"/>
    <s v="Pending"/>
    <s v="14054978"/>
    <m/>
    <m/>
    <n v="1"/>
    <n v="268196"/>
    <n v="1"/>
    <n v="268196"/>
  </r>
  <r>
    <x v="1"/>
    <s v="5"/>
    <s v="11/1/2013"/>
    <s v="2014"/>
    <s v="2"/>
    <s v="41010000"/>
    <x v="13"/>
    <x v="0"/>
    <s v="NATIONAL SCIENCE FOUNDATION"/>
    <s v="Federal"/>
    <x v="0"/>
    <s v="4014005000"/>
    <s v="Pending"/>
    <s v="14054979"/>
    <m/>
    <m/>
    <n v="0.4"/>
    <n v="139263.6"/>
    <n v="0.4"/>
    <n v="139263.6"/>
  </r>
  <r>
    <x v="1"/>
    <s v="5"/>
    <s v="11/1/2013"/>
    <s v="2014"/>
    <s v="2"/>
    <s v="41010000"/>
    <x v="13"/>
    <x v="0"/>
    <s v="NATIONAL SCIENCE FOUNDATION"/>
    <s v="Federal"/>
    <x v="0"/>
    <s v="4014006000"/>
    <s v="Pending"/>
    <s v="14054979"/>
    <m/>
    <m/>
    <n v="0.6"/>
    <n v="208895.4"/>
    <n v="0.6"/>
    <n v="208895.4"/>
  </r>
  <r>
    <x v="1"/>
    <s v="5"/>
    <s v="11/1/2013"/>
    <s v="2014"/>
    <s v="2"/>
    <s v="41010000"/>
    <x v="13"/>
    <x v="0"/>
    <s v="NATIONAL SCIENCE FOUNDATION"/>
    <s v="Federal"/>
    <x v="0"/>
    <s v="4014006000"/>
    <s v="Not Funded"/>
    <s v="14054950"/>
    <m/>
    <m/>
    <n v="1"/>
    <n v="336285"/>
    <n v="1"/>
    <n v="336285"/>
  </r>
  <r>
    <x v="1"/>
    <s v="5"/>
    <s v="11/1/2013"/>
    <s v="2014"/>
    <s v="2"/>
    <s v="41010000"/>
    <x v="13"/>
    <x v="0"/>
    <s v="NATIONAL SCIENCE FOUNDATION"/>
    <s v="Federal"/>
    <x v="0"/>
    <s v="4014008000"/>
    <s v="Not Funded"/>
    <s v="14054997"/>
    <m/>
    <m/>
    <n v="1"/>
    <n v="278631"/>
    <n v="1"/>
    <n v="278631"/>
  </r>
  <r>
    <x v="1"/>
    <s v="5"/>
    <s v="11/1/2013"/>
    <s v="2014"/>
    <s v="2"/>
    <s v="41010000"/>
    <x v="13"/>
    <x v="0"/>
    <s v="NATIONAL SCIENCE FOUNDATION"/>
    <s v="Federal"/>
    <x v="0"/>
    <s v="4014017000"/>
    <s v="Not Funded"/>
    <s v="14044156"/>
    <m/>
    <m/>
    <n v="1"/>
    <n v="375000"/>
    <n v="1"/>
    <n v="375000"/>
  </r>
  <r>
    <x v="1"/>
    <s v="5"/>
    <s v="11/1/2013"/>
    <s v="2014"/>
    <s v="2"/>
    <s v="41010000"/>
    <x v="13"/>
    <x v="0"/>
    <s v="NATIONAL SCIENCE FOUNDATION"/>
    <s v="Federal"/>
    <x v="0"/>
    <s v="4017008000"/>
    <s v="Not Funded"/>
    <s v="14034084"/>
    <m/>
    <m/>
    <n v="1"/>
    <n v="19633"/>
    <n v="1"/>
    <n v="19633"/>
  </r>
  <r>
    <x v="1"/>
    <s v="5"/>
    <s v="11/1/2013"/>
    <s v="2014"/>
    <s v="2"/>
    <s v="41010000"/>
    <x v="13"/>
    <x v="0"/>
    <s v="NATIONAL SCIENCE FOUNDATION"/>
    <s v="Federal"/>
    <x v="0"/>
    <s v="4018006000"/>
    <s v="Pending"/>
    <s v="14044927"/>
    <m/>
    <m/>
    <n v="1"/>
    <n v="67352"/>
    <n v="1"/>
    <n v="67352"/>
  </r>
  <r>
    <x v="1"/>
    <s v="5"/>
    <s v="11/1/2013"/>
    <s v="2014"/>
    <s v="2"/>
    <s v="41010000"/>
    <x v="13"/>
    <x v="0"/>
    <s v="NATIONAL SCIENCE FOUNDATION"/>
    <s v="Federal"/>
    <x v="0"/>
    <s v="4018009000"/>
    <s v="Not Funded"/>
    <s v="14044735"/>
    <n v="1"/>
    <n v="680000"/>
    <m/>
    <m/>
    <n v="1"/>
    <n v="680000"/>
  </r>
  <r>
    <x v="1"/>
    <s v="5"/>
    <s v="11/1/2013"/>
    <s v="2014"/>
    <s v="2"/>
    <s v="41010000"/>
    <x v="13"/>
    <x v="0"/>
    <s v="NATIONAL SCIENCE FOUNDATION"/>
    <s v="Federal"/>
    <x v="0"/>
    <s v="4019001000"/>
    <s v="Not Funded"/>
    <s v="14044631"/>
    <m/>
    <m/>
    <n v="0"/>
    <n v="0"/>
    <n v="0"/>
    <n v="0"/>
  </r>
  <r>
    <x v="1"/>
    <s v="5"/>
    <s v="11/1/2013"/>
    <s v="2014"/>
    <s v="2"/>
    <s v="41010000"/>
    <x v="13"/>
    <x v="0"/>
    <s v="NATIONAL SCIENCE FOUNDATION"/>
    <s v="Federal"/>
    <x v="0"/>
    <s v="4019008000"/>
    <s v="Not Funded"/>
    <s v="14044631"/>
    <m/>
    <m/>
    <n v="0.5"/>
    <n v="350000"/>
    <n v="0.5"/>
    <n v="350000"/>
  </r>
  <r>
    <x v="1"/>
    <s v="5"/>
    <s v="11/1/2013"/>
    <s v="2014"/>
    <s v="2"/>
    <s v="41010000"/>
    <x v="13"/>
    <x v="0"/>
    <s v="NATIONAL SCIENCE FOUNDATION"/>
    <s v="Federal"/>
    <x v="0"/>
    <s v="4019010000"/>
    <s v="Not Funded"/>
    <s v="14044631"/>
    <m/>
    <m/>
    <n v="0.5"/>
    <n v="350000"/>
    <n v="0.5"/>
    <n v="350000"/>
  </r>
  <r>
    <x v="1"/>
    <s v="5"/>
    <s v="11/1/2013"/>
    <s v="2014"/>
    <s v="2"/>
    <s v="41010000"/>
    <x v="13"/>
    <x v="0"/>
    <s v="NATIONAL SCIENCE FOUNDATION"/>
    <s v="Federal"/>
    <x v="0"/>
    <s v="4027012000"/>
    <s v="Not Funded"/>
    <s v="14044735"/>
    <n v="0"/>
    <n v="0"/>
    <m/>
    <m/>
    <n v="0"/>
    <n v="0"/>
  </r>
  <r>
    <x v="1"/>
    <s v="5"/>
    <s v="11/4/2013"/>
    <s v="2014"/>
    <s v="2"/>
    <s v="41010000"/>
    <x v="13"/>
    <x v="0"/>
    <s v="NATIONAL SCIENCE FOUNDATION"/>
    <s v="Federal"/>
    <x v="0"/>
    <s v="4014006000"/>
    <s v="Pending"/>
    <s v="14055039"/>
    <m/>
    <m/>
    <n v="0.83399999999999996"/>
    <n v="238774.2"/>
    <n v="0.83399999999999996"/>
    <n v="238774.2"/>
  </r>
  <r>
    <x v="1"/>
    <s v="5"/>
    <s v="11/4/2013"/>
    <s v="2014"/>
    <s v="2"/>
    <s v="41010000"/>
    <x v="13"/>
    <x v="0"/>
    <s v="NATIONAL SCIENCE FOUNDATION"/>
    <s v="Federal"/>
    <x v="0"/>
    <s v="4014006000"/>
    <s v="Pending"/>
    <s v="14055049"/>
    <m/>
    <m/>
    <n v="1"/>
    <n v="563944"/>
    <n v="1"/>
    <n v="563944"/>
  </r>
  <r>
    <x v="1"/>
    <s v="5"/>
    <s v="11/4/2013"/>
    <s v="2014"/>
    <s v="2"/>
    <s v="41010000"/>
    <x v="13"/>
    <x v="0"/>
    <s v="NATIONAL SCIENCE FOUNDATION"/>
    <s v="Federal"/>
    <x v="0"/>
    <s v="4018009000"/>
    <s v="Pending"/>
    <s v="14055039"/>
    <m/>
    <m/>
    <n v="0.16600000000000001"/>
    <n v="47525.8"/>
    <n v="0.16600000000000001"/>
    <n v="47525.8"/>
  </r>
  <r>
    <x v="1"/>
    <s v="5"/>
    <s v="11/5/2013"/>
    <s v="2014"/>
    <s v="2"/>
    <s v="41010000"/>
    <x v="13"/>
    <x v="0"/>
    <s v="NATIONAL SCIENCE FOUNDATION"/>
    <s v="Federal"/>
    <x v="0"/>
    <s v="4011012000"/>
    <s v="Not Funded"/>
    <s v="14055061"/>
    <m/>
    <m/>
    <n v="0.25"/>
    <n v="4899.25"/>
    <n v="0.25"/>
    <n v="4899.25"/>
  </r>
  <r>
    <x v="1"/>
    <s v="5"/>
    <s v="11/5/2013"/>
    <s v="2014"/>
    <s v="2"/>
    <s v="41010000"/>
    <x v="13"/>
    <x v="0"/>
    <s v="NATIONAL SCIENCE FOUNDATION"/>
    <s v="Federal"/>
    <x v="0"/>
    <s v="4018003000"/>
    <s v="Not Funded"/>
    <s v="14055061"/>
    <m/>
    <m/>
    <n v="0.75"/>
    <n v="14697.75"/>
    <n v="0.75"/>
    <n v="14697.75"/>
  </r>
  <r>
    <x v="1"/>
    <s v="5"/>
    <s v="11/5/2013"/>
    <s v="2014"/>
    <s v="2"/>
    <s v="41010000"/>
    <x v="13"/>
    <x v="0"/>
    <s v="NATIONAL SCIENCE FOUNDATION"/>
    <s v="Federal"/>
    <x v="0"/>
    <s v="4018006000"/>
    <s v="Pending"/>
    <s v="14055035"/>
    <m/>
    <m/>
    <n v="1"/>
    <n v="221939"/>
    <n v="1"/>
    <n v="221939"/>
  </r>
  <r>
    <x v="1"/>
    <s v="5"/>
    <s v="11/5/2013"/>
    <s v="2014"/>
    <s v="2"/>
    <s v="41010000"/>
    <x v="13"/>
    <x v="0"/>
    <s v="NATIONAL SCIENCE FOUNDATION"/>
    <s v="Federal"/>
    <x v="0"/>
    <s v="4018006000"/>
    <s v="Pending"/>
    <s v="14055053"/>
    <m/>
    <m/>
    <n v="1"/>
    <n v="71083"/>
    <n v="1"/>
    <n v="71083"/>
  </r>
  <r>
    <x v="1"/>
    <s v="5"/>
    <s v="11/5/2013"/>
    <s v="2014"/>
    <s v="2"/>
    <s v="41010000"/>
    <x v="13"/>
    <x v="0"/>
    <s v="NATIONAL SCIENCE FOUNDATION"/>
    <s v="Federal"/>
    <x v="0"/>
    <s v="4018006000"/>
    <s v="Not Funded"/>
    <s v="14055003"/>
    <m/>
    <m/>
    <n v="1"/>
    <n v="362477"/>
    <n v="1"/>
    <n v="362477"/>
  </r>
  <r>
    <x v="1"/>
    <s v="5"/>
    <s v="11/6/2013"/>
    <s v="2014"/>
    <s v="2"/>
    <s v="41010000"/>
    <x v="13"/>
    <x v="0"/>
    <s v="NATIONAL SCIENCE FOUNDATION"/>
    <s v="Federal"/>
    <x v="0"/>
    <s v="1011005000"/>
    <s v="Not Funded"/>
    <s v="14055069"/>
    <m/>
    <m/>
    <n v="1"/>
    <n v="588108"/>
    <n v="1"/>
    <n v="588108"/>
  </r>
  <r>
    <x v="1"/>
    <s v="5"/>
    <s v="11/6/2013"/>
    <s v="2014"/>
    <s v="2"/>
    <s v="41010000"/>
    <x v="13"/>
    <x v="0"/>
    <s v="NATIONAL SCIENCE FOUNDATION"/>
    <s v="Federal"/>
    <x v="0"/>
    <s v="1012005000"/>
    <s v="Not Funded"/>
    <s v="14044634"/>
    <m/>
    <m/>
    <n v="0.2"/>
    <n v="179717.2"/>
    <n v="0.2"/>
    <n v="179717.2"/>
  </r>
  <r>
    <x v="1"/>
    <s v="5"/>
    <s v="11/6/2013"/>
    <s v="2014"/>
    <s v="2"/>
    <s v="41010000"/>
    <x v="13"/>
    <x v="0"/>
    <s v="NATIONAL SCIENCE FOUNDATION"/>
    <s v="Federal"/>
    <x v="0"/>
    <s v="1019001006"/>
    <s v="Not Funded"/>
    <s v="14044634"/>
    <m/>
    <m/>
    <n v="0.8"/>
    <n v="718868.8"/>
    <n v="0.8"/>
    <n v="718868.8"/>
  </r>
  <r>
    <x v="1"/>
    <s v="5"/>
    <s v="11/6/2013"/>
    <s v="2014"/>
    <s v="2"/>
    <s v="41010000"/>
    <x v="13"/>
    <x v="0"/>
    <s v="NATIONAL SCIENCE FOUNDATION"/>
    <s v="Federal"/>
    <x v="0"/>
    <s v="4011012000"/>
    <s v="Pending"/>
    <s v="14044474"/>
    <m/>
    <m/>
    <n v="0.25"/>
    <n v="4866"/>
    <n v="0.25"/>
    <n v="4866"/>
  </r>
  <r>
    <x v="1"/>
    <s v="5"/>
    <s v="11/6/2013"/>
    <s v="2014"/>
    <s v="2"/>
    <s v="41010000"/>
    <x v="13"/>
    <x v="0"/>
    <s v="NATIONAL SCIENCE FOUNDATION"/>
    <s v="Federal"/>
    <x v="0"/>
    <s v="4011015000"/>
    <s v="Awarded"/>
    <s v="14044463"/>
    <m/>
    <m/>
    <n v="1"/>
    <n v="19928"/>
    <n v="1"/>
    <n v="19928"/>
  </r>
  <r>
    <x v="1"/>
    <s v="5"/>
    <s v="11/6/2013"/>
    <s v="2014"/>
    <s v="2"/>
    <s v="41010000"/>
    <x v="13"/>
    <x v="0"/>
    <s v="NATIONAL SCIENCE FOUNDATION"/>
    <s v="Federal"/>
    <x v="0"/>
    <s v="4014007000"/>
    <s v="Not Funded"/>
    <s v="14055002"/>
    <m/>
    <m/>
    <n v="0.3"/>
    <n v="149753.4"/>
    <n v="0.3"/>
    <n v="149753.4"/>
  </r>
  <r>
    <x v="1"/>
    <s v="5"/>
    <s v="11/6/2013"/>
    <s v="2014"/>
    <s v="2"/>
    <s v="41010000"/>
    <x v="13"/>
    <x v="0"/>
    <s v="NATIONAL SCIENCE FOUNDATION"/>
    <s v="Federal"/>
    <x v="0"/>
    <s v="4014008000"/>
    <s v="Not Funded"/>
    <s v="14044930"/>
    <m/>
    <m/>
    <n v="1"/>
    <n v="172000"/>
    <n v="1"/>
    <n v="172000"/>
  </r>
  <r>
    <x v="1"/>
    <s v="5"/>
    <s v="11/6/2013"/>
    <s v="2014"/>
    <s v="2"/>
    <s v="41010000"/>
    <x v="13"/>
    <x v="0"/>
    <s v="NATIONAL SCIENCE FOUNDATION"/>
    <s v="Federal"/>
    <x v="0"/>
    <s v="4014008000"/>
    <s v="Not Funded"/>
    <s v="14055002"/>
    <m/>
    <m/>
    <n v="0.7"/>
    <n v="349424.6"/>
    <n v="0.7"/>
    <n v="349424.6"/>
  </r>
  <r>
    <x v="1"/>
    <s v="5"/>
    <s v="11/6/2013"/>
    <s v="2014"/>
    <s v="2"/>
    <s v="41010000"/>
    <x v="13"/>
    <x v="0"/>
    <s v="WRIGHT STATE UNIVERSITY"/>
    <s v="Institution of Higher Education"/>
    <x v="0"/>
    <s v="4014011000"/>
    <s v="Pending"/>
    <s v="14055031"/>
    <m/>
    <m/>
    <n v="1"/>
    <n v="300000"/>
    <n v="1"/>
    <n v="300000"/>
  </r>
  <r>
    <x v="1"/>
    <s v="5"/>
    <s v="11/6/2013"/>
    <s v="2014"/>
    <s v="2"/>
    <s v="41010000"/>
    <x v="13"/>
    <x v="0"/>
    <s v="NATIONAL SCIENCE FOUNDATION"/>
    <s v="Federal"/>
    <x v="0"/>
    <s v="4018003000"/>
    <s v="Pending"/>
    <s v="14044474"/>
    <m/>
    <m/>
    <n v="0.75"/>
    <n v="14598"/>
    <n v="0.75"/>
    <n v="14598"/>
  </r>
  <r>
    <x v="1"/>
    <s v="5"/>
    <s v="11/6/2013"/>
    <s v="2014"/>
    <s v="2"/>
    <s v="41010000"/>
    <x v="13"/>
    <x v="0"/>
    <s v="NATIONAL SCIENCE FOUNDATION"/>
    <s v="Federal"/>
    <x v="0"/>
    <s v="4018003000"/>
    <s v="Awarded"/>
    <s v="14055064"/>
    <m/>
    <m/>
    <n v="1"/>
    <n v="20020"/>
    <n v="1"/>
    <n v="20020"/>
  </r>
  <r>
    <x v="1"/>
    <s v="5"/>
    <s v="11/6/2013"/>
    <s v="2014"/>
    <s v="2"/>
    <s v="41010000"/>
    <x v="13"/>
    <x v="0"/>
    <s v="NATIONAL SCIENCE FOUNDATION"/>
    <s v="Federal"/>
    <x v="0"/>
    <s v="4018006000"/>
    <s v="Pending"/>
    <s v="14055106"/>
    <m/>
    <m/>
    <n v="1"/>
    <n v="220136"/>
    <n v="1"/>
    <n v="220136"/>
  </r>
  <r>
    <x v="1"/>
    <s v="5"/>
    <s v="11/6/2013"/>
    <s v="2014"/>
    <s v="2"/>
    <s v="41010000"/>
    <x v="13"/>
    <x v="0"/>
    <s v="NATIONAL SCIENCE FOUNDATION"/>
    <s v="Federal"/>
    <x v="0"/>
    <s v="4018006000"/>
    <s v="Not Funded"/>
    <s v="14055105"/>
    <m/>
    <m/>
    <n v="1"/>
    <n v="77800"/>
    <n v="1"/>
    <n v="77800"/>
  </r>
  <r>
    <x v="1"/>
    <s v="5"/>
    <s v="11/6/2013"/>
    <s v="2014"/>
    <s v="2"/>
    <s v="41010000"/>
    <x v="13"/>
    <x v="0"/>
    <s v="NATIONAL SCIENCE FOUNDATION"/>
    <s v="Federal"/>
    <x v="0"/>
    <s v="4018006000"/>
    <s v="Not Funded"/>
    <s v="14055112"/>
    <m/>
    <m/>
    <n v="1"/>
    <n v="285748"/>
    <n v="1"/>
    <n v="285748"/>
  </r>
  <r>
    <x v="1"/>
    <s v="5"/>
    <s v="11/6/2013"/>
    <s v="2014"/>
    <s v="2"/>
    <s v="41010000"/>
    <x v="13"/>
    <x v="0"/>
    <s v="NATIONAL SCIENCE FOUNDATION"/>
    <s v="Federal"/>
    <x v="0"/>
    <s v="4018006000"/>
    <s v="Not Funded"/>
    <s v="14055116"/>
    <m/>
    <m/>
    <n v="1"/>
    <n v="186422"/>
    <n v="1"/>
    <n v="186422"/>
  </r>
  <r>
    <x v="1"/>
    <s v="5"/>
    <s v="11/6/2013"/>
    <s v="2014"/>
    <s v="2"/>
    <s v="41010000"/>
    <x v="13"/>
    <x v="0"/>
    <s v="NATIONAL SCIENCE FOUNDATION"/>
    <s v="Federal"/>
    <x v="0"/>
    <s v="4018008000"/>
    <s v="Pending"/>
    <s v="14044723"/>
    <m/>
    <m/>
    <n v="1"/>
    <n v="567346"/>
    <n v="1"/>
    <n v="567346"/>
  </r>
  <r>
    <x v="1"/>
    <s v="5"/>
    <s v="11/6/2013"/>
    <s v="2014"/>
    <s v="2"/>
    <s v="41010000"/>
    <x v="13"/>
    <x v="0"/>
    <s v="NATIONAL SCIENCE FOUNDATION"/>
    <s v="Federal"/>
    <x v="0"/>
    <s v="4018008000"/>
    <s v="Not Funded"/>
    <s v="14055074"/>
    <m/>
    <m/>
    <n v="0.3"/>
    <n v="83176.5"/>
    <n v="0.3"/>
    <n v="83176.5"/>
  </r>
  <r>
    <x v="1"/>
    <s v="5"/>
    <s v="11/6/2013"/>
    <s v="2014"/>
    <s v="2"/>
    <s v="41010000"/>
    <x v="13"/>
    <x v="0"/>
    <s v="NATIONAL SCIENCE FOUNDATION"/>
    <s v="Federal"/>
    <x v="0"/>
    <s v="4018010000"/>
    <s v="Not Funded"/>
    <s v="14055074"/>
    <m/>
    <m/>
    <n v="0.7"/>
    <n v="194078.5"/>
    <n v="0.7"/>
    <n v="194078.5"/>
  </r>
  <r>
    <x v="1"/>
    <s v="5"/>
    <s v="11/6/2013"/>
    <s v="2014"/>
    <s v="2"/>
    <s v="41010000"/>
    <x v="13"/>
    <x v="0"/>
    <s v="NATIONAL SCIENCE FOUNDATION"/>
    <s v="Federal"/>
    <x v="0"/>
    <s v="4019019000"/>
    <s v="Not Funded"/>
    <s v="14044357"/>
    <m/>
    <m/>
    <n v="1"/>
    <n v="499503"/>
    <n v="1"/>
    <n v="499503"/>
  </r>
  <r>
    <x v="1"/>
    <s v="5"/>
    <s v="11/6/2013"/>
    <s v="2014"/>
    <s v="2"/>
    <s v="41010000"/>
    <x v="13"/>
    <x v="0"/>
    <s v="NATIONAL SCIENCE FOUNDATION"/>
    <s v="Federal"/>
    <x v="0"/>
    <s v="4019030000"/>
    <s v="Not Funded"/>
    <s v="14044357"/>
    <m/>
    <m/>
    <n v="0"/>
    <n v="0"/>
    <n v="0"/>
    <n v="0"/>
  </r>
  <r>
    <x v="1"/>
    <s v="5"/>
    <s v="11/7/2013"/>
    <s v="2014"/>
    <s v="2"/>
    <s v="41010000"/>
    <x v="13"/>
    <x v="0"/>
    <s v="NATIONAL SCIENCE FOUNDATION"/>
    <s v="Federal"/>
    <x v="0"/>
    <s v="4014004000"/>
    <s v="Pending"/>
    <s v="14055140"/>
    <m/>
    <m/>
    <n v="1"/>
    <n v="285000"/>
    <n v="1"/>
    <n v="285000"/>
  </r>
  <r>
    <x v="1"/>
    <s v="5"/>
    <s v="11/7/2013"/>
    <s v="2014"/>
    <s v="2"/>
    <s v="41010000"/>
    <x v="13"/>
    <x v="0"/>
    <s v="NATIONAL SCIENCE FOUNDATION"/>
    <s v="Federal"/>
    <x v="0"/>
    <s v="4014006000"/>
    <s v="Pending"/>
    <s v="14055130"/>
    <m/>
    <m/>
    <n v="1"/>
    <n v="246954"/>
    <n v="1"/>
    <n v="246954"/>
  </r>
  <r>
    <x v="1"/>
    <s v="5"/>
    <s v="11/7/2013"/>
    <s v="2014"/>
    <s v="2"/>
    <s v="41010000"/>
    <x v="13"/>
    <x v="0"/>
    <s v="NATIONAL SCIENCE FOUNDATION"/>
    <s v="Federal"/>
    <x v="0"/>
    <s v="4018006000"/>
    <s v="Pending"/>
    <s v="14055098"/>
    <m/>
    <m/>
    <n v="0.25"/>
    <n v="66858.5"/>
    <n v="0.25"/>
    <n v="66858.5"/>
  </r>
  <r>
    <x v="1"/>
    <s v="5"/>
    <s v="11/7/2013"/>
    <s v="2014"/>
    <s v="2"/>
    <s v="41010000"/>
    <x v="13"/>
    <x v="0"/>
    <s v="COLUMBIA UNIVERSITY"/>
    <s v="Institution of Higher Education"/>
    <x v="0"/>
    <s v="4018007000"/>
    <s v="Pending"/>
    <s v="14055139"/>
    <m/>
    <m/>
    <n v="1"/>
    <n v="210747"/>
    <n v="1"/>
    <n v="210747"/>
  </r>
  <r>
    <x v="1"/>
    <s v="5"/>
    <s v="11/7/2013"/>
    <s v="2014"/>
    <s v="2"/>
    <s v="41010000"/>
    <x v="13"/>
    <x v="0"/>
    <s v="NATIONAL SCIENCE FOUNDATION"/>
    <s v="Federal"/>
    <x v="0"/>
    <s v="4018010000"/>
    <s v="Pending"/>
    <s v="14055098"/>
    <m/>
    <m/>
    <n v="0.75"/>
    <n v="200575.5"/>
    <n v="0.75"/>
    <n v="200575.5"/>
  </r>
  <r>
    <x v="1"/>
    <s v="5"/>
    <s v="11/7/2013"/>
    <s v="2014"/>
    <s v="2"/>
    <s v="41010000"/>
    <x v="13"/>
    <x v="0"/>
    <s v="NATIONAL SCIENCE FOUNDATION"/>
    <s v="Federal"/>
    <x v="0"/>
    <s v="4018010000"/>
    <s v="Not Funded"/>
    <s v="14055083"/>
    <m/>
    <m/>
    <n v="1"/>
    <n v="277098"/>
    <n v="1"/>
    <n v="277098"/>
  </r>
  <r>
    <x v="1"/>
    <s v="5"/>
    <s v="11/7/2013"/>
    <s v="2014"/>
    <s v="2"/>
    <s v="41010000"/>
    <x v="13"/>
    <x v="0"/>
    <s v="NATIONAL SCIENCE FOUNDATION"/>
    <s v="Federal"/>
    <x v="0"/>
    <s v="4018010000"/>
    <s v="Not Funded"/>
    <s v="14055120"/>
    <m/>
    <m/>
    <n v="1"/>
    <n v="117116"/>
    <n v="1"/>
    <n v="117116"/>
  </r>
  <r>
    <x v="1"/>
    <s v="5"/>
    <s v="11/7/2013"/>
    <s v="2014"/>
    <s v="2"/>
    <s v="41010000"/>
    <x v="13"/>
    <x v="0"/>
    <s v="NATIONAL SCIENCE FOUNDATION"/>
    <s v="Federal"/>
    <x v="0"/>
    <s v="4018010000"/>
    <s v="Not Funded"/>
    <s v="14055122"/>
    <m/>
    <m/>
    <n v="1"/>
    <n v="104364"/>
    <n v="1"/>
    <n v="104364"/>
  </r>
  <r>
    <x v="1"/>
    <s v="5"/>
    <s v="11/7/2013"/>
    <s v="2014"/>
    <s v="2"/>
    <s v="41010000"/>
    <x v="13"/>
    <x v="0"/>
    <s v="NATIONAL SCIENCE FOUNDATION"/>
    <s v="Federal"/>
    <x v="0"/>
    <s v="4018010000"/>
    <s v="Not Funded"/>
    <s v="14055137"/>
    <m/>
    <m/>
    <n v="1"/>
    <n v="120000"/>
    <n v="1"/>
    <n v="120000"/>
  </r>
  <r>
    <x v="1"/>
    <s v="5"/>
    <s v="11/8/2013"/>
    <s v="2014"/>
    <s v="2"/>
    <s v="41010000"/>
    <x v="13"/>
    <x v="0"/>
    <s v="MASSACHUSETTS INSTITUTE OF TECHNOLOGY"/>
    <s v="Institution of Higher Education"/>
    <x v="0"/>
    <s v="4014006000"/>
    <s v="Pending"/>
    <s v="14044718"/>
    <m/>
    <m/>
    <n v="1"/>
    <n v="220106"/>
    <n v="1"/>
    <n v="220106"/>
  </r>
  <r>
    <x v="1"/>
    <s v="5"/>
    <s v="11/8/2013"/>
    <s v="2014"/>
    <s v="2"/>
    <s v="41010000"/>
    <x v="13"/>
    <x v="0"/>
    <s v="NATIONAL SCIENCE FOUNDATION"/>
    <s v="Federal"/>
    <x v="0"/>
    <s v="4014006000"/>
    <s v="Pending"/>
    <s v="14055129"/>
    <n v="1"/>
    <n v="378637.01"/>
    <m/>
    <m/>
    <n v="1"/>
    <n v="378637.01"/>
  </r>
  <r>
    <x v="1"/>
    <s v="5"/>
    <s v="11/8/2013"/>
    <s v="2014"/>
    <s v="2"/>
    <s v="41010000"/>
    <x v="13"/>
    <x v="0"/>
    <s v="NATIONAL SCIENCE FOUNDATION"/>
    <s v="Federal"/>
    <x v="0"/>
    <s v="4014006000"/>
    <s v="Not Funded"/>
    <s v="14044898"/>
    <n v="1"/>
    <n v="613500"/>
    <m/>
    <m/>
    <n v="1"/>
    <n v="613500"/>
  </r>
  <r>
    <x v="1"/>
    <s v="5"/>
    <s v="11/8/2013"/>
    <s v="2014"/>
    <s v="2"/>
    <s v="41010000"/>
    <x v="13"/>
    <x v="0"/>
    <s v="NATIONAL SCIENCE FOUNDATION"/>
    <s v="Federal"/>
    <x v="0"/>
    <s v="4014006000"/>
    <s v="Not Funded"/>
    <s v="14054972"/>
    <m/>
    <m/>
    <n v="1"/>
    <n v="239635"/>
    <n v="1"/>
    <n v="239635"/>
  </r>
  <r>
    <x v="1"/>
    <s v="5"/>
    <s v="11/8/2013"/>
    <s v="2014"/>
    <s v="2"/>
    <s v="41010000"/>
    <x v="13"/>
    <x v="0"/>
    <s v="NATIONAL SCIENCE FOUNDATION"/>
    <s v="Federal"/>
    <x v="0"/>
    <s v="4014006000"/>
    <s v="Not Funded"/>
    <s v="14055163"/>
    <m/>
    <m/>
    <n v="1"/>
    <n v="214903"/>
    <n v="1"/>
    <n v="214903"/>
  </r>
  <r>
    <x v="1"/>
    <s v="5"/>
    <s v="11/8/2013"/>
    <s v="2014"/>
    <s v="2"/>
    <s v="41010000"/>
    <x v="13"/>
    <x v="0"/>
    <s v="NATIONAL SCIENCE FOUNDATION"/>
    <s v="Federal"/>
    <x v="0"/>
    <s v="4014006000"/>
    <s v="Not Funded"/>
    <s v="14055171"/>
    <m/>
    <m/>
    <n v="0.5"/>
    <n v="237590.5"/>
    <n v="0.5"/>
    <n v="237590.5"/>
  </r>
  <r>
    <x v="1"/>
    <s v="5"/>
    <s v="11/8/2013"/>
    <s v="2014"/>
    <s v="2"/>
    <s v="41010000"/>
    <x v="13"/>
    <x v="0"/>
    <s v="NATIONAL SCIENCE FOUNDATION"/>
    <s v="Federal"/>
    <x v="0"/>
    <s v="4014009000"/>
    <s v="Not Funded"/>
    <s v="14055097"/>
    <n v="0.5"/>
    <n v="180000"/>
    <m/>
    <m/>
    <n v="0.5"/>
    <n v="180000"/>
  </r>
  <r>
    <x v="1"/>
    <s v="5"/>
    <s v="11/8/2013"/>
    <s v="2014"/>
    <s v="2"/>
    <s v="41010000"/>
    <x v="13"/>
    <x v="0"/>
    <s v="NATIONAL SCIENCE FOUNDATION"/>
    <s v="Federal"/>
    <x v="0"/>
    <s v="4014009000"/>
    <s v="Not Funded"/>
    <s v="14055171"/>
    <m/>
    <m/>
    <n v="0.5"/>
    <n v="237590.5"/>
    <n v="0.5"/>
    <n v="237590.5"/>
  </r>
  <r>
    <x v="1"/>
    <s v="5"/>
    <s v="11/8/2013"/>
    <s v="2014"/>
    <s v="2"/>
    <s v="41010000"/>
    <x v="13"/>
    <x v="0"/>
    <s v="NATIONAL SCIENCE FOUNDATION"/>
    <s v="Federal"/>
    <x v="0"/>
    <s v="4014017000"/>
    <s v="Not Funded"/>
    <s v="14055148"/>
    <m/>
    <m/>
    <n v="1"/>
    <n v="360000"/>
    <n v="1"/>
    <n v="360000"/>
  </r>
  <r>
    <x v="1"/>
    <s v="5"/>
    <s v="11/8/2013"/>
    <s v="2014"/>
    <s v="2"/>
    <s v="41010000"/>
    <x v="13"/>
    <x v="0"/>
    <s v="NATIONAL SCIENCE FOUNDATION"/>
    <s v="Federal"/>
    <x v="0"/>
    <s v="4018006000"/>
    <s v="Pending"/>
    <s v="14055151"/>
    <m/>
    <m/>
    <n v="1"/>
    <n v="391157"/>
    <n v="1"/>
    <n v="391157"/>
  </r>
  <r>
    <x v="1"/>
    <s v="5"/>
    <s v="11/8/2013"/>
    <s v="2014"/>
    <s v="2"/>
    <s v="41010000"/>
    <x v="13"/>
    <x v="0"/>
    <s v="NATIONAL SCIENCE FOUNDATION"/>
    <s v="Federal"/>
    <x v="0"/>
    <s v="4018007000"/>
    <s v="Not Funded"/>
    <s v="14055097"/>
    <n v="0.5"/>
    <n v="180000"/>
    <m/>
    <m/>
    <n v="0.5"/>
    <n v="180000"/>
  </r>
  <r>
    <x v="1"/>
    <s v="5"/>
    <s v="11/8/2013"/>
    <s v="2014"/>
    <s v="2"/>
    <s v="41010000"/>
    <x v="13"/>
    <x v="0"/>
    <s v="NATIONAL SCIENCE FOUNDATION"/>
    <s v="Federal"/>
    <x v="0"/>
    <s v="4027002000"/>
    <s v="Pending"/>
    <s v="14055129"/>
    <n v="0"/>
    <n v="0"/>
    <m/>
    <m/>
    <n v="0"/>
    <n v="0"/>
  </r>
  <r>
    <x v="1"/>
    <s v="5"/>
    <s v="11/8/2013"/>
    <s v="2014"/>
    <s v="2"/>
    <s v="41010000"/>
    <x v="13"/>
    <x v="0"/>
    <s v="NATIONAL SCIENCE FOUNDATION"/>
    <s v="Federal"/>
    <x v="0"/>
    <s v="4027002000"/>
    <s v="Not Funded"/>
    <s v="14044898"/>
    <n v="0"/>
    <n v="0"/>
    <m/>
    <m/>
    <n v="0"/>
    <n v="0"/>
  </r>
  <r>
    <x v="1"/>
    <s v="5"/>
    <s v="11/8/2013"/>
    <s v="2014"/>
    <s v="2"/>
    <s v="41010000"/>
    <x v="13"/>
    <x v="0"/>
    <s v="NATIONAL SCIENCE FOUNDATION"/>
    <s v="Federal"/>
    <x v="0"/>
    <s v="4027002000"/>
    <s v="Not Funded"/>
    <s v="14055097"/>
    <n v="0"/>
    <n v="0"/>
    <m/>
    <m/>
    <n v="0"/>
    <n v="0"/>
  </r>
  <r>
    <x v="1"/>
    <s v="5"/>
    <s v="11/11/2013"/>
    <s v="2014"/>
    <s v="2"/>
    <s v="41010000"/>
    <x v="13"/>
    <x v="0"/>
    <s v="UNIVERSITY OF NEBRASKA"/>
    <s v="Institution of Higher Education"/>
    <x v="0"/>
    <s v="4011005000"/>
    <s v="Not Funded"/>
    <s v="14055209"/>
    <m/>
    <m/>
    <n v="1"/>
    <n v="28776"/>
    <n v="1"/>
    <n v="28776"/>
  </r>
  <r>
    <x v="1"/>
    <s v="5"/>
    <s v="11/11/2013"/>
    <s v="2014"/>
    <s v="2"/>
    <s v="41010000"/>
    <x v="13"/>
    <x v="0"/>
    <s v="NATIONAL SCIENCE FOUNDATION"/>
    <s v="Federal"/>
    <x v="0"/>
    <s v="4011012000"/>
    <s v="Not Funded"/>
    <s v="14055121"/>
    <m/>
    <m/>
    <n v="1"/>
    <n v="904640"/>
    <n v="1"/>
    <n v="904640"/>
  </r>
  <r>
    <x v="1"/>
    <s v="5"/>
    <s v="11/11/2013"/>
    <s v="2014"/>
    <s v="2"/>
    <s v="41010000"/>
    <x v="13"/>
    <x v="0"/>
    <s v="NATIONAL SCIENCE FOUNDATION"/>
    <s v="Federal"/>
    <x v="0"/>
    <s v="4018009000"/>
    <s v="Not Funded"/>
    <s v="14055195"/>
    <m/>
    <m/>
    <n v="1"/>
    <n v="600000"/>
    <n v="1"/>
    <n v="600000"/>
  </r>
  <r>
    <x v="1"/>
    <s v="5"/>
    <s v="11/12/2013"/>
    <s v="2014"/>
    <s v="2"/>
    <s v="41010000"/>
    <x v="13"/>
    <x v="0"/>
    <s v="NATIONAL SCIENCE FOUNDATION"/>
    <s v="Federal"/>
    <x v="0"/>
    <s v="4011012000"/>
    <s v="Not Funded"/>
    <s v="14055223"/>
    <m/>
    <m/>
    <n v="1"/>
    <n v="726764"/>
    <n v="1"/>
    <n v="726764"/>
  </r>
  <r>
    <x v="1"/>
    <s v="5"/>
    <s v="11/12/2013"/>
    <s v="2014"/>
    <s v="2"/>
    <s v="41010000"/>
    <x v="13"/>
    <x v="0"/>
    <s v="NATIONAL INSTITUTES OF HEALTH"/>
    <s v="Federal"/>
    <x v="0"/>
    <s v="4013004000"/>
    <s v="Pending"/>
    <s v="14055220"/>
    <m/>
    <m/>
    <n v="0.95"/>
    <n v="1405605.75"/>
    <n v="0.95"/>
    <n v="1405605.75"/>
  </r>
  <r>
    <x v="1"/>
    <s v="5"/>
    <s v="11/12/2013"/>
    <s v="2014"/>
    <s v="2"/>
    <s v="41010000"/>
    <x v="13"/>
    <x v="0"/>
    <s v="NATIONAL SCIENCE FOUNDATION"/>
    <s v="Federal"/>
    <x v="0"/>
    <s v="4014006000"/>
    <s v="Not Funded"/>
    <s v="14055249"/>
    <m/>
    <m/>
    <n v="1"/>
    <n v="888309.99"/>
    <n v="1"/>
    <n v="888309.99"/>
  </r>
  <r>
    <x v="1"/>
    <s v="5"/>
    <s v="11/12/2013"/>
    <s v="2014"/>
    <s v="2"/>
    <s v="41010000"/>
    <x v="13"/>
    <x v="0"/>
    <s v="NATIONAL SCIENCE FOUNDATION"/>
    <s v="Federal"/>
    <x v="0"/>
    <s v="4018003000"/>
    <s v="Not Funded"/>
    <s v="14055201"/>
    <m/>
    <m/>
    <n v="1"/>
    <n v="715513"/>
    <n v="1"/>
    <n v="715513"/>
  </r>
  <r>
    <x v="1"/>
    <s v="5"/>
    <s v="11/12/2013"/>
    <s v="2014"/>
    <s v="2"/>
    <s v="41010000"/>
    <x v="13"/>
    <x v="0"/>
    <s v="UNIVERSITY OF TEXAS HEALTH SCIENCE CENTER AT SAN ANTONIO,THE"/>
    <s v="Institution of Higher Education"/>
    <x v="0"/>
    <s v="4018003000"/>
    <s v="Not Funded"/>
    <s v="14055205"/>
    <m/>
    <m/>
    <n v="1"/>
    <n v="437850"/>
    <n v="1"/>
    <n v="437850"/>
  </r>
  <r>
    <x v="1"/>
    <s v="5"/>
    <s v="11/12/2013"/>
    <s v="2014"/>
    <s v="2"/>
    <s v="41010000"/>
    <x v="13"/>
    <x v="0"/>
    <s v="NATIONAL SCIENCE FOUNDATION"/>
    <s v="Federal"/>
    <x v="0"/>
    <s v="4018004000"/>
    <s v="Not Funded"/>
    <s v="14055199"/>
    <m/>
    <m/>
    <n v="0.8"/>
    <n v="339884"/>
    <n v="0.8"/>
    <n v="339884"/>
  </r>
  <r>
    <x v="1"/>
    <s v="5"/>
    <s v="11/12/2013"/>
    <s v="2014"/>
    <s v="2"/>
    <s v="41010000"/>
    <x v="13"/>
    <x v="0"/>
    <s v="NATIONAL SCIENCE FOUNDATION"/>
    <s v="Federal"/>
    <x v="0"/>
    <s v="4018006000"/>
    <s v="Not Funded"/>
    <s v="14055199"/>
    <m/>
    <m/>
    <n v="0.187"/>
    <n v="79447.89"/>
    <n v="0.187"/>
    <n v="79447.89"/>
  </r>
  <r>
    <x v="1"/>
    <s v="5"/>
    <s v="11/12/2013"/>
    <s v="2014"/>
    <s v="2"/>
    <s v="41010000"/>
    <x v="13"/>
    <x v="0"/>
    <s v="NATIONAL SCIENCE FOUNDATION"/>
    <s v="Federal"/>
    <x v="0"/>
    <s v="4018009000"/>
    <s v="Pending"/>
    <s v="14055226"/>
    <m/>
    <m/>
    <n v="1"/>
    <n v="800000"/>
    <n v="1"/>
    <n v="800000"/>
  </r>
  <r>
    <x v="1"/>
    <s v="5"/>
    <s v="11/12/2013"/>
    <s v="2014"/>
    <s v="2"/>
    <s v="41010000"/>
    <x v="13"/>
    <x v="0"/>
    <s v="NATIONAL SCIENCE FOUNDATION"/>
    <s v="Federal"/>
    <x v="0"/>
    <s v="4018009000"/>
    <s v="Not Funded"/>
    <s v="14055109"/>
    <m/>
    <m/>
    <n v="0.25"/>
    <n v="75000"/>
    <n v="0.25"/>
    <n v="75000"/>
  </r>
  <r>
    <x v="1"/>
    <s v="5"/>
    <s v="11/12/2013"/>
    <s v="2014"/>
    <s v="2"/>
    <s v="41010000"/>
    <x v="13"/>
    <x v="0"/>
    <s v="NATIONAL SCIENCE FOUNDATION"/>
    <s v="Federal"/>
    <x v="0"/>
    <s v="4018009000"/>
    <s v="Not Funded"/>
    <s v="14055169"/>
    <m/>
    <m/>
    <n v="0.25"/>
    <n v="100000"/>
    <n v="0.25"/>
    <n v="100000"/>
  </r>
  <r>
    <x v="1"/>
    <s v="5"/>
    <s v="11/12/2013"/>
    <s v="2014"/>
    <s v="2"/>
    <s v="41010000"/>
    <x v="13"/>
    <x v="0"/>
    <s v="NATIONAL SCIENCE FOUNDATION"/>
    <s v="Federal"/>
    <x v="0"/>
    <s v="4018009000"/>
    <s v="Not Funded"/>
    <s v="14055199"/>
    <m/>
    <m/>
    <n v="1.2999999999999999E-2"/>
    <n v="5523.12"/>
    <n v="1.2999999999999999E-2"/>
    <n v="5523.12"/>
  </r>
  <r>
    <x v="1"/>
    <s v="5"/>
    <s v="11/12/2013"/>
    <s v="2014"/>
    <s v="2"/>
    <s v="41010000"/>
    <x v="13"/>
    <x v="0"/>
    <s v="NATIONAL SCIENCE FOUNDATION"/>
    <s v="Federal"/>
    <x v="0"/>
    <s v="4018009000"/>
    <s v="Not Funded"/>
    <s v="14055235"/>
    <m/>
    <m/>
    <n v="1"/>
    <n v="261062"/>
    <n v="1"/>
    <n v="261062"/>
  </r>
  <r>
    <x v="1"/>
    <s v="5"/>
    <s v="11/12/2013"/>
    <s v="2014"/>
    <s v="2"/>
    <s v="41010000"/>
    <x v="13"/>
    <x v="0"/>
    <s v="NATIONAL INSTITUTES OF HEALTH"/>
    <s v="Federal"/>
    <x v="0"/>
    <s v="4018010000"/>
    <s v="Pending"/>
    <s v="14055220"/>
    <m/>
    <m/>
    <n v="0.05"/>
    <n v="73979.25"/>
    <n v="0.05"/>
    <n v="73979.25"/>
  </r>
  <r>
    <x v="1"/>
    <s v="5"/>
    <s v="11/12/2013"/>
    <s v="2014"/>
    <s v="2"/>
    <s v="41010000"/>
    <x v="13"/>
    <x v="0"/>
    <s v="NATIONAL SCIENCE FOUNDATION"/>
    <s v="Federal"/>
    <x v="0"/>
    <s v="4018010000"/>
    <s v="Not Funded"/>
    <s v="14055109"/>
    <m/>
    <m/>
    <n v="0.75"/>
    <n v="225000"/>
    <n v="0.75"/>
    <n v="225000"/>
  </r>
  <r>
    <x v="1"/>
    <s v="5"/>
    <s v="11/12/2013"/>
    <s v="2014"/>
    <s v="2"/>
    <s v="41010000"/>
    <x v="13"/>
    <x v="0"/>
    <s v="NATIONAL SCIENCE FOUNDATION"/>
    <s v="Federal"/>
    <x v="0"/>
    <s v="4018010000"/>
    <s v="Not Funded"/>
    <s v="14055169"/>
    <m/>
    <m/>
    <n v="0.75"/>
    <n v="300000"/>
    <n v="0.75"/>
    <n v="300000"/>
  </r>
  <r>
    <x v="1"/>
    <s v="5"/>
    <s v="11/12/2013"/>
    <s v="2014"/>
    <s v="2"/>
    <s v="41010000"/>
    <x v="13"/>
    <x v="0"/>
    <s v="NATIONAL SCIENCE FOUNDATION"/>
    <s v="Federal"/>
    <x v="0"/>
    <s v="4019001000"/>
    <s v="Pending"/>
    <s v="14055184"/>
    <m/>
    <m/>
    <n v="0"/>
    <n v="0"/>
    <n v="0"/>
    <n v="0"/>
  </r>
  <r>
    <x v="1"/>
    <s v="5"/>
    <s v="11/12/2013"/>
    <s v="2014"/>
    <s v="2"/>
    <s v="41010000"/>
    <x v="13"/>
    <x v="0"/>
    <s v="NATIONAL SCIENCE FOUNDATION"/>
    <s v="Federal"/>
    <x v="0"/>
    <s v="4019008000"/>
    <s v="Pending"/>
    <s v="14055184"/>
    <m/>
    <m/>
    <n v="0.5"/>
    <n v="200000"/>
    <n v="0.5"/>
    <n v="200000"/>
  </r>
  <r>
    <x v="1"/>
    <s v="5"/>
    <s v="11/12/2013"/>
    <s v="2014"/>
    <s v="2"/>
    <s v="41010000"/>
    <x v="13"/>
    <x v="0"/>
    <s v="NATIONAL SCIENCE FOUNDATION"/>
    <s v="Federal"/>
    <x v="0"/>
    <s v="4019010000"/>
    <s v="Pending"/>
    <s v="14055184"/>
    <m/>
    <m/>
    <n v="0.5"/>
    <n v="200000"/>
    <n v="0.5"/>
    <n v="200000"/>
  </r>
  <r>
    <x v="1"/>
    <s v="5"/>
    <s v="11/13/2013"/>
    <s v="2014"/>
    <s v="2"/>
    <s v="41010000"/>
    <x v="13"/>
    <x v="0"/>
    <s v="NATIONAL SCIENCE FOUNDATION"/>
    <s v="Federal"/>
    <x v="0"/>
    <s v="1010009000"/>
    <s v="Not Funded"/>
    <s v="14055264"/>
    <m/>
    <m/>
    <n v="1"/>
    <n v="121673"/>
    <n v="1"/>
    <n v="121673"/>
  </r>
  <r>
    <x v="1"/>
    <s v="5"/>
    <s v="11/13/2013"/>
    <s v="2014"/>
    <s v="2"/>
    <s v="41010000"/>
    <x v="13"/>
    <x v="0"/>
    <s v="NATIONAL SCIENCE FOUNDATION"/>
    <s v="Federal"/>
    <x v="0"/>
    <s v="4011001000"/>
    <s v="Not Funded"/>
    <s v="14055240"/>
    <n v="0"/>
    <n v="0"/>
    <m/>
    <m/>
    <n v="0"/>
    <n v="0"/>
  </r>
  <r>
    <x v="1"/>
    <s v="5"/>
    <s v="11/13/2013"/>
    <s v="2014"/>
    <s v="2"/>
    <s v="41010000"/>
    <x v="13"/>
    <x v="0"/>
    <s v="NATIONAL SCIENCE FOUNDATION"/>
    <s v="Federal"/>
    <x v="0"/>
    <s v="4011006000"/>
    <s v="Not Funded"/>
    <s v="14055229"/>
    <m/>
    <m/>
    <n v="0.4"/>
    <n v="238918.39999999999"/>
    <n v="0.4"/>
    <n v="238918.39999999999"/>
  </r>
  <r>
    <x v="1"/>
    <s v="5"/>
    <s v="11/13/2013"/>
    <s v="2014"/>
    <s v="2"/>
    <s v="41010000"/>
    <x v="13"/>
    <x v="0"/>
    <s v="NATIONAL SCIENCE FOUNDATION"/>
    <s v="Federal"/>
    <x v="0"/>
    <s v="4011006000"/>
    <s v="Not Funded"/>
    <s v="14055240"/>
    <n v="0.45"/>
    <n v="156430.79999999999"/>
    <m/>
    <m/>
    <n v="0.45"/>
    <n v="156430.79999999999"/>
  </r>
  <r>
    <x v="1"/>
    <s v="5"/>
    <s v="11/13/2013"/>
    <s v="2014"/>
    <s v="2"/>
    <s v="41010000"/>
    <x v="13"/>
    <x v="0"/>
    <s v="UNIVERSITY OF WYOMING"/>
    <s v="Institution of Higher Education"/>
    <x v="0"/>
    <s v="4011015000"/>
    <s v="Pending"/>
    <s v="14055217"/>
    <m/>
    <m/>
    <n v="1"/>
    <n v="49101"/>
    <n v="1"/>
    <n v="49101"/>
  </r>
  <r>
    <x v="1"/>
    <s v="5"/>
    <s v="11/13/2013"/>
    <s v="2014"/>
    <s v="2"/>
    <s v="41010000"/>
    <x v="13"/>
    <x v="0"/>
    <s v="NATIONAL SCIENCE FOUNDATION"/>
    <s v="Federal"/>
    <x v="0"/>
    <s v="4011016000"/>
    <s v="Not Funded"/>
    <s v="14055229"/>
    <m/>
    <m/>
    <n v="0.6"/>
    <n v="358377.6"/>
    <n v="0.6"/>
    <n v="358377.6"/>
  </r>
  <r>
    <x v="1"/>
    <s v="5"/>
    <s v="11/13/2013"/>
    <s v="2014"/>
    <s v="2"/>
    <s v="41010000"/>
    <x v="13"/>
    <x v="0"/>
    <s v="NATIONAL SCIENCE FOUNDATION"/>
    <s v="Federal"/>
    <x v="0"/>
    <s v="4011016000"/>
    <s v="Not Funded"/>
    <s v="14055261"/>
    <m/>
    <m/>
    <n v="0.9"/>
    <n v="309058.2"/>
    <n v="0.9"/>
    <n v="309058.2"/>
  </r>
  <r>
    <x v="1"/>
    <s v="5"/>
    <s v="11/13/2013"/>
    <s v="2014"/>
    <s v="2"/>
    <s v="41010000"/>
    <x v="13"/>
    <x v="0"/>
    <s v="NATIONAL SCIENCE FOUNDATION"/>
    <s v="Federal"/>
    <x v="0"/>
    <s v="4014004000"/>
    <s v="Not Funded"/>
    <s v="14055273"/>
    <m/>
    <m/>
    <n v="1"/>
    <n v="449304"/>
    <n v="1"/>
    <n v="449304"/>
  </r>
  <r>
    <x v="1"/>
    <s v="5"/>
    <s v="11/13/2013"/>
    <s v="2014"/>
    <s v="2"/>
    <s v="41010000"/>
    <x v="13"/>
    <x v="0"/>
    <s v="NATIONAL SCIENCE FOUNDATION"/>
    <s v="Federal"/>
    <x v="0"/>
    <s v="4014006000"/>
    <s v="Not Funded"/>
    <s v="14055272"/>
    <m/>
    <m/>
    <n v="1"/>
    <n v="579755"/>
    <n v="1"/>
    <n v="579755"/>
  </r>
  <r>
    <x v="1"/>
    <s v="5"/>
    <s v="11/13/2013"/>
    <s v="2014"/>
    <s v="2"/>
    <s v="41010000"/>
    <x v="13"/>
    <x v="0"/>
    <s v="NATIONAL SCIENCE FOUNDATION"/>
    <s v="Federal"/>
    <x v="0"/>
    <s v="4014009000"/>
    <s v="Pending"/>
    <s v="14055303"/>
    <m/>
    <m/>
    <n v="1"/>
    <n v="292002"/>
    <n v="1"/>
    <n v="292002"/>
  </r>
  <r>
    <x v="1"/>
    <s v="5"/>
    <s v="11/13/2013"/>
    <s v="2014"/>
    <s v="2"/>
    <s v="41010000"/>
    <x v="13"/>
    <x v="0"/>
    <s v="NATIONAL SCIENCE FOUNDATION"/>
    <s v="Federal"/>
    <x v="0"/>
    <s v="4014009000"/>
    <s v="Not Funded"/>
    <s v="14055287"/>
    <n v="1"/>
    <n v="493347"/>
    <m/>
    <m/>
    <n v="1"/>
    <n v="493347"/>
  </r>
  <r>
    <x v="1"/>
    <s v="5"/>
    <s v="11/13/2013"/>
    <s v="2014"/>
    <s v="2"/>
    <s v="41010000"/>
    <x v="13"/>
    <x v="0"/>
    <s v="NATIONAL SCIENCE FOUNDATION"/>
    <s v="Federal"/>
    <x v="0"/>
    <s v="4014010000"/>
    <s v="Pending"/>
    <s v="14055274"/>
    <m/>
    <m/>
    <n v="1"/>
    <n v="499583"/>
    <n v="1"/>
    <n v="499583"/>
  </r>
  <r>
    <x v="1"/>
    <s v="5"/>
    <s v="11/13/2013"/>
    <s v="2014"/>
    <s v="2"/>
    <s v="41010000"/>
    <x v="13"/>
    <x v="0"/>
    <s v="NATIONAL SCIENCE FOUNDATION"/>
    <s v="Federal"/>
    <x v="0"/>
    <s v="4014010000"/>
    <s v="Not Funded"/>
    <s v="14055245"/>
    <n v="0.5"/>
    <n v="255200"/>
    <m/>
    <m/>
    <n v="0.5"/>
    <n v="255200"/>
  </r>
  <r>
    <x v="1"/>
    <s v="5"/>
    <s v="11/13/2013"/>
    <s v="2014"/>
    <s v="2"/>
    <s v="41010000"/>
    <x v="13"/>
    <x v="0"/>
    <s v="NATIONAL SCIENCE FOUNDATION"/>
    <s v="Federal"/>
    <x v="0"/>
    <s v="4014010000"/>
    <s v="Not Funded"/>
    <s v="14055279"/>
    <m/>
    <m/>
    <n v="1"/>
    <n v="212025"/>
    <n v="1"/>
    <n v="212025"/>
  </r>
  <r>
    <x v="1"/>
    <s v="5"/>
    <s v="11/13/2013"/>
    <s v="2014"/>
    <s v="2"/>
    <s v="41010000"/>
    <x v="13"/>
    <x v="0"/>
    <s v="NATIONAL SCIENCE FOUNDATION"/>
    <s v="Federal"/>
    <x v="0"/>
    <s v="4014017000"/>
    <s v="Not Funded"/>
    <s v="14055240"/>
    <n v="0.55000000000000004"/>
    <n v="191193.2"/>
    <m/>
    <m/>
    <n v="0.55000000000000004"/>
    <n v="191193.2"/>
  </r>
  <r>
    <x v="1"/>
    <s v="5"/>
    <s v="11/13/2013"/>
    <s v="2014"/>
    <s v="2"/>
    <s v="41010000"/>
    <x v="13"/>
    <x v="0"/>
    <s v="NATIONAL SCIENCE FOUNDATION"/>
    <s v="Federal"/>
    <x v="0"/>
    <s v="4016005000"/>
    <s v="Not Funded"/>
    <s v="14055219"/>
    <m/>
    <m/>
    <n v="1"/>
    <n v="594205"/>
    <n v="1"/>
    <n v="594205"/>
  </r>
  <r>
    <x v="1"/>
    <s v="5"/>
    <s v="11/13/2013"/>
    <s v="2014"/>
    <s v="2"/>
    <s v="41010000"/>
    <x v="13"/>
    <x v="0"/>
    <s v="NATIONAL SCIENCE FOUNDATION"/>
    <s v="Federal"/>
    <x v="0"/>
    <s v="4016005000"/>
    <s v="Not Funded"/>
    <s v="14055245"/>
    <n v="0.5"/>
    <n v="255200"/>
    <m/>
    <m/>
    <n v="0.5"/>
    <n v="255200"/>
  </r>
  <r>
    <x v="1"/>
    <s v="5"/>
    <s v="11/13/2013"/>
    <s v="2014"/>
    <s v="2"/>
    <s v="41010000"/>
    <x v="13"/>
    <x v="0"/>
    <s v="NATIONAL SCIENCE FOUNDATION"/>
    <s v="Federal"/>
    <x v="0"/>
    <s v="4016005000"/>
    <s v="Not Funded"/>
    <s v="14055261"/>
    <m/>
    <m/>
    <n v="0.1"/>
    <n v="34339.800000000003"/>
    <n v="0.1"/>
    <n v="34339.800000000003"/>
  </r>
  <r>
    <x v="1"/>
    <s v="5"/>
    <s v="11/13/2013"/>
    <s v="2014"/>
    <s v="2"/>
    <s v="41010000"/>
    <x v="13"/>
    <x v="0"/>
    <s v="NATIONAL SCIENCE FOUNDATION"/>
    <s v="Federal"/>
    <x v="0"/>
    <s v="4018006000"/>
    <s v="Pending"/>
    <s v="14055306"/>
    <m/>
    <m/>
    <n v="1"/>
    <n v="292009"/>
    <n v="1"/>
    <n v="292009"/>
  </r>
  <r>
    <x v="1"/>
    <s v="5"/>
    <s v="11/13/2013"/>
    <s v="2014"/>
    <s v="2"/>
    <s v="41010000"/>
    <x v="13"/>
    <x v="0"/>
    <s v="NATIONAL SCIENCE FOUNDATION"/>
    <s v="Federal"/>
    <x v="0"/>
    <s v="4018007000"/>
    <s v="Pending"/>
    <s v="14055250"/>
    <m/>
    <m/>
    <n v="1"/>
    <n v="396799"/>
    <n v="1"/>
    <n v="396799"/>
  </r>
  <r>
    <x v="1"/>
    <s v="5"/>
    <s v="11/13/2013"/>
    <s v="2014"/>
    <s v="2"/>
    <s v="41010000"/>
    <x v="13"/>
    <x v="0"/>
    <s v="NATIONAL SCIENCE FOUNDATION"/>
    <s v="Federal"/>
    <x v="0"/>
    <s v="4018007000"/>
    <s v="Not Funded"/>
    <s v="14055246"/>
    <m/>
    <m/>
    <n v="1"/>
    <n v="356765"/>
    <n v="1"/>
    <n v="356765"/>
  </r>
  <r>
    <x v="1"/>
    <s v="5"/>
    <s v="11/13/2013"/>
    <s v="2014"/>
    <s v="2"/>
    <s v="41010000"/>
    <x v="13"/>
    <x v="0"/>
    <s v="NATIONAL SCIENCE FOUNDATION"/>
    <s v="Federal"/>
    <x v="0"/>
    <s v="4027002000"/>
    <s v="Not Funded"/>
    <s v="14055240"/>
    <n v="0"/>
    <n v="0"/>
    <m/>
    <m/>
    <n v="0"/>
    <n v="0"/>
  </r>
  <r>
    <x v="1"/>
    <s v="5"/>
    <s v="11/13/2013"/>
    <s v="2014"/>
    <s v="2"/>
    <s v="41010000"/>
    <x v="13"/>
    <x v="0"/>
    <s v="NATIONAL SCIENCE FOUNDATION"/>
    <s v="Federal"/>
    <x v="0"/>
    <s v="4027002000"/>
    <s v="Not Funded"/>
    <s v="14055245"/>
    <n v="0"/>
    <n v="0"/>
    <m/>
    <m/>
    <n v="0"/>
    <n v="0"/>
  </r>
  <r>
    <x v="1"/>
    <s v="5"/>
    <s v="11/13/2013"/>
    <s v="2014"/>
    <s v="2"/>
    <s v="41010000"/>
    <x v="13"/>
    <x v="0"/>
    <s v="NATIONAL SCIENCE FOUNDATION"/>
    <s v="Federal"/>
    <x v="0"/>
    <s v="4027002000"/>
    <s v="Not Funded"/>
    <s v="14055287"/>
    <n v="0"/>
    <n v="0"/>
    <m/>
    <m/>
    <n v="0"/>
    <n v="0"/>
  </r>
  <r>
    <x v="1"/>
    <s v="5"/>
    <s v="11/13/2013"/>
    <s v="2014"/>
    <s v="2"/>
    <s v="41010000"/>
    <x v="13"/>
    <x v="0"/>
    <s v="NATIONAL SCIENCE FOUNDATION"/>
    <s v="Federal"/>
    <x v="0"/>
    <s v="4027003000"/>
    <s v="Not Funded"/>
    <s v="14055240"/>
    <n v="0"/>
    <n v="0"/>
    <m/>
    <m/>
    <n v="0"/>
    <n v="0"/>
  </r>
  <r>
    <x v="1"/>
    <s v="5"/>
    <s v="11/14/2013"/>
    <s v="2014"/>
    <s v="2"/>
    <s v="41010000"/>
    <x v="13"/>
    <x v="0"/>
    <s v="NATIONAL SCIENCE FOUNDATION"/>
    <s v="Federal"/>
    <x v="0"/>
    <s v="4011010000"/>
    <s v="Not Funded"/>
    <s v="14055285"/>
    <m/>
    <m/>
    <n v="1"/>
    <n v="393606"/>
    <n v="1"/>
    <n v="393606"/>
  </r>
  <r>
    <x v="1"/>
    <s v="5"/>
    <s v="11/14/2013"/>
    <s v="2014"/>
    <s v="2"/>
    <s v="41010000"/>
    <x v="13"/>
    <x v="0"/>
    <s v="NATIONAL SCIENCE FOUNDATION"/>
    <s v="Federal"/>
    <x v="0"/>
    <s v="4014009000"/>
    <s v="Not Funded"/>
    <s v="14055315"/>
    <m/>
    <m/>
    <n v="0.5"/>
    <n v="260900"/>
    <n v="0.5"/>
    <n v="260900"/>
  </r>
  <r>
    <x v="1"/>
    <s v="5"/>
    <s v="11/14/2013"/>
    <s v="2014"/>
    <s v="2"/>
    <s v="41010000"/>
    <x v="13"/>
    <x v="0"/>
    <s v="NATIONAL SCIENCE FOUNDATION"/>
    <s v="Federal"/>
    <x v="0"/>
    <s v="4018004000"/>
    <s v="Not Funded"/>
    <s v="14055315"/>
    <m/>
    <m/>
    <n v="0.5"/>
    <n v="260900"/>
    <n v="0.5"/>
    <n v="260900"/>
  </r>
  <r>
    <x v="1"/>
    <s v="5"/>
    <s v="11/14/2013"/>
    <s v="2014"/>
    <s v="2"/>
    <s v="41010000"/>
    <x v="13"/>
    <x v="0"/>
    <s v="NATIONAL SCIENCE FOUNDATION"/>
    <s v="Federal"/>
    <x v="0"/>
    <s v="4018006000"/>
    <s v="Not Funded"/>
    <s v="14055341"/>
    <m/>
    <m/>
    <n v="0.75"/>
    <n v="286361.25"/>
    <n v="0.75"/>
    <n v="286361.25"/>
  </r>
  <r>
    <x v="1"/>
    <s v="5"/>
    <s v="11/14/2013"/>
    <s v="2014"/>
    <s v="2"/>
    <s v="41010000"/>
    <x v="13"/>
    <x v="0"/>
    <s v="KANSAS STATE UNIVERSITY"/>
    <s v="Institution of Higher Education"/>
    <x v="0"/>
    <s v="4018007000"/>
    <s v="Pending"/>
    <s v="14055345"/>
    <m/>
    <m/>
    <n v="1"/>
    <n v="75000"/>
    <n v="1"/>
    <n v="75000"/>
  </r>
  <r>
    <x v="1"/>
    <s v="5"/>
    <s v="11/14/2013"/>
    <s v="2014"/>
    <s v="2"/>
    <s v="41010000"/>
    <x v="13"/>
    <x v="0"/>
    <s v="NATIONAL SCIENCE FOUNDATION"/>
    <s v="Federal"/>
    <x v="0"/>
    <s v="4018008000"/>
    <s v="Pending"/>
    <s v="14055350"/>
    <m/>
    <m/>
    <n v="1"/>
    <n v="85496"/>
    <n v="1"/>
    <n v="85496"/>
  </r>
  <r>
    <x v="1"/>
    <s v="5"/>
    <s v="11/14/2013"/>
    <s v="2014"/>
    <s v="2"/>
    <s v="41010000"/>
    <x v="13"/>
    <x v="0"/>
    <s v="NATIONAL SCIENCE FOUNDATION"/>
    <s v="Federal"/>
    <x v="0"/>
    <s v="4018008000"/>
    <s v="Not Funded"/>
    <s v="14055341"/>
    <m/>
    <m/>
    <n v="0.25"/>
    <n v="95453.75"/>
    <n v="0.25"/>
    <n v="95453.75"/>
  </r>
  <r>
    <x v="1"/>
    <s v="5"/>
    <s v="11/15/2013"/>
    <s v="2014"/>
    <s v="2"/>
    <s v="41010000"/>
    <x v="13"/>
    <x v="0"/>
    <s v="UNIVERSITY OF MINNESOTA"/>
    <s v="Institution of Higher Education"/>
    <x v="0"/>
    <s v="4011006000"/>
    <s v="Awarded"/>
    <s v="14055375"/>
    <n v="0.6875"/>
    <n v="12925"/>
    <m/>
    <m/>
    <n v="0.6875"/>
    <n v="12925"/>
  </r>
  <r>
    <x v="1"/>
    <s v="5"/>
    <s v="11/15/2013"/>
    <s v="2014"/>
    <s v="2"/>
    <s v="41010000"/>
    <x v="13"/>
    <x v="0"/>
    <s v="NATIONAL SCIENCE FOUNDATION"/>
    <s v="Federal"/>
    <x v="0"/>
    <s v="4011006000"/>
    <s v="Not Funded"/>
    <s v="14055133"/>
    <n v="0.1"/>
    <n v="144948.79999999999"/>
    <m/>
    <m/>
    <n v="0.1"/>
    <n v="144948.79999999999"/>
  </r>
  <r>
    <x v="1"/>
    <s v="5"/>
    <s v="11/15/2013"/>
    <s v="2014"/>
    <s v="2"/>
    <s v="41010000"/>
    <x v="13"/>
    <x v="0"/>
    <s v="NATIONAL SCIENCE FOUNDATION"/>
    <s v="Federal"/>
    <x v="0"/>
    <s v="4012003000"/>
    <s v="Not Funded"/>
    <s v="14055133"/>
    <n v="0.7"/>
    <n v="1014641.6"/>
    <m/>
    <m/>
    <n v="0.7"/>
    <n v="1014641.6"/>
  </r>
  <r>
    <x v="1"/>
    <s v="5"/>
    <s v="11/15/2013"/>
    <s v="2014"/>
    <s v="2"/>
    <s v="41010000"/>
    <x v="13"/>
    <x v="0"/>
    <s v="UNIVERSITY OF MINNESOTA"/>
    <s v="Institution of Higher Education"/>
    <x v="0"/>
    <s v="4014009000"/>
    <s v="Awarded"/>
    <s v="14055375"/>
    <n v="0.3125"/>
    <n v="5875"/>
    <m/>
    <m/>
    <n v="0.3125"/>
    <n v="5875"/>
  </r>
  <r>
    <x v="1"/>
    <s v="5"/>
    <s v="11/15/2013"/>
    <s v="2014"/>
    <s v="2"/>
    <s v="41010000"/>
    <x v="13"/>
    <x v="0"/>
    <s v="NATIONAL SCIENCE FOUNDATION"/>
    <s v="Federal"/>
    <x v="0"/>
    <s v="4014017000"/>
    <s v="Pending"/>
    <s v="14055283"/>
    <n v="1"/>
    <n v="536674"/>
    <m/>
    <m/>
    <n v="1"/>
    <n v="536674"/>
  </r>
  <r>
    <x v="1"/>
    <s v="5"/>
    <s v="11/15/2013"/>
    <s v="2014"/>
    <s v="2"/>
    <s v="41010000"/>
    <x v="13"/>
    <x v="0"/>
    <s v="NATIONAL SCIENCE FOUNDATION"/>
    <s v="Federal"/>
    <x v="0"/>
    <s v="4016003000"/>
    <s v="Not Funded"/>
    <s v="14055360"/>
    <m/>
    <m/>
    <n v="0.67"/>
    <n v="481241.57"/>
    <n v="0.67"/>
    <n v="481241.57"/>
  </r>
  <r>
    <x v="1"/>
    <s v="5"/>
    <s v="11/15/2013"/>
    <s v="2014"/>
    <s v="2"/>
    <s v="41010000"/>
    <x v="13"/>
    <x v="0"/>
    <s v="NATIONAL SCIENCE FOUNDATION"/>
    <s v="Federal"/>
    <x v="0"/>
    <s v="4018003000"/>
    <s v="Not Funded"/>
    <s v="14055133"/>
    <n v="0.2"/>
    <n v="289897.59999999998"/>
    <m/>
    <m/>
    <n v="0.2"/>
    <n v="289897.59999999998"/>
  </r>
  <r>
    <x v="1"/>
    <s v="5"/>
    <s v="11/15/2013"/>
    <s v="2014"/>
    <s v="2"/>
    <s v="41010000"/>
    <x v="13"/>
    <x v="0"/>
    <s v="NATIONAL SCIENCE FOUNDATION"/>
    <s v="Federal"/>
    <x v="0"/>
    <s v="4018003000"/>
    <s v="Not Funded"/>
    <s v="14055358"/>
    <m/>
    <m/>
    <n v="1"/>
    <n v="500897"/>
    <n v="1"/>
    <n v="500897"/>
  </r>
  <r>
    <x v="1"/>
    <s v="5"/>
    <s v="11/15/2013"/>
    <s v="2014"/>
    <s v="2"/>
    <s v="41010000"/>
    <x v="13"/>
    <x v="0"/>
    <s v="NATIONAL SCIENCE FOUNDATION"/>
    <s v="Federal"/>
    <x v="0"/>
    <s v="4018003000"/>
    <s v="Not Funded"/>
    <s v="14055387"/>
    <m/>
    <m/>
    <n v="1"/>
    <n v="802764"/>
    <n v="1"/>
    <n v="802764"/>
  </r>
  <r>
    <x v="1"/>
    <s v="5"/>
    <s v="11/15/2013"/>
    <s v="2014"/>
    <s v="2"/>
    <s v="41010000"/>
    <x v="13"/>
    <x v="0"/>
    <s v="NATIONAL SCIENCE FOUNDATION"/>
    <s v="Federal"/>
    <x v="0"/>
    <s v="4018004000"/>
    <s v="Not Funded"/>
    <s v="14055400"/>
    <m/>
    <m/>
    <n v="1"/>
    <n v="512465"/>
    <n v="1"/>
    <n v="512465"/>
  </r>
  <r>
    <x v="1"/>
    <s v="5"/>
    <s v="11/15/2013"/>
    <s v="2014"/>
    <s v="2"/>
    <s v="41010000"/>
    <x v="13"/>
    <x v="0"/>
    <s v="NATIONAL SCIENCE FOUNDATION"/>
    <s v="Federal"/>
    <x v="0"/>
    <s v="4018006000"/>
    <s v="Pending"/>
    <s v="14055222"/>
    <m/>
    <m/>
    <n v="1"/>
    <n v="634025"/>
    <n v="1"/>
    <n v="634025"/>
  </r>
  <r>
    <x v="1"/>
    <s v="5"/>
    <s v="11/15/2013"/>
    <s v="2014"/>
    <s v="2"/>
    <s v="41010000"/>
    <x v="13"/>
    <x v="0"/>
    <s v="NATIONAL SCIENCE FOUNDATION"/>
    <s v="Federal"/>
    <x v="0"/>
    <s v="4018006000"/>
    <s v="Pending"/>
    <s v="14055347"/>
    <m/>
    <m/>
    <n v="1"/>
    <n v="462437"/>
    <n v="1"/>
    <n v="462437"/>
  </r>
  <r>
    <x v="1"/>
    <s v="5"/>
    <s v="11/15/2013"/>
    <s v="2014"/>
    <s v="2"/>
    <s v="41010000"/>
    <x v="13"/>
    <x v="0"/>
    <s v="NATIONAL SCIENCE FOUNDATION"/>
    <s v="Federal"/>
    <x v="0"/>
    <s v="4018007000"/>
    <s v="Pending"/>
    <s v="14055388"/>
    <m/>
    <m/>
    <n v="1"/>
    <n v="969451"/>
    <n v="1"/>
    <n v="969451"/>
  </r>
  <r>
    <x v="1"/>
    <s v="5"/>
    <s v="11/15/2013"/>
    <s v="2014"/>
    <s v="2"/>
    <s v="41010000"/>
    <x v="13"/>
    <x v="0"/>
    <s v="NATIONAL SCIENCE FOUNDATION"/>
    <s v="Federal"/>
    <x v="0"/>
    <s v="4018007000"/>
    <s v="Not Funded"/>
    <s v="14055319"/>
    <m/>
    <m/>
    <n v="1"/>
    <n v="443001"/>
    <n v="1"/>
    <n v="443001"/>
  </r>
  <r>
    <x v="1"/>
    <s v="5"/>
    <s v="11/15/2013"/>
    <s v="2014"/>
    <s v="2"/>
    <s v="41010000"/>
    <x v="13"/>
    <x v="0"/>
    <s v="NATIONAL SCIENCE FOUNDATION"/>
    <s v="Federal"/>
    <x v="0"/>
    <s v="4018007000"/>
    <s v="Not Funded"/>
    <s v="14055360"/>
    <m/>
    <m/>
    <n v="0.33"/>
    <n v="237029.43"/>
    <n v="0.33"/>
    <n v="237029.43"/>
  </r>
  <r>
    <x v="1"/>
    <s v="5"/>
    <s v="11/15/2013"/>
    <s v="2014"/>
    <s v="2"/>
    <s v="41010000"/>
    <x v="13"/>
    <x v="0"/>
    <s v="NATIONAL SCIENCE FOUNDATION"/>
    <s v="Federal"/>
    <x v="0"/>
    <s v="4018007000"/>
    <s v="Not Funded"/>
    <s v="14055378"/>
    <m/>
    <m/>
    <n v="1"/>
    <n v="500251"/>
    <n v="1"/>
    <n v="500251"/>
  </r>
  <r>
    <x v="1"/>
    <s v="5"/>
    <s v="11/15/2013"/>
    <s v="2014"/>
    <s v="2"/>
    <s v="41010000"/>
    <x v="13"/>
    <x v="0"/>
    <s v="NATIONAL SCIENCE FOUNDATION"/>
    <s v="Federal"/>
    <x v="0"/>
    <s v="4018007000"/>
    <s v="Not Funded"/>
    <s v="14055389"/>
    <m/>
    <m/>
    <n v="1"/>
    <n v="478438"/>
    <n v="1"/>
    <n v="478438"/>
  </r>
  <r>
    <x v="1"/>
    <s v="5"/>
    <s v="11/15/2013"/>
    <s v="2014"/>
    <s v="2"/>
    <s v="41010000"/>
    <x v="13"/>
    <x v="0"/>
    <s v="NATIONAL SCIENCE FOUNDATION"/>
    <s v="Federal"/>
    <x v="0"/>
    <s v="4027003000"/>
    <s v="Pending"/>
    <s v="14055283"/>
    <n v="0"/>
    <n v="0"/>
    <m/>
    <m/>
    <n v="0"/>
    <n v="0"/>
  </r>
  <r>
    <x v="1"/>
    <s v="5"/>
    <s v="11/15/2013"/>
    <s v="2014"/>
    <s v="2"/>
    <s v="41010000"/>
    <x v="13"/>
    <x v="0"/>
    <s v="NATIONAL SCIENCE FOUNDATION"/>
    <s v="Federal"/>
    <x v="0"/>
    <s v="4027003000"/>
    <s v="Not Funded"/>
    <s v="14055133"/>
    <n v="0"/>
    <n v="0"/>
    <m/>
    <m/>
    <n v="0"/>
    <n v="0"/>
  </r>
  <r>
    <x v="1"/>
    <s v="5"/>
    <s v="11/15/2013"/>
    <s v="2014"/>
    <s v="2"/>
    <s v="41010000"/>
    <x v="13"/>
    <x v="0"/>
    <s v="NATIONAL SCIENCE FOUNDATION"/>
    <s v="Federal"/>
    <x v="0"/>
    <s v="4027003005"/>
    <s v="Pending"/>
    <s v="14055283"/>
    <n v="0"/>
    <n v="0"/>
    <m/>
    <m/>
    <n v="0"/>
    <n v="0"/>
  </r>
  <r>
    <x v="1"/>
    <s v="5"/>
    <s v="11/15/2013"/>
    <s v="2014"/>
    <s v="2"/>
    <s v="41010000"/>
    <x v="13"/>
    <x v="0"/>
    <s v="UNIVERSITY OF MINNESOTA"/>
    <s v="Institution of Higher Education"/>
    <x v="0"/>
    <s v="4027010000"/>
    <s v="Awarded"/>
    <s v="14055375"/>
    <n v="0"/>
    <n v="0"/>
    <m/>
    <m/>
    <n v="0"/>
    <n v="0"/>
  </r>
  <r>
    <x v="1"/>
    <s v="5"/>
    <s v="11/18/2013"/>
    <s v="2014"/>
    <s v="2"/>
    <s v="41010000"/>
    <x v="13"/>
    <x v="0"/>
    <s v="MICHIGAN STATE UNIVERSITY"/>
    <s v="Institution of Higher Education"/>
    <x v="0"/>
    <s v="4011015000"/>
    <s v="Pending"/>
    <s v="14055415"/>
    <m/>
    <m/>
    <n v="1"/>
    <n v="165000"/>
    <n v="1"/>
    <n v="165000"/>
  </r>
  <r>
    <x v="1"/>
    <s v="5"/>
    <s v="11/18/2013"/>
    <s v="2014"/>
    <s v="2"/>
    <s v="41010000"/>
    <x v="13"/>
    <x v="0"/>
    <s v="WAYNE STATE UNIVERSITY"/>
    <s v="Institution of Higher Education"/>
    <x v="0"/>
    <s v="4014005000"/>
    <s v="Pending"/>
    <s v="14055430"/>
    <m/>
    <m/>
    <n v="1"/>
    <n v="4120"/>
    <n v="1"/>
    <n v="4120"/>
  </r>
  <r>
    <x v="1"/>
    <s v="5"/>
    <s v="11/19/2013"/>
    <s v="2014"/>
    <s v="2"/>
    <s v="41010000"/>
    <x v="13"/>
    <x v="0"/>
    <s v="NATIONAL SCIENCE FOUNDATION"/>
    <s v="Federal"/>
    <x v="0"/>
    <s v="4011015000"/>
    <s v="Not Funded"/>
    <s v="14055404"/>
    <n v="1"/>
    <n v="1483768"/>
    <m/>
    <m/>
    <n v="1"/>
    <n v="1483768"/>
  </r>
  <r>
    <x v="1"/>
    <s v="5"/>
    <s v="11/19/2013"/>
    <s v="2014"/>
    <s v="2"/>
    <s v="41010000"/>
    <x v="13"/>
    <x v="0"/>
    <s v="NATIONAL SCIENCE FOUNDATION"/>
    <s v="Federal"/>
    <x v="0"/>
    <s v="4011015000"/>
    <s v="Not Funded"/>
    <s v="14055458"/>
    <m/>
    <m/>
    <n v="1"/>
    <n v="1500000"/>
    <n v="1"/>
    <n v="1500000"/>
  </r>
  <r>
    <x v="1"/>
    <s v="5"/>
    <s v="11/19/2013"/>
    <s v="2014"/>
    <s v="2"/>
    <s v="41010000"/>
    <x v="13"/>
    <x v="0"/>
    <s v="NATIONAL SCIENCE FOUNDATION"/>
    <s v="Federal"/>
    <x v="0"/>
    <s v="4013011000"/>
    <s v="Not Funded"/>
    <s v="14055462"/>
    <m/>
    <m/>
    <n v="0.33"/>
    <n v="452911.47"/>
    <n v="0.33"/>
    <n v="452911.47"/>
  </r>
  <r>
    <x v="1"/>
    <s v="5"/>
    <s v="11/19/2013"/>
    <s v="2014"/>
    <s v="2"/>
    <s v="41010000"/>
    <x v="13"/>
    <x v="0"/>
    <s v="NATIONAL SCIENCE FOUNDATION"/>
    <s v="Federal"/>
    <x v="0"/>
    <s v="4014006000"/>
    <s v="Not Funded"/>
    <s v="14055462"/>
    <m/>
    <m/>
    <n v="0.67"/>
    <n v="919547.53"/>
    <n v="0.67"/>
    <n v="919547.53"/>
  </r>
  <r>
    <x v="1"/>
    <s v="5"/>
    <s v="11/19/2013"/>
    <s v="2014"/>
    <s v="2"/>
    <s v="41010000"/>
    <x v="13"/>
    <x v="0"/>
    <s v="NATIONAL SCIENCE FOUNDATION"/>
    <s v="Federal"/>
    <x v="0"/>
    <s v="4027011000"/>
    <s v="Not Funded"/>
    <s v="14055404"/>
    <n v="0"/>
    <n v="0"/>
    <m/>
    <m/>
    <n v="0"/>
    <n v="0"/>
  </r>
  <r>
    <x v="1"/>
    <s v="5"/>
    <s v="11/20/2013"/>
    <s v="2014"/>
    <s v="2"/>
    <s v="41010000"/>
    <x v="13"/>
    <x v="0"/>
    <s v="Large Synoptic Survey Telescope Corporation"/>
    <s v="Private Non-Profit"/>
    <x v="0"/>
    <s v="4018007000"/>
    <s v="Awarded"/>
    <s v="14055499"/>
    <m/>
    <m/>
    <n v="1"/>
    <n v="110000"/>
    <n v="1"/>
    <n v="110000"/>
  </r>
  <r>
    <x v="1"/>
    <s v="5"/>
    <s v="11/22/2013"/>
    <s v="2014"/>
    <s v="2"/>
    <s v="41010000"/>
    <x v="13"/>
    <x v="0"/>
    <s v="NATIONAL SCIENCE FOUNDATION"/>
    <s v="Federal"/>
    <x v="0"/>
    <s v="4011010000"/>
    <s v="Not Funded"/>
    <s v="14055572"/>
    <n v="0.6"/>
    <n v="809419.8"/>
    <m/>
    <m/>
    <n v="0.6"/>
    <n v="809419.8"/>
  </r>
  <r>
    <x v="1"/>
    <s v="5"/>
    <s v="11/22/2013"/>
    <s v="2014"/>
    <s v="2"/>
    <s v="41010000"/>
    <x v="13"/>
    <x v="0"/>
    <s v="NATIONAL SCIENCE FOUNDATION"/>
    <s v="Federal"/>
    <x v="0"/>
    <s v="4014004000"/>
    <s v="Not Funded"/>
    <s v="14055572"/>
    <n v="0.4"/>
    <n v="539613.19999999995"/>
    <m/>
    <m/>
    <n v="0.4"/>
    <n v="539613.19999999995"/>
  </r>
  <r>
    <x v="1"/>
    <s v="5"/>
    <s v="11/22/2013"/>
    <s v="2014"/>
    <s v="2"/>
    <s v="41010000"/>
    <x v="13"/>
    <x v="0"/>
    <s v="NATIONAL SCIENCE FOUNDATION"/>
    <s v="Federal"/>
    <x v="0"/>
    <s v="4014011000"/>
    <s v="Pending"/>
    <s v="14055546"/>
    <m/>
    <m/>
    <n v="1"/>
    <n v="657872"/>
    <n v="1"/>
    <n v="657872"/>
  </r>
  <r>
    <x v="1"/>
    <s v="5"/>
    <s v="11/22/2013"/>
    <s v="2014"/>
    <s v="2"/>
    <s v="41010000"/>
    <x v="13"/>
    <x v="0"/>
    <s v="NATIONAL SCIENCE FOUNDATION"/>
    <s v="Federal"/>
    <x v="0"/>
    <s v="4027003000"/>
    <s v="Not Funded"/>
    <s v="14055572"/>
    <n v="0"/>
    <n v="0"/>
    <m/>
    <m/>
    <n v="0"/>
    <n v="0"/>
  </r>
  <r>
    <x v="1"/>
    <s v="5"/>
    <s v="11/22/2013"/>
    <s v="2014"/>
    <s v="2"/>
    <s v="41010000"/>
    <x v="13"/>
    <x v="0"/>
    <s v="NATIONAL SCIENCE FOUNDATION"/>
    <s v="Federal"/>
    <x v="0"/>
    <s v="4027012000"/>
    <s v="Not Funded"/>
    <s v="14055572"/>
    <n v="0"/>
    <n v="0"/>
    <m/>
    <m/>
    <n v="0"/>
    <n v="0"/>
  </r>
  <r>
    <x v="1"/>
    <s v="5"/>
    <s v="11/26/2013"/>
    <s v="2014"/>
    <s v="2"/>
    <s v="41010000"/>
    <x v="13"/>
    <x v="0"/>
    <s v="Nanoscale Informal Sci Educ"/>
    <s v="Private Non-Profit"/>
    <x v="0"/>
    <s v="4014010000"/>
    <s v="Awarded"/>
    <s v="14055574"/>
    <n v="1"/>
    <n v="3000"/>
    <m/>
    <m/>
    <n v="1"/>
    <n v="3000"/>
  </r>
  <r>
    <x v="1"/>
    <s v="5"/>
    <s v="11/26/2013"/>
    <s v="2014"/>
    <s v="2"/>
    <s v="41010000"/>
    <x v="13"/>
    <x v="0"/>
    <s v="NATIONAL SCIENCE FOUNDATION"/>
    <s v="Federal"/>
    <x v="0"/>
    <s v="4014011000"/>
    <s v="Pending"/>
    <s v="14055629"/>
    <m/>
    <m/>
    <n v="1"/>
    <n v="577031"/>
    <n v="1"/>
    <n v="577031"/>
  </r>
  <r>
    <x v="1"/>
    <s v="5"/>
    <s v="11/26/2013"/>
    <s v="2014"/>
    <s v="2"/>
    <s v="41010000"/>
    <x v="13"/>
    <x v="0"/>
    <s v="NATIONAL SCIENCE FOUNDATION"/>
    <s v="Federal"/>
    <x v="0"/>
    <s v="4014011000"/>
    <s v="Pending"/>
    <s v="14055647"/>
    <m/>
    <m/>
    <n v="1"/>
    <n v="770920"/>
    <n v="1"/>
    <n v="770920"/>
  </r>
  <r>
    <x v="1"/>
    <s v="5"/>
    <s v="11/26/2013"/>
    <s v="2014"/>
    <s v="2"/>
    <s v="41010000"/>
    <x v="13"/>
    <x v="0"/>
    <s v="NATIONAL SCIENCE FOUNDATION"/>
    <s v="Federal"/>
    <x v="0"/>
    <s v="4018004000"/>
    <s v="Pending"/>
    <s v="14055682"/>
    <m/>
    <m/>
    <n v="0.5"/>
    <n v="131873"/>
    <n v="0.5"/>
    <n v="131873"/>
  </r>
  <r>
    <x v="1"/>
    <s v="5"/>
    <s v="11/26/2013"/>
    <s v="2014"/>
    <s v="2"/>
    <s v="41010000"/>
    <x v="13"/>
    <x v="0"/>
    <s v="NATIONAL SCIENCE FOUNDATION"/>
    <s v="Federal"/>
    <x v="0"/>
    <s v="4018007000"/>
    <s v="Pending"/>
    <s v="14055678"/>
    <m/>
    <m/>
    <n v="1"/>
    <n v="435511"/>
    <n v="1"/>
    <n v="435511"/>
  </r>
  <r>
    <x v="1"/>
    <s v="5"/>
    <s v="11/26/2013"/>
    <s v="2014"/>
    <s v="2"/>
    <s v="41010000"/>
    <x v="13"/>
    <x v="0"/>
    <s v="COLUMBIA UNIVERSITY"/>
    <s v="Institution of Higher Education"/>
    <x v="0"/>
    <s v="4018007000"/>
    <s v="Pending"/>
    <s v="14055679"/>
    <m/>
    <m/>
    <n v="1"/>
    <n v="681290"/>
    <n v="1"/>
    <n v="681290"/>
  </r>
  <r>
    <x v="1"/>
    <s v="5"/>
    <s v="11/26/2013"/>
    <s v="2014"/>
    <s v="2"/>
    <s v="41010000"/>
    <x v="13"/>
    <x v="0"/>
    <s v="NATIONAL SCIENCE FOUNDATION"/>
    <s v="Federal"/>
    <x v="0"/>
    <s v="4018007000"/>
    <s v="Pending"/>
    <s v="14055681"/>
    <m/>
    <m/>
    <n v="1"/>
    <n v="138818"/>
    <n v="1"/>
    <n v="138818"/>
  </r>
  <r>
    <x v="1"/>
    <s v="5"/>
    <s v="11/26/2013"/>
    <s v="2014"/>
    <s v="2"/>
    <s v="41010000"/>
    <x v="13"/>
    <x v="0"/>
    <s v="NATIONAL SCIENCE FOUNDATION"/>
    <s v="Federal"/>
    <x v="0"/>
    <s v="4018008000"/>
    <s v="Pending"/>
    <s v="14055682"/>
    <m/>
    <m/>
    <n v="0.5"/>
    <n v="131873"/>
    <n v="0.5"/>
    <n v="131873"/>
  </r>
  <r>
    <x v="1"/>
    <s v="5"/>
    <s v="11/26/2013"/>
    <s v="2014"/>
    <s v="2"/>
    <s v="41010000"/>
    <x v="13"/>
    <x v="0"/>
    <s v="BOWLING GREEN STATE UNIVERSITY"/>
    <s v="Institution of Higher Education"/>
    <x v="0"/>
    <s v="4020003000"/>
    <s v="Pending"/>
    <s v="14055649"/>
    <m/>
    <m/>
    <n v="1"/>
    <n v="300000"/>
    <n v="1"/>
    <n v="300000"/>
  </r>
  <r>
    <x v="1"/>
    <s v="5"/>
    <s v="11/26/2013"/>
    <s v="2014"/>
    <s v="2"/>
    <s v="41010000"/>
    <x v="13"/>
    <x v="0"/>
    <s v="Nanoscale Informal Sci Educ"/>
    <s v="Private Non-Profit"/>
    <x v="0"/>
    <s v="4027002000"/>
    <s v="Awarded"/>
    <s v="14055574"/>
    <n v="0"/>
    <n v="0"/>
    <m/>
    <m/>
    <n v="0"/>
    <n v="0"/>
  </r>
  <r>
    <x v="1"/>
    <s v="5"/>
    <s v="11/27/2013"/>
    <s v="2014"/>
    <s v="2"/>
    <s v="41010000"/>
    <x v="13"/>
    <x v="0"/>
    <s v="UTAH STATE UNIVERSITY"/>
    <s v="Institution of Higher Education"/>
    <x v="0"/>
    <s v="4019006000"/>
    <s v="Pending"/>
    <s v="14055663"/>
    <m/>
    <m/>
    <n v="1"/>
    <n v="628828"/>
    <n v="1"/>
    <n v="628828"/>
  </r>
  <r>
    <x v="1"/>
    <s v="6"/>
    <s v="12/2/2013"/>
    <s v="2014"/>
    <s v="3"/>
    <s v="41010000"/>
    <x v="13"/>
    <x v="0"/>
    <s v="Animated Dynamics LLC"/>
    <s v="Private Profit"/>
    <x v="0"/>
    <s v="4012006000"/>
    <s v="Pending"/>
    <s v="14065735"/>
    <n v="0.5"/>
    <n v="12500"/>
    <m/>
    <m/>
    <n v="0.5"/>
    <n v="12500"/>
  </r>
  <r>
    <x v="1"/>
    <s v="6"/>
    <s v="12/2/2013"/>
    <s v="2014"/>
    <s v="3"/>
    <s v="41010000"/>
    <x v="13"/>
    <x v="0"/>
    <s v="Proteaf Technologies"/>
    <s v="Private Profit"/>
    <x v="0"/>
    <s v="4014004000"/>
    <s v="Pending"/>
    <s v="14065733"/>
    <m/>
    <m/>
    <n v="1"/>
    <n v="50000"/>
    <n v="1"/>
    <n v="50000"/>
  </r>
  <r>
    <x v="1"/>
    <s v="6"/>
    <s v="12/2/2013"/>
    <s v="2014"/>
    <s v="3"/>
    <s v="41010000"/>
    <x v="13"/>
    <x v="0"/>
    <s v="Nano Meta Technologies Inc"/>
    <s v="Private Profit"/>
    <x v="0"/>
    <s v="4014006000"/>
    <s v="Pending"/>
    <s v="14065736"/>
    <n v="1"/>
    <n v="49965"/>
    <m/>
    <m/>
    <n v="1"/>
    <n v="49965"/>
  </r>
  <r>
    <x v="1"/>
    <s v="6"/>
    <s v="12/2/2013"/>
    <s v="2014"/>
    <s v="3"/>
    <s v="41010000"/>
    <x v="13"/>
    <x v="0"/>
    <s v="NATIONAL SCIENCE FOUNDATION"/>
    <s v="Federal"/>
    <x v="0"/>
    <s v="4014011000"/>
    <s v="Not Funded"/>
    <s v="14065729"/>
    <m/>
    <m/>
    <n v="1"/>
    <n v="391509"/>
    <n v="1"/>
    <n v="391509"/>
  </r>
  <r>
    <x v="1"/>
    <s v="6"/>
    <s v="12/2/2013"/>
    <s v="2014"/>
    <s v="3"/>
    <s v="41010000"/>
    <x v="13"/>
    <x v="0"/>
    <s v="NATIONAL SCIENCE FOUNDATION"/>
    <s v="Federal"/>
    <x v="0"/>
    <s v="4018007000"/>
    <s v="Pending"/>
    <s v="14065734"/>
    <m/>
    <m/>
    <n v="1"/>
    <n v="328090"/>
    <n v="1"/>
    <n v="328090"/>
  </r>
  <r>
    <x v="1"/>
    <s v="6"/>
    <s v="12/2/2013"/>
    <s v="2014"/>
    <s v="3"/>
    <s v="41010000"/>
    <x v="13"/>
    <x v="0"/>
    <s v="Animated Dynamics LLC"/>
    <s v="Private Profit"/>
    <x v="0"/>
    <s v="4018007000"/>
    <s v="Pending"/>
    <s v="14065735"/>
    <n v="0.5"/>
    <n v="12500"/>
    <m/>
    <m/>
    <n v="0.5"/>
    <n v="12500"/>
  </r>
  <r>
    <x v="1"/>
    <s v="6"/>
    <s v="12/2/2013"/>
    <s v="2014"/>
    <s v="3"/>
    <s v="41010000"/>
    <x v="13"/>
    <x v="0"/>
    <s v="Nano Meta Technologies Inc"/>
    <s v="Private Profit"/>
    <x v="0"/>
    <s v="4027002000"/>
    <s v="Pending"/>
    <s v="14065736"/>
    <n v="0"/>
    <n v="0"/>
    <m/>
    <m/>
    <n v="0"/>
    <n v="0"/>
  </r>
  <r>
    <x v="1"/>
    <s v="6"/>
    <s v="12/2/2013"/>
    <s v="2014"/>
    <s v="3"/>
    <s v="41010000"/>
    <x v="13"/>
    <x v="0"/>
    <s v="Animated Dynamics LLC"/>
    <s v="Private Profit"/>
    <x v="0"/>
    <s v="4027003000"/>
    <s v="Pending"/>
    <s v="14065735"/>
    <n v="0"/>
    <n v="0"/>
    <m/>
    <m/>
    <n v="0"/>
    <n v="0"/>
  </r>
  <r>
    <x v="1"/>
    <s v="6"/>
    <s v="12/2/2013"/>
    <s v="2014"/>
    <s v="3"/>
    <s v="41010000"/>
    <x v="13"/>
    <x v="0"/>
    <s v="Animated Dynamics LLC"/>
    <s v="Private Profit"/>
    <x v="0"/>
    <s v="4027009000"/>
    <s v="Pending"/>
    <s v="14065735"/>
    <n v="0"/>
    <n v="0"/>
    <m/>
    <m/>
    <n v="0"/>
    <n v="0"/>
  </r>
  <r>
    <x v="1"/>
    <s v="6"/>
    <s v="12/4/2013"/>
    <s v="2014"/>
    <s v="3"/>
    <s v="41010000"/>
    <x v="13"/>
    <x v="0"/>
    <s v="Phytoption LLC"/>
    <s v="Private Profit"/>
    <x v="0"/>
    <s v="4011016000"/>
    <s v="Pending"/>
    <s v="14065771"/>
    <m/>
    <m/>
    <n v="1"/>
    <n v="68000"/>
    <n v="1"/>
    <n v="68000"/>
  </r>
  <r>
    <x v="1"/>
    <s v="6"/>
    <s v="12/4/2013"/>
    <s v="2014"/>
    <s v="3"/>
    <s v="41010000"/>
    <x v="13"/>
    <x v="0"/>
    <s v="Agric Envrnmtl Geographic Info"/>
    <s v="Private Profit"/>
    <x v="0"/>
    <s v="4014006000"/>
    <s v="Pending"/>
    <s v="14065799"/>
    <n v="1"/>
    <n v="76762"/>
    <m/>
    <m/>
    <n v="1"/>
    <n v="76762"/>
  </r>
  <r>
    <x v="1"/>
    <s v="6"/>
    <s v="12/4/2013"/>
    <s v="2014"/>
    <s v="3"/>
    <s v="41010000"/>
    <x v="13"/>
    <x v="0"/>
    <s v="Agric Envrnmtl Geographic Info"/>
    <s v="Private Profit"/>
    <x v="0"/>
    <s v="4027001000"/>
    <s v="Pending"/>
    <s v="14065799"/>
    <n v="0"/>
    <n v="0"/>
    <m/>
    <m/>
    <n v="0"/>
    <n v="0"/>
  </r>
  <r>
    <x v="1"/>
    <s v="6"/>
    <s v="12/4/2013"/>
    <s v="2014"/>
    <s v="3"/>
    <s v="41010000"/>
    <x v="13"/>
    <x v="0"/>
    <s v="Agric Envrnmtl Geographic Info"/>
    <s v="Private Profit"/>
    <x v="0"/>
    <s v="4027001014"/>
    <s v="Pending"/>
    <s v="14065799"/>
    <n v="0"/>
    <n v="0"/>
    <m/>
    <m/>
    <n v="0"/>
    <n v="0"/>
  </r>
  <r>
    <x v="1"/>
    <s v="6"/>
    <s v="12/5/2013"/>
    <s v="2014"/>
    <s v="3"/>
    <s v="41010000"/>
    <x v="13"/>
    <x v="0"/>
    <s v="NATIONAL SCIENCE FOUNDATION"/>
    <s v="Federal"/>
    <x v="0"/>
    <s v="2004027000"/>
    <s v="Pending"/>
    <s v="14065755"/>
    <m/>
    <m/>
    <n v="1"/>
    <n v="137736"/>
    <n v="1"/>
    <n v="137736"/>
  </r>
  <r>
    <x v="1"/>
    <s v="6"/>
    <s v="12/5/2013"/>
    <s v="2014"/>
    <s v="3"/>
    <s v="41010000"/>
    <x v="13"/>
    <x v="0"/>
    <s v="NATIONAL SCIENCE FOUNDATION"/>
    <s v="Federal"/>
    <x v="0"/>
    <s v="4020003000"/>
    <s v="Not Funded"/>
    <s v="14065785"/>
    <m/>
    <m/>
    <n v="1"/>
    <n v="436764"/>
    <n v="1"/>
    <n v="436764"/>
  </r>
  <r>
    <x v="1"/>
    <s v="6"/>
    <s v="12/6/2013"/>
    <s v="2014"/>
    <s v="3"/>
    <s v="41010000"/>
    <x v="13"/>
    <x v="0"/>
    <s v="NATIONAL SCIENCE FOUNDATION"/>
    <s v="Federal"/>
    <x v="0"/>
    <s v="4014007000"/>
    <s v="Not Funded"/>
    <s v="14055518"/>
    <m/>
    <m/>
    <n v="1"/>
    <n v="200000"/>
    <n v="1"/>
    <n v="200000"/>
  </r>
  <r>
    <x v="1"/>
    <s v="6"/>
    <s v="12/6/2013"/>
    <s v="2014"/>
    <s v="3"/>
    <s v="41010000"/>
    <x v="13"/>
    <x v="0"/>
    <s v="NATIONAL SCIENCE FOUNDATION"/>
    <s v="Federal"/>
    <x v="0"/>
    <s v="4018004000"/>
    <s v="Pending"/>
    <s v="14065867"/>
    <n v="0.5"/>
    <n v="168202.5"/>
    <m/>
    <m/>
    <n v="0.5"/>
    <n v="168202.5"/>
  </r>
  <r>
    <x v="1"/>
    <s v="6"/>
    <s v="12/6/2013"/>
    <s v="2014"/>
    <s v="3"/>
    <s v="41010000"/>
    <x v="13"/>
    <x v="0"/>
    <s v="NATIONAL SCIENCE FOUNDATION"/>
    <s v="Federal"/>
    <x v="0"/>
    <s v="4018008000"/>
    <s v="Pending"/>
    <s v="14065867"/>
    <n v="0.5"/>
    <n v="168202.5"/>
    <m/>
    <m/>
    <n v="0.5"/>
    <n v="168202.5"/>
  </r>
  <r>
    <x v="1"/>
    <s v="6"/>
    <s v="12/6/2013"/>
    <s v="2014"/>
    <s v="3"/>
    <s v="41010000"/>
    <x v="13"/>
    <x v="0"/>
    <s v="NATIONAL SCIENCE FOUNDATION"/>
    <s v="Federal"/>
    <x v="0"/>
    <s v="4018009000"/>
    <s v="Pending"/>
    <s v="14065835"/>
    <m/>
    <m/>
    <n v="0.15"/>
    <n v="67500"/>
    <n v="0.15"/>
    <n v="67500"/>
  </r>
  <r>
    <x v="1"/>
    <s v="6"/>
    <s v="12/6/2013"/>
    <s v="2014"/>
    <s v="3"/>
    <s v="41010000"/>
    <x v="13"/>
    <x v="0"/>
    <s v="NATIONAL SCIENCE FOUNDATION"/>
    <s v="Federal"/>
    <x v="0"/>
    <s v="4020003000"/>
    <s v="Pending"/>
    <s v="14065835"/>
    <m/>
    <m/>
    <n v="0.15"/>
    <n v="67500"/>
    <n v="0.15"/>
    <n v="67500"/>
  </r>
  <r>
    <x v="1"/>
    <s v="6"/>
    <s v="12/6/2013"/>
    <s v="2014"/>
    <s v="3"/>
    <s v="41010000"/>
    <x v="13"/>
    <x v="0"/>
    <s v="NATIONAL SCIENCE FOUNDATION"/>
    <s v="Federal"/>
    <x v="0"/>
    <s v="4020004000"/>
    <s v="Pending"/>
    <s v="14065835"/>
    <m/>
    <m/>
    <n v="0.7"/>
    <n v="315000"/>
    <n v="0.7"/>
    <n v="315000"/>
  </r>
  <r>
    <x v="1"/>
    <s v="6"/>
    <s v="12/6/2013"/>
    <s v="2014"/>
    <s v="3"/>
    <s v="41010000"/>
    <x v="13"/>
    <x v="0"/>
    <s v="NATIONAL SCIENCE FOUNDATION"/>
    <s v="Federal"/>
    <x v="0"/>
    <s v="4027013000"/>
    <s v="Pending"/>
    <s v="14065867"/>
    <n v="0"/>
    <n v="0"/>
    <m/>
    <m/>
    <n v="0"/>
    <n v="0"/>
  </r>
  <r>
    <x v="1"/>
    <s v="6"/>
    <s v="12/9/2013"/>
    <s v="2014"/>
    <s v="3"/>
    <s v="41010000"/>
    <x v="13"/>
    <x v="0"/>
    <s v="UNIVERSITY OF MINNESOTA"/>
    <s v="Institution of Higher Education"/>
    <x v="0"/>
    <s v="4011006000"/>
    <s v="Awarded"/>
    <s v="14055359"/>
    <n v="0.6875"/>
    <n v="439725"/>
    <m/>
    <m/>
    <n v="0.6875"/>
    <n v="439725"/>
  </r>
  <r>
    <x v="1"/>
    <s v="6"/>
    <s v="12/9/2013"/>
    <s v="2014"/>
    <s v="3"/>
    <s v="41010000"/>
    <x v="13"/>
    <x v="0"/>
    <s v="NATIONAL SCIENCE FOUNDATION"/>
    <s v="Federal"/>
    <x v="0"/>
    <s v="4014001000"/>
    <s v="Not Funded"/>
    <s v="14065883"/>
    <n v="0"/>
    <n v="0"/>
    <m/>
    <m/>
    <n v="0"/>
    <n v="0"/>
  </r>
  <r>
    <x v="1"/>
    <s v="6"/>
    <s v="12/9/2013"/>
    <s v="2014"/>
    <s v="3"/>
    <s v="41010000"/>
    <x v="13"/>
    <x v="0"/>
    <s v="NATIONAL SCIENCE FOUNDATION"/>
    <s v="Federal"/>
    <x v="0"/>
    <s v="4014006000"/>
    <s v="Not Funded"/>
    <s v="14065883"/>
    <n v="0.49"/>
    <n v="1469149.36"/>
    <m/>
    <m/>
    <n v="0.49"/>
    <n v="1469149.36"/>
  </r>
  <r>
    <x v="1"/>
    <s v="6"/>
    <s v="12/9/2013"/>
    <s v="2014"/>
    <s v="3"/>
    <s v="41010000"/>
    <x v="13"/>
    <x v="0"/>
    <s v="UNIVERSITY OF MINNESOTA"/>
    <s v="Institution of Higher Education"/>
    <x v="0"/>
    <s v="4014009000"/>
    <s v="Awarded"/>
    <s v="14055359"/>
    <n v="0.3125"/>
    <n v="199875"/>
    <m/>
    <m/>
    <n v="0.3125"/>
    <n v="199875"/>
  </r>
  <r>
    <x v="1"/>
    <s v="6"/>
    <s v="12/9/2013"/>
    <s v="2014"/>
    <s v="3"/>
    <s v="41010000"/>
    <x v="13"/>
    <x v="0"/>
    <s v="NATIONAL SCIENCE FOUNDATION"/>
    <s v="Federal"/>
    <x v="0"/>
    <s v="4014009000"/>
    <s v="Not Funded"/>
    <s v="14065897"/>
    <m/>
    <m/>
    <n v="0.5"/>
    <n v="225000"/>
    <n v="0.5"/>
    <n v="225000"/>
  </r>
  <r>
    <x v="1"/>
    <s v="6"/>
    <s v="12/9/2013"/>
    <s v="2014"/>
    <s v="3"/>
    <s v="41010000"/>
    <x v="13"/>
    <x v="0"/>
    <s v="NATIONAL SCIENCE FOUNDATION"/>
    <s v="Federal"/>
    <x v="0"/>
    <s v="4018004000"/>
    <s v="Pending"/>
    <s v="14065874"/>
    <m/>
    <m/>
    <n v="0.5"/>
    <n v="129028"/>
    <n v="0.5"/>
    <n v="129028"/>
  </r>
  <r>
    <x v="1"/>
    <s v="6"/>
    <s v="12/9/2013"/>
    <s v="2014"/>
    <s v="3"/>
    <s v="41010000"/>
    <x v="13"/>
    <x v="0"/>
    <s v="NATIONAL SCIENCE FOUNDATION"/>
    <s v="Federal"/>
    <x v="0"/>
    <s v="4018004000"/>
    <s v="Pending"/>
    <s v="14065925"/>
    <n v="0.5"/>
    <n v="203900"/>
    <m/>
    <m/>
    <n v="0.5"/>
    <n v="203900"/>
  </r>
  <r>
    <x v="1"/>
    <s v="6"/>
    <s v="12/9/2013"/>
    <s v="2014"/>
    <s v="3"/>
    <s v="41010000"/>
    <x v="13"/>
    <x v="0"/>
    <s v="NATIONAL SCIENCE FOUNDATION"/>
    <s v="Federal"/>
    <x v="0"/>
    <s v="4018004000"/>
    <s v="Not Funded"/>
    <s v="14065883"/>
    <n v="0.17"/>
    <n v="509704.88"/>
    <m/>
    <m/>
    <n v="0.17"/>
    <n v="509704.88"/>
  </r>
  <r>
    <x v="1"/>
    <s v="6"/>
    <s v="12/9/2013"/>
    <s v="2014"/>
    <s v="3"/>
    <s v="41010000"/>
    <x v="13"/>
    <x v="0"/>
    <s v="NATIONAL SCIENCE FOUNDATION"/>
    <s v="Federal"/>
    <x v="0"/>
    <s v="4018007000"/>
    <s v="Pending"/>
    <s v="14065856"/>
    <m/>
    <m/>
    <n v="1.2500000000000001E-2"/>
    <n v="2297.38"/>
    <n v="1.2500000000000001E-2"/>
    <n v="2297.38"/>
  </r>
  <r>
    <x v="1"/>
    <s v="6"/>
    <s v="12/9/2013"/>
    <s v="2014"/>
    <s v="3"/>
    <s v="41010000"/>
    <x v="13"/>
    <x v="0"/>
    <s v="NATIONAL SCIENCE FOUNDATION"/>
    <s v="Federal"/>
    <x v="0"/>
    <s v="4018008000"/>
    <s v="Pending"/>
    <s v="14065856"/>
    <m/>
    <m/>
    <n v="0.98750000000000004"/>
    <n v="181492.63"/>
    <n v="0.98750000000000004"/>
    <n v="181492.63"/>
  </r>
  <r>
    <x v="1"/>
    <s v="6"/>
    <s v="12/9/2013"/>
    <s v="2014"/>
    <s v="3"/>
    <s v="41010000"/>
    <x v="13"/>
    <x v="0"/>
    <s v="NATIONAL SCIENCE FOUNDATION"/>
    <s v="Federal"/>
    <x v="0"/>
    <s v="4018008000"/>
    <s v="Pending"/>
    <s v="14065874"/>
    <m/>
    <m/>
    <n v="0.5"/>
    <n v="129028"/>
    <n v="0.5"/>
    <n v="129028"/>
  </r>
  <r>
    <x v="1"/>
    <s v="6"/>
    <s v="12/9/2013"/>
    <s v="2014"/>
    <s v="3"/>
    <s v="41010000"/>
    <x v="13"/>
    <x v="0"/>
    <s v="NATIONAL SCIENCE FOUNDATION"/>
    <s v="Federal"/>
    <x v="0"/>
    <s v="4018010000"/>
    <s v="Not Funded"/>
    <s v="14065809"/>
    <m/>
    <m/>
    <n v="1"/>
    <n v="128625"/>
    <n v="1"/>
    <n v="128625"/>
  </r>
  <r>
    <x v="1"/>
    <s v="6"/>
    <s v="12/9/2013"/>
    <s v="2014"/>
    <s v="3"/>
    <s v="41010000"/>
    <x v="13"/>
    <x v="0"/>
    <s v="NATIONAL SCIENCE FOUNDATION"/>
    <s v="Federal"/>
    <x v="0"/>
    <s v="4018010000"/>
    <s v="Not Funded"/>
    <s v="14065879"/>
    <m/>
    <m/>
    <n v="1"/>
    <n v="525039"/>
    <n v="1"/>
    <n v="525039"/>
  </r>
  <r>
    <x v="1"/>
    <s v="6"/>
    <s v="12/9/2013"/>
    <s v="2014"/>
    <s v="3"/>
    <s v="41010000"/>
    <x v="13"/>
    <x v="0"/>
    <s v="NATIONAL SCIENCE FOUNDATION"/>
    <s v="Federal"/>
    <x v="0"/>
    <s v="4019006000"/>
    <s v="Pending"/>
    <s v="14065925"/>
    <n v="0.5"/>
    <n v="203900"/>
    <m/>
    <m/>
    <n v="0.5"/>
    <n v="203900"/>
  </r>
  <r>
    <x v="1"/>
    <s v="6"/>
    <s v="12/9/2013"/>
    <s v="2014"/>
    <s v="3"/>
    <s v="41010000"/>
    <x v="13"/>
    <x v="0"/>
    <s v="NATIONAL SCIENCE FOUNDATION"/>
    <s v="Federal"/>
    <x v="0"/>
    <s v="4019006000"/>
    <s v="Not Funded"/>
    <s v="14065897"/>
    <m/>
    <m/>
    <n v="0.5"/>
    <n v="225000"/>
    <n v="0.5"/>
    <n v="225000"/>
  </r>
  <r>
    <x v="1"/>
    <s v="6"/>
    <s v="12/9/2013"/>
    <s v="2014"/>
    <s v="3"/>
    <s v="41010000"/>
    <x v="13"/>
    <x v="0"/>
    <s v="NATIONAL SCIENCE FOUNDATION"/>
    <s v="Federal"/>
    <x v="0"/>
    <s v="4019010000"/>
    <s v="Not Funded"/>
    <s v="14065883"/>
    <n v="0.17"/>
    <n v="509704.88"/>
    <m/>
    <m/>
    <n v="0.17"/>
    <n v="509704.88"/>
  </r>
  <r>
    <x v="1"/>
    <s v="6"/>
    <s v="12/9/2013"/>
    <s v="2014"/>
    <s v="3"/>
    <s v="41010000"/>
    <x v="13"/>
    <x v="0"/>
    <s v="NATIONAL SCIENCE FOUNDATION"/>
    <s v="Federal"/>
    <x v="0"/>
    <s v="4020003000"/>
    <s v="Not Funded"/>
    <s v="14065883"/>
    <n v="0.17"/>
    <n v="509704.88"/>
    <m/>
    <m/>
    <n v="0.17"/>
    <n v="509704.88"/>
  </r>
  <r>
    <x v="1"/>
    <s v="6"/>
    <s v="12/9/2013"/>
    <s v="2014"/>
    <s v="3"/>
    <s v="41010000"/>
    <x v="13"/>
    <x v="0"/>
    <s v="NATIONAL SCIENCE FOUNDATION"/>
    <s v="Federal"/>
    <x v="0"/>
    <s v="4027002000"/>
    <s v="Not Funded"/>
    <s v="14065883"/>
    <n v="0"/>
    <n v="0"/>
    <m/>
    <m/>
    <n v="0"/>
    <n v="0"/>
  </r>
  <r>
    <x v="1"/>
    <s v="6"/>
    <s v="12/9/2013"/>
    <s v="2014"/>
    <s v="3"/>
    <s v="41010000"/>
    <x v="13"/>
    <x v="0"/>
    <s v="NATIONAL SCIENCE FOUNDATION"/>
    <s v="Federal"/>
    <x v="0"/>
    <s v="4027003000"/>
    <s v="Pending"/>
    <s v="14065925"/>
    <n v="0"/>
    <n v="0"/>
    <m/>
    <m/>
    <n v="0"/>
    <n v="0"/>
  </r>
  <r>
    <x v="1"/>
    <s v="6"/>
    <s v="12/9/2013"/>
    <s v="2014"/>
    <s v="3"/>
    <s v="41010000"/>
    <x v="13"/>
    <x v="0"/>
    <s v="NATIONAL SCIENCE FOUNDATION"/>
    <s v="Federal"/>
    <x v="0"/>
    <s v="4027006000"/>
    <s v="Pending"/>
    <s v="14065925"/>
    <n v="0"/>
    <n v="0"/>
    <m/>
    <m/>
    <n v="0"/>
    <n v="0"/>
  </r>
  <r>
    <x v="1"/>
    <s v="6"/>
    <s v="12/9/2013"/>
    <s v="2014"/>
    <s v="3"/>
    <s v="41010000"/>
    <x v="13"/>
    <x v="0"/>
    <s v="NATIONAL SCIENCE FOUNDATION"/>
    <s v="Federal"/>
    <x v="0"/>
    <s v="4027006000"/>
    <s v="Not Funded"/>
    <s v="14065883"/>
    <n v="0"/>
    <n v="0"/>
    <m/>
    <m/>
    <n v="0"/>
    <n v="0"/>
  </r>
  <r>
    <x v="1"/>
    <s v="6"/>
    <s v="12/9/2013"/>
    <s v="2014"/>
    <s v="3"/>
    <s v="41010000"/>
    <x v="13"/>
    <x v="0"/>
    <s v="UNIVERSITY OF MINNESOTA"/>
    <s v="Institution of Higher Education"/>
    <x v="0"/>
    <s v="4027010000"/>
    <s v="Awarded"/>
    <s v="14055359"/>
    <n v="0"/>
    <n v="0"/>
    <m/>
    <m/>
    <n v="0"/>
    <n v="0"/>
  </r>
  <r>
    <x v="1"/>
    <s v="6"/>
    <s v="12/10/2013"/>
    <s v="2014"/>
    <s v="3"/>
    <s v="41010000"/>
    <x v="13"/>
    <x v="0"/>
    <s v="NATIONAL SCIENCE FOUNDATION"/>
    <s v="Federal"/>
    <x v="0"/>
    <s v="4013010000"/>
    <s v="Not Funded"/>
    <s v="14065903"/>
    <n v="0.25"/>
    <n v="351061.5"/>
    <m/>
    <m/>
    <n v="0.25"/>
    <n v="351061.5"/>
  </r>
  <r>
    <x v="1"/>
    <s v="6"/>
    <s v="12/10/2013"/>
    <s v="2014"/>
    <s v="3"/>
    <s v="41010000"/>
    <x v="13"/>
    <x v="0"/>
    <s v="EN'URGA, INC."/>
    <s v="Private Profit"/>
    <x v="0"/>
    <s v="4014004000"/>
    <s v="Pending"/>
    <s v="13120567"/>
    <m/>
    <m/>
    <n v="1"/>
    <n v="80000"/>
    <n v="1"/>
    <n v="80000"/>
  </r>
  <r>
    <x v="1"/>
    <s v="6"/>
    <s v="12/10/2013"/>
    <s v="2014"/>
    <s v="3"/>
    <s v="41010000"/>
    <x v="13"/>
    <x v="0"/>
    <s v="NATIONAL SCIENCE FOUNDATION"/>
    <s v="Federal"/>
    <x v="0"/>
    <s v="4014006000"/>
    <s v="Not Funded"/>
    <s v="14055715"/>
    <m/>
    <m/>
    <n v="0.5"/>
    <n v="249704"/>
    <n v="0.5"/>
    <n v="249704"/>
  </r>
  <r>
    <x v="1"/>
    <s v="6"/>
    <s v="12/10/2013"/>
    <s v="2014"/>
    <s v="3"/>
    <s v="41010000"/>
    <x v="13"/>
    <x v="0"/>
    <s v="NATIONAL SCIENCE FOUNDATION"/>
    <s v="Federal"/>
    <x v="0"/>
    <s v="4014007000"/>
    <s v="Not Funded"/>
    <s v="14065939"/>
    <m/>
    <m/>
    <n v="0.7"/>
    <n v="315000"/>
    <n v="0.7"/>
    <n v="315000"/>
  </r>
  <r>
    <x v="1"/>
    <s v="6"/>
    <s v="12/10/2013"/>
    <s v="2014"/>
    <s v="3"/>
    <s v="41010000"/>
    <x v="13"/>
    <x v="0"/>
    <s v="NATIONAL SCIENCE FOUNDATION"/>
    <s v="Federal"/>
    <x v="0"/>
    <s v="4014008000"/>
    <s v="Not Funded"/>
    <s v="14065903"/>
    <n v="0.25"/>
    <n v="351061.5"/>
    <m/>
    <m/>
    <n v="0.25"/>
    <n v="351061.5"/>
  </r>
  <r>
    <x v="1"/>
    <s v="6"/>
    <s v="12/10/2013"/>
    <s v="2014"/>
    <s v="3"/>
    <s v="41010000"/>
    <x v="13"/>
    <x v="0"/>
    <s v="NATIONAL SCIENCE FOUNDATION"/>
    <s v="Federal"/>
    <x v="0"/>
    <s v="4017003000"/>
    <s v="Not Funded"/>
    <s v="14065939"/>
    <m/>
    <m/>
    <n v="0.3"/>
    <n v="135000"/>
    <n v="0.3"/>
    <n v="135000"/>
  </r>
  <r>
    <x v="1"/>
    <s v="6"/>
    <s v="12/10/2013"/>
    <s v="2014"/>
    <s v="3"/>
    <s v="41010000"/>
    <x v="13"/>
    <x v="0"/>
    <s v="NATIONAL SCIENCE FOUNDATION"/>
    <s v="Federal"/>
    <x v="0"/>
    <s v="4018001000"/>
    <s v="Not Funded"/>
    <s v="14065903"/>
    <n v="0"/>
    <n v="0"/>
    <m/>
    <m/>
    <n v="0"/>
    <n v="0"/>
  </r>
  <r>
    <x v="1"/>
    <s v="6"/>
    <s v="12/10/2013"/>
    <s v="2014"/>
    <s v="3"/>
    <s v="41010000"/>
    <x v="13"/>
    <x v="0"/>
    <s v="NATIONAL SCIENCE FOUNDATION"/>
    <s v="Federal"/>
    <x v="0"/>
    <s v="4018007000"/>
    <s v="Not Funded"/>
    <s v="14055715"/>
    <m/>
    <m/>
    <n v="0.5"/>
    <n v="249704"/>
    <n v="0.5"/>
    <n v="249704"/>
  </r>
  <r>
    <x v="1"/>
    <s v="6"/>
    <s v="12/10/2013"/>
    <s v="2014"/>
    <s v="3"/>
    <s v="41010000"/>
    <x v="13"/>
    <x v="0"/>
    <s v="NATIONAL SCIENCE FOUNDATION"/>
    <s v="Federal"/>
    <x v="0"/>
    <s v="4018009000"/>
    <s v="Not Funded"/>
    <s v="14065903"/>
    <n v="0.5"/>
    <n v="702123"/>
    <m/>
    <m/>
    <n v="0.5"/>
    <n v="702123"/>
  </r>
  <r>
    <x v="1"/>
    <s v="6"/>
    <s v="12/10/2013"/>
    <s v="2014"/>
    <s v="3"/>
    <s v="41010000"/>
    <x v="13"/>
    <x v="0"/>
    <s v="NATIONAL SCIENCE FOUNDATION"/>
    <s v="Federal"/>
    <x v="0"/>
    <s v="4027012000"/>
    <s v="Not Funded"/>
    <s v="14065903"/>
    <n v="0"/>
    <n v="0"/>
    <m/>
    <m/>
    <n v="0"/>
    <n v="0"/>
  </r>
  <r>
    <x v="1"/>
    <s v="6"/>
    <s v="12/11/2013"/>
    <s v="2014"/>
    <s v="3"/>
    <s v="41010000"/>
    <x v="13"/>
    <x v="0"/>
    <s v="Renaissance Computing Inst"/>
    <s v="Private Non-Profit"/>
    <x v="0"/>
    <s v="4008006000"/>
    <s v="Not Funded"/>
    <s v="14065969"/>
    <m/>
    <m/>
    <n v="1"/>
    <n v="946694"/>
    <n v="1"/>
    <n v="946694"/>
  </r>
  <r>
    <x v="1"/>
    <s v="6"/>
    <s v="12/11/2013"/>
    <s v="2014"/>
    <s v="3"/>
    <s v="41010000"/>
    <x v="13"/>
    <x v="0"/>
    <s v="Teleos Solar"/>
    <s v="Private Profit"/>
    <x v="0"/>
    <s v="4014008000"/>
    <s v="Pending"/>
    <s v="14055692"/>
    <m/>
    <m/>
    <n v="1"/>
    <n v="40000"/>
    <n v="1"/>
    <n v="40000"/>
  </r>
  <r>
    <x v="1"/>
    <s v="6"/>
    <s v="12/11/2013"/>
    <s v="2014"/>
    <s v="3"/>
    <s v="41010000"/>
    <x v="13"/>
    <x v="0"/>
    <s v="NATIONAL SCIENCE FOUNDATION"/>
    <s v="Federal"/>
    <x v="0"/>
    <s v="4014008000"/>
    <s v="Not Funded"/>
    <s v="14065954"/>
    <m/>
    <m/>
    <n v="0.4"/>
    <n v="475133.6"/>
    <n v="0.4"/>
    <n v="475133.6"/>
  </r>
  <r>
    <x v="1"/>
    <s v="6"/>
    <s v="12/11/2013"/>
    <s v="2014"/>
    <s v="3"/>
    <s v="41010000"/>
    <x v="13"/>
    <x v="0"/>
    <s v="NATIONAL SCIENCE FOUNDATION"/>
    <s v="Federal"/>
    <x v="0"/>
    <s v="4018010000"/>
    <s v="Not Funded"/>
    <s v="14065954"/>
    <m/>
    <m/>
    <n v="0.3"/>
    <n v="356350.2"/>
    <n v="0.3"/>
    <n v="356350.2"/>
  </r>
  <r>
    <x v="1"/>
    <s v="6"/>
    <s v="12/11/2013"/>
    <s v="2014"/>
    <s v="3"/>
    <s v="41010000"/>
    <x v="13"/>
    <x v="0"/>
    <s v="NATIONAL SCIENCE FOUNDATION"/>
    <s v="Federal"/>
    <x v="0"/>
    <s v="4027015000"/>
    <s v="Not Funded"/>
    <s v="14065954"/>
    <n v="0.3"/>
    <n v="356350.2"/>
    <m/>
    <m/>
    <n v="0.3"/>
    <n v="356350.2"/>
  </r>
  <r>
    <x v="1"/>
    <s v="6"/>
    <s v="12/12/2013"/>
    <s v="2014"/>
    <s v="3"/>
    <s v="41010000"/>
    <x v="13"/>
    <x v="0"/>
    <s v="NATIONAL SCIENCE FOUNDATION"/>
    <s v="Federal"/>
    <x v="0"/>
    <s v="4018009000"/>
    <s v="Awarded"/>
    <s v="14065991"/>
    <m/>
    <m/>
    <n v="0.5"/>
    <n v="76795"/>
    <n v="0.5"/>
    <n v="76795"/>
  </r>
  <r>
    <x v="1"/>
    <s v="6"/>
    <s v="12/12/2013"/>
    <s v="2014"/>
    <s v="3"/>
    <s v="41010000"/>
    <x v="13"/>
    <x v="0"/>
    <s v="NATIONAL SCIENCE FOUNDATION"/>
    <s v="Federal"/>
    <x v="0"/>
    <s v="4020001000"/>
    <s v="Awarded"/>
    <s v="14065991"/>
    <m/>
    <m/>
    <n v="0.25"/>
    <n v="38397.5"/>
    <n v="0.25"/>
    <n v="38397.5"/>
  </r>
  <r>
    <x v="1"/>
    <s v="6"/>
    <s v="12/12/2013"/>
    <s v="2014"/>
    <s v="3"/>
    <s v="41010000"/>
    <x v="13"/>
    <x v="0"/>
    <s v="NATIONAL SCIENCE FOUNDATION"/>
    <s v="Federal"/>
    <x v="0"/>
    <s v="4020004000"/>
    <s v="Awarded"/>
    <s v="14065991"/>
    <m/>
    <m/>
    <n v="0.25"/>
    <n v="38397.5"/>
    <n v="0.25"/>
    <n v="38397.5"/>
  </r>
  <r>
    <x v="1"/>
    <s v="6"/>
    <s v="12/13/2013"/>
    <s v="2014"/>
    <s v="3"/>
    <s v="41010000"/>
    <x v="13"/>
    <x v="0"/>
    <s v="NORTH CAROLINA STATE UNIVERSITY"/>
    <s v="Institution of Higher Education"/>
    <x v="0"/>
    <s v="4018006000"/>
    <s v="Pending"/>
    <s v="14066120"/>
    <m/>
    <m/>
    <n v="1"/>
    <n v="49268"/>
    <n v="1"/>
    <n v="49268"/>
  </r>
  <r>
    <x v="1"/>
    <s v="6"/>
    <s v="12/16/2013"/>
    <s v="2014"/>
    <s v="3"/>
    <s v="41010000"/>
    <x v="13"/>
    <x v="0"/>
    <s v="NATIONAL SCIENCE FOUNDATION"/>
    <s v="Federal"/>
    <x v="0"/>
    <s v="1010009000"/>
    <s v="Not Funded"/>
    <s v="14066035"/>
    <m/>
    <m/>
    <n v="1"/>
    <n v="144728"/>
    <n v="1"/>
    <n v="144728"/>
  </r>
  <r>
    <x v="1"/>
    <s v="6"/>
    <s v="12/16/2013"/>
    <s v="2014"/>
    <s v="3"/>
    <s v="41010000"/>
    <x v="13"/>
    <x v="0"/>
    <s v="NATIONAL SCIENCE FOUNDATION"/>
    <s v="Federal"/>
    <x v="0"/>
    <s v="4014009000"/>
    <s v="Not Funded"/>
    <s v="14066095"/>
    <m/>
    <m/>
    <n v="0.25"/>
    <n v="45231.75"/>
    <n v="0.25"/>
    <n v="45231.75"/>
  </r>
  <r>
    <x v="1"/>
    <s v="6"/>
    <s v="12/16/2013"/>
    <s v="2014"/>
    <s v="3"/>
    <s v="41010000"/>
    <x v="13"/>
    <x v="0"/>
    <s v="NATIONAL SCIENCE FOUNDATION"/>
    <s v="Federal"/>
    <x v="0"/>
    <s v="4018006000"/>
    <s v="Pending"/>
    <s v="14066134"/>
    <m/>
    <m/>
    <n v="1"/>
    <n v="152418"/>
    <n v="1"/>
    <n v="152418"/>
  </r>
  <r>
    <x v="1"/>
    <s v="6"/>
    <s v="12/16/2013"/>
    <s v="2014"/>
    <s v="3"/>
    <s v="41010000"/>
    <x v="13"/>
    <x v="0"/>
    <s v="NATIONAL SCIENCE FOUNDATION"/>
    <s v="Federal"/>
    <x v="0"/>
    <s v="4018006000"/>
    <s v="Not Funded"/>
    <s v="14066095"/>
    <m/>
    <m/>
    <n v="0.75"/>
    <n v="135695.25"/>
    <n v="0.75"/>
    <n v="135695.25"/>
  </r>
  <r>
    <x v="1"/>
    <s v="6"/>
    <s v="12/19/2013"/>
    <s v="2014"/>
    <s v="3"/>
    <s v="41010000"/>
    <x v="13"/>
    <x v="0"/>
    <s v="NATIONAL SCIENCE FOUNDATION"/>
    <s v="Federal"/>
    <x v="0"/>
    <s v="4014006000"/>
    <s v="Not Funded"/>
    <s v="14065947"/>
    <m/>
    <m/>
    <n v="1"/>
    <n v="1052156"/>
    <n v="1"/>
    <n v="1052156"/>
  </r>
  <r>
    <x v="1"/>
    <s v="6"/>
    <s v="12/19/2013"/>
    <s v="2014"/>
    <s v="3"/>
    <s v="41010000"/>
    <x v="13"/>
    <x v="0"/>
    <s v="NATIONAL SCIENCE FOUNDATION"/>
    <s v="Federal"/>
    <x v="0"/>
    <s v="4019008000"/>
    <s v="Pending"/>
    <s v="14066219"/>
    <m/>
    <m/>
    <n v="0.35"/>
    <n v="104778.45"/>
    <n v="0.35"/>
    <n v="104778.45"/>
  </r>
  <r>
    <x v="1"/>
    <s v="6"/>
    <s v="12/19/2013"/>
    <s v="2014"/>
    <s v="3"/>
    <s v="41010000"/>
    <x v="13"/>
    <x v="0"/>
    <s v="NATIONAL SCIENCE FOUNDATION"/>
    <s v="Federal"/>
    <x v="0"/>
    <s v="4019010000"/>
    <s v="Pending"/>
    <s v="14066219"/>
    <m/>
    <m/>
    <n v="0.65"/>
    <n v="194588.55"/>
    <n v="0.65"/>
    <n v="194588.55"/>
  </r>
  <r>
    <x v="1"/>
    <s v="6"/>
    <s v="12/20/2013"/>
    <s v="2014"/>
    <s v="3"/>
    <s v="41010000"/>
    <x v="13"/>
    <x v="0"/>
    <s v="NATIONAL SCIENCE FOUNDATION"/>
    <s v="Federal"/>
    <x v="0"/>
    <s v="4014008000"/>
    <s v="Not Funded"/>
    <s v="14066110"/>
    <m/>
    <m/>
    <n v="1"/>
    <n v="361135"/>
    <n v="1"/>
    <n v="361135"/>
  </r>
  <r>
    <x v="1"/>
    <s v="6"/>
    <s v="12/23/2013"/>
    <s v="2014"/>
    <s v="3"/>
    <s v="41010000"/>
    <x v="13"/>
    <x v="0"/>
    <s v="NATIONAL SCIENCE FOUNDATION"/>
    <s v="Federal"/>
    <x v="0"/>
    <s v="4011006000"/>
    <s v="Not Funded"/>
    <s v="14066289"/>
    <n v="0.15"/>
    <n v="202686.9"/>
    <m/>
    <m/>
    <n v="0.15"/>
    <n v="202686.9"/>
  </r>
  <r>
    <x v="1"/>
    <s v="6"/>
    <s v="12/23/2013"/>
    <s v="2014"/>
    <s v="3"/>
    <s v="41010000"/>
    <x v="13"/>
    <x v="0"/>
    <s v="NATIONAL SCIENCE FOUNDATION"/>
    <s v="Federal"/>
    <x v="0"/>
    <s v="4011008000"/>
    <s v="Not Funded"/>
    <s v="14066289"/>
    <n v="0.26"/>
    <n v="351323.96"/>
    <m/>
    <m/>
    <n v="0.26"/>
    <n v="351323.96"/>
  </r>
  <r>
    <x v="1"/>
    <s v="6"/>
    <s v="12/23/2013"/>
    <s v="2014"/>
    <s v="3"/>
    <s v="41010000"/>
    <x v="13"/>
    <x v="0"/>
    <s v="VIRGINIA POLYTECHNIC INST &amp; STATE UNIV"/>
    <s v="Institution of Higher Education"/>
    <x v="0"/>
    <s v="4011015000"/>
    <s v="Pending"/>
    <s v="14066198"/>
    <n v="0.75"/>
    <n v="375000"/>
    <m/>
    <m/>
    <n v="0.75"/>
    <n v="375000"/>
  </r>
  <r>
    <x v="1"/>
    <s v="6"/>
    <s v="12/23/2013"/>
    <s v="2014"/>
    <s v="3"/>
    <s v="41010000"/>
    <x v="13"/>
    <x v="0"/>
    <s v="NATIONAL SCIENCE FOUNDATION"/>
    <s v="Federal"/>
    <x v="0"/>
    <s v="4014004000"/>
    <s v="Awarded"/>
    <s v="14066115"/>
    <m/>
    <m/>
    <n v="1"/>
    <n v="113536"/>
    <n v="1"/>
    <n v="113536"/>
  </r>
  <r>
    <x v="1"/>
    <s v="6"/>
    <s v="12/23/2013"/>
    <s v="2014"/>
    <s v="3"/>
    <s v="41010000"/>
    <x v="13"/>
    <x v="0"/>
    <s v="VIRGINIA POLYTECHNIC INST &amp; STATE UNIV"/>
    <s v="Institution of Higher Education"/>
    <x v="0"/>
    <s v="4018003000"/>
    <s v="Pending"/>
    <s v="14066198"/>
    <n v="0.25"/>
    <n v="125000"/>
    <m/>
    <m/>
    <n v="0.25"/>
    <n v="125000"/>
  </r>
  <r>
    <x v="1"/>
    <s v="6"/>
    <s v="12/23/2013"/>
    <s v="2014"/>
    <s v="3"/>
    <s v="41010000"/>
    <x v="13"/>
    <x v="0"/>
    <s v="NATIONAL SCIENCE FOUNDATION"/>
    <s v="Federal"/>
    <x v="0"/>
    <s v="4018008000"/>
    <s v="Not Funded"/>
    <s v="14066273"/>
    <m/>
    <m/>
    <n v="1"/>
    <n v="300000"/>
    <n v="1"/>
    <n v="300000"/>
  </r>
  <r>
    <x v="1"/>
    <s v="6"/>
    <s v="12/23/2013"/>
    <s v="2014"/>
    <s v="3"/>
    <s v="41010000"/>
    <x v="13"/>
    <x v="0"/>
    <s v="NATIONAL SCIENCE FOUNDATION"/>
    <s v="Federal"/>
    <x v="0"/>
    <s v="4018008000"/>
    <s v="Not Funded"/>
    <s v="14066289"/>
    <n v="0.46"/>
    <n v="621573.16"/>
    <m/>
    <m/>
    <n v="0.46"/>
    <n v="621573.16"/>
  </r>
  <r>
    <x v="1"/>
    <s v="6"/>
    <s v="12/23/2013"/>
    <s v="2014"/>
    <s v="3"/>
    <s v="41010000"/>
    <x v="13"/>
    <x v="0"/>
    <s v="NATIONAL SCIENCE FOUNDATION"/>
    <s v="Federal"/>
    <x v="0"/>
    <s v="4018010000"/>
    <s v="Not Funded"/>
    <s v="14066289"/>
    <n v="0.13"/>
    <n v="175661.98"/>
    <m/>
    <m/>
    <n v="0.13"/>
    <n v="175661.98"/>
  </r>
  <r>
    <x v="1"/>
    <s v="6"/>
    <s v="12/23/2013"/>
    <s v="2014"/>
    <s v="3"/>
    <s v="41010000"/>
    <x v="13"/>
    <x v="0"/>
    <s v="NATIONAL SCIENCE FOUNDATION"/>
    <s v="Federal"/>
    <x v="0"/>
    <s v="4027008005"/>
    <s v="Not Funded"/>
    <s v="14066289"/>
    <n v="0"/>
    <n v="0"/>
    <m/>
    <m/>
    <n v="0"/>
    <n v="0"/>
  </r>
  <r>
    <x v="1"/>
    <s v="6"/>
    <s v="12/23/2013"/>
    <s v="2014"/>
    <s v="3"/>
    <s v="41010000"/>
    <x v="13"/>
    <x v="0"/>
    <s v="VIRGINIA POLYTECHNIC INST &amp; STATE UNIV"/>
    <s v="Institution of Higher Education"/>
    <x v="0"/>
    <s v="4027013000"/>
    <s v="Pending"/>
    <s v="14066198"/>
    <n v="0"/>
    <n v="0"/>
    <m/>
    <m/>
    <n v="0"/>
    <n v="0"/>
  </r>
  <r>
    <x v="1"/>
    <s v="6"/>
    <s v="12/23/2013"/>
    <s v="2014"/>
    <s v="3"/>
    <s v="41010000"/>
    <x v="13"/>
    <x v="0"/>
    <s v="NATIONAL SCIENCE FOUNDATION"/>
    <s v="Federal"/>
    <x v="0"/>
    <s v="4027013000"/>
    <s v="Not Funded"/>
    <s v="14066289"/>
    <n v="0"/>
    <n v="0"/>
    <m/>
    <m/>
    <n v="0"/>
    <n v="0"/>
  </r>
  <r>
    <x v="1"/>
    <s v="6"/>
    <s v="12/30/2013"/>
    <s v="2014"/>
    <s v="3"/>
    <s v="41010000"/>
    <x v="13"/>
    <x v="0"/>
    <s v="UNIVERSITY OF KENTUCKY"/>
    <s v="Institution of Higher Education"/>
    <x v="0"/>
    <s v="4020004000"/>
    <s v="Pending"/>
    <s v="14066328"/>
    <m/>
    <m/>
    <n v="1"/>
    <n v="80000"/>
    <n v="1"/>
    <n v="80000"/>
  </r>
  <r>
    <x v="1"/>
    <s v="7"/>
    <s v="1/2/2014"/>
    <s v="2014"/>
    <s v="4"/>
    <s v="41010000"/>
    <x v="13"/>
    <x v="0"/>
    <s v="NATIONAL SCIENCE FOUNDATION"/>
    <s v="Federal"/>
    <x v="0"/>
    <s v="4002001000"/>
    <s v="Pending"/>
    <s v="14076398"/>
    <n v="0.5"/>
    <n v="594.5"/>
    <m/>
    <m/>
    <n v="0.5"/>
    <n v="594.5"/>
  </r>
  <r>
    <x v="1"/>
    <s v="7"/>
    <s v="1/2/2014"/>
    <s v="2014"/>
    <s v="4"/>
    <s v="41010000"/>
    <x v="13"/>
    <x v="0"/>
    <s v="NATIONAL SCIENCE FOUNDATION"/>
    <s v="Federal"/>
    <x v="0"/>
    <s v="4018003000"/>
    <s v="Pending"/>
    <s v="14076398"/>
    <n v="0.5"/>
    <n v="594.5"/>
    <m/>
    <m/>
    <n v="0.5"/>
    <n v="594.5"/>
  </r>
  <r>
    <x v="1"/>
    <s v="7"/>
    <s v="1/2/2014"/>
    <s v="2014"/>
    <s v="4"/>
    <s v="41010000"/>
    <x v="13"/>
    <x v="0"/>
    <s v="NATIONAL SCIENCE FOUNDATION"/>
    <s v="Federal"/>
    <x v="0"/>
    <s v="4027006000"/>
    <s v="Pending"/>
    <s v="14076398"/>
    <n v="0"/>
    <n v="0"/>
    <m/>
    <m/>
    <n v="0"/>
    <n v="0"/>
  </r>
  <r>
    <x v="1"/>
    <s v="7"/>
    <s v="1/3/2014"/>
    <s v="2014"/>
    <s v="4"/>
    <s v="41010000"/>
    <x v="13"/>
    <x v="0"/>
    <s v="CLEMSON UNIVERSITY"/>
    <s v="Institution of Higher Education"/>
    <x v="0"/>
    <s v="4008006000"/>
    <s v="Pending"/>
    <s v="14076411"/>
    <m/>
    <m/>
    <n v="1"/>
    <n v="825802"/>
    <n v="1"/>
    <n v="825802"/>
  </r>
  <r>
    <x v="1"/>
    <s v="7"/>
    <s v="1/3/2014"/>
    <s v="2014"/>
    <s v="4"/>
    <s v="41010000"/>
    <x v="13"/>
    <x v="0"/>
    <s v="NATIONAL SCIENCE FOUNDATION"/>
    <s v="Federal"/>
    <x v="0"/>
    <s v="4018008000"/>
    <s v="Not Funded"/>
    <s v="14076404"/>
    <m/>
    <m/>
    <n v="1"/>
    <n v="296091"/>
    <n v="1"/>
    <n v="296091"/>
  </r>
  <r>
    <x v="1"/>
    <s v="7"/>
    <s v="1/3/2014"/>
    <s v="2014"/>
    <s v="4"/>
    <s v="41010000"/>
    <x v="13"/>
    <x v="0"/>
    <s v="NATIONAL SCIENCE FOUNDATION"/>
    <s v="Federal"/>
    <x v="0"/>
    <s v="4018008000"/>
    <s v="Not Funded"/>
    <s v="14076425"/>
    <m/>
    <m/>
    <n v="1"/>
    <n v="144227"/>
    <n v="1"/>
    <n v="144227"/>
  </r>
  <r>
    <x v="1"/>
    <s v="7"/>
    <s v="1/8/2014"/>
    <s v="2014"/>
    <s v="4"/>
    <s v="41010000"/>
    <x v="13"/>
    <x v="0"/>
    <s v="NATIONAL SCIENCE FOUNDATION"/>
    <s v="Federal"/>
    <x v="0"/>
    <s v="4018009000"/>
    <s v="Pending"/>
    <s v="14076513"/>
    <m/>
    <m/>
    <n v="1"/>
    <n v="490554"/>
    <n v="1"/>
    <n v="490554"/>
  </r>
  <r>
    <x v="1"/>
    <s v="7"/>
    <s v="1/9/2014"/>
    <s v="2014"/>
    <s v="4"/>
    <s v="41010000"/>
    <x v="13"/>
    <x v="0"/>
    <s v="ILLINOIS STATE UNIVERSITY"/>
    <s v="Institution of Higher Education"/>
    <x v="0"/>
    <s v="4018004000"/>
    <s v="Pending"/>
    <s v="14076460"/>
    <n v="1"/>
    <n v="32125"/>
    <m/>
    <m/>
    <n v="1"/>
    <n v="32125"/>
  </r>
  <r>
    <x v="1"/>
    <s v="7"/>
    <s v="1/9/2014"/>
    <s v="2014"/>
    <s v="4"/>
    <s v="41010000"/>
    <x v="13"/>
    <x v="0"/>
    <s v="NATIONAL SCIENCE FOUNDATION"/>
    <s v="Federal"/>
    <x v="0"/>
    <s v="4018009000"/>
    <s v="Not Funded"/>
    <s v="14066338"/>
    <m/>
    <m/>
    <n v="1"/>
    <n v="250000"/>
    <n v="1"/>
    <n v="250000"/>
  </r>
  <r>
    <x v="1"/>
    <s v="7"/>
    <s v="1/9/2014"/>
    <s v="2014"/>
    <s v="4"/>
    <s v="41010000"/>
    <x v="13"/>
    <x v="0"/>
    <s v="NATIONAL SCIENCE FOUNDATION"/>
    <s v="Federal"/>
    <x v="0"/>
    <s v="4018009000"/>
    <s v="Not Funded"/>
    <s v="14066383"/>
    <n v="1"/>
    <n v="250000"/>
    <m/>
    <m/>
    <n v="1"/>
    <n v="250000"/>
  </r>
  <r>
    <x v="1"/>
    <s v="7"/>
    <s v="1/9/2014"/>
    <s v="2014"/>
    <s v="4"/>
    <s v="41010000"/>
    <x v="13"/>
    <x v="0"/>
    <s v="ILLINOIS STATE UNIVERSITY"/>
    <s v="Institution of Higher Education"/>
    <x v="0"/>
    <s v="4027006000"/>
    <s v="Pending"/>
    <s v="14076460"/>
    <n v="0"/>
    <n v="0"/>
    <m/>
    <m/>
    <n v="0"/>
    <n v="0"/>
  </r>
  <r>
    <x v="1"/>
    <s v="7"/>
    <s v="1/9/2014"/>
    <s v="2014"/>
    <s v="4"/>
    <s v="41010000"/>
    <x v="13"/>
    <x v="0"/>
    <s v="NATIONAL SCIENCE FOUNDATION"/>
    <s v="Federal"/>
    <x v="0"/>
    <s v="4027012000"/>
    <s v="Not Funded"/>
    <s v="14066383"/>
    <n v="0"/>
    <n v="0"/>
    <m/>
    <m/>
    <n v="0"/>
    <n v="0"/>
  </r>
  <r>
    <x v="1"/>
    <s v="7"/>
    <s v="1/10/2014"/>
    <s v="2014"/>
    <s v="4"/>
    <s v="41010000"/>
    <x v="13"/>
    <x v="0"/>
    <s v="NATIONAL SCIENCE FOUNDATION"/>
    <s v="Federal"/>
    <x v="0"/>
    <s v="4008006000"/>
    <s v="Pending"/>
    <s v="14076492"/>
    <n v="0.2"/>
    <n v="273260.59999999998"/>
    <m/>
    <m/>
    <n v="0.2"/>
    <n v="273260.59999999998"/>
  </r>
  <r>
    <x v="1"/>
    <s v="7"/>
    <s v="1/10/2014"/>
    <s v="2014"/>
    <s v="4"/>
    <s v="41010000"/>
    <x v="13"/>
    <x v="0"/>
    <s v="NATIONAL SCIENCE FOUNDATION"/>
    <s v="Federal"/>
    <x v="0"/>
    <s v="4010008000"/>
    <s v="Not Funded"/>
    <s v="14076519"/>
    <n v="0.2"/>
    <n v="218358"/>
    <m/>
    <m/>
    <n v="0.2"/>
    <n v="218358"/>
  </r>
  <r>
    <x v="1"/>
    <s v="7"/>
    <s v="1/10/2014"/>
    <s v="2014"/>
    <s v="4"/>
    <s v="41010000"/>
    <x v="13"/>
    <x v="0"/>
    <s v="NATIONAL SCIENCE FOUNDATION"/>
    <s v="Federal"/>
    <x v="0"/>
    <s v="4011017000"/>
    <s v="Not Funded"/>
    <s v="14076474"/>
    <m/>
    <m/>
    <n v="0.25"/>
    <n v="49809.5"/>
    <n v="0.25"/>
    <n v="49809.5"/>
  </r>
  <r>
    <x v="1"/>
    <s v="7"/>
    <s v="1/10/2014"/>
    <s v="2014"/>
    <s v="4"/>
    <s v="41010000"/>
    <x v="13"/>
    <x v="0"/>
    <s v="NATIONAL SCIENCE FOUNDATION"/>
    <s v="Federal"/>
    <x v="0"/>
    <s v="4013006000"/>
    <s v="Not Funded"/>
    <s v="14076474"/>
    <m/>
    <m/>
    <n v="0.75"/>
    <n v="149428.5"/>
    <n v="0.75"/>
    <n v="149428.5"/>
  </r>
  <r>
    <x v="1"/>
    <s v="7"/>
    <s v="1/10/2014"/>
    <s v="2014"/>
    <s v="4"/>
    <s v="41010000"/>
    <x v="13"/>
    <x v="0"/>
    <s v="NATIONAL SCIENCE FOUNDATION"/>
    <s v="Federal"/>
    <x v="0"/>
    <s v="4014006000"/>
    <s v="Pending"/>
    <s v="14076492"/>
    <n v="0.2"/>
    <n v="273260.59999999998"/>
    <m/>
    <m/>
    <n v="0.2"/>
    <n v="273260.59999999998"/>
  </r>
  <r>
    <x v="1"/>
    <s v="7"/>
    <s v="1/10/2014"/>
    <s v="2014"/>
    <s v="4"/>
    <s v="41010000"/>
    <x v="13"/>
    <x v="0"/>
    <s v="NATIONAL SCIENCE FOUNDATION"/>
    <s v="Federal"/>
    <x v="0"/>
    <s v="4017001000"/>
    <s v="Pending"/>
    <s v="14076492"/>
    <n v="0"/>
    <n v="0"/>
    <m/>
    <m/>
    <n v="0"/>
    <n v="0"/>
  </r>
  <r>
    <x v="1"/>
    <s v="7"/>
    <s v="1/10/2014"/>
    <s v="2014"/>
    <s v="4"/>
    <s v="41010000"/>
    <x v="13"/>
    <x v="0"/>
    <s v="NATIONAL SCIENCE FOUNDATION"/>
    <s v="Federal"/>
    <x v="0"/>
    <s v="4017015000"/>
    <s v="Pending"/>
    <s v="14076492"/>
    <n v="0.2"/>
    <n v="273260.59999999998"/>
    <m/>
    <m/>
    <n v="0.2"/>
    <n v="273260.59999999998"/>
  </r>
  <r>
    <x v="1"/>
    <s v="7"/>
    <s v="1/10/2014"/>
    <s v="2014"/>
    <s v="4"/>
    <s v="41010000"/>
    <x v="13"/>
    <x v="0"/>
    <s v="NATIONAL SCIENCE FOUNDATION"/>
    <s v="Federal"/>
    <x v="0"/>
    <s v="4018003000"/>
    <s v="Not Funded"/>
    <s v="14076501"/>
    <m/>
    <m/>
    <n v="1"/>
    <n v="279756"/>
    <n v="1"/>
    <n v="279756"/>
  </r>
  <r>
    <x v="1"/>
    <s v="7"/>
    <s v="1/10/2014"/>
    <s v="2014"/>
    <s v="4"/>
    <s v="41010000"/>
    <x v="13"/>
    <x v="0"/>
    <s v="NATIONAL SCIENCE FOUNDATION"/>
    <s v="Federal"/>
    <x v="0"/>
    <s v="4018003000"/>
    <s v="Not Funded"/>
    <s v="14076528"/>
    <m/>
    <m/>
    <n v="0.5"/>
    <n v="175098"/>
    <n v="0.5"/>
    <n v="175098"/>
  </r>
  <r>
    <x v="1"/>
    <s v="7"/>
    <s v="1/10/2014"/>
    <s v="2014"/>
    <s v="4"/>
    <s v="41010000"/>
    <x v="13"/>
    <x v="0"/>
    <s v="NATIONAL SCIENCE FOUNDATION"/>
    <s v="Federal"/>
    <x v="0"/>
    <s v="4018004000"/>
    <s v="Pending"/>
    <s v="14076492"/>
    <n v="0.2"/>
    <n v="273260.59999999998"/>
    <m/>
    <m/>
    <n v="0.2"/>
    <n v="273260.59999999998"/>
  </r>
  <r>
    <x v="1"/>
    <s v="7"/>
    <s v="1/10/2014"/>
    <s v="2014"/>
    <s v="4"/>
    <s v="41010000"/>
    <x v="13"/>
    <x v="0"/>
    <s v="NATIONAL SCIENCE FOUNDATION"/>
    <s v="Federal"/>
    <x v="0"/>
    <s v="4018004000"/>
    <s v="Not Funded"/>
    <s v="14076519"/>
    <n v="0.4"/>
    <n v="436716"/>
    <m/>
    <m/>
    <n v="0.4"/>
    <n v="436716"/>
  </r>
  <r>
    <x v="1"/>
    <s v="7"/>
    <s v="1/10/2014"/>
    <s v="2014"/>
    <s v="4"/>
    <s v="41010000"/>
    <x v="13"/>
    <x v="0"/>
    <s v="NATIONAL SCIENCE FOUNDATION"/>
    <s v="Federal"/>
    <x v="0"/>
    <s v="4018004000"/>
    <s v="Not Funded"/>
    <s v="14076528"/>
    <m/>
    <m/>
    <n v="0.5"/>
    <n v="175098"/>
    <n v="0.5"/>
    <n v="175098"/>
  </r>
  <r>
    <x v="1"/>
    <s v="7"/>
    <s v="1/10/2014"/>
    <s v="2014"/>
    <s v="4"/>
    <s v="41010000"/>
    <x v="13"/>
    <x v="0"/>
    <s v="NATIONAL SCIENCE FOUNDATION"/>
    <s v="Federal"/>
    <x v="0"/>
    <s v="4018009000"/>
    <s v="Pending"/>
    <s v="14076492"/>
    <n v="0.2"/>
    <n v="273260.59999999998"/>
    <m/>
    <m/>
    <n v="0.2"/>
    <n v="273260.59999999998"/>
  </r>
  <r>
    <x v="1"/>
    <s v="7"/>
    <s v="1/10/2014"/>
    <s v="2014"/>
    <s v="4"/>
    <s v="41010000"/>
    <x v="13"/>
    <x v="0"/>
    <s v="NATIONAL SCIENCE FOUNDATION"/>
    <s v="Federal"/>
    <x v="0"/>
    <s v="4018009000"/>
    <s v="Not Funded"/>
    <s v="14076472"/>
    <m/>
    <m/>
    <n v="1"/>
    <n v="500000"/>
    <n v="1"/>
    <n v="500000"/>
  </r>
  <r>
    <x v="1"/>
    <s v="7"/>
    <s v="1/10/2014"/>
    <s v="2014"/>
    <s v="4"/>
    <s v="41010000"/>
    <x v="13"/>
    <x v="0"/>
    <s v="NATIONAL SCIENCE FOUNDATION"/>
    <s v="Federal"/>
    <x v="0"/>
    <s v="4018009000"/>
    <s v="Not Funded"/>
    <s v="14076511"/>
    <m/>
    <m/>
    <n v="1"/>
    <n v="500000"/>
    <n v="1"/>
    <n v="500000"/>
  </r>
  <r>
    <x v="1"/>
    <s v="7"/>
    <s v="1/10/2014"/>
    <s v="2014"/>
    <s v="4"/>
    <s v="41010000"/>
    <x v="13"/>
    <x v="0"/>
    <s v="NATIONAL SCIENCE FOUNDATION"/>
    <s v="Federal"/>
    <x v="0"/>
    <s v="4020001000"/>
    <s v="Not Funded"/>
    <s v="14076452"/>
    <m/>
    <m/>
    <n v="0"/>
    <n v="0"/>
    <n v="0"/>
    <n v="0"/>
  </r>
  <r>
    <x v="1"/>
    <s v="7"/>
    <s v="1/10/2014"/>
    <s v="2014"/>
    <s v="4"/>
    <s v="41010000"/>
    <x v="13"/>
    <x v="0"/>
    <s v="NATIONAL SCIENCE FOUNDATION"/>
    <s v="Federal"/>
    <x v="0"/>
    <s v="4020003000"/>
    <s v="Not Funded"/>
    <s v="14076452"/>
    <m/>
    <m/>
    <n v="1"/>
    <n v="139500"/>
    <n v="1"/>
    <n v="139500"/>
  </r>
  <r>
    <x v="1"/>
    <s v="7"/>
    <s v="1/10/2014"/>
    <s v="2014"/>
    <s v="4"/>
    <s v="41010000"/>
    <x v="13"/>
    <x v="0"/>
    <s v="NATIONAL SCIENCE FOUNDATION"/>
    <s v="Federal"/>
    <x v="0"/>
    <s v="4020004000"/>
    <s v="Not Funded"/>
    <s v="14076519"/>
    <n v="0.4"/>
    <n v="436716"/>
    <m/>
    <m/>
    <n v="0.4"/>
    <n v="436716"/>
  </r>
  <r>
    <x v="1"/>
    <s v="7"/>
    <s v="1/10/2014"/>
    <s v="2014"/>
    <s v="4"/>
    <s v="41010000"/>
    <x v="13"/>
    <x v="0"/>
    <s v="NATIONAL SCIENCE FOUNDATION"/>
    <s v="Federal"/>
    <x v="0"/>
    <s v="4027002000"/>
    <s v="Pending"/>
    <s v="14076492"/>
    <n v="0"/>
    <n v="0"/>
    <m/>
    <m/>
    <n v="0"/>
    <n v="0"/>
  </r>
  <r>
    <x v="1"/>
    <s v="7"/>
    <s v="1/10/2014"/>
    <s v="2014"/>
    <s v="4"/>
    <s v="41010000"/>
    <x v="13"/>
    <x v="0"/>
    <s v="NATIONAL SCIENCE FOUNDATION"/>
    <s v="Federal"/>
    <x v="0"/>
    <s v="4027006000"/>
    <s v="Pending"/>
    <s v="14076492"/>
    <n v="0"/>
    <n v="0"/>
    <m/>
    <m/>
    <n v="0"/>
    <n v="0"/>
  </r>
  <r>
    <x v="1"/>
    <s v="7"/>
    <s v="1/10/2014"/>
    <s v="2014"/>
    <s v="4"/>
    <s v="41010000"/>
    <x v="13"/>
    <x v="0"/>
    <s v="NATIONAL SCIENCE FOUNDATION"/>
    <s v="Federal"/>
    <x v="0"/>
    <s v="4027006000"/>
    <s v="Not Funded"/>
    <s v="14076519"/>
    <n v="0"/>
    <n v="0"/>
    <m/>
    <m/>
    <n v="0"/>
    <n v="0"/>
  </r>
  <r>
    <x v="1"/>
    <s v="7"/>
    <s v="1/10/2014"/>
    <s v="2014"/>
    <s v="4"/>
    <s v="41010000"/>
    <x v="13"/>
    <x v="0"/>
    <s v="NATIONAL SCIENCE FOUNDATION"/>
    <s v="Federal"/>
    <x v="0"/>
    <s v="4027012000"/>
    <s v="Pending"/>
    <s v="14076492"/>
    <n v="0"/>
    <n v="0"/>
    <m/>
    <m/>
    <n v="0"/>
    <n v="0"/>
  </r>
  <r>
    <x v="1"/>
    <s v="7"/>
    <s v="1/10/2014"/>
    <s v="2014"/>
    <s v="4"/>
    <s v="41010000"/>
    <x v="13"/>
    <x v="0"/>
    <s v="NATIONAL SCIENCE FOUNDATION"/>
    <s v="Federal"/>
    <x v="0"/>
    <s v="4027016000"/>
    <s v="Pending"/>
    <s v="14076492"/>
    <n v="0"/>
    <n v="0"/>
    <m/>
    <m/>
    <n v="0"/>
    <n v="0"/>
  </r>
  <r>
    <x v="1"/>
    <s v="7"/>
    <s v="1/13/2014"/>
    <s v="2014"/>
    <s v="4"/>
    <s v="41010000"/>
    <x v="13"/>
    <x v="0"/>
    <s v="NATIONAL SCIENCE FOUNDATION"/>
    <s v="Federal"/>
    <x v="0"/>
    <s v="4011008000"/>
    <s v="Awarded"/>
    <s v="14022303"/>
    <m/>
    <m/>
    <n v="0.25"/>
    <n v="25750"/>
    <n v="0.25"/>
    <n v="25750"/>
  </r>
  <r>
    <x v="1"/>
    <s v="7"/>
    <s v="1/13/2014"/>
    <s v="2014"/>
    <s v="4"/>
    <s v="41010000"/>
    <x v="13"/>
    <x v="0"/>
    <s v="NATIONAL SCIENCE FOUNDATION"/>
    <s v="Federal"/>
    <x v="0"/>
    <s v="4018008000"/>
    <s v="Awarded"/>
    <s v="14022303"/>
    <m/>
    <m/>
    <n v="0.75"/>
    <n v="77249.990000000005"/>
    <n v="0.75"/>
    <n v="77249.990000000005"/>
  </r>
  <r>
    <x v="1"/>
    <s v="7"/>
    <s v="1/14/2014"/>
    <s v="2014"/>
    <s v="4"/>
    <s v="41010000"/>
    <x v="13"/>
    <x v="0"/>
    <s v="NATIONAL SCIENCE FOUNDATION"/>
    <s v="Federal"/>
    <x v="0"/>
    <s v="2004026000"/>
    <s v="Not Funded"/>
    <s v="14076449"/>
    <m/>
    <m/>
    <n v="1"/>
    <n v="415306"/>
    <n v="1"/>
    <n v="415306"/>
  </r>
  <r>
    <x v="1"/>
    <s v="7"/>
    <s v="1/14/2014"/>
    <s v="2014"/>
    <s v="4"/>
    <s v="41010000"/>
    <x v="13"/>
    <x v="0"/>
    <s v="NATIONAL SCIENCE FOUNDATION"/>
    <s v="Federal"/>
    <x v="0"/>
    <s v="2004044000"/>
    <s v="Not Funded"/>
    <s v="14076450"/>
    <m/>
    <m/>
    <n v="1"/>
    <n v="275124"/>
    <n v="1"/>
    <n v="275124"/>
  </r>
  <r>
    <x v="1"/>
    <s v="7"/>
    <s v="1/14/2014"/>
    <s v="2014"/>
    <s v="4"/>
    <s v="41010000"/>
    <x v="13"/>
    <x v="0"/>
    <s v="NATIONAL SCIENCE FOUNDATION"/>
    <s v="Federal"/>
    <x v="0"/>
    <s v="4017006000"/>
    <s v="Pending"/>
    <s v="14076621"/>
    <m/>
    <m/>
    <n v="0.25"/>
    <n v="124252.75"/>
    <n v="0.25"/>
    <n v="124252.75"/>
  </r>
  <r>
    <x v="1"/>
    <s v="7"/>
    <s v="1/14/2014"/>
    <s v="2014"/>
    <s v="4"/>
    <s v="41010000"/>
    <x v="13"/>
    <x v="0"/>
    <s v="NATIONAL SCIENCE FOUNDATION"/>
    <s v="Federal"/>
    <x v="0"/>
    <s v="4017014000"/>
    <s v="Not Funded"/>
    <s v="14076602"/>
    <m/>
    <m/>
    <n v="1"/>
    <n v="128935"/>
    <n v="1"/>
    <n v="128935"/>
  </r>
  <r>
    <x v="1"/>
    <s v="7"/>
    <s v="1/14/2014"/>
    <s v="2014"/>
    <s v="4"/>
    <s v="41010000"/>
    <x v="13"/>
    <x v="0"/>
    <s v="NATIONAL SCIENCE FOUNDATION"/>
    <s v="Federal"/>
    <x v="0"/>
    <s v="4018009000"/>
    <s v="Pending"/>
    <s v="14076456"/>
    <m/>
    <m/>
    <n v="1"/>
    <n v="219740"/>
    <n v="1"/>
    <n v="219740"/>
  </r>
  <r>
    <x v="1"/>
    <s v="7"/>
    <s v="1/14/2014"/>
    <s v="2014"/>
    <s v="4"/>
    <s v="41010000"/>
    <x v="13"/>
    <x v="0"/>
    <s v="NATIONAL SCIENCE FOUNDATION"/>
    <s v="Federal"/>
    <x v="0"/>
    <s v="4018009000"/>
    <s v="Pending"/>
    <s v="14076496"/>
    <m/>
    <m/>
    <n v="1"/>
    <n v="499893"/>
    <n v="1"/>
    <n v="499893"/>
  </r>
  <r>
    <x v="1"/>
    <s v="7"/>
    <s v="1/14/2014"/>
    <s v="2014"/>
    <s v="4"/>
    <s v="41010000"/>
    <x v="13"/>
    <x v="0"/>
    <s v="NATIONAL SCIENCE FOUNDATION"/>
    <s v="Federal"/>
    <x v="0"/>
    <s v="4018009000"/>
    <s v="Pending"/>
    <s v="14076527"/>
    <n v="1"/>
    <n v="499645"/>
    <m/>
    <m/>
    <n v="1"/>
    <n v="499645"/>
  </r>
  <r>
    <x v="1"/>
    <s v="7"/>
    <s v="1/14/2014"/>
    <s v="2014"/>
    <s v="4"/>
    <s v="41010000"/>
    <x v="13"/>
    <x v="0"/>
    <s v="NATIONAL SCIENCE FOUNDATION"/>
    <s v="Federal"/>
    <x v="0"/>
    <s v="4018009000"/>
    <s v="Pending"/>
    <s v="14076574"/>
    <m/>
    <m/>
    <n v="1"/>
    <n v="500000"/>
    <n v="1"/>
    <n v="500000"/>
  </r>
  <r>
    <x v="1"/>
    <s v="7"/>
    <s v="1/14/2014"/>
    <s v="2014"/>
    <s v="4"/>
    <s v="41010000"/>
    <x v="13"/>
    <x v="0"/>
    <s v="NATIONAL SCIENCE FOUNDATION"/>
    <s v="Federal"/>
    <x v="0"/>
    <s v="4018009000"/>
    <s v="Not Funded"/>
    <s v="14066081"/>
    <m/>
    <m/>
    <n v="1"/>
    <n v="219740"/>
    <n v="1"/>
    <n v="219740"/>
  </r>
  <r>
    <x v="1"/>
    <s v="7"/>
    <s v="1/14/2014"/>
    <s v="2014"/>
    <s v="4"/>
    <s v="41010000"/>
    <x v="13"/>
    <x v="0"/>
    <s v="NATIONAL SCIENCE FOUNDATION"/>
    <s v="Federal"/>
    <x v="0"/>
    <s v="4018009000"/>
    <s v="Not Funded"/>
    <s v="14076489"/>
    <n v="1"/>
    <n v="229999"/>
    <m/>
    <m/>
    <n v="1"/>
    <n v="229999"/>
  </r>
  <r>
    <x v="1"/>
    <s v="7"/>
    <s v="1/14/2014"/>
    <s v="2014"/>
    <s v="4"/>
    <s v="41010000"/>
    <x v="13"/>
    <x v="0"/>
    <s v="NATIONAL SCIENCE FOUNDATION"/>
    <s v="Federal"/>
    <x v="0"/>
    <s v="4018009000"/>
    <s v="Not Funded"/>
    <s v="14076514"/>
    <m/>
    <m/>
    <n v="1"/>
    <n v="494202"/>
    <n v="1"/>
    <n v="494202"/>
  </r>
  <r>
    <x v="1"/>
    <s v="7"/>
    <s v="1/14/2014"/>
    <s v="2014"/>
    <s v="4"/>
    <s v="41010000"/>
    <x v="13"/>
    <x v="0"/>
    <s v="NATIONAL SCIENCE FOUNDATION"/>
    <s v="Federal"/>
    <x v="0"/>
    <s v="4018009000"/>
    <s v="Not Funded"/>
    <s v="14076530"/>
    <n v="1"/>
    <n v="447599"/>
    <m/>
    <m/>
    <n v="1"/>
    <n v="447599"/>
  </r>
  <r>
    <x v="1"/>
    <s v="7"/>
    <s v="1/14/2014"/>
    <s v="2014"/>
    <s v="4"/>
    <s v="41010000"/>
    <x v="13"/>
    <x v="0"/>
    <s v="NATIONAL SCIENCE FOUNDATION"/>
    <s v="Federal"/>
    <x v="0"/>
    <s v="4019010000"/>
    <s v="Pending"/>
    <s v="14076605"/>
    <m/>
    <m/>
    <n v="1"/>
    <n v="500000"/>
    <n v="1"/>
    <n v="500000"/>
  </r>
  <r>
    <x v="1"/>
    <s v="7"/>
    <s v="1/14/2014"/>
    <s v="2014"/>
    <s v="4"/>
    <s v="41010000"/>
    <x v="13"/>
    <x v="0"/>
    <s v="NATIONAL SCIENCE FOUNDATION"/>
    <s v="Federal"/>
    <x v="0"/>
    <s v="4019010000"/>
    <s v="Pending"/>
    <s v="14076621"/>
    <m/>
    <m/>
    <n v="0.75"/>
    <n v="372758.25"/>
    <n v="0.75"/>
    <n v="372758.25"/>
  </r>
  <r>
    <x v="1"/>
    <s v="7"/>
    <s v="1/14/2014"/>
    <s v="2014"/>
    <s v="4"/>
    <s v="41010000"/>
    <x v="13"/>
    <x v="0"/>
    <s v="NATIONAL SCIENCE FOUNDATION"/>
    <s v="Federal"/>
    <x v="0"/>
    <s v="4027012000"/>
    <s v="Pending"/>
    <s v="14076527"/>
    <n v="0"/>
    <n v="0"/>
    <m/>
    <m/>
    <n v="0"/>
    <n v="0"/>
  </r>
  <r>
    <x v="1"/>
    <s v="7"/>
    <s v="1/14/2014"/>
    <s v="2014"/>
    <s v="4"/>
    <s v="41010000"/>
    <x v="13"/>
    <x v="0"/>
    <s v="NATIONAL SCIENCE FOUNDATION"/>
    <s v="Federal"/>
    <x v="0"/>
    <s v="4027012000"/>
    <s v="Not Funded"/>
    <s v="14076489"/>
    <n v="0"/>
    <n v="0"/>
    <m/>
    <m/>
    <n v="0"/>
    <n v="0"/>
  </r>
  <r>
    <x v="1"/>
    <s v="7"/>
    <s v="1/14/2014"/>
    <s v="2014"/>
    <s v="4"/>
    <s v="41010000"/>
    <x v="13"/>
    <x v="0"/>
    <s v="NATIONAL SCIENCE FOUNDATION"/>
    <s v="Federal"/>
    <x v="0"/>
    <s v="4027012000"/>
    <s v="Not Funded"/>
    <s v="14076530"/>
    <n v="0"/>
    <n v="0"/>
    <m/>
    <m/>
    <n v="0"/>
    <n v="0"/>
  </r>
  <r>
    <x v="1"/>
    <s v="7"/>
    <s v="1/15/2014"/>
    <s v="2014"/>
    <s v="4"/>
    <s v="41010000"/>
    <x v="13"/>
    <x v="0"/>
    <s v="NATIONAL SCIENCE FOUNDATION"/>
    <s v="Federal"/>
    <x v="0"/>
    <s v="4013012000"/>
    <s v="Not Funded"/>
    <s v="14076610"/>
    <m/>
    <m/>
    <n v="0.15"/>
    <n v="70897.649999999994"/>
    <n v="0.15"/>
    <n v="70897.649999999994"/>
  </r>
  <r>
    <x v="1"/>
    <s v="7"/>
    <s v="1/15/2014"/>
    <s v="2014"/>
    <s v="4"/>
    <s v="41010000"/>
    <x v="13"/>
    <x v="0"/>
    <s v="NATIONAL SCIENCE FOUNDATION"/>
    <s v="Federal"/>
    <x v="0"/>
    <s v="4014006000"/>
    <s v="Not Funded"/>
    <s v="14076622"/>
    <m/>
    <m/>
    <n v="1"/>
    <n v="239844"/>
    <n v="1"/>
    <n v="239844"/>
  </r>
  <r>
    <x v="1"/>
    <s v="7"/>
    <s v="1/15/2014"/>
    <s v="2014"/>
    <s v="4"/>
    <s v="41010000"/>
    <x v="13"/>
    <x v="0"/>
    <s v="NATIONAL SCIENCE FOUNDATION"/>
    <s v="Federal"/>
    <x v="0"/>
    <s v="4014008000"/>
    <s v="Not Funded"/>
    <s v="14076499"/>
    <m/>
    <m/>
    <n v="1"/>
    <n v="379739"/>
    <n v="1"/>
    <n v="379739"/>
  </r>
  <r>
    <x v="1"/>
    <s v="7"/>
    <s v="1/15/2014"/>
    <s v="2014"/>
    <s v="4"/>
    <s v="41010000"/>
    <x v="13"/>
    <x v="0"/>
    <s v="NATIONAL SCIENCE FOUNDATION"/>
    <s v="Federal"/>
    <x v="0"/>
    <s v="4014008000"/>
    <s v="Not Funded"/>
    <s v="14076504"/>
    <m/>
    <m/>
    <n v="1"/>
    <n v="498740"/>
    <n v="1"/>
    <n v="498740"/>
  </r>
  <r>
    <x v="1"/>
    <s v="7"/>
    <s v="1/15/2014"/>
    <s v="2014"/>
    <s v="4"/>
    <s v="41010000"/>
    <x v="13"/>
    <x v="0"/>
    <s v="NATIONAL SCIENCE FOUNDATION"/>
    <s v="Federal"/>
    <x v="0"/>
    <s v="4014008000"/>
    <s v="Not Funded"/>
    <s v="14076610"/>
    <m/>
    <m/>
    <n v="0.7"/>
    <n v="330855.7"/>
    <n v="0.7"/>
    <n v="330855.7"/>
  </r>
  <r>
    <x v="1"/>
    <s v="7"/>
    <s v="1/15/2014"/>
    <s v="2014"/>
    <s v="4"/>
    <s v="41010000"/>
    <x v="13"/>
    <x v="0"/>
    <s v="NATIONAL SCIENCE FOUNDATION"/>
    <s v="Federal"/>
    <x v="0"/>
    <s v="4016005000"/>
    <s v="Awarded"/>
    <s v="14076860"/>
    <m/>
    <m/>
    <n v="1"/>
    <n v="50000"/>
    <n v="1"/>
    <n v="50000"/>
  </r>
  <r>
    <x v="1"/>
    <s v="7"/>
    <s v="1/15/2014"/>
    <s v="2014"/>
    <s v="4"/>
    <s v="41010000"/>
    <x v="13"/>
    <x v="0"/>
    <s v="NATIONAL SCIENCE FOUNDATION"/>
    <s v="Federal"/>
    <x v="0"/>
    <s v="4017008000"/>
    <s v="Not Funded"/>
    <s v="14076660"/>
    <m/>
    <m/>
    <n v="1"/>
    <n v="359155"/>
    <n v="1"/>
    <n v="359155"/>
  </r>
  <r>
    <x v="1"/>
    <s v="7"/>
    <s v="1/15/2014"/>
    <s v="2014"/>
    <s v="4"/>
    <s v="41010000"/>
    <x v="13"/>
    <x v="0"/>
    <s v="NATIONAL SCIENCE FOUNDATION"/>
    <s v="Federal"/>
    <x v="0"/>
    <s v="4018010000"/>
    <s v="Not Funded"/>
    <s v="14076610"/>
    <m/>
    <m/>
    <n v="0.15"/>
    <n v="70897.649999999994"/>
    <n v="0.15"/>
    <n v="70897.649999999994"/>
  </r>
  <r>
    <x v="1"/>
    <s v="7"/>
    <s v="1/16/2014"/>
    <s v="2014"/>
    <s v="4"/>
    <s v="41010000"/>
    <x v="13"/>
    <x v="0"/>
    <s v="NATIONAL SCIENCE FOUNDATION"/>
    <s v="Federal"/>
    <x v="0"/>
    <s v="4018008000"/>
    <s v="Pending"/>
    <s v="14076696"/>
    <m/>
    <m/>
    <n v="1"/>
    <n v="300000"/>
    <n v="1"/>
    <n v="300000"/>
  </r>
  <r>
    <x v="1"/>
    <s v="7"/>
    <s v="1/21/2014"/>
    <s v="2014"/>
    <s v="4"/>
    <s v="41010000"/>
    <x v="13"/>
    <x v="0"/>
    <s v="NATIONAL SCIENCE FOUNDATION"/>
    <s v="Federal"/>
    <x v="0"/>
    <s v="4013011000"/>
    <s v="Pending"/>
    <s v="14076523"/>
    <m/>
    <m/>
    <n v="0.2"/>
    <n v="299037.2"/>
    <n v="0.2"/>
    <n v="299037.2"/>
  </r>
  <r>
    <x v="1"/>
    <s v="7"/>
    <s v="1/21/2014"/>
    <s v="2014"/>
    <s v="4"/>
    <s v="41010000"/>
    <x v="13"/>
    <x v="0"/>
    <s v="NATIONAL SCIENCE FOUNDATION"/>
    <s v="Federal"/>
    <x v="0"/>
    <s v="4014005000"/>
    <s v="Not Funded"/>
    <s v="14076629"/>
    <m/>
    <m/>
    <n v="0.5"/>
    <n v="229797"/>
    <n v="0.5"/>
    <n v="229797"/>
  </r>
  <r>
    <x v="1"/>
    <s v="7"/>
    <s v="1/21/2014"/>
    <s v="2014"/>
    <s v="4"/>
    <s v="41010000"/>
    <x v="13"/>
    <x v="0"/>
    <s v="NATIONAL SCIENCE FOUNDATION"/>
    <s v="Federal"/>
    <x v="0"/>
    <s v="4014006000"/>
    <s v="Not Funded"/>
    <s v="14076611"/>
    <m/>
    <m/>
    <n v="0.34"/>
    <n v="169948.66"/>
    <n v="0.34"/>
    <n v="169948.66"/>
  </r>
  <r>
    <x v="1"/>
    <s v="7"/>
    <s v="1/21/2014"/>
    <s v="2014"/>
    <s v="4"/>
    <s v="41010000"/>
    <x v="13"/>
    <x v="0"/>
    <s v="NATIONAL SCIENCE FOUNDATION"/>
    <s v="Federal"/>
    <x v="0"/>
    <s v="4014006000"/>
    <s v="Not Funded"/>
    <s v="14076629"/>
    <m/>
    <m/>
    <n v="0.5"/>
    <n v="229797"/>
    <n v="0.5"/>
    <n v="229797"/>
  </r>
  <r>
    <x v="1"/>
    <s v="7"/>
    <s v="1/21/2014"/>
    <s v="2014"/>
    <s v="4"/>
    <s v="41010000"/>
    <x v="13"/>
    <x v="0"/>
    <s v="NATIONAL SCIENCE FOUNDATION"/>
    <s v="Federal"/>
    <x v="0"/>
    <s v="4014007000"/>
    <s v="Pending"/>
    <s v="14076523"/>
    <m/>
    <m/>
    <n v="0.65"/>
    <n v="971870.9"/>
    <n v="0.65"/>
    <n v="971870.9"/>
  </r>
  <r>
    <x v="1"/>
    <s v="7"/>
    <s v="1/21/2014"/>
    <s v="2014"/>
    <s v="4"/>
    <s v="41010000"/>
    <x v="13"/>
    <x v="0"/>
    <s v="NATIONAL SCIENCE FOUNDATION"/>
    <s v="Federal"/>
    <x v="0"/>
    <s v="4014007000"/>
    <s v="Not Funded"/>
    <s v="14076521"/>
    <m/>
    <m/>
    <n v="1"/>
    <n v="467244"/>
    <n v="1"/>
    <n v="467244"/>
  </r>
  <r>
    <x v="1"/>
    <s v="7"/>
    <s v="1/21/2014"/>
    <s v="2014"/>
    <s v="4"/>
    <s v="41010000"/>
    <x v="13"/>
    <x v="0"/>
    <s v="NATIONAL SCIENCE FOUNDATION"/>
    <s v="Federal"/>
    <x v="0"/>
    <s v="4014009000"/>
    <s v="Pending"/>
    <s v="14076626"/>
    <m/>
    <m/>
    <n v="1"/>
    <n v="488385"/>
    <n v="1"/>
    <n v="488385"/>
  </r>
  <r>
    <x v="1"/>
    <s v="7"/>
    <s v="1/21/2014"/>
    <s v="2014"/>
    <s v="4"/>
    <s v="41010000"/>
    <x v="13"/>
    <x v="0"/>
    <s v="NATIONAL SCIENCE FOUNDATION"/>
    <s v="Federal"/>
    <x v="0"/>
    <s v="4014018000"/>
    <s v="Pending"/>
    <s v="14076523"/>
    <m/>
    <m/>
    <n v="0.15"/>
    <n v="224277.9"/>
    <n v="0.15"/>
    <n v="224277.9"/>
  </r>
  <r>
    <x v="1"/>
    <s v="7"/>
    <s v="1/21/2014"/>
    <s v="2014"/>
    <s v="4"/>
    <s v="41010000"/>
    <x v="13"/>
    <x v="0"/>
    <s v="NATIONAL SCIENCE FOUNDATION"/>
    <s v="Federal"/>
    <x v="0"/>
    <s v="4015003000"/>
    <s v="Not Funded"/>
    <s v="14076611"/>
    <m/>
    <m/>
    <n v="0.33"/>
    <n v="164950.17000000001"/>
    <n v="0.33"/>
    <n v="164950.17000000001"/>
  </r>
  <r>
    <x v="1"/>
    <s v="7"/>
    <s v="1/21/2014"/>
    <s v="2014"/>
    <s v="4"/>
    <s v="41010000"/>
    <x v="13"/>
    <x v="0"/>
    <s v="NATIONAL SCIENCE FOUNDATION"/>
    <s v="Federal"/>
    <x v="0"/>
    <s v="4017015000"/>
    <s v="Not Funded"/>
    <s v="14076743"/>
    <m/>
    <m/>
    <n v="1"/>
    <n v="96253"/>
    <n v="1"/>
    <n v="96253"/>
  </r>
  <r>
    <x v="1"/>
    <s v="7"/>
    <s v="1/21/2014"/>
    <s v="2014"/>
    <s v="4"/>
    <s v="41010000"/>
    <x v="13"/>
    <x v="0"/>
    <s v="CARNEGIE-MELLON UNIVERSITY"/>
    <s v="Institution of Higher Education"/>
    <x v="0"/>
    <s v="4018009000"/>
    <s v="Not Funded"/>
    <s v="14076754"/>
    <m/>
    <m/>
    <n v="1"/>
    <n v="400000"/>
    <n v="1"/>
    <n v="400000"/>
  </r>
  <r>
    <x v="1"/>
    <s v="7"/>
    <s v="1/21/2014"/>
    <s v="2014"/>
    <s v="4"/>
    <s v="41010000"/>
    <x v="13"/>
    <x v="0"/>
    <s v="NATIONAL SCIENCE FOUNDATION"/>
    <s v="Federal"/>
    <x v="0"/>
    <s v="4019010000"/>
    <s v="Not Funded"/>
    <s v="14076611"/>
    <m/>
    <m/>
    <n v="0.33"/>
    <n v="164950.17000000001"/>
    <n v="0.33"/>
    <n v="164950.17000000001"/>
  </r>
  <r>
    <x v="1"/>
    <s v="7"/>
    <s v="1/21/2014"/>
    <s v="2014"/>
    <s v="4"/>
    <s v="41010000"/>
    <x v="13"/>
    <x v="0"/>
    <s v="NATIONAL SCIENCE FOUNDATION"/>
    <s v="Federal"/>
    <x v="0"/>
    <s v="4019030000"/>
    <s v="Not Funded"/>
    <s v="14076774"/>
    <n v="1"/>
    <n v="567401"/>
    <m/>
    <m/>
    <n v="1"/>
    <n v="567401"/>
  </r>
  <r>
    <x v="1"/>
    <s v="7"/>
    <s v="1/21/2014"/>
    <s v="2014"/>
    <s v="4"/>
    <s v="41010000"/>
    <x v="13"/>
    <x v="0"/>
    <s v="NATIONAL SCIENCE FOUNDATION"/>
    <s v="Federal"/>
    <x v="0"/>
    <s v="4027002000"/>
    <s v="Not Funded"/>
    <s v="14076774"/>
    <n v="0"/>
    <n v="0"/>
    <m/>
    <m/>
    <n v="0"/>
    <n v="0"/>
  </r>
  <r>
    <x v="1"/>
    <s v="7"/>
    <s v="1/22/2014"/>
    <s v="2014"/>
    <s v="4"/>
    <s v="41010000"/>
    <x v="13"/>
    <x v="0"/>
    <s v="NATIONAL SCIENCE FOUNDATION"/>
    <s v="Federal"/>
    <x v="0"/>
    <s v="2004008000"/>
    <s v="Pending"/>
    <s v="14076775"/>
    <m/>
    <m/>
    <n v="1"/>
    <n v="363148"/>
    <n v="1"/>
    <n v="363148"/>
  </r>
  <r>
    <x v="1"/>
    <s v="7"/>
    <s v="1/22/2014"/>
    <s v="2014"/>
    <s v="4"/>
    <s v="41010000"/>
    <x v="13"/>
    <x v="0"/>
    <s v="NATIONAL SCIENCE FOUNDATION"/>
    <s v="Federal"/>
    <x v="0"/>
    <s v="4014006000"/>
    <s v="Not Funded"/>
    <s v="14076575"/>
    <m/>
    <m/>
    <n v="1"/>
    <n v="499244"/>
    <n v="1"/>
    <n v="499244"/>
  </r>
  <r>
    <x v="1"/>
    <s v="7"/>
    <s v="1/22/2014"/>
    <s v="2014"/>
    <s v="4"/>
    <s v="41010000"/>
    <x v="13"/>
    <x v="0"/>
    <s v="NATIONAL SCIENCE FOUNDATION"/>
    <s v="Federal"/>
    <x v="0"/>
    <s v="4014006000"/>
    <s v="Not Funded"/>
    <s v="14076642"/>
    <m/>
    <m/>
    <n v="1"/>
    <n v="327917"/>
    <n v="1"/>
    <n v="327917"/>
  </r>
  <r>
    <x v="1"/>
    <s v="7"/>
    <s v="1/22/2014"/>
    <s v="2014"/>
    <s v="4"/>
    <s v="41010000"/>
    <x v="13"/>
    <x v="0"/>
    <s v="DREXEL UNIVERSITY"/>
    <s v="Institution of Higher Education"/>
    <x v="0"/>
    <s v="4014007000"/>
    <s v="Pending"/>
    <s v="14076619"/>
    <m/>
    <m/>
    <n v="1"/>
    <n v="600000"/>
    <n v="1"/>
    <n v="600000"/>
  </r>
  <r>
    <x v="1"/>
    <s v="7"/>
    <s v="1/22/2014"/>
    <s v="2014"/>
    <s v="4"/>
    <s v="41010000"/>
    <x v="13"/>
    <x v="0"/>
    <s v="NATIONAL SCIENCE FOUNDATION"/>
    <s v="Federal"/>
    <x v="0"/>
    <s v="4014009000"/>
    <s v="Pending"/>
    <s v="14076615"/>
    <m/>
    <m/>
    <n v="1"/>
    <n v="200000"/>
    <n v="1"/>
    <n v="200000"/>
  </r>
  <r>
    <x v="1"/>
    <s v="7"/>
    <s v="1/22/2014"/>
    <s v="2014"/>
    <s v="4"/>
    <s v="41010000"/>
    <x v="13"/>
    <x v="0"/>
    <s v="NATIONAL SCIENCE FOUNDATION"/>
    <s v="Federal"/>
    <x v="0"/>
    <s v="4017006000"/>
    <s v="Pending"/>
    <s v="14076798"/>
    <m/>
    <m/>
    <n v="1"/>
    <n v="55621"/>
    <n v="1"/>
    <n v="55621"/>
  </r>
  <r>
    <x v="1"/>
    <s v="7"/>
    <s v="1/23/2014"/>
    <s v="2014"/>
    <s v="4"/>
    <s v="41010000"/>
    <x v="13"/>
    <x v="0"/>
    <s v="NATIONAL SCIENCE FOUNDATION"/>
    <s v="Federal"/>
    <x v="0"/>
    <s v="4011012000"/>
    <s v="Pending"/>
    <s v="14076839"/>
    <m/>
    <m/>
    <n v="0.15"/>
    <n v="78529.350000000006"/>
    <n v="0.15"/>
    <n v="78529.350000000006"/>
  </r>
  <r>
    <x v="1"/>
    <s v="7"/>
    <s v="1/23/2014"/>
    <s v="2014"/>
    <s v="4"/>
    <s v="41010000"/>
    <x v="13"/>
    <x v="0"/>
    <s v="NATIONAL SCIENCE FOUNDATION"/>
    <s v="Federal"/>
    <x v="0"/>
    <s v="4011015000"/>
    <s v="Pending"/>
    <s v="14076854"/>
    <m/>
    <m/>
    <n v="0.8"/>
    <n v="2247313.6"/>
    <n v="0.8"/>
    <n v="2247313.6"/>
  </r>
  <r>
    <x v="1"/>
    <s v="7"/>
    <s v="1/23/2014"/>
    <s v="2014"/>
    <s v="4"/>
    <s v="41010000"/>
    <x v="13"/>
    <x v="0"/>
    <s v="NATIONAL SCIENCE FOUNDATION"/>
    <s v="Federal"/>
    <x v="0"/>
    <s v="4014006000"/>
    <s v="Pending"/>
    <s v="14076616"/>
    <m/>
    <m/>
    <n v="0.5"/>
    <n v="245044.5"/>
    <n v="0.5"/>
    <n v="245044.5"/>
  </r>
  <r>
    <x v="1"/>
    <s v="7"/>
    <s v="1/23/2014"/>
    <s v="2014"/>
    <s v="4"/>
    <s v="41010000"/>
    <x v="13"/>
    <x v="0"/>
    <s v="NATIONAL SCIENCE FOUNDATION"/>
    <s v="Federal"/>
    <x v="0"/>
    <s v="4014006000"/>
    <s v="Pending"/>
    <s v="14076637"/>
    <n v="1"/>
    <n v="394525"/>
    <m/>
    <m/>
    <n v="1"/>
    <n v="394525"/>
  </r>
  <r>
    <x v="1"/>
    <s v="7"/>
    <s v="1/23/2014"/>
    <s v="2014"/>
    <s v="4"/>
    <s v="41010000"/>
    <x v="13"/>
    <x v="0"/>
    <s v="NATIONAL SCIENCE FOUNDATION"/>
    <s v="Federal"/>
    <x v="0"/>
    <s v="4014006000"/>
    <s v="Pending"/>
    <s v="14076678"/>
    <m/>
    <m/>
    <n v="1"/>
    <n v="482682"/>
    <n v="1"/>
    <n v="482682"/>
  </r>
  <r>
    <x v="1"/>
    <s v="7"/>
    <s v="1/23/2014"/>
    <s v="2014"/>
    <s v="4"/>
    <s v="41010000"/>
    <x v="13"/>
    <x v="0"/>
    <s v="NATIONAL SCIENCE FOUNDATION"/>
    <s v="Federal"/>
    <x v="0"/>
    <s v="4014006000"/>
    <s v="Pending"/>
    <s v="14076800"/>
    <m/>
    <m/>
    <n v="1"/>
    <n v="17985"/>
    <n v="1"/>
    <n v="17985"/>
  </r>
  <r>
    <x v="1"/>
    <s v="7"/>
    <s v="1/23/2014"/>
    <s v="2014"/>
    <s v="4"/>
    <s v="41010000"/>
    <x v="13"/>
    <x v="0"/>
    <s v="NATIONAL SCIENCE FOUNDATION"/>
    <s v="Federal"/>
    <x v="0"/>
    <s v="4014006000"/>
    <s v="Not Funded"/>
    <s v="14076737"/>
    <m/>
    <m/>
    <n v="1"/>
    <n v="33390"/>
    <n v="1"/>
    <n v="33390"/>
  </r>
  <r>
    <x v="1"/>
    <s v="7"/>
    <s v="1/23/2014"/>
    <s v="2014"/>
    <s v="4"/>
    <s v="41010000"/>
    <x v="13"/>
    <x v="0"/>
    <s v="UNIVERSITY OF DENVER"/>
    <s v="Institution of Higher Education"/>
    <x v="0"/>
    <s v="4014008000"/>
    <s v="Pending"/>
    <s v="14076776"/>
    <m/>
    <m/>
    <n v="1"/>
    <n v="200000"/>
    <n v="1"/>
    <n v="200000"/>
  </r>
  <r>
    <x v="1"/>
    <s v="7"/>
    <s v="1/23/2014"/>
    <s v="2014"/>
    <s v="4"/>
    <s v="41010000"/>
    <x v="13"/>
    <x v="0"/>
    <s v="NATIONAL SCIENCE FOUNDATION"/>
    <s v="Federal"/>
    <x v="0"/>
    <s v="4014009000"/>
    <s v="Pending"/>
    <s v="14076616"/>
    <m/>
    <m/>
    <n v="0.5"/>
    <n v="245044.5"/>
    <n v="0.5"/>
    <n v="245044.5"/>
  </r>
  <r>
    <x v="1"/>
    <s v="7"/>
    <s v="1/23/2014"/>
    <s v="2014"/>
    <s v="4"/>
    <s v="41010000"/>
    <x v="13"/>
    <x v="0"/>
    <s v="NATIONAL SCIENCE FOUNDATION"/>
    <s v="Federal"/>
    <x v="0"/>
    <s v="4014009000"/>
    <s v="Not Funded"/>
    <s v="14076757"/>
    <m/>
    <m/>
    <n v="1"/>
    <n v="483682"/>
    <n v="1"/>
    <n v="483682"/>
  </r>
  <r>
    <x v="1"/>
    <s v="7"/>
    <s v="1/23/2014"/>
    <s v="2014"/>
    <s v="4"/>
    <s v="41010000"/>
    <x v="13"/>
    <x v="0"/>
    <s v="NATIONAL SCIENCE FOUNDATION"/>
    <s v="Federal"/>
    <x v="0"/>
    <s v="4014009000"/>
    <s v="Not Funded"/>
    <s v="14076859"/>
    <n v="0.15"/>
    <n v="61625.85"/>
    <m/>
    <m/>
    <n v="0.15"/>
    <n v="61625.85"/>
  </r>
  <r>
    <x v="1"/>
    <s v="7"/>
    <s v="1/23/2014"/>
    <s v="2014"/>
    <s v="4"/>
    <s v="41010000"/>
    <x v="13"/>
    <x v="0"/>
    <s v="NATIONAL SCIENCE FOUNDATION"/>
    <s v="Federal"/>
    <x v="0"/>
    <s v="4016003000"/>
    <s v="Pending"/>
    <s v="14076839"/>
    <m/>
    <m/>
    <n v="0.15"/>
    <n v="78529.350000000006"/>
    <n v="0.15"/>
    <n v="78529.350000000006"/>
  </r>
  <r>
    <x v="1"/>
    <s v="7"/>
    <s v="1/23/2014"/>
    <s v="2014"/>
    <s v="4"/>
    <s v="41010000"/>
    <x v="13"/>
    <x v="0"/>
    <s v="NATIONAL SCIENCE FOUNDATION"/>
    <s v="Federal"/>
    <x v="0"/>
    <s v="4018003000"/>
    <s v="Pending"/>
    <s v="14076839"/>
    <m/>
    <m/>
    <n v="0.7"/>
    <n v="366470.3"/>
    <n v="0.7"/>
    <n v="366470.3"/>
  </r>
  <r>
    <x v="1"/>
    <s v="7"/>
    <s v="1/23/2014"/>
    <s v="2014"/>
    <s v="4"/>
    <s v="41010000"/>
    <x v="13"/>
    <x v="0"/>
    <s v="NATIONAL SCIENCE FOUNDATION"/>
    <s v="Federal"/>
    <x v="0"/>
    <s v="4018004000"/>
    <s v="Not Funded"/>
    <s v="14076859"/>
    <n v="0.15"/>
    <n v="61625.85"/>
    <m/>
    <m/>
    <n v="0.15"/>
    <n v="61625.85"/>
  </r>
  <r>
    <x v="1"/>
    <s v="7"/>
    <s v="1/23/2014"/>
    <s v="2014"/>
    <s v="4"/>
    <s v="41010000"/>
    <x v="13"/>
    <x v="0"/>
    <s v="PRINCETON UNIVERSITY"/>
    <s v="Institution of Higher Education"/>
    <x v="0"/>
    <s v="4018007000"/>
    <s v="Pending"/>
    <s v="14076779"/>
    <m/>
    <m/>
    <n v="1"/>
    <n v="117888.99"/>
    <n v="1"/>
    <n v="117888.99"/>
  </r>
  <r>
    <x v="1"/>
    <s v="7"/>
    <s v="1/23/2014"/>
    <s v="2014"/>
    <s v="4"/>
    <s v="41010000"/>
    <x v="13"/>
    <x v="0"/>
    <s v="UNIVERSITY OF CENTRAL FLORIDA"/>
    <s v="Institution of Higher Education"/>
    <x v="0"/>
    <s v="4018007000"/>
    <s v="Pending"/>
    <s v="14076877"/>
    <m/>
    <m/>
    <n v="1"/>
    <n v="637096"/>
    <n v="1"/>
    <n v="637096"/>
  </r>
  <r>
    <x v="1"/>
    <s v="7"/>
    <s v="1/23/2014"/>
    <s v="2014"/>
    <s v="4"/>
    <s v="41010000"/>
    <x v="13"/>
    <x v="0"/>
    <s v="NORTHERN ILLINOIS UNIVERSITY"/>
    <s v="Institution of Higher Education"/>
    <x v="0"/>
    <s v="4018007000"/>
    <s v="Pending"/>
    <s v="14077063"/>
    <m/>
    <m/>
    <n v="1"/>
    <n v="144220"/>
    <n v="1"/>
    <n v="144220"/>
  </r>
  <r>
    <x v="1"/>
    <s v="7"/>
    <s v="1/23/2014"/>
    <s v="2014"/>
    <s v="4"/>
    <s v="41010000"/>
    <x v="13"/>
    <x v="0"/>
    <s v="NATIONAL SCIENCE FOUNDATION"/>
    <s v="Federal"/>
    <x v="0"/>
    <s v="4019008000"/>
    <s v="Pending"/>
    <s v="14076854"/>
    <m/>
    <m/>
    <n v="0.2"/>
    <n v="561828.4"/>
    <n v="0.2"/>
    <n v="561828.4"/>
  </r>
  <r>
    <x v="1"/>
    <s v="7"/>
    <s v="1/23/2014"/>
    <s v="2014"/>
    <s v="4"/>
    <s v="41010000"/>
    <x v="13"/>
    <x v="0"/>
    <s v="NATIONAL SCIENCE FOUNDATION"/>
    <s v="Federal"/>
    <x v="0"/>
    <s v="4019010000"/>
    <s v="Not Funded"/>
    <s v="14076859"/>
    <n v="0.7"/>
    <n v="287587.3"/>
    <m/>
    <m/>
    <n v="0.7"/>
    <n v="287587.3"/>
  </r>
  <r>
    <x v="1"/>
    <s v="7"/>
    <s v="1/23/2014"/>
    <s v="2014"/>
    <s v="4"/>
    <s v="41010000"/>
    <x v="13"/>
    <x v="0"/>
    <s v="NATIONAL SCIENCE FOUNDATION"/>
    <s v="Federal"/>
    <x v="0"/>
    <s v="4027006000"/>
    <s v="Not Funded"/>
    <s v="14076859"/>
    <n v="0"/>
    <n v="0"/>
    <m/>
    <m/>
    <n v="0"/>
    <n v="0"/>
  </r>
  <r>
    <x v="1"/>
    <s v="7"/>
    <s v="1/23/2014"/>
    <s v="2014"/>
    <s v="4"/>
    <s v="41010000"/>
    <x v="13"/>
    <x v="0"/>
    <s v="NATIONAL SCIENCE FOUNDATION"/>
    <s v="Federal"/>
    <x v="0"/>
    <s v="4027017000"/>
    <s v="Pending"/>
    <s v="14076637"/>
    <n v="0"/>
    <n v="0"/>
    <m/>
    <m/>
    <n v="0"/>
    <n v="0"/>
  </r>
  <r>
    <x v="1"/>
    <s v="7"/>
    <s v="1/27/2014"/>
    <s v="2014"/>
    <s v="4"/>
    <s v="41010000"/>
    <x v="13"/>
    <x v="0"/>
    <s v="NATIONAL SCIENCE FOUNDATION"/>
    <s v="Federal"/>
    <x v="0"/>
    <s v="4014004000"/>
    <s v="Pending"/>
    <s v="14076831"/>
    <m/>
    <m/>
    <n v="1"/>
    <n v="75000"/>
    <n v="1"/>
    <n v="75000"/>
  </r>
  <r>
    <x v="1"/>
    <s v="7"/>
    <s v="1/27/2014"/>
    <s v="2014"/>
    <s v="4"/>
    <s v="41010000"/>
    <x v="13"/>
    <x v="0"/>
    <s v="NATIONAL SCIENCE FOUNDATION"/>
    <s v="Federal"/>
    <x v="0"/>
    <s v="4014006000"/>
    <s v="Pending"/>
    <s v="14076734"/>
    <m/>
    <m/>
    <n v="1"/>
    <n v="669727"/>
    <n v="1"/>
    <n v="669727"/>
  </r>
  <r>
    <x v="1"/>
    <s v="7"/>
    <s v="1/27/2014"/>
    <s v="2014"/>
    <s v="4"/>
    <s v="41010000"/>
    <x v="13"/>
    <x v="0"/>
    <s v="NATIONAL SCIENCE FOUNDATION"/>
    <s v="Federal"/>
    <x v="0"/>
    <s v="4014007000"/>
    <s v="Pending"/>
    <s v="14076852"/>
    <m/>
    <m/>
    <n v="1"/>
    <n v="91914"/>
    <n v="1"/>
    <n v="91914"/>
  </r>
  <r>
    <x v="1"/>
    <s v="7"/>
    <s v="1/27/2014"/>
    <s v="2014"/>
    <s v="4"/>
    <s v="41010000"/>
    <x v="13"/>
    <x v="0"/>
    <s v="NATIONAL SCIENCE FOUNDATION"/>
    <s v="Federal"/>
    <x v="0"/>
    <s v="4014007000"/>
    <s v="Not Funded"/>
    <s v="14076546"/>
    <m/>
    <m/>
    <n v="1"/>
    <n v="1052132"/>
    <n v="1"/>
    <n v="1052132"/>
  </r>
  <r>
    <x v="1"/>
    <s v="7"/>
    <s v="1/27/2014"/>
    <s v="2014"/>
    <s v="4"/>
    <s v="41010000"/>
    <x v="13"/>
    <x v="0"/>
    <s v="NATIONAL SCIENCE FOUNDATION"/>
    <s v="Federal"/>
    <x v="0"/>
    <s v="4014009000"/>
    <s v="Awarded"/>
    <s v="14076982"/>
    <m/>
    <m/>
    <n v="1"/>
    <n v="25567"/>
    <n v="1"/>
    <n v="25567"/>
  </r>
  <r>
    <x v="1"/>
    <s v="7"/>
    <s v="1/27/2014"/>
    <s v="2014"/>
    <s v="4"/>
    <s v="41010000"/>
    <x v="13"/>
    <x v="0"/>
    <s v="NATIONAL SCIENCE FOUNDATION"/>
    <s v="Federal"/>
    <x v="0"/>
    <s v="4014009000"/>
    <s v="Not Funded"/>
    <s v="14076771"/>
    <m/>
    <m/>
    <n v="1"/>
    <n v="669697"/>
    <n v="1"/>
    <n v="669697"/>
  </r>
  <r>
    <x v="1"/>
    <s v="7"/>
    <s v="1/28/2014"/>
    <s v="2014"/>
    <s v="4"/>
    <s v="41010000"/>
    <x v="13"/>
    <x v="0"/>
    <s v="California State Univ Bakersfield"/>
    <s v="Institution of Higher Education"/>
    <x v="0"/>
    <s v="4020003000"/>
    <s v="Pending"/>
    <s v="14076897"/>
    <m/>
    <m/>
    <n v="1"/>
    <n v="153181"/>
    <n v="1"/>
    <n v="153181"/>
  </r>
  <r>
    <x v="1"/>
    <s v="7"/>
    <s v="1/29/2014"/>
    <s v="2014"/>
    <s v="4"/>
    <s v="41010000"/>
    <x v="13"/>
    <x v="0"/>
    <s v="ARIZONA STATE UNIVERSITY"/>
    <s v="Institution of Higher Education"/>
    <x v="0"/>
    <s v="4014007000"/>
    <s v="Pending"/>
    <s v="14076949"/>
    <m/>
    <m/>
    <n v="1"/>
    <n v="29676"/>
    <n v="1"/>
    <n v="29676"/>
  </r>
  <r>
    <x v="1"/>
    <s v="7"/>
    <s v="1/30/2014"/>
    <s v="2014"/>
    <s v="4"/>
    <s v="41010000"/>
    <x v="13"/>
    <x v="0"/>
    <s v="NATIONAL SCIENCE FOUNDATION"/>
    <s v="Federal"/>
    <x v="0"/>
    <s v="4014006000"/>
    <s v="Pending"/>
    <s v="14076953"/>
    <m/>
    <m/>
    <n v="1"/>
    <n v="800000"/>
    <n v="1"/>
    <n v="800000"/>
  </r>
  <r>
    <x v="1"/>
    <s v="7"/>
    <s v="1/31/2014"/>
    <s v="2014"/>
    <s v="4"/>
    <s v="41010000"/>
    <x v="13"/>
    <x v="0"/>
    <s v="Medtric LLC"/>
    <s v="Private Profit"/>
    <x v="0"/>
    <s v="4012004000"/>
    <s v="Pending"/>
    <s v="14077044"/>
    <m/>
    <m/>
    <n v="0.05"/>
    <n v="9874.75"/>
    <n v="0.05"/>
    <n v="9874.75"/>
  </r>
  <r>
    <x v="1"/>
    <s v="7"/>
    <s v="1/31/2014"/>
    <s v="2014"/>
    <s v="4"/>
    <s v="41010000"/>
    <x v="13"/>
    <x v="0"/>
    <s v="Medtric LLC"/>
    <s v="Private Profit"/>
    <x v="0"/>
    <s v="4012007000"/>
    <s v="Pending"/>
    <s v="14077044"/>
    <m/>
    <m/>
    <n v="0.47499999999999998"/>
    <n v="93810.13"/>
    <n v="0.47499999999999998"/>
    <n v="93810.13"/>
  </r>
  <r>
    <x v="1"/>
    <s v="7"/>
    <s v="1/31/2014"/>
    <s v="2014"/>
    <s v="4"/>
    <s v="41010000"/>
    <x v="13"/>
    <x v="0"/>
    <s v="NATIONAL SCIENCE FOUNDATION"/>
    <s v="Federal"/>
    <x v="0"/>
    <s v="4013010000"/>
    <s v="Not Funded"/>
    <s v="14076925"/>
    <m/>
    <m/>
    <n v="0.20399999999999999"/>
    <n v="163200"/>
    <n v="0.20399999999999999"/>
    <n v="163200"/>
  </r>
  <r>
    <x v="1"/>
    <s v="7"/>
    <s v="1/31/2014"/>
    <s v="2014"/>
    <s v="4"/>
    <s v="41010000"/>
    <x v="13"/>
    <x v="0"/>
    <s v="NATIONAL SCIENCE FOUNDATION"/>
    <s v="Federal"/>
    <x v="0"/>
    <s v="4014005000"/>
    <s v="Not Funded"/>
    <s v="14077024"/>
    <m/>
    <m/>
    <n v="0.7"/>
    <n v="349969.2"/>
    <n v="0.7"/>
    <n v="349969.2"/>
  </r>
  <r>
    <x v="1"/>
    <s v="7"/>
    <s v="1/31/2014"/>
    <s v="2014"/>
    <s v="4"/>
    <s v="41010000"/>
    <x v="13"/>
    <x v="0"/>
    <s v="NATIONAL SCIENCE FOUNDATION"/>
    <s v="Federal"/>
    <x v="0"/>
    <s v="4014007000"/>
    <s v="Pending"/>
    <s v="14076864"/>
    <m/>
    <m/>
    <n v="0.16500000000000001"/>
    <n v="49616.99"/>
    <n v="0.16500000000000001"/>
    <n v="49616.99"/>
  </r>
  <r>
    <x v="1"/>
    <s v="7"/>
    <s v="1/31/2014"/>
    <s v="2014"/>
    <s v="4"/>
    <s v="41010000"/>
    <x v="13"/>
    <x v="0"/>
    <s v="YOUNGSTOWN STATE UNIVERISTY"/>
    <s v="Institution of Higher Education"/>
    <x v="0"/>
    <s v="4014007000"/>
    <s v="Pending"/>
    <s v="14076987"/>
    <m/>
    <m/>
    <n v="1"/>
    <n v="248950"/>
    <n v="1"/>
    <n v="248950"/>
  </r>
  <r>
    <x v="1"/>
    <s v="7"/>
    <s v="1/31/2014"/>
    <s v="2014"/>
    <s v="4"/>
    <s v="41010000"/>
    <x v="13"/>
    <x v="0"/>
    <s v="San Jose State University"/>
    <s v="Institution of Higher Education"/>
    <x v="0"/>
    <s v="4014007000"/>
    <s v="Pending"/>
    <s v="14077103"/>
    <m/>
    <m/>
    <n v="1"/>
    <n v="81617"/>
    <n v="1"/>
    <n v="81617"/>
  </r>
  <r>
    <x v="1"/>
    <s v="7"/>
    <s v="1/31/2014"/>
    <s v="2014"/>
    <s v="4"/>
    <s v="41010000"/>
    <x v="13"/>
    <x v="0"/>
    <s v="NATIONAL SCIENCE FOUNDATION"/>
    <s v="Federal"/>
    <x v="0"/>
    <s v="4014008000"/>
    <s v="Not Funded"/>
    <s v="14076925"/>
    <m/>
    <m/>
    <n v="0.46600000000000003"/>
    <n v="372800"/>
    <n v="0.46600000000000003"/>
    <n v="372800"/>
  </r>
  <r>
    <x v="1"/>
    <s v="7"/>
    <s v="1/31/2014"/>
    <s v="2014"/>
    <s v="4"/>
    <s v="41010000"/>
    <x v="13"/>
    <x v="0"/>
    <s v="NATIONAL SCIENCE FOUNDATION"/>
    <s v="Federal"/>
    <x v="0"/>
    <s v="4014009000"/>
    <s v="Pending"/>
    <s v="14076865"/>
    <m/>
    <m/>
    <n v="1"/>
    <n v="648371"/>
    <n v="1"/>
    <n v="648371"/>
  </r>
  <r>
    <x v="1"/>
    <s v="7"/>
    <s v="1/31/2014"/>
    <s v="2014"/>
    <s v="4"/>
    <s v="41010000"/>
    <x v="13"/>
    <x v="0"/>
    <s v="Medtric LLC"/>
    <s v="Private Profit"/>
    <x v="0"/>
    <s v="4014017000"/>
    <s v="Pending"/>
    <s v="14077044"/>
    <m/>
    <m/>
    <n v="0.47499999999999998"/>
    <n v="93810.13"/>
    <n v="0.47499999999999998"/>
    <n v="93810.13"/>
  </r>
  <r>
    <x v="1"/>
    <s v="7"/>
    <s v="1/31/2014"/>
    <s v="2014"/>
    <s v="4"/>
    <s v="41010000"/>
    <x v="13"/>
    <x v="0"/>
    <s v="NATIONAL SCIENCE FOUNDATION"/>
    <s v="Federal"/>
    <x v="0"/>
    <s v="4014018000"/>
    <s v="Pending"/>
    <s v="14076864"/>
    <m/>
    <m/>
    <n v="0.505"/>
    <n v="151858.04999999999"/>
    <n v="0.505"/>
    <n v="151858.04999999999"/>
  </r>
  <r>
    <x v="1"/>
    <s v="7"/>
    <s v="1/31/2014"/>
    <s v="2014"/>
    <s v="4"/>
    <s v="41010000"/>
    <x v="13"/>
    <x v="0"/>
    <s v="NATIONAL SCIENCE FOUNDATION"/>
    <s v="Federal"/>
    <x v="0"/>
    <s v="4015004000"/>
    <s v="Not Funded"/>
    <s v="14077024"/>
    <m/>
    <m/>
    <n v="0.3"/>
    <n v="149986.79999999999"/>
    <n v="0.3"/>
    <n v="149986.79999999999"/>
  </r>
  <r>
    <x v="1"/>
    <s v="7"/>
    <s v="1/31/2014"/>
    <s v="2014"/>
    <s v="4"/>
    <s v="41010000"/>
    <x v="13"/>
    <x v="0"/>
    <s v="NATIONAL SCIENCE FOUNDATION"/>
    <s v="Federal"/>
    <x v="0"/>
    <s v="4017014000"/>
    <s v="Not Funded"/>
    <s v="14076925"/>
    <m/>
    <m/>
    <n v="0.33"/>
    <n v="264000"/>
    <n v="0.33"/>
    <n v="264000"/>
  </r>
  <r>
    <x v="1"/>
    <s v="7"/>
    <s v="1/31/2014"/>
    <s v="2014"/>
    <s v="4"/>
    <s v="41010000"/>
    <x v="13"/>
    <x v="0"/>
    <s v="NATIONAL SCIENCE FOUNDATION"/>
    <s v="Federal"/>
    <x v="0"/>
    <s v="4017015000"/>
    <s v="Pending"/>
    <s v="14076864"/>
    <m/>
    <m/>
    <n v="0.33"/>
    <n v="99233.97"/>
    <n v="0.33"/>
    <n v="99233.97"/>
  </r>
  <r>
    <x v="1"/>
    <s v="8"/>
    <s v="2/3/2014"/>
    <s v="2014"/>
    <s v="5"/>
    <s v="41010000"/>
    <x v="13"/>
    <x v="0"/>
    <s v="NATIONAL SCIENCE FOUNDATION"/>
    <s v="Federal"/>
    <x v="0"/>
    <s v="2004008000"/>
    <s v="Pending"/>
    <s v="14076810"/>
    <m/>
    <m/>
    <n v="1"/>
    <n v="185082"/>
    <n v="1"/>
    <n v="185082"/>
  </r>
  <r>
    <x v="1"/>
    <s v="8"/>
    <s v="2/3/2014"/>
    <s v="2014"/>
    <s v="5"/>
    <s v="41010000"/>
    <x v="13"/>
    <x v="0"/>
    <s v="NATIONAL SCIENCE FOUNDATION"/>
    <s v="Federal"/>
    <x v="0"/>
    <s v="3004011000"/>
    <s v="Not Funded"/>
    <s v="14065900"/>
    <m/>
    <m/>
    <n v="0.75"/>
    <n v="337499.25"/>
    <n v="0.75"/>
    <n v="337499.25"/>
  </r>
  <r>
    <x v="1"/>
    <s v="8"/>
    <s v="2/3/2014"/>
    <s v="2014"/>
    <s v="5"/>
    <s v="41010000"/>
    <x v="13"/>
    <x v="0"/>
    <s v="NATIONAL SCIENCE FOUNDATION"/>
    <s v="Federal"/>
    <x v="0"/>
    <s v="3004018000"/>
    <s v="Not Funded"/>
    <s v="14065900"/>
    <m/>
    <m/>
    <n v="0.05"/>
    <n v="22499.95"/>
    <n v="0.05"/>
    <n v="22499.95"/>
  </r>
  <r>
    <x v="1"/>
    <s v="8"/>
    <s v="2/3/2014"/>
    <s v="2014"/>
    <s v="5"/>
    <s v="41010000"/>
    <x v="13"/>
    <x v="0"/>
    <s v="NATIONAL SCIENCE FOUNDATION"/>
    <s v="Federal"/>
    <x v="0"/>
    <s v="3004019000"/>
    <s v="Not Funded"/>
    <s v="14065900"/>
    <m/>
    <m/>
    <n v="0.1"/>
    <n v="44999.9"/>
    <n v="0.1"/>
    <n v="44999.9"/>
  </r>
  <r>
    <x v="1"/>
    <s v="8"/>
    <s v="2/3/2014"/>
    <s v="2014"/>
    <s v="5"/>
    <s v="41010000"/>
    <x v="13"/>
    <x v="0"/>
    <s v="NORTHWESTERN UNIVERSITY"/>
    <s v="Institution of Higher Education"/>
    <x v="0"/>
    <s v="4014006000"/>
    <s v="Pending"/>
    <s v="14077027"/>
    <n v="1"/>
    <n v="448593"/>
    <m/>
    <m/>
    <n v="1"/>
    <n v="448593"/>
  </r>
  <r>
    <x v="1"/>
    <s v="8"/>
    <s v="2/3/2014"/>
    <s v="2014"/>
    <s v="5"/>
    <s v="41010000"/>
    <x v="13"/>
    <x v="0"/>
    <s v="NATIONAL SCIENCE FOUNDATION"/>
    <s v="Federal"/>
    <x v="0"/>
    <s v="4018001000"/>
    <s v="Not Funded"/>
    <s v="14065900"/>
    <m/>
    <m/>
    <n v="0.1"/>
    <n v="44999.9"/>
    <n v="0.1"/>
    <n v="44999.9"/>
  </r>
  <r>
    <x v="1"/>
    <s v="8"/>
    <s v="2/3/2014"/>
    <s v="2014"/>
    <s v="5"/>
    <s v="41010000"/>
    <x v="13"/>
    <x v="0"/>
    <s v="NATIONAL SCIENCE FOUNDATION"/>
    <s v="Federal"/>
    <x v="0"/>
    <s v="4018009000"/>
    <s v="Pending"/>
    <s v="14076585"/>
    <m/>
    <m/>
    <n v="1"/>
    <n v="339546"/>
    <n v="1"/>
    <n v="339546"/>
  </r>
  <r>
    <x v="1"/>
    <s v="8"/>
    <s v="2/3/2014"/>
    <s v="2014"/>
    <s v="5"/>
    <s v="41010000"/>
    <x v="13"/>
    <x v="0"/>
    <s v="MISSISSIPPI STATE UNIVERSITY"/>
    <s v="Institution of Higher Education"/>
    <x v="0"/>
    <s v="4019010000"/>
    <s v="Awarded"/>
    <s v="14076727"/>
    <m/>
    <m/>
    <n v="1"/>
    <n v="53380"/>
    <n v="1"/>
    <n v="53380"/>
  </r>
  <r>
    <x v="1"/>
    <s v="8"/>
    <s v="2/3/2014"/>
    <s v="2014"/>
    <s v="5"/>
    <s v="41010000"/>
    <x v="13"/>
    <x v="0"/>
    <s v="NATIONAL SCIENCE FOUNDATION"/>
    <s v="Federal"/>
    <x v="0"/>
    <s v="4025001000"/>
    <s v="Not Funded"/>
    <s v="14065900"/>
    <m/>
    <m/>
    <n v="0"/>
    <n v="0"/>
    <n v="0"/>
    <n v="0"/>
  </r>
  <r>
    <x v="1"/>
    <s v="8"/>
    <s v="2/3/2014"/>
    <s v="2014"/>
    <s v="5"/>
    <s v="41010000"/>
    <x v="13"/>
    <x v="0"/>
    <s v="NORTHWESTERN UNIVERSITY"/>
    <s v="Institution of Higher Education"/>
    <x v="0"/>
    <s v="4027002000"/>
    <s v="Pending"/>
    <s v="14077027"/>
    <n v="0"/>
    <n v="0"/>
    <m/>
    <m/>
    <n v="0"/>
    <n v="0"/>
  </r>
  <r>
    <x v="1"/>
    <s v="8"/>
    <s v="2/3/2014"/>
    <s v="2014"/>
    <s v="5"/>
    <s v="41010000"/>
    <x v="13"/>
    <x v="0"/>
    <s v="NORTHWESTERN UNIVERSITY"/>
    <s v="Institution of Higher Education"/>
    <x v="0"/>
    <s v="4027016000"/>
    <s v="Pending"/>
    <s v="14077027"/>
    <n v="0"/>
    <n v="0"/>
    <m/>
    <m/>
    <n v="0"/>
    <n v="0"/>
  </r>
  <r>
    <x v="1"/>
    <s v="8"/>
    <s v="2/4/2014"/>
    <s v="2014"/>
    <s v="5"/>
    <s v="41010000"/>
    <x v="13"/>
    <x v="0"/>
    <s v="NATIONAL SCIENCE FOUNDATION"/>
    <s v="Federal"/>
    <x v="0"/>
    <s v="1010002000"/>
    <s v="Pending"/>
    <s v="14087182"/>
    <m/>
    <m/>
    <n v="0.5"/>
    <n v="145151.5"/>
    <n v="0.5"/>
    <n v="145151.5"/>
  </r>
  <r>
    <x v="1"/>
    <s v="8"/>
    <s v="2/4/2014"/>
    <s v="2014"/>
    <s v="5"/>
    <s v="41010000"/>
    <x v="13"/>
    <x v="0"/>
    <s v="NATIONAL SCIENCE FOUNDATION"/>
    <s v="Federal"/>
    <x v="0"/>
    <s v="1010003000"/>
    <s v="Pending"/>
    <s v="14087182"/>
    <m/>
    <m/>
    <n v="0"/>
    <n v="0"/>
    <n v="0"/>
    <n v="0"/>
  </r>
  <r>
    <x v="1"/>
    <s v="8"/>
    <s v="2/4/2014"/>
    <s v="2014"/>
    <s v="5"/>
    <s v="41010000"/>
    <x v="13"/>
    <x v="0"/>
    <s v="NATIONAL SCIENCE FOUNDATION"/>
    <s v="Federal"/>
    <x v="0"/>
    <s v="1019001006"/>
    <s v="Pending"/>
    <s v="14087182"/>
    <m/>
    <m/>
    <n v="0.5"/>
    <n v="145151.5"/>
    <n v="0.5"/>
    <n v="145151.5"/>
  </r>
  <r>
    <x v="1"/>
    <s v="8"/>
    <s v="2/4/2014"/>
    <s v="2014"/>
    <s v="5"/>
    <s v="41010000"/>
    <x v="13"/>
    <x v="0"/>
    <s v="NATIONAL SCIENCE FOUNDATION"/>
    <s v="Federal"/>
    <x v="0"/>
    <s v="4013009000"/>
    <s v="Pending"/>
    <s v="14087128"/>
    <m/>
    <m/>
    <n v="1"/>
    <n v="299998"/>
    <n v="1"/>
    <n v="299998"/>
  </r>
  <r>
    <x v="1"/>
    <s v="8"/>
    <s v="2/4/2014"/>
    <s v="2014"/>
    <s v="5"/>
    <s v="41010000"/>
    <x v="13"/>
    <x v="0"/>
    <s v="NATIONAL SCIENCE FOUNDATION"/>
    <s v="Federal"/>
    <x v="0"/>
    <s v="4014007000"/>
    <s v="Not Funded"/>
    <s v="14087184"/>
    <m/>
    <m/>
    <n v="1"/>
    <n v="1500000"/>
    <n v="1"/>
    <n v="1500000"/>
  </r>
  <r>
    <x v="1"/>
    <s v="8"/>
    <s v="2/4/2014"/>
    <s v="2014"/>
    <s v="5"/>
    <s v="41010000"/>
    <x v="13"/>
    <x v="0"/>
    <s v="NATIONAL SCIENCE FOUNDATION"/>
    <s v="Federal"/>
    <x v="0"/>
    <s v="4017003000"/>
    <s v="Pending"/>
    <s v="14087176"/>
    <n v="0.1"/>
    <n v="98208.1"/>
    <m/>
    <m/>
    <n v="0.1"/>
    <n v="98208.1"/>
  </r>
  <r>
    <x v="1"/>
    <s v="8"/>
    <s v="2/4/2014"/>
    <s v="2014"/>
    <s v="5"/>
    <s v="41010000"/>
    <x v="13"/>
    <x v="0"/>
    <s v="NATIONAL SCIENCE FOUNDATION"/>
    <s v="Federal"/>
    <x v="0"/>
    <s v="4017006000"/>
    <s v="Awarded"/>
    <s v="14087125"/>
    <m/>
    <m/>
    <n v="0"/>
    <n v="0"/>
    <n v="0"/>
    <n v="0"/>
  </r>
  <r>
    <x v="1"/>
    <s v="8"/>
    <s v="2/4/2014"/>
    <s v="2014"/>
    <s v="5"/>
    <s v="41010000"/>
    <x v="13"/>
    <x v="0"/>
    <s v="NATIONAL SCIENCE FOUNDATION"/>
    <s v="Federal"/>
    <x v="0"/>
    <s v="4018003000"/>
    <s v="Pending"/>
    <s v="14087127"/>
    <m/>
    <m/>
    <n v="0.45"/>
    <n v="65850.75"/>
    <n v="0.45"/>
    <n v="65850.75"/>
  </r>
  <r>
    <x v="1"/>
    <s v="8"/>
    <s v="2/4/2014"/>
    <s v="2014"/>
    <s v="5"/>
    <s v="41010000"/>
    <x v="13"/>
    <x v="0"/>
    <s v="NATIONAL SCIENCE FOUNDATION"/>
    <s v="Federal"/>
    <x v="0"/>
    <s v="4018004000"/>
    <s v="Pending"/>
    <s v="14087127"/>
    <m/>
    <m/>
    <n v="0.55000000000000004"/>
    <n v="80484.25"/>
    <n v="0.55000000000000004"/>
    <n v="80484.25"/>
  </r>
  <r>
    <x v="1"/>
    <s v="8"/>
    <s v="2/4/2014"/>
    <s v="2014"/>
    <s v="5"/>
    <s v="41010000"/>
    <x v="13"/>
    <x v="0"/>
    <s v="NATIONAL SCIENCE FOUNDATION"/>
    <s v="Federal"/>
    <x v="0"/>
    <s v="4018004000"/>
    <s v="Pending"/>
    <s v="14087176"/>
    <n v="0.9"/>
    <n v="883872.9"/>
    <m/>
    <m/>
    <n v="0.9"/>
    <n v="883872.9"/>
  </r>
  <r>
    <x v="1"/>
    <s v="8"/>
    <s v="2/4/2014"/>
    <s v="2014"/>
    <s v="5"/>
    <s v="41010000"/>
    <x v="13"/>
    <x v="0"/>
    <s v="NATIONAL SCIENCE FOUNDATION"/>
    <s v="Federal"/>
    <x v="0"/>
    <s v="4018004000"/>
    <s v="Pending"/>
    <s v="14087177"/>
    <n v="1"/>
    <n v="883488"/>
    <m/>
    <m/>
    <n v="1"/>
    <n v="883488"/>
  </r>
  <r>
    <x v="1"/>
    <s v="8"/>
    <s v="2/4/2014"/>
    <s v="2014"/>
    <s v="5"/>
    <s v="41010000"/>
    <x v="13"/>
    <x v="0"/>
    <s v="NATIONAL SCIENCE FOUNDATION"/>
    <s v="Federal"/>
    <x v="0"/>
    <s v="4018005000"/>
    <s v="Awarded"/>
    <s v="14087125"/>
    <m/>
    <m/>
    <n v="0.9"/>
    <n v="68850"/>
    <n v="0.9"/>
    <n v="68850"/>
  </r>
  <r>
    <x v="1"/>
    <s v="8"/>
    <s v="2/4/2014"/>
    <s v="2014"/>
    <s v="5"/>
    <s v="41010000"/>
    <x v="13"/>
    <x v="0"/>
    <s v="PRINCETON UNIVERSITY"/>
    <s v="Institution of Higher Education"/>
    <x v="0"/>
    <s v="4018007000"/>
    <s v="Awarded"/>
    <s v="14087165"/>
    <m/>
    <m/>
    <n v="0.7"/>
    <n v="397724.6"/>
    <n v="0.7"/>
    <n v="397724.6"/>
  </r>
  <r>
    <x v="1"/>
    <s v="8"/>
    <s v="2/4/2014"/>
    <s v="2014"/>
    <s v="5"/>
    <s v="41010000"/>
    <x v="13"/>
    <x v="0"/>
    <s v="NATIONAL SCIENCE FOUNDATION"/>
    <s v="Federal"/>
    <x v="0"/>
    <s v="4019001000"/>
    <s v="Not Funded"/>
    <s v="14087139"/>
    <m/>
    <m/>
    <n v="0"/>
    <n v="0"/>
    <n v="0"/>
    <n v="0"/>
  </r>
  <r>
    <x v="1"/>
    <s v="8"/>
    <s v="2/4/2014"/>
    <s v="2014"/>
    <s v="5"/>
    <s v="41010000"/>
    <x v="13"/>
    <x v="0"/>
    <s v="NATIONAL SCIENCE FOUNDATION"/>
    <s v="Federal"/>
    <x v="0"/>
    <s v="4019004000"/>
    <s v="Pending"/>
    <s v="14077071"/>
    <m/>
    <m/>
    <n v="0.33"/>
    <n v="123119.7"/>
    <n v="0.33"/>
    <n v="123119.7"/>
  </r>
  <r>
    <x v="1"/>
    <s v="8"/>
    <s v="2/4/2014"/>
    <s v="2014"/>
    <s v="5"/>
    <s v="41010000"/>
    <x v="13"/>
    <x v="0"/>
    <s v="NATIONAL SCIENCE FOUNDATION"/>
    <s v="Federal"/>
    <x v="0"/>
    <s v="4019004000"/>
    <s v="Pending"/>
    <s v="14077072"/>
    <m/>
    <m/>
    <n v="0.44700000000000001"/>
    <n v="212633.88"/>
    <n v="0.44700000000000001"/>
    <n v="212633.88"/>
  </r>
  <r>
    <x v="1"/>
    <s v="8"/>
    <s v="2/4/2014"/>
    <s v="2014"/>
    <s v="5"/>
    <s v="41010000"/>
    <x v="13"/>
    <x v="0"/>
    <s v="NATIONAL SCIENCE FOUNDATION"/>
    <s v="Federal"/>
    <x v="0"/>
    <s v="4019006000"/>
    <s v="Not Funded"/>
    <s v="14087139"/>
    <m/>
    <m/>
    <n v="1"/>
    <n v="1153416"/>
    <n v="1"/>
    <n v="1153416"/>
  </r>
  <r>
    <x v="1"/>
    <s v="8"/>
    <s v="2/4/2014"/>
    <s v="2014"/>
    <s v="5"/>
    <s v="41010000"/>
    <x v="13"/>
    <x v="0"/>
    <s v="NATIONAL SCIENCE FOUNDATION"/>
    <s v="Federal"/>
    <x v="0"/>
    <s v="4019008000"/>
    <s v="Pending"/>
    <s v="14077071"/>
    <m/>
    <m/>
    <n v="0.67"/>
    <n v="249970.3"/>
    <n v="0.67"/>
    <n v="249970.3"/>
  </r>
  <r>
    <x v="1"/>
    <s v="8"/>
    <s v="2/4/2014"/>
    <s v="2014"/>
    <s v="5"/>
    <s v="41010000"/>
    <x v="13"/>
    <x v="0"/>
    <s v="NATIONAL SCIENCE FOUNDATION"/>
    <s v="Federal"/>
    <x v="0"/>
    <s v="4019008000"/>
    <s v="Pending"/>
    <s v="14077072"/>
    <m/>
    <m/>
    <n v="0.55300000000000005"/>
    <n v="263057.12"/>
    <n v="0.55300000000000005"/>
    <n v="263057.12"/>
  </r>
  <r>
    <x v="1"/>
    <s v="8"/>
    <s v="2/4/2014"/>
    <s v="2014"/>
    <s v="5"/>
    <s v="41010000"/>
    <x v="13"/>
    <x v="0"/>
    <s v="NATIONAL SCIENCE FOUNDATION"/>
    <s v="Federal"/>
    <x v="0"/>
    <s v="4019010000"/>
    <s v="Awarded"/>
    <s v="14087125"/>
    <m/>
    <m/>
    <n v="0.1"/>
    <n v="7650"/>
    <n v="0.1"/>
    <n v="7650"/>
  </r>
  <r>
    <x v="1"/>
    <s v="8"/>
    <s v="2/4/2014"/>
    <s v="2014"/>
    <s v="5"/>
    <s v="41010000"/>
    <x v="13"/>
    <x v="0"/>
    <s v="PRINCETON UNIVERSITY"/>
    <s v="Institution of Higher Education"/>
    <x v="0"/>
    <s v="4019010000"/>
    <s v="Awarded"/>
    <s v="14087165"/>
    <m/>
    <m/>
    <n v="0.3"/>
    <n v="170453.4"/>
    <n v="0.3"/>
    <n v="170453.4"/>
  </r>
  <r>
    <x v="1"/>
    <s v="8"/>
    <s v="2/4/2014"/>
    <s v="2014"/>
    <s v="5"/>
    <s v="41010000"/>
    <x v="13"/>
    <x v="0"/>
    <s v="NATIONAL SCIENCE FOUNDATION"/>
    <s v="Federal"/>
    <x v="0"/>
    <s v="4020004000"/>
    <s v="Pending"/>
    <s v="14087148"/>
    <m/>
    <m/>
    <n v="1"/>
    <n v="890382"/>
    <n v="1"/>
    <n v="890382"/>
  </r>
  <r>
    <x v="1"/>
    <s v="8"/>
    <s v="2/4/2014"/>
    <s v="2014"/>
    <s v="5"/>
    <s v="41010000"/>
    <x v="13"/>
    <x v="0"/>
    <s v="NATIONAL SCIENCE FOUNDATION"/>
    <s v="Federal"/>
    <x v="0"/>
    <s v="4027006000"/>
    <s v="Pending"/>
    <s v="14087176"/>
    <n v="0"/>
    <n v="0"/>
    <m/>
    <m/>
    <n v="0"/>
    <n v="0"/>
  </r>
  <r>
    <x v="1"/>
    <s v="8"/>
    <s v="2/4/2014"/>
    <s v="2014"/>
    <s v="5"/>
    <s v="41010000"/>
    <x v="13"/>
    <x v="0"/>
    <s v="NATIONAL SCIENCE FOUNDATION"/>
    <s v="Federal"/>
    <x v="0"/>
    <s v="4027006000"/>
    <s v="Pending"/>
    <s v="14087177"/>
    <n v="0"/>
    <n v="0"/>
    <m/>
    <m/>
    <n v="0"/>
    <n v="0"/>
  </r>
  <r>
    <x v="1"/>
    <s v="8"/>
    <s v="2/7/2014"/>
    <s v="2014"/>
    <s v="5"/>
    <s v="41010000"/>
    <x v="13"/>
    <x v="0"/>
    <s v="NATIONAL SCIENCE FOUNDATION"/>
    <s v="Federal"/>
    <x v="0"/>
    <s v="4014001000"/>
    <s v="Pending"/>
    <s v="14087234"/>
    <n v="0"/>
    <n v="0"/>
    <m/>
    <m/>
    <n v="0"/>
    <n v="0"/>
  </r>
  <r>
    <x v="1"/>
    <s v="8"/>
    <s v="2/7/2014"/>
    <s v="2014"/>
    <s v="5"/>
    <s v="41010000"/>
    <x v="13"/>
    <x v="0"/>
    <s v="NATIONAL SCIENCE FOUNDATION"/>
    <s v="Federal"/>
    <x v="0"/>
    <s v="4014006000"/>
    <s v="Pending"/>
    <s v="14087234"/>
    <n v="0.75"/>
    <n v="1449361.5"/>
    <m/>
    <m/>
    <n v="0.75"/>
    <n v="1449361.5"/>
  </r>
  <r>
    <x v="1"/>
    <s v="8"/>
    <s v="2/7/2014"/>
    <s v="2014"/>
    <s v="5"/>
    <s v="41010000"/>
    <x v="13"/>
    <x v="0"/>
    <s v="NATIONAL SCIENCE FOUNDATION"/>
    <s v="Federal"/>
    <x v="0"/>
    <s v="4014009000"/>
    <s v="Pending"/>
    <s v="14087234"/>
    <n v="0.25"/>
    <n v="483120.5"/>
    <m/>
    <m/>
    <n v="0.25"/>
    <n v="483120.5"/>
  </r>
  <r>
    <x v="1"/>
    <s v="8"/>
    <s v="2/7/2014"/>
    <s v="2014"/>
    <s v="5"/>
    <s v="41010000"/>
    <x v="13"/>
    <x v="0"/>
    <s v="NATIONAL SCIENCE FOUNDATION"/>
    <s v="Federal"/>
    <x v="0"/>
    <s v="4019006000"/>
    <s v="Pending"/>
    <s v="14076861"/>
    <m/>
    <m/>
    <n v="1"/>
    <n v="168020"/>
    <n v="1"/>
    <n v="168020"/>
  </r>
  <r>
    <x v="1"/>
    <s v="8"/>
    <s v="2/7/2014"/>
    <s v="2014"/>
    <s v="5"/>
    <s v="41010000"/>
    <x v="13"/>
    <x v="0"/>
    <s v="NATIONAL SCIENCE FOUNDATION"/>
    <s v="Federal"/>
    <x v="0"/>
    <s v="4027002000"/>
    <s v="Pending"/>
    <s v="14087234"/>
    <n v="0"/>
    <n v="0"/>
    <m/>
    <m/>
    <n v="0"/>
    <n v="0"/>
  </r>
  <r>
    <x v="1"/>
    <s v="8"/>
    <s v="2/10/2014"/>
    <s v="2014"/>
    <s v="5"/>
    <s v="41010000"/>
    <x v="13"/>
    <x v="0"/>
    <s v="NATIONAL SCIENCE FOUNDATION"/>
    <s v="Federal"/>
    <x v="0"/>
    <s v="4014001000"/>
    <s v="Pending"/>
    <s v="14087254"/>
    <n v="0"/>
    <n v="0"/>
    <m/>
    <m/>
    <n v="0"/>
    <n v="0"/>
  </r>
  <r>
    <x v="1"/>
    <s v="8"/>
    <s v="2/10/2014"/>
    <s v="2014"/>
    <s v="5"/>
    <s v="41010000"/>
    <x v="13"/>
    <x v="0"/>
    <s v="NATIONAL SCIENCE FOUNDATION"/>
    <s v="Federal"/>
    <x v="0"/>
    <s v="4014006000"/>
    <s v="Pending"/>
    <s v="14087254"/>
    <n v="0.8"/>
    <n v="1600000"/>
    <m/>
    <m/>
    <n v="0.8"/>
    <n v="1600000"/>
  </r>
  <r>
    <x v="1"/>
    <s v="8"/>
    <s v="2/10/2014"/>
    <s v="2014"/>
    <s v="5"/>
    <s v="41010000"/>
    <x v="13"/>
    <x v="0"/>
    <s v="NATIONAL SCIENCE FOUNDATION"/>
    <s v="Federal"/>
    <x v="0"/>
    <s v="4014009000"/>
    <s v="Pending"/>
    <s v="14087254"/>
    <n v="0.2"/>
    <n v="400000"/>
    <m/>
    <m/>
    <n v="0.2"/>
    <n v="400000"/>
  </r>
  <r>
    <x v="1"/>
    <s v="8"/>
    <s v="2/10/2014"/>
    <s v="2014"/>
    <s v="5"/>
    <s v="41010000"/>
    <x v="13"/>
    <x v="0"/>
    <s v="NATIONAL SCIENCE FOUNDATION"/>
    <s v="Federal"/>
    <x v="0"/>
    <s v="4014009000"/>
    <s v="Pending"/>
    <s v="14087292"/>
    <m/>
    <m/>
    <n v="0.5"/>
    <n v="232914.5"/>
    <n v="0.5"/>
    <n v="232914.5"/>
  </r>
  <r>
    <x v="1"/>
    <s v="8"/>
    <s v="2/10/2014"/>
    <s v="2014"/>
    <s v="5"/>
    <s v="41010000"/>
    <x v="13"/>
    <x v="0"/>
    <s v="NATIONAL SCIENCE FOUNDATION"/>
    <s v="Federal"/>
    <x v="0"/>
    <s v="4018004000"/>
    <s v="Pending"/>
    <s v="14087292"/>
    <m/>
    <m/>
    <n v="0.375"/>
    <n v="174685.88"/>
    <n v="0.375"/>
    <n v="174685.88"/>
  </r>
  <r>
    <x v="1"/>
    <s v="8"/>
    <s v="2/10/2014"/>
    <s v="2014"/>
    <s v="5"/>
    <s v="41010000"/>
    <x v="13"/>
    <x v="0"/>
    <s v="NATIONAL SCIENCE FOUNDATION"/>
    <s v="Federal"/>
    <x v="0"/>
    <s v="4018007000"/>
    <s v="Pending"/>
    <s v="14087292"/>
    <m/>
    <m/>
    <n v="0.125"/>
    <n v="58228.63"/>
    <n v="0.125"/>
    <n v="58228.63"/>
  </r>
  <r>
    <x v="1"/>
    <s v="8"/>
    <s v="2/10/2014"/>
    <s v="2014"/>
    <s v="5"/>
    <s v="41010000"/>
    <x v="13"/>
    <x v="0"/>
    <s v="NATIONAL SCIENCE FOUNDATION"/>
    <s v="Federal"/>
    <x v="0"/>
    <s v="4027002000"/>
    <s v="Pending"/>
    <s v="14087254"/>
    <n v="0"/>
    <n v="0"/>
    <m/>
    <m/>
    <n v="0"/>
    <n v="0"/>
  </r>
  <r>
    <x v="1"/>
    <s v="8"/>
    <s v="2/11/2014"/>
    <s v="2014"/>
    <s v="5"/>
    <s v="41010000"/>
    <x v="13"/>
    <x v="0"/>
    <s v="NATIONAL SCIENCE FOUNDATION"/>
    <s v="Federal"/>
    <x v="0"/>
    <s v="1010003000"/>
    <s v="Pending"/>
    <s v="14087346"/>
    <m/>
    <m/>
    <n v="1"/>
    <n v="249746"/>
    <n v="1"/>
    <n v="249746"/>
  </r>
  <r>
    <x v="1"/>
    <s v="8"/>
    <s v="2/11/2014"/>
    <s v="2014"/>
    <s v="5"/>
    <s v="41010000"/>
    <x v="13"/>
    <x v="0"/>
    <s v="NATIONAL SCIENCE FOUNDATION"/>
    <s v="Federal"/>
    <x v="0"/>
    <s v="1010009000"/>
    <s v="Not Funded"/>
    <s v="14087380"/>
    <m/>
    <m/>
    <n v="0.05"/>
    <n v="100187.85"/>
    <n v="0.05"/>
    <n v="100187.85"/>
  </r>
  <r>
    <x v="1"/>
    <s v="8"/>
    <s v="2/11/2014"/>
    <s v="2014"/>
    <s v="5"/>
    <s v="41010000"/>
    <x v="13"/>
    <x v="0"/>
    <s v="NATIONAL SCIENCE FOUNDATION"/>
    <s v="Federal"/>
    <x v="0"/>
    <s v="1011003000"/>
    <s v="Not Funded"/>
    <s v="14087380"/>
    <m/>
    <m/>
    <n v="0.85"/>
    <n v="1703193.45"/>
    <n v="0.85"/>
    <n v="1703193.45"/>
  </r>
  <r>
    <x v="1"/>
    <s v="8"/>
    <s v="2/11/2014"/>
    <s v="2014"/>
    <s v="5"/>
    <s v="41010000"/>
    <x v="13"/>
    <x v="0"/>
    <s v="NATIONAL SCIENCE FOUNDATION"/>
    <s v="Federal"/>
    <x v="0"/>
    <s v="1011005000"/>
    <s v="Not Funded"/>
    <s v="14087380"/>
    <m/>
    <m/>
    <n v="0.1"/>
    <n v="200375.7"/>
    <n v="0.1"/>
    <n v="200375.7"/>
  </r>
  <r>
    <x v="1"/>
    <s v="8"/>
    <s v="2/11/2014"/>
    <s v="2014"/>
    <s v="5"/>
    <s v="41010000"/>
    <x v="13"/>
    <x v="0"/>
    <s v="NATIONAL SCIENCE FOUNDATION"/>
    <s v="Federal"/>
    <x v="0"/>
    <s v="4011017000"/>
    <s v="Pending"/>
    <s v="14087327"/>
    <m/>
    <m/>
    <n v="0.7"/>
    <n v="811511.4"/>
    <n v="0.7"/>
    <n v="811511.4"/>
  </r>
  <r>
    <x v="1"/>
    <s v="8"/>
    <s v="2/11/2014"/>
    <s v="2014"/>
    <s v="5"/>
    <s v="41010000"/>
    <x v="13"/>
    <x v="0"/>
    <s v="NATIONAL SCIENCE FOUNDATION"/>
    <s v="Federal"/>
    <x v="0"/>
    <s v="4014007000"/>
    <s v="Pending"/>
    <s v="14087327"/>
    <m/>
    <m/>
    <n v="0.3"/>
    <n v="347790.6"/>
    <n v="0.3"/>
    <n v="347790.6"/>
  </r>
  <r>
    <x v="1"/>
    <s v="8"/>
    <s v="2/11/2014"/>
    <s v="2014"/>
    <s v="5"/>
    <s v="41010000"/>
    <x v="13"/>
    <x v="0"/>
    <s v="NATIONAL SCIENCE FOUNDATION"/>
    <s v="Federal"/>
    <x v="0"/>
    <s v="4014009000"/>
    <s v="Pending"/>
    <s v="14087347"/>
    <m/>
    <m/>
    <n v="1"/>
    <n v="330000"/>
    <n v="1"/>
    <n v="330000"/>
  </r>
  <r>
    <x v="1"/>
    <s v="8"/>
    <s v="2/12/2014"/>
    <s v="2014"/>
    <s v="5"/>
    <s v="41010000"/>
    <x v="13"/>
    <x v="0"/>
    <s v="UNIVERSITY OF NEW MEXICO"/>
    <s v="Institution of Higher Education"/>
    <x v="0"/>
    <s v="4014006000"/>
    <s v="Pending"/>
    <s v="14087391"/>
    <n v="1"/>
    <n v="375731"/>
    <m/>
    <m/>
    <n v="1"/>
    <n v="375731"/>
  </r>
  <r>
    <x v="1"/>
    <s v="8"/>
    <s v="2/12/2014"/>
    <s v="2014"/>
    <s v="5"/>
    <s v="41010000"/>
    <x v="13"/>
    <x v="0"/>
    <s v="NATIONAL SCIENCE FOUNDATION"/>
    <s v="Federal"/>
    <x v="0"/>
    <s v="4018003000"/>
    <s v="Awarded"/>
    <s v="14087298"/>
    <m/>
    <m/>
    <n v="1"/>
    <n v="466992"/>
    <n v="1"/>
    <n v="466992"/>
  </r>
  <r>
    <x v="1"/>
    <s v="8"/>
    <s v="2/12/2014"/>
    <s v="2014"/>
    <s v="5"/>
    <s v="41010000"/>
    <x v="13"/>
    <x v="0"/>
    <s v="UNIVERSITY OF NEW MEXICO"/>
    <s v="Institution of Higher Education"/>
    <x v="0"/>
    <s v="4027002000"/>
    <s v="Pending"/>
    <s v="14087391"/>
    <n v="0"/>
    <n v="0"/>
    <m/>
    <m/>
    <n v="0"/>
    <n v="0"/>
  </r>
  <r>
    <x v="1"/>
    <s v="8"/>
    <s v="2/13/2014"/>
    <s v="2014"/>
    <s v="5"/>
    <s v="41010000"/>
    <x v="13"/>
    <x v="0"/>
    <s v="NATIONAL SCIENCE FOUNDATION"/>
    <s v="Federal"/>
    <x v="0"/>
    <s v="4014010000"/>
    <s v="Not Funded"/>
    <s v="14087489"/>
    <m/>
    <m/>
    <n v="1"/>
    <n v="312583"/>
    <n v="1"/>
    <n v="312583"/>
  </r>
  <r>
    <x v="1"/>
    <s v="8"/>
    <s v="2/14/2014"/>
    <s v="2014"/>
    <s v="5"/>
    <s v="41010000"/>
    <x v="13"/>
    <x v="0"/>
    <s v="NATIONAL SCIENCE FOUNDATION"/>
    <s v="Federal"/>
    <x v="0"/>
    <s v="4014007000"/>
    <s v="Pending"/>
    <s v="14087162"/>
    <m/>
    <m/>
    <n v="1"/>
    <n v="530875"/>
    <n v="1"/>
    <n v="530875"/>
  </r>
  <r>
    <x v="1"/>
    <s v="8"/>
    <s v="2/14/2014"/>
    <s v="2014"/>
    <s v="5"/>
    <s v="41010000"/>
    <x v="13"/>
    <x v="0"/>
    <s v="NATIONAL SCIENCE FOUNDATION"/>
    <s v="Federal"/>
    <x v="0"/>
    <s v="4014007000"/>
    <s v="Pending"/>
    <s v="14087172"/>
    <m/>
    <m/>
    <n v="0.4"/>
    <n v="711651.2"/>
    <n v="0.4"/>
    <n v="711651.2"/>
  </r>
  <r>
    <x v="1"/>
    <s v="8"/>
    <s v="2/14/2014"/>
    <s v="2014"/>
    <s v="5"/>
    <s v="41010000"/>
    <x v="13"/>
    <x v="0"/>
    <s v="NATIONAL SCIENCE FOUNDATION"/>
    <s v="Federal"/>
    <x v="0"/>
    <s v="4014007000"/>
    <s v="Pending"/>
    <s v="14087179"/>
    <m/>
    <m/>
    <n v="1"/>
    <n v="2499755"/>
    <n v="1"/>
    <n v="2499755"/>
  </r>
  <r>
    <x v="1"/>
    <s v="8"/>
    <s v="2/14/2014"/>
    <s v="2014"/>
    <s v="5"/>
    <s v="41010000"/>
    <x v="13"/>
    <x v="0"/>
    <s v="NATIONAL SCIENCE FOUNDATION"/>
    <s v="Federal"/>
    <x v="0"/>
    <s v="4014010000"/>
    <s v="Not Funded"/>
    <s v="14087300"/>
    <m/>
    <m/>
    <n v="1"/>
    <n v="349880"/>
    <n v="1"/>
    <n v="349880"/>
  </r>
  <r>
    <x v="1"/>
    <s v="8"/>
    <s v="2/14/2014"/>
    <s v="2014"/>
    <s v="5"/>
    <s v="41010000"/>
    <x v="13"/>
    <x v="0"/>
    <s v="NATIONAL SCIENCE FOUNDATION"/>
    <s v="Federal"/>
    <x v="0"/>
    <s v="4014017000"/>
    <s v="Pending"/>
    <s v="14054956"/>
    <m/>
    <m/>
    <n v="1"/>
    <n v="222813"/>
    <n v="1"/>
    <n v="222813"/>
  </r>
  <r>
    <x v="1"/>
    <s v="8"/>
    <s v="2/14/2014"/>
    <s v="2014"/>
    <s v="5"/>
    <s v="41010000"/>
    <x v="13"/>
    <x v="0"/>
    <s v="NATIONAL SCIENCE FOUNDATION"/>
    <s v="Federal"/>
    <x v="0"/>
    <s v="4014018000"/>
    <s v="Pending"/>
    <s v="14087172"/>
    <m/>
    <m/>
    <n v="0.6"/>
    <n v="1067476.8"/>
    <n v="0.6"/>
    <n v="1067476.8"/>
  </r>
  <r>
    <x v="1"/>
    <s v="8"/>
    <s v="2/14/2014"/>
    <s v="2014"/>
    <s v="5"/>
    <s v="41010000"/>
    <x v="13"/>
    <x v="0"/>
    <s v="NATIONAL SCIENCE FOUNDATION"/>
    <s v="Federal"/>
    <x v="0"/>
    <s v="4018008000"/>
    <s v="Pending"/>
    <s v="14087490"/>
    <m/>
    <m/>
    <n v="1"/>
    <n v="128704"/>
    <n v="1"/>
    <n v="128704"/>
  </r>
  <r>
    <x v="1"/>
    <s v="8"/>
    <s v="2/14/2014"/>
    <s v="2014"/>
    <s v="5"/>
    <s v="41010000"/>
    <x v="13"/>
    <x v="0"/>
    <s v="NATIONAL SCIENCE FOUNDATION"/>
    <s v="Federal"/>
    <x v="0"/>
    <s v="4018009000"/>
    <s v="Awarded"/>
    <s v="14087488"/>
    <m/>
    <m/>
    <n v="1"/>
    <n v="20000"/>
    <n v="1"/>
    <n v="20000"/>
  </r>
  <r>
    <x v="1"/>
    <s v="8"/>
    <s v="2/17/2014"/>
    <s v="2014"/>
    <s v="5"/>
    <s v="41010000"/>
    <x v="13"/>
    <x v="0"/>
    <s v="NATIONAL SCIENCE FOUNDATION"/>
    <s v="Federal"/>
    <x v="0"/>
    <s v="4014006000"/>
    <s v="Pending"/>
    <s v="14087417"/>
    <n v="1"/>
    <n v="225000"/>
    <m/>
    <m/>
    <n v="1"/>
    <n v="225000"/>
  </r>
  <r>
    <x v="1"/>
    <s v="8"/>
    <s v="2/17/2014"/>
    <s v="2014"/>
    <s v="5"/>
    <s v="41010000"/>
    <x v="13"/>
    <x v="0"/>
    <s v="NATIONAL SCIENCE FOUNDATION"/>
    <s v="Federal"/>
    <x v="0"/>
    <s v="4014006000"/>
    <s v="Awarded"/>
    <s v="14087543"/>
    <m/>
    <m/>
    <n v="1"/>
    <n v="8000"/>
    <n v="1"/>
    <n v="8000"/>
  </r>
  <r>
    <x v="1"/>
    <s v="8"/>
    <s v="2/17/2014"/>
    <s v="2014"/>
    <s v="5"/>
    <s v="41010000"/>
    <x v="13"/>
    <x v="0"/>
    <s v="NATIONAL SCIENCE FOUNDATION"/>
    <s v="Federal"/>
    <x v="0"/>
    <s v="4014010000"/>
    <s v="Pending"/>
    <s v="14087559"/>
    <m/>
    <m/>
    <n v="1"/>
    <n v="295000"/>
    <n v="1"/>
    <n v="295000"/>
  </r>
  <r>
    <x v="1"/>
    <s v="8"/>
    <s v="2/17/2014"/>
    <s v="2014"/>
    <s v="5"/>
    <s v="41010000"/>
    <x v="13"/>
    <x v="0"/>
    <s v="University of Illinois at Chicago"/>
    <s v="Institution of Higher Education"/>
    <x v="0"/>
    <s v="4014011000"/>
    <s v="Pending"/>
    <s v="14087572"/>
    <m/>
    <m/>
    <n v="1"/>
    <n v="640000"/>
    <n v="1"/>
    <n v="640000"/>
  </r>
  <r>
    <x v="1"/>
    <s v="8"/>
    <s v="2/17/2014"/>
    <s v="2014"/>
    <s v="5"/>
    <s v="41010000"/>
    <x v="13"/>
    <x v="0"/>
    <s v="NATIONAL SCIENCE FOUNDATION"/>
    <s v="Federal"/>
    <x v="0"/>
    <s v="4027002000"/>
    <s v="Pending"/>
    <s v="14087417"/>
    <n v="0"/>
    <n v="0"/>
    <m/>
    <m/>
    <n v="0"/>
    <n v="0"/>
  </r>
  <r>
    <x v="1"/>
    <s v="8"/>
    <s v="2/18/2014"/>
    <s v="2014"/>
    <s v="5"/>
    <s v="41010000"/>
    <x v="13"/>
    <x v="0"/>
    <s v="NATIONAL SCIENCE FOUNDATION"/>
    <s v="Federal"/>
    <x v="0"/>
    <s v="4011015000"/>
    <s v="Pending"/>
    <s v="14087615"/>
    <m/>
    <m/>
    <n v="0.15"/>
    <n v="101498.85"/>
    <n v="0.15"/>
    <n v="101498.85"/>
  </r>
  <r>
    <x v="1"/>
    <s v="8"/>
    <s v="2/18/2014"/>
    <s v="2014"/>
    <s v="5"/>
    <s v="41010000"/>
    <x v="13"/>
    <x v="0"/>
    <s v="NATIONAL SCIENCE FOUNDATION"/>
    <s v="Federal"/>
    <x v="0"/>
    <s v="4012001000"/>
    <s v="Pending"/>
    <s v="14087615"/>
    <m/>
    <m/>
    <n v="0"/>
    <n v="0"/>
    <n v="0"/>
    <n v="0"/>
  </r>
  <r>
    <x v="1"/>
    <s v="8"/>
    <s v="2/18/2014"/>
    <s v="2014"/>
    <s v="5"/>
    <s v="41010000"/>
    <x v="13"/>
    <x v="0"/>
    <s v="NATIONAL SCIENCE FOUNDATION"/>
    <s v="Federal"/>
    <x v="0"/>
    <s v="4012006000"/>
    <s v="Pending"/>
    <s v="14087615"/>
    <m/>
    <m/>
    <n v="0.65"/>
    <n v="439828.35"/>
    <n v="0.65"/>
    <n v="439828.35"/>
  </r>
  <r>
    <x v="1"/>
    <s v="8"/>
    <s v="2/18/2014"/>
    <s v="2014"/>
    <s v="5"/>
    <s v="41010000"/>
    <x v="13"/>
    <x v="0"/>
    <s v="NATIONAL SCIENCE FOUNDATION"/>
    <s v="Federal"/>
    <x v="0"/>
    <s v="4012007000"/>
    <s v="Pending"/>
    <s v="14087615"/>
    <m/>
    <m/>
    <n v="0.1"/>
    <n v="67665.899999999994"/>
    <n v="0.1"/>
    <n v="67665.899999999994"/>
  </r>
  <r>
    <x v="1"/>
    <s v="8"/>
    <s v="2/18/2014"/>
    <s v="2014"/>
    <s v="5"/>
    <s v="41010000"/>
    <x v="13"/>
    <x v="0"/>
    <s v="NATIONAL SCIENCE FOUNDATION"/>
    <s v="Federal"/>
    <x v="0"/>
    <s v="4014003000"/>
    <s v="Pending"/>
    <s v="14087507"/>
    <m/>
    <m/>
    <n v="0.5"/>
    <n v="146859.5"/>
    <n v="0.5"/>
    <n v="146859.5"/>
  </r>
  <r>
    <x v="1"/>
    <s v="8"/>
    <s v="2/18/2014"/>
    <s v="2014"/>
    <s v="5"/>
    <s v="41010000"/>
    <x v="13"/>
    <x v="0"/>
    <s v="NATIONAL SCIENCE FOUNDATION"/>
    <s v="Federal"/>
    <x v="0"/>
    <s v="4014004000"/>
    <s v="Pending"/>
    <s v="14087393"/>
    <m/>
    <m/>
    <n v="1"/>
    <n v="300000"/>
    <n v="1"/>
    <n v="300000"/>
  </r>
  <r>
    <x v="1"/>
    <s v="8"/>
    <s v="2/18/2014"/>
    <s v="2014"/>
    <s v="5"/>
    <s v="41010000"/>
    <x v="13"/>
    <x v="0"/>
    <s v="NATIONAL SCIENCE FOUNDATION"/>
    <s v="Federal"/>
    <x v="0"/>
    <s v="4014005000"/>
    <s v="Pending"/>
    <s v="14087547"/>
    <m/>
    <m/>
    <n v="0.85"/>
    <n v="314594.34999999998"/>
    <n v="0.85"/>
    <n v="314594.34999999998"/>
  </r>
  <r>
    <x v="1"/>
    <s v="8"/>
    <s v="2/18/2014"/>
    <s v="2014"/>
    <s v="5"/>
    <s v="41010000"/>
    <x v="13"/>
    <x v="0"/>
    <s v="NATIONAL SCIENCE FOUNDATION"/>
    <s v="Federal"/>
    <x v="0"/>
    <s v="4014006000"/>
    <s v="Pending"/>
    <s v="14087624"/>
    <n v="1"/>
    <n v="500000"/>
    <m/>
    <m/>
    <n v="1"/>
    <n v="500000"/>
  </r>
  <r>
    <x v="1"/>
    <s v="8"/>
    <s v="2/18/2014"/>
    <s v="2014"/>
    <s v="5"/>
    <s v="41010000"/>
    <x v="13"/>
    <x v="0"/>
    <s v="NATIONAL SCIENCE FOUNDATION"/>
    <s v="Federal"/>
    <x v="0"/>
    <s v="4014007000"/>
    <s v="Pending"/>
    <s v="14087180"/>
    <m/>
    <m/>
    <n v="1"/>
    <n v="547128"/>
    <n v="1"/>
    <n v="547128"/>
  </r>
  <r>
    <x v="1"/>
    <s v="8"/>
    <s v="2/18/2014"/>
    <s v="2014"/>
    <s v="5"/>
    <s v="41010000"/>
    <x v="13"/>
    <x v="0"/>
    <s v="NATIONAL SCIENCE FOUNDATION"/>
    <s v="Federal"/>
    <x v="0"/>
    <s v="4014007000"/>
    <s v="Pending"/>
    <s v="14087197"/>
    <m/>
    <m/>
    <n v="0.5"/>
    <n v="612592"/>
    <n v="0.5"/>
    <n v="612592"/>
  </r>
  <r>
    <x v="1"/>
    <s v="8"/>
    <s v="2/18/2014"/>
    <s v="2014"/>
    <s v="5"/>
    <s v="41010000"/>
    <x v="13"/>
    <x v="0"/>
    <s v="NATIONAL SCIENCE FOUNDATION"/>
    <s v="Federal"/>
    <x v="0"/>
    <s v="4014007000"/>
    <s v="Pending"/>
    <s v="14087522"/>
    <m/>
    <m/>
    <n v="1"/>
    <n v="12000"/>
    <n v="1"/>
    <n v="12000"/>
  </r>
  <r>
    <x v="1"/>
    <s v="8"/>
    <s v="2/18/2014"/>
    <s v="2014"/>
    <s v="5"/>
    <s v="41010000"/>
    <x v="13"/>
    <x v="0"/>
    <s v="NATIONAL SCIENCE FOUNDATION"/>
    <s v="Federal"/>
    <x v="0"/>
    <s v="4014008000"/>
    <s v="Pending"/>
    <s v="14087507"/>
    <m/>
    <m/>
    <n v="0.5"/>
    <n v="146859.5"/>
    <n v="0.5"/>
    <n v="146859.5"/>
  </r>
  <r>
    <x v="1"/>
    <s v="8"/>
    <s v="2/18/2014"/>
    <s v="2014"/>
    <s v="5"/>
    <s v="41010000"/>
    <x v="13"/>
    <x v="0"/>
    <s v="NATIONAL SCIENCE FOUNDATION"/>
    <s v="Federal"/>
    <x v="0"/>
    <s v="4014008000"/>
    <s v="Not Funded"/>
    <s v="14087560"/>
    <m/>
    <m/>
    <n v="1"/>
    <n v="353078"/>
    <n v="1"/>
    <n v="353078"/>
  </r>
  <r>
    <x v="1"/>
    <s v="8"/>
    <s v="2/18/2014"/>
    <s v="2014"/>
    <s v="5"/>
    <s v="41010000"/>
    <x v="13"/>
    <x v="0"/>
    <s v="NATIONAL SCIENCE FOUNDATION"/>
    <s v="Federal"/>
    <x v="0"/>
    <s v="4014008000"/>
    <s v="Not Funded"/>
    <s v="14087648"/>
    <m/>
    <m/>
    <n v="0.5"/>
    <n v="197153.5"/>
    <n v="0.5"/>
    <n v="197153.5"/>
  </r>
  <r>
    <x v="1"/>
    <s v="8"/>
    <s v="2/18/2014"/>
    <s v="2014"/>
    <s v="5"/>
    <s v="41010000"/>
    <x v="13"/>
    <x v="0"/>
    <s v="NATIONAL SCIENCE FOUNDATION"/>
    <s v="Federal"/>
    <x v="0"/>
    <s v="4014009000"/>
    <s v="Pending"/>
    <s v="14087499"/>
    <m/>
    <m/>
    <n v="0.25"/>
    <n v="50000"/>
    <n v="0.25"/>
    <n v="50000"/>
  </r>
  <r>
    <x v="1"/>
    <s v="8"/>
    <s v="2/18/2014"/>
    <s v="2014"/>
    <s v="5"/>
    <s v="41010000"/>
    <x v="13"/>
    <x v="0"/>
    <s v="NATIONAL SCIENCE FOUNDATION"/>
    <s v="Federal"/>
    <x v="0"/>
    <s v="4014009000"/>
    <s v="Pending"/>
    <s v="14087615"/>
    <m/>
    <m/>
    <n v="7.4999999999999997E-2"/>
    <n v="50749.42"/>
    <n v="7.4999999999999997E-2"/>
    <n v="50749.42"/>
  </r>
  <r>
    <x v="1"/>
    <s v="8"/>
    <s v="2/18/2014"/>
    <s v="2014"/>
    <s v="5"/>
    <s v="41010000"/>
    <x v="13"/>
    <x v="0"/>
    <s v="NATIONAL SCIENCE FOUNDATION"/>
    <s v="Federal"/>
    <x v="0"/>
    <s v="4014009000"/>
    <s v="Awarded"/>
    <s v="14055634"/>
    <m/>
    <m/>
    <n v="1"/>
    <n v="431063"/>
    <n v="1"/>
    <n v="431063"/>
  </r>
  <r>
    <x v="1"/>
    <s v="8"/>
    <s v="2/18/2014"/>
    <s v="2014"/>
    <s v="5"/>
    <s v="41010000"/>
    <x v="13"/>
    <x v="0"/>
    <s v="NATIONAL SCIENCE FOUNDATION"/>
    <s v="Federal"/>
    <x v="0"/>
    <s v="4014010000"/>
    <s v="Not Funded"/>
    <s v="14087313"/>
    <m/>
    <m/>
    <n v="1"/>
    <n v="387886"/>
    <n v="1"/>
    <n v="387886"/>
  </r>
  <r>
    <x v="1"/>
    <s v="8"/>
    <s v="2/18/2014"/>
    <s v="2014"/>
    <s v="5"/>
    <s v="41010000"/>
    <x v="13"/>
    <x v="0"/>
    <s v="NATIONAL SCIENCE FOUNDATION"/>
    <s v="Federal"/>
    <x v="0"/>
    <s v="4014017000"/>
    <s v="Pending"/>
    <s v="14087615"/>
    <m/>
    <m/>
    <n v="2.5000000000000001E-2"/>
    <n v="16916.48"/>
    <n v="2.5000000000000001E-2"/>
    <n v="16916.48"/>
  </r>
  <r>
    <x v="1"/>
    <s v="8"/>
    <s v="2/18/2014"/>
    <s v="2014"/>
    <s v="5"/>
    <s v="41010000"/>
    <x v="13"/>
    <x v="0"/>
    <s v="NATIONAL SCIENCE FOUNDATION"/>
    <s v="Federal"/>
    <x v="0"/>
    <s v="4017006000"/>
    <s v="Pending"/>
    <s v="14087197"/>
    <m/>
    <m/>
    <n v="0.15"/>
    <n v="183777.6"/>
    <n v="0.15"/>
    <n v="183777.6"/>
  </r>
  <r>
    <x v="1"/>
    <s v="8"/>
    <s v="2/18/2014"/>
    <s v="2014"/>
    <s v="5"/>
    <s v="41010000"/>
    <x v="13"/>
    <x v="0"/>
    <s v="NATIONAL SCIENCE FOUNDATION"/>
    <s v="Federal"/>
    <x v="0"/>
    <s v="4018001000"/>
    <s v="Pending"/>
    <s v="14087547"/>
    <m/>
    <m/>
    <n v="0.15"/>
    <n v="55516.65"/>
    <n v="0.15"/>
    <n v="55516.65"/>
  </r>
  <r>
    <x v="1"/>
    <s v="8"/>
    <s v="2/18/2014"/>
    <s v="2014"/>
    <s v="5"/>
    <s v="41010000"/>
    <x v="13"/>
    <x v="0"/>
    <s v="NATIONAL SCIENCE FOUNDATION"/>
    <s v="Federal"/>
    <x v="0"/>
    <s v="4018006000"/>
    <s v="Pending"/>
    <s v="14087499"/>
    <m/>
    <m/>
    <n v="0.75"/>
    <n v="150000"/>
    <n v="0.75"/>
    <n v="150000"/>
  </r>
  <r>
    <x v="1"/>
    <s v="8"/>
    <s v="2/18/2014"/>
    <s v="2014"/>
    <s v="5"/>
    <s v="41010000"/>
    <x v="13"/>
    <x v="0"/>
    <s v="NATIONAL SCIENCE FOUNDATION"/>
    <s v="Federal"/>
    <x v="0"/>
    <s v="4018010000"/>
    <s v="Not Funded"/>
    <s v="14087648"/>
    <m/>
    <m/>
    <n v="0.5"/>
    <n v="197153.5"/>
    <n v="0.5"/>
    <n v="197153.5"/>
  </r>
  <r>
    <x v="1"/>
    <s v="8"/>
    <s v="2/18/2014"/>
    <s v="2014"/>
    <s v="5"/>
    <s v="41010000"/>
    <x v="13"/>
    <x v="0"/>
    <s v="NATIONAL SCIENCE FOUNDATION"/>
    <s v="Federal"/>
    <x v="0"/>
    <s v="4020004000"/>
    <s v="Pending"/>
    <s v="14087197"/>
    <m/>
    <m/>
    <n v="0.35"/>
    <n v="428814.4"/>
    <n v="0.35"/>
    <n v="428814.4"/>
  </r>
  <r>
    <x v="1"/>
    <s v="8"/>
    <s v="2/18/2014"/>
    <s v="2014"/>
    <s v="5"/>
    <s v="41010000"/>
    <x v="13"/>
    <x v="0"/>
    <s v="NATIONAL SCIENCE FOUNDATION"/>
    <s v="Federal"/>
    <x v="0"/>
    <s v="4027002000"/>
    <s v="Pending"/>
    <s v="14087624"/>
    <n v="0"/>
    <n v="0"/>
    <m/>
    <m/>
    <n v="0"/>
    <n v="0"/>
  </r>
  <r>
    <x v="1"/>
    <s v="8"/>
    <s v="2/18/2014"/>
    <s v="2014"/>
    <s v="5"/>
    <s v="41010000"/>
    <x v="13"/>
    <x v="0"/>
    <s v="NATIONAL SCIENCE FOUNDATION"/>
    <s v="Federal"/>
    <x v="0"/>
    <s v="4027016000"/>
    <s v="Pending"/>
    <s v="14087624"/>
    <n v="0"/>
    <n v="0"/>
    <m/>
    <m/>
    <n v="0"/>
    <n v="0"/>
  </r>
  <r>
    <x v="1"/>
    <s v="8"/>
    <s v="2/19/2014"/>
    <s v="2014"/>
    <s v="5"/>
    <s v="41010000"/>
    <x v="13"/>
    <x v="0"/>
    <s v="NATIONAL SCIENCE FOUNDATION"/>
    <s v="Federal"/>
    <x v="0"/>
    <s v="4013011000"/>
    <s v="Pending"/>
    <s v="14087170"/>
    <m/>
    <m/>
    <n v="0.2"/>
    <n v="299037.2"/>
    <n v="0.2"/>
    <n v="299037.2"/>
  </r>
  <r>
    <x v="1"/>
    <s v="8"/>
    <s v="2/19/2014"/>
    <s v="2014"/>
    <s v="5"/>
    <s v="41010000"/>
    <x v="13"/>
    <x v="0"/>
    <s v="NATIONAL SCIENCE FOUNDATION"/>
    <s v="Federal"/>
    <x v="0"/>
    <s v="4014001000"/>
    <s v="Pending"/>
    <s v="14087633"/>
    <n v="0"/>
    <n v="0"/>
    <m/>
    <m/>
    <n v="0"/>
    <n v="0"/>
  </r>
  <r>
    <x v="1"/>
    <s v="8"/>
    <s v="2/19/2014"/>
    <s v="2014"/>
    <s v="5"/>
    <s v="41010000"/>
    <x v="13"/>
    <x v="0"/>
    <s v="NATIONAL SCIENCE FOUNDATION"/>
    <s v="Federal"/>
    <x v="0"/>
    <s v="4014003000"/>
    <s v="Pending"/>
    <s v="14087633"/>
    <n v="8.2500000000000004E-2"/>
    <n v="88925.35"/>
    <m/>
    <m/>
    <n v="8.2500000000000004E-2"/>
    <n v="88925.35"/>
  </r>
  <r>
    <x v="1"/>
    <s v="8"/>
    <s v="2/19/2014"/>
    <s v="2014"/>
    <s v="5"/>
    <s v="41010000"/>
    <x v="13"/>
    <x v="0"/>
    <s v="NATIONAL SCIENCE FOUNDATION"/>
    <s v="Federal"/>
    <x v="0"/>
    <s v="4014004000"/>
    <s v="Pending"/>
    <s v="14087633"/>
    <n v="8.2500000000000004E-2"/>
    <n v="88925.35"/>
    <m/>
    <m/>
    <n v="8.2500000000000004E-2"/>
    <n v="88925.35"/>
  </r>
  <r>
    <x v="1"/>
    <s v="8"/>
    <s v="2/19/2014"/>
    <s v="2014"/>
    <s v="5"/>
    <s v="41010000"/>
    <x v="13"/>
    <x v="0"/>
    <s v="NATIONAL SCIENCE FOUNDATION"/>
    <s v="Federal"/>
    <x v="0"/>
    <s v="4014006000"/>
    <s v="Pending"/>
    <s v="14087518"/>
    <n v="1"/>
    <n v="400000"/>
    <m/>
    <m/>
    <n v="1"/>
    <n v="400000"/>
  </r>
  <r>
    <x v="1"/>
    <s v="8"/>
    <s v="2/19/2014"/>
    <s v="2014"/>
    <s v="5"/>
    <s v="41010000"/>
    <x v="13"/>
    <x v="0"/>
    <s v="NATIONAL SCIENCE FOUNDATION"/>
    <s v="Federal"/>
    <x v="0"/>
    <s v="4014006000"/>
    <s v="Pending"/>
    <s v="14087652"/>
    <n v="1"/>
    <n v="450000"/>
    <m/>
    <m/>
    <n v="1"/>
    <n v="450000"/>
  </r>
  <r>
    <x v="1"/>
    <s v="8"/>
    <s v="2/19/2014"/>
    <s v="2014"/>
    <s v="5"/>
    <s v="41010000"/>
    <x v="13"/>
    <x v="0"/>
    <s v="NATIONAL SCIENCE FOUNDATION"/>
    <s v="Federal"/>
    <x v="0"/>
    <s v="4014007000"/>
    <s v="Pending"/>
    <s v="14087169"/>
    <m/>
    <m/>
    <n v="1"/>
    <n v="1786869"/>
    <n v="1"/>
    <n v="1786869"/>
  </r>
  <r>
    <x v="1"/>
    <s v="8"/>
    <s v="2/19/2014"/>
    <s v="2014"/>
    <s v="5"/>
    <s v="41010000"/>
    <x v="13"/>
    <x v="0"/>
    <s v="NATIONAL SCIENCE FOUNDATION"/>
    <s v="Federal"/>
    <x v="0"/>
    <s v="4014007000"/>
    <s v="Pending"/>
    <s v="14087170"/>
    <m/>
    <m/>
    <n v="0.65"/>
    <n v="971870.9"/>
    <n v="0.65"/>
    <n v="971870.9"/>
  </r>
  <r>
    <x v="1"/>
    <s v="8"/>
    <s v="2/19/2014"/>
    <s v="2014"/>
    <s v="5"/>
    <s v="41010000"/>
    <x v="13"/>
    <x v="0"/>
    <s v="NATIONAL SCIENCE FOUNDATION"/>
    <s v="Federal"/>
    <x v="0"/>
    <s v="4014007000"/>
    <s v="Not Funded"/>
    <s v="14087166"/>
    <m/>
    <m/>
    <n v="1"/>
    <n v="1786869"/>
    <n v="1"/>
    <n v="1786869"/>
  </r>
  <r>
    <x v="1"/>
    <s v="8"/>
    <s v="2/19/2014"/>
    <s v="2014"/>
    <s v="5"/>
    <s v="41010000"/>
    <x v="13"/>
    <x v="0"/>
    <s v="NATIONAL SCIENCE FOUNDATION"/>
    <s v="Federal"/>
    <x v="0"/>
    <s v="4014008000"/>
    <s v="Pending"/>
    <s v="14087606"/>
    <m/>
    <m/>
    <n v="1"/>
    <n v="161814"/>
    <n v="1"/>
    <n v="161814"/>
  </r>
  <r>
    <x v="1"/>
    <s v="8"/>
    <s v="2/19/2014"/>
    <s v="2014"/>
    <s v="5"/>
    <s v="41010000"/>
    <x v="13"/>
    <x v="0"/>
    <s v="NATIONAL SCIENCE FOUNDATION"/>
    <s v="Federal"/>
    <x v="0"/>
    <s v="4014009000"/>
    <s v="Pending"/>
    <s v="14087633"/>
    <n v="0.33"/>
    <n v="355701.39"/>
    <m/>
    <m/>
    <n v="0.33"/>
    <n v="355701.39"/>
  </r>
  <r>
    <x v="1"/>
    <s v="8"/>
    <s v="2/19/2014"/>
    <s v="2014"/>
    <s v="5"/>
    <s v="41010000"/>
    <x v="13"/>
    <x v="0"/>
    <s v="NATIONAL SCIENCE FOUNDATION"/>
    <s v="Federal"/>
    <x v="0"/>
    <s v="4014010000"/>
    <s v="Pending"/>
    <s v="14087633"/>
    <n v="0.505"/>
    <n v="544330.92000000004"/>
    <m/>
    <m/>
    <n v="0.505"/>
    <n v="544330.92000000004"/>
  </r>
  <r>
    <x v="1"/>
    <s v="8"/>
    <s v="2/19/2014"/>
    <s v="2014"/>
    <s v="5"/>
    <s v="41010000"/>
    <x v="13"/>
    <x v="0"/>
    <s v="NATIONAL SCIENCE FOUNDATION"/>
    <s v="Federal"/>
    <x v="0"/>
    <s v="4014015000"/>
    <s v="Not Funded"/>
    <s v="14087554"/>
    <m/>
    <m/>
    <n v="1"/>
    <n v="137083"/>
    <n v="1"/>
    <n v="137083"/>
  </r>
  <r>
    <x v="1"/>
    <s v="8"/>
    <s v="2/19/2014"/>
    <s v="2014"/>
    <s v="5"/>
    <s v="41010000"/>
    <x v="13"/>
    <x v="0"/>
    <s v="NATIONAL SCIENCE FOUNDATION"/>
    <s v="Federal"/>
    <x v="0"/>
    <s v="4014018000"/>
    <s v="Pending"/>
    <s v="14087170"/>
    <m/>
    <m/>
    <n v="0.15"/>
    <n v="224277.9"/>
    <n v="0.15"/>
    <n v="224277.9"/>
  </r>
  <r>
    <x v="1"/>
    <s v="8"/>
    <s v="2/19/2014"/>
    <s v="2014"/>
    <s v="5"/>
    <s v="41010000"/>
    <x v="13"/>
    <x v="0"/>
    <s v="NATIONAL SCIENCE FOUNDATION"/>
    <s v="Federal"/>
    <x v="0"/>
    <s v="4027002000"/>
    <s v="Pending"/>
    <s v="14087518"/>
    <n v="0"/>
    <n v="0"/>
    <m/>
    <m/>
    <n v="0"/>
    <n v="0"/>
  </r>
  <r>
    <x v="1"/>
    <s v="8"/>
    <s v="2/19/2014"/>
    <s v="2014"/>
    <s v="5"/>
    <s v="41010000"/>
    <x v="13"/>
    <x v="0"/>
    <s v="NATIONAL SCIENCE FOUNDATION"/>
    <s v="Federal"/>
    <x v="0"/>
    <s v="4027002000"/>
    <s v="Pending"/>
    <s v="14087633"/>
    <n v="0"/>
    <n v="0"/>
    <m/>
    <m/>
    <n v="0"/>
    <n v="0"/>
  </r>
  <r>
    <x v="1"/>
    <s v="8"/>
    <s v="2/19/2014"/>
    <s v="2014"/>
    <s v="5"/>
    <s v="41010000"/>
    <x v="13"/>
    <x v="0"/>
    <s v="NATIONAL SCIENCE FOUNDATION"/>
    <s v="Federal"/>
    <x v="0"/>
    <s v="4027002000"/>
    <s v="Pending"/>
    <s v="14087652"/>
    <n v="0"/>
    <n v="0"/>
    <m/>
    <m/>
    <n v="0"/>
    <n v="0"/>
  </r>
  <r>
    <x v="1"/>
    <s v="8"/>
    <s v="2/19/2014"/>
    <s v="2014"/>
    <s v="5"/>
    <s v="41010000"/>
    <x v="13"/>
    <x v="0"/>
    <s v="NATIONAL SCIENCE FOUNDATION"/>
    <s v="Federal"/>
    <x v="0"/>
    <s v="4027016000"/>
    <s v="Pending"/>
    <s v="14087652"/>
    <n v="0"/>
    <n v="0"/>
    <m/>
    <m/>
    <n v="0"/>
    <n v="0"/>
  </r>
  <r>
    <x v="1"/>
    <s v="8"/>
    <s v="2/20/2014"/>
    <s v="2014"/>
    <s v="5"/>
    <s v="41010000"/>
    <x v="13"/>
    <x v="0"/>
    <s v="NATIONAL SCIENCE FOUNDATION"/>
    <s v="Federal"/>
    <x v="0"/>
    <s v="4011018000"/>
    <s v="Pending"/>
    <s v="14087695"/>
    <m/>
    <m/>
    <n v="0.1"/>
    <n v="30000"/>
    <n v="0.1"/>
    <n v="30000"/>
  </r>
  <r>
    <x v="1"/>
    <s v="8"/>
    <s v="2/20/2014"/>
    <s v="2014"/>
    <s v="5"/>
    <s v="41010000"/>
    <x v="13"/>
    <x v="0"/>
    <s v="NATIONAL SCIENCE FOUNDATION"/>
    <s v="Federal"/>
    <x v="0"/>
    <s v="4016005000"/>
    <s v="Pending"/>
    <s v="14087695"/>
    <m/>
    <m/>
    <n v="0.9"/>
    <n v="270000"/>
    <n v="0.9"/>
    <n v="270000"/>
  </r>
  <r>
    <x v="1"/>
    <s v="8"/>
    <s v="2/21/2014"/>
    <s v="2014"/>
    <s v="5"/>
    <s v="41010000"/>
    <x v="13"/>
    <x v="0"/>
    <s v="NATIONAL SCIENCE FOUNDATION"/>
    <s v="Federal"/>
    <x v="0"/>
    <s v="4018007000"/>
    <s v="Pending"/>
    <s v="14087824"/>
    <m/>
    <m/>
    <n v="1"/>
    <n v="136687"/>
    <n v="1"/>
    <n v="136687"/>
  </r>
  <r>
    <x v="1"/>
    <s v="8"/>
    <s v="2/24/2014"/>
    <s v="2014"/>
    <s v="5"/>
    <s v="41010000"/>
    <x v="13"/>
    <x v="0"/>
    <s v="NATIONAL SCIENCE FOUNDATION"/>
    <s v="Federal"/>
    <x v="0"/>
    <s v="4014003000"/>
    <s v="Pending"/>
    <s v="14087555"/>
    <m/>
    <m/>
    <n v="0.33"/>
    <n v="329978.21999999997"/>
    <n v="0.33"/>
    <n v="329978.21999999997"/>
  </r>
  <r>
    <x v="1"/>
    <s v="8"/>
    <s v="2/24/2014"/>
    <s v="2014"/>
    <s v="5"/>
    <s v="41010000"/>
    <x v="13"/>
    <x v="0"/>
    <s v="NATIONAL SCIENCE FOUNDATION"/>
    <s v="Federal"/>
    <x v="0"/>
    <s v="4014003000"/>
    <s v="Pending"/>
    <s v="14087617"/>
    <m/>
    <m/>
    <n v="0.05"/>
    <n v="20000"/>
    <n v="0.05"/>
    <n v="20000"/>
  </r>
  <r>
    <x v="1"/>
    <s v="8"/>
    <s v="2/24/2014"/>
    <s v="2014"/>
    <s v="5"/>
    <s v="41010000"/>
    <x v="13"/>
    <x v="0"/>
    <s v="UNIVERSITY OF CONNECTICUT"/>
    <s v="Institution of Higher Education"/>
    <x v="0"/>
    <s v="4014003000"/>
    <s v="Pending"/>
    <s v="14087701"/>
    <m/>
    <m/>
    <n v="1"/>
    <n v="216000"/>
    <n v="1"/>
    <n v="216000"/>
  </r>
  <r>
    <x v="1"/>
    <s v="8"/>
    <s v="2/24/2014"/>
    <s v="2014"/>
    <s v="5"/>
    <s v="41010000"/>
    <x v="13"/>
    <x v="0"/>
    <s v="NATIONAL SCIENCE FOUNDATION"/>
    <s v="Federal"/>
    <x v="0"/>
    <s v="4014003000"/>
    <s v="Not Funded"/>
    <s v="14087657"/>
    <m/>
    <m/>
    <n v="1"/>
    <n v="299259"/>
    <n v="1"/>
    <n v="299259"/>
  </r>
  <r>
    <x v="1"/>
    <s v="8"/>
    <s v="2/24/2014"/>
    <s v="2014"/>
    <s v="5"/>
    <s v="41010000"/>
    <x v="13"/>
    <x v="0"/>
    <s v="NATIONAL SCIENCE FOUNDATION"/>
    <s v="Federal"/>
    <x v="0"/>
    <s v="4014004000"/>
    <s v="Pending"/>
    <s v="14087666"/>
    <m/>
    <m/>
    <n v="1"/>
    <n v="300000"/>
    <n v="1"/>
    <n v="300000"/>
  </r>
  <r>
    <x v="1"/>
    <s v="8"/>
    <s v="2/24/2014"/>
    <s v="2014"/>
    <s v="5"/>
    <s v="41010000"/>
    <x v="13"/>
    <x v="0"/>
    <s v="NATIONAL SCIENCE FOUNDATION"/>
    <s v="Federal"/>
    <x v="0"/>
    <s v="4014005000"/>
    <s v="Pending"/>
    <s v="14087617"/>
    <m/>
    <m/>
    <n v="0.95"/>
    <n v="380000"/>
    <n v="0.95"/>
    <n v="380000"/>
  </r>
  <r>
    <x v="1"/>
    <s v="8"/>
    <s v="2/24/2014"/>
    <s v="2014"/>
    <s v="5"/>
    <s v="41010000"/>
    <x v="13"/>
    <x v="0"/>
    <s v="NATIONAL SCIENCE FOUNDATION"/>
    <s v="Federal"/>
    <x v="0"/>
    <s v="4014005000"/>
    <s v="Not Funded"/>
    <s v="14087673"/>
    <m/>
    <m/>
    <n v="1"/>
    <n v="338201"/>
    <n v="1"/>
    <n v="338201"/>
  </r>
  <r>
    <x v="1"/>
    <s v="8"/>
    <s v="2/24/2014"/>
    <s v="2014"/>
    <s v="5"/>
    <s v="41010000"/>
    <x v="13"/>
    <x v="0"/>
    <s v="NATIONAL SCIENCE FOUNDATION"/>
    <s v="Federal"/>
    <x v="0"/>
    <s v="4014006000"/>
    <s v="Pending"/>
    <s v="14087568"/>
    <m/>
    <m/>
    <n v="0.2"/>
    <n v="244475"/>
    <n v="0.2"/>
    <n v="244475"/>
  </r>
  <r>
    <x v="1"/>
    <s v="8"/>
    <s v="2/24/2014"/>
    <s v="2014"/>
    <s v="5"/>
    <s v="41010000"/>
    <x v="13"/>
    <x v="0"/>
    <s v="NATIONAL SCIENCE FOUNDATION"/>
    <s v="Federal"/>
    <x v="0"/>
    <s v="4014006000"/>
    <s v="Not Funded"/>
    <s v="14087550"/>
    <m/>
    <m/>
    <n v="1"/>
    <n v="1805475"/>
    <n v="1"/>
    <n v="1805475"/>
  </r>
  <r>
    <x v="1"/>
    <s v="8"/>
    <s v="2/24/2014"/>
    <s v="2014"/>
    <s v="5"/>
    <s v="41010000"/>
    <x v="13"/>
    <x v="0"/>
    <s v="NATIONAL SCIENCE FOUNDATION"/>
    <s v="Federal"/>
    <x v="0"/>
    <s v="4014008000"/>
    <s v="Pending"/>
    <s v="14087772"/>
    <m/>
    <m/>
    <n v="0.5"/>
    <n v="289755.5"/>
    <n v="0.5"/>
    <n v="289755.5"/>
  </r>
  <r>
    <x v="1"/>
    <s v="8"/>
    <s v="2/24/2014"/>
    <s v="2014"/>
    <s v="5"/>
    <s v="41010000"/>
    <x v="13"/>
    <x v="0"/>
    <s v="NATIONAL SCIENCE FOUNDATION"/>
    <s v="Federal"/>
    <x v="0"/>
    <s v="4014009000"/>
    <s v="Pending"/>
    <s v="14087568"/>
    <m/>
    <m/>
    <n v="0.2"/>
    <n v="244475"/>
    <n v="0.2"/>
    <n v="244475"/>
  </r>
  <r>
    <x v="1"/>
    <s v="8"/>
    <s v="2/24/2014"/>
    <s v="2014"/>
    <s v="5"/>
    <s v="41010000"/>
    <x v="13"/>
    <x v="0"/>
    <s v="NATIONAL SCIENCE FOUNDATION"/>
    <s v="Federal"/>
    <x v="0"/>
    <s v="4014009000"/>
    <s v="Pending"/>
    <s v="14087650"/>
    <n v="1"/>
    <n v="351480"/>
    <m/>
    <m/>
    <n v="1"/>
    <n v="351480"/>
  </r>
  <r>
    <x v="1"/>
    <s v="8"/>
    <s v="2/24/2014"/>
    <s v="2014"/>
    <s v="5"/>
    <s v="41010000"/>
    <x v="13"/>
    <x v="0"/>
    <s v="NATIONAL SCIENCE FOUNDATION"/>
    <s v="Federal"/>
    <x v="0"/>
    <s v="4014010000"/>
    <s v="Pending"/>
    <s v="14087551"/>
    <m/>
    <m/>
    <n v="1"/>
    <n v="932502"/>
    <n v="1"/>
    <n v="932502"/>
  </r>
  <r>
    <x v="1"/>
    <s v="8"/>
    <s v="2/24/2014"/>
    <s v="2014"/>
    <s v="5"/>
    <s v="41010000"/>
    <x v="13"/>
    <x v="0"/>
    <s v="NATIONAL SCIENCE FOUNDATION"/>
    <s v="Federal"/>
    <x v="0"/>
    <s v="4014010000"/>
    <s v="Pending"/>
    <s v="14087568"/>
    <m/>
    <m/>
    <n v="0.2"/>
    <n v="244475"/>
    <n v="0.2"/>
    <n v="244475"/>
  </r>
  <r>
    <x v="1"/>
    <s v="8"/>
    <s v="2/24/2014"/>
    <s v="2014"/>
    <s v="5"/>
    <s v="41010000"/>
    <x v="13"/>
    <x v="0"/>
    <s v="NATIONAL SCIENCE FOUNDATION"/>
    <s v="Federal"/>
    <x v="0"/>
    <s v="4018006000"/>
    <s v="Pending"/>
    <s v="14087555"/>
    <m/>
    <m/>
    <n v="0.33"/>
    <n v="329978.21999999997"/>
    <n v="0.33"/>
    <n v="329978.21999999997"/>
  </r>
  <r>
    <x v="1"/>
    <s v="8"/>
    <s v="2/24/2014"/>
    <s v="2014"/>
    <s v="5"/>
    <s v="41010000"/>
    <x v="13"/>
    <x v="0"/>
    <s v="NATIONAL SCIENCE FOUNDATION"/>
    <s v="Federal"/>
    <x v="0"/>
    <s v="4018007000"/>
    <s v="Pending"/>
    <s v="14087568"/>
    <m/>
    <m/>
    <n v="0.4"/>
    <n v="488950"/>
    <n v="0.4"/>
    <n v="488950"/>
  </r>
  <r>
    <x v="1"/>
    <s v="8"/>
    <s v="2/24/2014"/>
    <s v="2014"/>
    <s v="5"/>
    <s v="41010000"/>
    <x v="13"/>
    <x v="0"/>
    <s v="NATIONAL SCIENCE FOUNDATION"/>
    <s v="Federal"/>
    <x v="0"/>
    <s v="4018007000"/>
    <s v="Pending"/>
    <s v="14087772"/>
    <m/>
    <m/>
    <n v="0.5"/>
    <n v="289755.5"/>
    <n v="0.5"/>
    <n v="289755.5"/>
  </r>
  <r>
    <x v="1"/>
    <s v="8"/>
    <s v="2/24/2014"/>
    <s v="2014"/>
    <s v="5"/>
    <s v="41010000"/>
    <x v="13"/>
    <x v="0"/>
    <s v="NATIONAL SCIENCE FOUNDATION"/>
    <s v="Federal"/>
    <x v="0"/>
    <s v="4018009000"/>
    <s v="Pending"/>
    <s v="14087555"/>
    <m/>
    <m/>
    <n v="0.34"/>
    <n v="339977.56"/>
    <n v="0.34"/>
    <n v="339977.56"/>
  </r>
  <r>
    <x v="1"/>
    <s v="8"/>
    <s v="2/24/2014"/>
    <s v="2014"/>
    <s v="5"/>
    <s v="41010000"/>
    <x v="13"/>
    <x v="0"/>
    <s v="NATIONAL SCIENCE FOUNDATION"/>
    <s v="Federal"/>
    <x v="0"/>
    <s v="4018009000"/>
    <s v="Pending"/>
    <s v="14087718"/>
    <m/>
    <m/>
    <n v="1"/>
    <n v="905433"/>
    <n v="1"/>
    <n v="905433"/>
  </r>
  <r>
    <x v="1"/>
    <s v="8"/>
    <s v="2/24/2014"/>
    <s v="2014"/>
    <s v="5"/>
    <s v="41010000"/>
    <x v="13"/>
    <x v="0"/>
    <s v="NATIONAL SCIENCE FOUNDATION"/>
    <s v="Federal"/>
    <x v="0"/>
    <s v="4018009000"/>
    <s v="Pending"/>
    <s v="14087862"/>
    <m/>
    <m/>
    <n v="1"/>
    <n v="1000000"/>
    <n v="1"/>
    <n v="1000000"/>
  </r>
  <r>
    <x v="1"/>
    <s v="8"/>
    <s v="2/24/2014"/>
    <s v="2014"/>
    <s v="5"/>
    <s v="41010000"/>
    <x v="13"/>
    <x v="0"/>
    <s v="NATIONAL SCIENCE FOUNDATION"/>
    <s v="Federal"/>
    <x v="0"/>
    <s v="4027010000"/>
    <s v="Pending"/>
    <s v="14087650"/>
    <n v="0"/>
    <n v="0"/>
    <m/>
    <m/>
    <n v="0"/>
    <n v="0"/>
  </r>
  <r>
    <x v="1"/>
    <s v="8"/>
    <s v="2/25/2014"/>
    <s v="2014"/>
    <s v="5"/>
    <s v="41010000"/>
    <x v="13"/>
    <x v="0"/>
    <s v="NATIONAL SCIENCE FOUNDATION"/>
    <s v="Federal"/>
    <x v="0"/>
    <s v="4013009000"/>
    <s v="Not Funded"/>
    <s v="14087720"/>
    <m/>
    <m/>
    <n v="0.2"/>
    <n v="66000"/>
    <n v="0.2"/>
    <n v="66000"/>
  </r>
  <r>
    <x v="1"/>
    <s v="8"/>
    <s v="2/25/2014"/>
    <s v="2014"/>
    <s v="5"/>
    <s v="41010000"/>
    <x v="13"/>
    <x v="0"/>
    <s v="NATIONAL SCIENCE FOUNDATION"/>
    <s v="Federal"/>
    <x v="0"/>
    <s v="4013011000"/>
    <s v="Not Funded"/>
    <s v="14087660"/>
    <m/>
    <m/>
    <n v="0.4"/>
    <n v="130161.2"/>
    <n v="0.4"/>
    <n v="130161.2"/>
  </r>
  <r>
    <x v="1"/>
    <s v="8"/>
    <s v="2/25/2014"/>
    <s v="2014"/>
    <s v="5"/>
    <s v="41010000"/>
    <x v="13"/>
    <x v="0"/>
    <s v="NATIONAL SCIENCE FOUNDATION"/>
    <s v="Federal"/>
    <x v="0"/>
    <s v="4014003000"/>
    <s v="Not Funded"/>
    <s v="14087795"/>
    <m/>
    <m/>
    <n v="0.67"/>
    <n v="201000"/>
    <n v="0.67"/>
    <n v="201000"/>
  </r>
  <r>
    <x v="1"/>
    <s v="8"/>
    <s v="2/25/2014"/>
    <s v="2014"/>
    <s v="5"/>
    <s v="41010000"/>
    <x v="13"/>
    <x v="0"/>
    <s v="NATIONAL SCIENCE FOUNDATION"/>
    <s v="Federal"/>
    <x v="0"/>
    <s v="4014004000"/>
    <s v="Pending"/>
    <s v="14087570"/>
    <m/>
    <m/>
    <n v="0.5"/>
    <n v="168531"/>
    <n v="0.5"/>
    <n v="168531"/>
  </r>
  <r>
    <x v="1"/>
    <s v="8"/>
    <s v="2/25/2014"/>
    <s v="2014"/>
    <s v="5"/>
    <s v="41010000"/>
    <x v="13"/>
    <x v="0"/>
    <s v="NATIONAL SCIENCE FOUNDATION"/>
    <s v="Federal"/>
    <x v="0"/>
    <s v="4014004000"/>
    <s v="Pending"/>
    <s v="14087609"/>
    <m/>
    <m/>
    <n v="0.5"/>
    <n v="94496"/>
    <n v="0.5"/>
    <n v="94496"/>
  </r>
  <r>
    <x v="1"/>
    <s v="8"/>
    <s v="2/25/2014"/>
    <s v="2014"/>
    <s v="5"/>
    <s v="41010000"/>
    <x v="13"/>
    <x v="0"/>
    <s v="NATIONAL SCIENCE FOUNDATION"/>
    <s v="Federal"/>
    <x v="0"/>
    <s v="4014004000"/>
    <s v="Pending"/>
    <s v="14087765"/>
    <m/>
    <m/>
    <n v="0.5"/>
    <n v="190559"/>
    <n v="0.5"/>
    <n v="190559"/>
  </r>
  <r>
    <x v="1"/>
    <s v="8"/>
    <s v="2/25/2014"/>
    <s v="2014"/>
    <s v="5"/>
    <s v="41010000"/>
    <x v="13"/>
    <x v="0"/>
    <s v="NATIONAL SCIENCE FOUNDATION"/>
    <s v="Federal"/>
    <x v="0"/>
    <s v="4014004000"/>
    <s v="Pending"/>
    <s v="14087794"/>
    <m/>
    <m/>
    <n v="1"/>
    <n v="233600"/>
    <n v="1"/>
    <n v="233600"/>
  </r>
  <r>
    <x v="1"/>
    <s v="8"/>
    <s v="2/25/2014"/>
    <s v="2014"/>
    <s v="5"/>
    <s v="41010000"/>
    <x v="13"/>
    <x v="0"/>
    <s v="NATIONAL SCIENCE FOUNDATION"/>
    <s v="Federal"/>
    <x v="0"/>
    <s v="4014004000"/>
    <s v="Not Funded"/>
    <s v="14087740"/>
    <m/>
    <m/>
    <n v="1"/>
    <n v="299663"/>
    <n v="1"/>
    <n v="299663"/>
  </r>
  <r>
    <x v="1"/>
    <s v="8"/>
    <s v="2/25/2014"/>
    <s v="2014"/>
    <s v="5"/>
    <s v="41010000"/>
    <x v="13"/>
    <x v="0"/>
    <s v="NATIONAL SCIENCE FOUNDATION"/>
    <s v="Federal"/>
    <x v="0"/>
    <s v="4014004000"/>
    <s v="Not Funded"/>
    <s v="14087760"/>
    <m/>
    <m/>
    <n v="1"/>
    <n v="326236"/>
    <n v="1"/>
    <n v="326236"/>
  </r>
  <r>
    <x v="1"/>
    <s v="8"/>
    <s v="2/25/2014"/>
    <s v="2014"/>
    <s v="5"/>
    <s v="41010000"/>
    <x v="13"/>
    <x v="0"/>
    <s v="NATIONAL SCIENCE FOUNDATION"/>
    <s v="Federal"/>
    <x v="0"/>
    <s v="4014004000"/>
    <s v="Not Funded"/>
    <s v="14087796"/>
    <m/>
    <m/>
    <n v="1"/>
    <n v="305181"/>
    <n v="1"/>
    <n v="305181"/>
  </r>
  <r>
    <x v="1"/>
    <s v="8"/>
    <s v="2/25/2014"/>
    <s v="2014"/>
    <s v="5"/>
    <s v="41010000"/>
    <x v="13"/>
    <x v="0"/>
    <s v="NATIONAL SCIENCE FOUNDATION"/>
    <s v="Federal"/>
    <x v="0"/>
    <s v="4014005000"/>
    <s v="Pending"/>
    <s v="14087570"/>
    <m/>
    <m/>
    <n v="0.5"/>
    <n v="168531"/>
    <n v="0.5"/>
    <n v="168531"/>
  </r>
  <r>
    <x v="1"/>
    <s v="8"/>
    <s v="2/25/2014"/>
    <s v="2014"/>
    <s v="5"/>
    <s v="41010000"/>
    <x v="13"/>
    <x v="0"/>
    <s v="NATIONAL SCIENCE FOUNDATION"/>
    <s v="Federal"/>
    <x v="0"/>
    <s v="4014005000"/>
    <s v="Pending"/>
    <s v="14087744"/>
    <m/>
    <m/>
    <n v="0.75"/>
    <n v="225000"/>
    <n v="0.75"/>
    <n v="225000"/>
  </r>
  <r>
    <x v="1"/>
    <s v="8"/>
    <s v="2/25/2014"/>
    <s v="2014"/>
    <s v="5"/>
    <s v="41010000"/>
    <x v="13"/>
    <x v="0"/>
    <s v="NATIONAL SCIENCE FOUNDATION"/>
    <s v="Federal"/>
    <x v="0"/>
    <s v="4014005000"/>
    <s v="Not Funded"/>
    <s v="14087641"/>
    <m/>
    <m/>
    <n v="1"/>
    <n v="495441"/>
    <n v="1"/>
    <n v="495441"/>
  </r>
  <r>
    <x v="1"/>
    <s v="8"/>
    <s v="2/25/2014"/>
    <s v="2014"/>
    <s v="5"/>
    <s v="41010000"/>
    <x v="13"/>
    <x v="0"/>
    <s v="NATIONAL SCIENCE FOUNDATION"/>
    <s v="Federal"/>
    <x v="0"/>
    <s v="4014005000"/>
    <s v="Not Funded"/>
    <s v="14087660"/>
    <m/>
    <m/>
    <n v="0.6"/>
    <n v="195241.8"/>
    <n v="0.6"/>
    <n v="195241.8"/>
  </r>
  <r>
    <x v="1"/>
    <s v="8"/>
    <s v="2/25/2014"/>
    <s v="2014"/>
    <s v="5"/>
    <s v="41010000"/>
    <x v="13"/>
    <x v="0"/>
    <s v="NATIONAL SCIENCE FOUNDATION"/>
    <s v="Federal"/>
    <x v="0"/>
    <s v="4014005000"/>
    <s v="Not Funded"/>
    <s v="14087811"/>
    <m/>
    <m/>
    <n v="1"/>
    <n v="209496"/>
    <n v="1"/>
    <n v="209496"/>
  </r>
  <r>
    <x v="1"/>
    <s v="8"/>
    <s v="2/25/2014"/>
    <s v="2014"/>
    <s v="5"/>
    <s v="41010000"/>
    <x v="13"/>
    <x v="0"/>
    <s v="NATIONAL SCIENCE FOUNDATION"/>
    <s v="Federal"/>
    <x v="0"/>
    <s v="4014006000"/>
    <s v="Pending"/>
    <s v="14087688"/>
    <n v="0.22"/>
    <n v="351635.68"/>
    <m/>
    <m/>
    <n v="0.22"/>
    <n v="351635.68"/>
  </r>
  <r>
    <x v="1"/>
    <s v="8"/>
    <s v="2/25/2014"/>
    <s v="2014"/>
    <s v="5"/>
    <s v="41010000"/>
    <x v="13"/>
    <x v="0"/>
    <s v="NATIONAL SCIENCE FOUNDATION"/>
    <s v="Federal"/>
    <x v="0"/>
    <s v="4014006000"/>
    <s v="Pending"/>
    <s v="14087744"/>
    <m/>
    <m/>
    <n v="0.25"/>
    <n v="75000"/>
    <n v="0.25"/>
    <n v="75000"/>
  </r>
  <r>
    <x v="1"/>
    <s v="8"/>
    <s v="2/25/2014"/>
    <s v="2014"/>
    <s v="5"/>
    <s v="41010000"/>
    <x v="13"/>
    <x v="0"/>
    <s v="NATIONAL SCIENCE FOUNDATION"/>
    <s v="Federal"/>
    <x v="0"/>
    <s v="4014006000"/>
    <s v="Pending"/>
    <s v="14087830"/>
    <m/>
    <m/>
    <n v="1"/>
    <n v="329571"/>
    <n v="1"/>
    <n v="329571"/>
  </r>
  <r>
    <x v="1"/>
    <s v="8"/>
    <s v="2/25/2014"/>
    <s v="2014"/>
    <s v="5"/>
    <s v="41010000"/>
    <x v="13"/>
    <x v="0"/>
    <s v="NATIONAL SCIENCE FOUNDATION"/>
    <s v="Federal"/>
    <x v="0"/>
    <s v="4014006000"/>
    <s v="Pending"/>
    <s v="14087870"/>
    <m/>
    <m/>
    <n v="1"/>
    <n v="405049"/>
    <n v="1"/>
    <n v="405049"/>
  </r>
  <r>
    <x v="1"/>
    <s v="8"/>
    <s v="2/25/2014"/>
    <s v="2014"/>
    <s v="5"/>
    <s v="41010000"/>
    <x v="13"/>
    <x v="0"/>
    <s v="NATIONAL SCIENCE FOUNDATION"/>
    <s v="Federal"/>
    <x v="0"/>
    <s v="4014008000"/>
    <s v="Pending"/>
    <s v="14087643"/>
    <m/>
    <m/>
    <n v="1"/>
    <n v="299108"/>
    <n v="1"/>
    <n v="299108"/>
  </r>
  <r>
    <x v="1"/>
    <s v="8"/>
    <s v="2/25/2014"/>
    <s v="2014"/>
    <s v="5"/>
    <s v="41010000"/>
    <x v="13"/>
    <x v="0"/>
    <s v="NATIONAL SCIENCE FOUNDATION"/>
    <s v="Federal"/>
    <x v="0"/>
    <s v="4014008000"/>
    <s v="Pending"/>
    <s v="14087774"/>
    <m/>
    <m/>
    <n v="1"/>
    <n v="258788"/>
    <n v="1"/>
    <n v="258788"/>
  </r>
  <r>
    <x v="1"/>
    <s v="8"/>
    <s v="2/25/2014"/>
    <s v="2014"/>
    <s v="5"/>
    <s v="41010000"/>
    <x v="13"/>
    <x v="0"/>
    <s v="NATIONAL SCIENCE FOUNDATION"/>
    <s v="Federal"/>
    <x v="0"/>
    <s v="4014009000"/>
    <s v="Pending"/>
    <s v="14087647"/>
    <m/>
    <m/>
    <n v="1"/>
    <n v="432704"/>
    <n v="1"/>
    <n v="432704"/>
  </r>
  <r>
    <x v="1"/>
    <s v="8"/>
    <s v="2/25/2014"/>
    <s v="2014"/>
    <s v="5"/>
    <s v="41010000"/>
    <x v="13"/>
    <x v="0"/>
    <s v="NATIONAL SCIENCE FOUNDATION"/>
    <s v="Federal"/>
    <x v="0"/>
    <s v="4014009000"/>
    <s v="Pending"/>
    <s v="14087655"/>
    <m/>
    <m/>
    <n v="1"/>
    <n v="251946"/>
    <n v="1"/>
    <n v="251946"/>
  </r>
  <r>
    <x v="1"/>
    <s v="8"/>
    <s v="2/25/2014"/>
    <s v="2014"/>
    <s v="5"/>
    <s v="41010000"/>
    <x v="13"/>
    <x v="0"/>
    <s v="NATIONAL SCIENCE FOUNDATION"/>
    <s v="Federal"/>
    <x v="0"/>
    <s v="4014009000"/>
    <s v="Pending"/>
    <s v="14087688"/>
    <n v="0.78"/>
    <n v="1246708.32"/>
    <m/>
    <m/>
    <n v="0.78"/>
    <n v="1246708.32"/>
  </r>
  <r>
    <x v="1"/>
    <s v="8"/>
    <s v="2/25/2014"/>
    <s v="2014"/>
    <s v="5"/>
    <s v="41010000"/>
    <x v="13"/>
    <x v="0"/>
    <s v="NATIONAL SCIENCE FOUNDATION"/>
    <s v="Federal"/>
    <x v="0"/>
    <s v="4014009000"/>
    <s v="Pending"/>
    <s v="14087765"/>
    <m/>
    <m/>
    <n v="0.5"/>
    <n v="190559"/>
    <n v="0.5"/>
    <n v="190559"/>
  </r>
  <r>
    <x v="1"/>
    <s v="8"/>
    <s v="2/25/2014"/>
    <s v="2014"/>
    <s v="5"/>
    <s v="41010000"/>
    <x v="13"/>
    <x v="0"/>
    <s v="NATIONAL SCIENCE FOUNDATION"/>
    <s v="Federal"/>
    <x v="0"/>
    <s v="4014009000"/>
    <s v="Pending"/>
    <s v="14087777"/>
    <m/>
    <m/>
    <n v="0.5"/>
    <n v="125000"/>
    <n v="0.5"/>
    <n v="125000"/>
  </r>
  <r>
    <x v="1"/>
    <s v="8"/>
    <s v="2/25/2014"/>
    <s v="2014"/>
    <s v="5"/>
    <s v="41010000"/>
    <x v="13"/>
    <x v="0"/>
    <s v="NATIONAL SCIENCE FOUNDATION"/>
    <s v="Federal"/>
    <x v="0"/>
    <s v="4014009000"/>
    <s v="Not Funded"/>
    <s v="14087668"/>
    <m/>
    <m/>
    <n v="1"/>
    <n v="290288"/>
    <n v="1"/>
    <n v="290288"/>
  </r>
  <r>
    <x v="1"/>
    <s v="8"/>
    <s v="2/25/2014"/>
    <s v="2014"/>
    <s v="5"/>
    <s v="41010000"/>
    <x v="13"/>
    <x v="0"/>
    <s v="NATIONAL SCIENCE FOUNDATION"/>
    <s v="Federal"/>
    <x v="0"/>
    <s v="4014009000"/>
    <s v="Not Funded"/>
    <s v="14087731"/>
    <m/>
    <m/>
    <n v="1"/>
    <n v="507971"/>
    <n v="1"/>
    <n v="507971"/>
  </r>
  <r>
    <x v="1"/>
    <s v="8"/>
    <s v="2/25/2014"/>
    <s v="2014"/>
    <s v="5"/>
    <s v="41010000"/>
    <x v="13"/>
    <x v="0"/>
    <s v="NATIONAL SCIENCE FOUNDATION"/>
    <s v="Federal"/>
    <x v="0"/>
    <s v="4014009000"/>
    <s v="Not Funded"/>
    <s v="14087776"/>
    <m/>
    <m/>
    <n v="1"/>
    <n v="270000"/>
    <n v="1"/>
    <n v="270000"/>
  </r>
  <r>
    <x v="1"/>
    <s v="8"/>
    <s v="2/25/2014"/>
    <s v="2014"/>
    <s v="5"/>
    <s v="41010000"/>
    <x v="13"/>
    <x v="0"/>
    <s v="NATIONAL SCIENCE FOUNDATION"/>
    <s v="Federal"/>
    <x v="0"/>
    <s v="4014009000"/>
    <s v="Not Funded"/>
    <s v="14087808"/>
    <m/>
    <m/>
    <n v="1"/>
    <n v="299297"/>
    <n v="1"/>
    <n v="299297"/>
  </r>
  <r>
    <x v="1"/>
    <s v="8"/>
    <s v="2/25/2014"/>
    <s v="2014"/>
    <s v="5"/>
    <s v="41010000"/>
    <x v="13"/>
    <x v="0"/>
    <s v="NATIONAL SCIENCE FOUNDATION"/>
    <s v="Federal"/>
    <x v="0"/>
    <s v="4014010000"/>
    <s v="Pending"/>
    <s v="14087609"/>
    <m/>
    <m/>
    <n v="0.5"/>
    <n v="94496"/>
    <n v="0.5"/>
    <n v="94496"/>
  </r>
  <r>
    <x v="1"/>
    <s v="8"/>
    <s v="2/25/2014"/>
    <s v="2014"/>
    <s v="5"/>
    <s v="41010000"/>
    <x v="13"/>
    <x v="0"/>
    <s v="NATIONAL SCIENCE FOUNDATION"/>
    <s v="Federal"/>
    <x v="0"/>
    <s v="4014010000"/>
    <s v="Not Funded"/>
    <s v="14087720"/>
    <m/>
    <m/>
    <n v="0.8"/>
    <n v="264000"/>
    <n v="0.8"/>
    <n v="264000"/>
  </r>
  <r>
    <x v="1"/>
    <s v="8"/>
    <s v="2/25/2014"/>
    <s v="2014"/>
    <s v="5"/>
    <s v="41010000"/>
    <x v="13"/>
    <x v="0"/>
    <s v="NATIONAL SCIENCE FOUNDATION"/>
    <s v="Federal"/>
    <x v="0"/>
    <s v="4014010000"/>
    <s v="Not Funded"/>
    <s v="14087795"/>
    <m/>
    <m/>
    <n v="0.33"/>
    <n v="99000"/>
    <n v="0.33"/>
    <n v="99000"/>
  </r>
  <r>
    <x v="1"/>
    <s v="8"/>
    <s v="2/25/2014"/>
    <s v="2014"/>
    <s v="5"/>
    <s v="41010000"/>
    <x v="13"/>
    <x v="0"/>
    <s v="NATIONAL SCIENCE FOUNDATION"/>
    <s v="Federal"/>
    <x v="0"/>
    <s v="4014017000"/>
    <s v="Pending"/>
    <s v="14087777"/>
    <m/>
    <m/>
    <n v="0.5"/>
    <n v="125000"/>
    <n v="0.5"/>
    <n v="125000"/>
  </r>
  <r>
    <x v="1"/>
    <s v="8"/>
    <s v="2/25/2014"/>
    <s v="2014"/>
    <s v="5"/>
    <s v="41010000"/>
    <x v="13"/>
    <x v="0"/>
    <s v="NATIONAL SCIENCE FOUNDATION"/>
    <s v="Federal"/>
    <x v="0"/>
    <s v="4027002000"/>
    <s v="Pending"/>
    <s v="14087688"/>
    <n v="0"/>
    <n v="0"/>
    <m/>
    <m/>
    <n v="0"/>
    <n v="0"/>
  </r>
  <r>
    <x v="1"/>
    <s v="8"/>
    <s v="2/26/2014"/>
    <s v="2014"/>
    <s v="5"/>
    <s v="41010000"/>
    <x v="13"/>
    <x v="0"/>
    <s v="NATIONAL SCIENCE FOUNDATION"/>
    <s v="Federal"/>
    <x v="0"/>
    <s v="4014006000"/>
    <s v="Pending"/>
    <s v="14087882"/>
    <m/>
    <m/>
    <n v="0.8"/>
    <n v="773631.2"/>
    <n v="0.8"/>
    <n v="773631.2"/>
  </r>
  <r>
    <x v="1"/>
    <s v="8"/>
    <s v="2/26/2014"/>
    <s v="2014"/>
    <s v="5"/>
    <s v="41010000"/>
    <x v="13"/>
    <x v="0"/>
    <s v="NATIONAL SCIENCE FOUNDATION"/>
    <s v="Federal"/>
    <x v="0"/>
    <s v="4018003000"/>
    <s v="Pending"/>
    <s v="14087882"/>
    <m/>
    <m/>
    <n v="0.2"/>
    <n v="193407.8"/>
    <n v="0.2"/>
    <n v="193407.8"/>
  </r>
  <r>
    <x v="1"/>
    <s v="8"/>
    <s v="2/27/2014"/>
    <s v="2014"/>
    <s v="5"/>
    <s v="41010000"/>
    <x v="13"/>
    <x v="0"/>
    <s v="NATIONAL SCIENCE FOUNDATION"/>
    <s v="Federal"/>
    <x v="0"/>
    <s v="4018006000"/>
    <s v="Not Funded"/>
    <s v="14055203"/>
    <m/>
    <m/>
    <n v="1"/>
    <n v="554539"/>
    <n v="1"/>
    <n v="554539"/>
  </r>
  <r>
    <x v="1"/>
    <s v="8"/>
    <s v="2/28/2014"/>
    <s v="2014"/>
    <s v="5"/>
    <s v="41010000"/>
    <x v="13"/>
    <x v="0"/>
    <s v="NATIONAL SCIENCE FOUNDATION"/>
    <s v="Federal"/>
    <x v="0"/>
    <s v="4014004000"/>
    <s v="Pending"/>
    <s v="14087553"/>
    <m/>
    <m/>
    <n v="0.8"/>
    <n v="1120729.6000000001"/>
    <n v="0.8"/>
    <n v="1120729.6000000001"/>
  </r>
  <r>
    <x v="1"/>
    <s v="8"/>
    <s v="2/28/2014"/>
    <s v="2014"/>
    <s v="5"/>
    <s v="41010000"/>
    <x v="13"/>
    <x v="0"/>
    <s v="University of San Diego"/>
    <s v="Institution of Higher Education"/>
    <x v="0"/>
    <s v="4014007000"/>
    <s v="Pending"/>
    <s v="14087971"/>
    <m/>
    <m/>
    <n v="1"/>
    <n v="308718"/>
    <n v="1"/>
    <n v="308718"/>
  </r>
  <r>
    <x v="1"/>
    <s v="8"/>
    <s v="2/28/2014"/>
    <s v="2014"/>
    <s v="5"/>
    <s v="41010000"/>
    <x v="13"/>
    <x v="0"/>
    <s v="NATIONAL SCIENCE FOUNDATION"/>
    <s v="Federal"/>
    <x v="0"/>
    <s v="4014010000"/>
    <s v="Pending"/>
    <s v="14087553"/>
    <m/>
    <m/>
    <n v="0.2"/>
    <n v="280182.40000000002"/>
    <n v="0.2"/>
    <n v="280182.40000000002"/>
  </r>
  <r>
    <x v="1"/>
    <s v="9"/>
    <s v="3/3/2014"/>
    <s v="2014"/>
    <s v="6"/>
    <s v="41010000"/>
    <x v="13"/>
    <x v="0"/>
    <s v="NATIONAL SCIENCE FOUNDATION"/>
    <s v="Federal"/>
    <x v="0"/>
    <s v="1010007000"/>
    <s v="Not Funded"/>
    <s v="14087142"/>
    <m/>
    <m/>
    <n v="0.65"/>
    <n v="343921.5"/>
    <n v="0.65"/>
    <n v="343921.5"/>
  </r>
  <r>
    <x v="1"/>
    <s v="9"/>
    <s v="3/3/2014"/>
    <s v="2014"/>
    <s v="6"/>
    <s v="41010000"/>
    <x v="13"/>
    <x v="0"/>
    <s v="NATIONAL SCIENCE FOUNDATION"/>
    <s v="Federal"/>
    <x v="0"/>
    <s v="1012005000"/>
    <s v="Not Funded"/>
    <s v="14087142"/>
    <m/>
    <m/>
    <n v="0.15"/>
    <n v="79366.5"/>
    <n v="0.15"/>
    <n v="79366.5"/>
  </r>
  <r>
    <x v="1"/>
    <s v="9"/>
    <s v="3/3/2014"/>
    <s v="2014"/>
    <s v="6"/>
    <s v="41010000"/>
    <x v="13"/>
    <x v="0"/>
    <s v="NATIONAL SCIENCE FOUNDATION"/>
    <s v="Federal"/>
    <x v="0"/>
    <s v="1019001006"/>
    <s v="Not Funded"/>
    <s v="14087142"/>
    <m/>
    <m/>
    <n v="0.2"/>
    <n v="105822"/>
    <n v="0.2"/>
    <n v="105822"/>
  </r>
  <r>
    <x v="1"/>
    <s v="9"/>
    <s v="3/3/2014"/>
    <s v="2014"/>
    <s v="6"/>
    <s v="41010000"/>
    <x v="13"/>
    <x v="0"/>
    <s v="NATIONAL SCIENCE FOUNDATION"/>
    <s v="Federal"/>
    <x v="0"/>
    <s v="4014006000"/>
    <s v="Awarded"/>
    <s v="14087952"/>
    <m/>
    <m/>
    <n v="1"/>
    <n v="50000"/>
    <n v="1"/>
    <n v="50000"/>
  </r>
  <r>
    <x v="1"/>
    <s v="9"/>
    <s v="3/3/2014"/>
    <s v="2014"/>
    <s v="6"/>
    <s v="41010000"/>
    <x v="13"/>
    <x v="0"/>
    <s v="NATIONAL SCIENCE FOUNDATION"/>
    <s v="Federal"/>
    <x v="0"/>
    <s v="4017015000"/>
    <s v="Not Funded"/>
    <s v="14098091"/>
    <n v="0.33300000000000002"/>
    <n v="165738.43"/>
    <m/>
    <m/>
    <n v="0.33300000000000002"/>
    <n v="165738.43"/>
  </r>
  <r>
    <x v="1"/>
    <s v="9"/>
    <s v="3/3/2014"/>
    <s v="2014"/>
    <s v="6"/>
    <s v="41010000"/>
    <x v="13"/>
    <x v="0"/>
    <s v="NATIONAL SCIENCE FOUNDATION"/>
    <s v="Federal"/>
    <x v="0"/>
    <s v="4018003000"/>
    <s v="Pending"/>
    <s v="14087171"/>
    <n v="0.35"/>
    <n v="243801.95"/>
    <m/>
    <m/>
    <n v="0.35"/>
    <n v="243801.95"/>
  </r>
  <r>
    <x v="1"/>
    <s v="9"/>
    <s v="3/3/2014"/>
    <s v="2014"/>
    <s v="6"/>
    <s v="41010000"/>
    <x v="13"/>
    <x v="0"/>
    <s v="NATIONAL SCIENCE FOUNDATION"/>
    <s v="Federal"/>
    <x v="0"/>
    <s v="4018004000"/>
    <s v="Pending"/>
    <s v="14087171"/>
    <n v="0.25"/>
    <n v="174144.25"/>
    <m/>
    <m/>
    <n v="0.25"/>
    <n v="174144.25"/>
  </r>
  <r>
    <x v="1"/>
    <s v="9"/>
    <s v="3/3/2014"/>
    <s v="2014"/>
    <s v="6"/>
    <s v="41010000"/>
    <x v="13"/>
    <x v="0"/>
    <s v="NATIONAL SCIENCE FOUNDATION"/>
    <s v="Federal"/>
    <x v="0"/>
    <s v="4018009000"/>
    <s v="Not Funded"/>
    <s v="14098091"/>
    <n v="0.33300000000000002"/>
    <n v="165738.43"/>
    <m/>
    <m/>
    <n v="0.33300000000000002"/>
    <n v="165738.43"/>
  </r>
  <r>
    <x v="1"/>
    <s v="9"/>
    <s v="3/3/2014"/>
    <s v="2014"/>
    <s v="6"/>
    <s v="41010000"/>
    <x v="13"/>
    <x v="0"/>
    <s v="NATIONAL SCIENCE FOUNDATION"/>
    <s v="Federal"/>
    <x v="0"/>
    <s v="4019001000"/>
    <s v="Not Funded"/>
    <s v="14098091"/>
    <n v="0"/>
    <n v="0"/>
    <m/>
    <m/>
    <n v="0"/>
    <n v="0"/>
  </r>
  <r>
    <x v="1"/>
    <s v="9"/>
    <s v="3/3/2014"/>
    <s v="2014"/>
    <s v="6"/>
    <s v="41010000"/>
    <x v="13"/>
    <x v="0"/>
    <s v="NATIONAL SCIENCE FOUNDATION"/>
    <s v="Federal"/>
    <x v="0"/>
    <s v="4019006000"/>
    <s v="Pending"/>
    <s v="14087171"/>
    <n v="0.4"/>
    <n v="278630.8"/>
    <m/>
    <m/>
    <n v="0.4"/>
    <n v="278630.8"/>
  </r>
  <r>
    <x v="1"/>
    <s v="9"/>
    <s v="3/3/2014"/>
    <s v="2014"/>
    <s v="6"/>
    <s v="41010000"/>
    <x v="13"/>
    <x v="0"/>
    <s v="NATIONAL SCIENCE FOUNDATION"/>
    <s v="Federal"/>
    <x v="0"/>
    <s v="4019006000"/>
    <s v="Not Funded"/>
    <s v="14098091"/>
    <n v="0.33400000000000002"/>
    <n v="166236.14000000001"/>
    <m/>
    <m/>
    <n v="0.33400000000000002"/>
    <n v="166236.14000000001"/>
  </r>
  <r>
    <x v="1"/>
    <s v="9"/>
    <s v="3/3/2014"/>
    <s v="2014"/>
    <s v="6"/>
    <s v="41010000"/>
    <x v="13"/>
    <x v="0"/>
    <s v="NATIONAL SCIENCE FOUNDATION"/>
    <s v="Federal"/>
    <x v="0"/>
    <s v="4020003000"/>
    <s v="Awarded"/>
    <s v="14011678"/>
    <m/>
    <m/>
    <n v="1"/>
    <n v="680504"/>
    <n v="1"/>
    <n v="680504"/>
  </r>
  <r>
    <x v="1"/>
    <s v="9"/>
    <s v="3/3/2014"/>
    <s v="2014"/>
    <s v="6"/>
    <s v="41010000"/>
    <x v="13"/>
    <x v="0"/>
    <s v="NATIONAL SCIENCE FOUNDATION"/>
    <s v="Federal"/>
    <x v="0"/>
    <s v="4027006000"/>
    <s v="Pending"/>
    <s v="14087171"/>
    <n v="0"/>
    <n v="0"/>
    <m/>
    <m/>
    <n v="0"/>
    <n v="0"/>
  </r>
  <r>
    <x v="1"/>
    <s v="9"/>
    <s v="3/3/2014"/>
    <s v="2014"/>
    <s v="6"/>
    <s v="41010000"/>
    <x v="13"/>
    <x v="0"/>
    <s v="NATIONAL SCIENCE FOUNDATION"/>
    <s v="Federal"/>
    <x v="0"/>
    <s v="4027012000"/>
    <s v="Not Funded"/>
    <s v="14098091"/>
    <n v="0"/>
    <n v="0"/>
    <m/>
    <m/>
    <n v="0"/>
    <n v="0"/>
  </r>
  <r>
    <x v="1"/>
    <s v="9"/>
    <s v="3/5/2014"/>
    <s v="2014"/>
    <s v="6"/>
    <s v="41010000"/>
    <x v="13"/>
    <x v="0"/>
    <s v="NATIONAL SCIENCE FOUNDATION"/>
    <s v="Federal"/>
    <x v="0"/>
    <s v="4018007000"/>
    <s v="Pending"/>
    <s v="14011677"/>
    <m/>
    <m/>
    <n v="1"/>
    <n v="500000"/>
    <n v="1"/>
    <n v="500000"/>
  </r>
  <r>
    <x v="1"/>
    <s v="9"/>
    <s v="3/6/2014"/>
    <s v="2014"/>
    <s v="6"/>
    <s v="41010000"/>
    <x v="13"/>
    <x v="0"/>
    <s v="UNIV. OF NORTH CAROLINA AT CHAPEL HILL"/>
    <s v="Institution of Higher Education"/>
    <x v="0"/>
    <s v="4018010000"/>
    <s v="Pending"/>
    <s v="14098184"/>
    <m/>
    <m/>
    <n v="1"/>
    <n v="17240"/>
    <n v="1"/>
    <n v="17240"/>
  </r>
  <r>
    <x v="1"/>
    <s v="9"/>
    <s v="3/11/2014"/>
    <s v="2014"/>
    <s v="6"/>
    <s v="41010000"/>
    <x v="13"/>
    <x v="0"/>
    <s v="Phytoption LLC"/>
    <s v="Private Profit"/>
    <x v="0"/>
    <s v="4011016000"/>
    <s v="Awarded"/>
    <s v="13120534"/>
    <m/>
    <m/>
    <n v="0.6"/>
    <n v="42000"/>
    <n v="0.6"/>
    <n v="42000"/>
  </r>
  <r>
    <x v="1"/>
    <s v="9"/>
    <s v="3/11/2014"/>
    <s v="2014"/>
    <s v="6"/>
    <s v="41010000"/>
    <x v="13"/>
    <x v="0"/>
    <s v="Phytoption LLC"/>
    <s v="Private Profit"/>
    <x v="0"/>
    <s v="4016005000"/>
    <s v="Awarded"/>
    <s v="13120534"/>
    <m/>
    <m/>
    <n v="0.4"/>
    <n v="28000"/>
    <n v="0.4"/>
    <n v="28000"/>
  </r>
  <r>
    <x v="1"/>
    <s v="9"/>
    <s v="3/14/2014"/>
    <s v="2014"/>
    <s v="6"/>
    <s v="41010000"/>
    <x v="13"/>
    <x v="0"/>
    <s v="NATIONAL SCIENCE FOUNDATION"/>
    <s v="Federal"/>
    <x v="0"/>
    <s v="4018009000"/>
    <s v="Not Funded"/>
    <s v="14098303"/>
    <m/>
    <m/>
    <n v="1"/>
    <n v="500000"/>
    <n v="1"/>
    <n v="500000"/>
  </r>
  <r>
    <x v="1"/>
    <s v="9"/>
    <s v="3/17/2014"/>
    <s v="2014"/>
    <s v="6"/>
    <s v="41010000"/>
    <x v="13"/>
    <x v="0"/>
    <s v="NATIONAL SCIENCE FOUNDATION"/>
    <s v="Federal"/>
    <x v="0"/>
    <s v="4008006000"/>
    <s v="Pending"/>
    <s v="14098448"/>
    <n v="0.33329999999999999"/>
    <n v="116589.67"/>
    <m/>
    <m/>
    <n v="0.33329999999999999"/>
    <n v="116589.67"/>
  </r>
  <r>
    <x v="1"/>
    <s v="9"/>
    <s v="3/17/2014"/>
    <s v="2014"/>
    <s v="6"/>
    <s v="41010000"/>
    <x v="13"/>
    <x v="0"/>
    <s v="NATIONAL SCIENCE FOUNDATION"/>
    <s v="Federal"/>
    <x v="0"/>
    <s v="4011015000"/>
    <s v="Awarded"/>
    <s v="14098497"/>
    <m/>
    <m/>
    <n v="1"/>
    <n v="4672"/>
    <n v="1"/>
    <n v="4672"/>
  </r>
  <r>
    <x v="1"/>
    <s v="9"/>
    <s v="3/17/2014"/>
    <s v="2014"/>
    <s v="6"/>
    <s v="41010000"/>
    <x v="13"/>
    <x v="0"/>
    <s v="NATIONAL SCIENCE FOUNDATION"/>
    <s v="Federal"/>
    <x v="0"/>
    <s v="4014010000"/>
    <s v="Pending"/>
    <s v="14098448"/>
    <n v="0.66669999999999996"/>
    <n v="233214.32"/>
    <m/>
    <m/>
    <n v="0.66669999999999996"/>
    <n v="233214.32"/>
  </r>
  <r>
    <x v="1"/>
    <s v="9"/>
    <s v="3/17/2014"/>
    <s v="2014"/>
    <s v="6"/>
    <s v="41010000"/>
    <x v="13"/>
    <x v="0"/>
    <s v="NATIONAL SCIENCE FOUNDATION"/>
    <s v="Federal"/>
    <x v="0"/>
    <s v="4027002000"/>
    <s v="Pending"/>
    <s v="14098448"/>
    <n v="0"/>
    <n v="0"/>
    <m/>
    <m/>
    <n v="0"/>
    <n v="0"/>
  </r>
  <r>
    <x v="1"/>
    <s v="9"/>
    <s v="3/18/2014"/>
    <s v="2014"/>
    <s v="6"/>
    <s v="41010000"/>
    <x v="13"/>
    <x v="0"/>
    <s v="NATIONAL SCIENCE FOUNDATION"/>
    <s v="Federal"/>
    <x v="0"/>
    <s v="4014006000"/>
    <s v="Awarded"/>
    <s v="14055141"/>
    <m/>
    <m/>
    <n v="1"/>
    <n v="200000"/>
    <n v="1"/>
    <n v="200000"/>
  </r>
  <r>
    <x v="1"/>
    <s v="9"/>
    <s v="3/19/2014"/>
    <s v="2014"/>
    <s v="6"/>
    <s v="41010000"/>
    <x v="13"/>
    <x v="0"/>
    <s v="NATIONAL SCIENCE FOUNDATION"/>
    <s v="Federal"/>
    <x v="0"/>
    <s v="4011008000"/>
    <s v="Pending"/>
    <s v="14098533"/>
    <m/>
    <m/>
    <n v="0.1875"/>
    <n v="103078.88"/>
    <n v="0.1875"/>
    <n v="103078.88"/>
  </r>
  <r>
    <x v="1"/>
    <s v="9"/>
    <s v="3/19/2014"/>
    <s v="2014"/>
    <s v="6"/>
    <s v="41010000"/>
    <x v="13"/>
    <x v="0"/>
    <s v="NATIONAL SCIENCE FOUNDATION"/>
    <s v="Federal"/>
    <x v="0"/>
    <s v="4013003000"/>
    <s v="Pending"/>
    <s v="14098567"/>
    <m/>
    <m/>
    <n v="0.05"/>
    <n v="97500"/>
    <n v="0.05"/>
    <n v="97500"/>
  </r>
  <r>
    <x v="1"/>
    <s v="9"/>
    <s v="3/19/2014"/>
    <s v="2014"/>
    <s v="6"/>
    <s v="41010000"/>
    <x v="13"/>
    <x v="0"/>
    <s v="NATIONAL SCIENCE FOUNDATION"/>
    <s v="Federal"/>
    <x v="0"/>
    <s v="4014003000"/>
    <s v="Pending"/>
    <s v="14098567"/>
    <m/>
    <m/>
    <n v="0.25"/>
    <n v="487500"/>
    <n v="0.25"/>
    <n v="487500"/>
  </r>
  <r>
    <x v="1"/>
    <s v="9"/>
    <s v="3/19/2014"/>
    <s v="2014"/>
    <s v="6"/>
    <s v="41010000"/>
    <x v="13"/>
    <x v="0"/>
    <s v="NATIONAL SCIENCE FOUNDATION"/>
    <s v="Federal"/>
    <x v="0"/>
    <s v="4014005000"/>
    <s v="Pending"/>
    <s v="14098533"/>
    <m/>
    <m/>
    <n v="0.6875"/>
    <n v="377955.88"/>
    <n v="0.6875"/>
    <n v="377955.88"/>
  </r>
  <r>
    <x v="1"/>
    <s v="9"/>
    <s v="3/19/2014"/>
    <s v="2014"/>
    <s v="6"/>
    <s v="41010000"/>
    <x v="13"/>
    <x v="0"/>
    <s v="NATIONAL SCIENCE FOUNDATION"/>
    <s v="Federal"/>
    <x v="0"/>
    <s v="4014005000"/>
    <s v="Pending"/>
    <s v="14098554"/>
    <n v="0.45"/>
    <n v="722975.4"/>
    <m/>
    <m/>
    <n v="0.45"/>
    <n v="722975.4"/>
  </r>
  <r>
    <x v="1"/>
    <s v="9"/>
    <s v="3/19/2014"/>
    <s v="2014"/>
    <s v="6"/>
    <s v="41010000"/>
    <x v="13"/>
    <x v="0"/>
    <s v="NATIONAL SCIENCE FOUNDATION"/>
    <s v="Federal"/>
    <x v="0"/>
    <s v="4014005000"/>
    <s v="Pending"/>
    <s v="14098567"/>
    <m/>
    <m/>
    <n v="0.4"/>
    <n v="780000"/>
    <n v="0.4"/>
    <n v="780000"/>
  </r>
  <r>
    <x v="1"/>
    <s v="9"/>
    <s v="3/19/2014"/>
    <s v="2014"/>
    <s v="6"/>
    <s v="41010000"/>
    <x v="13"/>
    <x v="0"/>
    <s v="NATIONAL SCIENCE FOUNDATION"/>
    <s v="Federal"/>
    <x v="0"/>
    <s v="4014006000"/>
    <s v="Pending"/>
    <s v="14098567"/>
    <m/>
    <m/>
    <n v="0.25"/>
    <n v="487500"/>
    <n v="0.25"/>
    <n v="487500"/>
  </r>
  <r>
    <x v="1"/>
    <s v="9"/>
    <s v="3/19/2014"/>
    <s v="2014"/>
    <s v="6"/>
    <s v="41010000"/>
    <x v="13"/>
    <x v="0"/>
    <s v="NATIONAL SCIENCE FOUNDATION"/>
    <s v="Federal"/>
    <x v="0"/>
    <s v="4014008000"/>
    <s v="Pending"/>
    <s v="14098554"/>
    <n v="0.18"/>
    <n v="289190.15999999997"/>
    <m/>
    <m/>
    <n v="0.18"/>
    <n v="289190.15999999997"/>
  </r>
  <r>
    <x v="1"/>
    <s v="9"/>
    <s v="3/19/2014"/>
    <s v="2014"/>
    <s v="6"/>
    <s v="41010000"/>
    <x v="13"/>
    <x v="0"/>
    <s v="NATIONAL SCIENCE FOUNDATION"/>
    <s v="Federal"/>
    <x v="0"/>
    <s v="4014024000"/>
    <s v="Pending"/>
    <s v="14098533"/>
    <m/>
    <m/>
    <n v="0.125"/>
    <n v="68719.25"/>
    <n v="0.125"/>
    <n v="68719.25"/>
  </r>
  <r>
    <x v="1"/>
    <s v="9"/>
    <s v="3/19/2014"/>
    <s v="2014"/>
    <s v="6"/>
    <s v="41010000"/>
    <x v="13"/>
    <x v="0"/>
    <s v="NATIONAL SCIENCE FOUNDATION"/>
    <s v="Federal"/>
    <x v="0"/>
    <s v="4017012000"/>
    <s v="Pending"/>
    <s v="14098554"/>
    <n v="0.19"/>
    <n v="305256.28000000003"/>
    <m/>
    <m/>
    <n v="0.19"/>
    <n v="305256.28000000003"/>
  </r>
  <r>
    <x v="1"/>
    <s v="9"/>
    <s v="3/19/2014"/>
    <s v="2014"/>
    <s v="6"/>
    <s v="41010000"/>
    <x v="13"/>
    <x v="0"/>
    <s v="NATIONAL SCIENCE FOUNDATION"/>
    <s v="Federal"/>
    <x v="0"/>
    <s v="4017015000"/>
    <s v="Pending"/>
    <s v="14098554"/>
    <n v="0.18"/>
    <n v="289190.15999999997"/>
    <m/>
    <m/>
    <n v="0.18"/>
    <n v="289190.15999999997"/>
  </r>
  <r>
    <x v="1"/>
    <s v="9"/>
    <s v="3/19/2014"/>
    <s v="2014"/>
    <s v="6"/>
    <s v="41010000"/>
    <x v="13"/>
    <x v="0"/>
    <s v="NATIONAL SCIENCE FOUNDATION"/>
    <s v="Federal"/>
    <x v="0"/>
    <s v="4019010000"/>
    <s v="Pending"/>
    <s v="14098567"/>
    <m/>
    <m/>
    <n v="0.05"/>
    <n v="97500"/>
    <n v="0.05"/>
    <n v="97500"/>
  </r>
  <r>
    <x v="1"/>
    <s v="9"/>
    <s v="3/19/2014"/>
    <s v="2014"/>
    <s v="6"/>
    <s v="41010000"/>
    <x v="13"/>
    <x v="0"/>
    <s v="NATIONAL SCIENCE FOUNDATION"/>
    <s v="Federal"/>
    <x v="0"/>
    <s v="4027011000"/>
    <s v="Pending"/>
    <s v="14098554"/>
    <n v="0"/>
    <n v="0"/>
    <m/>
    <m/>
    <n v="0"/>
    <n v="0"/>
  </r>
  <r>
    <x v="1"/>
    <s v="9"/>
    <s v="3/24/2014"/>
    <s v="2014"/>
    <s v="6"/>
    <s v="41010000"/>
    <x v="13"/>
    <x v="0"/>
    <s v="NATIONAL SCIENCE FOUNDATION"/>
    <s v="Federal"/>
    <x v="0"/>
    <s v="4018006000"/>
    <s v="Awarded"/>
    <s v="14044183"/>
    <m/>
    <m/>
    <n v="1"/>
    <n v="268224"/>
    <n v="1"/>
    <n v="268224"/>
  </r>
  <r>
    <x v="1"/>
    <s v="9"/>
    <s v="3/27/2014"/>
    <s v="2014"/>
    <s v="6"/>
    <s v="41010000"/>
    <x v="13"/>
    <x v="0"/>
    <s v="NATIONAL SCIENCE FOUNDATION"/>
    <s v="Federal"/>
    <x v="0"/>
    <s v="1011003000"/>
    <s v="Pending"/>
    <s v="14098799"/>
    <m/>
    <m/>
    <n v="0.8"/>
    <n v="119812"/>
    <n v="0.8"/>
    <n v="119812"/>
  </r>
  <r>
    <x v="1"/>
    <s v="9"/>
    <s v="3/27/2014"/>
    <s v="2014"/>
    <s v="6"/>
    <s v="41010000"/>
    <x v="13"/>
    <x v="0"/>
    <s v="NATIONAL SCIENCE FOUNDATION"/>
    <s v="Federal"/>
    <x v="0"/>
    <s v="1011005000"/>
    <s v="Pending"/>
    <s v="14098799"/>
    <m/>
    <m/>
    <n v="0.2"/>
    <n v="29953"/>
    <n v="0.2"/>
    <n v="29953"/>
  </r>
  <r>
    <x v="1"/>
    <s v="9"/>
    <s v="3/27/2014"/>
    <s v="2014"/>
    <s v="6"/>
    <s v="41010000"/>
    <x v="13"/>
    <x v="0"/>
    <s v="NATIONAL SCIENCE FOUNDATION"/>
    <s v="Federal"/>
    <x v="0"/>
    <s v="4011001000"/>
    <s v="Awarded"/>
    <s v="14044806"/>
    <n v="0"/>
    <n v="0"/>
    <m/>
    <m/>
    <n v="0"/>
    <n v="0"/>
  </r>
  <r>
    <x v="1"/>
    <s v="9"/>
    <s v="3/27/2014"/>
    <s v="2014"/>
    <s v="6"/>
    <s v="41010000"/>
    <x v="13"/>
    <x v="0"/>
    <s v="NATIONAL SCIENCE FOUNDATION"/>
    <s v="Federal"/>
    <x v="0"/>
    <s v="4011006000"/>
    <s v="Awarded"/>
    <s v="14044806"/>
    <n v="0.2505"/>
    <n v="82665"/>
    <m/>
    <m/>
    <n v="0.2505"/>
    <n v="82665"/>
  </r>
  <r>
    <x v="1"/>
    <s v="9"/>
    <s v="3/27/2014"/>
    <s v="2014"/>
    <s v="6"/>
    <s v="41010000"/>
    <x v="13"/>
    <x v="0"/>
    <s v="NATIONAL SCIENCE FOUNDATION"/>
    <s v="Federal"/>
    <x v="0"/>
    <s v="4014006000"/>
    <s v="Awarded"/>
    <s v="14044806"/>
    <n v="0.66600000000000004"/>
    <n v="219780"/>
    <m/>
    <m/>
    <n v="0.66600000000000004"/>
    <n v="219780"/>
  </r>
  <r>
    <x v="1"/>
    <s v="9"/>
    <s v="3/27/2014"/>
    <s v="2014"/>
    <s v="6"/>
    <s v="41010000"/>
    <x v="13"/>
    <x v="0"/>
    <s v="NATIONAL SCIENCE FOUNDATION"/>
    <s v="Federal"/>
    <x v="0"/>
    <s v="4014017000"/>
    <s v="Awarded"/>
    <s v="14044806"/>
    <n v="8.3500000000000005E-2"/>
    <n v="27555"/>
    <m/>
    <m/>
    <n v="8.3500000000000005E-2"/>
    <n v="27555"/>
  </r>
  <r>
    <x v="1"/>
    <s v="9"/>
    <s v="3/27/2014"/>
    <s v="2014"/>
    <s v="6"/>
    <s v="41010000"/>
    <x v="13"/>
    <x v="0"/>
    <s v="NATIONAL SCIENCE FOUNDATION"/>
    <s v="Federal"/>
    <x v="0"/>
    <s v="4027002000"/>
    <s v="Awarded"/>
    <s v="14044806"/>
    <n v="0"/>
    <n v="0"/>
    <m/>
    <m/>
    <n v="0"/>
    <n v="0"/>
  </r>
  <r>
    <x v="1"/>
    <s v="9"/>
    <s v="3/27/2014"/>
    <s v="2014"/>
    <s v="6"/>
    <s v="41010000"/>
    <x v="13"/>
    <x v="0"/>
    <s v="NATIONAL SCIENCE FOUNDATION"/>
    <s v="Federal"/>
    <x v="0"/>
    <s v="4027003000"/>
    <s v="Awarded"/>
    <s v="14044806"/>
    <n v="0"/>
    <n v="0"/>
    <m/>
    <m/>
    <n v="0"/>
    <n v="0"/>
  </r>
  <r>
    <x v="1"/>
    <s v="9"/>
    <s v="3/28/2014"/>
    <s v="2014"/>
    <s v="6"/>
    <s v="41010000"/>
    <x v="13"/>
    <x v="0"/>
    <s v="Nano Meta Technologies Inc"/>
    <s v="Private Profit"/>
    <x v="0"/>
    <s v="4014006000"/>
    <s v="Pending"/>
    <s v="14098862"/>
    <n v="1"/>
    <n v="49964"/>
    <m/>
    <m/>
    <n v="1"/>
    <n v="49964"/>
  </r>
  <r>
    <x v="1"/>
    <s v="9"/>
    <s v="3/28/2014"/>
    <s v="2014"/>
    <s v="6"/>
    <s v="41010000"/>
    <x v="13"/>
    <x v="0"/>
    <s v="Nano Meta Technologies Inc"/>
    <s v="Private Profit"/>
    <x v="0"/>
    <s v="4027002000"/>
    <s v="Pending"/>
    <s v="14098862"/>
    <n v="0"/>
    <n v="0"/>
    <m/>
    <m/>
    <n v="0"/>
    <n v="0"/>
  </r>
  <r>
    <x v="1"/>
    <s v="10"/>
    <s v="4/1/2014"/>
    <s v="2014"/>
    <s v="7"/>
    <s v="41010000"/>
    <x v="13"/>
    <x v="0"/>
    <s v="NATIONAL SCIENCE FOUNDATION"/>
    <s v="Federal"/>
    <x v="0"/>
    <s v="1010002000"/>
    <s v="Pending"/>
    <s v="14087766"/>
    <m/>
    <m/>
    <n v="1"/>
    <n v="211791"/>
    <n v="1"/>
    <n v="211791"/>
  </r>
  <r>
    <x v="1"/>
    <s v="10"/>
    <s v="4/1/2014"/>
    <s v="2014"/>
    <s v="7"/>
    <s v="41010000"/>
    <x v="13"/>
    <x v="0"/>
    <s v="NATIONAL SCIENCE FOUNDATION"/>
    <s v="Federal"/>
    <x v="0"/>
    <s v="4014007000"/>
    <s v="Pending"/>
    <s v="14098670"/>
    <m/>
    <m/>
    <n v="1"/>
    <n v="1500000"/>
    <n v="1"/>
    <n v="1500000"/>
  </r>
  <r>
    <x v="1"/>
    <s v="10"/>
    <s v="4/2/2014"/>
    <s v="2014"/>
    <s v="7"/>
    <s v="41010000"/>
    <x v="13"/>
    <x v="0"/>
    <s v="INDIANA UNIVERSITY"/>
    <s v="Institution of Higher Education"/>
    <x v="0"/>
    <s v="4011008000"/>
    <s v="Pending"/>
    <s v="14098778"/>
    <m/>
    <m/>
    <n v="1"/>
    <n v="23784"/>
    <n v="1"/>
    <n v="23784"/>
  </r>
  <r>
    <x v="1"/>
    <s v="10"/>
    <s v="4/2/2014"/>
    <s v="2014"/>
    <s v="7"/>
    <s v="41010000"/>
    <x v="13"/>
    <x v="0"/>
    <s v="NATIONAL SCIENCE FOUNDATION"/>
    <s v="Federal"/>
    <x v="0"/>
    <s v="4017022000"/>
    <s v="Pending"/>
    <s v="14023009"/>
    <m/>
    <m/>
    <n v="1"/>
    <n v="135273"/>
    <n v="1"/>
    <n v="135273"/>
  </r>
  <r>
    <x v="1"/>
    <s v="10"/>
    <s v="4/4/2014"/>
    <s v="2014"/>
    <s v="7"/>
    <s v="41010000"/>
    <x v="13"/>
    <x v="0"/>
    <s v="NATIONAL SCIENCE FOUNDATION"/>
    <s v="Federal"/>
    <x v="0"/>
    <s v="4011008000"/>
    <s v="Pending"/>
    <s v="14109046"/>
    <n v="0.15"/>
    <n v="179981.4"/>
    <m/>
    <m/>
    <n v="0.15"/>
    <n v="179981.4"/>
  </r>
  <r>
    <x v="1"/>
    <s v="10"/>
    <s v="4/4/2014"/>
    <s v="2014"/>
    <s v="7"/>
    <s v="41010000"/>
    <x v="13"/>
    <x v="0"/>
    <s v="NATIONAL SCIENCE FOUNDATION"/>
    <s v="Federal"/>
    <x v="0"/>
    <s v="4014005000"/>
    <s v="Pending"/>
    <s v="14109046"/>
    <n v="0.4"/>
    <n v="479950.4"/>
    <m/>
    <m/>
    <n v="0.4"/>
    <n v="479950.4"/>
  </r>
  <r>
    <x v="1"/>
    <s v="10"/>
    <s v="4/4/2014"/>
    <s v="2014"/>
    <s v="7"/>
    <s v="41010000"/>
    <x v="13"/>
    <x v="0"/>
    <s v="NATIONAL SCIENCE FOUNDATION"/>
    <s v="Federal"/>
    <x v="0"/>
    <s v="4014007000"/>
    <s v="Awarded"/>
    <s v="14109063"/>
    <m/>
    <m/>
    <n v="1"/>
    <n v="177463"/>
    <n v="1"/>
    <n v="177463"/>
  </r>
  <r>
    <x v="1"/>
    <s v="10"/>
    <s v="4/4/2014"/>
    <s v="2014"/>
    <s v="7"/>
    <s v="41010000"/>
    <x v="13"/>
    <x v="0"/>
    <s v="NATIONAL SCIENCE FOUNDATION"/>
    <s v="Federal"/>
    <x v="0"/>
    <s v="4014009000"/>
    <s v="Awarded"/>
    <s v="14108954"/>
    <m/>
    <m/>
    <n v="1"/>
    <n v="8000"/>
    <n v="1"/>
    <n v="8000"/>
  </r>
  <r>
    <x v="1"/>
    <s v="10"/>
    <s v="4/4/2014"/>
    <s v="2014"/>
    <s v="7"/>
    <s v="41010000"/>
    <x v="13"/>
    <x v="0"/>
    <s v="NATIONAL SCIENCE FOUNDATION"/>
    <s v="Federal"/>
    <x v="0"/>
    <s v="4018008000"/>
    <s v="Pending"/>
    <s v="14109046"/>
    <n v="0.05"/>
    <n v="59993.8"/>
    <m/>
    <m/>
    <n v="0.05"/>
    <n v="59993.8"/>
  </r>
  <r>
    <x v="1"/>
    <s v="10"/>
    <s v="4/4/2014"/>
    <s v="2014"/>
    <s v="7"/>
    <s v="41010000"/>
    <x v="13"/>
    <x v="0"/>
    <s v="NATIONAL SCIENCE FOUNDATION"/>
    <s v="Federal"/>
    <x v="0"/>
    <s v="4018009000"/>
    <s v="Pending"/>
    <s v="14109046"/>
    <n v="0.4"/>
    <n v="479950.4"/>
    <m/>
    <m/>
    <n v="0.4"/>
    <n v="479950.4"/>
  </r>
  <r>
    <x v="1"/>
    <s v="10"/>
    <s v="4/4/2014"/>
    <s v="2014"/>
    <s v="7"/>
    <s v="41010000"/>
    <x v="13"/>
    <x v="0"/>
    <s v="NATIONAL SCIENCE FOUNDATION"/>
    <s v="Federal"/>
    <x v="0"/>
    <s v="4027001000"/>
    <s v="Pending"/>
    <s v="14109046"/>
    <n v="0"/>
    <n v="0"/>
    <m/>
    <m/>
    <n v="0"/>
    <n v="0"/>
  </r>
  <r>
    <x v="1"/>
    <s v="10"/>
    <s v="4/4/2014"/>
    <s v="2014"/>
    <s v="7"/>
    <s v="41010000"/>
    <x v="13"/>
    <x v="0"/>
    <s v="NATIONAL SCIENCE FOUNDATION"/>
    <s v="Federal"/>
    <x v="0"/>
    <s v="4027012000"/>
    <s v="Pending"/>
    <s v="14109046"/>
    <n v="0"/>
    <n v="0"/>
    <m/>
    <m/>
    <n v="0"/>
    <n v="0"/>
  </r>
  <r>
    <x v="1"/>
    <s v="10"/>
    <s v="4/4/2014"/>
    <s v="2014"/>
    <s v="7"/>
    <s v="41010000"/>
    <x v="13"/>
    <x v="0"/>
    <s v="NATIONAL SCIENCE FOUNDATION"/>
    <s v="Federal"/>
    <x v="0"/>
    <s v="4027013000"/>
    <s v="Pending"/>
    <s v="14109046"/>
    <n v="0"/>
    <n v="0"/>
    <m/>
    <m/>
    <n v="0"/>
    <n v="0"/>
  </r>
  <r>
    <x v="1"/>
    <s v="10"/>
    <s v="4/7/2014"/>
    <s v="2014"/>
    <s v="7"/>
    <s v="41010000"/>
    <x v="13"/>
    <x v="0"/>
    <s v="NATIONAL SCIENCE FOUNDATION"/>
    <s v="Federal"/>
    <x v="0"/>
    <s v="4011008000"/>
    <s v="Pending"/>
    <s v="14109085"/>
    <m/>
    <m/>
    <n v="0.25"/>
    <n v="138708.75"/>
    <n v="0.25"/>
    <n v="138708.75"/>
  </r>
  <r>
    <x v="1"/>
    <s v="10"/>
    <s v="4/7/2014"/>
    <s v="2014"/>
    <s v="7"/>
    <s v="41010000"/>
    <x v="13"/>
    <x v="0"/>
    <s v="NATIONAL SCIENCE FOUNDATION"/>
    <s v="Federal"/>
    <x v="0"/>
    <s v="4011008000"/>
    <s v="Awarded"/>
    <s v="14108929"/>
    <m/>
    <m/>
    <n v="1"/>
    <n v="7560"/>
    <n v="1"/>
    <n v="7560"/>
  </r>
  <r>
    <x v="1"/>
    <s v="10"/>
    <s v="4/7/2014"/>
    <s v="2014"/>
    <s v="7"/>
    <s v="41010000"/>
    <x v="13"/>
    <x v="0"/>
    <s v="NATIONAL SCIENCE FOUNDATION"/>
    <s v="Federal"/>
    <x v="0"/>
    <s v="4011014000"/>
    <s v="Pending"/>
    <s v="14108922"/>
    <m/>
    <m/>
    <n v="1"/>
    <n v="482294"/>
    <n v="1"/>
    <n v="482294"/>
  </r>
  <r>
    <x v="1"/>
    <s v="10"/>
    <s v="4/7/2014"/>
    <s v="2014"/>
    <s v="7"/>
    <s v="41010000"/>
    <x v="13"/>
    <x v="0"/>
    <s v="NATIONAL SCIENCE FOUNDATION"/>
    <s v="Federal"/>
    <x v="0"/>
    <s v="4011015000"/>
    <s v="Pending"/>
    <s v="14109091"/>
    <m/>
    <m/>
    <n v="0.9"/>
    <n v="2694978.9"/>
    <n v="0.9"/>
    <n v="2694978.9"/>
  </r>
  <r>
    <x v="1"/>
    <s v="10"/>
    <s v="4/7/2014"/>
    <s v="2014"/>
    <s v="7"/>
    <s v="41010000"/>
    <x v="13"/>
    <x v="0"/>
    <s v="NATIONAL SCIENCE FOUNDATION"/>
    <s v="Federal"/>
    <x v="0"/>
    <s v="4018006000"/>
    <s v="Awarded"/>
    <s v="14034072"/>
    <m/>
    <m/>
    <n v="1"/>
    <n v="240000"/>
    <n v="1"/>
    <n v="240000"/>
  </r>
  <r>
    <x v="1"/>
    <s v="10"/>
    <s v="4/7/2014"/>
    <s v="2014"/>
    <s v="7"/>
    <s v="41010000"/>
    <x v="13"/>
    <x v="0"/>
    <s v="NATIONAL SCIENCE FOUNDATION"/>
    <s v="Federal"/>
    <x v="0"/>
    <s v="4018008000"/>
    <s v="Pending"/>
    <s v="14109085"/>
    <m/>
    <m/>
    <n v="0.75"/>
    <n v="416126.25"/>
    <n v="0.75"/>
    <n v="416126.25"/>
  </r>
  <r>
    <x v="1"/>
    <s v="10"/>
    <s v="4/7/2014"/>
    <s v="2014"/>
    <s v="7"/>
    <s v="41010000"/>
    <x v="13"/>
    <x v="0"/>
    <s v="NATIONAL SCIENCE FOUNDATION"/>
    <s v="Federal"/>
    <x v="0"/>
    <s v="4018010000"/>
    <s v="Pending"/>
    <s v="14109091"/>
    <m/>
    <m/>
    <n v="0.1"/>
    <n v="299442.09999999998"/>
    <n v="0.1"/>
    <n v="299442.09999999998"/>
  </r>
  <r>
    <x v="1"/>
    <s v="10"/>
    <s v="4/8/2014"/>
    <s v="2014"/>
    <s v="7"/>
    <s v="41010000"/>
    <x v="13"/>
    <x v="0"/>
    <s v="NATIONAL SCIENCE FOUNDATION"/>
    <s v="Federal"/>
    <x v="0"/>
    <s v="3004016000"/>
    <s v="Pending"/>
    <s v="14109166"/>
    <n v="6.25E-2"/>
    <n v="54062.559999999998"/>
    <m/>
    <m/>
    <n v="6.25E-2"/>
    <n v="54062.559999999998"/>
  </r>
  <r>
    <x v="1"/>
    <s v="10"/>
    <s v="4/8/2014"/>
    <s v="2014"/>
    <s v="7"/>
    <s v="41010000"/>
    <x v="13"/>
    <x v="0"/>
    <s v="UNIVERSITY OF CALIFORNIA"/>
    <s v="Institution of Higher Education"/>
    <x v="0"/>
    <s v="4011008000"/>
    <s v="Pending"/>
    <s v="14109130"/>
    <m/>
    <m/>
    <n v="1"/>
    <n v="56640"/>
    <n v="1"/>
    <n v="56640"/>
  </r>
  <r>
    <x v="1"/>
    <s v="10"/>
    <s v="4/8/2014"/>
    <s v="2014"/>
    <s v="7"/>
    <s v="41010000"/>
    <x v="13"/>
    <x v="0"/>
    <s v="NATIONAL SCIENCE FOUNDATION"/>
    <s v="Federal"/>
    <x v="0"/>
    <s v="4011008000"/>
    <s v="Pending"/>
    <s v="14109166"/>
    <n v="0.25"/>
    <n v="216250.25"/>
    <m/>
    <m/>
    <n v="0.25"/>
    <n v="216250.25"/>
  </r>
  <r>
    <x v="1"/>
    <s v="10"/>
    <s v="4/8/2014"/>
    <s v="2014"/>
    <s v="7"/>
    <s v="41010000"/>
    <x v="13"/>
    <x v="0"/>
    <s v="NATIONAL SCIENCE FOUNDATION"/>
    <s v="Federal"/>
    <x v="0"/>
    <s v="4011015000"/>
    <s v="Pending"/>
    <s v="14109166"/>
    <n v="0.1875"/>
    <n v="162187.69"/>
    <m/>
    <m/>
    <n v="0.1875"/>
    <n v="162187.69"/>
  </r>
  <r>
    <x v="1"/>
    <s v="10"/>
    <s v="4/8/2014"/>
    <s v="2014"/>
    <s v="7"/>
    <s v="41010000"/>
    <x v="13"/>
    <x v="0"/>
    <s v="NATIONAL SCIENCE FOUNDATION"/>
    <s v="Federal"/>
    <x v="0"/>
    <s v="4013011000"/>
    <s v="Pending"/>
    <s v="14109140"/>
    <m/>
    <m/>
    <n v="0.2"/>
    <n v="239990.8"/>
    <n v="0.2"/>
    <n v="239990.8"/>
  </r>
  <r>
    <x v="1"/>
    <s v="10"/>
    <s v="4/8/2014"/>
    <s v="2014"/>
    <s v="7"/>
    <s v="41010000"/>
    <x v="13"/>
    <x v="0"/>
    <s v="NATIONAL SCIENCE FOUNDATION"/>
    <s v="Federal"/>
    <x v="0"/>
    <s v="4014005000"/>
    <s v="Pending"/>
    <s v="14109140"/>
    <m/>
    <m/>
    <n v="0.6"/>
    <n v="719972.4"/>
    <n v="0.6"/>
    <n v="719972.4"/>
  </r>
  <r>
    <x v="1"/>
    <s v="10"/>
    <s v="4/8/2014"/>
    <s v="2014"/>
    <s v="7"/>
    <s v="41010000"/>
    <x v="13"/>
    <x v="0"/>
    <s v="NATIONAL SCIENCE FOUNDATION"/>
    <s v="Federal"/>
    <x v="0"/>
    <s v="4014005000"/>
    <s v="Pending"/>
    <s v="14109166"/>
    <n v="0.25"/>
    <n v="216250.25"/>
    <m/>
    <m/>
    <n v="0.25"/>
    <n v="216250.25"/>
  </r>
  <r>
    <x v="1"/>
    <s v="10"/>
    <s v="4/8/2014"/>
    <s v="2014"/>
    <s v="7"/>
    <s v="41010000"/>
    <x v="13"/>
    <x v="0"/>
    <s v="NATIONAL SCIENCE FOUNDATION"/>
    <s v="Federal"/>
    <x v="0"/>
    <s v="4014006000"/>
    <s v="Pending"/>
    <s v="14109089"/>
    <m/>
    <m/>
    <n v="1"/>
    <n v="400000"/>
    <n v="1"/>
    <n v="400000"/>
  </r>
  <r>
    <x v="1"/>
    <s v="10"/>
    <s v="4/8/2014"/>
    <s v="2014"/>
    <s v="7"/>
    <s v="41010000"/>
    <x v="13"/>
    <x v="0"/>
    <s v="NATIONAL SCIENCE FOUNDATION"/>
    <s v="Federal"/>
    <x v="0"/>
    <s v="4014006000"/>
    <s v="Pending"/>
    <s v="14109140"/>
    <m/>
    <m/>
    <n v="0.2"/>
    <n v="239990.8"/>
    <n v="0.2"/>
    <n v="239990.8"/>
  </r>
  <r>
    <x v="1"/>
    <s v="10"/>
    <s v="4/8/2014"/>
    <s v="2014"/>
    <s v="7"/>
    <s v="41010000"/>
    <x v="13"/>
    <x v="0"/>
    <s v="NATIONAL SCIENCE FOUNDATION"/>
    <s v="Federal"/>
    <x v="0"/>
    <s v="4014006000"/>
    <s v="Pending"/>
    <s v="14109148"/>
    <m/>
    <m/>
    <n v="0.4"/>
    <n v="160000"/>
    <n v="0.4"/>
    <n v="160000"/>
  </r>
  <r>
    <x v="1"/>
    <s v="10"/>
    <s v="4/8/2014"/>
    <s v="2014"/>
    <s v="7"/>
    <s v="41010000"/>
    <x v="13"/>
    <x v="0"/>
    <s v="NATIONAL SCIENCE FOUNDATION"/>
    <s v="Federal"/>
    <x v="0"/>
    <s v="4014006000"/>
    <s v="Pending"/>
    <s v="14109166"/>
    <n v="0.25"/>
    <n v="216250.25"/>
    <m/>
    <m/>
    <n v="0.25"/>
    <n v="216250.25"/>
  </r>
  <r>
    <x v="1"/>
    <s v="10"/>
    <s v="4/8/2014"/>
    <s v="2014"/>
    <s v="7"/>
    <s v="41010000"/>
    <x v="13"/>
    <x v="0"/>
    <s v="NATIONAL SCIENCE FOUNDATION"/>
    <s v="Federal"/>
    <x v="0"/>
    <s v="4014009000"/>
    <s v="Pending"/>
    <s v="14109148"/>
    <m/>
    <m/>
    <n v="0.6"/>
    <n v="240000"/>
    <n v="0.6"/>
    <n v="240000"/>
  </r>
  <r>
    <x v="1"/>
    <s v="10"/>
    <s v="4/8/2014"/>
    <s v="2014"/>
    <s v="7"/>
    <s v="41010000"/>
    <x v="13"/>
    <x v="0"/>
    <s v="NATIONAL SCIENCE FOUNDATION"/>
    <s v="Federal"/>
    <x v="0"/>
    <s v="4018006000"/>
    <s v="Awarded"/>
    <s v="14033469"/>
    <m/>
    <m/>
    <n v="1"/>
    <n v="172904"/>
    <n v="1"/>
    <n v="172904"/>
  </r>
  <r>
    <x v="1"/>
    <s v="10"/>
    <s v="4/8/2014"/>
    <s v="2014"/>
    <s v="7"/>
    <s v="41010000"/>
    <x v="13"/>
    <x v="0"/>
    <s v="NATIONAL SCIENCE FOUNDATION"/>
    <s v="Federal"/>
    <x v="0"/>
    <s v="4018008000"/>
    <s v="Pending"/>
    <s v="14109084"/>
    <n v="0.33"/>
    <n v="131356.82999999999"/>
    <m/>
    <m/>
    <n v="0.33"/>
    <n v="131356.82999999999"/>
  </r>
  <r>
    <x v="1"/>
    <s v="10"/>
    <s v="4/8/2014"/>
    <s v="2014"/>
    <s v="7"/>
    <s v="41010000"/>
    <x v="13"/>
    <x v="0"/>
    <s v="NATIONAL SCIENCE FOUNDATION"/>
    <s v="Federal"/>
    <x v="0"/>
    <s v="4018009000"/>
    <s v="Pending"/>
    <s v="14108985"/>
    <m/>
    <m/>
    <n v="1"/>
    <n v="300000"/>
    <n v="1"/>
    <n v="300000"/>
  </r>
  <r>
    <x v="1"/>
    <s v="10"/>
    <s v="4/8/2014"/>
    <s v="2014"/>
    <s v="7"/>
    <s v="41010000"/>
    <x v="13"/>
    <x v="0"/>
    <s v="NATIONAL SCIENCE FOUNDATION"/>
    <s v="Federal"/>
    <x v="0"/>
    <s v="4018009000"/>
    <s v="Pending"/>
    <s v="14109084"/>
    <n v="0.67"/>
    <n v="266694.17"/>
    <m/>
    <m/>
    <n v="0.67"/>
    <n v="266694.17"/>
  </r>
  <r>
    <x v="1"/>
    <s v="10"/>
    <s v="4/8/2014"/>
    <s v="2014"/>
    <s v="7"/>
    <s v="41010000"/>
    <x v="13"/>
    <x v="0"/>
    <s v="NATIONAL SCIENCE FOUNDATION"/>
    <s v="Federal"/>
    <x v="0"/>
    <s v="4027011000"/>
    <s v="Pending"/>
    <s v="14109084"/>
    <n v="0"/>
    <n v="0"/>
    <m/>
    <m/>
    <n v="0"/>
    <n v="0"/>
  </r>
  <r>
    <x v="1"/>
    <s v="10"/>
    <s v="4/8/2014"/>
    <s v="2014"/>
    <s v="7"/>
    <s v="41010000"/>
    <x v="13"/>
    <x v="0"/>
    <s v="NATIONAL SCIENCE FOUNDATION"/>
    <s v="Federal"/>
    <x v="0"/>
    <s v="4027013000"/>
    <s v="Pending"/>
    <s v="14109084"/>
    <n v="0"/>
    <n v="0"/>
    <m/>
    <m/>
    <n v="0"/>
    <n v="0"/>
  </r>
  <r>
    <x v="1"/>
    <s v="10"/>
    <s v="4/8/2014"/>
    <s v="2014"/>
    <s v="7"/>
    <s v="41010000"/>
    <x v="13"/>
    <x v="0"/>
    <s v="NATIONAL SCIENCE FOUNDATION"/>
    <s v="Federal"/>
    <x v="0"/>
    <s v="4027013000"/>
    <s v="Pending"/>
    <s v="14109166"/>
    <n v="0"/>
    <n v="0"/>
    <m/>
    <m/>
    <n v="0"/>
    <n v="0"/>
  </r>
  <r>
    <x v="1"/>
    <s v="10"/>
    <s v="4/9/2014"/>
    <s v="2014"/>
    <s v="7"/>
    <s v="41010000"/>
    <x v="13"/>
    <x v="0"/>
    <s v="NATIONAL SCIENCE FOUNDATION"/>
    <s v="Federal"/>
    <x v="0"/>
    <s v="4008001000"/>
    <s v="Pending"/>
    <s v="14109101"/>
    <n v="0"/>
    <n v="0"/>
    <m/>
    <m/>
    <n v="0"/>
    <n v="0"/>
  </r>
  <r>
    <x v="1"/>
    <s v="10"/>
    <s v="4/9/2014"/>
    <s v="2014"/>
    <s v="7"/>
    <s v="41010000"/>
    <x v="13"/>
    <x v="0"/>
    <s v="NATIONAL SCIENCE FOUNDATION"/>
    <s v="Federal"/>
    <x v="0"/>
    <s v="4008006000"/>
    <s v="Pending"/>
    <s v="14109101"/>
    <n v="0.55000000000000004"/>
    <n v="2719066.35"/>
    <m/>
    <m/>
    <n v="0.55000000000000004"/>
    <n v="2719066.35"/>
  </r>
  <r>
    <x v="1"/>
    <s v="10"/>
    <s v="4/9/2014"/>
    <s v="2014"/>
    <s v="7"/>
    <s v="41010000"/>
    <x v="13"/>
    <x v="0"/>
    <s v="NATIONAL SCIENCE FOUNDATION"/>
    <s v="Federal"/>
    <x v="0"/>
    <s v="4008006000"/>
    <s v="Pending"/>
    <s v="14109184"/>
    <m/>
    <m/>
    <n v="0.4"/>
    <n v="600000"/>
    <n v="0.4"/>
    <n v="600000"/>
  </r>
  <r>
    <x v="1"/>
    <s v="10"/>
    <s v="4/9/2014"/>
    <s v="2014"/>
    <s v="7"/>
    <s v="41010000"/>
    <x v="13"/>
    <x v="0"/>
    <s v="NATIONAL SCIENCE FOUNDATION"/>
    <s v="Federal"/>
    <x v="0"/>
    <s v="4011006000"/>
    <s v="Pending"/>
    <s v="14109163"/>
    <n v="0.2"/>
    <n v="299257.8"/>
    <m/>
    <m/>
    <n v="0.2"/>
    <n v="299257.8"/>
  </r>
  <r>
    <x v="1"/>
    <s v="10"/>
    <s v="4/9/2014"/>
    <s v="2014"/>
    <s v="7"/>
    <s v="41010000"/>
    <x v="13"/>
    <x v="0"/>
    <s v="MICHIGAN STATE UNIVERSITY"/>
    <s v="Institution of Higher Education"/>
    <x v="0"/>
    <s v="4011010000"/>
    <s v="Pending"/>
    <s v="14109162"/>
    <m/>
    <m/>
    <n v="0.8"/>
    <n v="1217455.2"/>
    <n v="0.8"/>
    <n v="1217455.2"/>
  </r>
  <r>
    <x v="1"/>
    <s v="10"/>
    <s v="4/9/2014"/>
    <s v="2014"/>
    <s v="7"/>
    <s v="41010000"/>
    <x v="13"/>
    <x v="0"/>
    <s v="MICHIGAN STATE UNIVERSITY"/>
    <s v="Institution of Higher Education"/>
    <x v="0"/>
    <s v="4011018000"/>
    <s v="Pending"/>
    <s v="14109162"/>
    <m/>
    <m/>
    <n v="0.2"/>
    <n v="304363.8"/>
    <n v="0.2"/>
    <n v="304363.8"/>
  </r>
  <r>
    <x v="1"/>
    <s v="10"/>
    <s v="4/9/2014"/>
    <s v="2014"/>
    <s v="7"/>
    <s v="41010000"/>
    <x v="13"/>
    <x v="0"/>
    <s v="NATIONAL SCIENCE FOUNDATION"/>
    <s v="Federal"/>
    <x v="0"/>
    <s v="4014005000"/>
    <s v="Pending"/>
    <s v="14109184"/>
    <m/>
    <m/>
    <n v="0.4"/>
    <n v="600000"/>
    <n v="0.4"/>
    <n v="600000"/>
  </r>
  <r>
    <x v="1"/>
    <s v="10"/>
    <s v="4/9/2014"/>
    <s v="2014"/>
    <s v="7"/>
    <s v="41010000"/>
    <x v="13"/>
    <x v="0"/>
    <s v="NATIONAL SCIENCE FOUNDATION"/>
    <s v="Federal"/>
    <x v="0"/>
    <s v="4014006000"/>
    <s v="Pending"/>
    <s v="14109101"/>
    <n v="0.3"/>
    <n v="1483127.1"/>
    <m/>
    <m/>
    <n v="0.3"/>
    <n v="1483127.1"/>
  </r>
  <r>
    <x v="1"/>
    <s v="10"/>
    <s v="4/9/2014"/>
    <s v="2014"/>
    <s v="7"/>
    <s v="41010000"/>
    <x v="13"/>
    <x v="0"/>
    <s v="NATIONAL SCIENCE FOUNDATION"/>
    <s v="Federal"/>
    <x v="0"/>
    <s v="4014006000"/>
    <s v="Pending"/>
    <s v="14109163"/>
    <n v="0.2"/>
    <n v="299257.8"/>
    <m/>
    <m/>
    <n v="0.2"/>
    <n v="299257.8"/>
  </r>
  <r>
    <x v="1"/>
    <s v="10"/>
    <s v="4/9/2014"/>
    <s v="2014"/>
    <s v="7"/>
    <s v="41010000"/>
    <x v="13"/>
    <x v="0"/>
    <s v="NATIONAL SCIENCE FOUNDATION"/>
    <s v="Federal"/>
    <x v="0"/>
    <s v="4018001000"/>
    <s v="Pending"/>
    <s v="14109163"/>
    <n v="0"/>
    <n v="0"/>
    <m/>
    <m/>
    <n v="0"/>
    <n v="0"/>
  </r>
  <r>
    <x v="1"/>
    <s v="10"/>
    <s v="4/9/2014"/>
    <s v="2014"/>
    <s v="7"/>
    <s v="41010000"/>
    <x v="13"/>
    <x v="0"/>
    <s v="NATIONAL SCIENCE FOUNDATION"/>
    <s v="Federal"/>
    <x v="0"/>
    <s v="4018009000"/>
    <s v="Pending"/>
    <s v="14109163"/>
    <n v="0.6"/>
    <n v="897773.4"/>
    <m/>
    <m/>
    <n v="0.6"/>
    <n v="897773.4"/>
  </r>
  <r>
    <x v="1"/>
    <s v="10"/>
    <s v="4/9/2014"/>
    <s v="2014"/>
    <s v="7"/>
    <s v="41010000"/>
    <x v="13"/>
    <x v="0"/>
    <s v="NATIONAL SCIENCE FOUNDATION"/>
    <s v="Federal"/>
    <x v="0"/>
    <s v="4019006000"/>
    <s v="Pending"/>
    <s v="14109101"/>
    <n v="0.15"/>
    <n v="741563.55"/>
    <m/>
    <m/>
    <n v="0.15"/>
    <n v="741563.55"/>
  </r>
  <r>
    <x v="1"/>
    <s v="10"/>
    <s v="4/9/2014"/>
    <s v="2014"/>
    <s v="7"/>
    <s v="41010000"/>
    <x v="13"/>
    <x v="0"/>
    <s v="NATIONAL SCIENCE FOUNDATION"/>
    <s v="Federal"/>
    <x v="0"/>
    <s v="4024001000"/>
    <s v="Pending"/>
    <s v="14109184"/>
    <m/>
    <m/>
    <n v="0.2"/>
    <n v="300000"/>
    <n v="0.2"/>
    <n v="300000"/>
  </r>
  <r>
    <x v="1"/>
    <s v="10"/>
    <s v="4/9/2014"/>
    <s v="2014"/>
    <s v="7"/>
    <s v="41010000"/>
    <x v="13"/>
    <x v="0"/>
    <s v="NATIONAL SCIENCE FOUNDATION"/>
    <s v="Federal"/>
    <x v="0"/>
    <s v="4027001000"/>
    <s v="Pending"/>
    <s v="14109101"/>
    <n v="0"/>
    <n v="0"/>
    <m/>
    <m/>
    <n v="0"/>
    <n v="0"/>
  </r>
  <r>
    <x v="1"/>
    <s v="10"/>
    <s v="4/9/2014"/>
    <s v="2014"/>
    <s v="7"/>
    <s v="41010000"/>
    <x v="13"/>
    <x v="0"/>
    <s v="NATIONAL SCIENCE FOUNDATION"/>
    <s v="Federal"/>
    <x v="0"/>
    <s v="4027001014"/>
    <s v="Pending"/>
    <s v="14109101"/>
    <n v="0"/>
    <n v="0"/>
    <m/>
    <m/>
    <n v="0"/>
    <n v="0"/>
  </r>
  <r>
    <x v="1"/>
    <s v="10"/>
    <s v="4/9/2014"/>
    <s v="2014"/>
    <s v="7"/>
    <s v="41010000"/>
    <x v="13"/>
    <x v="0"/>
    <s v="NATIONAL SCIENCE FOUNDATION"/>
    <s v="Federal"/>
    <x v="0"/>
    <s v="4027002000"/>
    <s v="Pending"/>
    <s v="14109101"/>
    <n v="0"/>
    <n v="0"/>
    <m/>
    <m/>
    <n v="0"/>
    <n v="0"/>
  </r>
  <r>
    <x v="1"/>
    <s v="10"/>
    <s v="4/9/2014"/>
    <s v="2014"/>
    <s v="7"/>
    <s v="41010000"/>
    <x v="13"/>
    <x v="0"/>
    <s v="NATIONAL SCIENCE FOUNDATION"/>
    <s v="Federal"/>
    <x v="0"/>
    <s v="4027005000"/>
    <s v="Pending"/>
    <s v="14109101"/>
    <n v="0"/>
    <n v="0"/>
    <m/>
    <m/>
    <n v="0"/>
    <n v="0"/>
  </r>
  <r>
    <x v="1"/>
    <s v="10"/>
    <s v="4/9/2014"/>
    <s v="2014"/>
    <s v="7"/>
    <s v="41010000"/>
    <x v="13"/>
    <x v="0"/>
    <s v="NATIONAL SCIENCE FOUNDATION"/>
    <s v="Federal"/>
    <x v="0"/>
    <s v="4027012000"/>
    <s v="Pending"/>
    <s v="14109163"/>
    <n v="0"/>
    <n v="0"/>
    <m/>
    <m/>
    <n v="0"/>
    <n v="0"/>
  </r>
  <r>
    <x v="1"/>
    <s v="10"/>
    <s v="4/9/2014"/>
    <s v="2014"/>
    <s v="7"/>
    <s v="41010000"/>
    <x v="13"/>
    <x v="0"/>
    <s v="NATIONAL SCIENCE FOUNDATION"/>
    <s v="Federal"/>
    <x v="0"/>
    <s v="4027016000"/>
    <s v="Pending"/>
    <s v="14109101"/>
    <n v="0"/>
    <n v="0"/>
    <m/>
    <m/>
    <n v="0"/>
    <n v="0"/>
  </r>
  <r>
    <x v="1"/>
    <s v="10"/>
    <s v="4/11/2014"/>
    <s v="2014"/>
    <s v="7"/>
    <s v="41010000"/>
    <x v="13"/>
    <x v="0"/>
    <s v="NATIONAL SCIENCE FOUNDATION"/>
    <s v="Federal"/>
    <x v="0"/>
    <s v="4018006000"/>
    <s v="Awarded"/>
    <s v="14055068"/>
    <m/>
    <m/>
    <n v="1"/>
    <n v="150270"/>
    <n v="1"/>
    <n v="150270"/>
  </r>
  <r>
    <x v="1"/>
    <s v="10"/>
    <s v="4/14/2014"/>
    <s v="2014"/>
    <s v="7"/>
    <s v="41010000"/>
    <x v="13"/>
    <x v="0"/>
    <s v="Sinclair Community College"/>
    <s v="Institution of Higher Education"/>
    <x v="0"/>
    <s v="1011005000"/>
    <s v="Awarded"/>
    <s v="14109254"/>
    <m/>
    <m/>
    <n v="1"/>
    <n v="9744"/>
    <n v="1"/>
    <n v="9744"/>
  </r>
  <r>
    <x v="1"/>
    <s v="10"/>
    <s v="4/14/2014"/>
    <s v="2014"/>
    <s v="7"/>
    <s v="41010000"/>
    <x v="13"/>
    <x v="0"/>
    <s v="UNIVERSITY OF MINNESOTA"/>
    <s v="Institution of Higher Education"/>
    <x v="0"/>
    <s v="4011001000"/>
    <s v="Pending"/>
    <s v="14109251"/>
    <n v="0"/>
    <n v="0"/>
    <m/>
    <m/>
    <n v="0"/>
    <n v="0"/>
  </r>
  <r>
    <x v="1"/>
    <s v="10"/>
    <s v="4/14/2014"/>
    <s v="2014"/>
    <s v="7"/>
    <s v="41010000"/>
    <x v="13"/>
    <x v="0"/>
    <s v="UNIVERSITY OF MINNESOTA"/>
    <s v="Institution of Higher Education"/>
    <x v="0"/>
    <s v="4011006000"/>
    <s v="Pending"/>
    <s v="14109251"/>
    <n v="0.5"/>
    <n v="9400"/>
    <m/>
    <m/>
    <n v="0.5"/>
    <n v="9400"/>
  </r>
  <r>
    <x v="1"/>
    <s v="10"/>
    <s v="4/14/2014"/>
    <s v="2014"/>
    <s v="7"/>
    <s v="41010000"/>
    <x v="13"/>
    <x v="0"/>
    <s v="UNIVERSITY OF MINNESOTA"/>
    <s v="Institution of Higher Education"/>
    <x v="0"/>
    <s v="4014009000"/>
    <s v="Pending"/>
    <s v="14109251"/>
    <n v="0.5"/>
    <n v="9400"/>
    <m/>
    <m/>
    <n v="0.5"/>
    <n v="9400"/>
  </r>
  <r>
    <x v="1"/>
    <s v="10"/>
    <s v="4/14/2014"/>
    <s v="2014"/>
    <s v="7"/>
    <s v="41010000"/>
    <x v="13"/>
    <x v="0"/>
    <s v="NATIONAL SCIENCE FOUNDATION"/>
    <s v="Federal"/>
    <x v="0"/>
    <s v="4014009000"/>
    <s v="Awarded"/>
    <s v="14109270"/>
    <n v="1"/>
    <n v="9000"/>
    <m/>
    <m/>
    <n v="1"/>
    <n v="9000"/>
  </r>
  <r>
    <x v="1"/>
    <s v="10"/>
    <s v="4/14/2014"/>
    <s v="2014"/>
    <s v="7"/>
    <s v="41010000"/>
    <x v="13"/>
    <x v="0"/>
    <s v="NATIONAL SCIENCE FOUNDATION"/>
    <s v="Federal"/>
    <x v="0"/>
    <s v="4017015000"/>
    <s v="Pending"/>
    <s v="14109256"/>
    <m/>
    <m/>
    <n v="1"/>
    <n v="149704"/>
    <n v="1"/>
    <n v="149704"/>
  </r>
  <r>
    <x v="1"/>
    <s v="10"/>
    <s v="4/14/2014"/>
    <s v="2014"/>
    <s v="7"/>
    <s v="41010000"/>
    <x v="13"/>
    <x v="0"/>
    <s v="NATIONAL SCIENCE FOUNDATION"/>
    <s v="Federal"/>
    <x v="0"/>
    <s v="4018008000"/>
    <s v="Pending"/>
    <s v="14109280"/>
    <n v="1"/>
    <n v="983910"/>
    <m/>
    <m/>
    <n v="1"/>
    <n v="983910"/>
  </r>
  <r>
    <x v="1"/>
    <s v="10"/>
    <s v="4/14/2014"/>
    <s v="2014"/>
    <s v="7"/>
    <s v="41010000"/>
    <x v="13"/>
    <x v="0"/>
    <s v="NATIONAL SCIENCE FOUNDATION"/>
    <s v="Federal"/>
    <x v="0"/>
    <s v="4027002000"/>
    <s v="Awarded"/>
    <s v="14109270"/>
    <n v="0"/>
    <n v="0"/>
    <m/>
    <m/>
    <n v="0"/>
    <n v="0"/>
  </r>
  <r>
    <x v="1"/>
    <s v="10"/>
    <s v="4/14/2014"/>
    <s v="2014"/>
    <s v="7"/>
    <s v="41010000"/>
    <x v="13"/>
    <x v="0"/>
    <s v="NATIONAL SCIENCE FOUNDATION"/>
    <s v="Federal"/>
    <x v="0"/>
    <s v="4027003000"/>
    <s v="Awarded"/>
    <s v="14109270"/>
    <n v="0"/>
    <n v="0"/>
    <m/>
    <m/>
    <n v="0"/>
    <n v="0"/>
  </r>
  <r>
    <x v="1"/>
    <s v="10"/>
    <s v="4/14/2014"/>
    <s v="2014"/>
    <s v="7"/>
    <s v="41010000"/>
    <x v="13"/>
    <x v="0"/>
    <s v="UNIVERSITY OF MINNESOTA"/>
    <s v="Institution of Higher Education"/>
    <x v="0"/>
    <s v="4027010000"/>
    <s v="Pending"/>
    <s v="14109251"/>
    <n v="0"/>
    <n v="0"/>
    <m/>
    <m/>
    <n v="0"/>
    <n v="0"/>
  </r>
  <r>
    <x v="1"/>
    <s v="10"/>
    <s v="4/14/2014"/>
    <s v="2014"/>
    <s v="7"/>
    <s v="41010000"/>
    <x v="13"/>
    <x v="0"/>
    <s v="NATIONAL SCIENCE FOUNDATION"/>
    <s v="Federal"/>
    <x v="0"/>
    <s v="4027013000"/>
    <s v="Pending"/>
    <s v="14109280"/>
    <n v="0"/>
    <n v="0"/>
    <m/>
    <m/>
    <n v="0"/>
    <n v="0"/>
  </r>
  <r>
    <x v="1"/>
    <s v="10"/>
    <s v="4/15/2014"/>
    <s v="2014"/>
    <s v="7"/>
    <s v="41010000"/>
    <x v="13"/>
    <x v="0"/>
    <s v="NATIONAL SCIENCE FOUNDATION"/>
    <s v="Federal"/>
    <x v="0"/>
    <s v="4014006000"/>
    <s v="Awarded"/>
    <s v="14055142"/>
    <m/>
    <m/>
    <n v="1"/>
    <n v="375637"/>
    <n v="1"/>
    <n v="375637"/>
  </r>
  <r>
    <x v="1"/>
    <s v="10"/>
    <s v="4/15/2014"/>
    <s v="2014"/>
    <s v="7"/>
    <s v="41010000"/>
    <x v="13"/>
    <x v="0"/>
    <s v="NATIONAL SCIENCE FOUNDATION"/>
    <s v="Federal"/>
    <x v="0"/>
    <s v="4018007000"/>
    <s v="Pending"/>
    <s v="14109298"/>
    <m/>
    <m/>
    <n v="0.25"/>
    <n v="46078"/>
    <n v="0.25"/>
    <n v="46078"/>
  </r>
  <r>
    <x v="1"/>
    <s v="10"/>
    <s v="4/15/2014"/>
    <s v="2014"/>
    <s v="7"/>
    <s v="41010000"/>
    <x v="13"/>
    <x v="0"/>
    <s v="NATIONAL SCIENCE FOUNDATION"/>
    <s v="Federal"/>
    <x v="0"/>
    <s v="4018008000"/>
    <s v="Pending"/>
    <s v="14109298"/>
    <m/>
    <m/>
    <n v="0.75"/>
    <n v="138234"/>
    <n v="0.75"/>
    <n v="138234"/>
  </r>
  <r>
    <x v="1"/>
    <s v="10"/>
    <s v="4/16/2014"/>
    <s v="2014"/>
    <s v="7"/>
    <s v="41010000"/>
    <x v="13"/>
    <x v="0"/>
    <s v="NATIONAL SCIENCE FOUNDATION"/>
    <s v="Federal"/>
    <x v="0"/>
    <s v="4015003000"/>
    <s v="Pending"/>
    <s v="14109371"/>
    <m/>
    <m/>
    <n v="1"/>
    <n v="188560"/>
    <n v="1"/>
    <n v="188560"/>
  </r>
  <r>
    <x v="1"/>
    <s v="10"/>
    <s v="4/17/2014"/>
    <s v="2014"/>
    <s v="7"/>
    <s v="41010000"/>
    <x v="13"/>
    <x v="0"/>
    <s v="NORTH CAROLINA STATE UNIVERSITY"/>
    <s v="Institution of Higher Education"/>
    <x v="0"/>
    <s v="4011012000"/>
    <s v="Pending"/>
    <s v="14109415"/>
    <m/>
    <m/>
    <n v="0.5"/>
    <n v="1393858.5"/>
    <n v="0.5"/>
    <n v="1393858.5"/>
  </r>
  <r>
    <x v="1"/>
    <s v="10"/>
    <s v="4/17/2014"/>
    <s v="2014"/>
    <s v="7"/>
    <s v="41010000"/>
    <x v="13"/>
    <x v="0"/>
    <s v="NORTH CAROLINA STATE UNIVERSITY"/>
    <s v="Institution of Higher Education"/>
    <x v="0"/>
    <s v="4011018000"/>
    <s v="Pending"/>
    <s v="14109415"/>
    <m/>
    <m/>
    <n v="0.5"/>
    <n v="1393858.5"/>
    <n v="0.5"/>
    <n v="1393858.5"/>
  </r>
  <r>
    <x v="1"/>
    <s v="10"/>
    <s v="4/17/2014"/>
    <s v="2014"/>
    <s v="7"/>
    <s v="41010000"/>
    <x v="13"/>
    <x v="0"/>
    <s v="NATIONAL SCIENCE FOUNDATION"/>
    <s v="Federal"/>
    <x v="0"/>
    <s v="4018004000"/>
    <s v="Pending"/>
    <s v="14033916"/>
    <m/>
    <m/>
    <n v="1"/>
    <n v="472000"/>
    <n v="1"/>
    <n v="472000"/>
  </r>
  <r>
    <x v="1"/>
    <s v="10"/>
    <s v="4/18/2014"/>
    <s v="2014"/>
    <s v="7"/>
    <s v="41010000"/>
    <x v="13"/>
    <x v="0"/>
    <s v="NATIONAL SCIENCE FOUNDATION"/>
    <s v="Federal"/>
    <x v="0"/>
    <s v="4014004000"/>
    <s v="Awarded"/>
    <s v="14034114"/>
    <m/>
    <m/>
    <n v="1"/>
    <n v="399997"/>
    <n v="1"/>
    <n v="399997"/>
  </r>
  <r>
    <x v="1"/>
    <s v="10"/>
    <s v="4/18/2014"/>
    <s v="2014"/>
    <s v="7"/>
    <s v="41010000"/>
    <x v="13"/>
    <x v="0"/>
    <s v="NATIONAL SCIENCE FOUNDATION"/>
    <s v="Federal"/>
    <x v="0"/>
    <s v="4014006000"/>
    <s v="Pending"/>
    <s v="14109465"/>
    <m/>
    <m/>
    <n v="1"/>
    <n v="191571"/>
    <n v="1"/>
    <n v="191571"/>
  </r>
  <r>
    <x v="1"/>
    <s v="10"/>
    <s v="4/18/2014"/>
    <s v="2014"/>
    <s v="7"/>
    <s v="41010000"/>
    <x v="13"/>
    <x v="0"/>
    <s v="NATIONAL SCIENCE FOUNDATION"/>
    <s v="Federal"/>
    <x v="0"/>
    <s v="4018009000"/>
    <s v="Awarded"/>
    <s v="14055132"/>
    <m/>
    <m/>
    <n v="1"/>
    <n v="642319"/>
    <n v="1"/>
    <n v="642319"/>
  </r>
  <r>
    <x v="1"/>
    <s v="10"/>
    <s v="4/22/2014"/>
    <s v="2014"/>
    <s v="7"/>
    <s v="41010000"/>
    <x v="13"/>
    <x v="0"/>
    <s v="NATIONAL SCIENCE FOUNDATION"/>
    <s v="Federal"/>
    <x v="0"/>
    <s v="4014017000"/>
    <s v="Pending"/>
    <s v="14109628"/>
    <m/>
    <m/>
    <n v="1"/>
    <n v="67702"/>
    <n v="1"/>
    <n v="67702"/>
  </r>
  <r>
    <x v="1"/>
    <s v="10"/>
    <s v="4/22/2014"/>
    <s v="2014"/>
    <s v="7"/>
    <s v="41010000"/>
    <x v="13"/>
    <x v="0"/>
    <s v="NATIONAL SCIENCE FOUNDATION"/>
    <s v="Federal"/>
    <x v="0"/>
    <s v="4017006000"/>
    <s v="Pending"/>
    <s v="14109633"/>
    <m/>
    <m/>
    <n v="1"/>
    <n v="51910"/>
    <n v="1"/>
    <n v="51910"/>
  </r>
  <r>
    <x v="1"/>
    <s v="10"/>
    <s v="4/23/2014"/>
    <s v="2014"/>
    <s v="7"/>
    <s v="41010000"/>
    <x v="13"/>
    <x v="0"/>
    <s v="UNIVERSITY OF UTAH"/>
    <s v="Institution of Higher Education"/>
    <x v="0"/>
    <s v="4011015000"/>
    <s v="Pending"/>
    <s v="14109652"/>
    <m/>
    <m/>
    <n v="0.51"/>
    <n v="399762.48"/>
    <n v="0.51"/>
    <n v="399762.48"/>
  </r>
  <r>
    <x v="1"/>
    <s v="10"/>
    <s v="4/23/2014"/>
    <s v="2014"/>
    <s v="7"/>
    <s v="41010000"/>
    <x v="13"/>
    <x v="0"/>
    <s v="UNIVERSITY OF UTAH"/>
    <s v="Institution of Higher Education"/>
    <x v="0"/>
    <s v="4013003000"/>
    <s v="Pending"/>
    <s v="14109652"/>
    <m/>
    <m/>
    <n v="0.49"/>
    <n v="384085.52"/>
    <n v="0.49"/>
    <n v="384085.52"/>
  </r>
  <r>
    <x v="1"/>
    <s v="10"/>
    <s v="4/23/2014"/>
    <s v="2014"/>
    <s v="7"/>
    <s v="41010000"/>
    <x v="13"/>
    <x v="0"/>
    <s v="NATIONAL SCIENCE FOUNDATION"/>
    <s v="Federal"/>
    <x v="0"/>
    <s v="4019010000"/>
    <s v="Pending"/>
    <s v="13044012"/>
    <m/>
    <m/>
    <n v="1"/>
    <n v="272956"/>
    <n v="1"/>
    <n v="272956"/>
  </r>
  <r>
    <x v="1"/>
    <s v="10"/>
    <s v="4/24/2014"/>
    <s v="2014"/>
    <s v="7"/>
    <s v="41010000"/>
    <x v="13"/>
    <x v="0"/>
    <s v="CLEMSON UNIVERSITY"/>
    <s v="Institution of Higher Education"/>
    <x v="0"/>
    <s v="4011008000"/>
    <s v="Pending"/>
    <s v="14109650"/>
    <m/>
    <m/>
    <n v="1"/>
    <n v="1719339"/>
    <n v="1"/>
    <n v="1719339"/>
  </r>
  <r>
    <x v="1"/>
    <s v="10"/>
    <s v="4/24/2014"/>
    <s v="2014"/>
    <s v="7"/>
    <s v="41010000"/>
    <x v="13"/>
    <x v="0"/>
    <s v="NATIONAL SCIENCE FOUNDATION"/>
    <s v="Federal"/>
    <x v="0"/>
    <s v="4011008000"/>
    <s v="Pending"/>
    <s v="14109657"/>
    <m/>
    <m/>
    <n v="0.65"/>
    <n v="453598.91"/>
    <n v="0.65"/>
    <n v="453598.91"/>
  </r>
  <r>
    <x v="1"/>
    <s v="10"/>
    <s v="4/24/2014"/>
    <s v="2014"/>
    <s v="7"/>
    <s v="41010000"/>
    <x v="13"/>
    <x v="0"/>
    <s v="NATIONAL SCIENCE FOUNDATION"/>
    <s v="Federal"/>
    <x v="0"/>
    <s v="4018010000"/>
    <s v="Pending"/>
    <s v="14109657"/>
    <m/>
    <m/>
    <n v="0.35"/>
    <n v="244245.56"/>
    <n v="0.35"/>
    <n v="244245.56"/>
  </r>
  <r>
    <x v="1"/>
    <s v="10"/>
    <s v="4/25/2014"/>
    <s v="2014"/>
    <s v="7"/>
    <s v="41010000"/>
    <x v="13"/>
    <x v="0"/>
    <s v="WASHINGTON STATE UNIVERSITY"/>
    <s v="Institution of Higher Education"/>
    <x v="0"/>
    <s v="4011008000"/>
    <s v="Pending"/>
    <s v="14109705"/>
    <m/>
    <m/>
    <n v="0.9"/>
    <n v="906928.2"/>
    <n v="0.9"/>
    <n v="906928.2"/>
  </r>
  <r>
    <x v="1"/>
    <s v="10"/>
    <s v="4/25/2014"/>
    <s v="2014"/>
    <s v="7"/>
    <s v="41010000"/>
    <x v="13"/>
    <x v="0"/>
    <s v="ARIZONA STATE UNIVERSITY"/>
    <s v="Institution of Higher Education"/>
    <x v="0"/>
    <s v="4014005000"/>
    <s v="Pending"/>
    <s v="14109743"/>
    <m/>
    <m/>
    <n v="1"/>
    <n v="50000"/>
    <n v="1"/>
    <n v="50000"/>
  </r>
  <r>
    <x v="1"/>
    <s v="10"/>
    <s v="4/25/2014"/>
    <s v="2014"/>
    <s v="7"/>
    <s v="41010000"/>
    <x v="13"/>
    <x v="0"/>
    <s v="WASHINGTON STATE UNIVERSITY"/>
    <s v="Institution of Higher Education"/>
    <x v="0"/>
    <s v="4018010000"/>
    <s v="Pending"/>
    <s v="14109705"/>
    <m/>
    <m/>
    <n v="0.1"/>
    <n v="100769.8"/>
    <n v="0.1"/>
    <n v="100769.8"/>
  </r>
  <r>
    <x v="1"/>
    <s v="10"/>
    <s v="4/28/2014"/>
    <s v="2014"/>
    <s v="7"/>
    <s v="41010000"/>
    <x v="13"/>
    <x v="0"/>
    <s v="NATIONAL SCIENCE FOUNDATION"/>
    <s v="Federal"/>
    <x v="0"/>
    <s v="4011010000"/>
    <s v="Pending"/>
    <s v="14109765"/>
    <m/>
    <m/>
    <n v="0.1"/>
    <n v="206421.9"/>
    <n v="0.1"/>
    <n v="206421.9"/>
  </r>
  <r>
    <x v="1"/>
    <s v="10"/>
    <s v="4/28/2014"/>
    <s v="2014"/>
    <s v="7"/>
    <s v="41010000"/>
    <x v="13"/>
    <x v="0"/>
    <s v="NATIONAL SCIENCE FOUNDATION"/>
    <s v="Federal"/>
    <x v="0"/>
    <s v="4011018000"/>
    <s v="Pending"/>
    <s v="14109765"/>
    <m/>
    <m/>
    <n v="0.9"/>
    <n v="1857797.1"/>
    <n v="0.9"/>
    <n v="1857797.1"/>
  </r>
  <r>
    <x v="1"/>
    <s v="10"/>
    <s v="4/29/2014"/>
    <s v="2014"/>
    <s v="7"/>
    <s v="41010000"/>
    <x v="13"/>
    <x v="0"/>
    <s v="SAN DIEGO UNIVERSITY"/>
    <s v="Institution of Higher Education"/>
    <x v="0"/>
    <s v="4018008000"/>
    <s v="Pending"/>
    <s v="14109804"/>
    <m/>
    <m/>
    <n v="1"/>
    <n v="400000"/>
    <n v="1"/>
    <n v="400000"/>
  </r>
  <r>
    <x v="1"/>
    <s v="10"/>
    <s v="4/30/2014"/>
    <s v="2014"/>
    <s v="7"/>
    <s v="41010000"/>
    <x v="13"/>
    <x v="0"/>
    <s v="Spero Energy Inc"/>
    <s v="Private Profit"/>
    <x v="0"/>
    <s v="4018004000"/>
    <s v="Pending"/>
    <s v="14055602"/>
    <m/>
    <m/>
    <n v="1"/>
    <n v="44000"/>
    <n v="1"/>
    <n v="44000"/>
  </r>
  <r>
    <x v="1"/>
    <s v="11"/>
    <s v="5/1/2014"/>
    <s v="2014"/>
    <s v="8"/>
    <s v="41010000"/>
    <x v="13"/>
    <x v="0"/>
    <s v="NATIONAL SCIENCE FOUNDATION"/>
    <s v="Federal"/>
    <x v="0"/>
    <s v="4008006000"/>
    <s v="Pending"/>
    <s v="14109503"/>
    <n v="0.33"/>
    <n v="65799.360000000001"/>
    <m/>
    <m/>
    <n v="0.33"/>
    <n v="65799.360000000001"/>
  </r>
  <r>
    <x v="1"/>
    <s v="11"/>
    <s v="5/1/2014"/>
    <s v="2014"/>
    <s v="8"/>
    <s v="41010000"/>
    <x v="13"/>
    <x v="0"/>
    <s v="NATIONAL SCIENCE FOUNDATION"/>
    <s v="Federal"/>
    <x v="0"/>
    <s v="4011006000"/>
    <s v="Pending"/>
    <s v="14119919"/>
    <m/>
    <m/>
    <n v="0.75"/>
    <n v="149811.75"/>
    <n v="0.75"/>
    <n v="149811.75"/>
  </r>
  <r>
    <x v="1"/>
    <s v="11"/>
    <s v="5/1/2014"/>
    <s v="2014"/>
    <s v="8"/>
    <s v="41010000"/>
    <x v="13"/>
    <x v="0"/>
    <s v="NATIONAL SCIENCE FOUNDATION"/>
    <s v="Federal"/>
    <x v="0"/>
    <s v="4011010000"/>
    <s v="Awarded"/>
    <s v="14055322"/>
    <n v="1"/>
    <n v="750000"/>
    <m/>
    <m/>
    <n v="1"/>
    <n v="750000"/>
  </r>
  <r>
    <x v="1"/>
    <s v="11"/>
    <s v="5/1/2014"/>
    <s v="2014"/>
    <s v="8"/>
    <s v="41010000"/>
    <x v="13"/>
    <x v="0"/>
    <s v="NATIONAL SCIENCE FOUNDATION"/>
    <s v="Federal"/>
    <x v="0"/>
    <s v="4014006000"/>
    <s v="Pending"/>
    <s v="14109503"/>
    <n v="0.67"/>
    <n v="133592.64000000001"/>
    <m/>
    <m/>
    <n v="0.67"/>
    <n v="133592.64000000001"/>
  </r>
  <r>
    <x v="1"/>
    <s v="11"/>
    <s v="5/1/2014"/>
    <s v="2014"/>
    <s v="8"/>
    <s v="41010000"/>
    <x v="13"/>
    <x v="0"/>
    <s v="NATIONAL SCIENCE FOUNDATION"/>
    <s v="Federal"/>
    <x v="0"/>
    <s v="4014007000"/>
    <s v="Pending"/>
    <s v="14119949"/>
    <m/>
    <m/>
    <n v="0.6"/>
    <n v="296290.2"/>
    <n v="0.6"/>
    <n v="296290.2"/>
  </r>
  <r>
    <x v="1"/>
    <s v="11"/>
    <s v="5/1/2014"/>
    <s v="2014"/>
    <s v="8"/>
    <s v="41010000"/>
    <x v="13"/>
    <x v="0"/>
    <s v="NATIONAL SCIENCE FOUNDATION"/>
    <s v="Federal"/>
    <x v="0"/>
    <s v="4014009000"/>
    <s v="Pending"/>
    <s v="14119919"/>
    <m/>
    <m/>
    <n v="0.25"/>
    <n v="49937.25"/>
    <n v="0.25"/>
    <n v="49937.25"/>
  </r>
  <r>
    <x v="1"/>
    <s v="11"/>
    <s v="5/1/2014"/>
    <s v="2014"/>
    <s v="8"/>
    <s v="41010000"/>
    <x v="13"/>
    <x v="0"/>
    <s v="NATIONAL SCIENCE FOUNDATION"/>
    <s v="Federal"/>
    <x v="0"/>
    <s v="4018006000"/>
    <s v="Awarded"/>
    <s v="14044748"/>
    <m/>
    <m/>
    <n v="1"/>
    <n v="276000"/>
    <n v="1"/>
    <n v="276000"/>
  </r>
  <r>
    <x v="1"/>
    <s v="11"/>
    <s v="5/1/2014"/>
    <s v="2014"/>
    <s v="8"/>
    <s v="41010000"/>
    <x v="13"/>
    <x v="0"/>
    <s v="NATIONAL SCIENCE FOUNDATION"/>
    <s v="Federal"/>
    <x v="0"/>
    <s v="4018009000"/>
    <s v="Pending"/>
    <s v="14119933"/>
    <m/>
    <m/>
    <n v="1"/>
    <n v="200000"/>
    <n v="1"/>
    <n v="200000"/>
  </r>
  <r>
    <x v="1"/>
    <s v="11"/>
    <s v="5/1/2014"/>
    <s v="2014"/>
    <s v="8"/>
    <s v="41010000"/>
    <x v="13"/>
    <x v="0"/>
    <s v="NATIONAL SCIENCE FOUNDATION"/>
    <s v="Federal"/>
    <x v="0"/>
    <s v="4020004000"/>
    <s v="Pending"/>
    <s v="14119949"/>
    <m/>
    <m/>
    <n v="0.4"/>
    <n v="197526.8"/>
    <n v="0.4"/>
    <n v="197526.8"/>
  </r>
  <r>
    <x v="1"/>
    <s v="11"/>
    <s v="5/1/2014"/>
    <s v="2014"/>
    <s v="8"/>
    <s v="41010000"/>
    <x v="13"/>
    <x v="0"/>
    <s v="NATIONAL SCIENCE FOUNDATION"/>
    <s v="Federal"/>
    <x v="0"/>
    <s v="4027002000"/>
    <s v="Pending"/>
    <s v="14109503"/>
    <n v="0"/>
    <n v="0"/>
    <m/>
    <m/>
    <n v="0"/>
    <n v="0"/>
  </r>
  <r>
    <x v="1"/>
    <s v="11"/>
    <s v="5/1/2014"/>
    <s v="2014"/>
    <s v="8"/>
    <s v="41010000"/>
    <x v="13"/>
    <x v="0"/>
    <s v="NATIONAL SCIENCE FOUNDATION"/>
    <s v="Federal"/>
    <x v="0"/>
    <s v="4027012000"/>
    <s v="Awarded"/>
    <s v="14055322"/>
    <n v="0"/>
    <n v="0"/>
    <m/>
    <m/>
    <n v="0"/>
    <n v="0"/>
  </r>
  <r>
    <x v="1"/>
    <s v="11"/>
    <s v="5/1/2014"/>
    <s v="2014"/>
    <s v="8"/>
    <s v="41010000"/>
    <x v="13"/>
    <x v="0"/>
    <s v="NATIONAL SCIENCE FOUNDATION"/>
    <s v="Federal"/>
    <x v="0"/>
    <s v="4027016000"/>
    <s v="Pending"/>
    <s v="14109503"/>
    <n v="0"/>
    <n v="0"/>
    <m/>
    <m/>
    <n v="0"/>
    <n v="0"/>
  </r>
  <r>
    <x v="1"/>
    <s v="11"/>
    <s v="5/9/2014"/>
    <s v="2014"/>
    <s v="8"/>
    <s v="41010000"/>
    <x v="13"/>
    <x v="0"/>
    <s v="Univ of Illinois at Champaign-Urbana"/>
    <s v="Institution of Higher Education"/>
    <x v="0"/>
    <s v="4008006000"/>
    <s v="Awarded"/>
    <s v="14087201"/>
    <m/>
    <m/>
    <n v="1"/>
    <n v="378500"/>
    <n v="1"/>
    <n v="378500"/>
  </r>
  <r>
    <x v="1"/>
    <s v="11"/>
    <s v="5/9/2014"/>
    <s v="2014"/>
    <s v="8"/>
    <s v="41010000"/>
    <x v="13"/>
    <x v="0"/>
    <s v="NATIONAL SCIENCE FOUNDATION"/>
    <s v="Federal"/>
    <x v="0"/>
    <s v="4014006000"/>
    <s v="Awarded"/>
    <s v="14098903"/>
    <m/>
    <m/>
    <n v="0.67"/>
    <n v="10720"/>
    <n v="0.67"/>
    <n v="10720"/>
  </r>
  <r>
    <x v="1"/>
    <s v="11"/>
    <s v="5/9/2014"/>
    <s v="2014"/>
    <s v="8"/>
    <s v="41010000"/>
    <x v="13"/>
    <x v="0"/>
    <s v="NATIONAL SCIENCE FOUNDATION"/>
    <s v="Federal"/>
    <x v="0"/>
    <s v="4018003000"/>
    <s v="Awarded"/>
    <s v="14098903"/>
    <m/>
    <m/>
    <n v="0.33"/>
    <n v="5280"/>
    <n v="0.33"/>
    <n v="5280"/>
  </r>
  <r>
    <x v="1"/>
    <s v="11"/>
    <s v="5/12/2014"/>
    <s v="2014"/>
    <s v="8"/>
    <s v="41010000"/>
    <x v="13"/>
    <x v="0"/>
    <s v="OFFICE OF NAVAL RESEARCH"/>
    <s v="Federal"/>
    <x v="0"/>
    <s v="4014006000"/>
    <s v="Pending"/>
    <s v="14110253"/>
    <m/>
    <m/>
    <n v="1"/>
    <n v="1764444"/>
    <n v="1"/>
    <n v="1764444"/>
  </r>
  <r>
    <x v="1"/>
    <s v="11"/>
    <s v="5/13/2014"/>
    <s v="2014"/>
    <s v="8"/>
    <s v="41010000"/>
    <x v="13"/>
    <x v="0"/>
    <s v="NATIONAL SCIENCE FOUNDATION"/>
    <s v="Federal"/>
    <x v="0"/>
    <s v="4014009000"/>
    <s v="Awarded"/>
    <s v="14110189"/>
    <n v="1"/>
    <n v="12000"/>
    <m/>
    <m/>
    <n v="1"/>
    <n v="12000"/>
  </r>
  <r>
    <x v="1"/>
    <s v="11"/>
    <s v="5/13/2014"/>
    <s v="2014"/>
    <s v="8"/>
    <s v="41010000"/>
    <x v="13"/>
    <x v="0"/>
    <s v="NATIONAL SCIENCE FOUNDATION"/>
    <s v="Federal"/>
    <x v="0"/>
    <s v="4018008000"/>
    <s v="Pending"/>
    <s v="14110209"/>
    <m/>
    <m/>
    <n v="1"/>
    <n v="125935"/>
    <n v="1"/>
    <n v="125935"/>
  </r>
  <r>
    <x v="1"/>
    <s v="11"/>
    <s v="5/13/2014"/>
    <s v="2014"/>
    <s v="8"/>
    <s v="41010000"/>
    <x v="13"/>
    <x v="0"/>
    <s v="NATIONAL SCIENCE FOUNDATION"/>
    <s v="Federal"/>
    <x v="0"/>
    <s v="4027002000"/>
    <s v="Awarded"/>
    <s v="14110189"/>
    <n v="0"/>
    <n v="0"/>
    <m/>
    <m/>
    <n v="0"/>
    <n v="0"/>
  </r>
  <r>
    <x v="1"/>
    <s v="11"/>
    <s v="5/14/2014"/>
    <s v="2014"/>
    <s v="8"/>
    <s v="41010000"/>
    <x v="13"/>
    <x v="0"/>
    <s v="NATIONAL SCIENCE FOUNDATION"/>
    <s v="Federal"/>
    <x v="0"/>
    <s v="4008006000"/>
    <s v="Pending"/>
    <s v="14110299"/>
    <m/>
    <m/>
    <n v="0.7"/>
    <n v="6991730.2000000002"/>
    <n v="0.7"/>
    <n v="6991730.2000000002"/>
  </r>
  <r>
    <x v="1"/>
    <s v="11"/>
    <s v="5/14/2014"/>
    <s v="2014"/>
    <s v="8"/>
    <s v="41010000"/>
    <x v="13"/>
    <x v="0"/>
    <s v="NATIONAL SCIENCE FOUNDATION"/>
    <s v="Federal"/>
    <x v="0"/>
    <s v="4013011000"/>
    <s v="Awarded"/>
    <s v="14110296"/>
    <m/>
    <m/>
    <n v="1"/>
    <n v="9999"/>
    <n v="1"/>
    <n v="9999"/>
  </r>
  <r>
    <x v="1"/>
    <s v="11"/>
    <s v="5/14/2014"/>
    <s v="2014"/>
    <s v="8"/>
    <s v="41010000"/>
    <x v="13"/>
    <x v="0"/>
    <s v="STANFORD UNIVERSITY"/>
    <s v="Institution of Higher Education"/>
    <x v="0"/>
    <s v="4014006000"/>
    <s v="Pending"/>
    <s v="14109412"/>
    <n v="1"/>
    <n v="314357"/>
    <m/>
    <m/>
    <n v="1"/>
    <n v="314357"/>
  </r>
  <r>
    <x v="1"/>
    <s v="11"/>
    <s v="5/14/2014"/>
    <s v="2014"/>
    <s v="8"/>
    <s v="41010000"/>
    <x v="13"/>
    <x v="0"/>
    <s v="NATIONAL SCIENCE FOUNDATION"/>
    <s v="Federal"/>
    <x v="0"/>
    <s v="4019010000"/>
    <s v="Pending"/>
    <s v="14110299"/>
    <m/>
    <m/>
    <n v="0.3"/>
    <n v="2996455.8"/>
    <n v="0.3"/>
    <n v="2996455.8"/>
  </r>
  <r>
    <x v="1"/>
    <s v="11"/>
    <s v="5/14/2014"/>
    <s v="2014"/>
    <s v="8"/>
    <s v="41010000"/>
    <x v="13"/>
    <x v="0"/>
    <s v="STANFORD UNIVERSITY"/>
    <s v="Institution of Higher Education"/>
    <x v="0"/>
    <s v="4027002000"/>
    <s v="Pending"/>
    <s v="14109412"/>
    <n v="0"/>
    <n v="0"/>
    <m/>
    <m/>
    <n v="0"/>
    <n v="0"/>
  </r>
  <r>
    <x v="1"/>
    <s v="11"/>
    <s v="5/14/2014"/>
    <s v="2014"/>
    <s v="8"/>
    <s v="41010000"/>
    <x v="13"/>
    <x v="0"/>
    <s v="STANFORD UNIVERSITY"/>
    <s v="Institution of Higher Education"/>
    <x v="0"/>
    <s v="4027016000"/>
    <s v="Pending"/>
    <s v="14109412"/>
    <n v="0"/>
    <n v="0"/>
    <m/>
    <m/>
    <n v="0"/>
    <n v="0"/>
  </r>
  <r>
    <x v="1"/>
    <s v="11"/>
    <s v="5/15/2014"/>
    <s v="2014"/>
    <s v="8"/>
    <s v="41010000"/>
    <x v="13"/>
    <x v="0"/>
    <s v="NATIONAL SCIENCE FOUNDATION"/>
    <s v="Federal"/>
    <x v="0"/>
    <s v="4014009000"/>
    <s v="Pending"/>
    <s v="14110458"/>
    <m/>
    <m/>
    <n v="1"/>
    <n v="49949"/>
    <n v="1"/>
    <n v="49949"/>
  </r>
  <r>
    <x v="1"/>
    <s v="11"/>
    <s v="5/21/2014"/>
    <s v="2014"/>
    <s v="8"/>
    <s v="41010000"/>
    <x v="13"/>
    <x v="0"/>
    <s v="NATIONAL SCIENCE FOUNDATION"/>
    <s v="Federal"/>
    <x v="0"/>
    <s v="4008006000"/>
    <s v="Pending"/>
    <s v="14055033"/>
    <m/>
    <m/>
    <n v="0.25"/>
    <n v="12472.88"/>
    <n v="0.25"/>
    <n v="12472.88"/>
  </r>
  <r>
    <x v="1"/>
    <s v="11"/>
    <s v="5/21/2014"/>
    <s v="2014"/>
    <s v="8"/>
    <s v="41010000"/>
    <x v="13"/>
    <x v="0"/>
    <s v="NATIONAL SCIENCE FOUNDATION"/>
    <s v="Federal"/>
    <x v="0"/>
    <s v="4014006000"/>
    <s v="Pending"/>
    <s v="14055033"/>
    <m/>
    <m/>
    <n v="0.75"/>
    <n v="37418.629999999997"/>
    <n v="0.75"/>
    <n v="37418.629999999997"/>
  </r>
  <r>
    <x v="1"/>
    <s v="11"/>
    <s v="5/21/2014"/>
    <s v="2014"/>
    <s v="8"/>
    <s v="41010000"/>
    <x v="13"/>
    <x v="0"/>
    <s v="NATIONAL SCIENCE FOUNDATION"/>
    <s v="Federal"/>
    <x v="0"/>
    <s v="4014017000"/>
    <s v="Pending"/>
    <s v="14087419"/>
    <m/>
    <m/>
    <n v="1"/>
    <n v="255000"/>
    <n v="1"/>
    <n v="255000"/>
  </r>
  <r>
    <x v="1"/>
    <s v="11"/>
    <s v="5/21/2014"/>
    <s v="2014"/>
    <s v="8"/>
    <s v="41010000"/>
    <x v="13"/>
    <x v="0"/>
    <s v="NATIONAL SCIENCE FOUNDATION"/>
    <s v="Federal"/>
    <x v="0"/>
    <s v="4016005000"/>
    <s v="Pending"/>
    <s v="14110604"/>
    <m/>
    <m/>
    <n v="1"/>
    <n v="53955"/>
    <n v="1"/>
    <n v="53955"/>
  </r>
  <r>
    <x v="1"/>
    <s v="11"/>
    <s v="5/21/2014"/>
    <s v="2014"/>
    <s v="8"/>
    <s v="41010000"/>
    <x v="13"/>
    <x v="0"/>
    <s v="University of Houston"/>
    <s v="Institution of Higher Education"/>
    <x v="0"/>
    <s v="4019006000"/>
    <s v="Pending"/>
    <s v="14110611"/>
    <n v="1"/>
    <n v="442714"/>
    <m/>
    <m/>
    <n v="1"/>
    <n v="442714"/>
  </r>
  <r>
    <x v="1"/>
    <s v="11"/>
    <s v="5/21/2014"/>
    <s v="2014"/>
    <s v="8"/>
    <s v="41010000"/>
    <x v="13"/>
    <x v="0"/>
    <s v="University of Houston"/>
    <s v="Institution of Higher Education"/>
    <x v="0"/>
    <s v="4027003000"/>
    <s v="Pending"/>
    <s v="14110611"/>
    <n v="0"/>
    <n v="0"/>
    <m/>
    <m/>
    <n v="0"/>
    <n v="0"/>
  </r>
  <r>
    <x v="1"/>
    <s v="11"/>
    <s v="5/21/2014"/>
    <s v="2014"/>
    <s v="8"/>
    <s v="41010000"/>
    <x v="13"/>
    <x v="0"/>
    <s v="University of Houston"/>
    <s v="Institution of Higher Education"/>
    <x v="0"/>
    <s v="4027006000"/>
    <s v="Pending"/>
    <s v="14110611"/>
    <n v="0"/>
    <n v="0"/>
    <m/>
    <m/>
    <n v="0"/>
    <n v="0"/>
  </r>
  <r>
    <x v="1"/>
    <s v="11"/>
    <s v="5/22/2014"/>
    <s v="2014"/>
    <s v="8"/>
    <s v="41010000"/>
    <x v="13"/>
    <x v="0"/>
    <s v="NATIONAL SCIENCE FOUNDATION"/>
    <s v="Federal"/>
    <x v="0"/>
    <s v="4013010000"/>
    <s v="Pending"/>
    <s v="14110608"/>
    <m/>
    <m/>
    <n v="0.6"/>
    <n v="158603.4"/>
    <n v="0.6"/>
    <n v="158603.4"/>
  </r>
  <r>
    <x v="1"/>
    <s v="11"/>
    <s v="5/22/2014"/>
    <s v="2014"/>
    <s v="8"/>
    <s v="41010000"/>
    <x v="13"/>
    <x v="0"/>
    <s v="NATIONAL SCIENCE FOUNDATION"/>
    <s v="Federal"/>
    <x v="0"/>
    <s v="4014008000"/>
    <s v="Pending"/>
    <s v="14110608"/>
    <m/>
    <m/>
    <n v="0.4"/>
    <n v="105735.6"/>
    <n v="0.4"/>
    <n v="105735.6"/>
  </r>
  <r>
    <x v="1"/>
    <s v="11"/>
    <s v="5/22/2014"/>
    <s v="2014"/>
    <s v="8"/>
    <s v="41010000"/>
    <x v="13"/>
    <x v="0"/>
    <s v="NATIONAL SCIENCE FOUNDATION"/>
    <s v="Federal"/>
    <x v="0"/>
    <s v="4014009000"/>
    <s v="Awarded"/>
    <s v="14087678"/>
    <m/>
    <m/>
    <n v="0.5"/>
    <n v="200000"/>
    <n v="0.5"/>
    <n v="200000"/>
  </r>
  <r>
    <x v="1"/>
    <s v="11"/>
    <s v="5/22/2014"/>
    <s v="2014"/>
    <s v="8"/>
    <s v="41010000"/>
    <x v="13"/>
    <x v="0"/>
    <s v="NATIONAL SCIENCE FOUNDATION"/>
    <s v="Federal"/>
    <x v="0"/>
    <s v="4018004000"/>
    <s v="Awarded"/>
    <s v="14087678"/>
    <m/>
    <m/>
    <n v="0.5"/>
    <n v="200000"/>
    <n v="0.5"/>
    <n v="200000"/>
  </r>
  <r>
    <x v="1"/>
    <s v="11"/>
    <s v="5/23/2014"/>
    <s v="2014"/>
    <s v="8"/>
    <s v="41010000"/>
    <x v="13"/>
    <x v="0"/>
    <s v="NATIONAL SCIENCE FOUNDATION"/>
    <s v="Federal"/>
    <x v="0"/>
    <s v="4012003000"/>
    <s v="Pending"/>
    <s v="14055284"/>
    <m/>
    <m/>
    <n v="0.25"/>
    <n v="122500"/>
    <n v="0.25"/>
    <n v="122500"/>
  </r>
  <r>
    <x v="1"/>
    <s v="11"/>
    <s v="5/23/2014"/>
    <s v="2014"/>
    <s v="8"/>
    <s v="41010000"/>
    <x v="13"/>
    <x v="0"/>
    <s v="IN Clinical &amp; Translational Sci Inst"/>
    <s v="Institution of Higher Education"/>
    <x v="0"/>
    <s v="4014008000"/>
    <s v="Pending"/>
    <s v="14110224"/>
    <m/>
    <m/>
    <n v="1"/>
    <n v="48500"/>
    <n v="1"/>
    <n v="48500"/>
  </r>
  <r>
    <x v="1"/>
    <s v="11"/>
    <s v="5/23/2014"/>
    <s v="2014"/>
    <s v="8"/>
    <s v="41010000"/>
    <x v="13"/>
    <x v="0"/>
    <s v="NATIONAL SCIENCE FOUNDATION"/>
    <s v="Federal"/>
    <x v="0"/>
    <s v="4014009000"/>
    <s v="Pending"/>
    <s v="14110659"/>
    <m/>
    <m/>
    <n v="1"/>
    <n v="299823"/>
    <n v="1"/>
    <n v="299823"/>
  </r>
  <r>
    <x v="1"/>
    <s v="11"/>
    <s v="5/23/2014"/>
    <s v="2014"/>
    <s v="8"/>
    <s v="41010000"/>
    <x v="13"/>
    <x v="0"/>
    <s v="NATIONAL SCIENCE FOUNDATION"/>
    <s v="Federal"/>
    <x v="0"/>
    <s v="4018004000"/>
    <s v="Pending"/>
    <s v="14055284"/>
    <m/>
    <m/>
    <n v="0.75"/>
    <n v="367500"/>
    <n v="0.75"/>
    <n v="367500"/>
  </r>
  <r>
    <x v="1"/>
    <s v="11"/>
    <s v="5/27/2014"/>
    <s v="2014"/>
    <s v="8"/>
    <s v="41010000"/>
    <x v="13"/>
    <x v="0"/>
    <s v="NATIONAL SCIENCE FOUNDATION"/>
    <s v="Federal"/>
    <x v="0"/>
    <s v="4012003000"/>
    <s v="Pending"/>
    <s v="14055271"/>
    <m/>
    <m/>
    <n v="0.4"/>
    <n v="180000"/>
    <n v="0.4"/>
    <n v="180000"/>
  </r>
  <r>
    <x v="1"/>
    <s v="11"/>
    <s v="5/27/2014"/>
    <s v="2014"/>
    <s v="8"/>
    <s v="41010000"/>
    <x v="13"/>
    <x v="0"/>
    <s v="NATIONAL SCIENCE FOUNDATION"/>
    <s v="Federal"/>
    <x v="0"/>
    <s v="4014006000"/>
    <s v="Pending"/>
    <s v="14110678"/>
    <n v="0.1"/>
    <n v="19967.8"/>
    <m/>
    <m/>
    <n v="0.1"/>
    <n v="19967.8"/>
  </r>
  <r>
    <x v="1"/>
    <s v="11"/>
    <s v="5/27/2014"/>
    <s v="2014"/>
    <s v="8"/>
    <s v="41010000"/>
    <x v="13"/>
    <x v="0"/>
    <s v="NATIONAL SCIENCE FOUNDATION"/>
    <s v="Federal"/>
    <x v="0"/>
    <s v="4014017000"/>
    <s v="Pending"/>
    <s v="14055271"/>
    <m/>
    <m/>
    <n v="0.1"/>
    <n v="45000"/>
    <n v="0.1"/>
    <n v="45000"/>
  </r>
  <r>
    <x v="1"/>
    <s v="11"/>
    <s v="5/27/2014"/>
    <s v="2014"/>
    <s v="8"/>
    <s v="41010000"/>
    <x v="13"/>
    <x v="0"/>
    <s v="NATIONAL SCIENCE FOUNDATION"/>
    <s v="Federal"/>
    <x v="0"/>
    <s v="4016005000"/>
    <s v="Pending"/>
    <s v="14055271"/>
    <m/>
    <m/>
    <n v="0.5"/>
    <n v="225000"/>
    <n v="0.5"/>
    <n v="225000"/>
  </r>
  <r>
    <x v="1"/>
    <s v="11"/>
    <s v="5/27/2014"/>
    <s v="2014"/>
    <s v="8"/>
    <s v="41010000"/>
    <x v="13"/>
    <x v="0"/>
    <s v="NATIONAL SCIENCE FOUNDATION"/>
    <s v="Federal"/>
    <x v="0"/>
    <s v="4018004000"/>
    <s v="Pending"/>
    <s v="14110692"/>
    <n v="1"/>
    <n v="543795"/>
    <m/>
    <m/>
    <n v="1"/>
    <n v="543795"/>
  </r>
  <r>
    <x v="1"/>
    <s v="11"/>
    <s v="5/27/2014"/>
    <s v="2014"/>
    <s v="8"/>
    <s v="41010000"/>
    <x v="13"/>
    <x v="0"/>
    <s v="NATIONAL SCIENCE FOUNDATION"/>
    <s v="Federal"/>
    <x v="0"/>
    <s v="4018008000"/>
    <s v="Pending"/>
    <s v="14023035"/>
    <m/>
    <m/>
    <n v="1"/>
    <n v="50004"/>
    <n v="1"/>
    <n v="50004"/>
  </r>
  <r>
    <x v="1"/>
    <s v="11"/>
    <s v="5/27/2014"/>
    <s v="2014"/>
    <s v="8"/>
    <s v="41010000"/>
    <x v="13"/>
    <x v="0"/>
    <s v="NATIONAL SCIENCE FOUNDATION"/>
    <s v="Federal"/>
    <x v="0"/>
    <s v="4019025000"/>
    <s v="Pending"/>
    <s v="14110678"/>
    <n v="0.1"/>
    <n v="19967.8"/>
    <m/>
    <m/>
    <n v="0.1"/>
    <n v="19967.8"/>
  </r>
  <r>
    <x v="1"/>
    <s v="11"/>
    <s v="5/27/2014"/>
    <s v="2014"/>
    <s v="8"/>
    <s v="41010000"/>
    <x v="13"/>
    <x v="0"/>
    <s v="NATIONAL SCIENCE FOUNDATION"/>
    <s v="Federal"/>
    <x v="0"/>
    <s v="4019030000"/>
    <s v="Pending"/>
    <s v="14110678"/>
    <n v="0.8"/>
    <n v="159742.39999999999"/>
    <m/>
    <m/>
    <n v="0.8"/>
    <n v="159742.39999999999"/>
  </r>
  <r>
    <x v="1"/>
    <s v="11"/>
    <s v="5/27/2014"/>
    <s v="2014"/>
    <s v="8"/>
    <s v="41010000"/>
    <x v="13"/>
    <x v="0"/>
    <s v="NATIONAL SCIENCE FOUNDATION"/>
    <s v="Federal"/>
    <x v="0"/>
    <s v="4027002000"/>
    <s v="Pending"/>
    <s v="14110678"/>
    <n v="0"/>
    <n v="0"/>
    <m/>
    <m/>
    <n v="0"/>
    <n v="0"/>
  </r>
  <r>
    <x v="1"/>
    <s v="11"/>
    <s v="5/27/2014"/>
    <s v="2014"/>
    <s v="8"/>
    <s v="41010000"/>
    <x v="13"/>
    <x v="0"/>
    <s v="NATIONAL SCIENCE FOUNDATION"/>
    <s v="Federal"/>
    <x v="0"/>
    <s v="4027006000"/>
    <s v="Pending"/>
    <s v="14110692"/>
    <n v="0"/>
    <n v="0"/>
    <m/>
    <m/>
    <n v="0"/>
    <n v="0"/>
  </r>
  <r>
    <x v="1"/>
    <s v="11"/>
    <s v="5/27/2014"/>
    <s v="2014"/>
    <s v="8"/>
    <s v="41010000"/>
    <x v="13"/>
    <x v="0"/>
    <s v="NATIONAL SCIENCE FOUNDATION"/>
    <s v="Federal"/>
    <x v="0"/>
    <s v="4027016000"/>
    <s v="Pending"/>
    <s v="14110678"/>
    <n v="0"/>
    <n v="0"/>
    <m/>
    <m/>
    <n v="0"/>
    <n v="0"/>
  </r>
  <r>
    <x v="1"/>
    <s v="11"/>
    <s v="5/28/2014"/>
    <s v="2014"/>
    <s v="8"/>
    <s v="41010000"/>
    <x v="13"/>
    <x v="0"/>
    <s v="COLLEGE OF WILLIAM AND MARY"/>
    <s v="Institution of Higher Education"/>
    <x v="0"/>
    <s v="4008006000"/>
    <s v="Pending"/>
    <s v="14110697"/>
    <m/>
    <m/>
    <n v="1"/>
    <n v="385956"/>
    <n v="1"/>
    <n v="385956"/>
  </r>
  <r>
    <x v="1"/>
    <s v="11"/>
    <s v="5/28/2014"/>
    <s v="2014"/>
    <s v="8"/>
    <s v="41010000"/>
    <x v="13"/>
    <x v="0"/>
    <s v="GEORGIA INSTITUTE OF TECHNOLOGY"/>
    <s v="Institution of Higher Education"/>
    <x v="0"/>
    <s v="4014006000"/>
    <s v="Pending"/>
    <s v="14109264"/>
    <m/>
    <m/>
    <n v="1"/>
    <n v="136255"/>
    <n v="1"/>
    <n v="136255"/>
  </r>
  <r>
    <x v="1"/>
    <s v="11"/>
    <s v="5/29/2014"/>
    <s v="2014"/>
    <s v="8"/>
    <s v="41010000"/>
    <x v="13"/>
    <x v="0"/>
    <s v="NATIONAL SCIENCE FOUNDATION"/>
    <s v="Federal"/>
    <x v="0"/>
    <s v="4011015000"/>
    <s v="Pending"/>
    <s v="14109028"/>
    <n v="0.75"/>
    <n v="604396.5"/>
    <m/>
    <m/>
    <n v="0.75"/>
    <n v="604396.5"/>
  </r>
  <r>
    <x v="1"/>
    <s v="11"/>
    <s v="5/29/2014"/>
    <s v="2014"/>
    <s v="8"/>
    <s v="41010000"/>
    <x v="13"/>
    <x v="0"/>
    <s v="NATIONAL SCIENCE FOUNDATION"/>
    <s v="Federal"/>
    <x v="0"/>
    <s v="4014008000"/>
    <s v="Pending"/>
    <s v="14110800"/>
    <m/>
    <m/>
    <n v="1"/>
    <n v="482723"/>
    <n v="1"/>
    <n v="482723"/>
  </r>
  <r>
    <x v="1"/>
    <s v="11"/>
    <s v="5/29/2014"/>
    <s v="2014"/>
    <s v="8"/>
    <s v="41010000"/>
    <x v="13"/>
    <x v="0"/>
    <s v="NATIONAL SCIENCE FOUNDATION"/>
    <s v="Federal"/>
    <x v="0"/>
    <s v="4014009000"/>
    <s v="Pending"/>
    <s v="14110712"/>
    <m/>
    <m/>
    <n v="1"/>
    <n v="1000000"/>
    <n v="1"/>
    <n v="1000000"/>
  </r>
  <r>
    <x v="1"/>
    <s v="11"/>
    <s v="5/29/2014"/>
    <s v="2014"/>
    <s v="8"/>
    <s v="41010000"/>
    <x v="13"/>
    <x v="0"/>
    <s v="NATIONAL SCIENCE FOUNDATION"/>
    <s v="Federal"/>
    <x v="0"/>
    <s v="4018003000"/>
    <s v="Pending"/>
    <s v="14109028"/>
    <n v="0.25"/>
    <n v="201465.5"/>
    <m/>
    <m/>
    <n v="0.25"/>
    <n v="201465.5"/>
  </r>
  <r>
    <x v="1"/>
    <s v="11"/>
    <s v="5/29/2014"/>
    <s v="2014"/>
    <s v="8"/>
    <s v="41010000"/>
    <x v="13"/>
    <x v="0"/>
    <s v="NATIONAL SCIENCE FOUNDATION"/>
    <s v="Federal"/>
    <x v="0"/>
    <s v="4018006000"/>
    <s v="Pending"/>
    <s v="14055086"/>
    <m/>
    <m/>
    <n v="0.25"/>
    <n v="37500"/>
    <n v="0.25"/>
    <n v="37500"/>
  </r>
  <r>
    <x v="1"/>
    <s v="11"/>
    <s v="5/29/2014"/>
    <s v="2014"/>
    <s v="8"/>
    <s v="41010000"/>
    <x v="13"/>
    <x v="0"/>
    <s v="NATIONAL SCIENCE FOUNDATION"/>
    <s v="Federal"/>
    <x v="0"/>
    <s v="4018010000"/>
    <s v="Pending"/>
    <s v="14055086"/>
    <m/>
    <m/>
    <n v="0.75"/>
    <n v="112500"/>
    <n v="0.75"/>
    <n v="112500"/>
  </r>
  <r>
    <x v="1"/>
    <s v="11"/>
    <s v="5/29/2014"/>
    <s v="2014"/>
    <s v="8"/>
    <s v="41010000"/>
    <x v="13"/>
    <x v="0"/>
    <s v="NATIONAL SCIENCE FOUNDATION"/>
    <s v="Federal"/>
    <x v="0"/>
    <s v="4027011000"/>
    <s v="Pending"/>
    <s v="14109028"/>
    <n v="0"/>
    <n v="0"/>
    <m/>
    <m/>
    <n v="0"/>
    <n v="0"/>
  </r>
  <r>
    <x v="1"/>
    <s v="11"/>
    <s v="5/29/2014"/>
    <s v="2014"/>
    <s v="8"/>
    <s v="41010000"/>
    <x v="13"/>
    <x v="0"/>
    <s v="NATIONAL SCIENCE FOUNDATION"/>
    <s v="Federal"/>
    <x v="0"/>
    <s v="4027013000"/>
    <s v="Pending"/>
    <s v="14109028"/>
    <n v="0"/>
    <n v="0"/>
    <m/>
    <m/>
    <n v="0"/>
    <n v="0"/>
  </r>
  <r>
    <x v="1"/>
    <s v="11"/>
    <s v="5/30/2014"/>
    <s v="2014"/>
    <s v="8"/>
    <s v="41010000"/>
    <x v="13"/>
    <x v="0"/>
    <s v="NATIONAL SCIENCE FOUNDATION"/>
    <s v="Federal"/>
    <x v="0"/>
    <s v="4018001000"/>
    <s v="Pending"/>
    <s v="14110823"/>
    <n v="0"/>
    <n v="0"/>
    <m/>
    <m/>
    <n v="0"/>
    <n v="0"/>
  </r>
  <r>
    <x v="1"/>
    <s v="11"/>
    <s v="5/30/2014"/>
    <s v="2014"/>
    <s v="8"/>
    <s v="41010000"/>
    <x v="13"/>
    <x v="0"/>
    <s v="NATIONAL SCIENCE FOUNDATION"/>
    <s v="Federal"/>
    <x v="0"/>
    <s v="4018001000"/>
    <s v="Pending"/>
    <s v="14110854"/>
    <n v="0"/>
    <n v="0"/>
    <m/>
    <m/>
    <n v="0"/>
    <n v="0"/>
  </r>
  <r>
    <x v="1"/>
    <s v="11"/>
    <s v="5/30/2014"/>
    <s v="2014"/>
    <s v="8"/>
    <s v="41010000"/>
    <x v="13"/>
    <x v="0"/>
    <s v="NATIONAL SCIENCE FOUNDATION"/>
    <s v="Federal"/>
    <x v="0"/>
    <s v="4018004000"/>
    <s v="Pending"/>
    <s v="14110854"/>
    <n v="1"/>
    <n v="2133339"/>
    <m/>
    <m/>
    <n v="1"/>
    <n v="2133339"/>
  </r>
  <r>
    <x v="1"/>
    <s v="11"/>
    <s v="5/30/2014"/>
    <s v="2014"/>
    <s v="8"/>
    <s v="41010000"/>
    <x v="13"/>
    <x v="0"/>
    <s v="UNIVERSITY OF NOTRE DAME"/>
    <s v="Institution of Higher Education"/>
    <x v="0"/>
    <s v="4018007000"/>
    <s v="Awarded"/>
    <s v="14110807"/>
    <m/>
    <m/>
    <n v="1"/>
    <n v="5900"/>
    <n v="1"/>
    <n v="5900"/>
  </r>
  <r>
    <x v="1"/>
    <s v="11"/>
    <s v="5/30/2014"/>
    <s v="2014"/>
    <s v="8"/>
    <s v="41010000"/>
    <x v="13"/>
    <x v="0"/>
    <s v="NATIONAL SCIENCE FOUNDATION"/>
    <s v="Federal"/>
    <x v="0"/>
    <s v="4018009000"/>
    <s v="Pending"/>
    <s v="14110823"/>
    <n v="1"/>
    <n v="22500000"/>
    <m/>
    <m/>
    <n v="1"/>
    <n v="22500000"/>
  </r>
  <r>
    <x v="1"/>
    <s v="11"/>
    <s v="5/30/2014"/>
    <s v="2014"/>
    <s v="8"/>
    <s v="41010000"/>
    <x v="13"/>
    <x v="0"/>
    <s v="NATIONAL SCIENCE FOUNDATION"/>
    <s v="Federal"/>
    <x v="0"/>
    <s v="4027001000"/>
    <s v="Pending"/>
    <s v="14110823"/>
    <n v="0"/>
    <n v="0"/>
    <m/>
    <m/>
    <n v="0"/>
    <n v="0"/>
  </r>
  <r>
    <x v="1"/>
    <s v="11"/>
    <s v="5/30/2014"/>
    <s v="2014"/>
    <s v="8"/>
    <s v="41010000"/>
    <x v="13"/>
    <x v="0"/>
    <s v="NATIONAL SCIENCE FOUNDATION"/>
    <s v="Federal"/>
    <x v="0"/>
    <s v="4027006000"/>
    <s v="Pending"/>
    <s v="14110854"/>
    <n v="0"/>
    <n v="0"/>
    <m/>
    <m/>
    <n v="0"/>
    <n v="0"/>
  </r>
  <r>
    <x v="1"/>
    <s v="12"/>
    <s v="6/1/2014"/>
    <s v="2014"/>
    <s v="9"/>
    <s v="41010000"/>
    <x v="13"/>
    <x v="0"/>
    <s v="NATIONAL SCIENCE FOUNDATION"/>
    <s v="Federal"/>
    <x v="0"/>
    <s v="4017022000"/>
    <s v="Not Funded"/>
    <s v="14022753"/>
    <m/>
    <m/>
    <n v="1"/>
    <n v="30800"/>
    <n v="1"/>
    <n v="30800"/>
  </r>
  <r>
    <x v="1"/>
    <s v="12"/>
    <s v="6/2/2014"/>
    <s v="2014"/>
    <s v="9"/>
    <s v="41010000"/>
    <x v="13"/>
    <x v="0"/>
    <s v="NATIONAL SCIENCE FOUNDATION"/>
    <s v="Federal"/>
    <x v="0"/>
    <s v="3004018000"/>
    <s v="Pending"/>
    <s v="14110842"/>
    <m/>
    <m/>
    <n v="1"/>
    <n v="14000"/>
    <n v="1"/>
    <n v="14000"/>
  </r>
  <r>
    <x v="1"/>
    <s v="12"/>
    <s v="6/2/2014"/>
    <s v="2014"/>
    <s v="9"/>
    <s v="41010000"/>
    <x v="13"/>
    <x v="0"/>
    <s v="NATIONAL SCIENCE FOUNDATION"/>
    <s v="Federal"/>
    <x v="0"/>
    <s v="4011006000"/>
    <s v="Pending"/>
    <s v="14120897"/>
    <n v="0.5"/>
    <n v="195337.5"/>
    <m/>
    <m/>
    <n v="0.5"/>
    <n v="195337.5"/>
  </r>
  <r>
    <x v="1"/>
    <s v="12"/>
    <s v="6/2/2014"/>
    <s v="2014"/>
    <s v="9"/>
    <s v="41010000"/>
    <x v="13"/>
    <x v="0"/>
    <s v="NATIONAL SCIENCE FOUNDATION"/>
    <s v="Federal"/>
    <x v="0"/>
    <s v="4011008000"/>
    <s v="Pending"/>
    <s v="14120897"/>
    <n v="0.3"/>
    <n v="117202.5"/>
    <m/>
    <m/>
    <n v="0.3"/>
    <n v="117202.5"/>
  </r>
  <r>
    <x v="1"/>
    <s v="12"/>
    <s v="6/2/2014"/>
    <s v="2014"/>
    <s v="9"/>
    <s v="41010000"/>
    <x v="13"/>
    <x v="0"/>
    <s v="NATIONAL INSTITUTES OF HEALTH"/>
    <s v="Federal"/>
    <x v="0"/>
    <s v="4013010000"/>
    <s v="Pending"/>
    <s v="14120877"/>
    <m/>
    <m/>
    <n v="0.7"/>
    <n v="981684.2"/>
    <n v="0.7"/>
    <n v="981684.2"/>
  </r>
  <r>
    <x v="1"/>
    <s v="12"/>
    <s v="6/2/2014"/>
    <s v="2014"/>
    <s v="9"/>
    <s v="41010000"/>
    <x v="13"/>
    <x v="0"/>
    <s v="NATIONAL SCIENCE FOUNDATION"/>
    <s v="Federal"/>
    <x v="0"/>
    <s v="4014006000"/>
    <s v="Pending"/>
    <s v="14110773"/>
    <n v="0.5"/>
    <n v="99896.5"/>
    <m/>
    <m/>
    <n v="0.5"/>
    <n v="99896.5"/>
  </r>
  <r>
    <x v="1"/>
    <s v="12"/>
    <s v="6/2/2014"/>
    <s v="2014"/>
    <s v="9"/>
    <s v="41010000"/>
    <x v="13"/>
    <x v="0"/>
    <s v="NATIONAL SCIENCE FOUNDATION"/>
    <s v="Federal"/>
    <x v="0"/>
    <s v="4014008000"/>
    <s v="Pending"/>
    <s v="14121963"/>
    <m/>
    <m/>
    <n v="0"/>
    <n v="0"/>
    <n v="0"/>
    <n v="0"/>
  </r>
  <r>
    <x v="1"/>
    <s v="12"/>
    <s v="6/2/2014"/>
    <s v="2014"/>
    <s v="9"/>
    <s v="41010000"/>
    <x v="13"/>
    <x v="0"/>
    <s v="NATIONAL SCIENCE FOUNDATION"/>
    <s v="Federal"/>
    <x v="0"/>
    <s v="4014009000"/>
    <s v="Pending"/>
    <s v="14110773"/>
    <n v="0.25"/>
    <n v="49948.25"/>
    <m/>
    <m/>
    <n v="0.25"/>
    <n v="49948.25"/>
  </r>
  <r>
    <x v="1"/>
    <s v="12"/>
    <s v="6/2/2014"/>
    <s v="2014"/>
    <s v="9"/>
    <s v="41010000"/>
    <x v="13"/>
    <x v="0"/>
    <s v="NATIONAL SCIENCE FOUNDATION"/>
    <s v="Federal"/>
    <x v="0"/>
    <s v="4015003000"/>
    <s v="Pending"/>
    <s v="13119590"/>
    <m/>
    <m/>
    <n v="1"/>
    <n v="119365"/>
    <n v="1"/>
    <n v="119365"/>
  </r>
  <r>
    <x v="1"/>
    <s v="12"/>
    <s v="6/2/2014"/>
    <s v="2014"/>
    <s v="9"/>
    <s v="41010000"/>
    <x v="13"/>
    <x v="0"/>
    <s v="NATIONAL SCIENCE FOUNDATION"/>
    <s v="Federal"/>
    <x v="0"/>
    <s v="4018004000"/>
    <s v="Pending"/>
    <s v="14055397"/>
    <m/>
    <m/>
    <n v="1"/>
    <n v="450000"/>
    <n v="1"/>
    <n v="450000"/>
  </r>
  <r>
    <x v="1"/>
    <s v="12"/>
    <s v="6/2/2014"/>
    <s v="2014"/>
    <s v="9"/>
    <s v="41010000"/>
    <x v="13"/>
    <x v="0"/>
    <s v="NATIONAL SCIENCE FOUNDATION"/>
    <s v="Federal"/>
    <x v="0"/>
    <s v="4018008000"/>
    <s v="Pending"/>
    <s v="14110792"/>
    <m/>
    <m/>
    <n v="1"/>
    <n v="277446"/>
    <n v="1"/>
    <n v="277446"/>
  </r>
  <r>
    <x v="1"/>
    <s v="12"/>
    <s v="6/2/2014"/>
    <s v="2014"/>
    <s v="9"/>
    <s v="41010000"/>
    <x v="13"/>
    <x v="0"/>
    <s v="NATIONAL SCIENCE FOUNDATION"/>
    <s v="Federal"/>
    <x v="0"/>
    <s v="4018009000"/>
    <s v="Pending"/>
    <s v="14120876"/>
    <n v="1"/>
    <n v="219427"/>
    <m/>
    <m/>
    <n v="1"/>
    <n v="219427"/>
  </r>
  <r>
    <x v="1"/>
    <s v="12"/>
    <s v="6/2/2014"/>
    <s v="2014"/>
    <s v="9"/>
    <s v="41010000"/>
    <x v="13"/>
    <x v="0"/>
    <s v="NATIONAL SCIENCE FOUNDATION"/>
    <s v="Federal"/>
    <x v="0"/>
    <s v="4018009000"/>
    <s v="Pending"/>
    <s v="14120893"/>
    <m/>
    <m/>
    <n v="1"/>
    <n v="710508"/>
    <n v="1"/>
    <n v="710508"/>
  </r>
  <r>
    <x v="1"/>
    <s v="12"/>
    <s v="6/2/2014"/>
    <s v="2014"/>
    <s v="9"/>
    <s v="41010000"/>
    <x v="13"/>
    <x v="0"/>
    <s v="NATIONAL SCIENCE FOUNDATION"/>
    <s v="Federal"/>
    <x v="0"/>
    <s v="4018009000"/>
    <s v="Pending"/>
    <s v="14121963"/>
    <m/>
    <m/>
    <n v="0"/>
    <n v="0"/>
    <n v="0"/>
    <n v="0"/>
  </r>
  <r>
    <x v="1"/>
    <s v="12"/>
    <s v="6/2/2014"/>
    <s v="2014"/>
    <s v="9"/>
    <s v="41010000"/>
    <x v="13"/>
    <x v="0"/>
    <s v="NATIONAL INSTITUTES OF HEALTH"/>
    <s v="Federal"/>
    <x v="0"/>
    <s v="4018010000"/>
    <s v="Pending"/>
    <s v="14120877"/>
    <m/>
    <m/>
    <n v="0.3"/>
    <n v="420721.8"/>
    <n v="0.3"/>
    <n v="420721.8"/>
  </r>
  <r>
    <x v="1"/>
    <s v="12"/>
    <s v="6/2/2014"/>
    <s v="2014"/>
    <s v="9"/>
    <s v="41010000"/>
    <x v="13"/>
    <x v="0"/>
    <s v="NATIONAL SCIENCE FOUNDATION"/>
    <s v="Federal"/>
    <x v="0"/>
    <s v="4019004000"/>
    <s v="Pending"/>
    <s v="14122008"/>
    <m/>
    <m/>
    <n v="1"/>
    <n v="359173"/>
    <n v="1"/>
    <n v="359173"/>
  </r>
  <r>
    <x v="1"/>
    <s v="12"/>
    <s v="6/2/2014"/>
    <s v="2014"/>
    <s v="9"/>
    <s v="41010000"/>
    <x v="13"/>
    <x v="0"/>
    <s v="NATIONAL SCIENCE FOUNDATION"/>
    <s v="Federal"/>
    <x v="0"/>
    <s v="4019004000"/>
    <s v="Pending"/>
    <s v="14122014"/>
    <m/>
    <m/>
    <n v="1"/>
    <n v="363857"/>
    <n v="1"/>
    <n v="363857"/>
  </r>
  <r>
    <x v="1"/>
    <s v="12"/>
    <s v="6/2/2014"/>
    <s v="2014"/>
    <s v="9"/>
    <s v="41010000"/>
    <x v="13"/>
    <x v="0"/>
    <s v="NATIONAL SCIENCE FOUNDATION"/>
    <s v="Federal"/>
    <x v="0"/>
    <s v="4019007000"/>
    <s v="Pending"/>
    <s v="14121963"/>
    <m/>
    <m/>
    <n v="0"/>
    <n v="0"/>
    <n v="0"/>
    <n v="0"/>
  </r>
  <r>
    <x v="1"/>
    <s v="12"/>
    <s v="6/2/2014"/>
    <s v="2014"/>
    <s v="9"/>
    <s v="41010000"/>
    <x v="13"/>
    <x v="0"/>
    <s v="NATIONAL SCIENCE FOUNDATION"/>
    <s v="Federal"/>
    <x v="0"/>
    <s v="4019010000"/>
    <s v="Pending"/>
    <s v="14110773"/>
    <n v="0.25"/>
    <n v="49948.25"/>
    <m/>
    <m/>
    <n v="0.25"/>
    <n v="49948.25"/>
  </r>
  <r>
    <x v="1"/>
    <s v="12"/>
    <s v="6/2/2014"/>
    <s v="2014"/>
    <s v="9"/>
    <s v="41010000"/>
    <x v="13"/>
    <x v="0"/>
    <s v="NATIONAL SCIENCE FOUNDATION"/>
    <s v="Federal"/>
    <x v="0"/>
    <s v="4019010000"/>
    <s v="Pending"/>
    <s v="14121963"/>
    <m/>
    <m/>
    <n v="1"/>
    <n v="325000"/>
    <n v="1"/>
    <n v="325000"/>
  </r>
  <r>
    <x v="1"/>
    <s v="12"/>
    <s v="6/2/2014"/>
    <s v="2014"/>
    <s v="9"/>
    <s v="41010000"/>
    <x v="13"/>
    <x v="0"/>
    <s v="ORCID"/>
    <s v="Private Non-Profit"/>
    <x v="0"/>
    <s v="4024001000"/>
    <s v="Pending"/>
    <s v="14109239"/>
    <m/>
    <m/>
    <n v="1"/>
    <n v="19865"/>
    <n v="1"/>
    <n v="19865"/>
  </r>
  <r>
    <x v="1"/>
    <s v="12"/>
    <s v="6/2/2014"/>
    <s v="2014"/>
    <s v="9"/>
    <s v="41010000"/>
    <x v="13"/>
    <x v="0"/>
    <s v="NATIONAL SCIENCE FOUNDATION"/>
    <s v="Federal"/>
    <x v="0"/>
    <s v="4024001000"/>
    <s v="Pending"/>
    <s v="14120897"/>
    <n v="0.2"/>
    <n v="78135"/>
    <m/>
    <m/>
    <n v="0.2"/>
    <n v="78135"/>
  </r>
  <r>
    <x v="1"/>
    <s v="12"/>
    <s v="6/2/2014"/>
    <s v="2014"/>
    <s v="9"/>
    <s v="41010000"/>
    <x v="13"/>
    <x v="0"/>
    <s v="NATIONAL SCIENCE FOUNDATION"/>
    <s v="Federal"/>
    <x v="0"/>
    <s v="4027002000"/>
    <s v="Pending"/>
    <s v="14110773"/>
    <n v="0"/>
    <n v="0"/>
    <m/>
    <m/>
    <n v="0"/>
    <n v="0"/>
  </r>
  <r>
    <x v="1"/>
    <s v="12"/>
    <s v="6/2/2014"/>
    <s v="2014"/>
    <s v="9"/>
    <s v="41010000"/>
    <x v="13"/>
    <x v="0"/>
    <s v="NATIONAL SCIENCE FOUNDATION"/>
    <s v="Federal"/>
    <x v="0"/>
    <s v="4027012000"/>
    <s v="Pending"/>
    <s v="14120876"/>
    <n v="0"/>
    <n v="0"/>
    <m/>
    <m/>
    <n v="0"/>
    <n v="0"/>
  </r>
  <r>
    <x v="1"/>
    <s v="12"/>
    <s v="6/2/2014"/>
    <s v="2014"/>
    <s v="9"/>
    <s v="41010000"/>
    <x v="13"/>
    <x v="0"/>
    <s v="NATIONAL SCIENCE FOUNDATION"/>
    <s v="Federal"/>
    <x v="0"/>
    <s v="4027013000"/>
    <s v="Pending"/>
    <s v="14120897"/>
    <n v="0"/>
    <n v="0"/>
    <m/>
    <m/>
    <n v="0"/>
    <n v="0"/>
  </r>
  <r>
    <x v="1"/>
    <s v="12"/>
    <s v="6/3/2014"/>
    <s v="2014"/>
    <s v="9"/>
    <s v="41010000"/>
    <x v="13"/>
    <x v="0"/>
    <s v="NATIONAL SCIENCE FOUNDATION"/>
    <s v="Federal"/>
    <x v="0"/>
    <s v="4014005000"/>
    <s v="Pending"/>
    <s v="14120919"/>
    <m/>
    <m/>
    <n v="0.85"/>
    <n v="315667.05"/>
    <n v="0.85"/>
    <n v="315667.05"/>
  </r>
  <r>
    <x v="1"/>
    <s v="12"/>
    <s v="6/3/2014"/>
    <s v="2014"/>
    <s v="9"/>
    <s v="41010000"/>
    <x v="13"/>
    <x v="0"/>
    <s v="NATIONAL SCIENCE FOUNDATION"/>
    <s v="Federal"/>
    <x v="0"/>
    <s v="4014006000"/>
    <s v="Awarded"/>
    <s v="14120940"/>
    <m/>
    <m/>
    <n v="1"/>
    <n v="435880"/>
    <n v="1"/>
    <n v="435880"/>
  </r>
  <r>
    <x v="1"/>
    <s v="12"/>
    <s v="6/3/2014"/>
    <s v="2014"/>
    <s v="9"/>
    <s v="41010000"/>
    <x v="13"/>
    <x v="0"/>
    <s v="NATIONAL SCIENCE FOUNDATION"/>
    <s v="Federal"/>
    <x v="0"/>
    <s v="4018001000"/>
    <s v="Pending"/>
    <s v="14120919"/>
    <m/>
    <m/>
    <n v="0.15"/>
    <n v="55705.95"/>
    <n v="0.15"/>
    <n v="55705.95"/>
  </r>
  <r>
    <x v="1"/>
    <s v="12"/>
    <s v="6/3/2014"/>
    <s v="2014"/>
    <s v="9"/>
    <s v="41010000"/>
    <x v="13"/>
    <x v="0"/>
    <s v="Edison Agrosciences Inc"/>
    <s v="Private Profit"/>
    <x v="0"/>
    <s v="4018003000"/>
    <s v="Pending"/>
    <s v="14110765"/>
    <m/>
    <m/>
    <n v="1"/>
    <n v="134993"/>
    <n v="1"/>
    <n v="134993"/>
  </r>
  <r>
    <x v="1"/>
    <s v="12"/>
    <s v="6/3/2014"/>
    <s v="2014"/>
    <s v="9"/>
    <s v="41010000"/>
    <x v="13"/>
    <x v="0"/>
    <s v="NATIONAL SCIENCE FOUNDATION"/>
    <s v="Federal"/>
    <x v="0"/>
    <s v="4018009000"/>
    <s v="Pending"/>
    <s v="14076606"/>
    <m/>
    <m/>
    <n v="1"/>
    <n v="468727"/>
    <n v="1"/>
    <n v="468727"/>
  </r>
  <r>
    <x v="1"/>
    <s v="12"/>
    <s v="6/4/2014"/>
    <s v="2014"/>
    <s v="9"/>
    <s v="41010000"/>
    <x v="13"/>
    <x v="0"/>
    <s v="NATIONAL SCIENCE FOUNDATION"/>
    <s v="Federal"/>
    <x v="0"/>
    <s v="4014009000"/>
    <s v="Pending"/>
    <s v="14110274"/>
    <m/>
    <m/>
    <n v="1"/>
    <n v="4500"/>
    <n v="1"/>
    <n v="4500"/>
  </r>
  <r>
    <x v="1"/>
    <s v="12"/>
    <s v="6/4/2014"/>
    <s v="2014"/>
    <s v="9"/>
    <s v="41010000"/>
    <x v="13"/>
    <x v="0"/>
    <s v="NATIONAL SCIENCE FOUNDATION"/>
    <s v="Federal"/>
    <x v="0"/>
    <s v="4018006000"/>
    <s v="Pending"/>
    <s v="14120962"/>
    <m/>
    <m/>
    <n v="0.36749999999999999"/>
    <n v="183854.37"/>
    <n v="0.36749999999999999"/>
    <n v="183854.37"/>
  </r>
  <r>
    <x v="1"/>
    <s v="12"/>
    <s v="6/4/2014"/>
    <s v="2014"/>
    <s v="9"/>
    <s v="41010000"/>
    <x v="13"/>
    <x v="0"/>
    <s v="NATIONAL SCIENCE FOUNDATION"/>
    <s v="Federal"/>
    <x v="0"/>
    <s v="4018007000"/>
    <s v="Pending"/>
    <s v="14120962"/>
    <m/>
    <m/>
    <n v="0.51"/>
    <n v="255144.84"/>
    <n v="0.51"/>
    <n v="255144.84"/>
  </r>
  <r>
    <x v="1"/>
    <s v="12"/>
    <s v="6/4/2014"/>
    <s v="2014"/>
    <s v="9"/>
    <s v="41010000"/>
    <x v="13"/>
    <x v="0"/>
    <s v="NATIONAL SCIENCE FOUNDATION"/>
    <s v="Federal"/>
    <x v="0"/>
    <s v="4018008000"/>
    <s v="Pending"/>
    <s v="14120912"/>
    <m/>
    <m/>
    <n v="1"/>
    <n v="201026"/>
    <n v="1"/>
    <n v="201026"/>
  </r>
  <r>
    <x v="1"/>
    <s v="12"/>
    <s v="6/4/2014"/>
    <s v="2014"/>
    <s v="9"/>
    <s v="41010000"/>
    <x v="13"/>
    <x v="0"/>
    <s v="NATIONAL SCIENCE FOUNDATION"/>
    <s v="Federal"/>
    <x v="0"/>
    <s v="4018008000"/>
    <s v="Pending"/>
    <s v="14120962"/>
    <m/>
    <m/>
    <n v="0.1225"/>
    <n v="61284.79"/>
    <n v="0.1225"/>
    <n v="61284.79"/>
  </r>
  <r>
    <x v="1"/>
    <s v="12"/>
    <s v="6/5/2014"/>
    <s v="2014"/>
    <s v="9"/>
    <s v="41010000"/>
    <x v="13"/>
    <x v="0"/>
    <s v="NATIONAL SCIENCE FOUNDATION"/>
    <s v="Federal"/>
    <x v="0"/>
    <s v="4014005000"/>
    <s v="Awarded"/>
    <s v="14087614"/>
    <m/>
    <m/>
    <n v="1"/>
    <n v="110000"/>
    <n v="1"/>
    <n v="110000"/>
  </r>
  <r>
    <x v="1"/>
    <s v="12"/>
    <s v="6/6/2014"/>
    <s v="2014"/>
    <s v="9"/>
    <s v="41010000"/>
    <x v="13"/>
    <x v="0"/>
    <s v="NATIONAL SCIENCE FOUNDATION"/>
    <s v="Federal"/>
    <x v="0"/>
    <s v="4008006000"/>
    <s v="Pending"/>
    <s v="14121051"/>
    <n v="0.25"/>
    <n v="74909.75"/>
    <m/>
    <m/>
    <n v="0.25"/>
    <n v="74909.75"/>
  </r>
  <r>
    <x v="1"/>
    <s v="12"/>
    <s v="6/6/2014"/>
    <s v="2014"/>
    <s v="9"/>
    <s v="41010000"/>
    <x v="13"/>
    <x v="0"/>
    <s v="NATIONAL SCIENCE FOUNDATION"/>
    <s v="Federal"/>
    <x v="0"/>
    <s v="4013011000"/>
    <s v="Pending"/>
    <s v="14121051"/>
    <n v="0"/>
    <n v="0"/>
    <m/>
    <m/>
    <n v="0"/>
    <n v="0"/>
  </r>
  <r>
    <x v="1"/>
    <s v="12"/>
    <s v="6/6/2014"/>
    <s v="2014"/>
    <s v="9"/>
    <s v="41010000"/>
    <x v="13"/>
    <x v="0"/>
    <s v="NATIONAL SCIENCE FOUNDATION"/>
    <s v="Federal"/>
    <x v="0"/>
    <s v="4014006000"/>
    <s v="Pending"/>
    <s v="14121051"/>
    <n v="0.25"/>
    <n v="74909.75"/>
    <m/>
    <m/>
    <n v="0.25"/>
    <n v="74909.75"/>
  </r>
  <r>
    <x v="1"/>
    <s v="12"/>
    <s v="6/6/2014"/>
    <s v="2014"/>
    <s v="9"/>
    <s v="41010000"/>
    <x v="13"/>
    <x v="0"/>
    <s v="NATIONAL SCIENCE FOUNDATION"/>
    <s v="Federal"/>
    <x v="0"/>
    <s v="4014007000"/>
    <s v="Pending"/>
    <s v="14121051"/>
    <n v="0.25"/>
    <n v="74909.75"/>
    <m/>
    <m/>
    <n v="0.25"/>
    <n v="74909.75"/>
  </r>
  <r>
    <x v="1"/>
    <s v="12"/>
    <s v="6/6/2014"/>
    <s v="2014"/>
    <s v="9"/>
    <s v="41010000"/>
    <x v="13"/>
    <x v="0"/>
    <s v="GreenTech Solution"/>
    <s v="Private Profit"/>
    <x v="0"/>
    <s v="4014008000"/>
    <s v="Pending"/>
    <s v="14077058"/>
    <m/>
    <m/>
    <n v="1"/>
    <n v="74674"/>
    <n v="1"/>
    <n v="74674"/>
  </r>
  <r>
    <x v="1"/>
    <s v="12"/>
    <s v="6/6/2014"/>
    <s v="2014"/>
    <s v="9"/>
    <s v="41010000"/>
    <x v="13"/>
    <x v="0"/>
    <s v="NATIONAL SCIENCE FOUNDATION"/>
    <s v="Federal"/>
    <x v="0"/>
    <s v="4018009000"/>
    <s v="Pending"/>
    <s v="14121050"/>
    <n v="1"/>
    <n v="898223"/>
    <m/>
    <m/>
    <n v="1"/>
    <n v="898223"/>
  </r>
  <r>
    <x v="1"/>
    <s v="12"/>
    <s v="6/6/2014"/>
    <s v="2014"/>
    <s v="9"/>
    <s v="41010000"/>
    <x v="13"/>
    <x v="0"/>
    <s v="NATIONAL SCIENCE FOUNDATION"/>
    <s v="Federal"/>
    <x v="0"/>
    <s v="4019006000"/>
    <s v="Pending"/>
    <s v="14121051"/>
    <n v="0.25"/>
    <n v="74909.75"/>
    <m/>
    <m/>
    <n v="0.25"/>
    <n v="74909.75"/>
  </r>
  <r>
    <x v="1"/>
    <s v="12"/>
    <s v="6/6/2014"/>
    <s v="2014"/>
    <s v="9"/>
    <s v="41010000"/>
    <x v="13"/>
    <x v="0"/>
    <s v="NATIONAL SCIENCE FOUNDATION"/>
    <s v="Federal"/>
    <x v="0"/>
    <s v="4027002000"/>
    <s v="Pending"/>
    <s v="14121051"/>
    <n v="0"/>
    <n v="0"/>
    <m/>
    <m/>
    <n v="0"/>
    <n v="0"/>
  </r>
  <r>
    <x v="1"/>
    <s v="12"/>
    <s v="6/6/2014"/>
    <s v="2014"/>
    <s v="9"/>
    <s v="41010000"/>
    <x v="13"/>
    <x v="0"/>
    <s v="NATIONAL SCIENCE FOUNDATION"/>
    <s v="Federal"/>
    <x v="0"/>
    <s v="4027005000"/>
    <s v="Pending"/>
    <s v="14121051"/>
    <n v="0"/>
    <n v="0"/>
    <m/>
    <m/>
    <n v="0"/>
    <n v="0"/>
  </r>
  <r>
    <x v="1"/>
    <s v="12"/>
    <s v="6/6/2014"/>
    <s v="2014"/>
    <s v="9"/>
    <s v="41010000"/>
    <x v="13"/>
    <x v="0"/>
    <s v="NATIONAL SCIENCE FOUNDATION"/>
    <s v="Federal"/>
    <x v="0"/>
    <s v="4027012000"/>
    <s v="Pending"/>
    <s v="14121050"/>
    <n v="0"/>
    <n v="0"/>
    <m/>
    <m/>
    <n v="0"/>
    <n v="0"/>
  </r>
  <r>
    <x v="1"/>
    <s v="12"/>
    <s v="6/6/2014"/>
    <s v="2014"/>
    <s v="9"/>
    <s v="41010000"/>
    <x v="13"/>
    <x v="0"/>
    <s v="NATIONAL SCIENCE FOUNDATION"/>
    <s v="Federal"/>
    <x v="0"/>
    <s v="4027016000"/>
    <s v="Pending"/>
    <s v="14121051"/>
    <n v="0"/>
    <n v="0"/>
    <m/>
    <m/>
    <n v="0"/>
    <n v="0"/>
  </r>
  <r>
    <x v="1"/>
    <s v="12"/>
    <s v="6/9/2014"/>
    <s v="2014"/>
    <s v="9"/>
    <s v="41010000"/>
    <x v="13"/>
    <x v="0"/>
    <s v="NATIONAL SCIENCE FOUNDATION"/>
    <s v="Federal"/>
    <x v="0"/>
    <s v="4011008000"/>
    <s v="Pending"/>
    <s v="14121069"/>
    <m/>
    <m/>
    <n v="0.125"/>
    <n v="223306.38"/>
    <n v="0.125"/>
    <n v="223306.38"/>
  </r>
  <r>
    <x v="1"/>
    <s v="12"/>
    <s v="6/9/2014"/>
    <s v="2014"/>
    <s v="9"/>
    <s v="41010000"/>
    <x v="13"/>
    <x v="0"/>
    <s v="NATIONAL SCIENCE FOUNDATION"/>
    <s v="Federal"/>
    <x v="0"/>
    <s v="4014001000"/>
    <s v="Pending"/>
    <s v="14121069"/>
    <m/>
    <m/>
    <n v="7.4999999999999997E-2"/>
    <n v="133983.82"/>
    <n v="7.4999999999999997E-2"/>
    <n v="133983.82"/>
  </r>
  <r>
    <x v="1"/>
    <s v="12"/>
    <s v="6/9/2014"/>
    <s v="2014"/>
    <s v="9"/>
    <s v="41010000"/>
    <x v="13"/>
    <x v="0"/>
    <s v="UTAH STATE UNIVERSITY"/>
    <s v="Institution of Higher Education"/>
    <x v="0"/>
    <s v="4014005000"/>
    <s v="Pending"/>
    <s v="14120984"/>
    <m/>
    <m/>
    <n v="0.52500000000000002"/>
    <n v="2255137.5"/>
    <n v="0.52500000000000002"/>
    <n v="2255137.5"/>
  </r>
  <r>
    <x v="1"/>
    <s v="12"/>
    <s v="6/9/2014"/>
    <s v="2014"/>
    <s v="9"/>
    <s v="41010000"/>
    <x v="13"/>
    <x v="0"/>
    <s v="NATIONAL SCIENCE FOUNDATION"/>
    <s v="Federal"/>
    <x v="0"/>
    <s v="4014005000"/>
    <s v="Pending"/>
    <s v="14121069"/>
    <m/>
    <m/>
    <n v="2.5000000000000001E-2"/>
    <n v="44661.279999999999"/>
    <n v="2.5000000000000001E-2"/>
    <n v="44661.279999999999"/>
  </r>
  <r>
    <x v="1"/>
    <s v="12"/>
    <s v="6/9/2014"/>
    <s v="2014"/>
    <s v="9"/>
    <s v="41010000"/>
    <x v="13"/>
    <x v="0"/>
    <s v="NATIONAL SCIENCE FOUNDATION"/>
    <s v="Federal"/>
    <x v="0"/>
    <s v="4014005000"/>
    <s v="Pending"/>
    <s v="14121078"/>
    <m/>
    <m/>
    <n v="0.1"/>
    <n v="157255.1"/>
    <n v="0.1"/>
    <n v="157255.1"/>
  </r>
  <r>
    <x v="1"/>
    <s v="12"/>
    <s v="6/9/2014"/>
    <s v="2014"/>
    <s v="9"/>
    <s v="41010000"/>
    <x v="13"/>
    <x v="0"/>
    <s v="NATIONAL SCIENCE FOUNDATION"/>
    <s v="Federal"/>
    <x v="0"/>
    <s v="4014005000"/>
    <s v="Pending"/>
    <s v="14121087"/>
    <m/>
    <m/>
    <n v="0.75"/>
    <n v="925404"/>
    <n v="0.75"/>
    <n v="925404"/>
  </r>
  <r>
    <x v="1"/>
    <s v="12"/>
    <s v="6/9/2014"/>
    <s v="2014"/>
    <s v="9"/>
    <s v="41010000"/>
    <x v="13"/>
    <x v="0"/>
    <s v="UTAH STATE UNIVERSITY"/>
    <s v="Institution of Higher Education"/>
    <x v="0"/>
    <s v="4014006000"/>
    <s v="Pending"/>
    <s v="14120984"/>
    <m/>
    <m/>
    <n v="0.47499999999999998"/>
    <n v="2040362.5"/>
    <n v="0.47499999999999998"/>
    <n v="2040362.5"/>
  </r>
  <r>
    <x v="1"/>
    <s v="12"/>
    <s v="6/9/2014"/>
    <s v="2014"/>
    <s v="9"/>
    <s v="41010000"/>
    <x v="13"/>
    <x v="0"/>
    <s v="NATIONAL SCIENCE FOUNDATION"/>
    <s v="Federal"/>
    <x v="0"/>
    <s v="4014006000"/>
    <s v="Pending"/>
    <s v="14121078"/>
    <m/>
    <m/>
    <n v="0.6"/>
    <n v="943530.6"/>
    <n v="0.6"/>
    <n v="943530.6"/>
  </r>
  <r>
    <x v="1"/>
    <s v="12"/>
    <s v="6/9/2014"/>
    <s v="2014"/>
    <s v="9"/>
    <s v="41010000"/>
    <x v="13"/>
    <x v="0"/>
    <s v="NATIONAL SCIENCE FOUNDATION"/>
    <s v="Federal"/>
    <x v="0"/>
    <s v="4014006000"/>
    <s v="Pending"/>
    <s v="14121087"/>
    <m/>
    <m/>
    <n v="0.25"/>
    <n v="308468"/>
    <n v="0.25"/>
    <n v="308468"/>
  </r>
  <r>
    <x v="1"/>
    <s v="12"/>
    <s v="6/9/2014"/>
    <s v="2014"/>
    <s v="9"/>
    <s v="41010000"/>
    <x v="13"/>
    <x v="0"/>
    <s v="AccuPS LLC"/>
    <s v="Private Profit"/>
    <x v="0"/>
    <s v="4014006000"/>
    <s v="Pending"/>
    <s v="14121101"/>
    <m/>
    <m/>
    <n v="1"/>
    <n v="89369"/>
    <n v="1"/>
    <n v="89369"/>
  </r>
  <r>
    <x v="1"/>
    <s v="12"/>
    <s v="6/9/2014"/>
    <s v="2014"/>
    <s v="9"/>
    <s v="41010000"/>
    <x v="13"/>
    <x v="0"/>
    <s v="NATIONAL SCIENCE FOUNDATION"/>
    <s v="Federal"/>
    <x v="0"/>
    <s v="4014024000"/>
    <s v="Pending"/>
    <s v="14121078"/>
    <m/>
    <m/>
    <n v="0.1"/>
    <n v="157255.1"/>
    <n v="0.1"/>
    <n v="157255.1"/>
  </r>
  <r>
    <x v="1"/>
    <s v="12"/>
    <s v="6/9/2014"/>
    <s v="2014"/>
    <s v="9"/>
    <s v="41010000"/>
    <x v="13"/>
    <x v="0"/>
    <s v="NATIONAL SCIENCE FOUNDATION"/>
    <s v="Federal"/>
    <x v="0"/>
    <s v="4015003000"/>
    <s v="Pending"/>
    <s v="14121078"/>
    <m/>
    <m/>
    <n v="0.2"/>
    <n v="314510.2"/>
    <n v="0.2"/>
    <n v="314510.2"/>
  </r>
  <r>
    <x v="1"/>
    <s v="12"/>
    <s v="6/9/2014"/>
    <s v="2014"/>
    <s v="9"/>
    <s v="41010000"/>
    <x v="13"/>
    <x v="0"/>
    <s v="NATIONAL SCIENCE FOUNDATION"/>
    <s v="Federal"/>
    <x v="0"/>
    <s v="4018006000"/>
    <s v="Pending"/>
    <s v="14044705"/>
    <m/>
    <m/>
    <n v="1"/>
    <n v="160200"/>
    <n v="1"/>
    <n v="160200"/>
  </r>
  <r>
    <x v="1"/>
    <s v="12"/>
    <s v="6/9/2014"/>
    <s v="2014"/>
    <s v="9"/>
    <s v="41010000"/>
    <x v="13"/>
    <x v="0"/>
    <s v="NATIONAL SCIENCE FOUNDATION"/>
    <s v="Federal"/>
    <x v="0"/>
    <s v="4018008000"/>
    <s v="Pending"/>
    <s v="14121069"/>
    <m/>
    <m/>
    <n v="0.375"/>
    <n v="669919.13"/>
    <n v="0.375"/>
    <n v="669919.13"/>
  </r>
  <r>
    <x v="1"/>
    <s v="12"/>
    <s v="6/9/2014"/>
    <s v="2014"/>
    <s v="9"/>
    <s v="41010000"/>
    <x v="13"/>
    <x v="0"/>
    <s v="NATIONAL SCIENCE FOUNDATION"/>
    <s v="Federal"/>
    <x v="0"/>
    <s v="4018009000"/>
    <s v="Pending"/>
    <s v="14121069"/>
    <m/>
    <m/>
    <n v="0.15"/>
    <n v="267967.65000000002"/>
    <n v="0.15"/>
    <n v="267967.65000000002"/>
  </r>
  <r>
    <x v="1"/>
    <s v="12"/>
    <s v="6/9/2014"/>
    <s v="2014"/>
    <s v="9"/>
    <s v="41010000"/>
    <x v="13"/>
    <x v="0"/>
    <s v="NATIONAL SCIENCE FOUNDATION"/>
    <s v="Federal"/>
    <x v="0"/>
    <s v="4018009000"/>
    <s v="Pending"/>
    <s v="14121081"/>
    <m/>
    <m/>
    <n v="1"/>
    <n v="800000"/>
    <n v="1"/>
    <n v="800000"/>
  </r>
  <r>
    <x v="1"/>
    <s v="12"/>
    <s v="6/9/2014"/>
    <s v="2014"/>
    <s v="9"/>
    <s v="41010000"/>
    <x v="13"/>
    <x v="0"/>
    <s v="NATIONAL SCIENCE FOUNDATION"/>
    <s v="Federal"/>
    <x v="0"/>
    <s v="4018010000"/>
    <s v="Pending"/>
    <s v="14121069"/>
    <m/>
    <m/>
    <n v="0.25"/>
    <n v="446612.75"/>
    <n v="0.25"/>
    <n v="446612.75"/>
  </r>
  <r>
    <x v="1"/>
    <s v="12"/>
    <s v="6/9/2014"/>
    <s v="2014"/>
    <s v="9"/>
    <s v="41010000"/>
    <x v="13"/>
    <x v="0"/>
    <s v="NATIONAL SCIENCE FOUNDATION"/>
    <s v="Federal"/>
    <x v="0"/>
    <s v="4023001000"/>
    <s v="Pending"/>
    <s v="14121086"/>
    <m/>
    <m/>
    <n v="1"/>
    <n v="1804000"/>
    <n v="1"/>
    <n v="1804000"/>
  </r>
  <r>
    <x v="1"/>
    <s v="12"/>
    <s v="6/10/2014"/>
    <s v="2014"/>
    <s v="9"/>
    <s v="41010000"/>
    <x v="13"/>
    <x v="0"/>
    <s v="NATIONAL SCIENCE FOUNDATION"/>
    <s v="Federal"/>
    <x v="0"/>
    <s v="4011012000"/>
    <s v="Pending"/>
    <s v="14109573"/>
    <m/>
    <m/>
    <n v="1"/>
    <n v="94000"/>
    <n v="1"/>
    <n v="94000"/>
  </r>
  <r>
    <x v="1"/>
    <s v="12"/>
    <s v="6/10/2014"/>
    <s v="2014"/>
    <s v="9"/>
    <s v="41010000"/>
    <x v="13"/>
    <x v="0"/>
    <s v="Cognomic Technologies LLC"/>
    <s v="Private Profit"/>
    <x v="0"/>
    <s v="4013011000"/>
    <s v="Pending"/>
    <s v="14121107"/>
    <m/>
    <m/>
    <n v="1"/>
    <n v="31834"/>
    <n v="1"/>
    <n v="31834"/>
  </r>
  <r>
    <x v="1"/>
    <s v="12"/>
    <s v="6/12/2014"/>
    <s v="2014"/>
    <s v="9"/>
    <s v="41010000"/>
    <x v="13"/>
    <x v="0"/>
    <s v="Agric Envrnmtl Geographic Info"/>
    <s v="Private Profit"/>
    <x v="0"/>
    <s v="4011016000"/>
    <s v="Pending"/>
    <s v="14121242"/>
    <n v="0.15"/>
    <n v="17250"/>
    <m/>
    <m/>
    <n v="0.15"/>
    <n v="17250"/>
  </r>
  <r>
    <x v="1"/>
    <s v="12"/>
    <s v="6/12/2014"/>
    <s v="2014"/>
    <s v="9"/>
    <s v="41010000"/>
    <x v="13"/>
    <x v="0"/>
    <s v="Agric Envrnmtl Geographic Info"/>
    <s v="Private Profit"/>
    <x v="0"/>
    <s v="4014005000"/>
    <s v="Pending"/>
    <s v="14121242"/>
    <n v="0.15"/>
    <n v="17250"/>
    <m/>
    <m/>
    <n v="0.15"/>
    <n v="17250"/>
  </r>
  <r>
    <x v="1"/>
    <s v="12"/>
    <s v="6/12/2014"/>
    <s v="2014"/>
    <s v="9"/>
    <s v="41010000"/>
    <x v="13"/>
    <x v="0"/>
    <s v="UNIVERSITY OF CALIFORNIA - DAVIS"/>
    <s v="Institution of Higher Education"/>
    <x v="0"/>
    <s v="4014006000"/>
    <s v="Pending"/>
    <s v="14121115"/>
    <n v="0.36"/>
    <n v="1171167.8400000001"/>
    <m/>
    <m/>
    <n v="0.36"/>
    <n v="1171167.8400000001"/>
  </r>
  <r>
    <x v="1"/>
    <s v="12"/>
    <s v="6/12/2014"/>
    <s v="2014"/>
    <s v="9"/>
    <s v="41010000"/>
    <x v="13"/>
    <x v="0"/>
    <s v="Agric Envrnmtl Geographic Info"/>
    <s v="Private Profit"/>
    <x v="0"/>
    <s v="4014006000"/>
    <s v="Pending"/>
    <s v="14121242"/>
    <n v="0.7"/>
    <n v="80500"/>
    <m/>
    <m/>
    <n v="0.7"/>
    <n v="80500"/>
  </r>
  <r>
    <x v="1"/>
    <s v="12"/>
    <s v="6/12/2014"/>
    <s v="2014"/>
    <s v="9"/>
    <s v="41010000"/>
    <x v="13"/>
    <x v="0"/>
    <s v="UNIVERSITY OF CALIFORNIA - DAVIS"/>
    <s v="Institution of Higher Education"/>
    <x v="0"/>
    <s v="4014007000"/>
    <s v="Pending"/>
    <s v="14121115"/>
    <n v="0.16"/>
    <n v="520519.04"/>
    <m/>
    <m/>
    <n v="0.16"/>
    <n v="520519.04"/>
  </r>
  <r>
    <x v="1"/>
    <s v="12"/>
    <s v="6/12/2014"/>
    <s v="2014"/>
    <s v="9"/>
    <s v="41010000"/>
    <x v="13"/>
    <x v="0"/>
    <s v="NATIONAL SCIENCE FOUNDATION"/>
    <s v="Federal"/>
    <x v="0"/>
    <s v="4014009000"/>
    <s v="Pending"/>
    <s v="14121106"/>
    <m/>
    <m/>
    <n v="1"/>
    <n v="195752"/>
    <n v="1"/>
    <n v="195752"/>
  </r>
  <r>
    <x v="1"/>
    <s v="12"/>
    <s v="6/12/2014"/>
    <s v="2014"/>
    <s v="9"/>
    <s v="41010000"/>
    <x v="13"/>
    <x v="0"/>
    <s v="UNIVERSITY OF CALIFORNIA - DAVIS"/>
    <s v="Institution of Higher Education"/>
    <x v="0"/>
    <s v="4014009000"/>
    <s v="Pending"/>
    <s v="14121115"/>
    <n v="0.32"/>
    <n v="1041038.08"/>
    <m/>
    <m/>
    <n v="0.32"/>
    <n v="1041038.08"/>
  </r>
  <r>
    <x v="1"/>
    <s v="12"/>
    <s v="6/12/2014"/>
    <s v="2014"/>
    <s v="9"/>
    <s v="41010000"/>
    <x v="13"/>
    <x v="0"/>
    <s v="UNIVERSITY OF CALIFORNIA - DAVIS"/>
    <s v="Institution of Higher Education"/>
    <x v="0"/>
    <s v="4014010000"/>
    <s v="Pending"/>
    <s v="14121115"/>
    <n v="0.16"/>
    <n v="520519.04"/>
    <m/>
    <m/>
    <n v="0.16"/>
    <n v="520519.04"/>
  </r>
  <r>
    <x v="1"/>
    <s v="12"/>
    <s v="6/12/2014"/>
    <s v="2014"/>
    <s v="9"/>
    <s v="41010000"/>
    <x v="13"/>
    <x v="0"/>
    <s v="NATIONAL SCIENCE FOUNDATION"/>
    <s v="Federal"/>
    <x v="0"/>
    <s v="4018007000"/>
    <s v="Pending"/>
    <s v="14055221"/>
    <n v="1"/>
    <n v="420000"/>
    <m/>
    <m/>
    <n v="1"/>
    <n v="420000"/>
  </r>
  <r>
    <x v="1"/>
    <s v="12"/>
    <s v="6/12/2014"/>
    <s v="2014"/>
    <s v="9"/>
    <s v="41010000"/>
    <x v="13"/>
    <x v="0"/>
    <s v="Agric Envrnmtl Geographic Info"/>
    <s v="Private Profit"/>
    <x v="0"/>
    <s v="4027001000"/>
    <s v="Pending"/>
    <s v="14121242"/>
    <n v="0"/>
    <n v="0"/>
    <m/>
    <m/>
    <n v="0"/>
    <n v="0"/>
  </r>
  <r>
    <x v="1"/>
    <s v="12"/>
    <s v="6/12/2014"/>
    <s v="2014"/>
    <s v="9"/>
    <s v="41010000"/>
    <x v="13"/>
    <x v="0"/>
    <s v="Agric Envrnmtl Geographic Info"/>
    <s v="Private Profit"/>
    <x v="0"/>
    <s v="4027001014"/>
    <s v="Pending"/>
    <s v="14121242"/>
    <n v="0"/>
    <n v="0"/>
    <m/>
    <m/>
    <n v="0"/>
    <n v="0"/>
  </r>
  <r>
    <x v="1"/>
    <s v="12"/>
    <s v="6/12/2014"/>
    <s v="2014"/>
    <s v="9"/>
    <s v="41010000"/>
    <x v="13"/>
    <x v="0"/>
    <s v="NATIONAL SCIENCE FOUNDATION"/>
    <s v="Federal"/>
    <x v="0"/>
    <s v="4027002000"/>
    <s v="Pending"/>
    <s v="14055221"/>
    <n v="0"/>
    <n v="0"/>
    <m/>
    <m/>
    <n v="0"/>
    <n v="0"/>
  </r>
  <r>
    <x v="1"/>
    <s v="12"/>
    <s v="6/12/2014"/>
    <s v="2014"/>
    <s v="9"/>
    <s v="41010000"/>
    <x v="13"/>
    <x v="0"/>
    <s v="UNIVERSITY OF CALIFORNIA - DAVIS"/>
    <s v="Institution of Higher Education"/>
    <x v="0"/>
    <s v="4027002000"/>
    <s v="Pending"/>
    <s v="14121115"/>
    <n v="0"/>
    <n v="0"/>
    <m/>
    <m/>
    <n v="0"/>
    <n v="0"/>
  </r>
  <r>
    <x v="1"/>
    <s v="12"/>
    <s v="6/12/2014"/>
    <s v="2014"/>
    <s v="9"/>
    <s v="41010000"/>
    <x v="13"/>
    <x v="0"/>
    <s v="UNIVERSITY OF CALIFORNIA - DAVIS"/>
    <s v="Institution of Higher Education"/>
    <x v="0"/>
    <s v="4027016000"/>
    <s v="Pending"/>
    <s v="14121115"/>
    <n v="0"/>
    <n v="0"/>
    <m/>
    <m/>
    <n v="0"/>
    <n v="0"/>
  </r>
  <r>
    <x v="1"/>
    <s v="12"/>
    <s v="6/13/2014"/>
    <s v="2014"/>
    <s v="9"/>
    <s v="41010000"/>
    <x v="13"/>
    <x v="0"/>
    <s v="NATIONAL SCIENCE FOUNDATION"/>
    <s v="Federal"/>
    <x v="0"/>
    <s v="4019010000"/>
    <s v="Pending"/>
    <s v="14110791"/>
    <m/>
    <m/>
    <n v="1"/>
    <n v="403716"/>
    <n v="1"/>
    <n v="403716"/>
  </r>
  <r>
    <x v="1"/>
    <s v="12"/>
    <s v="6/16/2014"/>
    <s v="2014"/>
    <s v="9"/>
    <s v="41010000"/>
    <x v="13"/>
    <x v="0"/>
    <s v="NATIONAL SCIENCE FOUNDATION"/>
    <s v="Federal"/>
    <x v="0"/>
    <s v="4014001000"/>
    <s v="Pending"/>
    <s v="14121345"/>
    <n v="0"/>
    <n v="0"/>
    <m/>
    <m/>
    <n v="0"/>
    <n v="0"/>
  </r>
  <r>
    <x v="1"/>
    <s v="12"/>
    <s v="6/16/2014"/>
    <s v="2014"/>
    <s v="9"/>
    <s v="41010000"/>
    <x v="13"/>
    <x v="0"/>
    <s v="NATIONAL SCIENCE FOUNDATION"/>
    <s v="Federal"/>
    <x v="0"/>
    <s v="4014005000"/>
    <s v="Pending"/>
    <s v="14121345"/>
    <n v="0.25"/>
    <n v="369492.5"/>
    <m/>
    <m/>
    <n v="0.25"/>
    <n v="369492.5"/>
  </r>
  <r>
    <x v="1"/>
    <s v="12"/>
    <s v="6/16/2014"/>
    <s v="2014"/>
    <s v="9"/>
    <s v="41010000"/>
    <x v="13"/>
    <x v="0"/>
    <s v="NATIONAL SCIENCE FOUNDATION"/>
    <s v="Federal"/>
    <x v="0"/>
    <s v="4014006000"/>
    <s v="Pending"/>
    <s v="14121357"/>
    <n v="1"/>
    <n v="135000"/>
    <m/>
    <m/>
    <n v="1"/>
    <n v="135000"/>
  </r>
  <r>
    <x v="1"/>
    <s v="12"/>
    <s v="6/16/2014"/>
    <s v="2014"/>
    <s v="9"/>
    <s v="41010000"/>
    <x v="13"/>
    <x v="0"/>
    <s v="NATIONAL SCIENCE FOUNDATION"/>
    <s v="Federal"/>
    <x v="0"/>
    <s v="4014009000"/>
    <s v="Pending"/>
    <s v="14121345"/>
    <n v="0.25"/>
    <n v="369492.5"/>
    <m/>
    <m/>
    <n v="0.25"/>
    <n v="369492.5"/>
  </r>
  <r>
    <x v="1"/>
    <s v="12"/>
    <s v="6/16/2014"/>
    <s v="2014"/>
    <s v="9"/>
    <s v="41010000"/>
    <x v="13"/>
    <x v="0"/>
    <s v="NATIONAL SCIENCE FOUNDATION"/>
    <s v="Federal"/>
    <x v="0"/>
    <s v="4014010000"/>
    <s v="Pending"/>
    <s v="14121345"/>
    <n v="0.25"/>
    <n v="369492.5"/>
    <m/>
    <m/>
    <n v="0.25"/>
    <n v="369492.5"/>
  </r>
  <r>
    <x v="1"/>
    <s v="12"/>
    <s v="6/16/2014"/>
    <s v="2014"/>
    <s v="9"/>
    <s v="41010000"/>
    <x v="13"/>
    <x v="0"/>
    <s v="NATIONAL SCIENCE FOUNDATION"/>
    <s v="Federal"/>
    <x v="0"/>
    <s v="4018004000"/>
    <s v="Pending"/>
    <s v="14121345"/>
    <n v="0.25"/>
    <n v="369492.5"/>
    <m/>
    <m/>
    <n v="0.25"/>
    <n v="369492.5"/>
  </r>
  <r>
    <x v="1"/>
    <s v="12"/>
    <s v="6/16/2014"/>
    <s v="2014"/>
    <s v="9"/>
    <s v="41010000"/>
    <x v="13"/>
    <x v="0"/>
    <s v="NATIONAL SCIENCE FOUNDATION"/>
    <s v="Federal"/>
    <x v="0"/>
    <s v="4027002000"/>
    <s v="Pending"/>
    <s v="14121345"/>
    <n v="0"/>
    <n v="0"/>
    <m/>
    <m/>
    <n v="0"/>
    <n v="0"/>
  </r>
  <r>
    <x v="1"/>
    <s v="12"/>
    <s v="6/16/2014"/>
    <s v="2014"/>
    <s v="9"/>
    <s v="41010000"/>
    <x v="13"/>
    <x v="0"/>
    <s v="NATIONAL SCIENCE FOUNDATION"/>
    <s v="Federal"/>
    <x v="0"/>
    <s v="4027002000"/>
    <s v="Pending"/>
    <s v="14121357"/>
    <n v="0"/>
    <n v="0"/>
    <m/>
    <m/>
    <n v="0"/>
    <n v="0"/>
  </r>
  <r>
    <x v="1"/>
    <s v="12"/>
    <s v="6/17/2014"/>
    <s v="2014"/>
    <s v="9"/>
    <s v="41010000"/>
    <x v="13"/>
    <x v="0"/>
    <s v="NATIONAL SCIENCE FOUNDATION"/>
    <s v="Federal"/>
    <x v="0"/>
    <s v="4014007000"/>
    <s v="Pending"/>
    <s v="14121427"/>
    <m/>
    <m/>
    <n v="0.65"/>
    <n v="221533"/>
    <n v="0.65"/>
    <n v="221533"/>
  </r>
  <r>
    <x v="1"/>
    <s v="12"/>
    <s v="6/17/2014"/>
    <s v="2014"/>
    <s v="9"/>
    <s v="41010000"/>
    <x v="13"/>
    <x v="0"/>
    <s v="NATIONAL SCIENCE FOUNDATION"/>
    <s v="Federal"/>
    <x v="0"/>
    <s v="4014018000"/>
    <s v="Pending"/>
    <s v="14121427"/>
    <m/>
    <m/>
    <n v="0.35"/>
    <n v="119287"/>
    <n v="0.35"/>
    <n v="119287"/>
  </r>
  <r>
    <x v="1"/>
    <s v="12"/>
    <s v="6/17/2014"/>
    <s v="2014"/>
    <s v="9"/>
    <s v="41010000"/>
    <x v="13"/>
    <x v="0"/>
    <s v="UNIVERSITY OF NOTRE DAME"/>
    <s v="Institution of Higher Education"/>
    <x v="0"/>
    <s v="4018006000"/>
    <s v="Pending"/>
    <s v="14121336"/>
    <m/>
    <m/>
    <n v="1"/>
    <n v="24275"/>
    <n v="1"/>
    <n v="24275"/>
  </r>
  <r>
    <x v="1"/>
    <s v="12"/>
    <s v="6/18/2014"/>
    <s v="2014"/>
    <s v="9"/>
    <s v="41010000"/>
    <x v="13"/>
    <x v="0"/>
    <s v="NATIONAL SCIENCE FOUNDATION"/>
    <s v="Federal"/>
    <x v="0"/>
    <s v="4014006000"/>
    <s v="Pending"/>
    <s v="14076551"/>
    <m/>
    <m/>
    <n v="1"/>
    <n v="493142"/>
    <n v="1"/>
    <n v="493142"/>
  </r>
  <r>
    <x v="1"/>
    <s v="12"/>
    <s v="6/18/2014"/>
    <s v="2014"/>
    <s v="9"/>
    <s v="41010000"/>
    <x v="13"/>
    <x v="0"/>
    <s v="NATIONAL SCIENCE FOUNDATION"/>
    <s v="Federal"/>
    <x v="0"/>
    <s v="4018006000"/>
    <s v="Awarded"/>
    <s v="14121446"/>
    <m/>
    <m/>
    <n v="1"/>
    <n v="67099"/>
    <n v="1"/>
    <n v="67099"/>
  </r>
  <r>
    <x v="1"/>
    <s v="12"/>
    <s v="6/19/2014"/>
    <s v="2014"/>
    <s v="9"/>
    <s v="41010000"/>
    <x v="13"/>
    <x v="0"/>
    <s v="Univ of Illinois at Champaign-Urbana"/>
    <s v="Institution of Higher Education"/>
    <x v="0"/>
    <s v="4011006000"/>
    <s v="Pending"/>
    <s v="14121486"/>
    <n v="0.25"/>
    <n v="7591.75"/>
    <m/>
    <m/>
    <n v="0.25"/>
    <n v="7591.75"/>
  </r>
  <r>
    <x v="1"/>
    <s v="12"/>
    <s v="6/19/2014"/>
    <s v="2014"/>
    <s v="9"/>
    <s v="41010000"/>
    <x v="13"/>
    <x v="0"/>
    <s v="Univ of Illinois at Champaign-Urbana"/>
    <s v="Institution of Higher Education"/>
    <x v="0"/>
    <s v="4018008000"/>
    <s v="Pending"/>
    <s v="14121486"/>
    <n v="0.75"/>
    <n v="22775.25"/>
    <m/>
    <m/>
    <n v="0.75"/>
    <n v="22775.25"/>
  </r>
  <r>
    <x v="1"/>
    <s v="12"/>
    <s v="6/19/2014"/>
    <s v="2014"/>
    <s v="9"/>
    <s v="41010000"/>
    <x v="13"/>
    <x v="0"/>
    <s v="Univ of Illinois at Champaign-Urbana"/>
    <s v="Institution of Higher Education"/>
    <x v="0"/>
    <s v="4027011000"/>
    <s v="Pending"/>
    <s v="14121486"/>
    <n v="0"/>
    <n v="0"/>
    <m/>
    <m/>
    <n v="0"/>
    <n v="0"/>
  </r>
  <r>
    <x v="1"/>
    <s v="12"/>
    <s v="6/20/2014"/>
    <s v="2014"/>
    <s v="9"/>
    <s v="41010000"/>
    <x v="13"/>
    <x v="0"/>
    <s v="UNIVERSITY OF NOTRE DAME"/>
    <s v="Institution of Higher Education"/>
    <x v="0"/>
    <s v="1010008000"/>
    <s v="Pending"/>
    <s v="14121407"/>
    <m/>
    <m/>
    <n v="1"/>
    <n v="18000"/>
    <n v="1"/>
    <n v="18000"/>
  </r>
  <r>
    <x v="1"/>
    <s v="12"/>
    <s v="6/20/2014"/>
    <s v="2014"/>
    <s v="9"/>
    <s v="41010000"/>
    <x v="13"/>
    <x v="0"/>
    <s v="NATIONAL SCIENCE FOUNDATION"/>
    <s v="Federal"/>
    <x v="0"/>
    <s v="4016005000"/>
    <s v="Pending"/>
    <s v="14044899"/>
    <m/>
    <m/>
    <n v="0.5"/>
    <n v="240000"/>
    <n v="0.5"/>
    <n v="240000"/>
  </r>
  <r>
    <x v="1"/>
    <s v="12"/>
    <s v="6/20/2014"/>
    <s v="2014"/>
    <s v="9"/>
    <s v="41010000"/>
    <x v="13"/>
    <x v="0"/>
    <s v="NATIONAL SCIENCE FOUNDATION"/>
    <s v="Federal"/>
    <x v="0"/>
    <s v="4018004000"/>
    <s v="Pending"/>
    <s v="14044899"/>
    <m/>
    <m/>
    <n v="0.5"/>
    <n v="240000"/>
    <n v="0.5"/>
    <n v="240000"/>
  </r>
  <r>
    <x v="1"/>
    <s v="12"/>
    <s v="6/23/2014"/>
    <s v="2014"/>
    <s v="9"/>
    <s v="41010000"/>
    <x v="13"/>
    <x v="0"/>
    <s v="UNIVERSITY OF NEW HAMPSHIRE"/>
    <s v="Institution of Higher Education"/>
    <x v="0"/>
    <s v="4008006000"/>
    <s v="Pending"/>
    <s v="14121673"/>
    <n v="0.2"/>
    <n v="104811.8"/>
    <m/>
    <m/>
    <n v="0.2"/>
    <n v="104811.8"/>
  </r>
  <r>
    <x v="1"/>
    <s v="12"/>
    <s v="6/23/2014"/>
    <s v="2014"/>
    <s v="9"/>
    <s v="41010000"/>
    <x v="13"/>
    <x v="0"/>
    <s v="NATIONAL SCIENCE FOUNDATION"/>
    <s v="Federal"/>
    <x v="0"/>
    <s v="4014004000"/>
    <s v="Pending"/>
    <s v="14121408"/>
    <m/>
    <m/>
    <n v="0.5"/>
    <n v="360000"/>
    <n v="0.5"/>
    <n v="360000"/>
  </r>
  <r>
    <x v="1"/>
    <s v="12"/>
    <s v="6/23/2014"/>
    <s v="2014"/>
    <s v="9"/>
    <s v="41010000"/>
    <x v="13"/>
    <x v="0"/>
    <s v="NATIONAL SCIENCE FOUNDATION"/>
    <s v="Federal"/>
    <x v="0"/>
    <s v="4014006000"/>
    <s v="Pending"/>
    <s v="14055251"/>
    <m/>
    <m/>
    <n v="0.5"/>
    <n v="312500"/>
    <n v="0.5"/>
    <n v="312500"/>
  </r>
  <r>
    <x v="1"/>
    <s v="12"/>
    <s v="6/23/2014"/>
    <s v="2014"/>
    <s v="9"/>
    <s v="41010000"/>
    <x v="13"/>
    <x v="0"/>
    <s v="NATIONAL SCIENCE FOUNDATION"/>
    <s v="Federal"/>
    <x v="0"/>
    <s v="4014010000"/>
    <s v="Pending"/>
    <s v="14121408"/>
    <m/>
    <m/>
    <n v="0.5"/>
    <n v="360000"/>
    <n v="0.5"/>
    <n v="360000"/>
  </r>
  <r>
    <x v="1"/>
    <s v="12"/>
    <s v="6/23/2014"/>
    <s v="2014"/>
    <s v="9"/>
    <s v="41010000"/>
    <x v="13"/>
    <x v="0"/>
    <s v="AIR FORCE OFFICE OF SCIENTIFIC RESEARCH"/>
    <s v="Federal"/>
    <x v="0"/>
    <s v="4014010000"/>
    <s v="Pending"/>
    <s v="14121617"/>
    <m/>
    <m/>
    <n v="1"/>
    <n v="600000"/>
    <n v="1"/>
    <n v="600000"/>
  </r>
  <r>
    <x v="1"/>
    <s v="12"/>
    <s v="6/23/2014"/>
    <s v="2014"/>
    <s v="9"/>
    <s v="41010000"/>
    <x v="13"/>
    <x v="0"/>
    <s v="UNIVERSITY OF NEW HAMPSHIRE"/>
    <s v="Institution of Higher Education"/>
    <x v="0"/>
    <s v="4018004000"/>
    <s v="Pending"/>
    <s v="14121673"/>
    <n v="0.8"/>
    <n v="419247.2"/>
    <m/>
    <m/>
    <n v="0.8"/>
    <n v="419247.2"/>
  </r>
  <r>
    <x v="1"/>
    <s v="12"/>
    <s v="6/23/2014"/>
    <s v="2014"/>
    <s v="9"/>
    <s v="41010000"/>
    <x v="13"/>
    <x v="0"/>
    <s v="NATIONAL SCIENCE FOUNDATION"/>
    <s v="Federal"/>
    <x v="0"/>
    <s v="4018009000"/>
    <s v="Pending"/>
    <s v="14055251"/>
    <m/>
    <m/>
    <n v="0.375"/>
    <n v="234375"/>
    <n v="0.375"/>
    <n v="234375"/>
  </r>
  <r>
    <x v="1"/>
    <s v="12"/>
    <s v="6/23/2014"/>
    <s v="2014"/>
    <s v="9"/>
    <s v="41010000"/>
    <x v="13"/>
    <x v="0"/>
    <s v="NATIONAL SCIENCE FOUNDATION"/>
    <s v="Federal"/>
    <x v="0"/>
    <s v="4018010000"/>
    <s v="Pending"/>
    <s v="14055251"/>
    <m/>
    <m/>
    <n v="0.125"/>
    <n v="78125"/>
    <n v="0.125"/>
    <n v="78125"/>
  </r>
  <r>
    <x v="1"/>
    <s v="12"/>
    <s v="6/23/2014"/>
    <s v="2014"/>
    <s v="9"/>
    <s v="41010000"/>
    <x v="13"/>
    <x v="0"/>
    <s v="UNIVERSITY OF NEW HAMPSHIRE"/>
    <s v="Institution of Higher Education"/>
    <x v="0"/>
    <s v="4027006000"/>
    <s v="Pending"/>
    <s v="14121673"/>
    <n v="0"/>
    <n v="0"/>
    <m/>
    <m/>
    <n v="0"/>
    <n v="0"/>
  </r>
  <r>
    <x v="1"/>
    <s v="12"/>
    <s v="6/24/2014"/>
    <s v="2014"/>
    <s v="9"/>
    <s v="41010000"/>
    <x v="13"/>
    <x v="0"/>
    <s v="NATIONAL SCIENCE FOUNDATION"/>
    <s v="Federal"/>
    <x v="0"/>
    <s v="4011006000"/>
    <s v="Pending"/>
    <s v="14121695"/>
    <m/>
    <m/>
    <n v="0.26500000000000001"/>
    <n v="794903.54"/>
    <n v="0.26500000000000001"/>
    <n v="794903.54"/>
  </r>
  <r>
    <x v="1"/>
    <s v="12"/>
    <s v="6/24/2014"/>
    <s v="2014"/>
    <s v="9"/>
    <s v="41010000"/>
    <x v="13"/>
    <x v="0"/>
    <s v="NATIONAL SCIENCE FOUNDATION"/>
    <s v="Federal"/>
    <x v="0"/>
    <s v="4014005000"/>
    <s v="Pending"/>
    <s v="14121712"/>
    <n v="0.1"/>
    <n v="276610.90000000002"/>
    <m/>
    <m/>
    <n v="0.1"/>
    <n v="276610.90000000002"/>
  </r>
  <r>
    <x v="1"/>
    <s v="12"/>
    <s v="6/24/2014"/>
    <s v="2014"/>
    <s v="9"/>
    <s v="41010000"/>
    <x v="13"/>
    <x v="0"/>
    <s v="NATIONAL SCIENCE FOUNDATION"/>
    <s v="Federal"/>
    <x v="0"/>
    <s v="4014006000"/>
    <s v="Pending"/>
    <s v="14121712"/>
    <n v="0.4"/>
    <n v="1106443.6000000001"/>
    <m/>
    <m/>
    <n v="0.4"/>
    <n v="1106443.6000000001"/>
  </r>
  <r>
    <x v="1"/>
    <s v="12"/>
    <s v="6/24/2014"/>
    <s v="2014"/>
    <s v="9"/>
    <s v="41010000"/>
    <x v="13"/>
    <x v="0"/>
    <s v="NATIONAL SCIENCE FOUNDATION"/>
    <s v="Federal"/>
    <x v="0"/>
    <s v="4014009000"/>
    <s v="Pending"/>
    <s v="14121695"/>
    <m/>
    <m/>
    <n v="0.1"/>
    <n v="299963.59999999998"/>
    <n v="0.1"/>
    <n v="299963.59999999998"/>
  </r>
  <r>
    <x v="1"/>
    <s v="12"/>
    <s v="6/24/2014"/>
    <s v="2014"/>
    <s v="9"/>
    <s v="41010000"/>
    <x v="13"/>
    <x v="0"/>
    <s v="NATIONAL SCIENCE FOUNDATION"/>
    <s v="Federal"/>
    <x v="0"/>
    <s v="4014010000"/>
    <s v="Pending"/>
    <s v="14121712"/>
    <n v="0.15"/>
    <n v="414916.35"/>
    <m/>
    <m/>
    <n v="0.15"/>
    <n v="414916.35"/>
  </r>
  <r>
    <x v="1"/>
    <s v="12"/>
    <s v="6/24/2014"/>
    <s v="2014"/>
    <s v="9"/>
    <s v="41010000"/>
    <x v="13"/>
    <x v="0"/>
    <s v="NATIONAL SCIENCE FOUNDATION"/>
    <s v="Federal"/>
    <x v="0"/>
    <s v="4014016000"/>
    <s v="Pending"/>
    <s v="14121695"/>
    <m/>
    <m/>
    <n v="0.3"/>
    <n v="899890.8"/>
    <n v="0.3"/>
    <n v="899890.8"/>
  </r>
  <r>
    <x v="1"/>
    <s v="12"/>
    <s v="6/24/2014"/>
    <s v="2014"/>
    <s v="9"/>
    <s v="41010000"/>
    <x v="13"/>
    <x v="0"/>
    <s v="NATIONAL SCIENCE FOUNDATION"/>
    <s v="Federal"/>
    <x v="0"/>
    <s v="4014017000"/>
    <s v="Pending"/>
    <s v="14121695"/>
    <m/>
    <m/>
    <n v="3.5000000000000003E-2"/>
    <n v="104987.26"/>
    <n v="3.5000000000000003E-2"/>
    <n v="104987.26"/>
  </r>
  <r>
    <x v="1"/>
    <s v="12"/>
    <s v="6/24/2014"/>
    <s v="2014"/>
    <s v="9"/>
    <s v="41010000"/>
    <x v="13"/>
    <x v="0"/>
    <s v="NATIONAL SCIENCE FOUNDATION"/>
    <s v="Federal"/>
    <x v="0"/>
    <s v="4014024000"/>
    <s v="Pending"/>
    <s v="14121712"/>
    <n v="0.15"/>
    <n v="414916.35"/>
    <m/>
    <m/>
    <n v="0.15"/>
    <n v="414916.35"/>
  </r>
  <r>
    <x v="1"/>
    <s v="12"/>
    <s v="6/24/2014"/>
    <s v="2014"/>
    <s v="9"/>
    <s v="41010000"/>
    <x v="13"/>
    <x v="0"/>
    <s v="NATIONAL SCIENCE FOUNDATION"/>
    <s v="Federal"/>
    <x v="0"/>
    <s v="4018009000"/>
    <s v="Pending"/>
    <s v="14121712"/>
    <n v="0.15"/>
    <n v="414916.35"/>
    <m/>
    <m/>
    <n v="0.15"/>
    <n v="414916.35"/>
  </r>
  <r>
    <x v="1"/>
    <s v="12"/>
    <s v="6/24/2014"/>
    <s v="2014"/>
    <s v="9"/>
    <s v="41010000"/>
    <x v="13"/>
    <x v="0"/>
    <s v="NATIONAL SCIENCE FOUNDATION"/>
    <s v="Federal"/>
    <x v="0"/>
    <s v="4018010000"/>
    <s v="Pending"/>
    <s v="14065821"/>
    <m/>
    <m/>
    <n v="1"/>
    <n v="46022"/>
    <n v="1"/>
    <n v="46022"/>
  </r>
  <r>
    <x v="1"/>
    <s v="12"/>
    <s v="6/24/2014"/>
    <s v="2014"/>
    <s v="9"/>
    <s v="41010000"/>
    <x v="13"/>
    <x v="0"/>
    <s v="NATIONAL SCIENCE FOUNDATION"/>
    <s v="Federal"/>
    <x v="0"/>
    <s v="4018010000"/>
    <s v="Pending"/>
    <s v="14121712"/>
    <n v="0.05"/>
    <n v="138305.45000000001"/>
    <m/>
    <m/>
    <n v="0.05"/>
    <n v="138305.45000000001"/>
  </r>
  <r>
    <x v="1"/>
    <s v="12"/>
    <s v="6/24/2014"/>
    <s v="2014"/>
    <s v="9"/>
    <s v="41010000"/>
    <x v="13"/>
    <x v="0"/>
    <s v="NATIONAL SCIENCE FOUNDATION"/>
    <s v="Federal"/>
    <x v="0"/>
    <s v="4019006000"/>
    <s v="Pending"/>
    <s v="14121695"/>
    <m/>
    <m/>
    <n v="0.3"/>
    <n v="899890.8"/>
    <n v="0.3"/>
    <n v="899890.8"/>
  </r>
  <r>
    <x v="1"/>
    <s v="12"/>
    <s v="6/24/2014"/>
    <s v="2014"/>
    <s v="9"/>
    <s v="41010000"/>
    <x v="13"/>
    <x v="0"/>
    <s v="NATIONAL SCIENCE FOUNDATION"/>
    <s v="Federal"/>
    <x v="0"/>
    <s v="4027001000"/>
    <s v="Pending"/>
    <s v="14121712"/>
    <n v="0"/>
    <n v="0"/>
    <m/>
    <m/>
    <n v="0"/>
    <n v="0"/>
  </r>
  <r>
    <x v="1"/>
    <s v="12"/>
    <s v="6/24/2014"/>
    <s v="2014"/>
    <s v="9"/>
    <s v="41010000"/>
    <x v="13"/>
    <x v="0"/>
    <s v="NATIONAL SCIENCE FOUNDATION"/>
    <s v="Federal"/>
    <x v="0"/>
    <s v="4027001014"/>
    <s v="Pending"/>
    <s v="14121712"/>
    <n v="0"/>
    <n v="0"/>
    <m/>
    <m/>
    <n v="0"/>
    <n v="0"/>
  </r>
  <r>
    <x v="1"/>
    <s v="12"/>
    <s v="6/24/2014"/>
    <s v="2014"/>
    <s v="9"/>
    <s v="41010000"/>
    <x v="13"/>
    <x v="0"/>
    <s v="NATIONAL SCIENCE FOUNDATION"/>
    <s v="Federal"/>
    <x v="0"/>
    <s v="4027006000"/>
    <s v="Pending"/>
    <s v="14121712"/>
    <n v="0"/>
    <n v="0"/>
    <m/>
    <m/>
    <n v="0"/>
    <n v="0"/>
  </r>
  <r>
    <x v="1"/>
    <s v="12"/>
    <s v="6/24/2014"/>
    <s v="2014"/>
    <s v="9"/>
    <s v="41010000"/>
    <x v="13"/>
    <x v="0"/>
    <s v="NATIONAL SCIENCE FOUNDATION"/>
    <s v="Federal"/>
    <x v="0"/>
    <s v="4027008005"/>
    <s v="Pending"/>
    <s v="14121712"/>
    <n v="0"/>
    <n v="0"/>
    <m/>
    <m/>
    <n v="0"/>
    <n v="0"/>
  </r>
  <r>
    <x v="1"/>
    <s v="12"/>
    <s v="6/25/2014"/>
    <s v="2014"/>
    <s v="9"/>
    <s v="41010000"/>
    <x v="13"/>
    <x v="0"/>
    <s v="NATIONAL SCIENCE FOUNDATION"/>
    <s v="Federal"/>
    <x v="0"/>
    <s v="4014011000"/>
    <s v="Pending"/>
    <s v="14121683"/>
    <m/>
    <m/>
    <n v="1"/>
    <n v="24000"/>
    <n v="1"/>
    <n v="24000"/>
  </r>
  <r>
    <x v="1"/>
    <s v="12"/>
    <s v="6/25/2014"/>
    <s v="2014"/>
    <s v="9"/>
    <s v="41010000"/>
    <x v="13"/>
    <x v="0"/>
    <s v="NATIONAL SCIENCE FOUNDATION"/>
    <s v="Federal"/>
    <x v="0"/>
    <s v="4018003000"/>
    <s v="Pending"/>
    <s v="14012072"/>
    <m/>
    <m/>
    <n v="1"/>
    <n v="455000"/>
    <n v="1"/>
    <n v="455000"/>
  </r>
  <r>
    <x v="1"/>
    <s v="12"/>
    <s v="6/25/2014"/>
    <s v="2014"/>
    <s v="9"/>
    <s v="41010000"/>
    <x v="13"/>
    <x v="0"/>
    <s v="NATIONAL SCIENCE FOUNDATION"/>
    <s v="Federal"/>
    <x v="0"/>
    <s v="4018004000"/>
    <s v="Pending"/>
    <s v="14121608"/>
    <m/>
    <m/>
    <n v="1"/>
    <n v="750000"/>
    <n v="1"/>
    <n v="750000"/>
  </r>
  <r>
    <x v="1"/>
    <s v="12"/>
    <s v="6/25/2014"/>
    <s v="2014"/>
    <s v="9"/>
    <s v="41010000"/>
    <x v="13"/>
    <x v="0"/>
    <s v="NATIONAL SCIENCE FOUNDATION"/>
    <s v="Federal"/>
    <x v="0"/>
    <s v="4018006000"/>
    <s v="Pending"/>
    <s v="14110753"/>
    <m/>
    <m/>
    <n v="1"/>
    <n v="47825"/>
    <n v="1"/>
    <n v="47825"/>
  </r>
  <r>
    <x v="1"/>
    <s v="12"/>
    <s v="6/26/2014"/>
    <s v="2014"/>
    <s v="9"/>
    <s v="41010000"/>
    <x v="13"/>
    <x v="0"/>
    <s v="NATIONAL SCIENCE FOUNDATION"/>
    <s v="Federal"/>
    <x v="0"/>
    <s v="4008006000"/>
    <s v="Pending"/>
    <s v="14121439"/>
    <m/>
    <m/>
    <n v="1"/>
    <n v="439468"/>
    <n v="1"/>
    <n v="439468"/>
  </r>
  <r>
    <x v="1"/>
    <s v="12"/>
    <s v="6/26/2014"/>
    <s v="2014"/>
    <s v="9"/>
    <s v="41010000"/>
    <x v="13"/>
    <x v="0"/>
    <s v="NATIONAL SCIENCE FOUNDATION"/>
    <s v="Federal"/>
    <x v="0"/>
    <s v="4018009000"/>
    <s v="Pending"/>
    <s v="14121732"/>
    <m/>
    <m/>
    <n v="1"/>
    <n v="1131814"/>
    <n v="1"/>
    <n v="1131814"/>
  </r>
  <r>
    <x v="1"/>
    <s v="12"/>
    <s v="6/27/2014"/>
    <s v="2014"/>
    <s v="9"/>
    <s v="41010000"/>
    <x v="13"/>
    <x v="0"/>
    <s v="UNIVERSITY OF CHICAGO"/>
    <s v="Institution of Higher Education"/>
    <x v="0"/>
    <s v="4008006000"/>
    <s v="Pending"/>
    <s v="14121670"/>
    <m/>
    <m/>
    <n v="1"/>
    <n v="246201"/>
    <n v="1"/>
    <n v="246201"/>
  </r>
  <r>
    <x v="1"/>
    <s v="12"/>
    <s v="6/27/2014"/>
    <s v="2014"/>
    <s v="9"/>
    <s v="41010000"/>
    <x v="13"/>
    <x v="0"/>
    <s v="NATIONAL SCIENCE FOUNDATION"/>
    <s v="Federal"/>
    <x v="0"/>
    <s v="4008006000"/>
    <s v="Pending"/>
    <s v="14121960"/>
    <m/>
    <m/>
    <n v="1"/>
    <n v="592043"/>
    <n v="1"/>
    <n v="592043"/>
  </r>
  <r>
    <x v="1"/>
    <s v="12"/>
    <s v="6/27/2014"/>
    <s v="2014"/>
    <s v="9"/>
    <s v="41010000"/>
    <x v="13"/>
    <x v="0"/>
    <s v="NATIONAL SCIENCE FOUNDATION"/>
    <s v="Federal"/>
    <x v="0"/>
    <s v="4011008000"/>
    <s v="Pending"/>
    <s v="14121923"/>
    <n v="0.33"/>
    <n v="613396.41"/>
    <m/>
    <m/>
    <n v="0.33"/>
    <n v="613396.41"/>
  </r>
  <r>
    <x v="1"/>
    <s v="12"/>
    <s v="6/27/2014"/>
    <s v="2014"/>
    <s v="9"/>
    <s v="41010000"/>
    <x v="13"/>
    <x v="0"/>
    <s v="NATIONAL SCIENCE FOUNDATION"/>
    <s v="Federal"/>
    <x v="0"/>
    <s v="4011018000"/>
    <s v="Pending"/>
    <s v="14121943"/>
    <m/>
    <m/>
    <n v="1"/>
    <n v="299587"/>
    <n v="1"/>
    <n v="299587"/>
  </r>
  <r>
    <x v="1"/>
    <s v="12"/>
    <s v="6/27/2014"/>
    <s v="2014"/>
    <s v="9"/>
    <s v="41010000"/>
    <x v="13"/>
    <x v="0"/>
    <s v="NATIONAL SCIENCE FOUNDATION"/>
    <s v="Federal"/>
    <x v="0"/>
    <s v="4014003000"/>
    <s v="Pending"/>
    <s v="14121823"/>
    <m/>
    <m/>
    <n v="0.5"/>
    <n v="336999.5"/>
    <n v="0.5"/>
    <n v="336999.5"/>
  </r>
  <r>
    <x v="1"/>
    <s v="12"/>
    <s v="6/27/2014"/>
    <s v="2014"/>
    <s v="9"/>
    <s v="41010000"/>
    <x v="13"/>
    <x v="0"/>
    <s v="NATIONAL SCIENCE FOUNDATION"/>
    <s v="Federal"/>
    <x v="0"/>
    <s v="4014005000"/>
    <s v="Pending"/>
    <s v="14109138"/>
    <m/>
    <m/>
    <n v="0.8"/>
    <n v="957782.4"/>
    <n v="0.8"/>
    <n v="957782.4"/>
  </r>
  <r>
    <x v="1"/>
    <s v="12"/>
    <s v="6/27/2014"/>
    <s v="2014"/>
    <s v="9"/>
    <s v="41010000"/>
    <x v="13"/>
    <x v="0"/>
    <s v="NATIONAL SCIENCE FOUNDATION"/>
    <s v="Federal"/>
    <x v="0"/>
    <s v="4014006000"/>
    <s v="Pending"/>
    <s v="14076624"/>
    <m/>
    <m/>
    <n v="1"/>
    <n v="73728"/>
    <n v="1"/>
    <n v="73728"/>
  </r>
  <r>
    <x v="1"/>
    <s v="12"/>
    <s v="6/27/2014"/>
    <s v="2014"/>
    <s v="9"/>
    <s v="41010000"/>
    <x v="13"/>
    <x v="0"/>
    <s v="NATIONAL SCIENCE FOUNDATION"/>
    <s v="Federal"/>
    <x v="0"/>
    <s v="4014006000"/>
    <s v="Pending"/>
    <s v="14121923"/>
    <n v="0.33"/>
    <n v="613396.41"/>
    <m/>
    <m/>
    <n v="0.33"/>
    <n v="613396.41"/>
  </r>
  <r>
    <x v="1"/>
    <s v="12"/>
    <s v="6/27/2014"/>
    <s v="2014"/>
    <s v="9"/>
    <s v="41010000"/>
    <x v="13"/>
    <x v="0"/>
    <s v="NATIONAL SCIENCE FOUNDATION"/>
    <s v="Federal"/>
    <x v="0"/>
    <s v="4014009000"/>
    <s v="Pending"/>
    <s v="14121917"/>
    <m/>
    <m/>
    <n v="0.2"/>
    <n v="59452"/>
    <n v="0.2"/>
    <n v="59452"/>
  </r>
  <r>
    <x v="1"/>
    <s v="12"/>
    <s v="6/27/2014"/>
    <s v="2014"/>
    <s v="9"/>
    <s v="41010000"/>
    <x v="13"/>
    <x v="0"/>
    <s v="NATIONAL SCIENCE FOUNDATION"/>
    <s v="Federal"/>
    <x v="0"/>
    <s v="4014017000"/>
    <s v="Pending"/>
    <s v="14121917"/>
    <m/>
    <m/>
    <n v="0.2"/>
    <n v="59452"/>
    <n v="0.2"/>
    <n v="59452"/>
  </r>
  <r>
    <x v="1"/>
    <s v="12"/>
    <s v="6/27/2014"/>
    <s v="2014"/>
    <s v="9"/>
    <s v="41010000"/>
    <x v="13"/>
    <x v="0"/>
    <s v="NATIONAL SCIENCE FOUNDATION"/>
    <s v="Federal"/>
    <x v="0"/>
    <s v="4015003000"/>
    <s v="Pending"/>
    <s v="14121917"/>
    <m/>
    <m/>
    <n v="0.2"/>
    <n v="59452"/>
    <n v="0.2"/>
    <n v="59452"/>
  </r>
  <r>
    <x v="1"/>
    <s v="12"/>
    <s v="6/27/2014"/>
    <s v="2014"/>
    <s v="9"/>
    <s v="41010000"/>
    <x v="13"/>
    <x v="0"/>
    <s v="NATIONAL SCIENCE FOUNDATION"/>
    <s v="Federal"/>
    <x v="0"/>
    <s v="4015004000"/>
    <s v="Pending"/>
    <s v="14109138"/>
    <m/>
    <m/>
    <n v="0.2"/>
    <n v="239445.6"/>
    <n v="0.2"/>
    <n v="239445.6"/>
  </r>
  <r>
    <x v="1"/>
    <s v="12"/>
    <s v="6/27/2014"/>
    <s v="2014"/>
    <s v="9"/>
    <s v="41010000"/>
    <x v="13"/>
    <x v="0"/>
    <s v="NATIONAL SCIENCE FOUNDATION"/>
    <s v="Federal"/>
    <x v="0"/>
    <s v="4018007000"/>
    <s v="Pending"/>
    <s v="14121944"/>
    <n v="1"/>
    <n v="23793"/>
    <m/>
    <m/>
    <n v="1"/>
    <n v="23793"/>
  </r>
  <r>
    <x v="1"/>
    <s v="12"/>
    <s v="6/27/2014"/>
    <s v="2014"/>
    <s v="9"/>
    <s v="41010000"/>
    <x v="13"/>
    <x v="0"/>
    <s v="NATIONAL SCIENCE FOUNDATION"/>
    <s v="Federal"/>
    <x v="0"/>
    <s v="4018009000"/>
    <s v="Pending"/>
    <s v="14121823"/>
    <m/>
    <m/>
    <n v="0.5"/>
    <n v="336999.5"/>
    <n v="0.5"/>
    <n v="336999.5"/>
  </r>
  <r>
    <x v="1"/>
    <s v="12"/>
    <s v="6/27/2014"/>
    <s v="2014"/>
    <s v="9"/>
    <s v="41010000"/>
    <x v="13"/>
    <x v="0"/>
    <s v="NATIONAL SCIENCE FOUNDATION"/>
    <s v="Federal"/>
    <x v="0"/>
    <s v="4018009000"/>
    <s v="Pending"/>
    <s v="14121923"/>
    <n v="0.34"/>
    <n v="631984.18000000005"/>
    <m/>
    <m/>
    <n v="0.34"/>
    <n v="631984.18000000005"/>
  </r>
  <r>
    <x v="1"/>
    <s v="12"/>
    <s v="6/27/2014"/>
    <s v="2014"/>
    <s v="9"/>
    <s v="41010000"/>
    <x v="13"/>
    <x v="0"/>
    <s v="NATIONAL SCIENCE FOUNDATION"/>
    <s v="Federal"/>
    <x v="0"/>
    <s v="4019001000"/>
    <s v="Pending"/>
    <s v="14121953"/>
    <m/>
    <m/>
    <n v="0"/>
    <n v="0"/>
    <n v="0"/>
    <n v="0"/>
  </r>
  <r>
    <x v="1"/>
    <s v="12"/>
    <s v="6/27/2014"/>
    <s v="2014"/>
    <s v="9"/>
    <s v="41010000"/>
    <x v="13"/>
    <x v="0"/>
    <s v="NATIONAL SCIENCE FOUNDATION"/>
    <s v="Federal"/>
    <x v="0"/>
    <s v="4019005000"/>
    <s v="Pending"/>
    <s v="14121953"/>
    <m/>
    <m/>
    <n v="1"/>
    <n v="679902"/>
    <n v="1"/>
    <n v="679902"/>
  </r>
  <r>
    <x v="1"/>
    <s v="12"/>
    <s v="6/27/2014"/>
    <s v="2014"/>
    <s v="9"/>
    <s v="41010000"/>
    <x v="13"/>
    <x v="0"/>
    <s v="NATIONAL SCIENCE FOUNDATION"/>
    <s v="Federal"/>
    <x v="0"/>
    <s v="4019006000"/>
    <s v="Pending"/>
    <s v="14121917"/>
    <m/>
    <m/>
    <n v="0.2"/>
    <n v="59452"/>
    <n v="0.2"/>
    <n v="59452"/>
  </r>
  <r>
    <x v="1"/>
    <s v="12"/>
    <s v="6/27/2014"/>
    <s v="2014"/>
    <s v="9"/>
    <s v="41010000"/>
    <x v="13"/>
    <x v="0"/>
    <s v="NATIONAL SCIENCE FOUNDATION"/>
    <s v="Federal"/>
    <x v="0"/>
    <s v="4027002000"/>
    <s v="Pending"/>
    <s v="14121944"/>
    <n v="0"/>
    <n v="0"/>
    <m/>
    <m/>
    <n v="0"/>
    <n v="0"/>
  </r>
  <r>
    <x v="1"/>
    <s v="12"/>
    <s v="6/27/2014"/>
    <s v="2014"/>
    <s v="9"/>
    <s v="41010000"/>
    <x v="13"/>
    <x v="0"/>
    <s v="NATIONAL SCIENCE FOUNDATION"/>
    <s v="Federal"/>
    <x v="0"/>
    <s v="4027012000"/>
    <s v="Pending"/>
    <s v="14121923"/>
    <n v="0"/>
    <n v="0"/>
    <m/>
    <m/>
    <n v="0"/>
    <n v="0"/>
  </r>
  <r>
    <x v="1"/>
    <s v="12"/>
    <s v="6/27/2014"/>
    <s v="2014"/>
    <s v="9"/>
    <s v="41010000"/>
    <x v="13"/>
    <x v="0"/>
    <s v="NATIONAL SCIENCE FOUNDATION"/>
    <s v="Federal"/>
    <x v="0"/>
    <s v="4099099999"/>
    <s v="Pending"/>
    <s v="14121917"/>
    <m/>
    <m/>
    <n v="0.2"/>
    <n v="59452"/>
    <n v="0.2"/>
    <n v="59452"/>
  </r>
  <r>
    <x v="1"/>
    <s v="12"/>
    <s v="6/30/2014"/>
    <s v="2014"/>
    <s v="9"/>
    <s v="41010000"/>
    <x v="13"/>
    <x v="0"/>
    <s v="WEPAN"/>
    <s v="Private Profit"/>
    <x v="0"/>
    <s v="4014009000"/>
    <s v="Pending"/>
    <s v="14109902"/>
    <m/>
    <m/>
    <n v="1"/>
    <n v="131415"/>
    <n v="1"/>
    <n v="131415"/>
  </r>
  <r>
    <x v="2"/>
    <s v="1"/>
    <s v="7/1/2015"/>
    <s v="2015"/>
    <s v="10"/>
    <s v="41010000"/>
    <x v="13"/>
    <x v="0"/>
    <s v="NATIONAL SCIENCE FOUNDATION"/>
    <s v="Federal"/>
    <x v="0"/>
    <s v="4014006000"/>
    <s v="Awarded"/>
    <s v="15066033"/>
    <m/>
    <m/>
    <n v="1"/>
    <n v="650000"/>
    <n v="1"/>
    <n v="650000"/>
  </r>
  <r>
    <x v="2"/>
    <s v="1"/>
    <s v="7/1/2015"/>
    <s v="2015"/>
    <s v="10"/>
    <s v="41010000"/>
    <x v="13"/>
    <x v="0"/>
    <s v="NATIONAL SCIENCE FOUNDATION"/>
    <s v="Federal"/>
    <x v="0"/>
    <s v="4018009000"/>
    <s v="Awarded"/>
    <s v="15120642"/>
    <n v="1"/>
    <n v="139831"/>
    <m/>
    <m/>
    <n v="1"/>
    <n v="139831"/>
  </r>
  <r>
    <x v="2"/>
    <s v="1"/>
    <s v="7/1/2015"/>
    <s v="2015"/>
    <s v="10"/>
    <s v="41010000"/>
    <x v="13"/>
    <x v="0"/>
    <s v="NATIONAL SCIENCE FOUNDATION"/>
    <s v="Federal"/>
    <x v="0"/>
    <s v="4018009000"/>
    <s v="Awarded"/>
    <s v="16011653"/>
    <m/>
    <m/>
    <n v="1"/>
    <n v="78147"/>
    <n v="1"/>
    <n v="78147"/>
  </r>
  <r>
    <x v="2"/>
    <s v="1"/>
    <s v="7/1/2015"/>
    <s v="2015"/>
    <s v="10"/>
    <s v="41010000"/>
    <x v="13"/>
    <x v="0"/>
    <s v="NATIONAL SCIENCE FOUNDATION"/>
    <s v="Federal"/>
    <x v="0"/>
    <s v="4027012000"/>
    <s v="Awarded"/>
    <s v="15120642"/>
    <n v="0"/>
    <n v="0"/>
    <m/>
    <m/>
    <n v="0"/>
    <n v="0"/>
  </r>
  <r>
    <x v="2"/>
    <s v="1"/>
    <s v="7/2/2015"/>
    <s v="2015"/>
    <s v="10"/>
    <s v="41010000"/>
    <x v="13"/>
    <x v="0"/>
    <s v="NATIONAL SCIENCE FOUNDATION"/>
    <s v="Federal"/>
    <x v="0"/>
    <s v="4014005000"/>
    <s v="Not Funded"/>
    <s v="16012392"/>
    <m/>
    <m/>
    <n v="0.75"/>
    <n v="375000"/>
    <n v="0.75"/>
    <n v="375000"/>
  </r>
  <r>
    <x v="2"/>
    <s v="1"/>
    <s v="7/2/2015"/>
    <s v="2015"/>
    <s v="10"/>
    <s v="41010000"/>
    <x v="13"/>
    <x v="0"/>
    <s v="Boise State University"/>
    <s v="Institution of Higher Education"/>
    <x v="0"/>
    <s v="4014007000"/>
    <s v="Awarded"/>
    <s v="16011711"/>
    <m/>
    <m/>
    <n v="1"/>
    <n v="44941"/>
    <n v="1"/>
    <n v="44941"/>
  </r>
  <r>
    <x v="2"/>
    <s v="1"/>
    <s v="7/2/2015"/>
    <s v="2015"/>
    <s v="10"/>
    <s v="41010000"/>
    <x v="13"/>
    <x v="0"/>
    <s v="NATIONAL SCIENCE FOUNDATION"/>
    <s v="Federal"/>
    <x v="0"/>
    <s v="4014024000"/>
    <s v="Not Funded"/>
    <s v="16012392"/>
    <m/>
    <m/>
    <n v="0.25"/>
    <n v="125000"/>
    <n v="0.25"/>
    <n v="125000"/>
  </r>
  <r>
    <x v="2"/>
    <s v="1"/>
    <s v="7/2/2015"/>
    <s v="2015"/>
    <s v="10"/>
    <s v="41010000"/>
    <x v="13"/>
    <x v="0"/>
    <s v="NATIONAL SCIENCE FOUNDATION"/>
    <s v="Federal"/>
    <x v="0"/>
    <s v="4018010000"/>
    <s v="Awarded"/>
    <s v="15119819"/>
    <m/>
    <m/>
    <n v="1"/>
    <n v="299952"/>
    <n v="1"/>
    <n v="299952"/>
  </r>
  <r>
    <x v="2"/>
    <s v="1"/>
    <s v="7/7/2015"/>
    <s v="2015"/>
    <s v="10"/>
    <s v="41010000"/>
    <x v="13"/>
    <x v="0"/>
    <s v="NATIONAL SCIENCE FOUNDATION"/>
    <s v="Federal"/>
    <x v="0"/>
    <s v="4018004000"/>
    <s v="Awarded"/>
    <s v="15033755"/>
    <m/>
    <m/>
    <n v="1"/>
    <n v="490400"/>
    <n v="1"/>
    <n v="490400"/>
  </r>
  <r>
    <x v="2"/>
    <s v="1"/>
    <s v="7/8/2015"/>
    <s v="2015"/>
    <s v="10"/>
    <s v="41010000"/>
    <x v="13"/>
    <x v="0"/>
    <s v="NATIONAL SCIENCE FOUNDATION"/>
    <s v="Federal"/>
    <x v="0"/>
    <s v="4014007000"/>
    <s v="Not Funded"/>
    <s v="16011862"/>
    <m/>
    <m/>
    <n v="0.8"/>
    <n v="112000"/>
    <n v="0.8"/>
    <n v="112000"/>
  </r>
  <r>
    <x v="2"/>
    <s v="1"/>
    <s v="7/8/2015"/>
    <s v="2015"/>
    <s v="10"/>
    <s v="41010000"/>
    <x v="13"/>
    <x v="0"/>
    <s v="NATIONAL SCIENCE FOUNDATION"/>
    <s v="Federal"/>
    <x v="0"/>
    <s v="4019008000"/>
    <s v="Not Funded"/>
    <s v="16011862"/>
    <m/>
    <m/>
    <n v="0.2"/>
    <n v="28000"/>
    <n v="0.2"/>
    <n v="28000"/>
  </r>
  <r>
    <x v="2"/>
    <s v="1"/>
    <s v="7/10/2015"/>
    <s v="2015"/>
    <s v="10"/>
    <s v="41010000"/>
    <x v="13"/>
    <x v="0"/>
    <s v="NATIONAL SCIENCE FOUNDATION"/>
    <s v="Federal"/>
    <x v="0"/>
    <s v="4015003000"/>
    <s v="Not Funded"/>
    <s v="16011948"/>
    <m/>
    <m/>
    <n v="1"/>
    <n v="56731"/>
    <n v="1"/>
    <n v="56731"/>
  </r>
  <r>
    <x v="2"/>
    <s v="1"/>
    <s v="7/10/2015"/>
    <s v="2015"/>
    <s v="10"/>
    <s v="41010000"/>
    <x v="13"/>
    <x v="0"/>
    <s v="NATIONAL SCIENCE FOUNDATION"/>
    <s v="Federal"/>
    <x v="0"/>
    <s v="4018006000"/>
    <s v="Awarded"/>
    <s v="16011910"/>
    <m/>
    <m/>
    <n v="1"/>
    <n v="36282"/>
    <n v="1"/>
    <n v="36282"/>
  </r>
  <r>
    <x v="2"/>
    <s v="1"/>
    <s v="7/10/2015"/>
    <s v="2015"/>
    <s v="10"/>
    <s v="41010000"/>
    <x v="13"/>
    <x v="0"/>
    <s v="NATIONAL SCIENCE FOUNDATION"/>
    <s v="Federal"/>
    <x v="0"/>
    <s v="4019030000"/>
    <s v="Awarded"/>
    <s v="15121338"/>
    <m/>
    <m/>
    <n v="1"/>
    <n v="39750.199999999997"/>
    <n v="1"/>
    <n v="39750.199999999997"/>
  </r>
  <r>
    <x v="2"/>
    <s v="1"/>
    <s v="7/14/2015"/>
    <s v="2015"/>
    <s v="10"/>
    <s v="41010000"/>
    <x v="13"/>
    <x v="0"/>
    <s v="NATIONAL SCIENCE FOUNDATION"/>
    <s v="Federal"/>
    <x v="0"/>
    <s v="4014007000"/>
    <s v="Awarded"/>
    <s v="15110085"/>
    <m/>
    <m/>
    <n v="1"/>
    <n v="4260979"/>
    <n v="1"/>
    <n v="4260979"/>
  </r>
  <r>
    <x v="2"/>
    <s v="1"/>
    <s v="7/14/2015"/>
    <s v="2015"/>
    <s v="10"/>
    <s v="41010000"/>
    <x v="13"/>
    <x v="0"/>
    <s v="NATIONAL SCIENCE FOUNDATION"/>
    <s v="Federal"/>
    <x v="0"/>
    <s v="4018006000"/>
    <s v="Not Funded"/>
    <s v="16011943"/>
    <m/>
    <m/>
    <n v="1"/>
    <n v="519336"/>
    <n v="1"/>
    <n v="519336"/>
  </r>
  <r>
    <x v="2"/>
    <s v="1"/>
    <s v="7/15/2015"/>
    <s v="2015"/>
    <s v="10"/>
    <s v="41010000"/>
    <x v="13"/>
    <x v="0"/>
    <s v="NATIONAL SCIENCE FOUNDATION"/>
    <s v="Federal"/>
    <x v="0"/>
    <s v="2004018000"/>
    <s v="Not Funded"/>
    <s v="16011989"/>
    <m/>
    <m/>
    <n v="0.2"/>
    <n v="73626.2"/>
    <n v="0.2"/>
    <n v="73626.2"/>
  </r>
  <r>
    <x v="2"/>
    <s v="1"/>
    <s v="7/15/2015"/>
    <s v="2015"/>
    <s v="10"/>
    <s v="41010000"/>
    <x v="13"/>
    <x v="0"/>
    <s v="NATIONAL SCIENCE FOUNDATION"/>
    <s v="Federal"/>
    <x v="0"/>
    <s v="2004020000"/>
    <s v="Not Funded"/>
    <s v="16011989"/>
    <m/>
    <m/>
    <n v="0.6"/>
    <n v="220878.6"/>
    <n v="0.6"/>
    <n v="220878.6"/>
  </r>
  <r>
    <x v="2"/>
    <s v="1"/>
    <s v="7/15/2015"/>
    <s v="2015"/>
    <s v="10"/>
    <s v="41010000"/>
    <x v="13"/>
    <x v="0"/>
    <s v="NATIONAL SCIENCE FOUNDATION"/>
    <s v="Federal"/>
    <x v="0"/>
    <s v="2004029000"/>
    <s v="Not Funded"/>
    <s v="16011989"/>
    <m/>
    <m/>
    <n v="0.2"/>
    <n v="73626.2"/>
    <n v="0.2"/>
    <n v="73626.2"/>
  </r>
  <r>
    <x v="2"/>
    <s v="1"/>
    <s v="7/15/2015"/>
    <s v="2015"/>
    <s v="10"/>
    <s v="41010000"/>
    <x v="13"/>
    <x v="0"/>
    <s v="NATIONAL SCIENCE FOUNDATION"/>
    <s v="Federal"/>
    <x v="0"/>
    <s v="4018009000"/>
    <s v="Awarded"/>
    <s v="16012055"/>
    <m/>
    <m/>
    <n v="1"/>
    <n v="67400"/>
    <n v="1"/>
    <n v="67400"/>
  </r>
  <r>
    <x v="2"/>
    <s v="1"/>
    <s v="7/15/2015"/>
    <s v="2015"/>
    <s v="10"/>
    <s v="41010000"/>
    <x v="13"/>
    <x v="0"/>
    <s v="KENNESAW STATE UNIVERSITY"/>
    <s v="Institution of Higher Education"/>
    <x v="0"/>
    <s v="4020003000"/>
    <s v="Awarded"/>
    <s v="15044348"/>
    <m/>
    <m/>
    <n v="1"/>
    <n v="6078"/>
    <n v="1"/>
    <n v="6078"/>
  </r>
  <r>
    <x v="2"/>
    <s v="1"/>
    <s v="7/17/2015"/>
    <s v="2015"/>
    <s v="10"/>
    <s v="41010000"/>
    <x v="13"/>
    <x v="0"/>
    <s v="NATIONAL SCIENCE FOUNDATION"/>
    <s v="Federal"/>
    <x v="0"/>
    <s v="4008006000"/>
    <s v="Awarded"/>
    <s v="16012228"/>
    <m/>
    <m/>
    <n v="0.1"/>
    <n v="30000"/>
    <n v="0.1"/>
    <n v="30000"/>
  </r>
  <r>
    <x v="2"/>
    <s v="1"/>
    <s v="7/17/2015"/>
    <s v="2015"/>
    <s v="10"/>
    <s v="41010000"/>
    <x v="13"/>
    <x v="0"/>
    <s v="NATIONAL SCIENCE FOUNDATION"/>
    <s v="Federal"/>
    <x v="0"/>
    <s v="4014006000"/>
    <s v="Awarded"/>
    <s v="15076461"/>
    <m/>
    <m/>
    <n v="1"/>
    <n v="450000"/>
    <n v="1"/>
    <n v="450000"/>
  </r>
  <r>
    <x v="2"/>
    <s v="1"/>
    <s v="7/17/2015"/>
    <s v="2015"/>
    <s v="10"/>
    <s v="41010000"/>
    <x v="13"/>
    <x v="0"/>
    <s v="NATIONAL SCIENCE FOUNDATION"/>
    <s v="Federal"/>
    <x v="0"/>
    <s v="4014007000"/>
    <s v="Awarded"/>
    <s v="15076653"/>
    <m/>
    <m/>
    <n v="1"/>
    <n v="287532"/>
    <n v="1"/>
    <n v="287532"/>
  </r>
  <r>
    <x v="2"/>
    <s v="1"/>
    <s v="7/17/2015"/>
    <s v="2015"/>
    <s v="10"/>
    <s v="41010000"/>
    <x v="13"/>
    <x v="0"/>
    <s v="NATIONAL SCIENCE FOUNDATION"/>
    <s v="Federal"/>
    <x v="0"/>
    <s v="4014007000"/>
    <s v="Awarded"/>
    <s v="16012228"/>
    <m/>
    <m/>
    <n v="0.7"/>
    <n v="210000"/>
    <n v="0.7"/>
    <n v="210000"/>
  </r>
  <r>
    <x v="2"/>
    <s v="1"/>
    <s v="7/17/2015"/>
    <s v="2015"/>
    <s v="10"/>
    <s v="41010000"/>
    <x v="13"/>
    <x v="0"/>
    <s v="NATIONAL SCIENCE FOUNDATION"/>
    <s v="Federal"/>
    <x v="0"/>
    <s v="4019006000"/>
    <s v="Awarded"/>
    <s v="16012228"/>
    <m/>
    <m/>
    <n v="0.05"/>
    <n v="15000"/>
    <n v="0.05"/>
    <n v="15000"/>
  </r>
  <r>
    <x v="2"/>
    <s v="1"/>
    <s v="7/17/2015"/>
    <s v="2015"/>
    <s v="10"/>
    <s v="41010000"/>
    <x v="13"/>
    <x v="0"/>
    <s v="NATIONAL SCIENCE FOUNDATION"/>
    <s v="Federal"/>
    <x v="0"/>
    <s v="4019008000"/>
    <s v="Awarded"/>
    <s v="16012228"/>
    <m/>
    <m/>
    <n v="0.15"/>
    <n v="45000"/>
    <n v="0.15"/>
    <n v="45000"/>
  </r>
  <r>
    <x v="2"/>
    <s v="1"/>
    <s v="7/20/2015"/>
    <s v="2015"/>
    <s v="10"/>
    <s v="41010000"/>
    <x v="13"/>
    <x v="0"/>
    <s v="NATIONAL SCIENCE FOUNDATION"/>
    <s v="Federal"/>
    <x v="0"/>
    <s v="4014004000"/>
    <s v="Awarded"/>
    <s v="16012285"/>
    <n v="1"/>
    <n v="517024"/>
    <m/>
    <m/>
    <n v="1"/>
    <n v="517024"/>
  </r>
  <r>
    <x v="2"/>
    <s v="1"/>
    <s v="7/20/2015"/>
    <s v="2015"/>
    <s v="10"/>
    <s v="41010000"/>
    <x v="13"/>
    <x v="0"/>
    <s v="NATIONAL SCIENCE FOUNDATION"/>
    <s v="Federal"/>
    <x v="0"/>
    <s v="4014007000"/>
    <s v="Awarded"/>
    <s v="15109302"/>
    <m/>
    <m/>
    <n v="1"/>
    <n v="2044930"/>
    <n v="1"/>
    <n v="2044930"/>
  </r>
  <r>
    <x v="2"/>
    <s v="1"/>
    <s v="7/20/2015"/>
    <s v="2015"/>
    <s v="10"/>
    <s v="41010000"/>
    <x v="13"/>
    <x v="0"/>
    <s v="NATIONAL SCIENCE FOUNDATION"/>
    <s v="Federal"/>
    <x v="0"/>
    <s v="4018006000"/>
    <s v="Awarded"/>
    <s v="15065775"/>
    <m/>
    <m/>
    <n v="1"/>
    <n v="90000"/>
    <n v="1"/>
    <n v="90000"/>
  </r>
  <r>
    <x v="2"/>
    <s v="1"/>
    <s v="7/20/2015"/>
    <s v="2015"/>
    <s v="10"/>
    <s v="41010000"/>
    <x v="13"/>
    <x v="0"/>
    <s v="NATIONAL SCIENCE FOUNDATION"/>
    <s v="Federal"/>
    <x v="0"/>
    <s v="4019008000"/>
    <s v="Not Funded"/>
    <s v="16012295"/>
    <m/>
    <m/>
    <n v="1"/>
    <n v="504353"/>
    <n v="1"/>
    <n v="504353"/>
  </r>
  <r>
    <x v="2"/>
    <s v="1"/>
    <s v="7/20/2015"/>
    <s v="2015"/>
    <s v="10"/>
    <s v="41010000"/>
    <x v="13"/>
    <x v="0"/>
    <s v="NATIONAL SCIENCE FOUNDATION"/>
    <s v="Federal"/>
    <x v="0"/>
    <s v="4027010000"/>
    <s v="Awarded"/>
    <s v="16012285"/>
    <n v="0"/>
    <n v="0"/>
    <m/>
    <m/>
    <n v="0"/>
    <n v="0"/>
  </r>
  <r>
    <x v="2"/>
    <s v="1"/>
    <s v="7/21/2015"/>
    <s v="2015"/>
    <s v="10"/>
    <s v="41010000"/>
    <x v="13"/>
    <x v="0"/>
    <s v="NATIONAL SCIENCE FOUNDATION"/>
    <s v="Federal"/>
    <x v="0"/>
    <s v="4008006000"/>
    <s v="Pending"/>
    <s v="16011914"/>
    <n v="0.16800000000000001"/>
    <n v="487200"/>
    <m/>
    <m/>
    <n v="0.16800000000000001"/>
    <n v="487200"/>
  </r>
  <r>
    <x v="2"/>
    <s v="1"/>
    <s v="7/21/2015"/>
    <s v="2015"/>
    <s v="10"/>
    <s v="41010000"/>
    <x v="13"/>
    <x v="0"/>
    <s v="NATIONAL SCIENCE FOUNDATION"/>
    <s v="Federal"/>
    <x v="0"/>
    <s v="4013004000"/>
    <s v="Not Funded"/>
    <s v="16012302"/>
    <m/>
    <m/>
    <n v="1"/>
    <n v="739873"/>
    <n v="1"/>
    <n v="739873"/>
  </r>
  <r>
    <x v="2"/>
    <s v="1"/>
    <s v="7/21/2015"/>
    <s v="2015"/>
    <s v="10"/>
    <s v="41010000"/>
    <x v="13"/>
    <x v="0"/>
    <s v="NATIONAL SCIENCE FOUNDATION"/>
    <s v="Federal"/>
    <x v="0"/>
    <s v="4014001000"/>
    <s v="Pending"/>
    <s v="16011914"/>
    <n v="0"/>
    <n v="0"/>
    <m/>
    <m/>
    <n v="0"/>
    <n v="0"/>
  </r>
  <r>
    <x v="2"/>
    <s v="1"/>
    <s v="7/21/2015"/>
    <s v="2015"/>
    <s v="10"/>
    <s v="41010000"/>
    <x v="13"/>
    <x v="0"/>
    <s v="NATIONAL SCIENCE FOUNDATION"/>
    <s v="Federal"/>
    <x v="0"/>
    <s v="4014003000"/>
    <s v="Not Funded"/>
    <s v="16012222"/>
    <m/>
    <m/>
    <n v="1"/>
    <n v="516802"/>
    <n v="1"/>
    <n v="516802"/>
  </r>
  <r>
    <x v="2"/>
    <s v="1"/>
    <s v="7/21/2015"/>
    <s v="2015"/>
    <s v="10"/>
    <s v="41010000"/>
    <x v="13"/>
    <x v="0"/>
    <s v="NATIONAL SCIENCE FOUNDATION"/>
    <s v="Federal"/>
    <x v="0"/>
    <s v="4014006000"/>
    <s v="Pending"/>
    <s v="16011914"/>
    <n v="0.33200000000000002"/>
    <n v="962800"/>
    <m/>
    <m/>
    <n v="0.33200000000000002"/>
    <n v="962800"/>
  </r>
  <r>
    <x v="2"/>
    <s v="1"/>
    <s v="7/21/2015"/>
    <s v="2015"/>
    <s v="10"/>
    <s v="41010000"/>
    <x v="13"/>
    <x v="0"/>
    <s v="NATIONAL SCIENCE FOUNDATION"/>
    <s v="Federal"/>
    <x v="0"/>
    <s v="4014006000"/>
    <s v="Awarded"/>
    <s v="16012299"/>
    <n v="1"/>
    <n v="580000"/>
    <m/>
    <m/>
    <n v="1"/>
    <n v="580000"/>
  </r>
  <r>
    <x v="2"/>
    <s v="1"/>
    <s v="7/21/2015"/>
    <s v="2015"/>
    <s v="10"/>
    <s v="41010000"/>
    <x v="13"/>
    <x v="0"/>
    <s v="NATIONAL SCIENCE FOUNDATION"/>
    <s v="Federal"/>
    <x v="0"/>
    <s v="4014006000"/>
    <s v="Not Funded"/>
    <s v="16012322"/>
    <m/>
    <m/>
    <n v="0.75"/>
    <n v="310341"/>
    <n v="0.75"/>
    <n v="310341"/>
  </r>
  <r>
    <x v="2"/>
    <s v="1"/>
    <s v="7/21/2015"/>
    <s v="2015"/>
    <s v="10"/>
    <s v="41010000"/>
    <x v="13"/>
    <x v="0"/>
    <s v="NATIONAL SCIENCE FOUNDATION"/>
    <s v="Federal"/>
    <x v="0"/>
    <s v="4014006000"/>
    <s v="Not Funded"/>
    <s v="16012366"/>
    <m/>
    <m/>
    <n v="1"/>
    <n v="439187"/>
    <n v="1"/>
    <n v="439187"/>
  </r>
  <r>
    <x v="2"/>
    <s v="1"/>
    <s v="7/21/2015"/>
    <s v="2015"/>
    <s v="10"/>
    <s v="41010000"/>
    <x v="13"/>
    <x v="0"/>
    <s v="NATIONAL SCIENCE FOUNDATION"/>
    <s v="Federal"/>
    <x v="0"/>
    <s v="4014007000"/>
    <s v="Pending"/>
    <s v="16011914"/>
    <n v="0.5"/>
    <n v="1450000"/>
    <m/>
    <m/>
    <n v="0.5"/>
    <n v="1450000"/>
  </r>
  <r>
    <x v="2"/>
    <s v="1"/>
    <s v="7/21/2015"/>
    <s v="2015"/>
    <s v="10"/>
    <s v="41010000"/>
    <x v="13"/>
    <x v="0"/>
    <s v="NATIONAL SCIENCE FOUNDATION"/>
    <s v="Federal"/>
    <x v="0"/>
    <s v="4014007000"/>
    <s v="Awarded"/>
    <s v="15087091"/>
    <m/>
    <m/>
    <n v="1"/>
    <n v="1131465"/>
    <n v="1"/>
    <n v="1131465"/>
  </r>
  <r>
    <x v="2"/>
    <s v="1"/>
    <s v="7/21/2015"/>
    <s v="2015"/>
    <s v="10"/>
    <s v="41010000"/>
    <x v="13"/>
    <x v="0"/>
    <s v="NATIONAL SCIENCE FOUNDATION"/>
    <s v="Federal"/>
    <x v="0"/>
    <s v="4014008000"/>
    <s v="Not Funded"/>
    <s v="16012354"/>
    <m/>
    <m/>
    <n v="1"/>
    <n v="500000"/>
    <n v="1"/>
    <n v="500000"/>
  </r>
  <r>
    <x v="2"/>
    <s v="1"/>
    <s v="7/21/2015"/>
    <s v="2015"/>
    <s v="10"/>
    <s v="41010000"/>
    <x v="13"/>
    <x v="0"/>
    <s v="NATIONAL SCIENCE FOUNDATION"/>
    <s v="Federal"/>
    <x v="0"/>
    <s v="4018004000"/>
    <s v="Not Funded"/>
    <s v="16012175"/>
    <m/>
    <m/>
    <n v="1"/>
    <n v="500000"/>
    <n v="1"/>
    <n v="500000"/>
  </r>
  <r>
    <x v="2"/>
    <s v="1"/>
    <s v="7/21/2015"/>
    <s v="2015"/>
    <s v="10"/>
    <s v="41010000"/>
    <x v="13"/>
    <x v="0"/>
    <s v="NATIONAL SCIENCE FOUNDATION"/>
    <s v="Federal"/>
    <x v="0"/>
    <s v="4018009000"/>
    <s v="Awarded"/>
    <s v="16012177"/>
    <m/>
    <m/>
    <n v="1"/>
    <n v="99049"/>
    <n v="1"/>
    <n v="99049"/>
  </r>
  <r>
    <x v="2"/>
    <s v="1"/>
    <s v="7/21/2015"/>
    <s v="2015"/>
    <s v="10"/>
    <s v="41010000"/>
    <x v="13"/>
    <x v="0"/>
    <s v="NATIONAL SCIENCE FOUNDATION"/>
    <s v="Federal"/>
    <x v="0"/>
    <s v="4018009000"/>
    <s v="Awarded"/>
    <s v="16012294"/>
    <n v="1"/>
    <n v="16000"/>
    <m/>
    <m/>
    <n v="1"/>
    <n v="16000"/>
  </r>
  <r>
    <x v="2"/>
    <s v="1"/>
    <s v="7/21/2015"/>
    <s v="2015"/>
    <s v="10"/>
    <s v="41010000"/>
    <x v="13"/>
    <x v="0"/>
    <s v="NATIONAL SCIENCE FOUNDATION"/>
    <s v="Federal"/>
    <x v="0"/>
    <s v="4018009000"/>
    <s v="Awarded"/>
    <s v="16012296"/>
    <n v="1"/>
    <n v="16000"/>
    <m/>
    <m/>
    <n v="1"/>
    <n v="16000"/>
  </r>
  <r>
    <x v="2"/>
    <s v="1"/>
    <s v="7/21/2015"/>
    <s v="2015"/>
    <s v="10"/>
    <s v="41010000"/>
    <x v="13"/>
    <x v="0"/>
    <s v="NATIONAL SCIENCE FOUNDATION"/>
    <s v="Federal"/>
    <x v="0"/>
    <s v="4018009000"/>
    <s v="Awarded"/>
    <s v="16012310"/>
    <m/>
    <m/>
    <n v="1"/>
    <n v="517193"/>
    <n v="1"/>
    <n v="517193"/>
  </r>
  <r>
    <x v="2"/>
    <s v="1"/>
    <s v="7/21/2015"/>
    <s v="2015"/>
    <s v="10"/>
    <s v="41010000"/>
    <x v="13"/>
    <x v="0"/>
    <s v="NATIONAL SCIENCE FOUNDATION"/>
    <s v="Federal"/>
    <x v="0"/>
    <s v="4018009000"/>
    <s v="Not Funded"/>
    <s v="16012287"/>
    <m/>
    <m/>
    <n v="1"/>
    <n v="521257"/>
    <n v="1"/>
    <n v="521257"/>
  </r>
  <r>
    <x v="2"/>
    <s v="1"/>
    <s v="7/21/2015"/>
    <s v="2015"/>
    <s v="10"/>
    <s v="41010000"/>
    <x v="13"/>
    <x v="0"/>
    <s v="NATIONAL SCIENCE FOUNDATION"/>
    <s v="Federal"/>
    <x v="0"/>
    <s v="4018009000"/>
    <s v="Not Funded"/>
    <s v="16012304"/>
    <m/>
    <m/>
    <n v="1"/>
    <n v="577373"/>
    <n v="1"/>
    <n v="577373"/>
  </r>
  <r>
    <x v="2"/>
    <s v="1"/>
    <s v="7/21/2015"/>
    <s v="2015"/>
    <s v="10"/>
    <s v="41010000"/>
    <x v="13"/>
    <x v="0"/>
    <s v="NATIONAL SCIENCE FOUNDATION"/>
    <s v="Federal"/>
    <x v="0"/>
    <s v="4018010000"/>
    <s v="Not Funded"/>
    <s v="16012206"/>
    <m/>
    <m/>
    <n v="1"/>
    <n v="401021"/>
    <n v="1"/>
    <n v="401021"/>
  </r>
  <r>
    <x v="2"/>
    <s v="1"/>
    <s v="7/21/2015"/>
    <s v="2015"/>
    <s v="10"/>
    <s v="41010000"/>
    <x v="13"/>
    <x v="0"/>
    <s v="NATIONAL SCIENCE FOUNDATION"/>
    <s v="Federal"/>
    <x v="0"/>
    <s v="4018010000"/>
    <s v="Not Funded"/>
    <s v="16012322"/>
    <m/>
    <m/>
    <n v="0.25"/>
    <n v="103447"/>
    <n v="0.25"/>
    <n v="103447"/>
  </r>
  <r>
    <x v="2"/>
    <s v="1"/>
    <s v="7/21/2015"/>
    <s v="2015"/>
    <s v="10"/>
    <s v="41010000"/>
    <x v="13"/>
    <x v="0"/>
    <s v="NATIONAL SCIENCE FOUNDATION"/>
    <s v="Federal"/>
    <x v="0"/>
    <s v="4019006000"/>
    <s v="Not Funded"/>
    <s v="16012331"/>
    <m/>
    <m/>
    <n v="0.75"/>
    <n v="305496"/>
    <n v="0.75"/>
    <n v="305496"/>
  </r>
  <r>
    <x v="2"/>
    <s v="1"/>
    <s v="7/21/2015"/>
    <s v="2015"/>
    <s v="10"/>
    <s v="41010000"/>
    <x v="13"/>
    <x v="0"/>
    <s v="NATIONAL SCIENCE FOUNDATION"/>
    <s v="Federal"/>
    <x v="0"/>
    <s v="4020003000"/>
    <s v="Not Funded"/>
    <s v="16012331"/>
    <m/>
    <m/>
    <n v="0.25"/>
    <n v="101832"/>
    <n v="0.25"/>
    <n v="101832"/>
  </r>
  <r>
    <x v="2"/>
    <s v="1"/>
    <s v="7/21/2015"/>
    <s v="2015"/>
    <s v="10"/>
    <s v="41010000"/>
    <x v="13"/>
    <x v="0"/>
    <s v="NATIONAL SCIENCE FOUNDATION"/>
    <s v="Federal"/>
    <x v="0"/>
    <s v="4027001000"/>
    <s v="Awarded"/>
    <s v="16012294"/>
    <n v="0"/>
    <n v="0"/>
    <m/>
    <m/>
    <n v="0"/>
    <n v="0"/>
  </r>
  <r>
    <x v="2"/>
    <s v="1"/>
    <s v="7/21/2015"/>
    <s v="2015"/>
    <s v="10"/>
    <s v="41010000"/>
    <x v="13"/>
    <x v="0"/>
    <s v="NATIONAL SCIENCE FOUNDATION"/>
    <s v="Federal"/>
    <x v="0"/>
    <s v="4027001000"/>
    <s v="Awarded"/>
    <s v="16012296"/>
    <n v="0"/>
    <n v="0"/>
    <m/>
    <m/>
    <n v="0"/>
    <n v="0"/>
  </r>
  <r>
    <x v="2"/>
    <s v="1"/>
    <s v="7/21/2015"/>
    <s v="2015"/>
    <s v="10"/>
    <s v="41010000"/>
    <x v="13"/>
    <x v="0"/>
    <s v="NATIONAL SCIENCE FOUNDATION"/>
    <s v="Federal"/>
    <x v="0"/>
    <s v="4027001025"/>
    <s v="Awarded"/>
    <s v="16012294"/>
    <n v="0"/>
    <n v="0"/>
    <m/>
    <m/>
    <n v="0"/>
    <n v="0"/>
  </r>
  <r>
    <x v="2"/>
    <s v="1"/>
    <s v="7/21/2015"/>
    <s v="2015"/>
    <s v="10"/>
    <s v="41010000"/>
    <x v="13"/>
    <x v="0"/>
    <s v="NATIONAL SCIENCE FOUNDATION"/>
    <s v="Federal"/>
    <x v="0"/>
    <s v="4027001025"/>
    <s v="Awarded"/>
    <s v="16012296"/>
    <n v="0"/>
    <n v="0"/>
    <m/>
    <m/>
    <n v="0"/>
    <n v="0"/>
  </r>
  <r>
    <x v="2"/>
    <s v="1"/>
    <s v="7/21/2015"/>
    <s v="2015"/>
    <s v="10"/>
    <s v="41010000"/>
    <x v="13"/>
    <x v="0"/>
    <s v="NATIONAL SCIENCE FOUNDATION"/>
    <s v="Federal"/>
    <x v="0"/>
    <s v="4027002000"/>
    <s v="Pending"/>
    <s v="16011914"/>
    <n v="0"/>
    <n v="0"/>
    <m/>
    <m/>
    <n v="0"/>
    <n v="0"/>
  </r>
  <r>
    <x v="2"/>
    <s v="1"/>
    <s v="7/21/2015"/>
    <s v="2015"/>
    <s v="10"/>
    <s v="41010000"/>
    <x v="13"/>
    <x v="0"/>
    <s v="NATIONAL SCIENCE FOUNDATION"/>
    <s v="Federal"/>
    <x v="0"/>
    <s v="4027002000"/>
    <s v="Awarded"/>
    <s v="16012299"/>
    <n v="0"/>
    <n v="0"/>
    <m/>
    <m/>
    <n v="0"/>
    <n v="0"/>
  </r>
  <r>
    <x v="2"/>
    <s v="1"/>
    <s v="7/21/2015"/>
    <s v="2015"/>
    <s v="10"/>
    <s v="41010000"/>
    <x v="13"/>
    <x v="0"/>
    <s v="NATIONAL SCIENCE FOUNDATION"/>
    <s v="Federal"/>
    <x v="0"/>
    <s v="4027016000"/>
    <s v="Pending"/>
    <s v="16011914"/>
    <n v="0"/>
    <n v="0"/>
    <m/>
    <m/>
    <n v="0"/>
    <n v="0"/>
  </r>
  <r>
    <x v="2"/>
    <s v="1"/>
    <s v="7/21/2015"/>
    <s v="2015"/>
    <s v="10"/>
    <s v="41010000"/>
    <x v="13"/>
    <x v="0"/>
    <s v="NATIONAL SCIENCE FOUNDATION"/>
    <s v="Federal"/>
    <x v="0"/>
    <s v="4027016000"/>
    <s v="Awarded"/>
    <s v="16012299"/>
    <n v="0"/>
    <n v="0"/>
    <m/>
    <m/>
    <n v="0"/>
    <n v="0"/>
  </r>
  <r>
    <x v="2"/>
    <s v="1"/>
    <s v="7/22/2015"/>
    <s v="2015"/>
    <s v="10"/>
    <s v="41010000"/>
    <x v="13"/>
    <x v="0"/>
    <s v="NATIONAL SCIENCE FOUNDATION"/>
    <s v="Federal"/>
    <x v="0"/>
    <s v="4011006000"/>
    <s v="Not Funded"/>
    <s v="16012367"/>
    <m/>
    <m/>
    <n v="1"/>
    <n v="516598"/>
    <n v="1"/>
    <n v="516598"/>
  </r>
  <r>
    <x v="2"/>
    <s v="1"/>
    <s v="7/22/2015"/>
    <s v="2015"/>
    <s v="10"/>
    <s v="41010000"/>
    <x v="13"/>
    <x v="0"/>
    <s v="NATIONAL SCIENCE FOUNDATION"/>
    <s v="Federal"/>
    <x v="0"/>
    <s v="4014003000"/>
    <s v="Not Funded"/>
    <s v="16012240"/>
    <m/>
    <m/>
    <n v="1"/>
    <n v="501977"/>
    <n v="1"/>
    <n v="501977"/>
  </r>
  <r>
    <x v="2"/>
    <s v="1"/>
    <s v="7/22/2015"/>
    <s v="2015"/>
    <s v="10"/>
    <s v="41010000"/>
    <x v="13"/>
    <x v="0"/>
    <s v="NATIONAL SCIENCE FOUNDATION"/>
    <s v="Federal"/>
    <x v="0"/>
    <s v="4014003000"/>
    <s v="Not Funded"/>
    <s v="16012371"/>
    <m/>
    <m/>
    <n v="1"/>
    <n v="508655"/>
    <n v="1"/>
    <n v="508655"/>
  </r>
  <r>
    <x v="2"/>
    <s v="1"/>
    <s v="7/22/2015"/>
    <s v="2015"/>
    <s v="10"/>
    <s v="41010000"/>
    <x v="13"/>
    <x v="0"/>
    <s v="NATIONAL SCIENCE FOUNDATION"/>
    <s v="Federal"/>
    <x v="0"/>
    <s v="4014004000"/>
    <s v="Awarded"/>
    <s v="16012384"/>
    <m/>
    <m/>
    <n v="1"/>
    <n v="504316"/>
    <n v="1"/>
    <n v="504316"/>
  </r>
  <r>
    <x v="2"/>
    <s v="1"/>
    <s v="7/22/2015"/>
    <s v="2015"/>
    <s v="10"/>
    <s v="41010000"/>
    <x v="13"/>
    <x v="0"/>
    <s v="NATIONAL SCIENCE FOUNDATION"/>
    <s v="Federal"/>
    <x v="0"/>
    <s v="4014005000"/>
    <s v="Not Funded"/>
    <s v="16012414"/>
    <m/>
    <m/>
    <n v="1"/>
    <n v="499954"/>
    <n v="1"/>
    <n v="499954"/>
  </r>
  <r>
    <x v="2"/>
    <s v="1"/>
    <s v="7/22/2015"/>
    <s v="2015"/>
    <s v="10"/>
    <s v="41010000"/>
    <x v="13"/>
    <x v="0"/>
    <s v="NATIONAL SCIENCE FOUNDATION"/>
    <s v="Federal"/>
    <x v="0"/>
    <s v="4014007000"/>
    <s v="Awarded"/>
    <s v="16012230"/>
    <m/>
    <m/>
    <n v="1"/>
    <n v="529910"/>
    <n v="1"/>
    <n v="529910"/>
  </r>
  <r>
    <x v="2"/>
    <s v="1"/>
    <s v="7/22/2015"/>
    <s v="2015"/>
    <s v="10"/>
    <s v="41010000"/>
    <x v="13"/>
    <x v="0"/>
    <s v="NATIONAL SCIENCE FOUNDATION"/>
    <s v="Federal"/>
    <x v="0"/>
    <s v="4014007000"/>
    <s v="Not Funded"/>
    <s v="16012435"/>
    <m/>
    <m/>
    <n v="1"/>
    <n v="501053"/>
    <n v="1"/>
    <n v="501053"/>
  </r>
  <r>
    <x v="2"/>
    <s v="1"/>
    <s v="7/22/2015"/>
    <s v="2015"/>
    <s v="10"/>
    <s v="41010000"/>
    <x v="13"/>
    <x v="0"/>
    <s v="NATIONAL SCIENCE FOUNDATION"/>
    <s v="Federal"/>
    <x v="0"/>
    <s v="4014008000"/>
    <s v="Not Funded"/>
    <s v="16012306"/>
    <m/>
    <m/>
    <n v="1"/>
    <n v="500784"/>
    <n v="1"/>
    <n v="500784"/>
  </r>
  <r>
    <x v="2"/>
    <s v="1"/>
    <s v="7/22/2015"/>
    <s v="2015"/>
    <s v="10"/>
    <s v="41010000"/>
    <x v="13"/>
    <x v="0"/>
    <s v="NATIONAL SCIENCE FOUNDATION"/>
    <s v="Federal"/>
    <x v="0"/>
    <s v="4014009000"/>
    <s v="Awarded"/>
    <s v="16012370"/>
    <n v="1"/>
    <n v="500000"/>
    <m/>
    <m/>
    <n v="1"/>
    <n v="500000"/>
  </r>
  <r>
    <x v="2"/>
    <s v="1"/>
    <s v="7/22/2015"/>
    <s v="2015"/>
    <s v="10"/>
    <s v="41010000"/>
    <x v="13"/>
    <x v="0"/>
    <s v="NATIONAL SCIENCE FOUNDATION"/>
    <s v="Federal"/>
    <x v="0"/>
    <s v="4014009000"/>
    <s v="Not Funded"/>
    <s v="16012168"/>
    <m/>
    <m/>
    <n v="1"/>
    <n v="500000"/>
    <n v="1"/>
    <n v="500000"/>
  </r>
  <r>
    <x v="2"/>
    <s v="1"/>
    <s v="7/22/2015"/>
    <s v="2015"/>
    <s v="10"/>
    <s v="41010000"/>
    <x v="13"/>
    <x v="0"/>
    <s v="NATIONAL SCIENCE FOUNDATION"/>
    <s v="Federal"/>
    <x v="0"/>
    <s v="4014009000"/>
    <s v="Not Funded"/>
    <s v="16012394"/>
    <m/>
    <m/>
    <n v="1"/>
    <n v="500004"/>
    <n v="1"/>
    <n v="500004"/>
  </r>
  <r>
    <x v="2"/>
    <s v="1"/>
    <s v="7/22/2015"/>
    <s v="2015"/>
    <s v="10"/>
    <s v="41010000"/>
    <x v="13"/>
    <x v="0"/>
    <s v="NATIONAL SCIENCE FOUNDATION"/>
    <s v="Federal"/>
    <x v="0"/>
    <s v="4014009000"/>
    <s v="Not Funded"/>
    <s v="16012434"/>
    <m/>
    <m/>
    <n v="1"/>
    <n v="500408"/>
    <n v="1"/>
    <n v="500408"/>
  </r>
  <r>
    <x v="2"/>
    <s v="1"/>
    <s v="7/22/2015"/>
    <s v="2015"/>
    <s v="10"/>
    <s v="41010000"/>
    <x v="13"/>
    <x v="0"/>
    <s v="NATIONAL SCIENCE FOUNDATION"/>
    <s v="Federal"/>
    <x v="0"/>
    <s v="4014010000"/>
    <s v="Not Funded"/>
    <s v="16012350"/>
    <m/>
    <m/>
    <n v="1"/>
    <n v="500058"/>
    <n v="1"/>
    <n v="500058"/>
  </r>
  <r>
    <x v="2"/>
    <s v="1"/>
    <s v="7/22/2015"/>
    <s v="2015"/>
    <s v="10"/>
    <s v="41010000"/>
    <x v="13"/>
    <x v="0"/>
    <s v="NATIONAL SCIENCE FOUNDATION"/>
    <s v="Federal"/>
    <x v="0"/>
    <s v="4014010000"/>
    <s v="Not Funded"/>
    <s v="16012410"/>
    <m/>
    <m/>
    <n v="1"/>
    <n v="500000"/>
    <n v="1"/>
    <n v="500000"/>
  </r>
  <r>
    <x v="2"/>
    <s v="1"/>
    <s v="7/22/2015"/>
    <s v="2015"/>
    <s v="10"/>
    <s v="41010000"/>
    <x v="13"/>
    <x v="0"/>
    <s v="NATIONAL SCIENCE FOUNDATION"/>
    <s v="Federal"/>
    <x v="0"/>
    <s v="4014011000"/>
    <s v="Not Funded"/>
    <s v="16012289"/>
    <m/>
    <m/>
    <n v="1"/>
    <n v="500000"/>
    <n v="1"/>
    <n v="500000"/>
  </r>
  <r>
    <x v="2"/>
    <s v="1"/>
    <s v="7/22/2015"/>
    <s v="2015"/>
    <s v="10"/>
    <s v="41010000"/>
    <x v="13"/>
    <x v="0"/>
    <s v="NATIONAL SCIENCE FOUNDATION"/>
    <s v="Federal"/>
    <x v="0"/>
    <s v="4014017000"/>
    <s v="Not Funded"/>
    <s v="16012373"/>
    <m/>
    <m/>
    <n v="1"/>
    <n v="500188"/>
    <n v="1"/>
    <n v="500188"/>
  </r>
  <r>
    <x v="2"/>
    <s v="1"/>
    <s v="7/22/2015"/>
    <s v="2015"/>
    <s v="10"/>
    <s v="41010000"/>
    <x v="13"/>
    <x v="0"/>
    <s v="NATIONAL SCIENCE FOUNDATION"/>
    <s v="Federal"/>
    <x v="0"/>
    <s v="4018004000"/>
    <s v="Awarded"/>
    <s v="16012425"/>
    <m/>
    <m/>
    <n v="1"/>
    <n v="650000"/>
    <n v="1"/>
    <n v="650000"/>
  </r>
  <r>
    <x v="2"/>
    <s v="1"/>
    <s v="7/22/2015"/>
    <s v="2015"/>
    <s v="10"/>
    <s v="41010000"/>
    <x v="13"/>
    <x v="0"/>
    <s v="NATIONAL SCIENCE FOUNDATION"/>
    <s v="Federal"/>
    <x v="0"/>
    <s v="4027002000"/>
    <s v="Awarded"/>
    <s v="16012370"/>
    <n v="0"/>
    <n v="0"/>
    <m/>
    <m/>
    <n v="0"/>
    <n v="0"/>
  </r>
  <r>
    <x v="2"/>
    <s v="1"/>
    <s v="7/23/2015"/>
    <s v="2015"/>
    <s v="10"/>
    <s v="41010000"/>
    <x v="13"/>
    <x v="0"/>
    <s v="NATIONAL SCIENCE FOUNDATION"/>
    <s v="Federal"/>
    <x v="0"/>
    <s v="4011016000"/>
    <s v="Not Funded"/>
    <s v="16012291"/>
    <m/>
    <m/>
    <n v="1"/>
    <n v="555571"/>
    <n v="1"/>
    <n v="555571"/>
  </r>
  <r>
    <x v="2"/>
    <s v="1"/>
    <s v="7/23/2015"/>
    <s v="2015"/>
    <s v="10"/>
    <s v="41010000"/>
    <x v="13"/>
    <x v="0"/>
    <s v="NATIONAL SCIENCE FOUNDATION"/>
    <s v="Federal"/>
    <x v="0"/>
    <s v="4014003000"/>
    <s v="Not Funded"/>
    <s v="16012156"/>
    <m/>
    <m/>
    <n v="1"/>
    <n v="485954"/>
    <n v="1"/>
    <n v="485954"/>
  </r>
  <r>
    <x v="2"/>
    <s v="1"/>
    <s v="7/23/2015"/>
    <s v="2015"/>
    <s v="10"/>
    <s v="41010000"/>
    <x v="13"/>
    <x v="0"/>
    <s v="NATIONAL SCIENCE FOUNDATION"/>
    <s v="Federal"/>
    <x v="0"/>
    <s v="4014006000"/>
    <s v="Awarded"/>
    <s v="16012405"/>
    <n v="0.25"/>
    <n v="114442.75"/>
    <m/>
    <m/>
    <n v="0.25"/>
    <n v="114442.75"/>
  </r>
  <r>
    <x v="2"/>
    <s v="1"/>
    <s v="7/23/2015"/>
    <s v="2015"/>
    <s v="10"/>
    <s v="41010000"/>
    <x v="13"/>
    <x v="0"/>
    <s v="NATIONAL SCIENCE FOUNDATION"/>
    <s v="Federal"/>
    <x v="0"/>
    <s v="4014009000"/>
    <s v="Awarded"/>
    <s v="15121004"/>
    <m/>
    <m/>
    <n v="1"/>
    <n v="300000"/>
    <n v="1"/>
    <n v="300000"/>
  </r>
  <r>
    <x v="2"/>
    <s v="1"/>
    <s v="7/23/2015"/>
    <s v="2015"/>
    <s v="10"/>
    <s v="41010000"/>
    <x v="13"/>
    <x v="0"/>
    <s v="NATIONAL SCIENCE FOUNDATION"/>
    <s v="Federal"/>
    <x v="0"/>
    <s v="4018007000"/>
    <s v="Awarded"/>
    <s v="16012405"/>
    <n v="0.75"/>
    <n v="343328.25"/>
    <m/>
    <m/>
    <n v="0.75"/>
    <n v="343328.25"/>
  </r>
  <r>
    <x v="2"/>
    <s v="1"/>
    <s v="7/23/2015"/>
    <s v="2015"/>
    <s v="10"/>
    <s v="41010000"/>
    <x v="13"/>
    <x v="0"/>
    <s v="NATIONAL SCIENCE FOUNDATION"/>
    <s v="Federal"/>
    <x v="0"/>
    <s v="4018010000"/>
    <s v="Not Funded"/>
    <s v="16012437"/>
    <m/>
    <m/>
    <n v="1"/>
    <n v="465229"/>
    <n v="1"/>
    <n v="465229"/>
  </r>
  <r>
    <x v="2"/>
    <s v="1"/>
    <s v="7/23/2015"/>
    <s v="2015"/>
    <s v="10"/>
    <s v="41010000"/>
    <x v="13"/>
    <x v="0"/>
    <s v="NATIONAL SCIENCE FOUNDATION"/>
    <s v="Federal"/>
    <x v="0"/>
    <s v="4027002000"/>
    <s v="Awarded"/>
    <s v="16012405"/>
    <n v="0"/>
    <n v="0"/>
    <m/>
    <m/>
    <n v="0"/>
    <n v="0"/>
  </r>
  <r>
    <x v="2"/>
    <s v="1"/>
    <s v="7/27/2015"/>
    <s v="2015"/>
    <s v="10"/>
    <s v="41010000"/>
    <x v="13"/>
    <x v="0"/>
    <s v="NATIONAL SCIENCE FOUNDATION"/>
    <s v="Federal"/>
    <x v="0"/>
    <s v="4014009000"/>
    <s v="Awarded"/>
    <s v="15033236"/>
    <m/>
    <m/>
    <n v="1"/>
    <n v="330476"/>
    <n v="1"/>
    <n v="330476"/>
  </r>
  <r>
    <x v="2"/>
    <s v="1"/>
    <s v="7/27/2015"/>
    <s v="2015"/>
    <s v="10"/>
    <s v="41010000"/>
    <x v="13"/>
    <x v="0"/>
    <s v="NATIONAL SCIENCE FOUNDATION"/>
    <s v="Federal"/>
    <x v="0"/>
    <s v="4014017000"/>
    <s v="Not Funded"/>
    <s v="16012262"/>
    <m/>
    <m/>
    <n v="1"/>
    <n v="500000"/>
    <n v="1"/>
    <n v="500000"/>
  </r>
  <r>
    <x v="2"/>
    <s v="1"/>
    <s v="7/27/2015"/>
    <s v="2015"/>
    <s v="10"/>
    <s v="41010000"/>
    <x v="13"/>
    <x v="0"/>
    <s v="NATIONAL SCIENCE FOUNDATION"/>
    <s v="Federal"/>
    <x v="0"/>
    <s v="4018009000"/>
    <s v="Awarded"/>
    <s v="15110276"/>
    <m/>
    <m/>
    <n v="0.91749999999999998"/>
    <n v="825750"/>
    <n v="0.91749999999999998"/>
    <n v="825750"/>
  </r>
  <r>
    <x v="2"/>
    <s v="1"/>
    <s v="7/27/2015"/>
    <s v="2015"/>
    <s v="10"/>
    <s v="41010000"/>
    <x v="13"/>
    <x v="0"/>
    <s v="NATIONAL SCIENCE FOUNDATION"/>
    <s v="Federal"/>
    <x v="0"/>
    <s v="4018009000"/>
    <s v="Awarded"/>
    <s v="16012500"/>
    <n v="1"/>
    <n v="100000"/>
    <m/>
    <m/>
    <n v="1"/>
    <n v="100000"/>
  </r>
  <r>
    <x v="2"/>
    <s v="1"/>
    <s v="7/27/2015"/>
    <s v="2015"/>
    <s v="10"/>
    <s v="41010000"/>
    <x v="13"/>
    <x v="0"/>
    <s v="NATIONAL SCIENCE FOUNDATION"/>
    <s v="Federal"/>
    <x v="0"/>
    <s v="4018010000"/>
    <s v="Awarded"/>
    <s v="15110276"/>
    <m/>
    <m/>
    <n v="8.2500000000000004E-2"/>
    <n v="74250"/>
    <n v="8.2500000000000004E-2"/>
    <n v="74250"/>
  </r>
  <r>
    <x v="2"/>
    <s v="1"/>
    <s v="7/27/2015"/>
    <s v="2015"/>
    <s v="10"/>
    <s v="41010000"/>
    <x v="13"/>
    <x v="0"/>
    <s v="NATIONAL SCIENCE FOUNDATION"/>
    <s v="Federal"/>
    <x v="0"/>
    <s v="4027001000"/>
    <s v="Awarded"/>
    <s v="16012500"/>
    <n v="0"/>
    <n v="0"/>
    <m/>
    <m/>
    <n v="0"/>
    <n v="0"/>
  </r>
  <r>
    <x v="2"/>
    <s v="1"/>
    <s v="7/27/2015"/>
    <s v="2015"/>
    <s v="10"/>
    <s v="41010000"/>
    <x v="13"/>
    <x v="0"/>
    <s v="NATIONAL SCIENCE FOUNDATION"/>
    <s v="Federal"/>
    <x v="0"/>
    <s v="4027001025"/>
    <s v="Awarded"/>
    <s v="16012500"/>
    <n v="0"/>
    <n v="0"/>
    <m/>
    <m/>
    <n v="0"/>
    <n v="0"/>
  </r>
  <r>
    <x v="2"/>
    <s v="1"/>
    <s v="7/28/2015"/>
    <s v="2015"/>
    <s v="10"/>
    <s v="41010000"/>
    <x v="13"/>
    <x v="0"/>
    <s v="NATIONAL SCIENCE FOUNDATION"/>
    <s v="Federal"/>
    <x v="0"/>
    <s v="4011006000"/>
    <s v="Awarded"/>
    <s v="15109211"/>
    <m/>
    <m/>
    <n v="0.75"/>
    <n v="148860"/>
    <n v="0.75"/>
    <n v="148860"/>
  </r>
  <r>
    <x v="2"/>
    <s v="1"/>
    <s v="7/28/2015"/>
    <s v="2015"/>
    <s v="10"/>
    <s v="41010000"/>
    <x v="13"/>
    <x v="0"/>
    <s v="NATIONAL SCIENCE FOUNDATION"/>
    <s v="Federal"/>
    <x v="0"/>
    <s v="4014007000"/>
    <s v="Awarded"/>
    <s v="15076382"/>
    <m/>
    <m/>
    <n v="0.67"/>
    <n v="938000"/>
    <n v="0.67"/>
    <n v="938000"/>
  </r>
  <r>
    <x v="2"/>
    <s v="1"/>
    <s v="7/28/2015"/>
    <s v="2015"/>
    <s v="10"/>
    <s v="41010000"/>
    <x v="13"/>
    <x v="0"/>
    <s v="NATIONAL SCIENCE FOUNDATION"/>
    <s v="Federal"/>
    <x v="0"/>
    <s v="4014008000"/>
    <s v="Awarded"/>
    <s v="16012518"/>
    <m/>
    <m/>
    <n v="0.75"/>
    <n v="92820.75"/>
    <n v="0.75"/>
    <n v="92820.75"/>
  </r>
  <r>
    <x v="2"/>
    <s v="1"/>
    <s v="7/28/2015"/>
    <s v="2015"/>
    <s v="10"/>
    <s v="41010000"/>
    <x v="13"/>
    <x v="0"/>
    <s v="NATIONAL SCIENCE FOUNDATION"/>
    <s v="Federal"/>
    <x v="0"/>
    <s v="4014009000"/>
    <s v="Awarded"/>
    <s v="15076382"/>
    <m/>
    <m/>
    <n v="0.33"/>
    <n v="462000"/>
    <n v="0.33"/>
    <n v="462000"/>
  </r>
  <r>
    <x v="2"/>
    <s v="1"/>
    <s v="7/28/2015"/>
    <s v="2015"/>
    <s v="10"/>
    <s v="41010000"/>
    <x v="13"/>
    <x v="0"/>
    <s v="NATIONAL SCIENCE FOUNDATION"/>
    <s v="Federal"/>
    <x v="0"/>
    <s v="4014009000"/>
    <s v="Awarded"/>
    <s v="15109211"/>
    <m/>
    <m/>
    <n v="0.25"/>
    <n v="49620"/>
    <n v="0.25"/>
    <n v="49620"/>
  </r>
  <r>
    <x v="2"/>
    <s v="1"/>
    <s v="7/28/2015"/>
    <s v="2015"/>
    <s v="10"/>
    <s v="41010000"/>
    <x v="13"/>
    <x v="0"/>
    <s v="NATIONAL SCIENCE FOUNDATION"/>
    <s v="Federal"/>
    <x v="0"/>
    <s v="4014024000"/>
    <s v="Awarded"/>
    <s v="16012518"/>
    <m/>
    <m/>
    <n v="0.25"/>
    <n v="30940.25"/>
    <n v="0.25"/>
    <n v="30940.25"/>
  </r>
  <r>
    <x v="2"/>
    <s v="1"/>
    <s v="7/28/2015"/>
    <s v="2015"/>
    <s v="10"/>
    <s v="41010000"/>
    <x v="13"/>
    <x v="0"/>
    <s v="NATIONAL SCIENCE FOUNDATION"/>
    <s v="Federal"/>
    <x v="0"/>
    <s v="4018009000"/>
    <s v="Awarded"/>
    <s v="16012528"/>
    <n v="1"/>
    <n v="16000"/>
    <m/>
    <m/>
    <n v="1"/>
    <n v="16000"/>
  </r>
  <r>
    <x v="2"/>
    <s v="1"/>
    <s v="7/28/2015"/>
    <s v="2015"/>
    <s v="10"/>
    <s v="41010000"/>
    <x v="13"/>
    <x v="0"/>
    <s v="NATIONAL SCIENCE FOUNDATION"/>
    <s v="Federal"/>
    <x v="0"/>
    <s v="4027001000"/>
    <s v="Awarded"/>
    <s v="16012528"/>
    <n v="0"/>
    <n v="0"/>
    <m/>
    <m/>
    <n v="0"/>
    <n v="0"/>
  </r>
  <r>
    <x v="2"/>
    <s v="1"/>
    <s v="7/28/2015"/>
    <s v="2015"/>
    <s v="10"/>
    <s v="41010000"/>
    <x v="13"/>
    <x v="0"/>
    <s v="NATIONAL SCIENCE FOUNDATION"/>
    <s v="Federal"/>
    <x v="0"/>
    <s v="4027001025"/>
    <s v="Awarded"/>
    <s v="16012528"/>
    <n v="0"/>
    <n v="0"/>
    <m/>
    <m/>
    <n v="0"/>
    <n v="0"/>
  </r>
  <r>
    <x v="2"/>
    <s v="1"/>
    <s v="7/29/2015"/>
    <s v="2015"/>
    <s v="10"/>
    <s v="41010000"/>
    <x v="13"/>
    <x v="0"/>
    <s v="NATIONAL SCIENCE FOUNDATION"/>
    <s v="Federal"/>
    <x v="0"/>
    <s v="4013011000"/>
    <s v="Not Funded"/>
    <s v="16012539"/>
    <m/>
    <m/>
    <n v="1"/>
    <n v="408610"/>
    <n v="1"/>
    <n v="408610"/>
  </r>
  <r>
    <x v="2"/>
    <s v="1"/>
    <s v="7/30/2015"/>
    <s v="2015"/>
    <s v="10"/>
    <s v="41010000"/>
    <x v="13"/>
    <x v="0"/>
    <s v="NATIONAL SCIENCE FOUNDATION"/>
    <s v="Federal"/>
    <x v="0"/>
    <s v="4014008000"/>
    <s v="Awarded"/>
    <s v="16012509"/>
    <m/>
    <m/>
    <n v="1"/>
    <n v="291257"/>
    <n v="1"/>
    <n v="291257"/>
  </r>
  <r>
    <x v="2"/>
    <s v="1"/>
    <s v="7/30/2015"/>
    <s v="2015"/>
    <s v="10"/>
    <s v="41010000"/>
    <x v="13"/>
    <x v="0"/>
    <s v="NATIONAL SCIENCE FOUNDATION"/>
    <s v="Federal"/>
    <x v="0"/>
    <s v="4018003000"/>
    <s v="Not Funded"/>
    <s v="16012529"/>
    <m/>
    <m/>
    <n v="1"/>
    <n v="975060"/>
    <n v="1"/>
    <n v="975060"/>
  </r>
  <r>
    <x v="2"/>
    <s v="1"/>
    <s v="7/31/2015"/>
    <s v="2015"/>
    <s v="10"/>
    <s v="41010000"/>
    <x v="13"/>
    <x v="0"/>
    <s v="NATIONAL SCIENCE FOUNDATION"/>
    <s v="Federal"/>
    <x v="0"/>
    <s v="4011012000"/>
    <s v="Awarded"/>
    <s v="16012607"/>
    <m/>
    <m/>
    <n v="1"/>
    <n v="587805"/>
    <n v="1"/>
    <n v="587805"/>
  </r>
  <r>
    <x v="2"/>
    <s v="1"/>
    <s v="7/31/2015"/>
    <s v="2015"/>
    <s v="10"/>
    <s v="41010000"/>
    <x v="13"/>
    <x v="0"/>
    <s v="NATIONAL SCIENCE FOUNDATION"/>
    <s v="Federal"/>
    <x v="0"/>
    <s v="4011015000"/>
    <s v="Not Funded"/>
    <s v="16012617"/>
    <m/>
    <m/>
    <n v="1"/>
    <n v="211326"/>
    <n v="1"/>
    <n v="211326"/>
  </r>
  <r>
    <x v="2"/>
    <s v="1"/>
    <s v="7/31/2015"/>
    <s v="2015"/>
    <s v="10"/>
    <s v="41010000"/>
    <x v="13"/>
    <x v="0"/>
    <s v="NATIONAL SCIENCE FOUNDATION"/>
    <s v="Federal"/>
    <x v="0"/>
    <s v="4011015000"/>
    <s v="Not Funded"/>
    <s v="16012623"/>
    <m/>
    <m/>
    <n v="0.5"/>
    <n v="209750.5"/>
    <n v="0.5"/>
    <n v="209750.5"/>
  </r>
  <r>
    <x v="2"/>
    <s v="1"/>
    <s v="7/31/2015"/>
    <s v="2015"/>
    <s v="10"/>
    <s v="41010000"/>
    <x v="13"/>
    <x v="0"/>
    <s v="NATIONAL SCIENCE FOUNDATION"/>
    <s v="Federal"/>
    <x v="0"/>
    <s v="4014009000"/>
    <s v="Pending"/>
    <s v="16012626"/>
    <m/>
    <m/>
    <n v="1"/>
    <n v="277519"/>
    <n v="1"/>
    <n v="277519"/>
  </r>
  <r>
    <x v="2"/>
    <s v="1"/>
    <s v="7/31/2015"/>
    <s v="2015"/>
    <s v="10"/>
    <s v="41010000"/>
    <x v="13"/>
    <x v="0"/>
    <s v="NATIONAL SCIENCE FOUNDATION"/>
    <s v="Federal"/>
    <x v="0"/>
    <s v="4018003000"/>
    <s v="Not Funded"/>
    <s v="16012623"/>
    <m/>
    <m/>
    <n v="0.5"/>
    <n v="209750.5"/>
    <n v="0.5"/>
    <n v="209750.5"/>
  </r>
  <r>
    <x v="2"/>
    <s v="2"/>
    <s v="8/3/2015"/>
    <s v="2015"/>
    <s v="11"/>
    <s v="41010000"/>
    <x v="13"/>
    <x v="0"/>
    <s v="NATIONAL SCIENCE FOUNDATION"/>
    <s v="Federal"/>
    <x v="0"/>
    <s v="4011006000"/>
    <s v="Not Funded"/>
    <s v="16022700"/>
    <m/>
    <m/>
    <n v="0.7"/>
    <n v="10850"/>
    <n v="0.7"/>
    <n v="10850"/>
  </r>
  <r>
    <x v="2"/>
    <s v="2"/>
    <s v="8/3/2015"/>
    <s v="2015"/>
    <s v="11"/>
    <s v="41010000"/>
    <x v="13"/>
    <x v="0"/>
    <s v="NATIONAL SCIENCE FOUNDATION"/>
    <s v="Federal"/>
    <x v="0"/>
    <s v="4011008000"/>
    <s v="Not Funded"/>
    <s v="16022700"/>
    <m/>
    <m/>
    <n v="0.15"/>
    <n v="2325"/>
    <n v="0.15"/>
    <n v="2325"/>
  </r>
  <r>
    <x v="2"/>
    <s v="2"/>
    <s v="8/3/2015"/>
    <s v="2015"/>
    <s v="11"/>
    <s v="41010000"/>
    <x v="13"/>
    <x v="0"/>
    <s v="NATIONAL SCIENCE FOUNDATION"/>
    <s v="Federal"/>
    <x v="0"/>
    <s v="4011014000"/>
    <s v="Awarded"/>
    <s v="16012570"/>
    <m/>
    <m/>
    <n v="1"/>
    <n v="165510"/>
    <n v="1"/>
    <n v="165510"/>
  </r>
  <r>
    <x v="2"/>
    <s v="2"/>
    <s v="8/3/2015"/>
    <s v="2015"/>
    <s v="11"/>
    <s v="41010000"/>
    <x v="13"/>
    <x v="0"/>
    <s v="NATIONAL SCIENCE FOUNDATION"/>
    <s v="Federal"/>
    <x v="0"/>
    <s v="4011014000"/>
    <s v="Not Funded"/>
    <s v="16012185"/>
    <m/>
    <m/>
    <n v="1"/>
    <n v="149991"/>
    <n v="1"/>
    <n v="149991"/>
  </r>
  <r>
    <x v="2"/>
    <s v="2"/>
    <s v="8/3/2015"/>
    <s v="2015"/>
    <s v="11"/>
    <s v="41010000"/>
    <x v="13"/>
    <x v="0"/>
    <s v="NATIONAL SCIENCE FOUNDATION"/>
    <s v="Federal"/>
    <x v="0"/>
    <s v="4011014000"/>
    <s v="Not Funded"/>
    <s v="16012625"/>
    <m/>
    <m/>
    <n v="1"/>
    <n v="573889"/>
    <n v="1"/>
    <n v="573889"/>
  </r>
  <r>
    <x v="2"/>
    <s v="2"/>
    <s v="8/3/2015"/>
    <s v="2015"/>
    <s v="11"/>
    <s v="41010000"/>
    <x v="13"/>
    <x v="0"/>
    <s v="NATIONAL SCIENCE FOUNDATION"/>
    <s v="Federal"/>
    <x v="0"/>
    <s v="4011015000"/>
    <s v="Not Funded"/>
    <s v="16012663"/>
    <n v="0.75"/>
    <n v="438744"/>
    <m/>
    <m/>
    <n v="0.75"/>
    <n v="438744"/>
  </r>
  <r>
    <x v="2"/>
    <s v="2"/>
    <s v="8/3/2015"/>
    <s v="2015"/>
    <s v="11"/>
    <s v="41010000"/>
    <x v="13"/>
    <x v="0"/>
    <s v="NATIONAL SCIENCE FOUNDATION"/>
    <s v="Federal"/>
    <x v="0"/>
    <s v="4011015000"/>
    <s v="Not Funded"/>
    <s v="16022700"/>
    <m/>
    <m/>
    <n v="0.15"/>
    <n v="2325"/>
    <n v="0.15"/>
    <n v="2325"/>
  </r>
  <r>
    <x v="2"/>
    <s v="2"/>
    <s v="8/3/2015"/>
    <s v="2015"/>
    <s v="11"/>
    <s v="41010000"/>
    <x v="13"/>
    <x v="0"/>
    <s v="NATIONAL SCIENCE FOUNDATION"/>
    <s v="Federal"/>
    <x v="0"/>
    <s v="4018003000"/>
    <s v="Not Funded"/>
    <s v="16012663"/>
    <n v="0.25"/>
    <n v="146248"/>
    <m/>
    <m/>
    <n v="0.25"/>
    <n v="146248"/>
  </r>
  <r>
    <x v="2"/>
    <s v="2"/>
    <s v="8/3/2015"/>
    <s v="2015"/>
    <s v="11"/>
    <s v="41010000"/>
    <x v="13"/>
    <x v="0"/>
    <s v="NATIONAL SCIENCE FOUNDATION"/>
    <s v="Federal"/>
    <x v="0"/>
    <s v="4027013000"/>
    <s v="Not Funded"/>
    <s v="16012663"/>
    <n v="0"/>
    <n v="0"/>
    <m/>
    <m/>
    <n v="0"/>
    <n v="0"/>
  </r>
  <r>
    <x v="2"/>
    <s v="2"/>
    <s v="8/4/2015"/>
    <s v="2015"/>
    <s v="11"/>
    <s v="41010000"/>
    <x v="13"/>
    <x v="0"/>
    <s v="NATIONAL SCIENCE FOUNDATION"/>
    <s v="Federal"/>
    <x v="0"/>
    <s v="1010007000"/>
    <s v="Pending"/>
    <s v="16022669"/>
    <m/>
    <m/>
    <n v="1"/>
    <n v="138736"/>
    <n v="1"/>
    <n v="138736"/>
  </r>
  <r>
    <x v="2"/>
    <s v="2"/>
    <s v="8/4/2015"/>
    <s v="2015"/>
    <s v="11"/>
    <s v="41010000"/>
    <x v="13"/>
    <x v="0"/>
    <s v="NATIONAL SCIENCE FOUNDATION"/>
    <s v="Federal"/>
    <x v="0"/>
    <s v="3004016000"/>
    <s v="Pending"/>
    <s v="16022669"/>
    <m/>
    <m/>
    <n v="0"/>
    <n v="0"/>
    <n v="0"/>
    <n v="0"/>
  </r>
  <r>
    <x v="2"/>
    <s v="2"/>
    <s v="8/4/2015"/>
    <s v="2015"/>
    <s v="11"/>
    <s v="41010000"/>
    <x v="13"/>
    <x v="0"/>
    <s v="NATIONAL SCIENCE FOUNDATION"/>
    <s v="Federal"/>
    <x v="0"/>
    <s v="4011008000"/>
    <s v="Not Funded"/>
    <s v="16022697"/>
    <n v="0.4"/>
    <n v="243936.4"/>
    <m/>
    <m/>
    <n v="0.4"/>
    <n v="243936.4"/>
  </r>
  <r>
    <x v="2"/>
    <s v="2"/>
    <s v="8/4/2015"/>
    <s v="2015"/>
    <s v="11"/>
    <s v="41010000"/>
    <x v="13"/>
    <x v="0"/>
    <s v="NATIONAL SCIENCE FOUNDATION"/>
    <s v="Federal"/>
    <x v="0"/>
    <s v="4018004000"/>
    <s v="Awarded"/>
    <s v="16022690"/>
    <m/>
    <m/>
    <n v="0.5"/>
    <n v="138708.5"/>
    <n v="0.5"/>
    <n v="138708.5"/>
  </r>
  <r>
    <x v="2"/>
    <s v="2"/>
    <s v="8/4/2015"/>
    <s v="2015"/>
    <s v="11"/>
    <s v="41010000"/>
    <x v="13"/>
    <x v="0"/>
    <s v="NATIONAL SCIENCE FOUNDATION"/>
    <s v="Federal"/>
    <x v="0"/>
    <s v="4018007000"/>
    <s v="Not Funded"/>
    <s v="16022692"/>
    <m/>
    <m/>
    <n v="1"/>
    <n v="691004"/>
    <n v="1"/>
    <n v="691004"/>
  </r>
  <r>
    <x v="2"/>
    <s v="2"/>
    <s v="8/4/2015"/>
    <s v="2015"/>
    <s v="11"/>
    <s v="41010000"/>
    <x v="13"/>
    <x v="0"/>
    <s v="NATIONAL SCIENCE FOUNDATION"/>
    <s v="Federal"/>
    <x v="0"/>
    <s v="4018008000"/>
    <s v="Awarded"/>
    <s v="16022690"/>
    <m/>
    <m/>
    <n v="0.5"/>
    <n v="138708.5"/>
    <n v="0.5"/>
    <n v="138708.5"/>
  </r>
  <r>
    <x v="2"/>
    <s v="2"/>
    <s v="8/4/2015"/>
    <s v="2015"/>
    <s v="11"/>
    <s v="41010000"/>
    <x v="13"/>
    <x v="0"/>
    <s v="NATIONAL SCIENCE FOUNDATION"/>
    <s v="Federal"/>
    <x v="0"/>
    <s v="4018008000"/>
    <s v="Not Funded"/>
    <s v="16022697"/>
    <n v="0.6"/>
    <n v="365904.6"/>
    <m/>
    <m/>
    <n v="0.6"/>
    <n v="365904.6"/>
  </r>
  <r>
    <x v="2"/>
    <s v="2"/>
    <s v="8/4/2015"/>
    <s v="2015"/>
    <s v="11"/>
    <s v="41010000"/>
    <x v="13"/>
    <x v="0"/>
    <s v="NATIONAL SCIENCE FOUNDATION"/>
    <s v="Federal"/>
    <x v="0"/>
    <s v="4027011000"/>
    <s v="Not Funded"/>
    <s v="16022697"/>
    <n v="0"/>
    <n v="0"/>
    <m/>
    <m/>
    <n v="0"/>
    <n v="0"/>
  </r>
  <r>
    <x v="2"/>
    <s v="2"/>
    <s v="8/5/2015"/>
    <s v="2015"/>
    <s v="11"/>
    <s v="41010000"/>
    <x v="13"/>
    <x v="0"/>
    <s v="VIRGINIA TECH"/>
    <s v="Institution of Higher Education"/>
    <x v="0"/>
    <s v="4014017000"/>
    <s v="Awarded"/>
    <s v="16022778"/>
    <m/>
    <m/>
    <n v="1"/>
    <n v="50000"/>
    <n v="1"/>
    <n v="50000"/>
  </r>
  <r>
    <x v="2"/>
    <s v="2"/>
    <s v="8/6/2015"/>
    <s v="2015"/>
    <s v="11"/>
    <s v="41010000"/>
    <x v="13"/>
    <x v="0"/>
    <s v="NATIONAL SCIENCE FOUNDATION"/>
    <s v="Federal"/>
    <x v="0"/>
    <s v="4011012000"/>
    <s v="Not Funded"/>
    <s v="16022720"/>
    <m/>
    <m/>
    <n v="1"/>
    <n v="582983"/>
    <n v="1"/>
    <n v="582983"/>
  </r>
  <r>
    <x v="2"/>
    <s v="2"/>
    <s v="8/6/2015"/>
    <s v="2015"/>
    <s v="11"/>
    <s v="41010000"/>
    <x v="13"/>
    <x v="0"/>
    <s v="NATIONAL SCIENCE FOUNDATION"/>
    <s v="Federal"/>
    <x v="0"/>
    <s v="4018006000"/>
    <s v="Not Funded"/>
    <s v="16022791"/>
    <m/>
    <m/>
    <n v="1"/>
    <n v="100000"/>
    <n v="1"/>
    <n v="100000"/>
  </r>
  <r>
    <x v="2"/>
    <s v="2"/>
    <s v="8/6/2015"/>
    <s v="2015"/>
    <s v="11"/>
    <s v="41010000"/>
    <x v="13"/>
    <x v="0"/>
    <s v="NATIONAL SCIENCE FOUNDATION"/>
    <s v="Federal"/>
    <x v="0"/>
    <s v="4018010000"/>
    <s v="Not Funded"/>
    <s v="16022762"/>
    <m/>
    <m/>
    <n v="1"/>
    <n v="49989.2"/>
    <n v="1"/>
    <n v="49989.2"/>
  </r>
  <r>
    <x v="2"/>
    <s v="2"/>
    <s v="8/7/2015"/>
    <s v="2015"/>
    <s v="11"/>
    <s v="41010000"/>
    <x v="13"/>
    <x v="0"/>
    <s v="NATIONAL SCIENCE FOUNDATION"/>
    <s v="Federal"/>
    <x v="0"/>
    <s v="4011012000"/>
    <s v="Not Funded"/>
    <s v="16022703"/>
    <m/>
    <m/>
    <n v="1"/>
    <n v="590207"/>
    <n v="1"/>
    <n v="590207"/>
  </r>
  <r>
    <x v="2"/>
    <s v="2"/>
    <s v="8/14/2015"/>
    <s v="2015"/>
    <s v="11"/>
    <s v="41010000"/>
    <x v="13"/>
    <x v="0"/>
    <s v="NATIONAL SCIENCE FOUNDATION"/>
    <s v="Federal"/>
    <x v="0"/>
    <s v="4014005000"/>
    <s v="Awarded"/>
    <s v="15055429"/>
    <n v="0.7"/>
    <n v="1732500"/>
    <m/>
    <m/>
    <n v="0.7"/>
    <n v="1732500"/>
  </r>
  <r>
    <x v="2"/>
    <s v="2"/>
    <s v="8/14/2015"/>
    <s v="2015"/>
    <s v="11"/>
    <s v="41010000"/>
    <x v="13"/>
    <x v="0"/>
    <s v="NATIONAL SCIENCE FOUNDATION"/>
    <s v="Federal"/>
    <x v="0"/>
    <s v="4014006000"/>
    <s v="Awarded"/>
    <s v="15055429"/>
    <n v="0.1"/>
    <n v="247500"/>
    <m/>
    <m/>
    <n v="0.1"/>
    <n v="247500"/>
  </r>
  <r>
    <x v="2"/>
    <s v="2"/>
    <s v="8/14/2015"/>
    <s v="2015"/>
    <s v="11"/>
    <s v="41010000"/>
    <x v="13"/>
    <x v="0"/>
    <s v="NATIONAL SCIENCE FOUNDATION"/>
    <s v="Federal"/>
    <x v="0"/>
    <s v="4014011000"/>
    <s v="Not Funded"/>
    <s v="16022987"/>
    <m/>
    <m/>
    <n v="1"/>
    <n v="249678"/>
    <n v="1"/>
    <n v="249678"/>
  </r>
  <r>
    <x v="2"/>
    <s v="2"/>
    <s v="8/14/2015"/>
    <s v="2015"/>
    <s v="11"/>
    <s v="41010000"/>
    <x v="13"/>
    <x v="0"/>
    <s v="NATIONAL SCIENCE FOUNDATION"/>
    <s v="Federal"/>
    <x v="0"/>
    <s v="4017015000"/>
    <s v="Awarded"/>
    <s v="15055429"/>
    <n v="0.2"/>
    <n v="495000"/>
    <m/>
    <m/>
    <n v="0.2"/>
    <n v="495000"/>
  </r>
  <r>
    <x v="2"/>
    <s v="2"/>
    <s v="8/14/2015"/>
    <s v="2015"/>
    <s v="11"/>
    <s v="41010000"/>
    <x v="13"/>
    <x v="0"/>
    <s v="NATIONAL SCIENCE FOUNDATION"/>
    <s v="Federal"/>
    <x v="0"/>
    <s v="4027011000"/>
    <s v="Awarded"/>
    <s v="15055429"/>
    <n v="0"/>
    <n v="0"/>
    <m/>
    <m/>
    <n v="0"/>
    <n v="0"/>
  </r>
  <r>
    <x v="2"/>
    <s v="2"/>
    <s v="8/17/2015"/>
    <s v="2015"/>
    <s v="11"/>
    <s v="41010000"/>
    <x v="13"/>
    <x v="0"/>
    <s v="NATIONAL SCIENCE FOUNDATION"/>
    <s v="Federal"/>
    <x v="0"/>
    <s v="4013003000"/>
    <s v="Not Funded"/>
    <s v="16023060"/>
    <n v="0.25"/>
    <n v="223991"/>
    <m/>
    <m/>
    <n v="0.25"/>
    <n v="223991"/>
  </r>
  <r>
    <x v="2"/>
    <s v="2"/>
    <s v="8/17/2015"/>
    <s v="2015"/>
    <s v="11"/>
    <s v="41010000"/>
    <x v="13"/>
    <x v="0"/>
    <s v="NATIONAL SCIENCE FOUNDATION"/>
    <s v="Federal"/>
    <x v="0"/>
    <s v="4013006000"/>
    <s v="Not Funded"/>
    <s v="16022972"/>
    <m/>
    <m/>
    <n v="0.75"/>
    <n v="212046"/>
    <n v="0.75"/>
    <n v="212046"/>
  </r>
  <r>
    <x v="2"/>
    <s v="2"/>
    <s v="8/17/2015"/>
    <s v="2015"/>
    <s v="11"/>
    <s v="41010000"/>
    <x v="13"/>
    <x v="0"/>
    <s v="NATIONAL SCIENCE FOUNDATION"/>
    <s v="Federal"/>
    <x v="0"/>
    <s v="4017012000"/>
    <s v="Not Funded"/>
    <s v="16023060"/>
    <n v="0.75"/>
    <n v="671973"/>
    <m/>
    <m/>
    <n v="0.75"/>
    <n v="671973"/>
  </r>
  <r>
    <x v="2"/>
    <s v="2"/>
    <s v="8/17/2015"/>
    <s v="2015"/>
    <s v="11"/>
    <s v="41010000"/>
    <x v="13"/>
    <x v="0"/>
    <s v="NATIONAL SCIENCE FOUNDATION"/>
    <s v="Federal"/>
    <x v="0"/>
    <s v="4017014000"/>
    <s v="Not Funded"/>
    <s v="16023031"/>
    <m/>
    <m/>
    <n v="1"/>
    <n v="151761"/>
    <n v="1"/>
    <n v="151761"/>
  </r>
  <r>
    <x v="2"/>
    <s v="2"/>
    <s v="8/17/2015"/>
    <s v="2015"/>
    <s v="11"/>
    <s v="41010000"/>
    <x v="13"/>
    <x v="0"/>
    <s v="NATIONAL SCIENCE FOUNDATION"/>
    <s v="Federal"/>
    <x v="0"/>
    <s v="4018010000"/>
    <s v="Not Funded"/>
    <s v="16022972"/>
    <m/>
    <m/>
    <n v="0.25"/>
    <n v="70682"/>
    <n v="0.25"/>
    <n v="70682"/>
  </r>
  <r>
    <x v="2"/>
    <s v="2"/>
    <s v="8/17/2015"/>
    <s v="2015"/>
    <s v="11"/>
    <s v="41010000"/>
    <x v="13"/>
    <x v="0"/>
    <s v="NATIONAL SCIENCE FOUNDATION"/>
    <s v="Federal"/>
    <x v="0"/>
    <s v="4027011000"/>
    <s v="Not Funded"/>
    <s v="16023060"/>
    <n v="0"/>
    <n v="0"/>
    <m/>
    <m/>
    <n v="0"/>
    <n v="0"/>
  </r>
  <r>
    <x v="2"/>
    <s v="2"/>
    <s v="8/18/2015"/>
    <s v="2015"/>
    <s v="11"/>
    <s v="41010000"/>
    <x v="13"/>
    <x v="0"/>
    <s v="NATIONAL SCIENCE FOUNDATION"/>
    <s v="Federal"/>
    <x v="0"/>
    <s v="4014004000"/>
    <s v="Not Funded"/>
    <s v="16022812"/>
    <n v="0.5"/>
    <n v="49998"/>
    <m/>
    <m/>
    <n v="0.5"/>
    <n v="49998"/>
  </r>
  <r>
    <x v="2"/>
    <s v="2"/>
    <s v="8/18/2015"/>
    <s v="2015"/>
    <s v="11"/>
    <s v="41010000"/>
    <x v="13"/>
    <x v="0"/>
    <s v="NATIONAL SCIENCE FOUNDATION"/>
    <s v="Federal"/>
    <x v="0"/>
    <s v="4014010000"/>
    <s v="Not Funded"/>
    <s v="16023076"/>
    <m/>
    <m/>
    <n v="1"/>
    <n v="248794"/>
    <n v="1"/>
    <n v="248794"/>
  </r>
  <r>
    <x v="2"/>
    <s v="2"/>
    <s v="8/18/2015"/>
    <s v="2015"/>
    <s v="11"/>
    <s v="41010000"/>
    <x v="13"/>
    <x v="0"/>
    <s v="NATIONAL SCIENCE FOUNDATION"/>
    <s v="Federal"/>
    <x v="0"/>
    <s v="4016003000"/>
    <s v="Not Funded"/>
    <s v="16022812"/>
    <n v="0.25"/>
    <n v="24999"/>
    <m/>
    <m/>
    <n v="0.25"/>
    <n v="24999"/>
  </r>
  <r>
    <x v="2"/>
    <s v="2"/>
    <s v="8/18/2015"/>
    <s v="2015"/>
    <s v="11"/>
    <s v="41010000"/>
    <x v="13"/>
    <x v="0"/>
    <s v="NATIONAL SCIENCE FOUNDATION"/>
    <s v="Federal"/>
    <x v="0"/>
    <s v="4016005000"/>
    <s v="Not Funded"/>
    <s v="16022812"/>
    <n v="0.25"/>
    <n v="24999"/>
    <m/>
    <m/>
    <n v="0.25"/>
    <n v="24999"/>
  </r>
  <r>
    <x v="2"/>
    <s v="2"/>
    <s v="8/18/2015"/>
    <s v="2015"/>
    <s v="11"/>
    <s v="41010000"/>
    <x v="13"/>
    <x v="0"/>
    <s v="NATIONAL SCIENCE FOUNDATION"/>
    <s v="Federal"/>
    <x v="0"/>
    <s v="4027015000"/>
    <s v="Not Funded"/>
    <s v="16022812"/>
    <n v="0"/>
    <n v="0"/>
    <m/>
    <m/>
    <n v="0"/>
    <n v="0"/>
  </r>
  <r>
    <x v="2"/>
    <s v="2"/>
    <s v="8/21/2015"/>
    <s v="2015"/>
    <s v="11"/>
    <s v="41010000"/>
    <x v="13"/>
    <x v="0"/>
    <s v="NATIONAL SCIENCE FOUNDATION"/>
    <s v="Federal"/>
    <x v="0"/>
    <s v="4018010000"/>
    <s v="Not Funded"/>
    <s v="16023145"/>
    <m/>
    <m/>
    <n v="1"/>
    <n v="367994"/>
    <n v="1"/>
    <n v="367994"/>
  </r>
  <r>
    <x v="2"/>
    <s v="2"/>
    <s v="8/26/2015"/>
    <s v="2015"/>
    <s v="11"/>
    <s v="41010000"/>
    <x v="13"/>
    <x v="0"/>
    <s v="NATIONAL SCIENCE FOUNDATION"/>
    <s v="Federal"/>
    <x v="0"/>
    <s v="1011003000"/>
    <s v="Not Funded"/>
    <s v="16023298"/>
    <m/>
    <m/>
    <n v="1"/>
    <n v="323823"/>
    <n v="1"/>
    <n v="323823"/>
  </r>
  <r>
    <x v="2"/>
    <s v="2"/>
    <s v="8/26/2015"/>
    <s v="2015"/>
    <s v="11"/>
    <s v="41010000"/>
    <x v="13"/>
    <x v="0"/>
    <s v="SEMICONDUCTOR RESEARCH CORPORATION"/>
    <s v="Private Profit"/>
    <x v="0"/>
    <s v="4014009000"/>
    <s v="Pending"/>
    <s v="16023219"/>
    <n v="0.5"/>
    <n v="150000"/>
    <m/>
    <m/>
    <n v="0.5"/>
    <n v="150000"/>
  </r>
  <r>
    <x v="2"/>
    <s v="2"/>
    <s v="8/26/2015"/>
    <s v="2015"/>
    <s v="11"/>
    <s v="41010000"/>
    <x v="13"/>
    <x v="0"/>
    <s v="SEMICONDUCTOR RESEARCH CORPORATION"/>
    <s v="Private Profit"/>
    <x v="0"/>
    <s v="4027002000"/>
    <s v="Pending"/>
    <s v="16023219"/>
    <n v="0.5"/>
    <n v="150000"/>
    <m/>
    <m/>
    <n v="0.5"/>
    <n v="150000"/>
  </r>
  <r>
    <x v="2"/>
    <s v="3"/>
    <s v="9/1/2015"/>
    <s v="2015"/>
    <s v="12"/>
    <s v="41010000"/>
    <x v="13"/>
    <x v="0"/>
    <s v="NATIONAL SCIENCE FOUNDATION"/>
    <s v="Federal"/>
    <x v="0"/>
    <s v="4014005000"/>
    <s v="Awarded"/>
    <s v="16033416"/>
    <m/>
    <m/>
    <n v="1"/>
    <n v="323723"/>
    <n v="1"/>
    <n v="323723"/>
  </r>
  <r>
    <x v="2"/>
    <s v="3"/>
    <s v="9/1/2015"/>
    <s v="2015"/>
    <s v="12"/>
    <s v="41010000"/>
    <x v="13"/>
    <x v="0"/>
    <s v="NATIONAL SCIENCE FOUNDATION"/>
    <s v="Federal"/>
    <x v="0"/>
    <s v="4014010000"/>
    <s v="Not Funded"/>
    <s v="16023240"/>
    <m/>
    <m/>
    <n v="1"/>
    <n v="311563"/>
    <n v="1"/>
    <n v="311563"/>
  </r>
  <r>
    <x v="2"/>
    <s v="3"/>
    <s v="9/2/2015"/>
    <s v="2015"/>
    <s v="12"/>
    <s v="41010000"/>
    <x v="13"/>
    <x v="0"/>
    <s v="PENNSYLVANIA STATE UNIVERSITY"/>
    <s v="Institution of Higher Education"/>
    <x v="0"/>
    <s v="4014003000"/>
    <s v="Pending"/>
    <s v="15033075"/>
    <m/>
    <m/>
    <n v="1"/>
    <n v="238196"/>
    <n v="1"/>
    <n v="238196"/>
  </r>
  <r>
    <x v="2"/>
    <s v="3"/>
    <s v="9/2/2015"/>
    <s v="2015"/>
    <s v="12"/>
    <s v="41010000"/>
    <x v="13"/>
    <x v="0"/>
    <s v="PENNSYLVANIA STATE UNIVERSITY"/>
    <s v="Institution of Higher Education"/>
    <x v="0"/>
    <s v="4014003000"/>
    <s v="Pending"/>
    <s v="16033446"/>
    <m/>
    <m/>
    <n v="1"/>
    <n v="238196"/>
    <n v="1"/>
    <n v="238196"/>
  </r>
  <r>
    <x v="2"/>
    <s v="3"/>
    <s v="9/3/2015"/>
    <s v="2015"/>
    <s v="12"/>
    <s v="41010000"/>
    <x v="13"/>
    <x v="0"/>
    <s v="Akanocure Pharmaceuticals, LLC"/>
    <s v="Private Profit"/>
    <x v="0"/>
    <s v="4012003000"/>
    <s v="Pending"/>
    <s v="16033458"/>
    <m/>
    <m/>
    <n v="1"/>
    <n v="19668"/>
    <n v="1"/>
    <n v="19668"/>
  </r>
  <r>
    <x v="2"/>
    <s v="3"/>
    <s v="9/3/2015"/>
    <s v="2015"/>
    <s v="12"/>
    <s v="41010000"/>
    <x v="13"/>
    <x v="0"/>
    <s v="NATIONAL SCIENCE FOUNDATION"/>
    <s v="Federal"/>
    <x v="0"/>
    <s v="4013010000"/>
    <s v="Not Funded"/>
    <s v="16033452"/>
    <m/>
    <m/>
    <n v="0.6"/>
    <n v="292836.59999999998"/>
    <n v="0.6"/>
    <n v="292836.59999999998"/>
  </r>
  <r>
    <x v="2"/>
    <s v="3"/>
    <s v="9/3/2015"/>
    <s v="2015"/>
    <s v="12"/>
    <s v="41010000"/>
    <x v="13"/>
    <x v="0"/>
    <s v="VIRGINIA TECH"/>
    <s v="Institution of Higher Education"/>
    <x v="0"/>
    <s v="4014007000"/>
    <s v="Pending"/>
    <s v="16023082"/>
    <m/>
    <m/>
    <n v="1"/>
    <n v="61036"/>
    <n v="1"/>
    <n v="61036"/>
  </r>
  <r>
    <x v="2"/>
    <s v="3"/>
    <s v="9/3/2015"/>
    <s v="2015"/>
    <s v="12"/>
    <s v="41010000"/>
    <x v="13"/>
    <x v="0"/>
    <s v="NATIONAL SCIENCE FOUNDATION"/>
    <s v="Federal"/>
    <x v="0"/>
    <s v="4014008000"/>
    <s v="Not Funded"/>
    <s v="16033452"/>
    <m/>
    <m/>
    <n v="0.4"/>
    <n v="195224.4"/>
    <n v="0.4"/>
    <n v="195224.4"/>
  </r>
  <r>
    <x v="2"/>
    <s v="3"/>
    <s v="9/8/2015"/>
    <s v="2015"/>
    <s v="12"/>
    <s v="41010000"/>
    <x v="13"/>
    <x v="0"/>
    <s v="NATIONAL SCIENCE FOUNDATION"/>
    <s v="Federal"/>
    <x v="0"/>
    <s v="4017022000"/>
    <s v="Awarded"/>
    <s v="16033532"/>
    <m/>
    <m/>
    <n v="1"/>
    <n v="221173"/>
    <n v="1"/>
    <n v="221173"/>
  </r>
  <r>
    <x v="2"/>
    <s v="3"/>
    <s v="9/9/2015"/>
    <s v="2015"/>
    <s v="12"/>
    <s v="41010000"/>
    <x v="13"/>
    <x v="0"/>
    <s v="UNIVERSITY OF MINNESOTA"/>
    <s v="Institution of Higher Education"/>
    <x v="0"/>
    <s v="4011001000"/>
    <s v="Awarded"/>
    <s v="16033553"/>
    <n v="0"/>
    <n v="0"/>
    <m/>
    <m/>
    <n v="0"/>
    <n v="0"/>
  </r>
  <r>
    <x v="2"/>
    <s v="3"/>
    <s v="9/9/2015"/>
    <s v="2015"/>
    <s v="12"/>
    <s v="41010000"/>
    <x v="13"/>
    <x v="0"/>
    <s v="UNIVERSITY OF MINNESOTA"/>
    <s v="Institution of Higher Education"/>
    <x v="0"/>
    <s v="4011006000"/>
    <s v="Awarded"/>
    <s v="16033553"/>
    <n v="0.6875"/>
    <n v="9458.6299999999992"/>
    <m/>
    <m/>
    <n v="0.6875"/>
    <n v="9458.6299999999992"/>
  </r>
  <r>
    <x v="2"/>
    <s v="3"/>
    <s v="9/9/2015"/>
    <s v="2015"/>
    <s v="12"/>
    <s v="41010000"/>
    <x v="13"/>
    <x v="0"/>
    <s v="UNIVERSITY OF MINNESOTA"/>
    <s v="Institution of Higher Education"/>
    <x v="0"/>
    <s v="4014009000"/>
    <s v="Awarded"/>
    <s v="16033553"/>
    <n v="0.3125"/>
    <n v="4299.38"/>
    <m/>
    <m/>
    <n v="0.3125"/>
    <n v="4299.38"/>
  </r>
  <r>
    <x v="2"/>
    <s v="3"/>
    <s v="9/9/2015"/>
    <s v="2015"/>
    <s v="12"/>
    <s v="41010000"/>
    <x v="13"/>
    <x v="0"/>
    <s v="NATIONAL SCIENCE FOUNDATION"/>
    <s v="Federal"/>
    <x v="0"/>
    <s v="4018006000"/>
    <s v="Not Funded"/>
    <s v="16033549"/>
    <n v="0.67"/>
    <n v="452418.84"/>
    <m/>
    <m/>
    <n v="0.67"/>
    <n v="452418.84"/>
  </r>
  <r>
    <x v="2"/>
    <s v="3"/>
    <s v="9/9/2015"/>
    <s v="2015"/>
    <s v="12"/>
    <s v="41010000"/>
    <x v="13"/>
    <x v="0"/>
    <s v="NATIONAL SCIENCE FOUNDATION"/>
    <s v="Federal"/>
    <x v="0"/>
    <s v="4020003000"/>
    <s v="Not Funded"/>
    <s v="16033549"/>
    <n v="0.33"/>
    <n v="222833.16"/>
    <m/>
    <m/>
    <n v="0.33"/>
    <n v="222833.16"/>
  </r>
  <r>
    <x v="2"/>
    <s v="3"/>
    <s v="9/9/2015"/>
    <s v="2015"/>
    <s v="12"/>
    <s v="41010000"/>
    <x v="13"/>
    <x v="0"/>
    <s v="NATIONAL SCIENCE FOUNDATION"/>
    <s v="Federal"/>
    <x v="0"/>
    <s v="4027006000"/>
    <s v="Not Funded"/>
    <s v="16033549"/>
    <n v="0"/>
    <n v="0"/>
    <m/>
    <m/>
    <n v="0"/>
    <n v="0"/>
  </r>
  <r>
    <x v="2"/>
    <s v="3"/>
    <s v="9/9/2015"/>
    <s v="2015"/>
    <s v="12"/>
    <s v="41010000"/>
    <x v="13"/>
    <x v="0"/>
    <s v="UNIVERSITY OF MINNESOTA"/>
    <s v="Institution of Higher Education"/>
    <x v="0"/>
    <s v="4027010000"/>
    <s v="Awarded"/>
    <s v="16033553"/>
    <n v="0"/>
    <n v="0"/>
    <m/>
    <m/>
    <n v="0"/>
    <n v="0"/>
  </r>
  <r>
    <x v="2"/>
    <s v="3"/>
    <s v="9/10/2015"/>
    <s v="2015"/>
    <s v="12"/>
    <s v="41010000"/>
    <x v="13"/>
    <x v="0"/>
    <s v="NATIONAL SCIENCE FOUNDATION"/>
    <s v="Federal"/>
    <x v="0"/>
    <s v="4002006000"/>
    <s v="Not Funded"/>
    <s v="16033690"/>
    <m/>
    <m/>
    <n v="0.4"/>
    <n v="403892"/>
    <n v="0.4"/>
    <n v="403892"/>
  </r>
  <r>
    <x v="2"/>
    <s v="3"/>
    <s v="9/10/2015"/>
    <s v="2015"/>
    <s v="12"/>
    <s v="41010000"/>
    <x v="13"/>
    <x v="0"/>
    <s v="NATIONAL SCIENCE FOUNDATION"/>
    <s v="Federal"/>
    <x v="0"/>
    <s v="4011014000"/>
    <s v="Pending"/>
    <s v="16033439"/>
    <m/>
    <m/>
    <n v="1"/>
    <n v="474509"/>
    <n v="1"/>
    <n v="474509"/>
  </r>
  <r>
    <x v="2"/>
    <s v="3"/>
    <s v="9/10/2015"/>
    <s v="2015"/>
    <s v="12"/>
    <s v="41010000"/>
    <x v="13"/>
    <x v="0"/>
    <s v="NATIONAL SCIENCE FOUNDATION"/>
    <s v="Federal"/>
    <x v="0"/>
    <s v="4011017000"/>
    <s v="Not Funded"/>
    <s v="16033544"/>
    <m/>
    <m/>
    <n v="0.26250000000000001"/>
    <n v="109369.83"/>
    <n v="0.26250000000000001"/>
    <n v="109369.83"/>
  </r>
  <r>
    <x v="2"/>
    <s v="3"/>
    <s v="9/10/2015"/>
    <s v="2015"/>
    <s v="12"/>
    <s v="41010000"/>
    <x v="13"/>
    <x v="0"/>
    <s v="NATIONAL SCIENCE FOUNDATION"/>
    <s v="Federal"/>
    <x v="0"/>
    <s v="4011017000"/>
    <s v="Not Funded"/>
    <s v="16033571"/>
    <m/>
    <m/>
    <n v="6.25E-2"/>
    <n v="47930.19"/>
    <n v="6.25E-2"/>
    <n v="47930.19"/>
  </r>
  <r>
    <x v="2"/>
    <s v="3"/>
    <s v="9/10/2015"/>
    <s v="2015"/>
    <s v="12"/>
    <s v="41010000"/>
    <x v="13"/>
    <x v="0"/>
    <s v="NATIONAL SCIENCE FOUNDATION"/>
    <s v="Federal"/>
    <x v="0"/>
    <s v="4013006000"/>
    <s v="Not Funded"/>
    <s v="16033544"/>
    <m/>
    <m/>
    <n v="0.67500000000000004"/>
    <n v="281236.73"/>
    <n v="0.67500000000000004"/>
    <n v="281236.73"/>
  </r>
  <r>
    <x v="2"/>
    <s v="3"/>
    <s v="9/10/2015"/>
    <s v="2015"/>
    <s v="12"/>
    <s v="41010000"/>
    <x v="13"/>
    <x v="0"/>
    <s v="NATIONAL SCIENCE FOUNDATION"/>
    <s v="Federal"/>
    <x v="0"/>
    <s v="4013006000"/>
    <s v="Not Funded"/>
    <s v="16033571"/>
    <m/>
    <m/>
    <n v="0.1875"/>
    <n v="143790.56"/>
    <n v="0.1875"/>
    <n v="143790.56"/>
  </r>
  <r>
    <x v="2"/>
    <s v="3"/>
    <s v="9/10/2015"/>
    <s v="2015"/>
    <s v="12"/>
    <s v="41010000"/>
    <x v="13"/>
    <x v="0"/>
    <s v="NATIONAL SCIENCE FOUNDATION"/>
    <s v="Federal"/>
    <x v="0"/>
    <s v="4013011000"/>
    <s v="Not Funded"/>
    <s v="16033593"/>
    <m/>
    <m/>
    <n v="1"/>
    <n v="1499998"/>
    <n v="1"/>
    <n v="1499998"/>
  </r>
  <r>
    <x v="2"/>
    <s v="3"/>
    <s v="9/10/2015"/>
    <s v="2015"/>
    <s v="12"/>
    <s v="41010000"/>
    <x v="13"/>
    <x v="0"/>
    <s v="NATIONAL SCIENCE FOUNDATION"/>
    <s v="Federal"/>
    <x v="0"/>
    <s v="4013011000"/>
    <s v="Not Funded"/>
    <s v="16033622"/>
    <m/>
    <m/>
    <n v="0.8"/>
    <n v="399796"/>
    <n v="0.8"/>
    <n v="399796"/>
  </r>
  <r>
    <x v="2"/>
    <s v="3"/>
    <s v="9/10/2015"/>
    <s v="2015"/>
    <s v="12"/>
    <s v="41010000"/>
    <x v="13"/>
    <x v="0"/>
    <s v="NATIONAL SCIENCE FOUNDATION"/>
    <s v="Federal"/>
    <x v="0"/>
    <s v="4014001000"/>
    <s v="Not Funded"/>
    <s v="16033622"/>
    <m/>
    <m/>
    <n v="0.2"/>
    <n v="99949"/>
    <n v="0.2"/>
    <n v="99949"/>
  </r>
  <r>
    <x v="2"/>
    <s v="3"/>
    <s v="9/10/2015"/>
    <s v="2015"/>
    <s v="12"/>
    <s v="41010000"/>
    <x v="13"/>
    <x v="0"/>
    <s v="NATIONAL SCIENCE FOUNDATION"/>
    <s v="Federal"/>
    <x v="0"/>
    <s v="4014005000"/>
    <s v="Pending"/>
    <s v="16023158"/>
    <m/>
    <m/>
    <n v="0.5"/>
    <n v="199408"/>
    <n v="0.5"/>
    <n v="199408"/>
  </r>
  <r>
    <x v="2"/>
    <s v="3"/>
    <s v="9/10/2015"/>
    <s v="2015"/>
    <s v="12"/>
    <s v="41010000"/>
    <x v="13"/>
    <x v="0"/>
    <s v="NATIONAL SCIENCE FOUNDATION"/>
    <s v="Federal"/>
    <x v="0"/>
    <s v="4014007000"/>
    <s v="Pending"/>
    <s v="16033552"/>
    <m/>
    <m/>
    <n v="1"/>
    <n v="131369"/>
    <n v="1"/>
    <n v="131369"/>
  </r>
  <r>
    <x v="2"/>
    <s v="3"/>
    <s v="9/10/2015"/>
    <s v="2015"/>
    <s v="12"/>
    <s v="41010000"/>
    <x v="13"/>
    <x v="0"/>
    <s v="NATIONAL SCIENCE FOUNDATION"/>
    <s v="Federal"/>
    <x v="0"/>
    <s v="4014007000"/>
    <s v="Pending"/>
    <s v="16033972"/>
    <m/>
    <m/>
    <n v="1"/>
    <n v="1497094"/>
    <n v="1"/>
    <n v="1497094"/>
  </r>
  <r>
    <x v="2"/>
    <s v="3"/>
    <s v="9/10/2015"/>
    <s v="2015"/>
    <s v="12"/>
    <s v="41010000"/>
    <x v="13"/>
    <x v="0"/>
    <s v="NATIONAL SCIENCE FOUNDATION"/>
    <s v="Federal"/>
    <x v="0"/>
    <s v="4014007000"/>
    <s v="Not Funded"/>
    <s v="16033613"/>
    <m/>
    <m/>
    <n v="1"/>
    <n v="370000"/>
    <n v="1"/>
    <n v="370000"/>
  </r>
  <r>
    <x v="2"/>
    <s v="3"/>
    <s v="9/10/2015"/>
    <s v="2015"/>
    <s v="12"/>
    <s v="41010000"/>
    <x v="13"/>
    <x v="0"/>
    <s v="NATIONAL SCIENCE FOUNDATION"/>
    <s v="Federal"/>
    <x v="0"/>
    <s v="4014007000"/>
    <s v="Not Funded"/>
    <s v="16033628"/>
    <n v="0.2"/>
    <n v="373491.6"/>
    <m/>
    <m/>
    <n v="0.2"/>
    <n v="373491.6"/>
  </r>
  <r>
    <x v="2"/>
    <s v="3"/>
    <s v="9/10/2015"/>
    <s v="2015"/>
    <s v="12"/>
    <s v="41010000"/>
    <x v="13"/>
    <x v="0"/>
    <s v="NATIONAL SCIENCE FOUNDATION"/>
    <s v="Federal"/>
    <x v="0"/>
    <s v="4018003000"/>
    <s v="Not Funded"/>
    <s v="16033573"/>
    <m/>
    <m/>
    <n v="0.4"/>
    <n v="459571.20000000001"/>
    <n v="0.4"/>
    <n v="459571.20000000001"/>
  </r>
  <r>
    <x v="2"/>
    <s v="3"/>
    <s v="9/10/2015"/>
    <s v="2015"/>
    <s v="12"/>
    <s v="41010000"/>
    <x v="13"/>
    <x v="0"/>
    <s v="NATIONAL SCIENCE FOUNDATION"/>
    <s v="Federal"/>
    <x v="0"/>
    <s v="4018007000"/>
    <s v="Pending"/>
    <s v="16023158"/>
    <m/>
    <m/>
    <n v="0.5"/>
    <n v="199408"/>
    <n v="0.5"/>
    <n v="199408"/>
  </r>
  <r>
    <x v="2"/>
    <s v="3"/>
    <s v="9/10/2015"/>
    <s v="2015"/>
    <s v="12"/>
    <s v="41010000"/>
    <x v="13"/>
    <x v="0"/>
    <s v="NATIONAL SCIENCE FOUNDATION"/>
    <s v="Federal"/>
    <x v="0"/>
    <s v="4019006000"/>
    <s v="Not Funded"/>
    <s v="16033573"/>
    <m/>
    <m/>
    <n v="0.2"/>
    <n v="229785.60000000001"/>
    <n v="0.2"/>
    <n v="229785.60000000001"/>
  </r>
  <r>
    <x v="2"/>
    <s v="3"/>
    <s v="9/10/2015"/>
    <s v="2015"/>
    <s v="12"/>
    <s v="41010000"/>
    <x v="13"/>
    <x v="0"/>
    <s v="NATIONAL SCIENCE FOUNDATION"/>
    <s v="Federal"/>
    <x v="0"/>
    <s v="4020001000"/>
    <s v="Not Funded"/>
    <s v="16033529"/>
    <m/>
    <m/>
    <n v="0.36"/>
    <n v="519747.48"/>
    <n v="0.36"/>
    <n v="519747.48"/>
  </r>
  <r>
    <x v="2"/>
    <s v="3"/>
    <s v="9/10/2015"/>
    <s v="2015"/>
    <s v="12"/>
    <s v="41010000"/>
    <x v="13"/>
    <x v="0"/>
    <s v="NATIONAL SCIENCE FOUNDATION"/>
    <s v="Federal"/>
    <x v="0"/>
    <s v="4020003000"/>
    <s v="Not Funded"/>
    <s v="16033529"/>
    <m/>
    <m/>
    <n v="0.44"/>
    <n v="635246.92000000004"/>
    <n v="0.44"/>
    <n v="635246.92000000004"/>
  </r>
  <r>
    <x v="2"/>
    <s v="3"/>
    <s v="9/10/2015"/>
    <s v="2015"/>
    <s v="12"/>
    <s v="41010000"/>
    <x v="13"/>
    <x v="0"/>
    <s v="NATIONAL SCIENCE FOUNDATION"/>
    <s v="Federal"/>
    <x v="0"/>
    <s v="4020003000"/>
    <s v="Not Funded"/>
    <s v="16033544"/>
    <m/>
    <m/>
    <n v="1.2500000000000001E-2"/>
    <n v="5208.09"/>
    <n v="1.2500000000000001E-2"/>
    <n v="5208.09"/>
  </r>
  <r>
    <x v="2"/>
    <s v="3"/>
    <s v="9/10/2015"/>
    <s v="2015"/>
    <s v="12"/>
    <s v="41010000"/>
    <x v="13"/>
    <x v="0"/>
    <s v="NATIONAL SCIENCE FOUNDATION"/>
    <s v="Federal"/>
    <x v="0"/>
    <s v="4020003000"/>
    <s v="Not Funded"/>
    <s v="16033628"/>
    <n v="0.3"/>
    <n v="560237.4"/>
    <m/>
    <m/>
    <n v="0.3"/>
    <n v="560237.4"/>
  </r>
  <r>
    <x v="2"/>
    <s v="3"/>
    <s v="9/10/2015"/>
    <s v="2015"/>
    <s v="12"/>
    <s v="41010000"/>
    <x v="13"/>
    <x v="0"/>
    <s v="NATIONAL SCIENCE FOUNDATION"/>
    <s v="Federal"/>
    <x v="0"/>
    <s v="4020003000"/>
    <s v="Not Funded"/>
    <s v="16033690"/>
    <m/>
    <m/>
    <n v="0.6"/>
    <n v="605838"/>
    <n v="0.6"/>
    <n v="605838"/>
  </r>
  <r>
    <x v="2"/>
    <s v="3"/>
    <s v="9/10/2015"/>
    <s v="2015"/>
    <s v="12"/>
    <s v="41010000"/>
    <x v="13"/>
    <x v="0"/>
    <s v="NATIONAL SCIENCE FOUNDATION"/>
    <s v="Federal"/>
    <x v="0"/>
    <s v="4020004000"/>
    <s v="Not Funded"/>
    <s v="16033529"/>
    <m/>
    <m/>
    <n v="0.2"/>
    <n v="288748.59999999998"/>
    <n v="0.2"/>
    <n v="288748.59999999998"/>
  </r>
  <r>
    <x v="2"/>
    <s v="3"/>
    <s v="9/10/2015"/>
    <s v="2015"/>
    <s v="12"/>
    <s v="41010000"/>
    <x v="13"/>
    <x v="0"/>
    <s v="NATIONAL SCIENCE FOUNDATION"/>
    <s v="Federal"/>
    <x v="0"/>
    <s v="4020004000"/>
    <s v="Not Funded"/>
    <s v="16033544"/>
    <m/>
    <m/>
    <n v="0.05"/>
    <n v="20832.349999999999"/>
    <n v="0.05"/>
    <n v="20832.349999999999"/>
  </r>
  <r>
    <x v="2"/>
    <s v="3"/>
    <s v="9/10/2015"/>
    <s v="2015"/>
    <s v="12"/>
    <s v="41010000"/>
    <x v="13"/>
    <x v="0"/>
    <s v="NATIONAL SCIENCE FOUNDATION"/>
    <s v="Federal"/>
    <x v="0"/>
    <s v="4020004000"/>
    <s v="Not Funded"/>
    <s v="16033571"/>
    <m/>
    <m/>
    <n v="0.75"/>
    <n v="575162.25"/>
    <n v="0.75"/>
    <n v="575162.25"/>
  </r>
  <r>
    <x v="2"/>
    <s v="3"/>
    <s v="9/10/2015"/>
    <s v="2015"/>
    <s v="12"/>
    <s v="41010000"/>
    <x v="13"/>
    <x v="0"/>
    <s v="NATIONAL SCIENCE FOUNDATION"/>
    <s v="Federal"/>
    <x v="0"/>
    <s v="4020004000"/>
    <s v="Not Funded"/>
    <s v="16033573"/>
    <m/>
    <m/>
    <n v="0.4"/>
    <n v="459571.20000000001"/>
    <n v="0.4"/>
    <n v="459571.20000000001"/>
  </r>
  <r>
    <x v="2"/>
    <s v="3"/>
    <s v="9/10/2015"/>
    <s v="2015"/>
    <s v="12"/>
    <s v="41010000"/>
    <x v="13"/>
    <x v="0"/>
    <s v="NATIONAL SCIENCE FOUNDATION"/>
    <s v="Federal"/>
    <x v="0"/>
    <s v="4020004000"/>
    <s v="Not Funded"/>
    <s v="16033623"/>
    <m/>
    <m/>
    <n v="1"/>
    <n v="1084542"/>
    <n v="1"/>
    <n v="1084542"/>
  </r>
  <r>
    <x v="2"/>
    <s v="3"/>
    <s v="9/10/2015"/>
    <s v="2015"/>
    <s v="12"/>
    <s v="41010000"/>
    <x v="13"/>
    <x v="0"/>
    <s v="NATIONAL SCIENCE FOUNDATION"/>
    <s v="Federal"/>
    <x v="0"/>
    <s v="4020004000"/>
    <s v="Not Funded"/>
    <s v="16033628"/>
    <n v="0.5"/>
    <n v="933729"/>
    <m/>
    <m/>
    <n v="0.5"/>
    <n v="933729"/>
  </r>
  <r>
    <x v="2"/>
    <s v="3"/>
    <s v="9/10/2015"/>
    <s v="2015"/>
    <s v="12"/>
    <s v="41010000"/>
    <x v="13"/>
    <x v="0"/>
    <s v="NATIONAL SCIENCE FOUNDATION"/>
    <s v="Federal"/>
    <x v="0"/>
    <s v="4027006000"/>
    <s v="Not Funded"/>
    <s v="16033628"/>
    <n v="0"/>
    <n v="0"/>
    <m/>
    <m/>
    <n v="0"/>
    <n v="0"/>
  </r>
  <r>
    <x v="2"/>
    <s v="3"/>
    <s v="9/11/2015"/>
    <s v="2015"/>
    <s v="12"/>
    <s v="41010000"/>
    <x v="13"/>
    <x v="0"/>
    <s v="Univ of Illinois at Champaign-Urbana"/>
    <s v="Institution of Higher Education"/>
    <x v="0"/>
    <s v="4008006000"/>
    <s v="Awarded"/>
    <s v="16033611"/>
    <m/>
    <m/>
    <n v="1"/>
    <n v="393978"/>
    <n v="1"/>
    <n v="393978"/>
  </r>
  <r>
    <x v="2"/>
    <s v="3"/>
    <s v="9/14/2015"/>
    <s v="2015"/>
    <s v="12"/>
    <s v="41010000"/>
    <x v="13"/>
    <x v="0"/>
    <s v="NATIONAL SCIENCE FOUNDATION"/>
    <s v="Federal"/>
    <x v="0"/>
    <s v="4011016000"/>
    <s v="Not Funded"/>
    <s v="16033697"/>
    <m/>
    <m/>
    <n v="0.2"/>
    <n v="73707.600000000006"/>
    <n v="0.2"/>
    <n v="73707.600000000006"/>
  </r>
  <r>
    <x v="2"/>
    <s v="3"/>
    <s v="9/14/2015"/>
    <s v="2015"/>
    <s v="12"/>
    <s v="41010000"/>
    <x v="13"/>
    <x v="0"/>
    <s v="NATIONAL SCIENCE FOUNDATION"/>
    <s v="Federal"/>
    <x v="0"/>
    <s v="4014003000"/>
    <s v="Not Funded"/>
    <s v="16033678"/>
    <m/>
    <m/>
    <n v="1"/>
    <n v="271818"/>
    <n v="1"/>
    <n v="271818"/>
  </r>
  <r>
    <x v="2"/>
    <s v="3"/>
    <s v="9/14/2015"/>
    <s v="2015"/>
    <s v="12"/>
    <s v="41010000"/>
    <x v="13"/>
    <x v="0"/>
    <s v="NATIONAL SCIENCE FOUNDATION"/>
    <s v="Federal"/>
    <x v="0"/>
    <s v="4014003000"/>
    <s v="Not Funded"/>
    <s v="16033679"/>
    <m/>
    <m/>
    <n v="1"/>
    <n v="265617"/>
    <n v="1"/>
    <n v="265617"/>
  </r>
  <r>
    <x v="2"/>
    <s v="3"/>
    <s v="9/14/2015"/>
    <s v="2015"/>
    <s v="12"/>
    <s v="41010000"/>
    <x v="13"/>
    <x v="0"/>
    <s v="NATIONAL SCIENCE FOUNDATION"/>
    <s v="Federal"/>
    <x v="0"/>
    <s v="4014005000"/>
    <s v="Not Funded"/>
    <s v="16033709"/>
    <n v="1"/>
    <n v="302290"/>
    <m/>
    <m/>
    <n v="1"/>
    <n v="302290"/>
  </r>
  <r>
    <x v="2"/>
    <s v="3"/>
    <s v="9/14/2015"/>
    <s v="2015"/>
    <s v="12"/>
    <s v="41010000"/>
    <x v="13"/>
    <x v="0"/>
    <s v="NATIONAL SCIENCE FOUNDATION"/>
    <s v="Federal"/>
    <x v="0"/>
    <s v="4014006000"/>
    <s v="Not Funded"/>
    <s v="16033697"/>
    <m/>
    <m/>
    <n v="0.2"/>
    <n v="73707.600000000006"/>
    <n v="0.2"/>
    <n v="73707.600000000006"/>
  </r>
  <r>
    <x v="2"/>
    <s v="3"/>
    <s v="9/14/2015"/>
    <s v="2015"/>
    <s v="12"/>
    <s v="41010000"/>
    <x v="13"/>
    <x v="0"/>
    <s v="NATIONAL SCIENCE FOUNDATION"/>
    <s v="Federal"/>
    <x v="0"/>
    <s v="4014008000"/>
    <s v="Awarded"/>
    <s v="16033686"/>
    <m/>
    <m/>
    <n v="1"/>
    <n v="349200"/>
    <n v="1"/>
    <n v="349200"/>
  </r>
  <r>
    <x v="2"/>
    <s v="3"/>
    <s v="9/14/2015"/>
    <s v="2015"/>
    <s v="12"/>
    <s v="41010000"/>
    <x v="13"/>
    <x v="0"/>
    <s v="NATIONAL SCIENCE FOUNDATION"/>
    <s v="Federal"/>
    <x v="0"/>
    <s v="4014008000"/>
    <s v="Not Funded"/>
    <s v="16033654"/>
    <m/>
    <m/>
    <n v="1"/>
    <n v="142683"/>
    <n v="1"/>
    <n v="142683"/>
  </r>
  <r>
    <x v="2"/>
    <s v="3"/>
    <s v="9/14/2015"/>
    <s v="2015"/>
    <s v="12"/>
    <s v="41010000"/>
    <x v="13"/>
    <x v="0"/>
    <s v="NATIONAL SCIENCE FOUNDATION"/>
    <s v="Federal"/>
    <x v="0"/>
    <s v="4014010000"/>
    <s v="Not Funded"/>
    <s v="16033697"/>
    <m/>
    <m/>
    <n v="0.6"/>
    <n v="221122.8"/>
    <n v="0.6"/>
    <n v="221122.8"/>
  </r>
  <r>
    <x v="2"/>
    <s v="3"/>
    <s v="9/14/2015"/>
    <s v="2015"/>
    <s v="12"/>
    <s v="41010000"/>
    <x v="13"/>
    <x v="0"/>
    <s v="NATIONAL SCIENCE FOUNDATION"/>
    <s v="Federal"/>
    <x v="0"/>
    <s v="4014010000"/>
    <s v="Not Funded"/>
    <s v="16033698"/>
    <m/>
    <m/>
    <n v="1"/>
    <n v="394802"/>
    <n v="1"/>
    <n v="394802"/>
  </r>
  <r>
    <x v="2"/>
    <s v="3"/>
    <s v="9/14/2015"/>
    <s v="2015"/>
    <s v="12"/>
    <s v="41010000"/>
    <x v="13"/>
    <x v="0"/>
    <s v="NATIONAL SCIENCE FOUNDATION"/>
    <s v="Federal"/>
    <x v="0"/>
    <s v="4027002000"/>
    <s v="Not Funded"/>
    <s v="16033709"/>
    <n v="0"/>
    <n v="0"/>
    <m/>
    <m/>
    <n v="0"/>
    <n v="0"/>
  </r>
  <r>
    <x v="2"/>
    <s v="3"/>
    <s v="9/15/2015"/>
    <s v="2015"/>
    <s v="12"/>
    <s v="41010000"/>
    <x v="13"/>
    <x v="0"/>
    <s v="NATIONAL SCIENCE FOUNDATION"/>
    <s v="Federal"/>
    <x v="0"/>
    <s v="4011005000"/>
    <s v="Not Funded"/>
    <s v="16033777"/>
    <m/>
    <m/>
    <n v="0.25"/>
    <n v="55060.5"/>
    <n v="0.25"/>
    <n v="55060.5"/>
  </r>
  <r>
    <x v="2"/>
    <s v="3"/>
    <s v="9/15/2015"/>
    <s v="2015"/>
    <s v="12"/>
    <s v="41010000"/>
    <x v="13"/>
    <x v="0"/>
    <s v="NATIONAL SCIENCE FOUNDATION"/>
    <s v="Federal"/>
    <x v="0"/>
    <s v="4013008000"/>
    <s v="Not Funded"/>
    <s v="16033757"/>
    <m/>
    <m/>
    <n v="0.4"/>
    <n v="207106.4"/>
    <n v="0.4"/>
    <n v="207106.4"/>
  </r>
  <r>
    <x v="2"/>
    <s v="3"/>
    <s v="9/15/2015"/>
    <s v="2015"/>
    <s v="12"/>
    <s v="41010000"/>
    <x v="13"/>
    <x v="0"/>
    <s v="NATIONAL SCIENCE FOUNDATION"/>
    <s v="Federal"/>
    <x v="0"/>
    <s v="4014003000"/>
    <s v="Not Funded"/>
    <s v="16033660"/>
    <m/>
    <m/>
    <n v="1"/>
    <n v="226024"/>
    <n v="1"/>
    <n v="226024"/>
  </r>
  <r>
    <x v="2"/>
    <s v="3"/>
    <s v="9/15/2015"/>
    <s v="2015"/>
    <s v="12"/>
    <s v="41010000"/>
    <x v="13"/>
    <x v="0"/>
    <s v="NATIONAL SCIENCE FOUNDATION"/>
    <s v="Federal"/>
    <x v="0"/>
    <s v="4014005000"/>
    <s v="Pending"/>
    <s v="16033760"/>
    <m/>
    <m/>
    <n v="0.67"/>
    <n v="177251.18"/>
    <n v="0.67"/>
    <n v="177251.18"/>
  </r>
  <r>
    <x v="2"/>
    <s v="3"/>
    <s v="9/15/2015"/>
    <s v="2015"/>
    <s v="12"/>
    <s v="41010000"/>
    <x v="13"/>
    <x v="0"/>
    <s v="NATIONAL SCIENCE FOUNDATION"/>
    <s v="Federal"/>
    <x v="0"/>
    <s v="4014005000"/>
    <s v="Pending"/>
    <s v="16033774"/>
    <m/>
    <m/>
    <n v="0.35"/>
    <n v="96075"/>
    <n v="0.35"/>
    <n v="96075"/>
  </r>
  <r>
    <x v="2"/>
    <s v="3"/>
    <s v="9/15/2015"/>
    <s v="2015"/>
    <s v="12"/>
    <s v="41010000"/>
    <x v="13"/>
    <x v="0"/>
    <s v="NATIONAL SCIENCE FOUNDATION"/>
    <s v="Federal"/>
    <x v="0"/>
    <s v="4014005000"/>
    <s v="Not Funded"/>
    <s v="16033773"/>
    <m/>
    <m/>
    <n v="1"/>
    <n v="174123"/>
    <n v="1"/>
    <n v="174123"/>
  </r>
  <r>
    <x v="2"/>
    <s v="3"/>
    <s v="9/15/2015"/>
    <s v="2015"/>
    <s v="12"/>
    <s v="41010000"/>
    <x v="13"/>
    <x v="0"/>
    <s v="NATIONAL SCIENCE FOUNDATION"/>
    <s v="Federal"/>
    <x v="0"/>
    <s v="4014005000"/>
    <s v="Not Funded"/>
    <s v="16033777"/>
    <m/>
    <m/>
    <n v="0.75"/>
    <n v="165181.5"/>
    <n v="0.75"/>
    <n v="165181.5"/>
  </r>
  <r>
    <x v="2"/>
    <s v="3"/>
    <s v="9/15/2015"/>
    <s v="2015"/>
    <s v="12"/>
    <s v="41010000"/>
    <x v="13"/>
    <x v="0"/>
    <s v="NATIONAL SCIENCE FOUNDATION"/>
    <s v="Federal"/>
    <x v="0"/>
    <s v="4014006000"/>
    <s v="Not Funded"/>
    <s v="16033694"/>
    <m/>
    <m/>
    <n v="0.5"/>
    <n v="248495"/>
    <n v="0.5"/>
    <n v="248495"/>
  </r>
  <r>
    <x v="2"/>
    <s v="3"/>
    <s v="9/15/2015"/>
    <s v="2015"/>
    <s v="12"/>
    <s v="41010000"/>
    <x v="13"/>
    <x v="0"/>
    <s v="NATIONAL SCIENCE FOUNDATION"/>
    <s v="Federal"/>
    <x v="0"/>
    <s v="4014008000"/>
    <s v="Pending"/>
    <s v="16033774"/>
    <m/>
    <m/>
    <n v="0.28999999999999998"/>
    <n v="79605"/>
    <n v="0.28999999999999998"/>
    <n v="79605"/>
  </r>
  <r>
    <x v="2"/>
    <s v="3"/>
    <s v="9/15/2015"/>
    <s v="2015"/>
    <s v="12"/>
    <s v="41010000"/>
    <x v="13"/>
    <x v="0"/>
    <s v="NATIONAL SCIENCE FOUNDATION"/>
    <s v="Federal"/>
    <x v="0"/>
    <s v="4014008000"/>
    <s v="Awarded"/>
    <s v="16033726"/>
    <m/>
    <m/>
    <n v="1"/>
    <n v="150000"/>
    <n v="1"/>
    <n v="150000"/>
  </r>
  <r>
    <x v="2"/>
    <s v="3"/>
    <s v="9/15/2015"/>
    <s v="2015"/>
    <s v="12"/>
    <s v="41010000"/>
    <x v="13"/>
    <x v="0"/>
    <s v="NATIONAL SCIENCE FOUNDATION"/>
    <s v="Federal"/>
    <x v="0"/>
    <s v="4014008000"/>
    <s v="Not Funded"/>
    <s v="16033735"/>
    <m/>
    <m/>
    <n v="1"/>
    <n v="255031"/>
    <n v="1"/>
    <n v="255031"/>
  </r>
  <r>
    <x v="2"/>
    <s v="3"/>
    <s v="9/15/2015"/>
    <s v="2015"/>
    <s v="12"/>
    <s v="41010000"/>
    <x v="13"/>
    <x v="0"/>
    <s v="NATIONAL SCIENCE FOUNDATION"/>
    <s v="Federal"/>
    <x v="0"/>
    <s v="4014008000"/>
    <s v="Not Funded"/>
    <s v="16033762"/>
    <m/>
    <m/>
    <n v="0.75"/>
    <n v="184110"/>
    <n v="0.75"/>
    <n v="184110"/>
  </r>
  <r>
    <x v="2"/>
    <s v="3"/>
    <s v="9/15/2015"/>
    <s v="2015"/>
    <s v="12"/>
    <s v="41010000"/>
    <x v="13"/>
    <x v="0"/>
    <s v="NATIONAL SCIENCE FOUNDATION"/>
    <s v="Federal"/>
    <x v="0"/>
    <s v="4014009000"/>
    <s v="Not Funded"/>
    <s v="16033587"/>
    <m/>
    <m/>
    <n v="1"/>
    <n v="415113"/>
    <n v="1"/>
    <n v="415113"/>
  </r>
  <r>
    <x v="2"/>
    <s v="3"/>
    <s v="9/15/2015"/>
    <s v="2015"/>
    <s v="12"/>
    <s v="41010000"/>
    <x v="13"/>
    <x v="0"/>
    <s v="NATIONAL SCIENCE FOUNDATION"/>
    <s v="Federal"/>
    <x v="0"/>
    <s v="4014009000"/>
    <s v="Not Funded"/>
    <s v="16033693"/>
    <m/>
    <m/>
    <n v="1"/>
    <n v="499980"/>
    <n v="1"/>
    <n v="499980"/>
  </r>
  <r>
    <x v="2"/>
    <s v="3"/>
    <s v="9/15/2015"/>
    <s v="2015"/>
    <s v="12"/>
    <s v="41010000"/>
    <x v="13"/>
    <x v="0"/>
    <s v="NATIONAL SCIENCE FOUNDATION"/>
    <s v="Federal"/>
    <x v="0"/>
    <s v="4014009000"/>
    <s v="Not Funded"/>
    <s v="16033694"/>
    <m/>
    <m/>
    <n v="0.5"/>
    <n v="248495"/>
    <n v="0.5"/>
    <n v="248495"/>
  </r>
  <r>
    <x v="2"/>
    <s v="3"/>
    <s v="9/15/2015"/>
    <s v="2015"/>
    <s v="12"/>
    <s v="41010000"/>
    <x v="13"/>
    <x v="0"/>
    <s v="NATIONAL SCIENCE FOUNDATION"/>
    <s v="Federal"/>
    <x v="0"/>
    <s v="4014009000"/>
    <s v="Not Funded"/>
    <s v="16033753"/>
    <m/>
    <m/>
    <n v="1"/>
    <n v="439391"/>
    <n v="1"/>
    <n v="439391"/>
  </r>
  <r>
    <x v="2"/>
    <s v="3"/>
    <s v="9/15/2015"/>
    <s v="2015"/>
    <s v="12"/>
    <s v="41010000"/>
    <x v="13"/>
    <x v="0"/>
    <s v="NATIONAL SCIENCE FOUNDATION"/>
    <s v="Federal"/>
    <x v="0"/>
    <s v="4014009000"/>
    <s v="Not Funded"/>
    <s v="16033755"/>
    <m/>
    <m/>
    <n v="1"/>
    <n v="351142"/>
    <n v="1"/>
    <n v="351142"/>
  </r>
  <r>
    <x v="2"/>
    <s v="3"/>
    <s v="9/15/2015"/>
    <s v="2015"/>
    <s v="12"/>
    <s v="41010000"/>
    <x v="13"/>
    <x v="0"/>
    <s v="NATIONAL SCIENCE FOUNDATION"/>
    <s v="Federal"/>
    <x v="0"/>
    <s v="4014009000"/>
    <s v="Not Funded"/>
    <s v="16033757"/>
    <m/>
    <m/>
    <n v="0.6"/>
    <n v="310659.59999999998"/>
    <n v="0.6"/>
    <n v="310659.59999999998"/>
  </r>
  <r>
    <x v="2"/>
    <s v="3"/>
    <s v="9/15/2015"/>
    <s v="2015"/>
    <s v="12"/>
    <s v="41010000"/>
    <x v="13"/>
    <x v="0"/>
    <s v="NATIONAL SCIENCE FOUNDATION"/>
    <s v="Federal"/>
    <x v="0"/>
    <s v="4014009000"/>
    <s v="Not Funded"/>
    <s v="16033763"/>
    <m/>
    <m/>
    <n v="1"/>
    <n v="178380"/>
    <n v="1"/>
    <n v="178380"/>
  </r>
  <r>
    <x v="2"/>
    <s v="3"/>
    <s v="9/15/2015"/>
    <s v="2015"/>
    <s v="12"/>
    <s v="41010000"/>
    <x v="13"/>
    <x v="0"/>
    <s v="NATIONAL SCIENCE FOUNDATION"/>
    <s v="Federal"/>
    <x v="0"/>
    <s v="4014009000"/>
    <s v="Not Funded"/>
    <s v="16033764"/>
    <m/>
    <m/>
    <n v="1"/>
    <n v="225703"/>
    <n v="1"/>
    <n v="225703"/>
  </r>
  <r>
    <x v="2"/>
    <s v="3"/>
    <s v="9/15/2015"/>
    <s v="2015"/>
    <s v="12"/>
    <s v="41010000"/>
    <x v="13"/>
    <x v="0"/>
    <s v="NATIONAL SCIENCE FOUNDATION"/>
    <s v="Federal"/>
    <x v="0"/>
    <s v="4014009000"/>
    <s v="Not Funded"/>
    <s v="16033860"/>
    <m/>
    <m/>
    <n v="1"/>
    <n v="308030"/>
    <n v="1"/>
    <n v="308030"/>
  </r>
  <r>
    <x v="2"/>
    <s v="3"/>
    <s v="9/15/2015"/>
    <s v="2015"/>
    <s v="12"/>
    <s v="41010000"/>
    <x v="13"/>
    <x v="0"/>
    <s v="NATIONAL SCIENCE FOUNDATION"/>
    <s v="Federal"/>
    <x v="0"/>
    <s v="4014010000"/>
    <s v="Pending"/>
    <s v="16033760"/>
    <m/>
    <m/>
    <n v="0.33"/>
    <n v="87302.82"/>
    <n v="0.33"/>
    <n v="87302.82"/>
  </r>
  <r>
    <x v="2"/>
    <s v="3"/>
    <s v="9/15/2015"/>
    <s v="2015"/>
    <s v="12"/>
    <s v="41010000"/>
    <x v="13"/>
    <x v="0"/>
    <s v="NATIONAL SCIENCE FOUNDATION"/>
    <s v="Federal"/>
    <x v="0"/>
    <s v="4014010000"/>
    <s v="Not Funded"/>
    <s v="16033729"/>
    <m/>
    <m/>
    <n v="0.51"/>
    <n v="284635.59000000003"/>
    <n v="0.51"/>
    <n v="284635.59000000003"/>
  </r>
  <r>
    <x v="2"/>
    <s v="3"/>
    <s v="9/15/2015"/>
    <s v="2015"/>
    <s v="12"/>
    <s v="41010000"/>
    <x v="13"/>
    <x v="0"/>
    <s v="NATIONAL SCIENCE FOUNDATION"/>
    <s v="Federal"/>
    <x v="0"/>
    <s v="4014010000"/>
    <s v="Not Funded"/>
    <s v="16033740"/>
    <m/>
    <m/>
    <n v="1"/>
    <n v="291393"/>
    <n v="1"/>
    <n v="291393"/>
  </r>
  <r>
    <x v="2"/>
    <s v="3"/>
    <s v="9/15/2015"/>
    <s v="2015"/>
    <s v="12"/>
    <s v="41010000"/>
    <x v="13"/>
    <x v="0"/>
    <s v="NATIONAL SCIENCE FOUNDATION"/>
    <s v="Federal"/>
    <x v="0"/>
    <s v="4014015000"/>
    <s v="Pending"/>
    <s v="16033774"/>
    <m/>
    <m/>
    <n v="0.36"/>
    <n v="98820"/>
    <n v="0.36"/>
    <n v="98820"/>
  </r>
  <r>
    <x v="2"/>
    <s v="3"/>
    <s v="9/15/2015"/>
    <s v="2015"/>
    <s v="12"/>
    <s v="41010000"/>
    <x v="13"/>
    <x v="0"/>
    <s v="NATIONAL SCIENCE FOUNDATION"/>
    <s v="Federal"/>
    <x v="0"/>
    <s v="4014015000"/>
    <s v="Not Funded"/>
    <s v="16033773"/>
    <m/>
    <m/>
    <n v="0"/>
    <n v="0"/>
    <n v="0"/>
    <n v="0"/>
  </r>
  <r>
    <x v="2"/>
    <s v="3"/>
    <s v="9/15/2015"/>
    <s v="2015"/>
    <s v="12"/>
    <s v="41010000"/>
    <x v="13"/>
    <x v="0"/>
    <s v="NATIONAL SCIENCE FOUNDATION"/>
    <s v="Federal"/>
    <x v="0"/>
    <s v="4014015000"/>
    <s v="Not Funded"/>
    <s v="16033777"/>
    <m/>
    <m/>
    <n v="0"/>
    <n v="0"/>
    <n v="0"/>
    <n v="0"/>
  </r>
  <r>
    <x v="2"/>
    <s v="3"/>
    <s v="9/15/2015"/>
    <s v="2015"/>
    <s v="12"/>
    <s v="41010000"/>
    <x v="13"/>
    <x v="0"/>
    <s v="NATIONAL SCIENCE FOUNDATION"/>
    <s v="Federal"/>
    <x v="0"/>
    <s v="4014017000"/>
    <s v="Not Funded"/>
    <s v="16033701"/>
    <m/>
    <m/>
    <n v="1"/>
    <n v="386882"/>
    <n v="1"/>
    <n v="386882"/>
  </r>
  <r>
    <x v="2"/>
    <s v="3"/>
    <s v="9/15/2015"/>
    <s v="2015"/>
    <s v="12"/>
    <s v="41010000"/>
    <x v="13"/>
    <x v="0"/>
    <s v="NATIONAL SCIENCE FOUNDATION"/>
    <s v="Federal"/>
    <x v="0"/>
    <s v="4016001000"/>
    <s v="Not Funded"/>
    <s v="16033762"/>
    <m/>
    <m/>
    <n v="0.25"/>
    <n v="61370"/>
    <n v="0.25"/>
    <n v="61370"/>
  </r>
  <r>
    <x v="2"/>
    <s v="3"/>
    <s v="9/15/2015"/>
    <s v="2015"/>
    <s v="12"/>
    <s v="41010000"/>
    <x v="13"/>
    <x v="0"/>
    <s v="NATIONAL SCIENCE FOUNDATION"/>
    <s v="Federal"/>
    <x v="0"/>
    <s v="4018007000"/>
    <s v="Not Funded"/>
    <s v="16033648"/>
    <m/>
    <m/>
    <n v="0.25"/>
    <n v="18569.75"/>
    <n v="0.25"/>
    <n v="18569.75"/>
  </r>
  <r>
    <x v="2"/>
    <s v="3"/>
    <s v="9/15/2015"/>
    <s v="2015"/>
    <s v="12"/>
    <s v="41010000"/>
    <x v="13"/>
    <x v="0"/>
    <s v="NATIONAL SCIENCE FOUNDATION"/>
    <s v="Federal"/>
    <x v="0"/>
    <s v="4018008000"/>
    <s v="Not Funded"/>
    <s v="16033648"/>
    <m/>
    <m/>
    <n v="0.75"/>
    <n v="55709.25"/>
    <n v="0.75"/>
    <n v="55709.25"/>
  </r>
  <r>
    <x v="2"/>
    <s v="3"/>
    <s v="9/15/2015"/>
    <s v="2015"/>
    <s v="12"/>
    <s v="41010000"/>
    <x v="13"/>
    <x v="0"/>
    <s v="NATIONAL SCIENCE FOUNDATION"/>
    <s v="Federal"/>
    <x v="0"/>
    <s v="4018009000"/>
    <s v="Not Funded"/>
    <s v="16033744"/>
    <n v="1"/>
    <n v="399425"/>
    <m/>
    <m/>
    <n v="1"/>
    <n v="399425"/>
  </r>
  <r>
    <x v="2"/>
    <s v="3"/>
    <s v="9/15/2015"/>
    <s v="2015"/>
    <s v="12"/>
    <s v="41010000"/>
    <x v="13"/>
    <x v="0"/>
    <s v="NATIONAL SCIENCE FOUNDATION"/>
    <s v="Federal"/>
    <x v="0"/>
    <s v="4019004000"/>
    <s v="Not Funded"/>
    <s v="16033746"/>
    <m/>
    <m/>
    <n v="1"/>
    <n v="402892"/>
    <n v="1"/>
    <n v="402892"/>
  </r>
  <r>
    <x v="2"/>
    <s v="3"/>
    <s v="9/15/2015"/>
    <s v="2015"/>
    <s v="12"/>
    <s v="41010000"/>
    <x v="13"/>
    <x v="0"/>
    <s v="NATIONAL SCIENCE FOUNDATION"/>
    <s v="Federal"/>
    <x v="0"/>
    <s v="4019008000"/>
    <s v="Not Funded"/>
    <s v="16033729"/>
    <m/>
    <m/>
    <n v="0.49"/>
    <n v="273473.40999999997"/>
    <n v="0.49"/>
    <n v="273473.40999999997"/>
  </r>
  <r>
    <x v="2"/>
    <s v="3"/>
    <s v="9/15/2015"/>
    <s v="2015"/>
    <s v="12"/>
    <s v="41010000"/>
    <x v="13"/>
    <x v="0"/>
    <s v="NATIONAL SCIENCE FOUNDATION"/>
    <s v="Federal"/>
    <x v="0"/>
    <s v="4027012000"/>
    <s v="Not Funded"/>
    <s v="16033744"/>
    <n v="0"/>
    <n v="0"/>
    <m/>
    <m/>
    <n v="0"/>
    <n v="0"/>
  </r>
  <r>
    <x v="2"/>
    <s v="3"/>
    <s v="9/16/2015"/>
    <s v="2015"/>
    <s v="12"/>
    <s v="41010000"/>
    <x v="13"/>
    <x v="0"/>
    <s v="NATIONAL SCIENCE FOUNDATION"/>
    <s v="Federal"/>
    <x v="0"/>
    <s v="4013011000"/>
    <s v="Pending"/>
    <s v="16033816"/>
    <m/>
    <m/>
    <n v="0.5"/>
    <n v="447498"/>
    <n v="0.5"/>
    <n v="447498"/>
  </r>
  <r>
    <x v="2"/>
    <s v="3"/>
    <s v="9/16/2015"/>
    <s v="2015"/>
    <s v="12"/>
    <s v="41010000"/>
    <x v="13"/>
    <x v="0"/>
    <s v="NATIONAL SCIENCE FOUNDATION"/>
    <s v="Federal"/>
    <x v="0"/>
    <s v="4014005000"/>
    <s v="Not Funded"/>
    <s v="16033728"/>
    <m/>
    <m/>
    <n v="0.05"/>
    <n v="60000"/>
    <n v="0.05"/>
    <n v="60000"/>
  </r>
  <r>
    <x v="2"/>
    <s v="3"/>
    <s v="9/16/2015"/>
    <s v="2015"/>
    <s v="12"/>
    <s v="41010000"/>
    <x v="13"/>
    <x v="0"/>
    <s v="NATIONAL SCIENCE FOUNDATION"/>
    <s v="Federal"/>
    <x v="0"/>
    <s v="4014006000"/>
    <s v="Not Funded"/>
    <s v="16033728"/>
    <m/>
    <m/>
    <n v="0.4"/>
    <n v="480000"/>
    <n v="0.4"/>
    <n v="480000"/>
  </r>
  <r>
    <x v="2"/>
    <s v="3"/>
    <s v="9/16/2015"/>
    <s v="2015"/>
    <s v="12"/>
    <s v="41010000"/>
    <x v="13"/>
    <x v="0"/>
    <s v="NATIONAL SCIENCE FOUNDATION"/>
    <s v="Federal"/>
    <x v="0"/>
    <s v="4014006000"/>
    <s v="Not Funded"/>
    <s v="16033787"/>
    <m/>
    <m/>
    <n v="1"/>
    <n v="399527"/>
    <n v="1"/>
    <n v="399527"/>
  </r>
  <r>
    <x v="2"/>
    <s v="3"/>
    <s v="9/16/2015"/>
    <s v="2015"/>
    <s v="12"/>
    <s v="41010000"/>
    <x v="13"/>
    <x v="0"/>
    <s v="NATIONAL SCIENCE FOUNDATION"/>
    <s v="Federal"/>
    <x v="0"/>
    <s v="4014008000"/>
    <s v="Awarded"/>
    <s v="16033814"/>
    <m/>
    <m/>
    <n v="1"/>
    <n v="224829"/>
    <n v="1"/>
    <n v="224829"/>
  </r>
  <r>
    <x v="2"/>
    <s v="3"/>
    <s v="9/16/2015"/>
    <s v="2015"/>
    <s v="12"/>
    <s v="41010000"/>
    <x v="13"/>
    <x v="0"/>
    <s v="NATIONAL SCIENCE FOUNDATION"/>
    <s v="Federal"/>
    <x v="0"/>
    <s v="4014009000"/>
    <s v="Not Funded"/>
    <s v="16033728"/>
    <m/>
    <m/>
    <n v="0.55000000000000004"/>
    <n v="660000"/>
    <n v="0.55000000000000004"/>
    <n v="660000"/>
  </r>
  <r>
    <x v="2"/>
    <s v="3"/>
    <s v="9/16/2015"/>
    <s v="2015"/>
    <s v="12"/>
    <s v="41010000"/>
    <x v="13"/>
    <x v="0"/>
    <s v="NATIONAL SCIENCE FOUNDATION"/>
    <s v="Federal"/>
    <x v="0"/>
    <s v="4015003000"/>
    <s v="Not Funded"/>
    <s v="16033782"/>
    <m/>
    <m/>
    <n v="1"/>
    <n v="544174"/>
    <n v="1"/>
    <n v="544174"/>
  </r>
  <r>
    <x v="2"/>
    <s v="3"/>
    <s v="9/16/2015"/>
    <s v="2015"/>
    <s v="12"/>
    <s v="41010000"/>
    <x v="13"/>
    <x v="0"/>
    <s v="NATIONAL SCIENCE FOUNDATION"/>
    <s v="Federal"/>
    <x v="0"/>
    <s v="4018006000"/>
    <s v="Not Funded"/>
    <s v="16033732"/>
    <m/>
    <m/>
    <n v="1"/>
    <n v="883994"/>
    <n v="1"/>
    <n v="883994"/>
  </r>
  <r>
    <x v="2"/>
    <s v="3"/>
    <s v="9/16/2015"/>
    <s v="2015"/>
    <s v="12"/>
    <s v="41010000"/>
    <x v="13"/>
    <x v="0"/>
    <s v="NATIONAL SCIENCE FOUNDATION"/>
    <s v="Federal"/>
    <x v="0"/>
    <s v="4018009000"/>
    <s v="Pending"/>
    <s v="16033816"/>
    <m/>
    <m/>
    <n v="0.5"/>
    <n v="447498"/>
    <n v="0.5"/>
    <n v="447498"/>
  </r>
  <r>
    <x v="2"/>
    <s v="3"/>
    <s v="9/18/2015"/>
    <s v="2015"/>
    <s v="12"/>
    <s v="41010000"/>
    <x v="13"/>
    <x v="0"/>
    <s v="NATIONAL SCIENCE FOUNDATION"/>
    <s v="Federal"/>
    <x v="0"/>
    <s v="4018008000"/>
    <s v="Not Funded"/>
    <s v="16033881"/>
    <m/>
    <m/>
    <n v="0.4"/>
    <n v="278893.59999999998"/>
    <n v="0.4"/>
    <n v="278893.59999999998"/>
  </r>
  <r>
    <x v="2"/>
    <s v="3"/>
    <s v="9/18/2015"/>
    <s v="2015"/>
    <s v="12"/>
    <s v="41010000"/>
    <x v="13"/>
    <x v="0"/>
    <s v="NATIONAL SCIENCE FOUNDATION"/>
    <s v="Federal"/>
    <x v="0"/>
    <s v="4018010000"/>
    <s v="Not Funded"/>
    <s v="16033881"/>
    <m/>
    <m/>
    <n v="0.6"/>
    <n v="418340.4"/>
    <n v="0.6"/>
    <n v="418340.4"/>
  </r>
  <r>
    <x v="2"/>
    <s v="3"/>
    <s v="9/21/2015"/>
    <s v="2015"/>
    <s v="12"/>
    <s v="41010000"/>
    <x v="13"/>
    <x v="0"/>
    <s v="NATIONAL SCIENCE FOUNDATION"/>
    <s v="Federal"/>
    <x v="0"/>
    <s v="4018003000"/>
    <s v="Not Funded"/>
    <s v="16033721"/>
    <m/>
    <m/>
    <n v="0.6"/>
    <n v="470941.8"/>
    <n v="0.6"/>
    <n v="470941.8"/>
  </r>
  <r>
    <x v="2"/>
    <s v="3"/>
    <s v="9/21/2015"/>
    <s v="2015"/>
    <s v="12"/>
    <s v="41010000"/>
    <x v="13"/>
    <x v="0"/>
    <s v="NATIONAL SCIENCE FOUNDATION"/>
    <s v="Federal"/>
    <x v="0"/>
    <s v="4018009000"/>
    <s v="Not Funded"/>
    <s v="16033721"/>
    <m/>
    <m/>
    <n v="0.4"/>
    <n v="313961.2"/>
    <n v="0.4"/>
    <n v="313961.2"/>
  </r>
  <r>
    <x v="2"/>
    <s v="3"/>
    <s v="9/22/2015"/>
    <s v="2015"/>
    <s v="12"/>
    <s v="41010000"/>
    <x v="13"/>
    <x v="0"/>
    <s v="NATIONAL SCIENCE FOUNDATION"/>
    <s v="Federal"/>
    <x v="0"/>
    <s v="2004008000"/>
    <s v="Pending"/>
    <s v="16033976"/>
    <m/>
    <m/>
    <n v="0.75"/>
    <n v="487498.5"/>
    <n v="0.75"/>
    <n v="487498.5"/>
  </r>
  <r>
    <x v="2"/>
    <s v="3"/>
    <s v="9/22/2015"/>
    <s v="2015"/>
    <s v="12"/>
    <s v="41010000"/>
    <x v="13"/>
    <x v="0"/>
    <s v="NATIONAL SCIENCE FOUNDATION"/>
    <s v="Federal"/>
    <x v="0"/>
    <s v="2004044000"/>
    <s v="Pending"/>
    <s v="16033976"/>
    <m/>
    <m/>
    <n v="0.25"/>
    <n v="162499.5"/>
    <n v="0.25"/>
    <n v="162499.5"/>
  </r>
  <r>
    <x v="2"/>
    <s v="3"/>
    <s v="9/22/2015"/>
    <s v="2015"/>
    <s v="12"/>
    <s v="41010000"/>
    <x v="13"/>
    <x v="0"/>
    <s v="NATIONAL SCIENCE FOUNDATION"/>
    <s v="Federal"/>
    <x v="0"/>
    <s v="4008006000"/>
    <s v="Pending"/>
    <s v="16033987"/>
    <m/>
    <m/>
    <n v="1"/>
    <n v="412326"/>
    <n v="1"/>
    <n v="412326"/>
  </r>
  <r>
    <x v="2"/>
    <s v="3"/>
    <s v="9/22/2015"/>
    <s v="2015"/>
    <s v="12"/>
    <s v="41010000"/>
    <x v="13"/>
    <x v="0"/>
    <s v="NATIONAL SCIENCE FOUNDATION"/>
    <s v="Federal"/>
    <x v="0"/>
    <s v="4014006000"/>
    <s v="Not Funded"/>
    <s v="16033974"/>
    <m/>
    <m/>
    <n v="0.67"/>
    <n v="652693.9"/>
    <n v="0.67"/>
    <n v="652693.9"/>
  </r>
  <r>
    <x v="2"/>
    <s v="3"/>
    <s v="9/22/2015"/>
    <s v="2015"/>
    <s v="12"/>
    <s v="41010000"/>
    <x v="13"/>
    <x v="0"/>
    <s v="NATIONAL SCIENCE FOUNDATION"/>
    <s v="Federal"/>
    <x v="0"/>
    <s v="4014006000"/>
    <s v="Not Funded"/>
    <s v="16033984"/>
    <m/>
    <m/>
    <n v="0.33"/>
    <n v="133602.48000000001"/>
    <n v="0.33"/>
    <n v="133602.48000000001"/>
  </r>
  <r>
    <x v="2"/>
    <s v="3"/>
    <s v="9/22/2015"/>
    <s v="2015"/>
    <s v="12"/>
    <s v="41010000"/>
    <x v="13"/>
    <x v="0"/>
    <s v="NATIONAL SCIENCE FOUNDATION"/>
    <s v="Federal"/>
    <x v="0"/>
    <s v="4017015000"/>
    <s v="Not Funded"/>
    <s v="16034011"/>
    <n v="0.2"/>
    <n v="999001.2"/>
    <m/>
    <m/>
    <n v="0.2"/>
    <n v="999001.2"/>
  </r>
  <r>
    <x v="2"/>
    <s v="3"/>
    <s v="9/22/2015"/>
    <s v="2015"/>
    <s v="12"/>
    <s v="41010000"/>
    <x v="13"/>
    <x v="0"/>
    <s v="NATIONAL SCIENCE FOUNDATION"/>
    <s v="Federal"/>
    <x v="0"/>
    <s v="4018009000"/>
    <s v="Not Funded"/>
    <s v="16033974"/>
    <m/>
    <m/>
    <n v="0.33"/>
    <n v="321476.09999999998"/>
    <n v="0.33"/>
    <n v="321476.09999999998"/>
  </r>
  <r>
    <x v="2"/>
    <s v="3"/>
    <s v="9/22/2015"/>
    <s v="2015"/>
    <s v="12"/>
    <s v="41010000"/>
    <x v="13"/>
    <x v="0"/>
    <s v="NATIONAL SCIENCE FOUNDATION"/>
    <s v="Federal"/>
    <x v="0"/>
    <s v="4018009000"/>
    <s v="Not Funded"/>
    <s v="16033984"/>
    <m/>
    <m/>
    <n v="0.67"/>
    <n v="271253.52"/>
    <n v="0.67"/>
    <n v="271253.52"/>
  </r>
  <r>
    <x v="2"/>
    <s v="3"/>
    <s v="9/22/2015"/>
    <s v="2015"/>
    <s v="12"/>
    <s v="41010000"/>
    <x v="13"/>
    <x v="0"/>
    <s v="NATIONAL SCIENCE FOUNDATION"/>
    <s v="Federal"/>
    <x v="0"/>
    <s v="4019001000"/>
    <s v="Not Funded"/>
    <s v="16034011"/>
    <n v="0.4"/>
    <n v="1998002.4"/>
    <m/>
    <m/>
    <n v="0.4"/>
    <n v="1998002.4"/>
  </r>
  <r>
    <x v="2"/>
    <s v="3"/>
    <s v="9/22/2015"/>
    <s v="2015"/>
    <s v="12"/>
    <s v="41010000"/>
    <x v="13"/>
    <x v="0"/>
    <s v="NATIONAL SCIENCE FOUNDATION"/>
    <s v="Federal"/>
    <x v="0"/>
    <s v="4019008000"/>
    <s v="Not Funded"/>
    <s v="16034011"/>
    <n v="0.4"/>
    <n v="1998002.4"/>
    <m/>
    <m/>
    <n v="0.4"/>
    <n v="1998002.4"/>
  </r>
  <r>
    <x v="2"/>
    <s v="3"/>
    <s v="9/22/2015"/>
    <s v="2015"/>
    <s v="12"/>
    <s v="41010000"/>
    <x v="13"/>
    <x v="0"/>
    <s v="NATIONAL SCIENCE FOUNDATION"/>
    <s v="Federal"/>
    <x v="0"/>
    <s v="4027006000"/>
    <s v="Not Funded"/>
    <s v="16034011"/>
    <n v="0"/>
    <n v="0"/>
    <m/>
    <m/>
    <n v="0"/>
    <n v="0"/>
  </r>
  <r>
    <x v="2"/>
    <s v="3"/>
    <s v="9/23/2015"/>
    <s v="2015"/>
    <s v="12"/>
    <s v="41010000"/>
    <x v="13"/>
    <x v="0"/>
    <s v="NATIONAL SCIENCE FOUNDATION"/>
    <s v="Federal"/>
    <x v="0"/>
    <s v="4014004000"/>
    <s v="Not Funded"/>
    <s v="16033957"/>
    <m/>
    <m/>
    <n v="1"/>
    <n v="411668"/>
    <n v="1"/>
    <n v="411668"/>
  </r>
  <r>
    <x v="2"/>
    <s v="3"/>
    <s v="9/24/2015"/>
    <s v="2015"/>
    <s v="12"/>
    <s v="41010000"/>
    <x v="13"/>
    <x v="0"/>
    <s v="NATIONAL SCIENCE FOUNDATION"/>
    <s v="Federal"/>
    <x v="0"/>
    <s v="4013009000"/>
    <s v="Not Funded"/>
    <s v="16034059"/>
    <n v="0.1"/>
    <n v="124684"/>
    <m/>
    <m/>
    <n v="0.1"/>
    <n v="124684"/>
  </r>
  <r>
    <x v="2"/>
    <s v="3"/>
    <s v="9/24/2015"/>
    <s v="2015"/>
    <s v="12"/>
    <s v="41010000"/>
    <x v="13"/>
    <x v="0"/>
    <s v="NATIONAL SCIENCE FOUNDATION"/>
    <s v="Federal"/>
    <x v="0"/>
    <s v="4013011000"/>
    <s v="Not Funded"/>
    <s v="16034059"/>
    <n v="0.3"/>
    <n v="374052"/>
    <m/>
    <m/>
    <n v="0.3"/>
    <n v="374052"/>
  </r>
  <r>
    <x v="2"/>
    <s v="3"/>
    <s v="9/24/2015"/>
    <s v="2015"/>
    <s v="12"/>
    <s v="41010000"/>
    <x v="13"/>
    <x v="0"/>
    <s v="NATIONAL SCIENCE FOUNDATION"/>
    <s v="Federal"/>
    <x v="0"/>
    <s v="4014005000"/>
    <s v="Not Funded"/>
    <s v="16033950"/>
    <m/>
    <m/>
    <n v="0.33"/>
    <n v="759619.08"/>
    <n v="0.33"/>
    <n v="759619.08"/>
  </r>
  <r>
    <x v="2"/>
    <s v="3"/>
    <s v="9/24/2015"/>
    <s v="2015"/>
    <s v="12"/>
    <s v="41010000"/>
    <x v="13"/>
    <x v="0"/>
    <s v="NATIONAL SCIENCE FOUNDATION"/>
    <s v="Federal"/>
    <x v="0"/>
    <s v="4014006000"/>
    <s v="Not Funded"/>
    <s v="16033950"/>
    <m/>
    <m/>
    <n v="0.67"/>
    <n v="1542256.92"/>
    <n v="0.67"/>
    <n v="1542256.92"/>
  </r>
  <r>
    <x v="2"/>
    <s v="3"/>
    <s v="9/24/2015"/>
    <s v="2015"/>
    <s v="12"/>
    <s v="41010000"/>
    <x v="13"/>
    <x v="0"/>
    <s v="NATIONAL SCIENCE FOUNDATION"/>
    <s v="Federal"/>
    <x v="0"/>
    <s v="4014006000"/>
    <s v="Not Funded"/>
    <s v="16034083"/>
    <m/>
    <m/>
    <n v="0.33339999999999997"/>
    <n v="348247.64"/>
    <n v="0.33339999999999997"/>
    <n v="348247.64"/>
  </r>
  <r>
    <x v="2"/>
    <s v="3"/>
    <s v="9/24/2015"/>
    <s v="2015"/>
    <s v="12"/>
    <s v="41010000"/>
    <x v="13"/>
    <x v="0"/>
    <s v="NATIONAL SCIENCE FOUNDATION"/>
    <s v="Federal"/>
    <x v="0"/>
    <s v="4015003000"/>
    <s v="Not Funded"/>
    <s v="16034083"/>
    <m/>
    <m/>
    <n v="0.33329999999999999"/>
    <n v="348143.18"/>
    <n v="0.33329999999999999"/>
    <n v="348143.18"/>
  </r>
  <r>
    <x v="2"/>
    <s v="3"/>
    <s v="9/24/2015"/>
    <s v="2015"/>
    <s v="12"/>
    <s v="41010000"/>
    <x v="13"/>
    <x v="0"/>
    <s v="NATIONAL SCIENCE FOUNDATION"/>
    <s v="Federal"/>
    <x v="0"/>
    <s v="4018009000"/>
    <s v="Not Funded"/>
    <s v="16034059"/>
    <n v="0.6"/>
    <n v="748104"/>
    <m/>
    <m/>
    <n v="0.6"/>
    <n v="748104"/>
  </r>
  <r>
    <x v="2"/>
    <s v="3"/>
    <s v="9/24/2015"/>
    <s v="2015"/>
    <s v="12"/>
    <s v="41010000"/>
    <x v="13"/>
    <x v="0"/>
    <s v="NATIONAL SCIENCE FOUNDATION"/>
    <s v="Federal"/>
    <x v="0"/>
    <s v="4018009000"/>
    <s v="Not Funded"/>
    <s v="16034083"/>
    <m/>
    <m/>
    <n v="0.33329999999999999"/>
    <n v="348143.18"/>
    <n v="0.33329999999999999"/>
    <n v="348143.18"/>
  </r>
  <r>
    <x v="2"/>
    <s v="3"/>
    <s v="9/24/2015"/>
    <s v="2015"/>
    <s v="12"/>
    <s v="41010000"/>
    <x v="13"/>
    <x v="0"/>
    <s v="NATIONAL SCIENCE FOUNDATION"/>
    <s v="Federal"/>
    <x v="0"/>
    <s v="4018009000"/>
    <s v="Not Funded"/>
    <s v="16034103"/>
    <m/>
    <m/>
    <n v="1"/>
    <n v="1399595"/>
    <n v="1"/>
    <n v="1399595"/>
  </r>
  <r>
    <x v="2"/>
    <s v="3"/>
    <s v="9/24/2015"/>
    <s v="2015"/>
    <s v="12"/>
    <s v="41010000"/>
    <x v="13"/>
    <x v="0"/>
    <s v="NATIONAL SCIENCE FOUNDATION"/>
    <s v="Federal"/>
    <x v="0"/>
    <s v="4027012000"/>
    <s v="Not Funded"/>
    <s v="16034059"/>
    <n v="0"/>
    <n v="0"/>
    <m/>
    <m/>
    <n v="0"/>
    <n v="0"/>
  </r>
  <r>
    <x v="2"/>
    <s v="3"/>
    <s v="9/24/2015"/>
    <s v="2015"/>
    <s v="12"/>
    <s v="41010000"/>
    <x v="13"/>
    <x v="0"/>
    <s v="NATIONAL SCIENCE FOUNDATION"/>
    <s v="Federal"/>
    <x v="0"/>
    <s v="4027015000"/>
    <s v="Not Funded"/>
    <s v="16034059"/>
    <n v="0"/>
    <n v="0"/>
    <m/>
    <m/>
    <n v="0"/>
    <n v="0"/>
  </r>
  <r>
    <x v="2"/>
    <s v="3"/>
    <s v="9/25/2015"/>
    <s v="2015"/>
    <s v="12"/>
    <s v="41010000"/>
    <x v="13"/>
    <x v="0"/>
    <s v="NATIONAL SCIENCE FOUNDATION"/>
    <s v="Federal"/>
    <x v="0"/>
    <s v="1010009000"/>
    <s v="Not Funded"/>
    <s v="16034180"/>
    <m/>
    <m/>
    <n v="0.1"/>
    <n v="227271.8"/>
    <n v="0.1"/>
    <n v="227271.8"/>
  </r>
  <r>
    <x v="2"/>
    <s v="3"/>
    <s v="9/25/2015"/>
    <s v="2015"/>
    <s v="12"/>
    <s v="41010000"/>
    <x v="13"/>
    <x v="0"/>
    <s v="NATIONAL SCIENCE FOUNDATION"/>
    <s v="Federal"/>
    <x v="0"/>
    <s v="1011003000"/>
    <s v="Not Funded"/>
    <s v="16034180"/>
    <m/>
    <m/>
    <n v="0.8"/>
    <n v="1818174.4"/>
    <n v="0.8"/>
    <n v="1818174.4"/>
  </r>
  <r>
    <x v="2"/>
    <s v="3"/>
    <s v="9/25/2015"/>
    <s v="2015"/>
    <s v="12"/>
    <s v="41010000"/>
    <x v="13"/>
    <x v="0"/>
    <s v="NATIONAL SCIENCE FOUNDATION"/>
    <s v="Federal"/>
    <x v="0"/>
    <s v="1011005000"/>
    <s v="Not Funded"/>
    <s v="16034180"/>
    <m/>
    <m/>
    <n v="0.1"/>
    <n v="227271.8"/>
    <n v="0.1"/>
    <n v="227271.8"/>
  </r>
  <r>
    <x v="2"/>
    <s v="3"/>
    <s v="9/25/2015"/>
    <s v="2015"/>
    <s v="12"/>
    <s v="41010000"/>
    <x v="13"/>
    <x v="0"/>
    <s v="NATIONAL SCIENCE FOUNDATION"/>
    <s v="Federal"/>
    <x v="0"/>
    <s v="4008006000"/>
    <s v="Not Funded"/>
    <s v="16034105"/>
    <m/>
    <m/>
    <n v="0.66"/>
    <n v="1160145.3600000001"/>
    <n v="0.66"/>
    <n v="1160145.3600000001"/>
  </r>
  <r>
    <x v="2"/>
    <s v="3"/>
    <s v="9/25/2015"/>
    <s v="2015"/>
    <s v="12"/>
    <s v="41010000"/>
    <x v="13"/>
    <x v="0"/>
    <s v="AIR FORCE OFFICE OF SCIENTIFIC RESEARCH"/>
    <s v="Federal"/>
    <x v="0"/>
    <s v="4014003000"/>
    <s v="Pending"/>
    <s v="16034087"/>
    <m/>
    <m/>
    <n v="0.5"/>
    <n v="167887.5"/>
    <n v="0.5"/>
    <n v="167887.5"/>
  </r>
  <r>
    <x v="2"/>
    <s v="3"/>
    <s v="9/25/2015"/>
    <s v="2015"/>
    <s v="12"/>
    <s v="41010000"/>
    <x v="13"/>
    <x v="0"/>
    <s v="OFFICE OF NAVAL RESEARCH"/>
    <s v="Federal"/>
    <x v="0"/>
    <s v="4014003000"/>
    <s v="Pending"/>
    <s v="16034088"/>
    <m/>
    <m/>
    <n v="0.5"/>
    <n v="167887.5"/>
    <n v="0.5"/>
    <n v="167887.5"/>
  </r>
  <r>
    <x v="2"/>
    <s v="3"/>
    <s v="9/25/2015"/>
    <s v="2015"/>
    <s v="12"/>
    <s v="41010000"/>
    <x v="13"/>
    <x v="0"/>
    <s v="NATIONAL SCIENCE FOUNDATION"/>
    <s v="Federal"/>
    <x v="0"/>
    <s v="4014006000"/>
    <s v="Not Funded"/>
    <s v="16034105"/>
    <m/>
    <m/>
    <n v="0.34"/>
    <n v="597650.64"/>
    <n v="0.34"/>
    <n v="597650.64"/>
  </r>
  <r>
    <x v="2"/>
    <s v="3"/>
    <s v="9/25/2015"/>
    <s v="2015"/>
    <s v="12"/>
    <s v="41010000"/>
    <x v="13"/>
    <x v="0"/>
    <s v="AIR FORCE OFFICE OF SCIENTIFIC RESEARCH"/>
    <s v="Federal"/>
    <x v="0"/>
    <s v="4014009000"/>
    <s v="Pending"/>
    <s v="16034087"/>
    <m/>
    <m/>
    <n v="0.5"/>
    <n v="167887.5"/>
    <n v="0.5"/>
    <n v="167887.5"/>
  </r>
  <r>
    <x v="2"/>
    <s v="3"/>
    <s v="9/25/2015"/>
    <s v="2015"/>
    <s v="12"/>
    <s v="41010000"/>
    <x v="13"/>
    <x v="0"/>
    <s v="OFFICE OF NAVAL RESEARCH"/>
    <s v="Federal"/>
    <x v="0"/>
    <s v="4014009000"/>
    <s v="Pending"/>
    <s v="16034088"/>
    <m/>
    <m/>
    <n v="0.5"/>
    <n v="167887.5"/>
    <n v="0.5"/>
    <n v="167887.5"/>
  </r>
  <r>
    <x v="2"/>
    <s v="3"/>
    <s v="9/25/2015"/>
    <s v="2015"/>
    <s v="12"/>
    <s v="41010000"/>
    <x v="13"/>
    <x v="0"/>
    <s v="NATIONAL SCIENCE FOUNDATION"/>
    <s v="Federal"/>
    <x v="0"/>
    <s v="4017006000"/>
    <s v="Not Funded"/>
    <s v="16034170"/>
    <m/>
    <m/>
    <n v="0.25"/>
    <n v="1068210"/>
    <n v="0.25"/>
    <n v="1068210"/>
  </r>
  <r>
    <x v="2"/>
    <s v="3"/>
    <s v="9/25/2015"/>
    <s v="2015"/>
    <s v="12"/>
    <s v="41010000"/>
    <x v="13"/>
    <x v="0"/>
    <s v="NATIONAL SCIENCE FOUNDATION"/>
    <s v="Federal"/>
    <x v="0"/>
    <s v="4018006000"/>
    <s v="Not Funded"/>
    <s v="16033554"/>
    <m/>
    <m/>
    <n v="1"/>
    <n v="303548"/>
    <n v="1"/>
    <n v="303548"/>
  </r>
  <r>
    <x v="2"/>
    <s v="3"/>
    <s v="9/25/2015"/>
    <s v="2015"/>
    <s v="12"/>
    <s v="41010000"/>
    <x v="13"/>
    <x v="0"/>
    <s v="NATIONAL SCIENCE FOUNDATION"/>
    <s v="Federal"/>
    <x v="0"/>
    <s v="4018009000"/>
    <s v="Not Funded"/>
    <s v="16034170"/>
    <m/>
    <m/>
    <n v="0.25"/>
    <n v="1068210"/>
    <n v="0.25"/>
    <n v="1068210"/>
  </r>
  <r>
    <x v="2"/>
    <s v="3"/>
    <s v="9/25/2015"/>
    <s v="2015"/>
    <s v="12"/>
    <s v="41010000"/>
    <x v="13"/>
    <x v="0"/>
    <s v="NATIONAL SCIENCE FOUNDATION"/>
    <s v="Federal"/>
    <x v="0"/>
    <s v="4019010000"/>
    <s v="Not Funded"/>
    <s v="16034170"/>
    <m/>
    <m/>
    <n v="0.5"/>
    <n v="2136420"/>
    <n v="0.5"/>
    <n v="2136420"/>
  </r>
  <r>
    <x v="2"/>
    <s v="3"/>
    <s v="9/28/2015"/>
    <s v="2015"/>
    <s v="12"/>
    <s v="41010000"/>
    <x v="13"/>
    <x v="0"/>
    <s v="NATIONAL SCIENCE FOUNDATION"/>
    <s v="Federal"/>
    <x v="0"/>
    <s v="4014006000"/>
    <s v="Not Funded"/>
    <s v="16034325"/>
    <m/>
    <m/>
    <n v="0.75"/>
    <n v="96876"/>
    <n v="0.75"/>
    <n v="96876"/>
  </r>
  <r>
    <x v="2"/>
    <s v="3"/>
    <s v="9/28/2015"/>
    <s v="2015"/>
    <s v="12"/>
    <s v="41010000"/>
    <x v="13"/>
    <x v="0"/>
    <s v="NATIONAL SCIENCE FOUNDATION"/>
    <s v="Federal"/>
    <x v="0"/>
    <s v="4018010000"/>
    <s v="Not Funded"/>
    <s v="16034325"/>
    <m/>
    <m/>
    <n v="0.25"/>
    <n v="32292"/>
    <n v="0.25"/>
    <n v="32292"/>
  </r>
  <r>
    <x v="2"/>
    <s v="3"/>
    <s v="9/30/2015"/>
    <s v="2015"/>
    <s v="12"/>
    <s v="41010000"/>
    <x v="13"/>
    <x v="0"/>
    <s v="NATIONAL SCIENCE FOUNDATION"/>
    <s v="Federal"/>
    <x v="0"/>
    <s v="4011008000"/>
    <s v="Not Funded"/>
    <s v="16034291"/>
    <m/>
    <m/>
    <n v="0.25"/>
    <n v="94791.75"/>
    <n v="0.25"/>
    <n v="94791.75"/>
  </r>
  <r>
    <x v="2"/>
    <s v="3"/>
    <s v="9/30/2015"/>
    <s v="2015"/>
    <s v="12"/>
    <s v="41010000"/>
    <x v="13"/>
    <x v="0"/>
    <s v="NATIONAL SCIENCE FOUNDATION"/>
    <s v="Federal"/>
    <x v="0"/>
    <s v="4014001000"/>
    <s v="Not Funded"/>
    <s v="16034291"/>
    <m/>
    <m/>
    <n v="0.75"/>
    <n v="284375.25"/>
    <n v="0.75"/>
    <n v="284375.25"/>
  </r>
  <r>
    <x v="2"/>
    <s v="3"/>
    <s v="9/30/2015"/>
    <s v="2015"/>
    <s v="12"/>
    <s v="41010000"/>
    <x v="13"/>
    <x v="0"/>
    <s v="NATIONAL SCIENCE FOUNDATION"/>
    <s v="Federal"/>
    <x v="0"/>
    <s v="4014006000"/>
    <s v="Not Funded"/>
    <s v="16034220"/>
    <m/>
    <m/>
    <n v="1"/>
    <n v="175000"/>
    <n v="1"/>
    <n v="175000"/>
  </r>
  <r>
    <x v="2"/>
    <s v="3"/>
    <s v="9/30/2015"/>
    <s v="2015"/>
    <s v="12"/>
    <s v="41010000"/>
    <x v="13"/>
    <x v="0"/>
    <s v="NATIONAL SCIENCE FOUNDATION"/>
    <s v="Federal"/>
    <x v="0"/>
    <s v="4014006000"/>
    <s v="Not Funded"/>
    <s v="16034277"/>
    <m/>
    <m/>
    <n v="1"/>
    <n v="175000"/>
    <n v="1"/>
    <n v="175000"/>
  </r>
  <r>
    <x v="2"/>
    <s v="3"/>
    <s v="9/30/2015"/>
    <s v="2015"/>
    <s v="12"/>
    <s v="41010000"/>
    <x v="13"/>
    <x v="0"/>
    <s v="NATIONAL SCIENCE FOUNDATION"/>
    <s v="Federal"/>
    <x v="0"/>
    <s v="4014006000"/>
    <s v="Not Funded"/>
    <s v="16034282"/>
    <m/>
    <m/>
    <n v="1"/>
    <n v="175000"/>
    <n v="1"/>
    <n v="175000"/>
  </r>
  <r>
    <x v="2"/>
    <s v="3"/>
    <s v="9/30/2015"/>
    <s v="2015"/>
    <s v="12"/>
    <s v="41010000"/>
    <x v="13"/>
    <x v="0"/>
    <s v="NATIONAL SCIENCE FOUNDATION"/>
    <s v="Federal"/>
    <x v="0"/>
    <s v="4014006000"/>
    <s v="Not Funded"/>
    <s v="16034342"/>
    <m/>
    <m/>
    <n v="1"/>
    <n v="172714"/>
    <n v="1"/>
    <n v="172714"/>
  </r>
  <r>
    <x v="2"/>
    <s v="3"/>
    <s v="9/30/2015"/>
    <s v="2015"/>
    <s v="12"/>
    <s v="41010000"/>
    <x v="13"/>
    <x v="0"/>
    <s v="NATIONAL SCIENCE FOUNDATION"/>
    <s v="Federal"/>
    <x v="0"/>
    <s v="4014008000"/>
    <s v="Awarded"/>
    <s v="16034335"/>
    <m/>
    <m/>
    <n v="1"/>
    <n v="175000"/>
    <n v="1"/>
    <n v="175000"/>
  </r>
  <r>
    <x v="2"/>
    <s v="3"/>
    <s v="9/30/2015"/>
    <s v="2015"/>
    <s v="12"/>
    <s v="41010000"/>
    <x v="13"/>
    <x v="0"/>
    <s v="NATIONAL SCIENCE FOUNDATION"/>
    <s v="Federal"/>
    <x v="0"/>
    <s v="4018009000"/>
    <s v="Awarded"/>
    <s v="16034293"/>
    <m/>
    <m/>
    <n v="1"/>
    <n v="174857"/>
    <n v="1"/>
    <n v="174857"/>
  </r>
  <r>
    <x v="2"/>
    <s v="3"/>
    <s v="9/30/2015"/>
    <s v="2015"/>
    <s v="12"/>
    <s v="41010000"/>
    <x v="13"/>
    <x v="0"/>
    <s v="NATIONAL SCIENCE FOUNDATION"/>
    <s v="Federal"/>
    <x v="0"/>
    <s v="4018009000"/>
    <s v="Not Funded"/>
    <s v="16034300"/>
    <m/>
    <m/>
    <n v="1"/>
    <n v="174774"/>
    <n v="1"/>
    <n v="174774"/>
  </r>
  <r>
    <x v="2"/>
    <s v="3"/>
    <s v="9/30/2015"/>
    <s v="2015"/>
    <s v="12"/>
    <s v="41010000"/>
    <x v="13"/>
    <x v="0"/>
    <s v="NATIONAL SCIENCE FOUNDATION"/>
    <s v="Federal"/>
    <x v="0"/>
    <s v="4018009000"/>
    <s v="Not Funded"/>
    <s v="16034357"/>
    <m/>
    <m/>
    <n v="1"/>
    <n v="174305"/>
    <n v="1"/>
    <n v="174305"/>
  </r>
  <r>
    <x v="2"/>
    <s v="3"/>
    <s v="9/30/2015"/>
    <s v="2015"/>
    <s v="12"/>
    <s v="41010000"/>
    <x v="13"/>
    <x v="0"/>
    <s v="NATIONAL SCIENCE FOUNDATION"/>
    <s v="Federal"/>
    <x v="0"/>
    <s v="4019008000"/>
    <s v="Not Funded"/>
    <s v="16034283"/>
    <m/>
    <m/>
    <n v="1"/>
    <n v="166481"/>
    <n v="1"/>
    <n v="166481"/>
  </r>
  <r>
    <x v="2"/>
    <s v="3"/>
    <s v="9/30/2015"/>
    <s v="2015"/>
    <s v="12"/>
    <s v="41010000"/>
    <x v="13"/>
    <x v="0"/>
    <s v="NATIONAL SCIENCE FOUNDATION"/>
    <s v="Federal"/>
    <x v="0"/>
    <s v="4019008000"/>
    <s v="Not Funded"/>
    <s v="16034353"/>
    <m/>
    <m/>
    <n v="1"/>
    <n v="175000"/>
    <n v="1"/>
    <n v="175000"/>
  </r>
  <r>
    <x v="2"/>
    <s v="4"/>
    <s v="10/1/2015"/>
    <s v="2016"/>
    <s v="1"/>
    <s v="41010000"/>
    <x v="13"/>
    <x v="0"/>
    <s v="NATIONAL SCIENCE FOUNDATION"/>
    <s v="Federal"/>
    <x v="0"/>
    <s v="4014006000"/>
    <s v="Pending"/>
    <s v="16012059"/>
    <n v="1"/>
    <n v="700000"/>
    <m/>
    <m/>
    <n v="1"/>
    <n v="700000"/>
  </r>
  <r>
    <x v="2"/>
    <s v="4"/>
    <s v="10/1/2015"/>
    <s v="2016"/>
    <s v="1"/>
    <s v="41010000"/>
    <x v="13"/>
    <x v="0"/>
    <s v="NATIONAL SCIENCE FOUNDATION"/>
    <s v="Federal"/>
    <x v="0"/>
    <s v="4014006000"/>
    <s v="Awarded"/>
    <s v="16012058"/>
    <n v="1"/>
    <n v="300000"/>
    <m/>
    <m/>
    <n v="1"/>
    <n v="300000"/>
  </r>
  <r>
    <x v="2"/>
    <s v="4"/>
    <s v="10/1/2015"/>
    <s v="2016"/>
    <s v="1"/>
    <s v="41010000"/>
    <x v="13"/>
    <x v="0"/>
    <s v="NATIONAL SCIENCE FOUNDATION"/>
    <s v="Federal"/>
    <x v="0"/>
    <s v="4027002000"/>
    <s v="Pending"/>
    <s v="16012059"/>
    <n v="0"/>
    <n v="0"/>
    <m/>
    <m/>
    <n v="0"/>
    <n v="0"/>
  </r>
  <r>
    <x v="2"/>
    <s v="4"/>
    <s v="10/1/2015"/>
    <s v="2016"/>
    <s v="1"/>
    <s v="41010000"/>
    <x v="13"/>
    <x v="0"/>
    <s v="NATIONAL SCIENCE FOUNDATION"/>
    <s v="Federal"/>
    <x v="0"/>
    <s v="4027002000"/>
    <s v="Awarded"/>
    <s v="16012058"/>
    <n v="0"/>
    <n v="0"/>
    <m/>
    <m/>
    <n v="0"/>
    <n v="0"/>
  </r>
  <r>
    <x v="2"/>
    <s v="4"/>
    <s v="10/1/2015"/>
    <s v="2016"/>
    <s v="1"/>
    <s v="41010000"/>
    <x v="13"/>
    <x v="0"/>
    <s v="NATIONAL SCIENCE FOUNDATION"/>
    <s v="Federal"/>
    <x v="0"/>
    <s v="4027016000"/>
    <s v="Pending"/>
    <s v="16012059"/>
    <n v="0"/>
    <n v="0"/>
    <m/>
    <m/>
    <n v="0"/>
    <n v="0"/>
  </r>
  <r>
    <x v="2"/>
    <s v="4"/>
    <s v="10/1/2015"/>
    <s v="2016"/>
    <s v="1"/>
    <s v="41010000"/>
    <x v="13"/>
    <x v="0"/>
    <s v="NATIONAL SCIENCE FOUNDATION"/>
    <s v="Federal"/>
    <x v="0"/>
    <s v="4027016000"/>
    <s v="Awarded"/>
    <s v="16012058"/>
    <n v="0"/>
    <n v="0"/>
    <m/>
    <m/>
    <n v="0"/>
    <n v="0"/>
  </r>
  <r>
    <x v="2"/>
    <s v="4"/>
    <s v="10/2/2015"/>
    <s v="2016"/>
    <s v="1"/>
    <s v="41010000"/>
    <x v="13"/>
    <x v="0"/>
    <s v="PENNSYLVANIA STATE UNIVERSITY"/>
    <s v="Institution of Higher Education"/>
    <x v="0"/>
    <s v="4014006000"/>
    <s v="Pending"/>
    <s v="16044441"/>
    <n v="1"/>
    <n v="27000"/>
    <m/>
    <m/>
    <n v="1"/>
    <n v="27000"/>
  </r>
  <r>
    <x v="2"/>
    <s v="4"/>
    <s v="10/2/2015"/>
    <s v="2016"/>
    <s v="1"/>
    <s v="41010000"/>
    <x v="13"/>
    <x v="0"/>
    <s v="Florida Atlantic University"/>
    <s v="Institution of Higher Education"/>
    <x v="0"/>
    <s v="4018006000"/>
    <s v="Pending"/>
    <s v="16044427"/>
    <m/>
    <m/>
    <n v="1"/>
    <n v="96625"/>
    <n v="1"/>
    <n v="96625"/>
  </r>
  <r>
    <x v="2"/>
    <s v="4"/>
    <s v="10/2/2015"/>
    <s v="2016"/>
    <s v="1"/>
    <s v="41010000"/>
    <x v="13"/>
    <x v="0"/>
    <s v="NATIONAL SCIENCE FOUNDATION"/>
    <s v="Federal"/>
    <x v="0"/>
    <s v="4018006000"/>
    <s v="Not Funded"/>
    <s v="16034368"/>
    <m/>
    <m/>
    <n v="1"/>
    <n v="303555"/>
    <n v="1"/>
    <n v="303555"/>
  </r>
  <r>
    <x v="2"/>
    <s v="4"/>
    <s v="10/2/2015"/>
    <s v="2016"/>
    <s v="1"/>
    <s v="41010000"/>
    <x v="13"/>
    <x v="0"/>
    <s v="NATIONAL SCIENCE FOUNDATION"/>
    <s v="Federal"/>
    <x v="0"/>
    <s v="4018006000"/>
    <s v="Not Funded"/>
    <s v="16044461"/>
    <m/>
    <m/>
    <n v="1"/>
    <n v="65086"/>
    <n v="1"/>
    <n v="65086"/>
  </r>
  <r>
    <x v="2"/>
    <s v="4"/>
    <s v="10/2/2015"/>
    <s v="2016"/>
    <s v="1"/>
    <s v="41010000"/>
    <x v="13"/>
    <x v="0"/>
    <s v="PENNSYLVANIA STATE UNIVERSITY"/>
    <s v="Institution of Higher Education"/>
    <x v="0"/>
    <s v="4027002000"/>
    <s v="Pending"/>
    <s v="16044441"/>
    <n v="0"/>
    <n v="0"/>
    <m/>
    <m/>
    <n v="0"/>
    <n v="0"/>
  </r>
  <r>
    <x v="2"/>
    <s v="4"/>
    <s v="10/2/2015"/>
    <s v="2016"/>
    <s v="1"/>
    <s v="41010000"/>
    <x v="13"/>
    <x v="0"/>
    <s v="PENNSYLVANIA STATE UNIVERSITY"/>
    <s v="Institution of Higher Education"/>
    <x v="0"/>
    <s v="4027016000"/>
    <s v="Pending"/>
    <s v="16044441"/>
    <n v="0"/>
    <n v="0"/>
    <m/>
    <m/>
    <n v="0"/>
    <n v="0"/>
  </r>
  <r>
    <x v="2"/>
    <s v="4"/>
    <s v="10/5/2015"/>
    <s v="2016"/>
    <s v="1"/>
    <s v="41010000"/>
    <x v="13"/>
    <x v="0"/>
    <s v="NATIONAL SCIENCE FOUNDATION"/>
    <s v="Federal"/>
    <x v="0"/>
    <s v="4011008000"/>
    <s v="Not Funded"/>
    <s v="16044589"/>
    <n v="0.1"/>
    <n v="49975.5"/>
    <m/>
    <m/>
    <n v="0.1"/>
    <n v="49975.5"/>
  </r>
  <r>
    <x v="2"/>
    <s v="4"/>
    <s v="10/5/2015"/>
    <s v="2016"/>
    <s v="1"/>
    <s v="41010000"/>
    <x v="13"/>
    <x v="0"/>
    <s v="NATIONAL SCIENCE FOUNDATION"/>
    <s v="Federal"/>
    <x v="0"/>
    <s v="4014003000"/>
    <s v="Not Funded"/>
    <s v="16044589"/>
    <n v="0.1"/>
    <n v="49975.5"/>
    <m/>
    <m/>
    <n v="0.1"/>
    <n v="49975.5"/>
  </r>
  <r>
    <x v="2"/>
    <s v="4"/>
    <s v="10/5/2015"/>
    <s v="2016"/>
    <s v="1"/>
    <s v="41010000"/>
    <x v="13"/>
    <x v="0"/>
    <s v="NATIONAL SCIENCE FOUNDATION"/>
    <s v="Federal"/>
    <x v="0"/>
    <s v="4018004000"/>
    <s v="Not Funded"/>
    <s v="16044589"/>
    <n v="0.2"/>
    <n v="99951"/>
    <m/>
    <m/>
    <n v="0.2"/>
    <n v="99951"/>
  </r>
  <r>
    <x v="2"/>
    <s v="4"/>
    <s v="10/5/2015"/>
    <s v="2016"/>
    <s v="1"/>
    <s v="41010000"/>
    <x v="13"/>
    <x v="0"/>
    <s v="NATIONAL SCIENCE FOUNDATION"/>
    <s v="Federal"/>
    <x v="0"/>
    <s v="4018006000"/>
    <s v="Awarded"/>
    <s v="16034319"/>
    <m/>
    <m/>
    <n v="0.5"/>
    <n v="7500"/>
    <n v="0.5"/>
    <n v="7500"/>
  </r>
  <r>
    <x v="2"/>
    <s v="4"/>
    <s v="10/5/2015"/>
    <s v="2016"/>
    <s v="1"/>
    <s v="41010000"/>
    <x v="13"/>
    <x v="0"/>
    <s v="NATIONAL SCIENCE FOUNDATION"/>
    <s v="Federal"/>
    <x v="0"/>
    <s v="4018008000"/>
    <s v="Not Funded"/>
    <s v="16044589"/>
    <n v="0.5"/>
    <n v="249877.5"/>
    <m/>
    <m/>
    <n v="0.5"/>
    <n v="249877.5"/>
  </r>
  <r>
    <x v="2"/>
    <s v="4"/>
    <s v="10/5/2015"/>
    <s v="2016"/>
    <s v="1"/>
    <s v="41010000"/>
    <x v="13"/>
    <x v="0"/>
    <s v="NATIONAL SCIENCE FOUNDATION"/>
    <s v="Federal"/>
    <x v="0"/>
    <s v="4018010000"/>
    <s v="Awarded"/>
    <s v="16034319"/>
    <m/>
    <m/>
    <n v="0.5"/>
    <n v="7500"/>
    <n v="0.5"/>
    <n v="7500"/>
  </r>
  <r>
    <x v="2"/>
    <s v="4"/>
    <s v="10/5/2015"/>
    <s v="2016"/>
    <s v="1"/>
    <s v="41010000"/>
    <x v="13"/>
    <x v="0"/>
    <s v="NATIONAL SCIENCE FOUNDATION"/>
    <s v="Federal"/>
    <x v="0"/>
    <s v="4019003000"/>
    <s v="Not Funded"/>
    <s v="16044589"/>
    <n v="0.1"/>
    <n v="49975.5"/>
    <m/>
    <m/>
    <n v="0.1"/>
    <n v="49975.5"/>
  </r>
  <r>
    <x v="2"/>
    <s v="4"/>
    <s v="10/5/2015"/>
    <s v="2016"/>
    <s v="1"/>
    <s v="41010000"/>
    <x v="13"/>
    <x v="0"/>
    <s v="NATIONAL SCIENCE FOUNDATION"/>
    <s v="Federal"/>
    <x v="0"/>
    <s v="4027006000"/>
    <s v="Not Funded"/>
    <s v="16044589"/>
    <n v="0"/>
    <n v="0"/>
    <m/>
    <m/>
    <n v="0"/>
    <n v="0"/>
  </r>
  <r>
    <x v="2"/>
    <s v="4"/>
    <s v="10/5/2015"/>
    <s v="2016"/>
    <s v="1"/>
    <s v="41010000"/>
    <x v="13"/>
    <x v="0"/>
    <s v="NATIONAL SCIENCE FOUNDATION"/>
    <s v="Federal"/>
    <x v="0"/>
    <s v="4027011000"/>
    <s v="Not Funded"/>
    <s v="16044589"/>
    <n v="0"/>
    <n v="0"/>
    <m/>
    <m/>
    <n v="0"/>
    <n v="0"/>
  </r>
  <r>
    <x v="2"/>
    <s v="4"/>
    <s v="10/5/2015"/>
    <s v="2016"/>
    <s v="1"/>
    <s v="41010000"/>
    <x v="13"/>
    <x v="0"/>
    <s v="NATIONAL SCIENCE FOUNDATION"/>
    <s v="Federal"/>
    <x v="0"/>
    <s v="4027013000"/>
    <s v="Not Funded"/>
    <s v="16044589"/>
    <n v="0"/>
    <n v="0"/>
    <m/>
    <m/>
    <n v="0"/>
    <n v="0"/>
  </r>
  <r>
    <x v="2"/>
    <s v="4"/>
    <s v="10/6/2015"/>
    <s v="2016"/>
    <s v="1"/>
    <s v="41010000"/>
    <x v="13"/>
    <x v="0"/>
    <s v="NATIONAL SCIENCE FOUNDATION"/>
    <s v="Federal"/>
    <x v="0"/>
    <s v="4018006000"/>
    <s v="Pending"/>
    <s v="16044577"/>
    <m/>
    <m/>
    <n v="1"/>
    <n v="132884"/>
    <n v="1"/>
    <n v="132884"/>
  </r>
  <r>
    <x v="2"/>
    <s v="4"/>
    <s v="10/6/2015"/>
    <s v="2016"/>
    <s v="1"/>
    <s v="41010000"/>
    <x v="13"/>
    <x v="0"/>
    <s v="NATIONAL SCIENCE FOUNDATION"/>
    <s v="Federal"/>
    <x v="0"/>
    <s v="4018006000"/>
    <s v="Pending"/>
    <s v="16044636"/>
    <m/>
    <m/>
    <n v="1"/>
    <n v="271177"/>
    <n v="1"/>
    <n v="271177"/>
  </r>
  <r>
    <x v="2"/>
    <s v="4"/>
    <s v="10/6/2015"/>
    <s v="2016"/>
    <s v="1"/>
    <s v="41010000"/>
    <x v="13"/>
    <x v="0"/>
    <s v="NATIONAL SCIENCE FOUNDATION"/>
    <s v="Federal"/>
    <x v="0"/>
    <s v="4018006000"/>
    <s v="Not Funded"/>
    <s v="16044543"/>
    <m/>
    <m/>
    <n v="1"/>
    <n v="371224"/>
    <n v="1"/>
    <n v="371224"/>
  </r>
  <r>
    <x v="2"/>
    <s v="4"/>
    <s v="10/6/2015"/>
    <s v="2016"/>
    <s v="1"/>
    <s v="41010000"/>
    <x v="13"/>
    <x v="0"/>
    <s v="NATIONAL SCIENCE FOUNDATION"/>
    <s v="Federal"/>
    <x v="0"/>
    <s v="4018006000"/>
    <s v="Not Funded"/>
    <s v="16044591"/>
    <m/>
    <m/>
    <n v="1"/>
    <n v="345216"/>
    <n v="1"/>
    <n v="345216"/>
  </r>
  <r>
    <x v="2"/>
    <s v="4"/>
    <s v="10/6/2015"/>
    <s v="2016"/>
    <s v="1"/>
    <s v="41010000"/>
    <x v="13"/>
    <x v="0"/>
    <s v="NATIONAL SCIENCE FOUNDATION"/>
    <s v="Federal"/>
    <x v="0"/>
    <s v="4018006000"/>
    <s v="Not Funded"/>
    <s v="16044595"/>
    <m/>
    <m/>
    <n v="1"/>
    <n v="384266"/>
    <n v="1"/>
    <n v="384266"/>
  </r>
  <r>
    <x v="2"/>
    <s v="4"/>
    <s v="10/6/2015"/>
    <s v="2016"/>
    <s v="1"/>
    <s v="41010000"/>
    <x v="13"/>
    <x v="0"/>
    <s v="NATIONAL SCIENCE FOUNDATION"/>
    <s v="Federal"/>
    <x v="0"/>
    <s v="4018006000"/>
    <s v="Not Funded"/>
    <s v="16044630"/>
    <m/>
    <m/>
    <n v="1"/>
    <n v="134028"/>
    <n v="1"/>
    <n v="134028"/>
  </r>
  <r>
    <x v="2"/>
    <s v="4"/>
    <s v="10/8/2015"/>
    <s v="2016"/>
    <s v="1"/>
    <s v="41010000"/>
    <x v="13"/>
    <x v="0"/>
    <s v="NATIONAL SCIENCE FOUNDATION"/>
    <s v="Federal"/>
    <x v="0"/>
    <s v="4011015000"/>
    <s v="Not Funded"/>
    <s v="16044674"/>
    <m/>
    <m/>
    <n v="1"/>
    <n v="20150"/>
    <n v="1"/>
    <n v="20150"/>
  </r>
  <r>
    <x v="2"/>
    <s v="4"/>
    <s v="10/8/2015"/>
    <s v="2016"/>
    <s v="1"/>
    <s v="41010000"/>
    <x v="13"/>
    <x v="0"/>
    <s v="NATIONAL SCIENCE FOUNDATION"/>
    <s v="Federal"/>
    <x v="0"/>
    <s v="4011015000"/>
    <s v="Not Funded"/>
    <s v="16044680"/>
    <m/>
    <m/>
    <n v="1"/>
    <n v="20150"/>
    <n v="1"/>
    <n v="20150"/>
  </r>
  <r>
    <x v="2"/>
    <s v="4"/>
    <s v="10/8/2015"/>
    <s v="2016"/>
    <s v="1"/>
    <s v="41010000"/>
    <x v="13"/>
    <x v="0"/>
    <s v="NATIONAL SCIENCE FOUNDATION"/>
    <s v="Federal"/>
    <x v="0"/>
    <s v="4014007000"/>
    <s v="Not Funded"/>
    <s v="16044665"/>
    <m/>
    <m/>
    <n v="0.1"/>
    <n v="29994.2"/>
    <n v="0.1"/>
    <n v="29994.2"/>
  </r>
  <r>
    <x v="2"/>
    <s v="4"/>
    <s v="10/8/2015"/>
    <s v="2016"/>
    <s v="1"/>
    <s v="41010000"/>
    <x v="13"/>
    <x v="0"/>
    <s v="University of Colorado Denver"/>
    <s v="Institution of Higher Education"/>
    <x v="0"/>
    <s v="4018004000"/>
    <s v="Pending"/>
    <s v="16044599"/>
    <m/>
    <m/>
    <n v="1"/>
    <n v="34266"/>
    <n v="1"/>
    <n v="34266"/>
  </r>
  <r>
    <x v="2"/>
    <s v="4"/>
    <s v="10/8/2015"/>
    <s v="2016"/>
    <s v="1"/>
    <s v="41010000"/>
    <x v="13"/>
    <x v="0"/>
    <s v="NATIONAL SCIENCE FOUNDATION"/>
    <s v="Federal"/>
    <x v="0"/>
    <s v="4018006000"/>
    <s v="Pending"/>
    <s v="16044637"/>
    <m/>
    <m/>
    <n v="1"/>
    <n v="222366"/>
    <n v="1"/>
    <n v="222366"/>
  </r>
  <r>
    <x v="2"/>
    <s v="4"/>
    <s v="10/8/2015"/>
    <s v="2016"/>
    <s v="1"/>
    <s v="41010000"/>
    <x v="13"/>
    <x v="0"/>
    <s v="NATIONAL SCIENCE FOUNDATION"/>
    <s v="Federal"/>
    <x v="0"/>
    <s v="4019006000"/>
    <s v="Pending"/>
    <s v="16044688"/>
    <m/>
    <m/>
    <n v="1"/>
    <n v="203920"/>
    <n v="1"/>
    <n v="203920"/>
  </r>
  <r>
    <x v="2"/>
    <s v="4"/>
    <s v="10/8/2015"/>
    <s v="2016"/>
    <s v="1"/>
    <s v="41010000"/>
    <x v="13"/>
    <x v="0"/>
    <s v="NATIONAL SCIENCE FOUNDATION"/>
    <s v="Federal"/>
    <x v="0"/>
    <s v="4019030000"/>
    <s v="Not Funded"/>
    <s v="16044665"/>
    <m/>
    <m/>
    <n v="0.9"/>
    <n v="269947.8"/>
    <n v="0.9"/>
    <n v="269947.8"/>
  </r>
  <r>
    <x v="2"/>
    <s v="4"/>
    <s v="10/9/2015"/>
    <s v="2016"/>
    <s v="1"/>
    <s v="41010000"/>
    <x v="13"/>
    <x v="0"/>
    <s v="NATIONAL SCIENCE FOUNDATION"/>
    <s v="Federal"/>
    <x v="0"/>
    <s v="4011006000"/>
    <s v="Not Funded"/>
    <s v="16044712"/>
    <m/>
    <m/>
    <n v="0.2"/>
    <n v="38769.199999999997"/>
    <n v="0.2"/>
    <n v="38769.199999999997"/>
  </r>
  <r>
    <x v="2"/>
    <s v="4"/>
    <s v="10/9/2015"/>
    <s v="2016"/>
    <s v="1"/>
    <s v="41010000"/>
    <x v="13"/>
    <x v="0"/>
    <s v="NATIONAL SCIENCE FOUNDATION"/>
    <s v="Federal"/>
    <x v="0"/>
    <s v="4014003000"/>
    <s v="Awarded"/>
    <s v="16044703"/>
    <n v="1"/>
    <n v="200000"/>
    <m/>
    <m/>
    <n v="1"/>
    <n v="200000"/>
  </r>
  <r>
    <x v="2"/>
    <s v="4"/>
    <s v="10/9/2015"/>
    <s v="2016"/>
    <s v="1"/>
    <s v="41010000"/>
    <x v="13"/>
    <x v="0"/>
    <s v="NATIONAL SCIENCE FOUNDATION"/>
    <s v="Federal"/>
    <x v="0"/>
    <s v="4014004000"/>
    <s v="Not Funded"/>
    <s v="16044671"/>
    <m/>
    <m/>
    <n v="1"/>
    <n v="200000"/>
    <n v="1"/>
    <n v="200000"/>
  </r>
  <r>
    <x v="2"/>
    <s v="4"/>
    <s v="10/9/2015"/>
    <s v="2016"/>
    <s v="1"/>
    <s v="41010000"/>
    <x v="13"/>
    <x v="0"/>
    <s v="NATIONAL SCIENCE FOUNDATION"/>
    <s v="Federal"/>
    <x v="0"/>
    <s v="4014004000"/>
    <s v="Not Funded"/>
    <s v="16044691"/>
    <m/>
    <m/>
    <n v="1"/>
    <n v="298928"/>
    <n v="1"/>
    <n v="298928"/>
  </r>
  <r>
    <x v="2"/>
    <s v="4"/>
    <s v="10/9/2015"/>
    <s v="2016"/>
    <s v="1"/>
    <s v="41010000"/>
    <x v="13"/>
    <x v="0"/>
    <s v="NATIONAL SCIENCE FOUNDATION"/>
    <s v="Federal"/>
    <x v="0"/>
    <s v="4014009000"/>
    <s v="Not Funded"/>
    <s v="16044667"/>
    <m/>
    <m/>
    <n v="0.43"/>
    <n v="85751.89"/>
    <n v="0.43"/>
    <n v="85751.89"/>
  </r>
  <r>
    <x v="2"/>
    <s v="4"/>
    <s v="10/9/2015"/>
    <s v="2016"/>
    <s v="1"/>
    <s v="41010000"/>
    <x v="13"/>
    <x v="0"/>
    <s v="NATIONAL SCIENCE FOUNDATION"/>
    <s v="Federal"/>
    <x v="0"/>
    <s v="4016005000"/>
    <s v="Not Funded"/>
    <s v="16044712"/>
    <m/>
    <m/>
    <n v="0.8"/>
    <n v="155076.79999999999"/>
    <n v="0.8"/>
    <n v="155076.79999999999"/>
  </r>
  <r>
    <x v="2"/>
    <s v="4"/>
    <s v="10/9/2015"/>
    <s v="2016"/>
    <s v="1"/>
    <s v="41010000"/>
    <x v="13"/>
    <x v="0"/>
    <s v="NATIONAL SCIENCE FOUNDATION"/>
    <s v="Federal"/>
    <x v="0"/>
    <s v="4018006000"/>
    <s v="Pending"/>
    <s v="16044670"/>
    <m/>
    <m/>
    <n v="1"/>
    <n v="198260"/>
    <n v="1"/>
    <n v="198260"/>
  </r>
  <r>
    <x v="2"/>
    <s v="4"/>
    <s v="10/9/2015"/>
    <s v="2016"/>
    <s v="1"/>
    <s v="41010000"/>
    <x v="13"/>
    <x v="0"/>
    <s v="NATIONAL SCIENCE FOUNDATION"/>
    <s v="Federal"/>
    <x v="0"/>
    <s v="4018006000"/>
    <s v="Not Funded"/>
    <s v="16044709"/>
    <m/>
    <m/>
    <n v="1"/>
    <n v="241607"/>
    <n v="1"/>
    <n v="241607"/>
  </r>
  <r>
    <x v="2"/>
    <s v="4"/>
    <s v="10/9/2015"/>
    <s v="2016"/>
    <s v="1"/>
    <s v="41010000"/>
    <x v="13"/>
    <x v="0"/>
    <s v="NATIONAL SCIENCE FOUNDATION"/>
    <s v="Federal"/>
    <x v="0"/>
    <s v="4019030000"/>
    <s v="Not Funded"/>
    <s v="16044667"/>
    <m/>
    <m/>
    <n v="0.56999999999999995"/>
    <n v="113671.11"/>
    <n v="0.56999999999999995"/>
    <n v="113671.11"/>
  </r>
  <r>
    <x v="2"/>
    <s v="4"/>
    <s v="10/9/2015"/>
    <s v="2016"/>
    <s v="1"/>
    <s v="41010000"/>
    <x v="13"/>
    <x v="0"/>
    <s v="NATIONAL SCIENCE FOUNDATION"/>
    <s v="Federal"/>
    <x v="0"/>
    <s v="4027002000"/>
    <s v="Awarded"/>
    <s v="16044703"/>
    <n v="0"/>
    <n v="0"/>
    <m/>
    <m/>
    <n v="0"/>
    <n v="0"/>
  </r>
  <r>
    <x v="2"/>
    <s v="4"/>
    <s v="10/13/2015"/>
    <s v="2016"/>
    <s v="1"/>
    <s v="41010000"/>
    <x v="13"/>
    <x v="0"/>
    <s v="NATIONAL SCIENCE FOUNDATION"/>
    <s v="Federal"/>
    <x v="0"/>
    <s v="4014008000"/>
    <s v="Not Funded"/>
    <s v="16044675"/>
    <m/>
    <m/>
    <n v="0.5"/>
    <n v="248351"/>
    <n v="0.5"/>
    <n v="248351"/>
  </r>
  <r>
    <x v="2"/>
    <s v="4"/>
    <s v="10/13/2015"/>
    <s v="2016"/>
    <s v="1"/>
    <s v="41010000"/>
    <x v="13"/>
    <x v="0"/>
    <s v="NATIONAL SCIENCE FOUNDATION"/>
    <s v="Federal"/>
    <x v="0"/>
    <s v="4018010000"/>
    <s v="Not Funded"/>
    <s v="16044675"/>
    <m/>
    <m/>
    <n v="0.5"/>
    <n v="248351"/>
    <n v="0.5"/>
    <n v="248351"/>
  </r>
  <r>
    <x v="2"/>
    <s v="4"/>
    <s v="10/15/2015"/>
    <s v="2016"/>
    <s v="1"/>
    <s v="41010000"/>
    <x v="13"/>
    <x v="0"/>
    <s v="NATIONAL SCIENCE FOUNDATION"/>
    <s v="Federal"/>
    <x v="0"/>
    <s v="4018007000"/>
    <s v="Not Funded"/>
    <s v="16044893"/>
    <m/>
    <m/>
    <n v="0.3"/>
    <n v="75285.899999999994"/>
    <n v="0.3"/>
    <n v="75285.899999999994"/>
  </r>
  <r>
    <x v="2"/>
    <s v="4"/>
    <s v="10/15/2015"/>
    <s v="2016"/>
    <s v="1"/>
    <s v="41010000"/>
    <x v="13"/>
    <x v="0"/>
    <s v="NATIONAL SCIENCE FOUNDATION"/>
    <s v="Federal"/>
    <x v="0"/>
    <s v="4020003000"/>
    <s v="Not Funded"/>
    <s v="16044893"/>
    <m/>
    <m/>
    <n v="0.7"/>
    <n v="175667.1"/>
    <n v="0.7"/>
    <n v="175667.1"/>
  </r>
  <r>
    <x v="2"/>
    <s v="4"/>
    <s v="10/16/2015"/>
    <s v="2016"/>
    <s v="1"/>
    <s v="41010000"/>
    <x v="13"/>
    <x v="0"/>
    <s v="NATIONAL SCIENCE FOUNDATION"/>
    <s v="Federal"/>
    <x v="0"/>
    <s v="4014003000"/>
    <s v="Not Funded"/>
    <s v="16044946"/>
    <m/>
    <m/>
    <n v="1"/>
    <n v="300000"/>
    <n v="1"/>
    <n v="300000"/>
  </r>
  <r>
    <x v="2"/>
    <s v="4"/>
    <s v="10/19/2015"/>
    <s v="2016"/>
    <s v="1"/>
    <s v="41010000"/>
    <x v="13"/>
    <x v="0"/>
    <s v="NATIONAL SCIENCE FOUNDATION"/>
    <s v="Federal"/>
    <x v="0"/>
    <s v="4011006000"/>
    <s v="Not Funded"/>
    <s v="16044910"/>
    <m/>
    <m/>
    <n v="0.7"/>
    <n v="207066.3"/>
    <n v="0.7"/>
    <n v="207066.3"/>
  </r>
  <r>
    <x v="2"/>
    <s v="4"/>
    <s v="10/19/2015"/>
    <s v="2016"/>
    <s v="1"/>
    <s v="41010000"/>
    <x v="13"/>
    <x v="0"/>
    <s v="NATIONAL SCIENCE FOUNDATION"/>
    <s v="Federal"/>
    <x v="0"/>
    <s v="4011010000"/>
    <s v="Not Funded"/>
    <s v="16044949"/>
    <m/>
    <m/>
    <n v="0.33"/>
    <n v="197974.92"/>
    <n v="0.33"/>
    <n v="197974.92"/>
  </r>
  <r>
    <x v="2"/>
    <s v="4"/>
    <s v="10/19/2015"/>
    <s v="2016"/>
    <s v="1"/>
    <s v="41010000"/>
    <x v="13"/>
    <x v="0"/>
    <s v="NATIONAL SCIENCE FOUNDATION"/>
    <s v="Federal"/>
    <x v="0"/>
    <s v="4011014000"/>
    <s v="Not Funded"/>
    <s v="16045003"/>
    <m/>
    <m/>
    <n v="0.3"/>
    <n v="90000"/>
    <n v="0.3"/>
    <n v="90000"/>
  </r>
  <r>
    <x v="2"/>
    <s v="4"/>
    <s v="10/19/2015"/>
    <s v="2016"/>
    <s v="1"/>
    <s v="41010000"/>
    <x v="13"/>
    <x v="0"/>
    <s v="NATIONAL SCIENCE FOUNDATION"/>
    <s v="Federal"/>
    <x v="0"/>
    <s v="4011016000"/>
    <s v="Not Funded"/>
    <s v="16044910"/>
    <m/>
    <m/>
    <n v="0.3"/>
    <n v="88742.7"/>
    <n v="0.3"/>
    <n v="88742.7"/>
  </r>
  <r>
    <x v="2"/>
    <s v="4"/>
    <s v="10/19/2015"/>
    <s v="2016"/>
    <s v="1"/>
    <s v="41010000"/>
    <x v="13"/>
    <x v="0"/>
    <s v="NATIONAL SCIENCE FOUNDATION"/>
    <s v="Federal"/>
    <x v="0"/>
    <s v="4014004000"/>
    <s v="Not Funded"/>
    <s v="16044936"/>
    <m/>
    <m/>
    <n v="1"/>
    <n v="304294"/>
    <n v="1"/>
    <n v="304294"/>
  </r>
  <r>
    <x v="2"/>
    <s v="4"/>
    <s v="10/19/2015"/>
    <s v="2016"/>
    <s v="1"/>
    <s v="41010000"/>
    <x v="13"/>
    <x v="0"/>
    <s v="NATIONAL SCIENCE FOUNDATION"/>
    <s v="Federal"/>
    <x v="0"/>
    <s v="4014004000"/>
    <s v="Not Funded"/>
    <s v="16044949"/>
    <m/>
    <m/>
    <n v="0.34"/>
    <n v="203974.16"/>
    <n v="0.34"/>
    <n v="203974.16"/>
  </r>
  <r>
    <x v="2"/>
    <s v="4"/>
    <s v="10/19/2015"/>
    <s v="2016"/>
    <s v="1"/>
    <s v="41010000"/>
    <x v="13"/>
    <x v="0"/>
    <s v="NATIONAL SCIENCE FOUNDATION"/>
    <s v="Federal"/>
    <x v="0"/>
    <s v="4014004000"/>
    <s v="Not Funded"/>
    <s v="16044970"/>
    <n v="1"/>
    <n v="365694"/>
    <m/>
    <m/>
    <n v="1"/>
    <n v="365694"/>
  </r>
  <r>
    <x v="2"/>
    <s v="4"/>
    <s v="10/19/2015"/>
    <s v="2016"/>
    <s v="1"/>
    <s v="41010000"/>
    <x v="13"/>
    <x v="0"/>
    <s v="NATIONAL SCIENCE FOUNDATION"/>
    <s v="Federal"/>
    <x v="0"/>
    <s v="4014004000"/>
    <s v="Not Funded"/>
    <s v="16045045"/>
    <m/>
    <m/>
    <n v="1"/>
    <n v="400000"/>
    <n v="1"/>
    <n v="400000"/>
  </r>
  <r>
    <x v="2"/>
    <s v="4"/>
    <s v="10/19/2015"/>
    <s v="2016"/>
    <s v="1"/>
    <s v="41010000"/>
    <x v="13"/>
    <x v="0"/>
    <s v="NATIONAL SCIENCE FOUNDATION"/>
    <s v="Federal"/>
    <x v="0"/>
    <s v="4014008000"/>
    <s v="Awarded"/>
    <s v="16045014"/>
    <n v="1"/>
    <n v="121438"/>
    <m/>
    <m/>
    <n v="1"/>
    <n v="121438"/>
  </r>
  <r>
    <x v="2"/>
    <s v="4"/>
    <s v="10/19/2015"/>
    <s v="2016"/>
    <s v="1"/>
    <s v="41010000"/>
    <x v="13"/>
    <x v="0"/>
    <s v="NATIONAL SCIENCE FOUNDATION"/>
    <s v="Federal"/>
    <x v="0"/>
    <s v="4014009000"/>
    <s v="Awarded"/>
    <s v="16044967"/>
    <m/>
    <m/>
    <n v="1"/>
    <n v="254661"/>
    <n v="1"/>
    <n v="254661"/>
  </r>
  <r>
    <x v="2"/>
    <s v="4"/>
    <s v="10/19/2015"/>
    <s v="2016"/>
    <s v="1"/>
    <s v="41010000"/>
    <x v="13"/>
    <x v="0"/>
    <s v="NATIONAL SCIENCE FOUNDATION"/>
    <s v="Federal"/>
    <x v="0"/>
    <s v="4014009000"/>
    <s v="Not Funded"/>
    <s v="16034210"/>
    <m/>
    <m/>
    <n v="1"/>
    <n v="330000"/>
    <n v="1"/>
    <n v="330000"/>
  </r>
  <r>
    <x v="2"/>
    <s v="4"/>
    <s v="10/19/2015"/>
    <s v="2016"/>
    <s v="1"/>
    <s v="41010000"/>
    <x v="13"/>
    <x v="0"/>
    <s v="NATIONAL SCIENCE FOUNDATION"/>
    <s v="Federal"/>
    <x v="0"/>
    <s v="4014009000"/>
    <s v="Not Funded"/>
    <s v="16044823"/>
    <m/>
    <m/>
    <n v="1"/>
    <n v="247742"/>
    <n v="1"/>
    <n v="247742"/>
  </r>
  <r>
    <x v="2"/>
    <s v="4"/>
    <s v="10/19/2015"/>
    <s v="2016"/>
    <s v="1"/>
    <s v="41010000"/>
    <x v="13"/>
    <x v="0"/>
    <s v="NATIONAL SCIENCE FOUNDATION"/>
    <s v="Federal"/>
    <x v="0"/>
    <s v="4014009000"/>
    <s v="Not Funded"/>
    <s v="16044897"/>
    <m/>
    <m/>
    <n v="1"/>
    <n v="200000"/>
    <n v="1"/>
    <n v="200000"/>
  </r>
  <r>
    <x v="2"/>
    <s v="4"/>
    <s v="10/19/2015"/>
    <s v="2016"/>
    <s v="1"/>
    <s v="41010000"/>
    <x v="13"/>
    <x v="0"/>
    <s v="NATIONAL SCIENCE FOUNDATION"/>
    <s v="Federal"/>
    <x v="0"/>
    <s v="4014009000"/>
    <s v="Not Funded"/>
    <s v="16045005"/>
    <n v="1"/>
    <n v="297960"/>
    <m/>
    <m/>
    <n v="1"/>
    <n v="297960"/>
  </r>
  <r>
    <x v="2"/>
    <s v="4"/>
    <s v="10/19/2015"/>
    <s v="2016"/>
    <s v="1"/>
    <s v="41010000"/>
    <x v="13"/>
    <x v="0"/>
    <s v="NATIONAL SCIENCE FOUNDATION"/>
    <s v="Federal"/>
    <x v="0"/>
    <s v="4014010000"/>
    <s v="Not Funded"/>
    <s v="16045003"/>
    <m/>
    <m/>
    <n v="0.7"/>
    <n v="210000"/>
    <n v="0.7"/>
    <n v="210000"/>
  </r>
  <r>
    <x v="2"/>
    <s v="4"/>
    <s v="10/19/2015"/>
    <s v="2016"/>
    <s v="1"/>
    <s v="41010000"/>
    <x v="13"/>
    <x v="0"/>
    <s v="NATIONAL SCIENCE FOUNDATION"/>
    <s v="Federal"/>
    <x v="0"/>
    <s v="4016005000"/>
    <s v="Not Funded"/>
    <s v="16044949"/>
    <m/>
    <m/>
    <n v="0.33"/>
    <n v="197974.92"/>
    <n v="0.33"/>
    <n v="197974.92"/>
  </r>
  <r>
    <x v="2"/>
    <s v="4"/>
    <s v="10/19/2015"/>
    <s v="2016"/>
    <s v="1"/>
    <s v="41010000"/>
    <x v="13"/>
    <x v="0"/>
    <s v="NATIONAL SCIENCE FOUNDATION"/>
    <s v="Federal"/>
    <x v="0"/>
    <s v="4018006000"/>
    <s v="Not Funded"/>
    <s v="16044861"/>
    <m/>
    <m/>
    <n v="1"/>
    <n v="247134"/>
    <n v="1"/>
    <n v="247134"/>
  </r>
  <r>
    <x v="2"/>
    <s v="4"/>
    <s v="10/19/2015"/>
    <s v="2016"/>
    <s v="1"/>
    <s v="41010000"/>
    <x v="13"/>
    <x v="0"/>
    <s v="Sinclair Community College"/>
    <s v="Institution of Higher Education"/>
    <x v="0"/>
    <s v="4019030000"/>
    <s v="Awarded"/>
    <s v="16045010"/>
    <m/>
    <m/>
    <n v="1"/>
    <n v="6800"/>
    <n v="1"/>
    <n v="6800"/>
  </r>
  <r>
    <x v="2"/>
    <s v="4"/>
    <s v="10/19/2015"/>
    <s v="2016"/>
    <s v="1"/>
    <s v="41010000"/>
    <x v="13"/>
    <x v="0"/>
    <s v="NATIONAL SCIENCE FOUNDATION"/>
    <s v="Federal"/>
    <x v="0"/>
    <s v="4027002000"/>
    <s v="Not Funded"/>
    <s v="16045005"/>
    <n v="0"/>
    <n v="0"/>
    <m/>
    <m/>
    <n v="0"/>
    <n v="0"/>
  </r>
  <r>
    <x v="2"/>
    <s v="4"/>
    <s v="10/19/2015"/>
    <s v="2016"/>
    <s v="1"/>
    <s v="41010000"/>
    <x v="13"/>
    <x v="0"/>
    <s v="NATIONAL SCIENCE FOUNDATION"/>
    <s v="Federal"/>
    <x v="0"/>
    <s v="4027010000"/>
    <s v="Not Funded"/>
    <s v="16044970"/>
    <n v="0"/>
    <n v="0"/>
    <m/>
    <m/>
    <n v="0"/>
    <n v="0"/>
  </r>
  <r>
    <x v="2"/>
    <s v="4"/>
    <s v="10/19/2015"/>
    <s v="2016"/>
    <s v="1"/>
    <s v="41010000"/>
    <x v="13"/>
    <x v="0"/>
    <s v="NATIONAL SCIENCE FOUNDATION"/>
    <s v="Federal"/>
    <x v="0"/>
    <s v="4027012000"/>
    <s v="Awarded"/>
    <s v="16045014"/>
    <n v="0"/>
    <n v="0"/>
    <m/>
    <m/>
    <n v="0"/>
    <n v="0"/>
  </r>
  <r>
    <x v="2"/>
    <s v="4"/>
    <s v="10/20/2015"/>
    <s v="2016"/>
    <s v="1"/>
    <s v="41010000"/>
    <x v="13"/>
    <x v="0"/>
    <s v="NATIONAL SCIENCE FOUNDATION"/>
    <s v="Federal"/>
    <x v="0"/>
    <s v="4011006000"/>
    <s v="Pending"/>
    <s v="16045212"/>
    <m/>
    <m/>
    <n v="0.2"/>
    <n v="59904.2"/>
    <n v="0.2"/>
    <n v="59904.2"/>
  </r>
  <r>
    <x v="2"/>
    <s v="4"/>
    <s v="10/20/2015"/>
    <s v="2016"/>
    <s v="1"/>
    <s v="41010000"/>
    <x v="13"/>
    <x v="0"/>
    <s v="NATIONAL SCIENCE FOUNDATION"/>
    <s v="Federal"/>
    <x v="0"/>
    <s v="4011006000"/>
    <s v="Not Funded"/>
    <s v="16044978"/>
    <m/>
    <m/>
    <n v="0.6"/>
    <n v="238671"/>
    <n v="0.6"/>
    <n v="238671"/>
  </r>
  <r>
    <x v="2"/>
    <s v="4"/>
    <s v="10/20/2015"/>
    <s v="2016"/>
    <s v="1"/>
    <s v="41010000"/>
    <x v="13"/>
    <x v="0"/>
    <s v="NATIONAL SCIENCE FOUNDATION"/>
    <s v="Federal"/>
    <x v="0"/>
    <s v="4011006000"/>
    <s v="Not Funded"/>
    <s v="16045049"/>
    <m/>
    <m/>
    <n v="0.25"/>
    <n v="73826.5"/>
    <n v="0.25"/>
    <n v="73826.5"/>
  </r>
  <r>
    <x v="2"/>
    <s v="4"/>
    <s v="10/20/2015"/>
    <s v="2016"/>
    <s v="1"/>
    <s v="41010000"/>
    <x v="13"/>
    <x v="0"/>
    <s v="NATIONAL SCIENCE FOUNDATION"/>
    <s v="Federal"/>
    <x v="0"/>
    <s v="4011006000"/>
    <s v="Not Funded"/>
    <s v="16045069"/>
    <m/>
    <m/>
    <n v="1"/>
    <n v="330302"/>
    <n v="1"/>
    <n v="330302"/>
  </r>
  <r>
    <x v="2"/>
    <s v="4"/>
    <s v="10/20/2015"/>
    <s v="2016"/>
    <s v="1"/>
    <s v="41010000"/>
    <x v="13"/>
    <x v="0"/>
    <s v="NATIONAL SCIENCE FOUNDATION"/>
    <s v="Federal"/>
    <x v="0"/>
    <s v="4011010000"/>
    <s v="Not Funded"/>
    <s v="16044934"/>
    <m/>
    <m/>
    <n v="0.5"/>
    <n v="300000"/>
    <n v="0.5"/>
    <n v="300000"/>
  </r>
  <r>
    <x v="2"/>
    <s v="4"/>
    <s v="10/20/2015"/>
    <s v="2016"/>
    <s v="1"/>
    <s v="41010000"/>
    <x v="13"/>
    <x v="0"/>
    <s v="NATIONAL SCIENCE FOUNDATION"/>
    <s v="Federal"/>
    <x v="0"/>
    <s v="4011014000"/>
    <s v="Not Funded"/>
    <s v="16045027"/>
    <m/>
    <m/>
    <n v="1"/>
    <n v="199395"/>
    <n v="1"/>
    <n v="199395"/>
  </r>
  <r>
    <x v="2"/>
    <s v="4"/>
    <s v="10/20/2015"/>
    <s v="2016"/>
    <s v="1"/>
    <s v="41010000"/>
    <x v="13"/>
    <x v="0"/>
    <s v="NATIONAL SCIENCE FOUNDATION"/>
    <s v="Federal"/>
    <x v="0"/>
    <s v="4011016000"/>
    <s v="Not Funded"/>
    <s v="16044978"/>
    <m/>
    <m/>
    <n v="0.4"/>
    <n v="159114"/>
    <n v="0.4"/>
    <n v="159114"/>
  </r>
  <r>
    <x v="2"/>
    <s v="4"/>
    <s v="10/20/2015"/>
    <s v="2016"/>
    <s v="1"/>
    <s v="41010000"/>
    <x v="13"/>
    <x v="0"/>
    <s v="NATIONAL SCIENCE FOUNDATION"/>
    <s v="Federal"/>
    <x v="0"/>
    <s v="4011016000"/>
    <s v="Not Funded"/>
    <s v="16045049"/>
    <m/>
    <m/>
    <n v="0.75"/>
    <n v="221479.5"/>
    <n v="0.75"/>
    <n v="221479.5"/>
  </r>
  <r>
    <x v="2"/>
    <s v="4"/>
    <s v="10/20/2015"/>
    <s v="2016"/>
    <s v="1"/>
    <s v="41010000"/>
    <x v="13"/>
    <x v="0"/>
    <s v="NATIONAL SCIENCE FOUNDATION"/>
    <s v="Federal"/>
    <x v="0"/>
    <s v="4013009000"/>
    <s v="Not Funded"/>
    <s v="16044955"/>
    <m/>
    <m/>
    <n v="0.33300000000000002"/>
    <n v="171941.55"/>
    <n v="0.33300000000000002"/>
    <n v="171941.55"/>
  </r>
  <r>
    <x v="2"/>
    <s v="4"/>
    <s v="10/20/2015"/>
    <s v="2016"/>
    <s v="1"/>
    <s v="41010000"/>
    <x v="13"/>
    <x v="0"/>
    <s v="NATIONAL SCIENCE FOUNDATION"/>
    <s v="Federal"/>
    <x v="0"/>
    <s v="4013009000"/>
    <s v="Not Funded"/>
    <s v="16045008"/>
    <m/>
    <m/>
    <n v="0.45"/>
    <n v="135002.25"/>
    <n v="0.45"/>
    <n v="135002.25"/>
  </r>
  <r>
    <x v="2"/>
    <s v="4"/>
    <s v="10/20/2015"/>
    <s v="2016"/>
    <s v="1"/>
    <s v="41010000"/>
    <x v="13"/>
    <x v="0"/>
    <s v="NATIONAL SCIENCE FOUNDATION"/>
    <s v="Federal"/>
    <x v="0"/>
    <s v="4014003000"/>
    <s v="Not Funded"/>
    <s v="16044980"/>
    <m/>
    <m/>
    <n v="0.375"/>
    <n v="194941.13"/>
    <n v="0.375"/>
    <n v="194941.13"/>
  </r>
  <r>
    <x v="2"/>
    <s v="4"/>
    <s v="10/20/2015"/>
    <s v="2016"/>
    <s v="1"/>
    <s v="41010000"/>
    <x v="13"/>
    <x v="0"/>
    <s v="NATIONAL SCIENCE FOUNDATION"/>
    <s v="Federal"/>
    <x v="0"/>
    <s v="4014003000"/>
    <s v="Not Funded"/>
    <s v="16045035"/>
    <m/>
    <m/>
    <n v="1"/>
    <n v="130000"/>
    <n v="1"/>
    <n v="130000"/>
  </r>
  <r>
    <x v="2"/>
    <s v="4"/>
    <s v="10/20/2015"/>
    <s v="2016"/>
    <s v="1"/>
    <s v="41010000"/>
    <x v="13"/>
    <x v="0"/>
    <s v="NATIONAL SCIENCE FOUNDATION"/>
    <s v="Federal"/>
    <x v="0"/>
    <s v="4014003000"/>
    <s v="Not Funded"/>
    <s v="16045048"/>
    <m/>
    <m/>
    <n v="0.5"/>
    <n v="149944"/>
    <n v="0.5"/>
    <n v="149944"/>
  </r>
  <r>
    <x v="2"/>
    <s v="4"/>
    <s v="10/20/2015"/>
    <s v="2016"/>
    <s v="1"/>
    <s v="41010000"/>
    <x v="13"/>
    <x v="0"/>
    <s v="NATIONAL SCIENCE FOUNDATION"/>
    <s v="Federal"/>
    <x v="0"/>
    <s v="4014003000"/>
    <s v="Not Funded"/>
    <s v="16045071"/>
    <m/>
    <m/>
    <n v="0"/>
    <n v="0"/>
    <n v="0"/>
    <n v="0"/>
  </r>
  <r>
    <x v="2"/>
    <s v="4"/>
    <s v="10/20/2015"/>
    <s v="2016"/>
    <s v="1"/>
    <s v="41010000"/>
    <x v="13"/>
    <x v="0"/>
    <s v="NATIONAL SCIENCE FOUNDATION"/>
    <s v="Federal"/>
    <x v="0"/>
    <s v="4014004000"/>
    <s v="Not Funded"/>
    <s v="16044698"/>
    <m/>
    <m/>
    <n v="1"/>
    <n v="448608"/>
    <n v="1"/>
    <n v="448608"/>
  </r>
  <r>
    <x v="2"/>
    <s v="4"/>
    <s v="10/20/2015"/>
    <s v="2016"/>
    <s v="1"/>
    <s v="41010000"/>
    <x v="13"/>
    <x v="0"/>
    <s v="NATIONAL SCIENCE FOUNDATION"/>
    <s v="Federal"/>
    <x v="0"/>
    <s v="4014004000"/>
    <s v="Not Funded"/>
    <s v="16044934"/>
    <m/>
    <m/>
    <n v="0.5"/>
    <n v="300000"/>
    <n v="0.5"/>
    <n v="300000"/>
  </r>
  <r>
    <x v="2"/>
    <s v="4"/>
    <s v="10/20/2015"/>
    <s v="2016"/>
    <s v="1"/>
    <s v="41010000"/>
    <x v="13"/>
    <x v="0"/>
    <s v="NATIONAL SCIENCE FOUNDATION"/>
    <s v="Federal"/>
    <x v="0"/>
    <s v="4014004000"/>
    <s v="Not Funded"/>
    <s v="16044965"/>
    <m/>
    <m/>
    <n v="1"/>
    <n v="299994"/>
    <n v="1"/>
    <n v="299994"/>
  </r>
  <r>
    <x v="2"/>
    <s v="4"/>
    <s v="10/20/2015"/>
    <s v="2016"/>
    <s v="1"/>
    <s v="41010000"/>
    <x v="13"/>
    <x v="0"/>
    <s v="NATIONAL SCIENCE FOUNDATION"/>
    <s v="Federal"/>
    <x v="0"/>
    <s v="4014004000"/>
    <s v="Not Funded"/>
    <s v="16044983"/>
    <m/>
    <m/>
    <n v="1"/>
    <n v="450000"/>
    <n v="1"/>
    <n v="450000"/>
  </r>
  <r>
    <x v="2"/>
    <s v="4"/>
    <s v="10/20/2015"/>
    <s v="2016"/>
    <s v="1"/>
    <s v="41010000"/>
    <x v="13"/>
    <x v="0"/>
    <s v="NATIONAL SCIENCE FOUNDATION"/>
    <s v="Federal"/>
    <x v="0"/>
    <s v="4014004000"/>
    <s v="Not Funded"/>
    <s v="16045008"/>
    <m/>
    <m/>
    <n v="0.55000000000000004"/>
    <n v="165002.75"/>
    <n v="0.55000000000000004"/>
    <n v="165002.75"/>
  </r>
  <r>
    <x v="2"/>
    <s v="4"/>
    <s v="10/20/2015"/>
    <s v="2016"/>
    <s v="1"/>
    <s v="41010000"/>
    <x v="13"/>
    <x v="0"/>
    <s v="NATIONAL SCIENCE FOUNDATION"/>
    <s v="Federal"/>
    <x v="0"/>
    <s v="4014004000"/>
    <s v="Not Funded"/>
    <s v="16045009"/>
    <m/>
    <m/>
    <n v="1"/>
    <n v="533177"/>
    <n v="1"/>
    <n v="533177"/>
  </r>
  <r>
    <x v="2"/>
    <s v="4"/>
    <s v="10/20/2015"/>
    <s v="2016"/>
    <s v="1"/>
    <s v="41010000"/>
    <x v="13"/>
    <x v="0"/>
    <s v="NATIONAL SCIENCE FOUNDATION"/>
    <s v="Federal"/>
    <x v="0"/>
    <s v="4014004000"/>
    <s v="Not Funded"/>
    <s v="16045013"/>
    <m/>
    <m/>
    <n v="1"/>
    <n v="300657"/>
    <n v="1"/>
    <n v="300657"/>
  </r>
  <r>
    <x v="2"/>
    <s v="4"/>
    <s v="10/20/2015"/>
    <s v="2016"/>
    <s v="1"/>
    <s v="41010000"/>
    <x v="13"/>
    <x v="0"/>
    <s v="NATIONAL SCIENCE FOUNDATION"/>
    <s v="Federal"/>
    <x v="0"/>
    <s v="4014004000"/>
    <s v="Not Funded"/>
    <s v="16045024"/>
    <m/>
    <m/>
    <n v="1"/>
    <n v="360609"/>
    <n v="1"/>
    <n v="360609"/>
  </r>
  <r>
    <x v="2"/>
    <s v="4"/>
    <s v="10/20/2015"/>
    <s v="2016"/>
    <s v="1"/>
    <s v="41010000"/>
    <x v="13"/>
    <x v="0"/>
    <s v="NATIONAL SCIENCE FOUNDATION"/>
    <s v="Federal"/>
    <x v="0"/>
    <s v="4014004000"/>
    <s v="Not Funded"/>
    <s v="16045047"/>
    <m/>
    <m/>
    <n v="1"/>
    <n v="299900"/>
    <n v="1"/>
    <n v="299900"/>
  </r>
  <r>
    <x v="2"/>
    <s v="4"/>
    <s v="10/20/2015"/>
    <s v="2016"/>
    <s v="1"/>
    <s v="41010000"/>
    <x v="13"/>
    <x v="0"/>
    <s v="NATIONAL SCIENCE FOUNDATION"/>
    <s v="Federal"/>
    <x v="0"/>
    <s v="4014004000"/>
    <s v="Not Funded"/>
    <s v="16045048"/>
    <m/>
    <m/>
    <n v="0.5"/>
    <n v="149944"/>
    <n v="0.5"/>
    <n v="149944"/>
  </r>
  <r>
    <x v="2"/>
    <s v="4"/>
    <s v="10/20/2015"/>
    <s v="2016"/>
    <s v="1"/>
    <s v="41010000"/>
    <x v="13"/>
    <x v="0"/>
    <s v="NATIONAL SCIENCE FOUNDATION"/>
    <s v="Federal"/>
    <x v="0"/>
    <s v="4014004000"/>
    <s v="Not Funded"/>
    <s v="16045063"/>
    <m/>
    <m/>
    <n v="1"/>
    <n v="333213"/>
    <n v="1"/>
    <n v="333213"/>
  </r>
  <r>
    <x v="2"/>
    <s v="4"/>
    <s v="10/20/2015"/>
    <s v="2016"/>
    <s v="1"/>
    <s v="41010000"/>
    <x v="13"/>
    <x v="0"/>
    <s v="NATIONAL SCIENCE FOUNDATION"/>
    <s v="Federal"/>
    <x v="0"/>
    <s v="4014004000"/>
    <s v="Not Funded"/>
    <s v="16045064"/>
    <m/>
    <m/>
    <n v="1"/>
    <n v="319574"/>
    <n v="1"/>
    <n v="319574"/>
  </r>
  <r>
    <x v="2"/>
    <s v="4"/>
    <s v="10/20/2015"/>
    <s v="2016"/>
    <s v="1"/>
    <s v="41010000"/>
    <x v="13"/>
    <x v="0"/>
    <s v="NATIONAL SCIENCE FOUNDATION"/>
    <s v="Federal"/>
    <x v="0"/>
    <s v="4014004000"/>
    <s v="Not Funded"/>
    <s v="16045073"/>
    <m/>
    <m/>
    <n v="1"/>
    <n v="299999"/>
    <n v="1"/>
    <n v="299999"/>
  </r>
  <r>
    <x v="2"/>
    <s v="4"/>
    <s v="10/20/2015"/>
    <s v="2016"/>
    <s v="1"/>
    <s v="41010000"/>
    <x v="13"/>
    <x v="0"/>
    <s v="NATIONAL SCIENCE FOUNDATION"/>
    <s v="Federal"/>
    <x v="0"/>
    <s v="4014005000"/>
    <s v="Pending"/>
    <s v="16045044"/>
    <m/>
    <m/>
    <n v="0.25"/>
    <n v="65491"/>
    <n v="0.25"/>
    <n v="65491"/>
  </r>
  <r>
    <x v="2"/>
    <s v="4"/>
    <s v="10/20/2015"/>
    <s v="2016"/>
    <s v="1"/>
    <s v="41010000"/>
    <x v="13"/>
    <x v="0"/>
    <s v="NATIONAL SCIENCE FOUNDATION"/>
    <s v="Federal"/>
    <x v="0"/>
    <s v="4014005000"/>
    <s v="Not Funded"/>
    <s v="16045022"/>
    <m/>
    <m/>
    <n v="0.75"/>
    <n v="225000"/>
    <n v="0.75"/>
    <n v="225000"/>
  </r>
  <r>
    <x v="2"/>
    <s v="4"/>
    <s v="10/20/2015"/>
    <s v="2016"/>
    <s v="1"/>
    <s v="41010000"/>
    <x v="13"/>
    <x v="0"/>
    <s v="NATIONAL SCIENCE FOUNDATION"/>
    <s v="Federal"/>
    <x v="0"/>
    <s v="4014005000"/>
    <s v="Not Funded"/>
    <s v="16045023"/>
    <m/>
    <m/>
    <n v="0.75"/>
    <n v="225000"/>
    <n v="0.75"/>
    <n v="225000"/>
  </r>
  <r>
    <x v="2"/>
    <s v="4"/>
    <s v="10/20/2015"/>
    <s v="2016"/>
    <s v="1"/>
    <s v="41010000"/>
    <x v="13"/>
    <x v="0"/>
    <s v="NATIONAL SCIENCE FOUNDATION"/>
    <s v="Federal"/>
    <x v="0"/>
    <s v="4014006000"/>
    <s v="Pending"/>
    <s v="16044952"/>
    <m/>
    <m/>
    <n v="1"/>
    <n v="263524"/>
    <n v="1"/>
    <n v="263524"/>
  </r>
  <r>
    <x v="2"/>
    <s v="4"/>
    <s v="10/20/2015"/>
    <s v="2016"/>
    <s v="1"/>
    <s v="41010000"/>
    <x v="13"/>
    <x v="0"/>
    <s v="NATIONAL SCIENCE FOUNDATION"/>
    <s v="Federal"/>
    <x v="0"/>
    <s v="4014006000"/>
    <s v="Not Funded"/>
    <s v="16044955"/>
    <m/>
    <m/>
    <n v="0.33400000000000002"/>
    <n v="172457.89"/>
    <n v="0.33400000000000002"/>
    <n v="172457.89"/>
  </r>
  <r>
    <x v="2"/>
    <s v="4"/>
    <s v="10/20/2015"/>
    <s v="2016"/>
    <s v="1"/>
    <s v="41010000"/>
    <x v="13"/>
    <x v="0"/>
    <s v="NATIONAL SCIENCE FOUNDATION"/>
    <s v="Federal"/>
    <x v="0"/>
    <s v="4014006000"/>
    <s v="Not Funded"/>
    <s v="16044972"/>
    <n v="1"/>
    <n v="308738"/>
    <m/>
    <m/>
    <n v="1"/>
    <n v="308738"/>
  </r>
  <r>
    <x v="2"/>
    <s v="4"/>
    <s v="10/20/2015"/>
    <s v="2016"/>
    <s v="1"/>
    <s v="41010000"/>
    <x v="13"/>
    <x v="0"/>
    <s v="NATIONAL SCIENCE FOUNDATION"/>
    <s v="Federal"/>
    <x v="0"/>
    <s v="4014009000"/>
    <s v="Awarded"/>
    <s v="16044987"/>
    <m/>
    <m/>
    <n v="1"/>
    <n v="160200"/>
    <n v="1"/>
    <n v="160200"/>
  </r>
  <r>
    <x v="2"/>
    <s v="4"/>
    <s v="10/20/2015"/>
    <s v="2016"/>
    <s v="1"/>
    <s v="41010000"/>
    <x v="13"/>
    <x v="0"/>
    <s v="NATIONAL SCIENCE FOUNDATION"/>
    <s v="Federal"/>
    <x v="0"/>
    <s v="4014009000"/>
    <s v="Not Funded"/>
    <s v="16044977"/>
    <n v="1"/>
    <n v="221139"/>
    <m/>
    <m/>
    <n v="1"/>
    <n v="221139"/>
  </r>
  <r>
    <x v="2"/>
    <s v="4"/>
    <s v="10/20/2015"/>
    <s v="2016"/>
    <s v="1"/>
    <s v="41010000"/>
    <x v="13"/>
    <x v="0"/>
    <s v="NATIONAL SCIENCE FOUNDATION"/>
    <s v="Federal"/>
    <x v="0"/>
    <s v="4014009000"/>
    <s v="Not Funded"/>
    <s v="16044980"/>
    <m/>
    <m/>
    <n v="0.625"/>
    <n v="324901.88"/>
    <n v="0.625"/>
    <n v="324901.88"/>
  </r>
  <r>
    <x v="2"/>
    <s v="4"/>
    <s v="10/20/2015"/>
    <s v="2016"/>
    <s v="1"/>
    <s v="41010000"/>
    <x v="13"/>
    <x v="0"/>
    <s v="NATIONAL SCIENCE FOUNDATION"/>
    <s v="Federal"/>
    <x v="0"/>
    <s v="4014009000"/>
    <s v="Not Funded"/>
    <s v="16045011"/>
    <m/>
    <m/>
    <n v="1"/>
    <n v="140000"/>
    <n v="1"/>
    <n v="140000"/>
  </r>
  <r>
    <x v="2"/>
    <s v="4"/>
    <s v="10/20/2015"/>
    <s v="2016"/>
    <s v="1"/>
    <s v="41010000"/>
    <x v="13"/>
    <x v="0"/>
    <s v="NATIONAL SCIENCE FOUNDATION"/>
    <s v="Federal"/>
    <x v="0"/>
    <s v="4014009000"/>
    <s v="Not Funded"/>
    <s v="16045020"/>
    <m/>
    <m/>
    <n v="1"/>
    <n v="282796"/>
    <n v="1"/>
    <n v="282796"/>
  </r>
  <r>
    <x v="2"/>
    <s v="4"/>
    <s v="10/20/2015"/>
    <s v="2016"/>
    <s v="1"/>
    <s v="41010000"/>
    <x v="13"/>
    <x v="0"/>
    <s v="NATIONAL SCIENCE FOUNDATION"/>
    <s v="Federal"/>
    <x v="0"/>
    <s v="4014009000"/>
    <s v="Not Funded"/>
    <s v="16045021"/>
    <m/>
    <m/>
    <n v="1"/>
    <n v="301611"/>
    <n v="1"/>
    <n v="301611"/>
  </r>
  <r>
    <x v="2"/>
    <s v="4"/>
    <s v="10/20/2015"/>
    <s v="2016"/>
    <s v="1"/>
    <s v="41010000"/>
    <x v="13"/>
    <x v="0"/>
    <s v="NATIONAL SCIENCE FOUNDATION"/>
    <s v="Federal"/>
    <x v="0"/>
    <s v="4014009000"/>
    <s v="Not Funded"/>
    <s v="16045025"/>
    <m/>
    <m/>
    <n v="0.66669999999999996"/>
    <n v="246112.31"/>
    <n v="0.66669999999999996"/>
    <n v="246112.31"/>
  </r>
  <r>
    <x v="2"/>
    <s v="4"/>
    <s v="10/20/2015"/>
    <s v="2016"/>
    <s v="1"/>
    <s v="41010000"/>
    <x v="13"/>
    <x v="0"/>
    <s v="NATIONAL SCIENCE FOUNDATION"/>
    <s v="Federal"/>
    <x v="0"/>
    <s v="4014009000"/>
    <s v="Not Funded"/>
    <s v="16045031"/>
    <n v="1"/>
    <n v="346313"/>
    <m/>
    <m/>
    <n v="1"/>
    <n v="346313"/>
  </r>
  <r>
    <x v="2"/>
    <s v="4"/>
    <s v="10/20/2015"/>
    <s v="2016"/>
    <s v="1"/>
    <s v="41010000"/>
    <x v="13"/>
    <x v="0"/>
    <s v="NATIONAL SCIENCE FOUNDATION"/>
    <s v="Federal"/>
    <x v="0"/>
    <s v="4014009000"/>
    <s v="Not Funded"/>
    <s v="16045058"/>
    <m/>
    <m/>
    <n v="1"/>
    <n v="294151"/>
    <n v="1"/>
    <n v="294151"/>
  </r>
  <r>
    <x v="2"/>
    <s v="4"/>
    <s v="10/20/2015"/>
    <s v="2016"/>
    <s v="1"/>
    <s v="41010000"/>
    <x v="13"/>
    <x v="0"/>
    <s v="NATIONAL SCIENCE FOUNDATION"/>
    <s v="Federal"/>
    <x v="0"/>
    <s v="4014009000"/>
    <s v="Not Funded"/>
    <s v="16045071"/>
    <m/>
    <m/>
    <n v="1"/>
    <n v="324167"/>
    <n v="1"/>
    <n v="324167"/>
  </r>
  <r>
    <x v="2"/>
    <s v="4"/>
    <s v="10/20/2015"/>
    <s v="2016"/>
    <s v="1"/>
    <s v="41010000"/>
    <x v="13"/>
    <x v="0"/>
    <s v="NATIONAL SCIENCE FOUNDATION"/>
    <s v="Federal"/>
    <x v="0"/>
    <s v="4014010000"/>
    <s v="Pending"/>
    <s v="16045044"/>
    <m/>
    <m/>
    <n v="0.25"/>
    <n v="65491"/>
    <n v="0.25"/>
    <n v="65491"/>
  </r>
  <r>
    <x v="2"/>
    <s v="4"/>
    <s v="10/20/2015"/>
    <s v="2016"/>
    <s v="1"/>
    <s v="41010000"/>
    <x v="13"/>
    <x v="0"/>
    <s v="NATIONAL SCIENCE FOUNDATION"/>
    <s v="Federal"/>
    <x v="0"/>
    <s v="4014024000"/>
    <s v="Pending"/>
    <s v="16045044"/>
    <m/>
    <m/>
    <n v="0.5"/>
    <n v="130982"/>
    <n v="0.5"/>
    <n v="130982"/>
  </r>
  <r>
    <x v="2"/>
    <s v="4"/>
    <s v="10/20/2015"/>
    <s v="2016"/>
    <s v="1"/>
    <s v="41010000"/>
    <x v="13"/>
    <x v="0"/>
    <s v="NATIONAL SCIENCE FOUNDATION"/>
    <s v="Federal"/>
    <x v="0"/>
    <s v="4014024000"/>
    <s v="Not Funded"/>
    <s v="16045022"/>
    <m/>
    <m/>
    <n v="0.25"/>
    <n v="75000"/>
    <n v="0.25"/>
    <n v="75000"/>
  </r>
  <r>
    <x v="2"/>
    <s v="4"/>
    <s v="10/20/2015"/>
    <s v="2016"/>
    <s v="1"/>
    <s v="41010000"/>
    <x v="13"/>
    <x v="0"/>
    <s v="NATIONAL SCIENCE FOUNDATION"/>
    <s v="Federal"/>
    <x v="0"/>
    <s v="4014024000"/>
    <s v="Not Funded"/>
    <s v="16045023"/>
    <m/>
    <m/>
    <n v="0.25"/>
    <n v="75000"/>
    <n v="0.25"/>
    <n v="75000"/>
  </r>
  <r>
    <x v="2"/>
    <s v="4"/>
    <s v="10/20/2015"/>
    <s v="2016"/>
    <s v="1"/>
    <s v="41010000"/>
    <x v="13"/>
    <x v="0"/>
    <s v="NATIONAL SCIENCE FOUNDATION"/>
    <s v="Federal"/>
    <x v="0"/>
    <s v="4016003000"/>
    <s v="Not Funded"/>
    <s v="16044955"/>
    <m/>
    <m/>
    <n v="0.33300000000000002"/>
    <n v="171941.55"/>
    <n v="0.33300000000000002"/>
    <n v="171941.55"/>
  </r>
  <r>
    <x v="2"/>
    <s v="4"/>
    <s v="10/20/2015"/>
    <s v="2016"/>
    <s v="1"/>
    <s v="41010000"/>
    <x v="13"/>
    <x v="0"/>
    <s v="NATIONAL SCIENCE FOUNDATION"/>
    <s v="Federal"/>
    <x v="0"/>
    <s v="4016005000"/>
    <s v="Pending"/>
    <s v="16045212"/>
    <m/>
    <m/>
    <n v="0.8"/>
    <n v="239616.8"/>
    <n v="0.8"/>
    <n v="239616.8"/>
  </r>
  <r>
    <x v="2"/>
    <s v="4"/>
    <s v="10/20/2015"/>
    <s v="2016"/>
    <s v="1"/>
    <s v="41010000"/>
    <x v="13"/>
    <x v="0"/>
    <s v="NATIONAL SCIENCE FOUNDATION"/>
    <s v="Federal"/>
    <x v="0"/>
    <s v="4018004000"/>
    <s v="Not Funded"/>
    <s v="16044964"/>
    <m/>
    <m/>
    <n v="0.75"/>
    <n v="257626.5"/>
    <n v="0.75"/>
    <n v="257626.5"/>
  </r>
  <r>
    <x v="2"/>
    <s v="4"/>
    <s v="10/20/2015"/>
    <s v="2016"/>
    <s v="1"/>
    <s v="41010000"/>
    <x v="13"/>
    <x v="0"/>
    <s v="NATIONAL SCIENCE FOUNDATION"/>
    <s v="Federal"/>
    <x v="0"/>
    <s v="4018004000"/>
    <s v="Not Funded"/>
    <s v="16045025"/>
    <m/>
    <m/>
    <n v="0.33329999999999999"/>
    <n v="123037.7"/>
    <n v="0.33329999999999999"/>
    <n v="123037.7"/>
  </r>
  <r>
    <x v="2"/>
    <s v="4"/>
    <s v="10/20/2015"/>
    <s v="2016"/>
    <s v="1"/>
    <s v="41010000"/>
    <x v="13"/>
    <x v="0"/>
    <s v="NATIONAL SCIENCE FOUNDATION"/>
    <s v="Federal"/>
    <x v="0"/>
    <s v="4018004000"/>
    <s v="Not Funded"/>
    <s v="16045041"/>
    <m/>
    <m/>
    <n v="1"/>
    <n v="843539"/>
    <n v="1"/>
    <n v="843539"/>
  </r>
  <r>
    <x v="2"/>
    <s v="4"/>
    <s v="10/20/2015"/>
    <s v="2016"/>
    <s v="1"/>
    <s v="41010000"/>
    <x v="13"/>
    <x v="0"/>
    <s v="NATIONAL SCIENCE FOUNDATION"/>
    <s v="Federal"/>
    <x v="0"/>
    <s v="4018006000"/>
    <s v="Not Funded"/>
    <s v="16044973"/>
    <m/>
    <m/>
    <n v="1"/>
    <n v="186846"/>
    <n v="1"/>
    <n v="186846"/>
  </r>
  <r>
    <x v="2"/>
    <s v="4"/>
    <s v="10/20/2015"/>
    <s v="2016"/>
    <s v="1"/>
    <s v="41010000"/>
    <x v="13"/>
    <x v="0"/>
    <s v="NATIONAL SCIENCE FOUNDATION"/>
    <s v="Federal"/>
    <x v="0"/>
    <s v="4018007000"/>
    <s v="Not Funded"/>
    <s v="16044964"/>
    <m/>
    <m/>
    <n v="0.25"/>
    <n v="85875.5"/>
    <n v="0.25"/>
    <n v="85875.5"/>
  </r>
  <r>
    <x v="2"/>
    <s v="4"/>
    <s v="10/20/2015"/>
    <s v="2016"/>
    <s v="1"/>
    <s v="41010000"/>
    <x v="13"/>
    <x v="0"/>
    <s v="NATIONAL SCIENCE FOUNDATION"/>
    <s v="Federal"/>
    <x v="0"/>
    <s v="4027002000"/>
    <s v="Not Funded"/>
    <s v="16044972"/>
    <n v="0"/>
    <n v="0"/>
    <m/>
    <m/>
    <n v="0"/>
    <n v="0"/>
  </r>
  <r>
    <x v="2"/>
    <s v="4"/>
    <s v="10/20/2015"/>
    <s v="2016"/>
    <s v="1"/>
    <s v="41010000"/>
    <x v="13"/>
    <x v="0"/>
    <s v="NATIONAL SCIENCE FOUNDATION"/>
    <s v="Federal"/>
    <x v="0"/>
    <s v="4027002000"/>
    <s v="Not Funded"/>
    <s v="16044977"/>
    <n v="0"/>
    <n v="0"/>
    <m/>
    <m/>
    <n v="0"/>
    <n v="0"/>
  </r>
  <r>
    <x v="2"/>
    <s v="4"/>
    <s v="10/20/2015"/>
    <s v="2016"/>
    <s v="1"/>
    <s v="41010000"/>
    <x v="13"/>
    <x v="0"/>
    <s v="NATIONAL SCIENCE FOUNDATION"/>
    <s v="Federal"/>
    <x v="0"/>
    <s v="4027010000"/>
    <s v="Not Funded"/>
    <s v="16045031"/>
    <n v="0"/>
    <n v="0"/>
    <m/>
    <m/>
    <n v="0"/>
    <n v="0"/>
  </r>
  <r>
    <x v="2"/>
    <s v="4"/>
    <s v="10/21/2015"/>
    <s v="2016"/>
    <s v="1"/>
    <s v="41010000"/>
    <x v="13"/>
    <x v="0"/>
    <s v="NATIONAL SCIENCE FOUNDATION"/>
    <s v="Federal"/>
    <x v="0"/>
    <s v="1010002000"/>
    <s v="Not Funded"/>
    <s v="16045019"/>
    <m/>
    <m/>
    <n v="0.25"/>
    <n v="121106.5"/>
    <n v="0.25"/>
    <n v="121106.5"/>
  </r>
  <r>
    <x v="2"/>
    <s v="4"/>
    <s v="10/21/2015"/>
    <s v="2016"/>
    <s v="1"/>
    <s v="41010000"/>
    <x v="13"/>
    <x v="0"/>
    <s v="NATIONAL SCIENCE FOUNDATION"/>
    <s v="Federal"/>
    <x v="0"/>
    <s v="1010003000"/>
    <s v="Not Funded"/>
    <s v="16045019"/>
    <m/>
    <m/>
    <n v="0.25"/>
    <n v="121106.5"/>
    <n v="0.25"/>
    <n v="121106.5"/>
  </r>
  <r>
    <x v="2"/>
    <s v="4"/>
    <s v="10/21/2015"/>
    <s v="2016"/>
    <s v="1"/>
    <s v="41010000"/>
    <x v="13"/>
    <x v="0"/>
    <s v="NATIONAL SCIENCE FOUNDATION"/>
    <s v="Federal"/>
    <x v="0"/>
    <s v="1019001006"/>
    <s v="Not Funded"/>
    <s v="16045019"/>
    <m/>
    <m/>
    <n v="0.5"/>
    <n v="242213"/>
    <n v="0.5"/>
    <n v="242213"/>
  </r>
  <r>
    <x v="2"/>
    <s v="4"/>
    <s v="10/21/2015"/>
    <s v="2016"/>
    <s v="1"/>
    <s v="41010000"/>
    <x v="13"/>
    <x v="0"/>
    <s v="Univ of Illinois at Champaign-Urbana"/>
    <s v="Institution of Higher Education"/>
    <x v="0"/>
    <s v="4008006000"/>
    <s v="Awarded"/>
    <s v="16045074"/>
    <m/>
    <m/>
    <n v="1"/>
    <n v="40000"/>
    <n v="1"/>
    <n v="40000"/>
  </r>
  <r>
    <x v="2"/>
    <s v="4"/>
    <s v="10/21/2015"/>
    <s v="2016"/>
    <s v="1"/>
    <s v="41010000"/>
    <x v="13"/>
    <x v="0"/>
    <s v="NATIONAL SCIENCE FOUNDATION"/>
    <s v="Federal"/>
    <x v="0"/>
    <s v="4014010000"/>
    <s v="Pending"/>
    <s v="16044892"/>
    <m/>
    <m/>
    <n v="1"/>
    <n v="601577"/>
    <n v="1"/>
    <n v="601577"/>
  </r>
  <r>
    <x v="2"/>
    <s v="4"/>
    <s v="10/21/2015"/>
    <s v="2016"/>
    <s v="1"/>
    <s v="41010000"/>
    <x v="13"/>
    <x v="0"/>
    <s v="NATIONAL SCIENCE FOUNDATION"/>
    <s v="Federal"/>
    <x v="0"/>
    <s v="4019003000"/>
    <s v="Pending"/>
    <s v="16045108"/>
    <m/>
    <m/>
    <n v="1"/>
    <n v="155058"/>
    <n v="1"/>
    <n v="155058"/>
  </r>
  <r>
    <x v="2"/>
    <s v="4"/>
    <s v="10/22/2015"/>
    <s v="2016"/>
    <s v="1"/>
    <s v="41010000"/>
    <x v="13"/>
    <x v="0"/>
    <s v="VinSense LLC"/>
    <s v="Private Profit"/>
    <x v="0"/>
    <s v="4011008000"/>
    <s v="Awarded"/>
    <s v="15121049"/>
    <n v="0.3"/>
    <n v="34506"/>
    <m/>
    <m/>
    <n v="0.3"/>
    <n v="34506"/>
  </r>
  <r>
    <x v="2"/>
    <s v="4"/>
    <s v="10/22/2015"/>
    <s v="2016"/>
    <s v="1"/>
    <s v="41010000"/>
    <x v="13"/>
    <x v="0"/>
    <s v="VinSense LLC"/>
    <s v="Private Profit"/>
    <x v="0"/>
    <s v="4011016000"/>
    <s v="Awarded"/>
    <s v="15121049"/>
    <n v="0.3"/>
    <n v="34506"/>
    <m/>
    <m/>
    <n v="0.3"/>
    <n v="34506"/>
  </r>
  <r>
    <x v="2"/>
    <s v="4"/>
    <s v="10/22/2015"/>
    <s v="2016"/>
    <s v="1"/>
    <s v="41010000"/>
    <x v="13"/>
    <x v="0"/>
    <s v="VinSense LLC"/>
    <s v="Private Profit"/>
    <x v="0"/>
    <s v="4014006000"/>
    <s v="Awarded"/>
    <s v="15121049"/>
    <n v="0.4"/>
    <n v="46008"/>
    <m/>
    <m/>
    <n v="0.4"/>
    <n v="46008"/>
  </r>
  <r>
    <x v="2"/>
    <s v="4"/>
    <s v="10/22/2015"/>
    <s v="2016"/>
    <s v="1"/>
    <s v="41010000"/>
    <x v="13"/>
    <x v="0"/>
    <s v="ZeroUI, Inc"/>
    <s v="Private Profit"/>
    <x v="0"/>
    <s v="4014009000"/>
    <s v="Awarded"/>
    <s v="15121126"/>
    <m/>
    <m/>
    <n v="1"/>
    <n v="75000"/>
    <n v="1"/>
    <n v="75000"/>
  </r>
  <r>
    <x v="2"/>
    <s v="4"/>
    <s v="10/26/2015"/>
    <s v="2016"/>
    <s v="1"/>
    <s v="41010000"/>
    <x v="13"/>
    <x v="0"/>
    <s v="NATIONAL SCIENCE FOUNDATION"/>
    <s v="Federal"/>
    <x v="0"/>
    <s v="4014009000"/>
    <s v="Not Funded"/>
    <s v="16044966"/>
    <m/>
    <m/>
    <n v="1"/>
    <n v="203605"/>
    <n v="1"/>
    <n v="203605"/>
  </r>
  <r>
    <x v="2"/>
    <s v="4"/>
    <s v="10/27/2015"/>
    <s v="2016"/>
    <s v="1"/>
    <s v="41010000"/>
    <x v="13"/>
    <x v="0"/>
    <s v="NATIONAL SCIENCE FOUNDATION"/>
    <s v="Federal"/>
    <x v="0"/>
    <s v="4014006000"/>
    <s v="Pending"/>
    <s v="16045220"/>
    <n v="0.1"/>
    <n v="38731.599999999999"/>
    <m/>
    <m/>
    <n v="0.1"/>
    <n v="38731.599999999999"/>
  </r>
  <r>
    <x v="2"/>
    <s v="4"/>
    <s v="10/27/2015"/>
    <s v="2016"/>
    <s v="1"/>
    <s v="41010000"/>
    <x v="13"/>
    <x v="0"/>
    <s v="NATIONAL SCIENCE FOUNDATION"/>
    <s v="Federal"/>
    <x v="0"/>
    <s v="4014010000"/>
    <s v="Pending"/>
    <s v="16045220"/>
    <n v="0.15"/>
    <n v="58097.4"/>
    <m/>
    <m/>
    <n v="0.15"/>
    <n v="58097.4"/>
  </r>
  <r>
    <x v="2"/>
    <s v="4"/>
    <s v="10/27/2015"/>
    <s v="2016"/>
    <s v="1"/>
    <s v="41010000"/>
    <x v="13"/>
    <x v="0"/>
    <s v="NATIONAL SCIENCE FOUNDATION"/>
    <s v="Federal"/>
    <x v="0"/>
    <s v="4017012000"/>
    <s v="Not Funded"/>
    <s v="16045318"/>
    <m/>
    <m/>
    <n v="1"/>
    <n v="12000"/>
    <n v="1"/>
    <n v="12000"/>
  </r>
  <r>
    <x v="2"/>
    <s v="4"/>
    <s v="10/27/2015"/>
    <s v="2016"/>
    <s v="1"/>
    <s v="41010000"/>
    <x v="13"/>
    <x v="0"/>
    <s v="NATIONAL SCIENCE FOUNDATION"/>
    <s v="Federal"/>
    <x v="0"/>
    <s v="4018006000"/>
    <s v="Pending"/>
    <s v="16045227"/>
    <m/>
    <m/>
    <n v="1"/>
    <n v="163098"/>
    <n v="1"/>
    <n v="163098"/>
  </r>
  <r>
    <x v="2"/>
    <s v="4"/>
    <s v="10/27/2015"/>
    <s v="2016"/>
    <s v="1"/>
    <s v="41010000"/>
    <x v="13"/>
    <x v="0"/>
    <s v="NATIONAL SCIENCE FOUNDATION"/>
    <s v="Federal"/>
    <x v="0"/>
    <s v="4018007000"/>
    <s v="Pending"/>
    <s v="16045220"/>
    <n v="0.75"/>
    <n v="290487"/>
    <m/>
    <m/>
    <n v="0.75"/>
    <n v="290487"/>
  </r>
  <r>
    <x v="2"/>
    <s v="4"/>
    <s v="10/27/2015"/>
    <s v="2016"/>
    <s v="1"/>
    <s v="41010000"/>
    <x v="13"/>
    <x v="0"/>
    <s v="NATIONAL SCIENCE FOUNDATION"/>
    <s v="Federal"/>
    <x v="0"/>
    <s v="4027002000"/>
    <s v="Pending"/>
    <s v="16045220"/>
    <n v="0"/>
    <n v="0"/>
    <m/>
    <m/>
    <n v="0"/>
    <n v="0"/>
  </r>
  <r>
    <x v="2"/>
    <s v="4"/>
    <s v="10/28/2015"/>
    <s v="2016"/>
    <s v="1"/>
    <s v="41010000"/>
    <x v="13"/>
    <x v="0"/>
    <s v="NATIONAL SCIENCE FOUNDATION"/>
    <s v="Federal"/>
    <x v="0"/>
    <s v="4013010000"/>
    <s v="Not Funded"/>
    <s v="16045322"/>
    <m/>
    <m/>
    <n v="0.8"/>
    <n v="276518.40000000002"/>
    <n v="0.8"/>
    <n v="276518.40000000002"/>
  </r>
  <r>
    <x v="2"/>
    <s v="4"/>
    <s v="10/28/2015"/>
    <s v="2016"/>
    <s v="1"/>
    <s v="41010000"/>
    <x v="13"/>
    <x v="0"/>
    <s v="NATIONAL SCIENCE FOUNDATION"/>
    <s v="Federal"/>
    <x v="0"/>
    <s v="4014006000"/>
    <s v="Pending"/>
    <s v="16045241"/>
    <m/>
    <m/>
    <n v="1"/>
    <n v="587004"/>
    <n v="1"/>
    <n v="587004"/>
  </r>
  <r>
    <x v="2"/>
    <s v="4"/>
    <s v="10/28/2015"/>
    <s v="2016"/>
    <s v="1"/>
    <s v="41010000"/>
    <x v="13"/>
    <x v="0"/>
    <s v="University of Illinois at Chicago"/>
    <s v="Institution of Higher Education"/>
    <x v="0"/>
    <s v="4014006000"/>
    <s v="Awarded"/>
    <s v="16045305"/>
    <m/>
    <m/>
    <n v="1"/>
    <n v="53037"/>
    <n v="1"/>
    <n v="53037"/>
  </r>
  <r>
    <x v="2"/>
    <s v="4"/>
    <s v="10/28/2015"/>
    <s v="2016"/>
    <s v="1"/>
    <s v="41010000"/>
    <x v="13"/>
    <x v="0"/>
    <s v="NATIONAL SCIENCE FOUNDATION"/>
    <s v="Federal"/>
    <x v="0"/>
    <s v="4014006000"/>
    <s v="Not Funded"/>
    <s v="16045351"/>
    <n v="0.25"/>
    <n v="136803.75"/>
    <m/>
    <m/>
    <n v="0.25"/>
    <n v="136803.75"/>
  </r>
  <r>
    <x v="2"/>
    <s v="4"/>
    <s v="10/28/2015"/>
    <s v="2016"/>
    <s v="1"/>
    <s v="41010000"/>
    <x v="13"/>
    <x v="0"/>
    <s v="NATIONAL SCIENCE FOUNDATION"/>
    <s v="Federal"/>
    <x v="0"/>
    <s v="4014008000"/>
    <s v="Not Funded"/>
    <s v="16045322"/>
    <m/>
    <m/>
    <n v="0.2"/>
    <n v="69129.600000000006"/>
    <n v="0.2"/>
    <n v="69129.600000000006"/>
  </r>
  <r>
    <x v="2"/>
    <s v="4"/>
    <s v="10/28/2015"/>
    <s v="2016"/>
    <s v="1"/>
    <s v="41010000"/>
    <x v="13"/>
    <x v="0"/>
    <s v="NATIONAL SCIENCE FOUNDATION"/>
    <s v="Federal"/>
    <x v="0"/>
    <s v="4014009000"/>
    <s v="Pending"/>
    <s v="16045350"/>
    <m/>
    <m/>
    <n v="0.75"/>
    <n v="224999.25"/>
    <n v="0.75"/>
    <n v="224999.25"/>
  </r>
  <r>
    <x v="2"/>
    <s v="4"/>
    <s v="10/28/2015"/>
    <s v="2016"/>
    <s v="1"/>
    <s v="41010000"/>
    <x v="13"/>
    <x v="0"/>
    <s v="NATIONAL SCIENCE FOUNDATION"/>
    <s v="Federal"/>
    <x v="0"/>
    <s v="4014010000"/>
    <s v="Not Funded"/>
    <s v="16045151"/>
    <m/>
    <m/>
    <n v="1"/>
    <n v="566050"/>
    <n v="1"/>
    <n v="566050"/>
  </r>
  <r>
    <x v="2"/>
    <s v="4"/>
    <s v="10/28/2015"/>
    <s v="2016"/>
    <s v="1"/>
    <s v="41010000"/>
    <x v="13"/>
    <x v="0"/>
    <s v="NATIONAL SCIENCE FOUNDATION"/>
    <s v="Federal"/>
    <x v="0"/>
    <s v="4014011000"/>
    <s v="Not Funded"/>
    <s v="16045311"/>
    <m/>
    <m/>
    <n v="1"/>
    <n v="392378"/>
    <n v="1"/>
    <n v="392378"/>
  </r>
  <r>
    <x v="2"/>
    <s v="4"/>
    <s v="10/28/2015"/>
    <s v="2016"/>
    <s v="1"/>
    <s v="41010000"/>
    <x v="13"/>
    <x v="0"/>
    <s v="NATIONAL SCIENCE FOUNDATION"/>
    <s v="Federal"/>
    <x v="0"/>
    <s v="4014017000"/>
    <s v="Not Funded"/>
    <s v="16045288"/>
    <m/>
    <m/>
    <n v="1"/>
    <n v="449745"/>
    <n v="1"/>
    <n v="449745"/>
  </r>
  <r>
    <x v="2"/>
    <s v="4"/>
    <s v="10/28/2015"/>
    <s v="2016"/>
    <s v="1"/>
    <s v="41010000"/>
    <x v="13"/>
    <x v="0"/>
    <s v="NATIONAL SCIENCE FOUNDATION"/>
    <s v="Federal"/>
    <x v="0"/>
    <s v="4018007000"/>
    <s v="Not Funded"/>
    <s v="16045351"/>
    <n v="0.75"/>
    <n v="410411.25"/>
    <m/>
    <m/>
    <n v="0.75"/>
    <n v="410411.25"/>
  </r>
  <r>
    <x v="2"/>
    <s v="4"/>
    <s v="10/28/2015"/>
    <s v="2016"/>
    <s v="1"/>
    <s v="41010000"/>
    <x v="13"/>
    <x v="0"/>
    <s v="NATIONAL SCIENCE FOUNDATION"/>
    <s v="Federal"/>
    <x v="0"/>
    <s v="4019008000"/>
    <s v="Pending"/>
    <s v="16045350"/>
    <m/>
    <m/>
    <n v="0.25"/>
    <n v="74999.75"/>
    <n v="0.25"/>
    <n v="74999.75"/>
  </r>
  <r>
    <x v="2"/>
    <s v="4"/>
    <s v="10/28/2015"/>
    <s v="2016"/>
    <s v="1"/>
    <s v="41010000"/>
    <x v="13"/>
    <x v="0"/>
    <s v="SUNY at Buffalo"/>
    <s v="Institution of Higher Education"/>
    <x v="0"/>
    <s v="4020003000"/>
    <s v="Pending"/>
    <s v="16045345"/>
    <m/>
    <m/>
    <n v="1"/>
    <n v="153241"/>
    <n v="1"/>
    <n v="153241"/>
  </r>
  <r>
    <x v="2"/>
    <s v="4"/>
    <s v="10/28/2015"/>
    <s v="2016"/>
    <s v="1"/>
    <s v="41010000"/>
    <x v="13"/>
    <x v="0"/>
    <s v="NATIONAL SCIENCE FOUNDATION"/>
    <s v="Federal"/>
    <x v="0"/>
    <s v="4027002000"/>
    <s v="Not Funded"/>
    <s v="16045351"/>
    <n v="0"/>
    <n v="0"/>
    <m/>
    <m/>
    <n v="0"/>
    <n v="0"/>
  </r>
  <r>
    <x v="2"/>
    <s v="4"/>
    <s v="10/29/2015"/>
    <s v="2016"/>
    <s v="1"/>
    <s v="41010000"/>
    <x v="13"/>
    <x v="0"/>
    <s v="NATIONAL SCIENCE FOUNDATION"/>
    <s v="Federal"/>
    <x v="0"/>
    <s v="3004009000"/>
    <s v="Not Funded"/>
    <s v="16045062"/>
    <n v="0.25"/>
    <n v="74441.25"/>
    <m/>
    <m/>
    <n v="0.25"/>
    <n v="74441.25"/>
  </r>
  <r>
    <x v="2"/>
    <s v="4"/>
    <s v="10/29/2015"/>
    <s v="2016"/>
    <s v="1"/>
    <s v="41010000"/>
    <x v="13"/>
    <x v="0"/>
    <s v="NATIONAL SCIENCE FOUNDATION"/>
    <s v="Federal"/>
    <x v="0"/>
    <s v="4014008000"/>
    <s v="Not Funded"/>
    <s v="16045062"/>
    <n v="0.5"/>
    <n v="148882.5"/>
    <m/>
    <m/>
    <n v="0.5"/>
    <n v="148882.5"/>
  </r>
  <r>
    <x v="2"/>
    <s v="4"/>
    <s v="10/29/2015"/>
    <s v="2016"/>
    <s v="1"/>
    <s v="41010000"/>
    <x v="13"/>
    <x v="0"/>
    <s v="NATIONAL SCIENCE FOUNDATION"/>
    <s v="Federal"/>
    <x v="0"/>
    <s v="4014009000"/>
    <s v="Not Funded"/>
    <s v="16045363"/>
    <n v="1"/>
    <n v="165658"/>
    <m/>
    <m/>
    <n v="1"/>
    <n v="165658"/>
  </r>
  <r>
    <x v="2"/>
    <s v="4"/>
    <s v="10/29/2015"/>
    <s v="2016"/>
    <s v="1"/>
    <s v="41010000"/>
    <x v="13"/>
    <x v="0"/>
    <s v="NATIONAL SCIENCE FOUNDATION"/>
    <s v="Federal"/>
    <x v="0"/>
    <s v="4014017000"/>
    <s v="Not Funded"/>
    <s v="16045062"/>
    <n v="0.25"/>
    <n v="74441.25"/>
    <m/>
    <m/>
    <n v="0.25"/>
    <n v="74441.25"/>
  </r>
  <r>
    <x v="2"/>
    <s v="4"/>
    <s v="10/29/2015"/>
    <s v="2016"/>
    <s v="1"/>
    <s v="41010000"/>
    <x v="13"/>
    <x v="0"/>
    <s v="NATIONAL SCIENCE FOUNDATION"/>
    <s v="Federal"/>
    <x v="0"/>
    <s v="4027002000"/>
    <s v="Not Funded"/>
    <s v="16045363"/>
    <n v="0"/>
    <n v="0"/>
    <m/>
    <m/>
    <n v="0"/>
    <n v="0"/>
  </r>
  <r>
    <x v="2"/>
    <s v="4"/>
    <s v="10/29/2015"/>
    <s v="2016"/>
    <s v="1"/>
    <s v="41010000"/>
    <x v="13"/>
    <x v="0"/>
    <s v="NATIONAL SCIENCE FOUNDATION"/>
    <s v="Federal"/>
    <x v="0"/>
    <s v="4027015000"/>
    <s v="Not Funded"/>
    <s v="16045062"/>
    <n v="0"/>
    <n v="0"/>
    <m/>
    <m/>
    <n v="0"/>
    <n v="0"/>
  </r>
  <r>
    <x v="2"/>
    <s v="4"/>
    <s v="10/30/2015"/>
    <s v="2016"/>
    <s v="1"/>
    <s v="41010000"/>
    <x v="13"/>
    <x v="0"/>
    <s v="UNIVERSITY OF MINNESOTA"/>
    <s v="Institution of Higher Education"/>
    <x v="0"/>
    <s v="4011017000"/>
    <s v="Pending"/>
    <s v="16045423"/>
    <m/>
    <m/>
    <n v="1"/>
    <n v="379712"/>
    <n v="1"/>
    <n v="379712"/>
  </r>
  <r>
    <x v="2"/>
    <s v="4"/>
    <s v="10/30/2015"/>
    <s v="2016"/>
    <s v="1"/>
    <s v="41010000"/>
    <x v="13"/>
    <x v="0"/>
    <s v="NATIONAL SCIENCE FOUNDATION"/>
    <s v="Federal"/>
    <x v="0"/>
    <s v="4014010000"/>
    <s v="Not Funded"/>
    <s v="16045433"/>
    <n v="1"/>
    <n v="448807"/>
    <m/>
    <m/>
    <n v="1"/>
    <n v="448807"/>
  </r>
  <r>
    <x v="2"/>
    <s v="4"/>
    <s v="10/30/2015"/>
    <s v="2016"/>
    <s v="1"/>
    <s v="41010000"/>
    <x v="13"/>
    <x v="0"/>
    <s v="NATIONAL SCIENCE FOUNDATION"/>
    <s v="Federal"/>
    <x v="0"/>
    <s v="4018004000"/>
    <s v="Not Funded"/>
    <s v="16045440"/>
    <m/>
    <m/>
    <n v="1"/>
    <n v="300000"/>
    <n v="1"/>
    <n v="300000"/>
  </r>
  <r>
    <x v="2"/>
    <s v="4"/>
    <s v="10/30/2015"/>
    <s v="2016"/>
    <s v="1"/>
    <s v="41010000"/>
    <x v="13"/>
    <x v="0"/>
    <s v="NATIONAL SCIENCE FOUNDATION"/>
    <s v="Federal"/>
    <x v="0"/>
    <s v="4018007000"/>
    <s v="Not Funded"/>
    <s v="16045457"/>
    <m/>
    <m/>
    <n v="1"/>
    <n v="314715"/>
    <n v="1"/>
    <n v="314715"/>
  </r>
  <r>
    <x v="2"/>
    <s v="4"/>
    <s v="10/30/2015"/>
    <s v="2016"/>
    <s v="1"/>
    <s v="41010000"/>
    <x v="13"/>
    <x v="0"/>
    <s v="NATIONAL SCIENCE FOUNDATION"/>
    <s v="Federal"/>
    <x v="0"/>
    <s v="4027002000"/>
    <s v="Not Funded"/>
    <s v="16045433"/>
    <n v="0"/>
    <n v="0"/>
    <m/>
    <m/>
    <n v="0"/>
    <n v="0"/>
  </r>
  <r>
    <x v="2"/>
    <s v="5"/>
    <s v="11/2/2015"/>
    <s v="2016"/>
    <s v="2"/>
    <s v="41010000"/>
    <x v="13"/>
    <x v="0"/>
    <s v="Univ of Illinois at Champaign-Urbana"/>
    <s v="Institution of Higher Education"/>
    <x v="0"/>
    <s v="4008006000"/>
    <s v="Pending"/>
    <s v="15120980"/>
    <m/>
    <m/>
    <n v="1"/>
    <n v="1879312"/>
    <n v="1"/>
    <n v="1879312"/>
  </r>
  <r>
    <x v="2"/>
    <s v="5"/>
    <s v="11/2/2015"/>
    <s v="2016"/>
    <s v="2"/>
    <s v="41010000"/>
    <x v="13"/>
    <x v="0"/>
    <s v="NATIONAL SCIENCE FOUNDATION"/>
    <s v="Federal"/>
    <x v="0"/>
    <s v="4008006000"/>
    <s v="Not Funded"/>
    <s v="16055520"/>
    <m/>
    <m/>
    <n v="0.25"/>
    <n v="631057.75"/>
    <n v="0.25"/>
    <n v="631057.75"/>
  </r>
  <r>
    <x v="2"/>
    <s v="5"/>
    <s v="11/2/2015"/>
    <s v="2016"/>
    <s v="2"/>
    <s v="41010000"/>
    <x v="13"/>
    <x v="0"/>
    <s v="NATIONAL SCIENCE FOUNDATION"/>
    <s v="Federal"/>
    <x v="0"/>
    <s v="4011008000"/>
    <s v="Pending"/>
    <s v="16055509"/>
    <n v="0.3"/>
    <n v="206649.60000000001"/>
    <m/>
    <m/>
    <n v="0.3"/>
    <n v="206649.60000000001"/>
  </r>
  <r>
    <x v="2"/>
    <s v="5"/>
    <s v="11/2/2015"/>
    <s v="2016"/>
    <s v="2"/>
    <s v="41010000"/>
    <x v="13"/>
    <x v="0"/>
    <s v="NATIONAL SCIENCE FOUNDATION"/>
    <s v="Federal"/>
    <x v="0"/>
    <s v="4011018000"/>
    <s v="Not Funded"/>
    <s v="16045222"/>
    <m/>
    <m/>
    <n v="0.1"/>
    <n v="36000"/>
    <n v="0.1"/>
    <n v="36000"/>
  </r>
  <r>
    <x v="2"/>
    <s v="5"/>
    <s v="11/2/2015"/>
    <s v="2016"/>
    <s v="2"/>
    <s v="41010000"/>
    <x v="13"/>
    <x v="0"/>
    <s v="NATIONAL SCIENCE FOUNDATION"/>
    <s v="Federal"/>
    <x v="0"/>
    <s v="4014004000"/>
    <s v="Pending"/>
    <s v="16055491"/>
    <m/>
    <m/>
    <n v="1"/>
    <n v="298955"/>
    <n v="1"/>
    <n v="298955"/>
  </r>
  <r>
    <x v="2"/>
    <s v="5"/>
    <s v="11/2/2015"/>
    <s v="2016"/>
    <s v="2"/>
    <s v="41010000"/>
    <x v="13"/>
    <x v="0"/>
    <s v="NATIONAL SCIENCE FOUNDATION"/>
    <s v="Federal"/>
    <x v="0"/>
    <s v="4014004000"/>
    <s v="Not Funded"/>
    <s v="16055515"/>
    <m/>
    <m/>
    <n v="1"/>
    <n v="254573"/>
    <n v="1"/>
    <n v="254573"/>
  </r>
  <r>
    <x v="2"/>
    <s v="5"/>
    <s v="11/2/2015"/>
    <s v="2016"/>
    <s v="2"/>
    <s v="41010000"/>
    <x v="13"/>
    <x v="0"/>
    <s v="NATIONAL SCIENCE FOUNDATION"/>
    <s v="Federal"/>
    <x v="0"/>
    <s v="4014005000"/>
    <s v="Not Funded"/>
    <s v="16055520"/>
    <m/>
    <m/>
    <n v="0.55000000000000004"/>
    <n v="1388327.05"/>
    <n v="0.55000000000000004"/>
    <n v="1388327.05"/>
  </r>
  <r>
    <x v="2"/>
    <s v="5"/>
    <s v="11/2/2015"/>
    <s v="2016"/>
    <s v="2"/>
    <s v="41010000"/>
    <x v="13"/>
    <x v="0"/>
    <s v="NATIONAL SCIENCE FOUNDATION"/>
    <s v="Federal"/>
    <x v="0"/>
    <s v="4014006000"/>
    <s v="Pending"/>
    <s v="16055504"/>
    <n v="1"/>
    <n v="412070"/>
    <m/>
    <m/>
    <n v="1"/>
    <n v="412070"/>
  </r>
  <r>
    <x v="2"/>
    <s v="5"/>
    <s v="11/2/2015"/>
    <s v="2016"/>
    <s v="2"/>
    <s v="41010000"/>
    <x v="13"/>
    <x v="0"/>
    <s v="AccuPS LLC"/>
    <s v="Private Profit"/>
    <x v="0"/>
    <s v="4014006000"/>
    <s v="Awarded"/>
    <s v="16045446"/>
    <m/>
    <m/>
    <n v="1"/>
    <n v="21060"/>
    <n v="1"/>
    <n v="21060"/>
  </r>
  <r>
    <x v="2"/>
    <s v="5"/>
    <s v="11/2/2015"/>
    <s v="2016"/>
    <s v="2"/>
    <s v="41010000"/>
    <x v="13"/>
    <x v="0"/>
    <s v="NATIONAL SCIENCE FOUNDATION"/>
    <s v="Federal"/>
    <x v="0"/>
    <s v="4014006000"/>
    <s v="Not Funded"/>
    <s v="16045395"/>
    <n v="1"/>
    <n v="398452"/>
    <m/>
    <m/>
    <n v="1"/>
    <n v="398452"/>
  </r>
  <r>
    <x v="2"/>
    <s v="5"/>
    <s v="11/2/2015"/>
    <s v="2016"/>
    <s v="2"/>
    <s v="41010000"/>
    <x v="13"/>
    <x v="0"/>
    <s v="NATIONAL SCIENCE FOUNDATION"/>
    <s v="Federal"/>
    <x v="0"/>
    <s v="4014006000"/>
    <s v="Not Funded"/>
    <s v="16045452"/>
    <m/>
    <m/>
    <n v="1"/>
    <n v="491498"/>
    <n v="1"/>
    <n v="491498"/>
  </r>
  <r>
    <x v="2"/>
    <s v="5"/>
    <s v="11/2/2015"/>
    <s v="2016"/>
    <s v="2"/>
    <s v="41010000"/>
    <x v="13"/>
    <x v="0"/>
    <s v="NATIONAL SCIENCE FOUNDATION"/>
    <s v="Federal"/>
    <x v="0"/>
    <s v="4014006000"/>
    <s v="Not Funded"/>
    <s v="16045454"/>
    <m/>
    <m/>
    <n v="0.6"/>
    <n v="240261.6"/>
    <n v="0.6"/>
    <n v="240261.6"/>
  </r>
  <r>
    <x v="2"/>
    <s v="5"/>
    <s v="11/2/2015"/>
    <s v="2016"/>
    <s v="2"/>
    <s v="41010000"/>
    <x v="13"/>
    <x v="0"/>
    <s v="NATIONAL SCIENCE FOUNDATION"/>
    <s v="Federal"/>
    <x v="0"/>
    <s v="4014006000"/>
    <s v="Not Funded"/>
    <s v="16055466"/>
    <n v="1"/>
    <n v="405325"/>
    <m/>
    <m/>
    <n v="1"/>
    <n v="405325"/>
  </r>
  <r>
    <x v="2"/>
    <s v="5"/>
    <s v="11/2/2015"/>
    <s v="2016"/>
    <s v="2"/>
    <s v="41010000"/>
    <x v="13"/>
    <x v="0"/>
    <s v="NATIONAL SCIENCE FOUNDATION"/>
    <s v="Federal"/>
    <x v="0"/>
    <s v="4014006000"/>
    <s v="Not Funded"/>
    <s v="16055478"/>
    <n v="1"/>
    <n v="292181"/>
    <m/>
    <m/>
    <n v="1"/>
    <n v="292181"/>
  </r>
  <r>
    <x v="2"/>
    <s v="5"/>
    <s v="11/2/2015"/>
    <s v="2016"/>
    <s v="2"/>
    <s v="41010000"/>
    <x v="13"/>
    <x v="0"/>
    <s v="NATIONAL SCIENCE FOUNDATION"/>
    <s v="Federal"/>
    <x v="0"/>
    <s v="4014006000"/>
    <s v="Not Funded"/>
    <s v="16055513"/>
    <m/>
    <m/>
    <n v="0.5"/>
    <n v="244822.5"/>
    <n v="0.5"/>
    <n v="244822.5"/>
  </r>
  <r>
    <x v="2"/>
    <s v="5"/>
    <s v="11/2/2015"/>
    <s v="2016"/>
    <s v="2"/>
    <s v="41010000"/>
    <x v="13"/>
    <x v="0"/>
    <s v="NATIONAL SCIENCE FOUNDATION"/>
    <s v="Federal"/>
    <x v="0"/>
    <s v="4014006000"/>
    <s v="Not Funded"/>
    <s v="16055525"/>
    <n v="1"/>
    <n v="400000"/>
    <m/>
    <m/>
    <n v="1"/>
    <n v="400000"/>
  </r>
  <r>
    <x v="2"/>
    <s v="5"/>
    <s v="11/2/2015"/>
    <s v="2016"/>
    <s v="2"/>
    <s v="41010000"/>
    <x v="13"/>
    <x v="0"/>
    <s v="NATIONAL SCIENCE FOUNDATION"/>
    <s v="Federal"/>
    <x v="0"/>
    <s v="4014008000"/>
    <s v="Not Funded"/>
    <s v="16045039"/>
    <m/>
    <m/>
    <n v="0.75"/>
    <n v="209982"/>
    <n v="0.75"/>
    <n v="209982"/>
  </r>
  <r>
    <x v="2"/>
    <s v="5"/>
    <s v="11/2/2015"/>
    <s v="2016"/>
    <s v="2"/>
    <s v="41010000"/>
    <x v="13"/>
    <x v="0"/>
    <s v="NATIONAL SCIENCE FOUNDATION"/>
    <s v="Federal"/>
    <x v="0"/>
    <s v="4014008000"/>
    <s v="Not Funded"/>
    <s v="16045404"/>
    <m/>
    <m/>
    <n v="1"/>
    <n v="135000"/>
    <n v="1"/>
    <n v="135000"/>
  </r>
  <r>
    <x v="2"/>
    <s v="5"/>
    <s v="11/2/2015"/>
    <s v="2016"/>
    <s v="2"/>
    <s v="41010000"/>
    <x v="13"/>
    <x v="0"/>
    <s v="NATIONAL SCIENCE FOUNDATION"/>
    <s v="Federal"/>
    <x v="0"/>
    <s v="4014008000"/>
    <s v="Not Funded"/>
    <s v="16045460"/>
    <m/>
    <m/>
    <n v="1"/>
    <n v="270019"/>
    <n v="1"/>
    <n v="270019"/>
  </r>
  <r>
    <x v="2"/>
    <s v="5"/>
    <s v="11/2/2015"/>
    <s v="2016"/>
    <s v="2"/>
    <s v="41010000"/>
    <x v="13"/>
    <x v="0"/>
    <s v="NATIONAL SCIENCE FOUNDATION"/>
    <s v="Federal"/>
    <x v="0"/>
    <s v="4014008000"/>
    <s v="Not Funded"/>
    <s v="16055495"/>
    <m/>
    <m/>
    <n v="1"/>
    <n v="363516"/>
    <n v="1"/>
    <n v="363516"/>
  </r>
  <r>
    <x v="2"/>
    <s v="5"/>
    <s v="11/2/2015"/>
    <s v="2016"/>
    <s v="2"/>
    <s v="41010000"/>
    <x v="13"/>
    <x v="0"/>
    <s v="NATIONAL SCIENCE FOUNDATION"/>
    <s v="Federal"/>
    <x v="0"/>
    <s v="4014009000"/>
    <s v="Pending"/>
    <s v="16055503"/>
    <m/>
    <m/>
    <n v="0.5"/>
    <n v="243784.5"/>
    <n v="0.5"/>
    <n v="243784.5"/>
  </r>
  <r>
    <x v="2"/>
    <s v="5"/>
    <s v="11/2/2015"/>
    <s v="2016"/>
    <s v="2"/>
    <s v="41010000"/>
    <x v="13"/>
    <x v="0"/>
    <s v="NATIONAL SCIENCE FOUNDATION"/>
    <s v="Federal"/>
    <x v="0"/>
    <s v="4014009000"/>
    <s v="Not Funded"/>
    <s v="16045399"/>
    <m/>
    <m/>
    <n v="1"/>
    <n v="120146"/>
    <n v="1"/>
    <n v="120146"/>
  </r>
  <r>
    <x v="2"/>
    <s v="5"/>
    <s v="11/2/2015"/>
    <s v="2016"/>
    <s v="2"/>
    <s v="41010000"/>
    <x v="13"/>
    <x v="0"/>
    <s v="NATIONAL SCIENCE FOUNDATION"/>
    <s v="Federal"/>
    <x v="0"/>
    <s v="4014009000"/>
    <s v="Not Funded"/>
    <s v="16045454"/>
    <m/>
    <m/>
    <n v="0.4"/>
    <n v="160174.39999999999"/>
    <n v="0.4"/>
    <n v="160174.39999999999"/>
  </r>
  <r>
    <x v="2"/>
    <s v="5"/>
    <s v="11/2/2015"/>
    <s v="2016"/>
    <s v="2"/>
    <s v="41010000"/>
    <x v="13"/>
    <x v="0"/>
    <s v="NATIONAL SCIENCE FOUNDATION"/>
    <s v="Federal"/>
    <x v="0"/>
    <s v="4014009000"/>
    <s v="Not Funded"/>
    <s v="16055486"/>
    <m/>
    <m/>
    <n v="0.5"/>
    <n v="244056"/>
    <n v="0.5"/>
    <n v="244056"/>
  </r>
  <r>
    <x v="2"/>
    <s v="5"/>
    <s v="11/2/2015"/>
    <s v="2016"/>
    <s v="2"/>
    <s v="41010000"/>
    <x v="13"/>
    <x v="0"/>
    <s v="NATIONAL SCIENCE FOUNDATION"/>
    <s v="Federal"/>
    <x v="0"/>
    <s v="4014009000"/>
    <s v="Not Funded"/>
    <s v="16055513"/>
    <m/>
    <m/>
    <n v="0.5"/>
    <n v="244822.5"/>
    <n v="0.5"/>
    <n v="244822.5"/>
  </r>
  <r>
    <x v="2"/>
    <s v="5"/>
    <s v="11/2/2015"/>
    <s v="2016"/>
    <s v="2"/>
    <s v="41010000"/>
    <x v="13"/>
    <x v="0"/>
    <s v="NATIONAL SCIENCE FOUNDATION"/>
    <s v="Federal"/>
    <x v="0"/>
    <s v="4014010000"/>
    <s v="Pending"/>
    <s v="16055503"/>
    <m/>
    <m/>
    <n v="0.5"/>
    <n v="243784.5"/>
    <n v="0.5"/>
    <n v="243784.5"/>
  </r>
  <r>
    <x v="2"/>
    <s v="5"/>
    <s v="11/2/2015"/>
    <s v="2016"/>
    <s v="2"/>
    <s v="41010000"/>
    <x v="13"/>
    <x v="0"/>
    <s v="NATIONAL SCIENCE FOUNDATION"/>
    <s v="Federal"/>
    <x v="0"/>
    <s v="4014010000"/>
    <s v="Awarded"/>
    <s v="16045383"/>
    <m/>
    <m/>
    <n v="1"/>
    <n v="264694"/>
    <n v="1"/>
    <n v="264694"/>
  </r>
  <r>
    <x v="2"/>
    <s v="5"/>
    <s v="11/2/2015"/>
    <s v="2016"/>
    <s v="2"/>
    <s v="41010000"/>
    <x v="13"/>
    <x v="0"/>
    <s v="NATIONAL SCIENCE FOUNDATION"/>
    <s v="Federal"/>
    <x v="0"/>
    <s v="4014010000"/>
    <s v="Not Funded"/>
    <s v="16045400"/>
    <m/>
    <m/>
    <n v="1"/>
    <n v="180000"/>
    <n v="1"/>
    <n v="180000"/>
  </r>
  <r>
    <x v="2"/>
    <s v="5"/>
    <s v="11/2/2015"/>
    <s v="2016"/>
    <s v="2"/>
    <s v="41010000"/>
    <x v="13"/>
    <x v="0"/>
    <s v="NATIONAL SCIENCE FOUNDATION"/>
    <s v="Federal"/>
    <x v="0"/>
    <s v="4014010000"/>
    <s v="Not Funded"/>
    <s v="16055490"/>
    <m/>
    <m/>
    <n v="1"/>
    <n v="279435"/>
    <n v="1"/>
    <n v="279435"/>
  </r>
  <r>
    <x v="2"/>
    <s v="5"/>
    <s v="11/2/2015"/>
    <s v="2016"/>
    <s v="2"/>
    <s v="41010000"/>
    <x v="13"/>
    <x v="0"/>
    <s v="NATIONAL SCIENCE FOUNDATION"/>
    <s v="Federal"/>
    <x v="0"/>
    <s v="4014010000"/>
    <s v="Not Funded"/>
    <s v="16055500"/>
    <m/>
    <m/>
    <n v="1"/>
    <n v="324000"/>
    <n v="1"/>
    <n v="324000"/>
  </r>
  <r>
    <x v="2"/>
    <s v="5"/>
    <s v="11/2/2015"/>
    <s v="2016"/>
    <s v="2"/>
    <s v="41010000"/>
    <x v="13"/>
    <x v="0"/>
    <s v="NATIONAL SCIENCE FOUNDATION"/>
    <s v="Federal"/>
    <x v="0"/>
    <s v="4014010000"/>
    <s v="Not Funded"/>
    <s v="16055514"/>
    <n v="1"/>
    <n v="320062"/>
    <m/>
    <m/>
    <n v="1"/>
    <n v="320062"/>
  </r>
  <r>
    <x v="2"/>
    <s v="5"/>
    <s v="11/2/2015"/>
    <s v="2016"/>
    <s v="2"/>
    <s v="41010000"/>
    <x v="13"/>
    <x v="0"/>
    <s v="NATIONAL SCIENCE FOUNDATION"/>
    <s v="Federal"/>
    <x v="0"/>
    <s v="4014011000"/>
    <s v="Not Funded"/>
    <s v="16045378"/>
    <m/>
    <m/>
    <n v="1"/>
    <n v="748979"/>
    <n v="1"/>
    <n v="748979"/>
  </r>
  <r>
    <x v="2"/>
    <s v="5"/>
    <s v="11/2/2015"/>
    <s v="2016"/>
    <s v="2"/>
    <s v="41010000"/>
    <x v="13"/>
    <x v="0"/>
    <s v="NATIONAL SCIENCE FOUNDATION"/>
    <s v="Federal"/>
    <x v="0"/>
    <s v="4014011000"/>
    <s v="Not Funded"/>
    <s v="16055512"/>
    <m/>
    <m/>
    <n v="1"/>
    <n v="529649"/>
    <n v="1"/>
    <n v="529649"/>
  </r>
  <r>
    <x v="2"/>
    <s v="5"/>
    <s v="11/2/2015"/>
    <s v="2016"/>
    <s v="2"/>
    <s v="41010000"/>
    <x v="13"/>
    <x v="0"/>
    <s v="NATIONAL SCIENCE FOUNDATION"/>
    <s v="Federal"/>
    <x v="0"/>
    <s v="4014017000"/>
    <s v="Not Funded"/>
    <s v="16045222"/>
    <m/>
    <m/>
    <n v="0.9"/>
    <n v="324000"/>
    <n v="0.9"/>
    <n v="324000"/>
  </r>
  <r>
    <x v="2"/>
    <s v="5"/>
    <s v="11/2/2015"/>
    <s v="2016"/>
    <s v="2"/>
    <s v="41010000"/>
    <x v="13"/>
    <x v="0"/>
    <s v="NATIONAL SCIENCE FOUNDATION"/>
    <s v="Federal"/>
    <x v="0"/>
    <s v="4014017000"/>
    <s v="Not Funded"/>
    <s v="16045223"/>
    <m/>
    <m/>
    <n v="0.375"/>
    <n v="148820.25"/>
    <n v="0.375"/>
    <n v="148820.25"/>
  </r>
  <r>
    <x v="2"/>
    <s v="5"/>
    <s v="11/2/2015"/>
    <s v="2016"/>
    <s v="2"/>
    <s v="41010000"/>
    <x v="13"/>
    <x v="0"/>
    <s v="NATIONAL SCIENCE FOUNDATION"/>
    <s v="Federal"/>
    <x v="0"/>
    <s v="4014017000"/>
    <s v="Not Funded"/>
    <s v="16055492"/>
    <m/>
    <m/>
    <n v="0.25"/>
    <n v="99888.75"/>
    <n v="0.25"/>
    <n v="99888.75"/>
  </r>
  <r>
    <x v="2"/>
    <s v="5"/>
    <s v="11/2/2015"/>
    <s v="2016"/>
    <s v="2"/>
    <s v="41010000"/>
    <x v="13"/>
    <x v="0"/>
    <s v="NATIONAL SCIENCE FOUNDATION"/>
    <s v="Federal"/>
    <x v="0"/>
    <s v="4014024000"/>
    <s v="Not Funded"/>
    <s v="16045039"/>
    <m/>
    <m/>
    <n v="0.25"/>
    <n v="69994"/>
    <n v="0.25"/>
    <n v="69994"/>
  </r>
  <r>
    <x v="2"/>
    <s v="5"/>
    <s v="11/2/2015"/>
    <s v="2016"/>
    <s v="2"/>
    <s v="41010000"/>
    <x v="13"/>
    <x v="0"/>
    <s v="NATIONAL SCIENCE FOUNDATION"/>
    <s v="Federal"/>
    <x v="0"/>
    <s v="4016005000"/>
    <s v="Not Funded"/>
    <s v="16055487"/>
    <m/>
    <m/>
    <n v="1"/>
    <n v="521211"/>
    <n v="1"/>
    <n v="521211"/>
  </r>
  <r>
    <x v="2"/>
    <s v="5"/>
    <s v="11/2/2015"/>
    <s v="2016"/>
    <s v="2"/>
    <s v="41010000"/>
    <x v="13"/>
    <x v="0"/>
    <s v="NATIONAL SCIENCE FOUNDATION"/>
    <s v="Federal"/>
    <x v="0"/>
    <s v="4018004000"/>
    <s v="Not Funded"/>
    <s v="16045223"/>
    <m/>
    <m/>
    <n v="0.5"/>
    <n v="198427"/>
    <n v="0.5"/>
    <n v="198427"/>
  </r>
  <r>
    <x v="2"/>
    <s v="5"/>
    <s v="11/2/2015"/>
    <s v="2016"/>
    <s v="2"/>
    <s v="41010000"/>
    <x v="13"/>
    <x v="0"/>
    <s v="NATIONAL SCIENCE FOUNDATION"/>
    <s v="Federal"/>
    <x v="0"/>
    <s v="4018004000"/>
    <s v="Not Funded"/>
    <s v="16055486"/>
    <m/>
    <m/>
    <n v="0.5"/>
    <n v="244056"/>
    <n v="0.5"/>
    <n v="244056"/>
  </r>
  <r>
    <x v="2"/>
    <s v="5"/>
    <s v="11/2/2015"/>
    <s v="2016"/>
    <s v="2"/>
    <s v="41010000"/>
    <x v="13"/>
    <x v="0"/>
    <s v="NATIONAL SCIENCE FOUNDATION"/>
    <s v="Federal"/>
    <x v="0"/>
    <s v="4018004000"/>
    <s v="Not Funded"/>
    <s v="16055492"/>
    <m/>
    <m/>
    <n v="0.75"/>
    <n v="299666.25"/>
    <n v="0.75"/>
    <n v="299666.25"/>
  </r>
  <r>
    <x v="2"/>
    <s v="5"/>
    <s v="11/2/2015"/>
    <s v="2016"/>
    <s v="2"/>
    <s v="41010000"/>
    <x v="13"/>
    <x v="0"/>
    <s v="NATIONAL SCIENCE FOUNDATION"/>
    <s v="Federal"/>
    <x v="0"/>
    <s v="4018004000"/>
    <s v="Not Funded"/>
    <s v="16055501"/>
    <m/>
    <m/>
    <n v="1"/>
    <n v="957788"/>
    <n v="1"/>
    <n v="957788"/>
  </r>
  <r>
    <x v="2"/>
    <s v="5"/>
    <s v="11/2/2015"/>
    <s v="2016"/>
    <s v="2"/>
    <s v="41010000"/>
    <x v="13"/>
    <x v="0"/>
    <s v="NATIONAL SCIENCE FOUNDATION"/>
    <s v="Federal"/>
    <x v="0"/>
    <s v="4018004000"/>
    <s v="Not Funded"/>
    <s v="16055553"/>
    <m/>
    <m/>
    <n v="1"/>
    <n v="532804"/>
    <n v="1"/>
    <n v="532804"/>
  </r>
  <r>
    <x v="2"/>
    <s v="5"/>
    <s v="11/2/2015"/>
    <s v="2016"/>
    <s v="2"/>
    <s v="41010000"/>
    <x v="13"/>
    <x v="0"/>
    <s v="NATIONAL SCIENCE FOUNDATION"/>
    <s v="Federal"/>
    <x v="0"/>
    <s v="4018006000"/>
    <s v="Not Funded"/>
    <s v="16055465"/>
    <m/>
    <m/>
    <n v="1"/>
    <n v="108083"/>
    <n v="1"/>
    <n v="108083"/>
  </r>
  <r>
    <x v="2"/>
    <s v="5"/>
    <s v="11/2/2015"/>
    <s v="2016"/>
    <s v="2"/>
    <s v="41010000"/>
    <x v="13"/>
    <x v="0"/>
    <s v="NATIONAL SCIENCE FOUNDATION"/>
    <s v="Federal"/>
    <x v="0"/>
    <s v="4018007000"/>
    <s v="Pending"/>
    <s v="16055497"/>
    <m/>
    <m/>
    <n v="1"/>
    <n v="272796"/>
    <n v="1"/>
    <n v="272796"/>
  </r>
  <r>
    <x v="2"/>
    <s v="5"/>
    <s v="11/2/2015"/>
    <s v="2016"/>
    <s v="2"/>
    <s v="41010000"/>
    <x v="13"/>
    <x v="0"/>
    <s v="NATIONAL SCIENCE FOUNDATION"/>
    <s v="Federal"/>
    <x v="0"/>
    <s v="4018007000"/>
    <s v="Not Funded"/>
    <s v="16045223"/>
    <m/>
    <m/>
    <n v="0.125"/>
    <n v="49606.75"/>
    <n v="0.125"/>
    <n v="49606.75"/>
  </r>
  <r>
    <x v="2"/>
    <s v="5"/>
    <s v="11/2/2015"/>
    <s v="2016"/>
    <s v="2"/>
    <s v="41010000"/>
    <x v="13"/>
    <x v="0"/>
    <s v="NATIONAL SCIENCE FOUNDATION"/>
    <s v="Federal"/>
    <x v="0"/>
    <s v="4018007000"/>
    <s v="Not Funded"/>
    <s v="16055506"/>
    <m/>
    <m/>
    <n v="1"/>
    <n v="531263"/>
    <n v="1"/>
    <n v="531263"/>
  </r>
  <r>
    <x v="2"/>
    <s v="5"/>
    <s v="11/2/2015"/>
    <s v="2016"/>
    <s v="2"/>
    <s v="41010000"/>
    <x v="13"/>
    <x v="0"/>
    <s v="NATIONAL SCIENCE FOUNDATION"/>
    <s v="Federal"/>
    <x v="0"/>
    <s v="4018008000"/>
    <s v="Pending"/>
    <s v="16055509"/>
    <n v="0.1"/>
    <n v="68883.199999999997"/>
    <m/>
    <m/>
    <n v="0.1"/>
    <n v="68883.199999999997"/>
  </r>
  <r>
    <x v="2"/>
    <s v="5"/>
    <s v="11/2/2015"/>
    <s v="2016"/>
    <s v="2"/>
    <s v="41010000"/>
    <x v="13"/>
    <x v="0"/>
    <s v="NATIONAL SCIENCE FOUNDATION"/>
    <s v="Federal"/>
    <x v="0"/>
    <s v="4018009000"/>
    <s v="Pending"/>
    <s v="16055509"/>
    <n v="0.6"/>
    <n v="413299.20000000001"/>
    <m/>
    <m/>
    <n v="0.6"/>
    <n v="413299.20000000001"/>
  </r>
  <r>
    <x v="2"/>
    <s v="5"/>
    <s v="11/2/2015"/>
    <s v="2016"/>
    <s v="2"/>
    <s v="41010000"/>
    <x v="13"/>
    <x v="0"/>
    <s v="NATIONAL SCIENCE FOUNDATION"/>
    <s v="Federal"/>
    <x v="0"/>
    <s v="4018010000"/>
    <s v="Not Funded"/>
    <s v="16045412"/>
    <m/>
    <m/>
    <n v="1"/>
    <n v="179232"/>
    <n v="1"/>
    <n v="179232"/>
  </r>
  <r>
    <x v="2"/>
    <s v="5"/>
    <s v="11/2/2015"/>
    <s v="2016"/>
    <s v="2"/>
    <s v="41010000"/>
    <x v="13"/>
    <x v="0"/>
    <s v="NATIONAL SCIENCE FOUNDATION"/>
    <s v="Federal"/>
    <x v="0"/>
    <s v="4024001000"/>
    <s v="Not Funded"/>
    <s v="16055520"/>
    <m/>
    <m/>
    <n v="0.2"/>
    <n v="504846.2"/>
    <n v="0.2"/>
    <n v="504846.2"/>
  </r>
  <r>
    <x v="2"/>
    <s v="5"/>
    <s v="11/2/2015"/>
    <s v="2016"/>
    <s v="2"/>
    <s v="41010000"/>
    <x v="13"/>
    <x v="0"/>
    <s v="NATIONAL SCIENCE FOUNDATION"/>
    <s v="Federal"/>
    <x v="0"/>
    <s v="4027002000"/>
    <s v="Pending"/>
    <s v="16055504"/>
    <n v="0"/>
    <n v="0"/>
    <m/>
    <m/>
    <n v="0"/>
    <n v="0"/>
  </r>
  <r>
    <x v="2"/>
    <s v="5"/>
    <s v="11/2/2015"/>
    <s v="2016"/>
    <s v="2"/>
    <s v="41010000"/>
    <x v="13"/>
    <x v="0"/>
    <s v="NATIONAL SCIENCE FOUNDATION"/>
    <s v="Federal"/>
    <x v="0"/>
    <s v="4027002000"/>
    <s v="Not Funded"/>
    <s v="16045395"/>
    <n v="0"/>
    <n v="0"/>
    <m/>
    <m/>
    <n v="0"/>
    <n v="0"/>
  </r>
  <r>
    <x v="2"/>
    <s v="5"/>
    <s v="11/2/2015"/>
    <s v="2016"/>
    <s v="2"/>
    <s v="41010000"/>
    <x v="13"/>
    <x v="0"/>
    <s v="NATIONAL SCIENCE FOUNDATION"/>
    <s v="Federal"/>
    <x v="0"/>
    <s v="4027002000"/>
    <s v="Not Funded"/>
    <s v="16055466"/>
    <n v="0"/>
    <n v="0"/>
    <m/>
    <m/>
    <n v="0"/>
    <n v="0"/>
  </r>
  <r>
    <x v="2"/>
    <s v="5"/>
    <s v="11/2/2015"/>
    <s v="2016"/>
    <s v="2"/>
    <s v="41010000"/>
    <x v="13"/>
    <x v="0"/>
    <s v="NATIONAL SCIENCE FOUNDATION"/>
    <s v="Federal"/>
    <x v="0"/>
    <s v="4027002000"/>
    <s v="Not Funded"/>
    <s v="16055478"/>
    <n v="0"/>
    <n v="0"/>
    <m/>
    <m/>
    <n v="0"/>
    <n v="0"/>
  </r>
  <r>
    <x v="2"/>
    <s v="5"/>
    <s v="11/2/2015"/>
    <s v="2016"/>
    <s v="2"/>
    <s v="41010000"/>
    <x v="13"/>
    <x v="0"/>
    <s v="NATIONAL SCIENCE FOUNDATION"/>
    <s v="Federal"/>
    <x v="0"/>
    <s v="4027002000"/>
    <s v="Not Funded"/>
    <s v="16055514"/>
    <n v="0"/>
    <n v="0"/>
    <m/>
    <m/>
    <n v="0"/>
    <n v="0"/>
  </r>
  <r>
    <x v="2"/>
    <s v="5"/>
    <s v="11/2/2015"/>
    <s v="2016"/>
    <s v="2"/>
    <s v="41010000"/>
    <x v="13"/>
    <x v="0"/>
    <s v="NATIONAL SCIENCE FOUNDATION"/>
    <s v="Federal"/>
    <x v="0"/>
    <s v="4027002000"/>
    <s v="Not Funded"/>
    <s v="16055525"/>
    <n v="0"/>
    <n v="0"/>
    <m/>
    <m/>
    <n v="0"/>
    <n v="0"/>
  </r>
  <r>
    <x v="2"/>
    <s v="5"/>
    <s v="11/2/2015"/>
    <s v="2016"/>
    <s v="2"/>
    <s v="41010000"/>
    <x v="13"/>
    <x v="0"/>
    <s v="NATIONAL SCIENCE FOUNDATION"/>
    <s v="Federal"/>
    <x v="0"/>
    <s v="4027012000"/>
    <s v="Pending"/>
    <s v="16055509"/>
    <n v="0"/>
    <n v="0"/>
    <m/>
    <m/>
    <n v="0"/>
    <n v="0"/>
  </r>
  <r>
    <x v="2"/>
    <s v="5"/>
    <s v="11/2/2015"/>
    <s v="2016"/>
    <s v="2"/>
    <s v="41010000"/>
    <x v="13"/>
    <x v="0"/>
    <s v="NATIONAL SCIENCE FOUNDATION"/>
    <s v="Federal"/>
    <x v="0"/>
    <s v="4027016000"/>
    <s v="Pending"/>
    <s v="16055504"/>
    <n v="0"/>
    <n v="0"/>
    <m/>
    <m/>
    <n v="0"/>
    <n v="0"/>
  </r>
  <r>
    <x v="2"/>
    <s v="5"/>
    <s v="11/2/2015"/>
    <s v="2016"/>
    <s v="2"/>
    <s v="41010000"/>
    <x v="13"/>
    <x v="0"/>
    <s v="NATIONAL SCIENCE FOUNDATION"/>
    <s v="Federal"/>
    <x v="0"/>
    <s v="4027016000"/>
    <s v="Not Funded"/>
    <s v="16055525"/>
    <n v="0"/>
    <n v="0"/>
    <m/>
    <m/>
    <n v="0"/>
    <n v="0"/>
  </r>
  <r>
    <x v="2"/>
    <s v="5"/>
    <s v="11/3/2015"/>
    <s v="2016"/>
    <s v="2"/>
    <s v="41010000"/>
    <x v="13"/>
    <x v="0"/>
    <s v="NATIONAL SCIENCE FOUNDATION"/>
    <s v="Federal"/>
    <x v="0"/>
    <s v="1005002000"/>
    <s v="Not Funded"/>
    <s v="16055864"/>
    <m/>
    <m/>
    <n v="0.67"/>
    <n v="196573.31"/>
    <n v="0.67"/>
    <n v="196573.31"/>
  </r>
  <r>
    <x v="2"/>
    <s v="5"/>
    <s v="11/3/2015"/>
    <s v="2016"/>
    <s v="2"/>
    <s v="41010000"/>
    <x v="13"/>
    <x v="0"/>
    <s v="NATIONAL SCIENCE FOUNDATION"/>
    <s v="Federal"/>
    <x v="0"/>
    <s v="1009010000"/>
    <s v="Not Funded"/>
    <s v="16055866"/>
    <m/>
    <m/>
    <n v="1"/>
    <n v="299993"/>
    <n v="1"/>
    <n v="299993"/>
  </r>
  <r>
    <x v="2"/>
    <s v="5"/>
    <s v="11/3/2015"/>
    <s v="2016"/>
    <s v="2"/>
    <s v="41010000"/>
    <x v="13"/>
    <x v="0"/>
    <s v="NATIONAL SCIENCE FOUNDATION"/>
    <s v="Federal"/>
    <x v="0"/>
    <s v="1010002000"/>
    <s v="Not Funded"/>
    <s v="16055537"/>
    <m/>
    <m/>
    <n v="0"/>
    <n v="0"/>
    <n v="0"/>
    <n v="0"/>
  </r>
  <r>
    <x v="2"/>
    <s v="5"/>
    <s v="11/3/2015"/>
    <s v="2016"/>
    <s v="2"/>
    <s v="41010000"/>
    <x v="13"/>
    <x v="0"/>
    <s v="NATIONAL SCIENCE FOUNDATION"/>
    <s v="Federal"/>
    <x v="0"/>
    <s v="1011003000"/>
    <s v="Not Funded"/>
    <s v="16045425"/>
    <m/>
    <m/>
    <n v="1"/>
    <n v="599538"/>
    <n v="1"/>
    <n v="599538"/>
  </r>
  <r>
    <x v="2"/>
    <s v="5"/>
    <s v="11/3/2015"/>
    <s v="2016"/>
    <s v="2"/>
    <s v="41010000"/>
    <x v="13"/>
    <x v="0"/>
    <s v="NATIONAL SCIENCE FOUNDATION"/>
    <s v="Federal"/>
    <x v="0"/>
    <s v="1019001006"/>
    <s v="Not Funded"/>
    <s v="16055537"/>
    <m/>
    <m/>
    <n v="1"/>
    <n v="299786"/>
    <n v="1"/>
    <n v="299786"/>
  </r>
  <r>
    <x v="2"/>
    <s v="5"/>
    <s v="11/3/2015"/>
    <s v="2016"/>
    <s v="2"/>
    <s v="41010000"/>
    <x v="13"/>
    <x v="0"/>
    <s v="NATIONAL SCIENCE FOUNDATION"/>
    <s v="Federal"/>
    <x v="0"/>
    <s v="3004019000"/>
    <s v="Not Funded"/>
    <s v="16055864"/>
    <m/>
    <m/>
    <n v="0.33"/>
    <n v="96819.69"/>
    <n v="0.33"/>
    <n v="96819.69"/>
  </r>
  <r>
    <x v="2"/>
    <s v="5"/>
    <s v="11/3/2015"/>
    <s v="2016"/>
    <s v="2"/>
    <s v="41010000"/>
    <x v="13"/>
    <x v="0"/>
    <s v="NATIONAL SCIENCE FOUNDATION"/>
    <s v="Federal"/>
    <x v="0"/>
    <s v="4013011000"/>
    <s v="Not Funded"/>
    <s v="16055536"/>
    <m/>
    <m/>
    <n v="1"/>
    <n v="299996"/>
    <n v="1"/>
    <n v="299996"/>
  </r>
  <r>
    <x v="2"/>
    <s v="5"/>
    <s v="11/3/2015"/>
    <s v="2016"/>
    <s v="2"/>
    <s v="41010000"/>
    <x v="13"/>
    <x v="0"/>
    <s v="NATIONAL SCIENCE FOUNDATION"/>
    <s v="Federal"/>
    <x v="0"/>
    <s v="4017003000"/>
    <s v="Not Funded"/>
    <s v="16055538"/>
    <m/>
    <m/>
    <n v="0.1"/>
    <n v="29636.5"/>
    <n v="0.1"/>
    <n v="29636.5"/>
  </r>
  <r>
    <x v="2"/>
    <s v="5"/>
    <s v="11/3/2015"/>
    <s v="2016"/>
    <s v="2"/>
    <s v="41010000"/>
    <x v="13"/>
    <x v="0"/>
    <s v="NATIONAL SCIENCE FOUNDATION"/>
    <s v="Federal"/>
    <x v="0"/>
    <s v="4017015000"/>
    <s v="Not Funded"/>
    <s v="16055534"/>
    <n v="0.2"/>
    <n v="22986.799999999999"/>
    <m/>
    <m/>
    <n v="0.2"/>
    <n v="22986.799999999999"/>
  </r>
  <r>
    <x v="2"/>
    <s v="5"/>
    <s v="11/3/2015"/>
    <s v="2016"/>
    <s v="2"/>
    <s v="41010000"/>
    <x v="13"/>
    <x v="0"/>
    <s v="NATIONAL SCIENCE FOUNDATION"/>
    <s v="Federal"/>
    <x v="0"/>
    <s v="4017015000"/>
    <s v="Not Funded"/>
    <s v="16055547"/>
    <n v="0.2"/>
    <n v="59999.8"/>
    <m/>
    <m/>
    <n v="0.2"/>
    <n v="59999.8"/>
  </r>
  <r>
    <x v="2"/>
    <s v="5"/>
    <s v="11/3/2015"/>
    <s v="2016"/>
    <s v="2"/>
    <s v="41010000"/>
    <x v="13"/>
    <x v="0"/>
    <s v="NATIONAL SCIENCE FOUNDATION"/>
    <s v="Federal"/>
    <x v="0"/>
    <s v="4017023000"/>
    <s v="Not Funded"/>
    <s v="16055534"/>
    <n v="0.2"/>
    <n v="22986.799999999999"/>
    <m/>
    <m/>
    <n v="0.2"/>
    <n v="22986.799999999999"/>
  </r>
  <r>
    <x v="2"/>
    <s v="5"/>
    <s v="11/3/2015"/>
    <s v="2016"/>
    <s v="2"/>
    <s v="41010000"/>
    <x v="13"/>
    <x v="0"/>
    <s v="NATIONAL SCIENCE FOUNDATION"/>
    <s v="Federal"/>
    <x v="0"/>
    <s v="4018006000"/>
    <s v="Not Funded"/>
    <s v="16045420"/>
    <m/>
    <m/>
    <n v="1"/>
    <n v="415477"/>
    <n v="1"/>
    <n v="415477"/>
  </r>
  <r>
    <x v="2"/>
    <s v="5"/>
    <s v="11/3/2015"/>
    <s v="2016"/>
    <s v="2"/>
    <s v="41010000"/>
    <x v="13"/>
    <x v="0"/>
    <s v="NATIONAL SCIENCE FOUNDATION"/>
    <s v="Federal"/>
    <x v="0"/>
    <s v="4018007000"/>
    <s v="Not Funded"/>
    <s v="16055539"/>
    <m/>
    <m/>
    <n v="0.92500000000000004"/>
    <n v="277200.3"/>
    <n v="0.92500000000000004"/>
    <n v="277200.3"/>
  </r>
  <r>
    <x v="2"/>
    <s v="5"/>
    <s v="11/3/2015"/>
    <s v="2016"/>
    <s v="2"/>
    <s v="41010000"/>
    <x v="13"/>
    <x v="0"/>
    <s v="NATIONAL SCIENCE FOUNDATION"/>
    <s v="Federal"/>
    <x v="0"/>
    <s v="4018008000"/>
    <s v="Not Funded"/>
    <s v="16055540"/>
    <m/>
    <m/>
    <n v="0.2"/>
    <n v="59899"/>
    <n v="0.2"/>
    <n v="59899"/>
  </r>
  <r>
    <x v="2"/>
    <s v="5"/>
    <s v="11/3/2015"/>
    <s v="2016"/>
    <s v="2"/>
    <s v="41010000"/>
    <x v="13"/>
    <x v="0"/>
    <s v="NATIONAL SCIENCE FOUNDATION"/>
    <s v="Federal"/>
    <x v="0"/>
    <s v="4018010000"/>
    <s v="Not Funded"/>
    <s v="16055558"/>
    <m/>
    <m/>
    <n v="1"/>
    <n v="328721"/>
    <n v="1"/>
    <n v="328721"/>
  </r>
  <r>
    <x v="2"/>
    <s v="5"/>
    <s v="11/3/2015"/>
    <s v="2016"/>
    <s v="2"/>
    <s v="41010000"/>
    <x v="13"/>
    <x v="0"/>
    <s v="NATIONAL SCIENCE FOUNDATION"/>
    <s v="Federal"/>
    <x v="0"/>
    <s v="4019001000"/>
    <s v="Not Funded"/>
    <s v="16055534"/>
    <n v="0.2"/>
    <n v="22986.799999999999"/>
    <m/>
    <m/>
    <n v="0.2"/>
    <n v="22986.799999999999"/>
  </r>
  <r>
    <x v="2"/>
    <s v="5"/>
    <s v="11/3/2015"/>
    <s v="2016"/>
    <s v="2"/>
    <s v="41010000"/>
    <x v="13"/>
    <x v="0"/>
    <s v="NATIONAL SCIENCE FOUNDATION"/>
    <s v="Federal"/>
    <x v="0"/>
    <s v="4019001000"/>
    <s v="Not Funded"/>
    <s v="16055547"/>
    <n v="0.2"/>
    <n v="59999.8"/>
    <m/>
    <m/>
    <n v="0.2"/>
    <n v="59999.8"/>
  </r>
  <r>
    <x v="2"/>
    <s v="5"/>
    <s v="11/3/2015"/>
    <s v="2016"/>
    <s v="2"/>
    <s v="41010000"/>
    <x v="13"/>
    <x v="0"/>
    <s v="NATIONAL SCIENCE FOUNDATION"/>
    <s v="Federal"/>
    <x v="0"/>
    <s v="4019004000"/>
    <s v="Not Funded"/>
    <s v="16055538"/>
    <m/>
    <m/>
    <n v="0.1"/>
    <n v="29636.5"/>
    <n v="0.1"/>
    <n v="29636.5"/>
  </r>
  <r>
    <x v="2"/>
    <s v="5"/>
    <s v="11/3/2015"/>
    <s v="2016"/>
    <s v="2"/>
    <s v="41010000"/>
    <x v="13"/>
    <x v="0"/>
    <s v="NATIONAL SCIENCE FOUNDATION"/>
    <s v="Federal"/>
    <x v="0"/>
    <s v="4019008000"/>
    <s v="Not Funded"/>
    <s v="16055534"/>
    <n v="0.2"/>
    <n v="22986.799999999999"/>
    <m/>
    <m/>
    <n v="0.2"/>
    <n v="22986.799999999999"/>
  </r>
  <r>
    <x v="2"/>
    <s v="5"/>
    <s v="11/3/2015"/>
    <s v="2016"/>
    <s v="2"/>
    <s v="41010000"/>
    <x v="13"/>
    <x v="0"/>
    <s v="NATIONAL SCIENCE FOUNDATION"/>
    <s v="Federal"/>
    <x v="0"/>
    <s v="4019008000"/>
    <s v="Not Funded"/>
    <s v="16055538"/>
    <m/>
    <m/>
    <n v="0.4"/>
    <n v="118546"/>
    <n v="0.4"/>
    <n v="118546"/>
  </r>
  <r>
    <x v="2"/>
    <s v="5"/>
    <s v="11/3/2015"/>
    <s v="2016"/>
    <s v="2"/>
    <s v="41010000"/>
    <x v="13"/>
    <x v="0"/>
    <s v="NATIONAL SCIENCE FOUNDATION"/>
    <s v="Federal"/>
    <x v="0"/>
    <s v="4019008000"/>
    <s v="Not Funded"/>
    <s v="16055547"/>
    <n v="0.6"/>
    <n v="179999.4"/>
    <m/>
    <m/>
    <n v="0.6"/>
    <n v="179999.4"/>
  </r>
  <r>
    <x v="2"/>
    <s v="5"/>
    <s v="11/3/2015"/>
    <s v="2016"/>
    <s v="2"/>
    <s v="41010000"/>
    <x v="13"/>
    <x v="0"/>
    <s v="NATIONAL SCIENCE FOUNDATION"/>
    <s v="Federal"/>
    <x v="0"/>
    <s v="4020003000"/>
    <s v="Not Funded"/>
    <s v="16055538"/>
    <m/>
    <m/>
    <n v="0.4"/>
    <n v="118546"/>
    <n v="0.4"/>
    <n v="118546"/>
  </r>
  <r>
    <x v="2"/>
    <s v="5"/>
    <s v="11/3/2015"/>
    <s v="2016"/>
    <s v="2"/>
    <s v="41010000"/>
    <x v="13"/>
    <x v="0"/>
    <s v="NATIONAL SCIENCE FOUNDATION"/>
    <s v="Federal"/>
    <x v="0"/>
    <s v="4020003000"/>
    <s v="Not Funded"/>
    <s v="16055539"/>
    <m/>
    <m/>
    <n v="7.4999999999999997E-2"/>
    <n v="22475.7"/>
    <n v="7.4999999999999997E-2"/>
    <n v="22475.7"/>
  </r>
  <r>
    <x v="2"/>
    <s v="5"/>
    <s v="11/3/2015"/>
    <s v="2016"/>
    <s v="2"/>
    <s v="41010000"/>
    <x v="13"/>
    <x v="0"/>
    <s v="NATIONAL SCIENCE FOUNDATION"/>
    <s v="Federal"/>
    <x v="0"/>
    <s v="4027006000"/>
    <s v="Not Funded"/>
    <s v="16055534"/>
    <n v="0.2"/>
    <n v="22986.799999999999"/>
    <m/>
    <m/>
    <n v="0.2"/>
    <n v="22986.799999999999"/>
  </r>
  <r>
    <x v="2"/>
    <s v="5"/>
    <s v="11/3/2015"/>
    <s v="2016"/>
    <s v="2"/>
    <s v="41010000"/>
    <x v="13"/>
    <x v="0"/>
    <s v="NATIONAL SCIENCE FOUNDATION"/>
    <s v="Federal"/>
    <x v="0"/>
    <s v="4027006000"/>
    <s v="Not Funded"/>
    <s v="16055547"/>
    <n v="0"/>
    <n v="0"/>
    <m/>
    <m/>
    <n v="0"/>
    <n v="0"/>
  </r>
  <r>
    <x v="2"/>
    <s v="5"/>
    <s v="11/3/2015"/>
    <s v="2016"/>
    <s v="2"/>
    <s v="41010000"/>
    <x v="13"/>
    <x v="0"/>
    <s v="NATIONAL SCIENCE FOUNDATION"/>
    <s v="Federal"/>
    <x v="0"/>
    <s v="4039001000"/>
    <s v="Not Funded"/>
    <s v="16055540"/>
    <m/>
    <m/>
    <n v="0.8"/>
    <n v="239596"/>
    <n v="0.8"/>
    <n v="239596"/>
  </r>
  <r>
    <x v="2"/>
    <s v="5"/>
    <s v="11/4/2015"/>
    <s v="2016"/>
    <s v="2"/>
    <s v="41010000"/>
    <x v="13"/>
    <x v="0"/>
    <s v="IOWA STATE UNIVERSITY"/>
    <s v="Institution of Higher Education"/>
    <x v="0"/>
    <s v="4011015000"/>
    <s v="Pending"/>
    <s v="16055550"/>
    <n v="1"/>
    <n v="72603"/>
    <m/>
    <m/>
    <n v="1"/>
    <n v="72603"/>
  </r>
  <r>
    <x v="2"/>
    <s v="5"/>
    <s v="11/4/2015"/>
    <s v="2016"/>
    <s v="2"/>
    <s v="41010000"/>
    <x v="13"/>
    <x v="0"/>
    <s v="NATIONAL SCIENCE FOUNDATION"/>
    <s v="Federal"/>
    <x v="0"/>
    <s v="4014006000"/>
    <s v="Not Funded"/>
    <s v="16045189"/>
    <m/>
    <m/>
    <n v="1"/>
    <n v="288014"/>
    <n v="1"/>
    <n v="288014"/>
  </r>
  <r>
    <x v="2"/>
    <s v="5"/>
    <s v="11/4/2015"/>
    <s v="2016"/>
    <s v="2"/>
    <s v="41010000"/>
    <x v="13"/>
    <x v="0"/>
    <s v="NATIONAL SCIENCE FOUNDATION"/>
    <s v="Federal"/>
    <x v="0"/>
    <s v="4014009000"/>
    <s v="Not Funded"/>
    <s v="16055586"/>
    <m/>
    <m/>
    <n v="1"/>
    <n v="766787"/>
    <n v="1"/>
    <n v="766787"/>
  </r>
  <r>
    <x v="2"/>
    <s v="5"/>
    <s v="11/4/2015"/>
    <s v="2016"/>
    <s v="2"/>
    <s v="41010000"/>
    <x v="13"/>
    <x v="0"/>
    <s v="NATIONAL SCIENCE FOUNDATION"/>
    <s v="Federal"/>
    <x v="0"/>
    <s v="4018004000"/>
    <s v="Pending"/>
    <s v="16055560"/>
    <m/>
    <m/>
    <n v="0.2"/>
    <n v="38284.199999999997"/>
    <n v="0.2"/>
    <n v="38284.199999999997"/>
  </r>
  <r>
    <x v="2"/>
    <s v="5"/>
    <s v="11/4/2015"/>
    <s v="2016"/>
    <s v="2"/>
    <s v="41010000"/>
    <x v="13"/>
    <x v="0"/>
    <s v="NATIONAL SCIENCE FOUNDATION"/>
    <s v="Federal"/>
    <x v="0"/>
    <s v="4020003000"/>
    <s v="Pending"/>
    <s v="16055560"/>
    <m/>
    <m/>
    <n v="0.8"/>
    <n v="153136.79999999999"/>
    <n v="0.8"/>
    <n v="153136.79999999999"/>
  </r>
  <r>
    <x v="2"/>
    <s v="5"/>
    <s v="11/4/2015"/>
    <s v="2016"/>
    <s v="2"/>
    <s v="41010000"/>
    <x v="13"/>
    <x v="0"/>
    <s v="IOWA STATE UNIVERSITY"/>
    <s v="Institution of Higher Education"/>
    <x v="0"/>
    <s v="4027013000"/>
    <s v="Pending"/>
    <s v="16055550"/>
    <n v="0"/>
    <n v="0"/>
    <m/>
    <m/>
    <n v="0"/>
    <n v="0"/>
  </r>
  <r>
    <x v="2"/>
    <s v="5"/>
    <s v="11/5/2015"/>
    <s v="2016"/>
    <s v="2"/>
    <s v="41010000"/>
    <x v="13"/>
    <x v="0"/>
    <s v="NATIONAL SCIENCE FOUNDATION"/>
    <s v="Federal"/>
    <x v="0"/>
    <s v="4018010000"/>
    <s v="Not Funded"/>
    <s v="16055611"/>
    <m/>
    <m/>
    <n v="1"/>
    <n v="309189"/>
    <n v="1"/>
    <n v="309189"/>
  </r>
  <r>
    <x v="2"/>
    <s v="5"/>
    <s v="11/6/2015"/>
    <s v="2016"/>
    <s v="2"/>
    <s v="41010000"/>
    <x v="13"/>
    <x v="0"/>
    <s v="UNIVERSITY OF NORTH CAROLINA"/>
    <s v="Institution of Higher Education"/>
    <x v="0"/>
    <s v="4008006000"/>
    <s v="Awarded"/>
    <s v="16055628"/>
    <m/>
    <m/>
    <n v="1"/>
    <n v="12107"/>
    <n v="1"/>
    <n v="12107"/>
  </r>
  <r>
    <x v="2"/>
    <s v="5"/>
    <s v="11/6/2015"/>
    <s v="2016"/>
    <s v="2"/>
    <s v="41010000"/>
    <x v="13"/>
    <x v="0"/>
    <s v="NATIONAL SCIENCE FOUNDATION"/>
    <s v="Federal"/>
    <x v="0"/>
    <s v="4011014000"/>
    <s v="Awarded"/>
    <s v="16055870"/>
    <m/>
    <m/>
    <n v="0.25"/>
    <n v="241058.75"/>
    <n v="0.25"/>
    <n v="241058.75"/>
  </r>
  <r>
    <x v="2"/>
    <s v="5"/>
    <s v="11/6/2015"/>
    <s v="2016"/>
    <s v="2"/>
    <s v="41010000"/>
    <x v="13"/>
    <x v="0"/>
    <s v="NATIONAL SCIENCE FOUNDATION"/>
    <s v="Federal"/>
    <x v="0"/>
    <s v="4018006000"/>
    <s v="Not Funded"/>
    <s v="16055604"/>
    <m/>
    <m/>
    <n v="1"/>
    <n v="322837"/>
    <n v="1"/>
    <n v="322837"/>
  </r>
  <r>
    <x v="2"/>
    <s v="5"/>
    <s v="11/6/2015"/>
    <s v="2016"/>
    <s v="2"/>
    <s v="41010000"/>
    <x v="13"/>
    <x v="0"/>
    <s v="NATIONAL SCIENCE FOUNDATION"/>
    <s v="Federal"/>
    <x v="0"/>
    <s v="4019006000"/>
    <s v="Awarded"/>
    <s v="16055870"/>
    <m/>
    <m/>
    <n v="0.5"/>
    <n v="482117.5"/>
    <n v="0.5"/>
    <n v="482117.5"/>
  </r>
  <r>
    <x v="2"/>
    <s v="5"/>
    <s v="11/6/2015"/>
    <s v="2016"/>
    <s v="2"/>
    <s v="41010000"/>
    <x v="13"/>
    <x v="0"/>
    <s v="NATIONAL SCIENCE FOUNDATION"/>
    <s v="Federal"/>
    <x v="0"/>
    <s v="4020003000"/>
    <s v="Awarded"/>
    <s v="16055870"/>
    <m/>
    <m/>
    <n v="0.25"/>
    <n v="241058.75"/>
    <n v="0.25"/>
    <n v="241058.75"/>
  </r>
  <r>
    <x v="2"/>
    <s v="5"/>
    <s v="11/9/2015"/>
    <s v="2016"/>
    <s v="2"/>
    <s v="41010000"/>
    <x v="13"/>
    <x v="0"/>
    <s v="ARMY RESEARCH OFFICE"/>
    <s v="Federal"/>
    <x v="0"/>
    <s v="4014008000"/>
    <s v="Pending"/>
    <s v="16055695"/>
    <m/>
    <m/>
    <n v="0.5"/>
    <n v="3000"/>
    <n v="0.5"/>
    <n v="3000"/>
  </r>
  <r>
    <x v="2"/>
    <s v="5"/>
    <s v="11/9/2015"/>
    <s v="2016"/>
    <s v="2"/>
    <s v="41010000"/>
    <x v="13"/>
    <x v="0"/>
    <s v="ARMY RESEARCH OFFICE"/>
    <s v="Federal"/>
    <x v="0"/>
    <s v="4014010000"/>
    <s v="Pending"/>
    <s v="16055695"/>
    <m/>
    <m/>
    <n v="0.5"/>
    <n v="3000"/>
    <n v="0.5"/>
    <n v="3000"/>
  </r>
  <r>
    <x v="2"/>
    <s v="5"/>
    <s v="11/9/2015"/>
    <s v="2016"/>
    <s v="2"/>
    <s v="41010000"/>
    <x v="13"/>
    <x v="0"/>
    <s v="NATIONAL SCIENCE FOUNDATION"/>
    <s v="Federal"/>
    <x v="0"/>
    <s v="4018010000"/>
    <s v="Not Funded"/>
    <s v="16055671"/>
    <m/>
    <m/>
    <n v="1"/>
    <n v="221997"/>
    <n v="1"/>
    <n v="221997"/>
  </r>
  <r>
    <x v="2"/>
    <s v="5"/>
    <s v="11/9/2015"/>
    <s v="2016"/>
    <s v="2"/>
    <s v="41010000"/>
    <x v="13"/>
    <x v="0"/>
    <s v="NATIONAL SCIENCE FOUNDATION"/>
    <s v="Federal"/>
    <x v="0"/>
    <s v="4018010000"/>
    <s v="Not Funded"/>
    <s v="16055673"/>
    <m/>
    <m/>
    <n v="1"/>
    <n v="315376"/>
    <n v="1"/>
    <n v="315376"/>
  </r>
  <r>
    <x v="2"/>
    <s v="5"/>
    <s v="11/9/2015"/>
    <s v="2016"/>
    <s v="2"/>
    <s v="41010000"/>
    <x v="13"/>
    <x v="0"/>
    <s v="NATIONAL SCIENCE FOUNDATION"/>
    <s v="Federal"/>
    <x v="0"/>
    <s v="4018010000"/>
    <s v="Not Funded"/>
    <s v="16055696"/>
    <m/>
    <m/>
    <n v="1"/>
    <n v="132411"/>
    <n v="1"/>
    <n v="132411"/>
  </r>
  <r>
    <x v="2"/>
    <s v="5"/>
    <s v="11/9/2015"/>
    <s v="2016"/>
    <s v="2"/>
    <s v="41010000"/>
    <x v="13"/>
    <x v="0"/>
    <s v="NATIONAL SCIENCE FOUNDATION"/>
    <s v="Federal"/>
    <x v="0"/>
    <s v="4018010000"/>
    <s v="Not Funded"/>
    <s v="16055698"/>
    <m/>
    <m/>
    <n v="1"/>
    <n v="474217"/>
    <n v="1"/>
    <n v="474217"/>
  </r>
  <r>
    <x v="2"/>
    <s v="5"/>
    <s v="11/9/2015"/>
    <s v="2016"/>
    <s v="2"/>
    <s v="41010000"/>
    <x v="13"/>
    <x v="0"/>
    <s v="NATIONAL SCIENCE FOUNDATION"/>
    <s v="Federal"/>
    <x v="0"/>
    <s v="4018010000"/>
    <s v="Not Funded"/>
    <s v="16055703"/>
    <m/>
    <m/>
    <n v="1"/>
    <n v="121857"/>
    <n v="1"/>
    <n v="121857"/>
  </r>
  <r>
    <x v="2"/>
    <s v="5"/>
    <s v="11/9/2015"/>
    <s v="2016"/>
    <s v="2"/>
    <s v="41010000"/>
    <x v="13"/>
    <x v="0"/>
    <s v="NATIONAL SCIENCE FOUNDATION"/>
    <s v="Federal"/>
    <x v="0"/>
    <s v="4018010000"/>
    <s v="Not Funded"/>
    <s v="16055713"/>
    <m/>
    <m/>
    <n v="1"/>
    <n v="253707"/>
    <n v="1"/>
    <n v="253707"/>
  </r>
  <r>
    <x v="2"/>
    <s v="5"/>
    <s v="11/10/2015"/>
    <s v="2016"/>
    <s v="2"/>
    <s v="41010000"/>
    <x v="13"/>
    <x v="0"/>
    <s v="NATIONAL SCIENCE FOUNDATION"/>
    <s v="Federal"/>
    <x v="0"/>
    <s v="4013011000"/>
    <s v="Awarded"/>
    <s v="16045355"/>
    <m/>
    <m/>
    <n v="1"/>
    <n v="50000"/>
    <n v="1"/>
    <n v="50000"/>
  </r>
  <r>
    <x v="2"/>
    <s v="5"/>
    <s v="11/10/2015"/>
    <s v="2016"/>
    <s v="2"/>
    <s v="41010000"/>
    <x v="13"/>
    <x v="0"/>
    <s v="NATIONAL SCIENCE FOUNDATION"/>
    <s v="Federal"/>
    <x v="0"/>
    <s v="4018007000"/>
    <s v="Not Funded"/>
    <s v="16055743"/>
    <m/>
    <m/>
    <n v="1"/>
    <n v="229361"/>
    <n v="1"/>
    <n v="229361"/>
  </r>
  <r>
    <x v="2"/>
    <s v="5"/>
    <s v="11/11/2015"/>
    <s v="2016"/>
    <s v="2"/>
    <s v="41010000"/>
    <x v="13"/>
    <x v="0"/>
    <s v="Univ of Illinois at Champaign-Urbana"/>
    <s v="Institution of Higher Education"/>
    <x v="0"/>
    <s v="4008006000"/>
    <s v="Awarded"/>
    <s v="16055746"/>
    <m/>
    <m/>
    <n v="1"/>
    <n v="25000"/>
    <n v="1"/>
    <n v="25000"/>
  </r>
  <r>
    <x v="2"/>
    <s v="5"/>
    <s v="11/11/2015"/>
    <s v="2016"/>
    <s v="2"/>
    <s v="41010000"/>
    <x v="13"/>
    <x v="0"/>
    <s v="RUTGERS, THE STATE UNIVERSITY"/>
    <s v="Institution of Higher Education"/>
    <x v="0"/>
    <s v="4014004000"/>
    <s v="Awarded"/>
    <s v="16055692"/>
    <m/>
    <m/>
    <n v="0.7"/>
    <n v="186512.9"/>
    <n v="0.7"/>
    <n v="186512.9"/>
  </r>
  <r>
    <x v="2"/>
    <s v="5"/>
    <s v="11/11/2015"/>
    <s v="2016"/>
    <s v="2"/>
    <s v="41010000"/>
    <x v="13"/>
    <x v="0"/>
    <s v="UNIVERSITY OF FLORIDA"/>
    <s v="Institution of Higher Education"/>
    <x v="0"/>
    <s v="4014005000"/>
    <s v="Pending"/>
    <s v="16055829"/>
    <m/>
    <m/>
    <n v="1"/>
    <n v="461222"/>
    <n v="1"/>
    <n v="461222"/>
  </r>
  <r>
    <x v="2"/>
    <s v="5"/>
    <s v="11/11/2015"/>
    <s v="2016"/>
    <s v="2"/>
    <s v="41010000"/>
    <x v="13"/>
    <x v="0"/>
    <s v="RUTGERS, THE STATE UNIVERSITY"/>
    <s v="Institution of Higher Education"/>
    <x v="0"/>
    <s v="4016005000"/>
    <s v="Awarded"/>
    <s v="16055692"/>
    <m/>
    <m/>
    <n v="0.3"/>
    <n v="79934.100000000006"/>
    <n v="0.3"/>
    <n v="79934.100000000006"/>
  </r>
  <r>
    <x v="2"/>
    <s v="5"/>
    <s v="11/11/2015"/>
    <s v="2016"/>
    <s v="2"/>
    <s v="41010000"/>
    <x v="13"/>
    <x v="0"/>
    <s v="NATIONAL SCIENCE FOUNDATION"/>
    <s v="Federal"/>
    <x v="0"/>
    <s v="4018003000"/>
    <s v="Not Funded"/>
    <s v="16055753"/>
    <m/>
    <m/>
    <n v="1"/>
    <n v="765445"/>
    <n v="1"/>
    <n v="765445"/>
  </r>
  <r>
    <x v="2"/>
    <s v="5"/>
    <s v="11/12/2015"/>
    <s v="2016"/>
    <s v="2"/>
    <s v="41010000"/>
    <x v="13"/>
    <x v="0"/>
    <s v="NATIONAL SCIENCE FOUNDATION"/>
    <s v="Federal"/>
    <x v="0"/>
    <s v="4011006000"/>
    <s v="Not Funded"/>
    <s v="16055638"/>
    <m/>
    <m/>
    <n v="0.25"/>
    <n v="318461.75"/>
    <n v="0.25"/>
    <n v="318461.75"/>
  </r>
  <r>
    <x v="2"/>
    <s v="5"/>
    <s v="11/12/2015"/>
    <s v="2016"/>
    <s v="2"/>
    <s v="41010000"/>
    <x v="13"/>
    <x v="0"/>
    <s v="NATIONAL SCIENCE FOUNDATION"/>
    <s v="Federal"/>
    <x v="0"/>
    <s v="4011012000"/>
    <s v="Not Funded"/>
    <s v="16055638"/>
    <m/>
    <m/>
    <n v="0.75"/>
    <n v="955385.25"/>
    <n v="0.75"/>
    <n v="955385.25"/>
  </r>
  <r>
    <x v="2"/>
    <s v="5"/>
    <s v="11/12/2015"/>
    <s v="2016"/>
    <s v="2"/>
    <s v="41010000"/>
    <x v="13"/>
    <x v="0"/>
    <s v="NATIONAL SCIENCE FOUNDATION"/>
    <s v="Federal"/>
    <x v="0"/>
    <s v="4018007000"/>
    <s v="Not Funded"/>
    <s v="16055775"/>
    <m/>
    <m/>
    <n v="1"/>
    <n v="218397"/>
    <n v="1"/>
    <n v="218397"/>
  </r>
  <r>
    <x v="2"/>
    <s v="5"/>
    <s v="11/13/2015"/>
    <s v="2016"/>
    <s v="2"/>
    <s v="41010000"/>
    <x v="13"/>
    <x v="0"/>
    <s v="NATIONAL SCIENCE FOUNDATION"/>
    <s v="Federal"/>
    <x v="0"/>
    <s v="1019001006"/>
    <s v="Not Funded"/>
    <s v="16055843"/>
    <m/>
    <m/>
    <n v="1"/>
    <n v="1179607"/>
    <n v="1"/>
    <n v="1179607"/>
  </r>
  <r>
    <x v="2"/>
    <s v="5"/>
    <s v="11/13/2015"/>
    <s v="2016"/>
    <s v="2"/>
    <s v="41010000"/>
    <x v="13"/>
    <x v="0"/>
    <s v="NATIONAL SCIENCE FOUNDATION"/>
    <s v="Federal"/>
    <x v="0"/>
    <s v="4011006000"/>
    <s v="Not Funded"/>
    <s v="16055656"/>
    <n v="1"/>
    <n v="450000"/>
    <m/>
    <m/>
    <n v="1"/>
    <n v="450000"/>
  </r>
  <r>
    <x v="2"/>
    <s v="5"/>
    <s v="11/13/2015"/>
    <s v="2016"/>
    <s v="2"/>
    <s v="41010000"/>
    <x v="13"/>
    <x v="0"/>
    <s v="NATIONAL SCIENCE FOUNDATION"/>
    <s v="Federal"/>
    <x v="0"/>
    <s v="4011010000"/>
    <s v="Not Funded"/>
    <s v="16055822"/>
    <n v="0.4"/>
    <n v="797000"/>
    <m/>
    <m/>
    <n v="0.4"/>
    <n v="797000"/>
  </r>
  <r>
    <x v="2"/>
    <s v="5"/>
    <s v="11/13/2015"/>
    <s v="2016"/>
    <s v="2"/>
    <s v="41010000"/>
    <x v="13"/>
    <x v="0"/>
    <s v="NATIONAL SCIENCE FOUNDATION"/>
    <s v="Federal"/>
    <x v="0"/>
    <s v="4014006000"/>
    <s v="Not Funded"/>
    <s v="16055809"/>
    <n v="1"/>
    <n v="40000"/>
    <m/>
    <m/>
    <n v="1"/>
    <n v="40000"/>
  </r>
  <r>
    <x v="2"/>
    <s v="5"/>
    <s v="11/13/2015"/>
    <s v="2016"/>
    <s v="2"/>
    <s v="41010000"/>
    <x v="13"/>
    <x v="0"/>
    <s v="NATIONAL SCIENCE FOUNDATION"/>
    <s v="Federal"/>
    <x v="0"/>
    <s v="4014007000"/>
    <s v="Not Funded"/>
    <s v="16055840"/>
    <n v="0.2"/>
    <n v="400000"/>
    <m/>
    <m/>
    <n v="0.2"/>
    <n v="400000"/>
  </r>
  <r>
    <x v="2"/>
    <s v="5"/>
    <s v="11/13/2015"/>
    <s v="2016"/>
    <s v="2"/>
    <s v="41010000"/>
    <x v="13"/>
    <x v="0"/>
    <s v="NATIONAL SCIENCE FOUNDATION"/>
    <s v="Federal"/>
    <x v="0"/>
    <s v="4018003000"/>
    <s v="Not Funded"/>
    <s v="16055840"/>
    <n v="0.2"/>
    <n v="400000"/>
    <m/>
    <m/>
    <n v="0.2"/>
    <n v="400000"/>
  </r>
  <r>
    <x v="2"/>
    <s v="5"/>
    <s v="11/13/2015"/>
    <s v="2016"/>
    <s v="2"/>
    <s v="41010000"/>
    <x v="13"/>
    <x v="0"/>
    <s v="NATIONAL SCIENCE FOUNDATION"/>
    <s v="Federal"/>
    <x v="0"/>
    <s v="4018004000"/>
    <s v="Not Funded"/>
    <s v="16055822"/>
    <n v="0.2"/>
    <n v="398500"/>
    <m/>
    <m/>
    <n v="0.2"/>
    <n v="398500"/>
  </r>
  <r>
    <x v="2"/>
    <s v="5"/>
    <s v="11/13/2015"/>
    <s v="2016"/>
    <s v="2"/>
    <s v="41010000"/>
    <x v="13"/>
    <x v="0"/>
    <s v="NATIONAL SCIENCE FOUNDATION"/>
    <s v="Federal"/>
    <x v="0"/>
    <s v="4018007000"/>
    <s v="Awarded"/>
    <s v="15109140"/>
    <n v="0.1"/>
    <n v="55000"/>
    <m/>
    <m/>
    <n v="0.1"/>
    <n v="55000"/>
  </r>
  <r>
    <x v="2"/>
    <s v="5"/>
    <s v="11/13/2015"/>
    <s v="2016"/>
    <s v="2"/>
    <s v="41010000"/>
    <x v="13"/>
    <x v="0"/>
    <s v="NATIONAL SCIENCE FOUNDATION"/>
    <s v="Federal"/>
    <x v="0"/>
    <s v="4018008000"/>
    <s v="Pending"/>
    <s v="16055799"/>
    <m/>
    <m/>
    <n v="1"/>
    <n v="299208"/>
    <n v="1"/>
    <n v="299208"/>
  </r>
  <r>
    <x v="2"/>
    <s v="5"/>
    <s v="11/13/2015"/>
    <s v="2016"/>
    <s v="2"/>
    <s v="41010000"/>
    <x v="13"/>
    <x v="0"/>
    <s v="NATIONAL SCIENCE FOUNDATION"/>
    <s v="Federal"/>
    <x v="0"/>
    <s v="4018008000"/>
    <s v="Awarded"/>
    <s v="15109140"/>
    <n v="0.9"/>
    <n v="495000"/>
    <m/>
    <m/>
    <n v="0.9"/>
    <n v="495000"/>
  </r>
  <r>
    <x v="2"/>
    <s v="5"/>
    <s v="11/13/2015"/>
    <s v="2016"/>
    <s v="2"/>
    <s v="41010000"/>
    <x v="13"/>
    <x v="0"/>
    <s v="NATIONAL SCIENCE FOUNDATION"/>
    <s v="Federal"/>
    <x v="0"/>
    <s v="4018008000"/>
    <s v="Awarded"/>
    <s v="16055828"/>
    <m/>
    <m/>
    <n v="1"/>
    <n v="226401"/>
    <n v="1"/>
    <n v="226401"/>
  </r>
  <r>
    <x v="2"/>
    <s v="5"/>
    <s v="11/13/2015"/>
    <s v="2016"/>
    <s v="2"/>
    <s v="41010000"/>
    <x v="13"/>
    <x v="0"/>
    <s v="NATIONAL SCIENCE FOUNDATION"/>
    <s v="Federal"/>
    <x v="0"/>
    <s v="4018008000"/>
    <s v="Not Funded"/>
    <s v="16055810"/>
    <m/>
    <m/>
    <n v="1"/>
    <n v="910379"/>
    <n v="1"/>
    <n v="910379"/>
  </r>
  <r>
    <x v="2"/>
    <s v="5"/>
    <s v="11/13/2015"/>
    <s v="2016"/>
    <s v="2"/>
    <s v="41010000"/>
    <x v="13"/>
    <x v="0"/>
    <s v="NATIONAL SCIENCE FOUNDATION"/>
    <s v="Federal"/>
    <x v="0"/>
    <s v="4018009000"/>
    <s v="Not Funded"/>
    <s v="16055819"/>
    <m/>
    <m/>
    <n v="1"/>
    <n v="500000"/>
    <n v="1"/>
    <n v="500000"/>
  </r>
  <r>
    <x v="2"/>
    <s v="5"/>
    <s v="11/13/2015"/>
    <s v="2016"/>
    <s v="2"/>
    <s v="41010000"/>
    <x v="13"/>
    <x v="0"/>
    <s v="NATIONAL SCIENCE FOUNDATION"/>
    <s v="Federal"/>
    <x v="0"/>
    <s v="4019006000"/>
    <s v="Not Funded"/>
    <s v="16055840"/>
    <n v="0.2"/>
    <n v="400000"/>
    <m/>
    <m/>
    <n v="0.2"/>
    <n v="400000"/>
  </r>
  <r>
    <x v="2"/>
    <s v="5"/>
    <s v="11/13/2015"/>
    <s v="2016"/>
    <s v="2"/>
    <s v="41010000"/>
    <x v="13"/>
    <x v="0"/>
    <s v="NATIONAL SCIENCE FOUNDATION"/>
    <s v="Federal"/>
    <x v="0"/>
    <s v="4020004000"/>
    <s v="Not Funded"/>
    <s v="16055822"/>
    <n v="0.2"/>
    <n v="398500"/>
    <m/>
    <m/>
    <n v="0.2"/>
    <n v="398500"/>
  </r>
  <r>
    <x v="2"/>
    <s v="5"/>
    <s v="11/13/2015"/>
    <s v="2016"/>
    <s v="2"/>
    <s v="41010000"/>
    <x v="13"/>
    <x v="0"/>
    <s v="NATIONAL SCIENCE FOUNDATION"/>
    <s v="Federal"/>
    <x v="0"/>
    <s v="4020004000"/>
    <s v="Not Funded"/>
    <s v="16055825"/>
    <m/>
    <m/>
    <n v="1"/>
    <n v="1116501"/>
    <n v="1"/>
    <n v="1116501"/>
  </r>
  <r>
    <x v="2"/>
    <s v="5"/>
    <s v="11/13/2015"/>
    <s v="2016"/>
    <s v="2"/>
    <s v="41010000"/>
    <x v="13"/>
    <x v="0"/>
    <s v="NATIONAL SCIENCE FOUNDATION"/>
    <s v="Federal"/>
    <x v="0"/>
    <s v="4020004000"/>
    <s v="Not Funded"/>
    <s v="16055840"/>
    <n v="0.4"/>
    <n v="800000"/>
    <m/>
    <m/>
    <n v="0.4"/>
    <n v="800000"/>
  </r>
  <r>
    <x v="2"/>
    <s v="5"/>
    <s v="11/13/2015"/>
    <s v="2016"/>
    <s v="2"/>
    <s v="41010000"/>
    <x v="13"/>
    <x v="0"/>
    <s v="NATIONAL SCIENCE FOUNDATION"/>
    <s v="Federal"/>
    <x v="0"/>
    <s v="4027003000"/>
    <s v="Not Funded"/>
    <s v="16055656"/>
    <n v="0"/>
    <n v="0"/>
    <m/>
    <m/>
    <n v="0"/>
    <n v="0"/>
  </r>
  <r>
    <x v="2"/>
    <s v="5"/>
    <s v="11/13/2015"/>
    <s v="2016"/>
    <s v="2"/>
    <s v="41010000"/>
    <x v="13"/>
    <x v="0"/>
    <s v="NATIONAL SCIENCE FOUNDATION"/>
    <s v="Federal"/>
    <x v="0"/>
    <s v="4027006000"/>
    <s v="Not Funded"/>
    <s v="16055822"/>
    <n v="0.2"/>
    <n v="398500"/>
    <m/>
    <m/>
    <n v="0.2"/>
    <n v="398500"/>
  </r>
  <r>
    <x v="2"/>
    <s v="5"/>
    <s v="11/13/2015"/>
    <s v="2016"/>
    <s v="2"/>
    <s v="41010000"/>
    <x v="13"/>
    <x v="0"/>
    <s v="NATIONAL SCIENCE FOUNDATION"/>
    <s v="Federal"/>
    <x v="0"/>
    <s v="4027006000"/>
    <s v="Not Funded"/>
    <s v="16055840"/>
    <n v="0"/>
    <n v="0"/>
    <m/>
    <m/>
    <n v="0"/>
    <n v="0"/>
  </r>
  <r>
    <x v="2"/>
    <s v="5"/>
    <s v="11/13/2015"/>
    <s v="2016"/>
    <s v="2"/>
    <s v="41010000"/>
    <x v="13"/>
    <x v="0"/>
    <s v="NATIONAL SCIENCE FOUNDATION"/>
    <s v="Federal"/>
    <x v="0"/>
    <s v="4027008000"/>
    <s v="Not Funded"/>
    <s v="16055840"/>
    <n v="0"/>
    <n v="0"/>
    <m/>
    <m/>
    <n v="0"/>
    <n v="0"/>
  </r>
  <r>
    <x v="2"/>
    <s v="5"/>
    <s v="11/13/2015"/>
    <s v="2016"/>
    <s v="2"/>
    <s v="41010000"/>
    <x v="13"/>
    <x v="0"/>
    <s v="NATIONAL SCIENCE FOUNDATION"/>
    <s v="Federal"/>
    <x v="0"/>
    <s v="4027010000"/>
    <s v="Not Funded"/>
    <s v="16055840"/>
    <n v="0"/>
    <n v="0"/>
    <m/>
    <m/>
    <n v="0"/>
    <n v="0"/>
  </r>
  <r>
    <x v="2"/>
    <s v="5"/>
    <s v="11/13/2015"/>
    <s v="2016"/>
    <s v="2"/>
    <s v="41010000"/>
    <x v="13"/>
    <x v="0"/>
    <s v="NATIONAL SCIENCE FOUNDATION"/>
    <s v="Federal"/>
    <x v="0"/>
    <s v="4027013000"/>
    <s v="Awarded"/>
    <s v="15109140"/>
    <n v="0"/>
    <n v="0"/>
    <m/>
    <m/>
    <n v="0"/>
    <n v="0"/>
  </r>
  <r>
    <x v="2"/>
    <s v="5"/>
    <s v="11/13/2015"/>
    <s v="2016"/>
    <s v="2"/>
    <s v="41010000"/>
    <x v="13"/>
    <x v="0"/>
    <s v="NATIONAL SCIENCE FOUNDATION"/>
    <s v="Federal"/>
    <x v="0"/>
    <s v="4027016000"/>
    <s v="Not Funded"/>
    <s v="16055809"/>
    <n v="0"/>
    <n v="0"/>
    <m/>
    <m/>
    <n v="0"/>
    <n v="0"/>
  </r>
  <r>
    <x v="2"/>
    <s v="5"/>
    <s v="11/16/2015"/>
    <s v="2016"/>
    <s v="2"/>
    <s v="41010000"/>
    <x v="13"/>
    <x v="0"/>
    <s v="NATIONAL SCIENCE FOUNDATION"/>
    <s v="Federal"/>
    <x v="0"/>
    <s v="1010009000"/>
    <s v="Not Funded"/>
    <s v="16055845"/>
    <m/>
    <m/>
    <n v="0.5"/>
    <n v="266965.5"/>
    <n v="0.5"/>
    <n v="266965.5"/>
  </r>
  <r>
    <x v="2"/>
    <s v="5"/>
    <s v="11/16/2015"/>
    <s v="2016"/>
    <s v="2"/>
    <s v="41010000"/>
    <x v="13"/>
    <x v="0"/>
    <s v="NATIONAL SCIENCE FOUNDATION"/>
    <s v="Federal"/>
    <x v="0"/>
    <s v="1013004000"/>
    <s v="Not Funded"/>
    <s v="16055845"/>
    <m/>
    <m/>
    <n v="0.5"/>
    <n v="266965.5"/>
    <n v="0.5"/>
    <n v="266965.5"/>
  </r>
  <r>
    <x v="2"/>
    <s v="5"/>
    <s v="11/16/2015"/>
    <s v="2016"/>
    <s v="2"/>
    <s v="41010000"/>
    <x v="13"/>
    <x v="0"/>
    <s v="NATIONAL SCIENCE FOUNDATION"/>
    <s v="Federal"/>
    <x v="0"/>
    <s v="2004033000"/>
    <s v="Not Funded"/>
    <s v="16055835"/>
    <m/>
    <m/>
    <n v="1"/>
    <n v="298365"/>
    <n v="1"/>
    <n v="298365"/>
  </r>
  <r>
    <x v="2"/>
    <s v="5"/>
    <s v="11/16/2015"/>
    <s v="2016"/>
    <s v="2"/>
    <s v="41010000"/>
    <x v="13"/>
    <x v="0"/>
    <s v="NATIONAL SCIENCE FOUNDATION"/>
    <s v="Federal"/>
    <x v="0"/>
    <s v="4011008000"/>
    <s v="Not Funded"/>
    <s v="16055872"/>
    <m/>
    <m/>
    <n v="0.2"/>
    <n v="596729"/>
    <n v="0.2"/>
    <n v="596729"/>
  </r>
  <r>
    <x v="2"/>
    <s v="5"/>
    <s v="11/16/2015"/>
    <s v="2016"/>
    <s v="2"/>
    <s v="41010000"/>
    <x v="13"/>
    <x v="0"/>
    <s v="NATIONAL SCIENCE FOUNDATION"/>
    <s v="Federal"/>
    <x v="0"/>
    <s v="4012006000"/>
    <s v="Not Funded"/>
    <s v="16055876"/>
    <m/>
    <m/>
    <n v="1"/>
    <n v="874761"/>
    <n v="1"/>
    <n v="874761"/>
  </r>
  <r>
    <x v="2"/>
    <s v="5"/>
    <s v="11/16/2015"/>
    <s v="2016"/>
    <s v="2"/>
    <s v="41010000"/>
    <x v="13"/>
    <x v="0"/>
    <s v="NATIONAL SCIENCE FOUNDATION"/>
    <s v="Federal"/>
    <x v="0"/>
    <s v="4014006000"/>
    <s v="Not Funded"/>
    <s v="16055850"/>
    <m/>
    <m/>
    <n v="1"/>
    <n v="174932"/>
    <n v="1"/>
    <n v="174932"/>
  </r>
  <r>
    <x v="2"/>
    <s v="5"/>
    <s v="11/16/2015"/>
    <s v="2016"/>
    <s v="2"/>
    <s v="41010000"/>
    <x v="13"/>
    <x v="0"/>
    <s v="NATIONAL SCIENCE FOUNDATION"/>
    <s v="Federal"/>
    <x v="0"/>
    <s v="4014017000"/>
    <s v="Not Funded"/>
    <s v="16055814"/>
    <m/>
    <m/>
    <n v="1"/>
    <n v="249017"/>
    <n v="1"/>
    <n v="249017"/>
  </r>
  <r>
    <x v="2"/>
    <s v="5"/>
    <s v="11/16/2015"/>
    <s v="2016"/>
    <s v="2"/>
    <s v="41010000"/>
    <x v="13"/>
    <x v="0"/>
    <s v="NATIONAL SCIENCE FOUNDATION"/>
    <s v="Federal"/>
    <x v="0"/>
    <s v="4016003000"/>
    <s v="Not Funded"/>
    <s v="16055869"/>
    <m/>
    <m/>
    <n v="1"/>
    <n v="600984"/>
    <n v="1"/>
    <n v="600984"/>
  </r>
  <r>
    <x v="2"/>
    <s v="5"/>
    <s v="11/16/2015"/>
    <s v="2016"/>
    <s v="2"/>
    <s v="41010000"/>
    <x v="13"/>
    <x v="0"/>
    <s v="UNIVERSITY OF TEXAS HEALTH SCIENCE CENTER AT SAN ANTONIO,THE"/>
    <s v="Institution of Higher Education"/>
    <x v="0"/>
    <s v="4018003000"/>
    <s v="Not Funded"/>
    <s v="16055720"/>
    <m/>
    <m/>
    <n v="1"/>
    <n v="460265"/>
    <n v="1"/>
    <n v="460265"/>
  </r>
  <r>
    <x v="2"/>
    <s v="5"/>
    <s v="11/16/2015"/>
    <s v="2016"/>
    <s v="2"/>
    <s v="41010000"/>
    <x v="13"/>
    <x v="0"/>
    <s v="NATIONAL SCIENCE FOUNDATION"/>
    <s v="Federal"/>
    <x v="0"/>
    <s v="4018004000"/>
    <s v="Not Funded"/>
    <s v="16055849"/>
    <m/>
    <m/>
    <n v="1"/>
    <n v="887903"/>
    <n v="1"/>
    <n v="887903"/>
  </r>
  <r>
    <x v="2"/>
    <s v="5"/>
    <s v="11/16/2015"/>
    <s v="2016"/>
    <s v="2"/>
    <s v="41010000"/>
    <x v="13"/>
    <x v="0"/>
    <s v="NATIONAL SCIENCE FOUNDATION"/>
    <s v="Federal"/>
    <x v="0"/>
    <s v="4018007000"/>
    <s v="Not Funded"/>
    <s v="16055873"/>
    <m/>
    <m/>
    <n v="1"/>
    <n v="454575"/>
    <n v="1"/>
    <n v="454575"/>
  </r>
  <r>
    <x v="2"/>
    <s v="5"/>
    <s v="11/16/2015"/>
    <s v="2016"/>
    <s v="2"/>
    <s v="41010000"/>
    <x v="13"/>
    <x v="0"/>
    <s v="NATIONAL SCIENCE FOUNDATION"/>
    <s v="Federal"/>
    <x v="0"/>
    <s v="4018007000"/>
    <s v="Not Funded"/>
    <s v="16055877"/>
    <m/>
    <m/>
    <n v="1"/>
    <n v="145727"/>
    <n v="1"/>
    <n v="145727"/>
  </r>
  <r>
    <x v="2"/>
    <s v="5"/>
    <s v="11/16/2015"/>
    <s v="2016"/>
    <s v="2"/>
    <s v="41010000"/>
    <x v="13"/>
    <x v="0"/>
    <s v="NATIONAL SCIENCE FOUNDATION"/>
    <s v="Federal"/>
    <x v="0"/>
    <s v="4018007000"/>
    <s v="Not Funded"/>
    <s v="16055994"/>
    <m/>
    <m/>
    <n v="1"/>
    <n v="495797"/>
    <n v="1"/>
    <n v="495797"/>
  </r>
  <r>
    <x v="2"/>
    <s v="5"/>
    <s v="11/16/2015"/>
    <s v="2016"/>
    <s v="2"/>
    <s v="41010000"/>
    <x v="13"/>
    <x v="0"/>
    <s v="NATIONAL SCIENCE FOUNDATION"/>
    <s v="Federal"/>
    <x v="0"/>
    <s v="4018008000"/>
    <s v="Pending"/>
    <s v="16055998"/>
    <m/>
    <m/>
    <n v="1"/>
    <n v="290395"/>
    <n v="1"/>
    <n v="290395"/>
  </r>
  <r>
    <x v="2"/>
    <s v="5"/>
    <s v="11/16/2015"/>
    <s v="2016"/>
    <s v="2"/>
    <s v="41010000"/>
    <x v="13"/>
    <x v="0"/>
    <s v="NATIONAL SCIENCE FOUNDATION"/>
    <s v="Federal"/>
    <x v="0"/>
    <s v="4018008000"/>
    <s v="Not Funded"/>
    <s v="16055859"/>
    <m/>
    <m/>
    <n v="1"/>
    <n v="302795"/>
    <n v="1"/>
    <n v="302795"/>
  </r>
  <r>
    <x v="2"/>
    <s v="5"/>
    <s v="11/16/2015"/>
    <s v="2016"/>
    <s v="2"/>
    <s v="41010000"/>
    <x v="13"/>
    <x v="0"/>
    <s v="NATIONAL SCIENCE FOUNDATION"/>
    <s v="Federal"/>
    <x v="0"/>
    <s v="4018008000"/>
    <s v="Not Funded"/>
    <s v="16055872"/>
    <m/>
    <m/>
    <n v="0.6"/>
    <n v="1790187"/>
    <n v="0.6"/>
    <n v="1790187"/>
  </r>
  <r>
    <x v="2"/>
    <s v="5"/>
    <s v="11/16/2015"/>
    <s v="2016"/>
    <s v="2"/>
    <s v="41010000"/>
    <x v="13"/>
    <x v="0"/>
    <s v="NATIONAL SCIENCE FOUNDATION"/>
    <s v="Federal"/>
    <x v="0"/>
    <s v="4018010000"/>
    <s v="Not Funded"/>
    <s v="16055872"/>
    <m/>
    <m/>
    <n v="0.2"/>
    <n v="596729"/>
    <n v="0.2"/>
    <n v="596729"/>
  </r>
  <r>
    <x v="2"/>
    <s v="5"/>
    <s v="11/17/2015"/>
    <s v="2016"/>
    <s v="2"/>
    <s v="41010000"/>
    <x v="13"/>
    <x v="0"/>
    <s v="NATIONAL SCIENCE FOUNDATION"/>
    <s v="Federal"/>
    <x v="0"/>
    <s v="4011015000"/>
    <s v="Not Funded"/>
    <s v="16055888"/>
    <n v="0.85"/>
    <n v="1525165.2"/>
    <m/>
    <m/>
    <n v="0.85"/>
    <n v="1525165.2"/>
  </r>
  <r>
    <x v="2"/>
    <s v="5"/>
    <s v="11/17/2015"/>
    <s v="2016"/>
    <s v="2"/>
    <s v="41010000"/>
    <x v="13"/>
    <x v="0"/>
    <s v="NATIONAL SCIENCE FOUNDATION"/>
    <s v="Federal"/>
    <x v="0"/>
    <s v="4011015000"/>
    <s v="Not Funded"/>
    <s v="16055925"/>
    <n v="0.6"/>
    <n v="1079941.2"/>
    <m/>
    <m/>
    <n v="0.6"/>
    <n v="1079941.2"/>
  </r>
  <r>
    <x v="2"/>
    <s v="5"/>
    <s v="11/17/2015"/>
    <s v="2016"/>
    <s v="2"/>
    <s v="41010000"/>
    <x v="13"/>
    <x v="0"/>
    <s v="NATIONAL SCIENCE FOUNDATION"/>
    <s v="Federal"/>
    <x v="0"/>
    <s v="4013005000"/>
    <s v="Not Funded"/>
    <s v="16055888"/>
    <n v="0.15"/>
    <n v="269146.8"/>
    <m/>
    <m/>
    <n v="0.15"/>
    <n v="269146.8"/>
  </r>
  <r>
    <x v="2"/>
    <s v="5"/>
    <s v="11/17/2015"/>
    <s v="2016"/>
    <s v="2"/>
    <s v="41010000"/>
    <x v="13"/>
    <x v="0"/>
    <s v="NATIONAL SCIENCE FOUNDATION"/>
    <s v="Federal"/>
    <x v="0"/>
    <s v="4014008000"/>
    <s v="Not Funded"/>
    <s v="16055912"/>
    <m/>
    <m/>
    <n v="1"/>
    <n v="250000"/>
    <n v="1"/>
    <n v="250000"/>
  </r>
  <r>
    <x v="2"/>
    <s v="5"/>
    <s v="11/17/2015"/>
    <s v="2016"/>
    <s v="2"/>
    <s v="41010000"/>
    <x v="13"/>
    <x v="0"/>
    <s v="NATIONAL SCIENCE FOUNDATION"/>
    <s v="Federal"/>
    <x v="0"/>
    <s v="4017022000"/>
    <s v="Not Funded"/>
    <s v="16055925"/>
    <n v="0.4"/>
    <n v="719960.8"/>
    <m/>
    <m/>
    <n v="0.4"/>
    <n v="719960.8"/>
  </r>
  <r>
    <x v="2"/>
    <s v="5"/>
    <s v="11/17/2015"/>
    <s v="2016"/>
    <s v="2"/>
    <s v="41010000"/>
    <x v="13"/>
    <x v="0"/>
    <s v="NATIONAL SCIENCE FOUNDATION"/>
    <s v="Federal"/>
    <x v="0"/>
    <s v="4018009000"/>
    <s v="Not Funded"/>
    <s v="16055897"/>
    <m/>
    <m/>
    <n v="1"/>
    <n v="245814"/>
    <n v="1"/>
    <n v="245814"/>
  </r>
  <r>
    <x v="2"/>
    <s v="5"/>
    <s v="11/17/2015"/>
    <s v="2016"/>
    <s v="2"/>
    <s v="41010000"/>
    <x v="13"/>
    <x v="0"/>
    <s v="NATIONAL SCIENCE FOUNDATION"/>
    <s v="Federal"/>
    <x v="0"/>
    <s v="4027008000"/>
    <s v="Not Funded"/>
    <s v="16055925"/>
    <n v="0"/>
    <n v="0"/>
    <m/>
    <m/>
    <n v="0"/>
    <n v="0"/>
  </r>
  <r>
    <x v="2"/>
    <s v="5"/>
    <s v="11/17/2015"/>
    <s v="2016"/>
    <s v="2"/>
    <s v="41010000"/>
    <x v="13"/>
    <x v="0"/>
    <s v="NATIONAL SCIENCE FOUNDATION"/>
    <s v="Federal"/>
    <x v="0"/>
    <s v="4027011000"/>
    <s v="Not Funded"/>
    <s v="16055888"/>
    <n v="0"/>
    <n v="0"/>
    <m/>
    <m/>
    <n v="0"/>
    <n v="0"/>
  </r>
  <r>
    <x v="2"/>
    <s v="5"/>
    <s v="11/17/2015"/>
    <s v="2016"/>
    <s v="2"/>
    <s v="41010000"/>
    <x v="13"/>
    <x v="0"/>
    <s v="NATIONAL SCIENCE FOUNDATION"/>
    <s v="Federal"/>
    <x v="0"/>
    <s v="4027011000"/>
    <s v="Not Funded"/>
    <s v="16055925"/>
    <n v="0"/>
    <n v="0"/>
    <m/>
    <m/>
    <n v="0"/>
    <n v="0"/>
  </r>
  <r>
    <x v="2"/>
    <s v="5"/>
    <s v="11/18/2015"/>
    <s v="2016"/>
    <s v="2"/>
    <s v="41010000"/>
    <x v="13"/>
    <x v="0"/>
    <s v="NATIONAL SCIENCE FOUNDATION"/>
    <s v="Federal"/>
    <x v="0"/>
    <s v="1010009000"/>
    <s v="Not Funded"/>
    <s v="16055968"/>
    <m/>
    <m/>
    <n v="1"/>
    <n v="465601"/>
    <n v="1"/>
    <n v="465601"/>
  </r>
  <r>
    <x v="2"/>
    <s v="5"/>
    <s v="11/18/2015"/>
    <s v="2016"/>
    <s v="2"/>
    <s v="41010000"/>
    <x v="13"/>
    <x v="0"/>
    <s v="NATIONAL SCIENCE FOUNDATION"/>
    <s v="Federal"/>
    <x v="0"/>
    <s v="4014006000"/>
    <s v="Pending"/>
    <s v="16055846"/>
    <m/>
    <m/>
    <n v="1"/>
    <n v="497154"/>
    <n v="1"/>
    <n v="497154"/>
  </r>
  <r>
    <x v="2"/>
    <s v="5"/>
    <s v="11/18/2015"/>
    <s v="2016"/>
    <s v="2"/>
    <s v="41010000"/>
    <x v="13"/>
    <x v="0"/>
    <s v="NATIONAL SCIENCE FOUNDATION"/>
    <s v="Federal"/>
    <x v="0"/>
    <s v="4014006000"/>
    <s v="Pending"/>
    <s v="16055922"/>
    <m/>
    <m/>
    <n v="1"/>
    <n v="249548"/>
    <n v="1"/>
    <n v="249548"/>
  </r>
  <r>
    <x v="2"/>
    <s v="5"/>
    <s v="11/18/2015"/>
    <s v="2016"/>
    <s v="2"/>
    <s v="41010000"/>
    <x v="13"/>
    <x v="0"/>
    <s v="NATIONAL SCIENCE FOUNDATION"/>
    <s v="Federal"/>
    <x v="0"/>
    <s v="4014006000"/>
    <s v="Pending"/>
    <s v="16055984"/>
    <m/>
    <m/>
    <n v="1"/>
    <n v="500000"/>
    <n v="1"/>
    <n v="500000"/>
  </r>
  <r>
    <x v="2"/>
    <s v="5"/>
    <s v="11/18/2015"/>
    <s v="2016"/>
    <s v="2"/>
    <s v="41010000"/>
    <x v="13"/>
    <x v="0"/>
    <s v="NATIONAL SCIENCE FOUNDATION"/>
    <s v="Federal"/>
    <x v="0"/>
    <s v="4014006000"/>
    <s v="Awarded"/>
    <s v="16055924"/>
    <m/>
    <m/>
    <n v="1"/>
    <n v="249854"/>
    <n v="1"/>
    <n v="249854"/>
  </r>
  <r>
    <x v="2"/>
    <s v="5"/>
    <s v="11/18/2015"/>
    <s v="2016"/>
    <s v="2"/>
    <s v="41010000"/>
    <x v="13"/>
    <x v="0"/>
    <s v="NATIONAL SCIENCE FOUNDATION"/>
    <s v="Federal"/>
    <x v="0"/>
    <s v="4014006000"/>
    <s v="Not Funded"/>
    <s v="16055920"/>
    <m/>
    <m/>
    <n v="1"/>
    <n v="248894"/>
    <n v="1"/>
    <n v="248894"/>
  </r>
  <r>
    <x v="2"/>
    <s v="5"/>
    <s v="11/18/2015"/>
    <s v="2016"/>
    <s v="2"/>
    <s v="41010000"/>
    <x v="13"/>
    <x v="0"/>
    <s v="NATIONAL SCIENCE FOUNDATION"/>
    <s v="Federal"/>
    <x v="0"/>
    <s v="4014006000"/>
    <s v="Not Funded"/>
    <s v="16055948"/>
    <m/>
    <m/>
    <n v="1"/>
    <n v="500000"/>
    <n v="1"/>
    <n v="500000"/>
  </r>
  <r>
    <x v="2"/>
    <s v="5"/>
    <s v="11/18/2015"/>
    <s v="2016"/>
    <s v="2"/>
    <s v="41010000"/>
    <x v="13"/>
    <x v="0"/>
    <s v="NATIONAL SCIENCE FOUNDATION"/>
    <s v="Federal"/>
    <x v="0"/>
    <s v="4014006000"/>
    <s v="Not Funded"/>
    <s v="16055972"/>
    <m/>
    <m/>
    <n v="1"/>
    <n v="499422"/>
    <n v="1"/>
    <n v="499422"/>
  </r>
  <r>
    <x v="2"/>
    <s v="5"/>
    <s v="11/18/2015"/>
    <s v="2016"/>
    <s v="2"/>
    <s v="41010000"/>
    <x v="13"/>
    <x v="0"/>
    <s v="NATIONAL SCIENCE FOUNDATION"/>
    <s v="Federal"/>
    <x v="0"/>
    <s v="4014006000"/>
    <s v="Not Funded"/>
    <s v="16055975"/>
    <m/>
    <m/>
    <n v="1"/>
    <n v="499141"/>
    <n v="1"/>
    <n v="499141"/>
  </r>
  <r>
    <x v="2"/>
    <s v="5"/>
    <s v="11/18/2015"/>
    <s v="2016"/>
    <s v="2"/>
    <s v="41010000"/>
    <x v="13"/>
    <x v="0"/>
    <s v="NATIONAL SCIENCE FOUNDATION"/>
    <s v="Federal"/>
    <x v="0"/>
    <s v="4014006000"/>
    <s v="Not Funded"/>
    <s v="16055985"/>
    <m/>
    <m/>
    <n v="1"/>
    <n v="500000"/>
    <n v="1"/>
    <n v="500000"/>
  </r>
  <r>
    <x v="2"/>
    <s v="5"/>
    <s v="11/18/2015"/>
    <s v="2016"/>
    <s v="2"/>
    <s v="41010000"/>
    <x v="13"/>
    <x v="0"/>
    <s v="NATIONAL SCIENCE FOUNDATION"/>
    <s v="Federal"/>
    <x v="0"/>
    <s v="4014006000"/>
    <s v="Not Funded"/>
    <s v="16055990"/>
    <m/>
    <m/>
    <n v="0.5"/>
    <n v="250000"/>
    <n v="0.5"/>
    <n v="250000"/>
  </r>
  <r>
    <x v="2"/>
    <s v="5"/>
    <s v="11/18/2015"/>
    <s v="2016"/>
    <s v="2"/>
    <s v="41010000"/>
    <x v="13"/>
    <x v="0"/>
    <s v="NATIONAL SCIENCE FOUNDATION"/>
    <s v="Federal"/>
    <x v="0"/>
    <s v="4014006000"/>
    <s v="Not Funded"/>
    <s v="16056001"/>
    <m/>
    <m/>
    <n v="0.25"/>
    <n v="125000"/>
    <n v="0.25"/>
    <n v="125000"/>
  </r>
  <r>
    <x v="2"/>
    <s v="5"/>
    <s v="11/18/2015"/>
    <s v="2016"/>
    <s v="2"/>
    <s v="41010000"/>
    <x v="13"/>
    <x v="0"/>
    <s v="NATIONAL SCIENCE FOUNDATION"/>
    <s v="Federal"/>
    <x v="0"/>
    <s v="4014006000"/>
    <s v="Not Funded"/>
    <s v="16056002"/>
    <m/>
    <m/>
    <n v="0.5"/>
    <n v="248347"/>
    <n v="0.5"/>
    <n v="248347"/>
  </r>
  <r>
    <x v="2"/>
    <s v="5"/>
    <s v="11/18/2015"/>
    <s v="2016"/>
    <s v="2"/>
    <s v="41010000"/>
    <x v="13"/>
    <x v="0"/>
    <s v="NATIONAL SCIENCE FOUNDATION"/>
    <s v="Federal"/>
    <x v="0"/>
    <s v="4014008000"/>
    <s v="Pending"/>
    <s v="16055913"/>
    <m/>
    <m/>
    <n v="1"/>
    <n v="250000"/>
    <n v="1"/>
    <n v="250000"/>
  </r>
  <r>
    <x v="2"/>
    <s v="5"/>
    <s v="11/18/2015"/>
    <s v="2016"/>
    <s v="2"/>
    <s v="41010000"/>
    <x v="13"/>
    <x v="0"/>
    <s v="NATIONAL SCIENCE FOUNDATION"/>
    <s v="Federal"/>
    <x v="0"/>
    <s v="4014008000"/>
    <s v="Not Funded"/>
    <s v="16055950"/>
    <n v="1"/>
    <n v="281245.12"/>
    <m/>
    <m/>
    <n v="1"/>
    <n v="281245.12"/>
  </r>
  <r>
    <x v="2"/>
    <s v="5"/>
    <s v="11/18/2015"/>
    <s v="2016"/>
    <s v="2"/>
    <s v="41010000"/>
    <x v="13"/>
    <x v="0"/>
    <s v="NATIONAL SCIENCE FOUNDATION"/>
    <s v="Federal"/>
    <x v="0"/>
    <s v="4014008000"/>
    <s v="Not Funded"/>
    <s v="16055990"/>
    <m/>
    <m/>
    <n v="0.5"/>
    <n v="250000"/>
    <n v="0.5"/>
    <n v="250000"/>
  </r>
  <r>
    <x v="2"/>
    <s v="5"/>
    <s v="11/18/2015"/>
    <s v="2016"/>
    <s v="2"/>
    <s v="41010000"/>
    <x v="13"/>
    <x v="0"/>
    <s v="NATIONAL SCIENCE FOUNDATION"/>
    <s v="Federal"/>
    <x v="0"/>
    <s v="4014009000"/>
    <s v="Not Funded"/>
    <s v="16055910"/>
    <m/>
    <m/>
    <n v="1"/>
    <n v="499980"/>
    <n v="1"/>
    <n v="499980"/>
  </r>
  <r>
    <x v="2"/>
    <s v="5"/>
    <s v="11/18/2015"/>
    <s v="2016"/>
    <s v="2"/>
    <s v="41010000"/>
    <x v="13"/>
    <x v="0"/>
    <s v="NATIONAL SCIENCE FOUNDATION"/>
    <s v="Federal"/>
    <x v="0"/>
    <s v="4018003000"/>
    <s v="Not Funded"/>
    <s v="16055928"/>
    <m/>
    <m/>
    <n v="0.6"/>
    <n v="99985.2"/>
    <n v="0.6"/>
    <n v="99985.2"/>
  </r>
  <r>
    <x v="2"/>
    <s v="5"/>
    <s v="11/18/2015"/>
    <s v="2016"/>
    <s v="2"/>
    <s v="41010000"/>
    <x v="13"/>
    <x v="0"/>
    <s v="NATIONAL SCIENCE FOUNDATION"/>
    <s v="Federal"/>
    <x v="0"/>
    <s v="4018009000"/>
    <s v="Pending"/>
    <s v="16055893"/>
    <m/>
    <m/>
    <n v="1"/>
    <n v="500000"/>
    <n v="1"/>
    <n v="500000"/>
  </r>
  <r>
    <x v="2"/>
    <s v="5"/>
    <s v="11/18/2015"/>
    <s v="2016"/>
    <s v="2"/>
    <s v="41010000"/>
    <x v="13"/>
    <x v="0"/>
    <s v="NATIONAL SCIENCE FOUNDATION"/>
    <s v="Federal"/>
    <x v="0"/>
    <s v="4018009000"/>
    <s v="Pending"/>
    <s v="16055954"/>
    <m/>
    <m/>
    <n v="1"/>
    <n v="499994"/>
    <n v="1"/>
    <n v="499994"/>
  </r>
  <r>
    <x v="2"/>
    <s v="5"/>
    <s v="11/18/2015"/>
    <s v="2016"/>
    <s v="2"/>
    <s v="41010000"/>
    <x v="13"/>
    <x v="0"/>
    <s v="NATIONAL SCIENCE FOUNDATION"/>
    <s v="Federal"/>
    <x v="0"/>
    <s v="4018009000"/>
    <s v="Awarded"/>
    <s v="16055988"/>
    <m/>
    <m/>
    <n v="0.75"/>
    <n v="371481"/>
    <n v="0.75"/>
    <n v="371481"/>
  </r>
  <r>
    <x v="2"/>
    <s v="5"/>
    <s v="11/18/2015"/>
    <s v="2016"/>
    <s v="2"/>
    <s v="41010000"/>
    <x v="13"/>
    <x v="0"/>
    <s v="NATIONAL SCIENCE FOUNDATION"/>
    <s v="Federal"/>
    <x v="0"/>
    <s v="4018009000"/>
    <s v="Not Funded"/>
    <s v="16055928"/>
    <m/>
    <m/>
    <n v="0.4"/>
    <n v="66656.800000000003"/>
    <n v="0.4"/>
    <n v="66656.800000000003"/>
  </r>
  <r>
    <x v="2"/>
    <s v="5"/>
    <s v="11/18/2015"/>
    <s v="2016"/>
    <s v="2"/>
    <s v="41010000"/>
    <x v="13"/>
    <x v="0"/>
    <s v="NATIONAL SCIENCE FOUNDATION"/>
    <s v="Federal"/>
    <x v="0"/>
    <s v="4018009000"/>
    <s v="Not Funded"/>
    <s v="16055930"/>
    <m/>
    <m/>
    <n v="1"/>
    <n v="382252"/>
    <n v="1"/>
    <n v="382252"/>
  </r>
  <r>
    <x v="2"/>
    <s v="5"/>
    <s v="11/18/2015"/>
    <s v="2016"/>
    <s v="2"/>
    <s v="41010000"/>
    <x v="13"/>
    <x v="0"/>
    <s v="NATIONAL SCIENCE FOUNDATION"/>
    <s v="Federal"/>
    <x v="0"/>
    <s v="4018009000"/>
    <s v="Not Funded"/>
    <s v="16055933"/>
    <m/>
    <m/>
    <n v="1"/>
    <n v="500000"/>
    <n v="1"/>
    <n v="500000"/>
  </r>
  <r>
    <x v="2"/>
    <s v="5"/>
    <s v="11/18/2015"/>
    <s v="2016"/>
    <s v="2"/>
    <s v="41010000"/>
    <x v="13"/>
    <x v="0"/>
    <s v="NATIONAL SCIENCE FOUNDATION"/>
    <s v="Federal"/>
    <x v="0"/>
    <s v="4018009000"/>
    <s v="Not Funded"/>
    <s v="16055942"/>
    <n v="1"/>
    <n v="246703"/>
    <m/>
    <m/>
    <n v="1"/>
    <n v="246703"/>
  </r>
  <r>
    <x v="2"/>
    <s v="5"/>
    <s v="11/18/2015"/>
    <s v="2016"/>
    <s v="2"/>
    <s v="41010000"/>
    <x v="13"/>
    <x v="0"/>
    <s v="NATIONAL SCIENCE FOUNDATION"/>
    <s v="Federal"/>
    <x v="0"/>
    <s v="4018009000"/>
    <s v="Not Funded"/>
    <s v="16055953"/>
    <m/>
    <m/>
    <n v="0.5"/>
    <n v="250000"/>
    <n v="0.5"/>
    <n v="250000"/>
  </r>
  <r>
    <x v="2"/>
    <s v="5"/>
    <s v="11/18/2015"/>
    <s v="2016"/>
    <s v="2"/>
    <s v="41010000"/>
    <x v="13"/>
    <x v="0"/>
    <s v="NATIONAL SCIENCE FOUNDATION"/>
    <s v="Federal"/>
    <x v="0"/>
    <s v="4018009000"/>
    <s v="Not Funded"/>
    <s v="16055960"/>
    <m/>
    <m/>
    <n v="1"/>
    <n v="299942"/>
    <n v="1"/>
    <n v="299942"/>
  </r>
  <r>
    <x v="2"/>
    <s v="5"/>
    <s v="11/18/2015"/>
    <s v="2016"/>
    <s v="2"/>
    <s v="41010000"/>
    <x v="13"/>
    <x v="0"/>
    <s v="NATIONAL SCIENCE FOUNDATION"/>
    <s v="Federal"/>
    <x v="0"/>
    <s v="4018009000"/>
    <s v="Not Funded"/>
    <s v="16055969"/>
    <n v="1"/>
    <n v="259942"/>
    <m/>
    <m/>
    <n v="1"/>
    <n v="259942"/>
  </r>
  <r>
    <x v="2"/>
    <s v="5"/>
    <s v="11/18/2015"/>
    <s v="2016"/>
    <s v="2"/>
    <s v="41010000"/>
    <x v="13"/>
    <x v="0"/>
    <s v="NATIONAL SCIENCE FOUNDATION"/>
    <s v="Federal"/>
    <x v="0"/>
    <s v="4018009000"/>
    <s v="Not Funded"/>
    <s v="16055981"/>
    <m/>
    <m/>
    <n v="0.5"/>
    <n v="249914.5"/>
    <n v="0.5"/>
    <n v="249914.5"/>
  </r>
  <r>
    <x v="2"/>
    <s v="5"/>
    <s v="11/18/2015"/>
    <s v="2016"/>
    <s v="2"/>
    <s v="41010000"/>
    <x v="13"/>
    <x v="0"/>
    <s v="NATIONAL SCIENCE FOUNDATION"/>
    <s v="Federal"/>
    <x v="0"/>
    <s v="4018009000"/>
    <s v="Not Funded"/>
    <s v="16055987"/>
    <m/>
    <m/>
    <n v="1"/>
    <n v="236958"/>
    <n v="1"/>
    <n v="236958"/>
  </r>
  <r>
    <x v="2"/>
    <s v="5"/>
    <s v="11/18/2015"/>
    <s v="2016"/>
    <s v="2"/>
    <s v="41010000"/>
    <x v="13"/>
    <x v="0"/>
    <s v="NATIONAL SCIENCE FOUNDATION"/>
    <s v="Federal"/>
    <x v="0"/>
    <s v="4018009000"/>
    <s v="Not Funded"/>
    <s v="16056001"/>
    <m/>
    <m/>
    <n v="0.75"/>
    <n v="375000"/>
    <n v="0.75"/>
    <n v="375000"/>
  </r>
  <r>
    <x v="2"/>
    <s v="5"/>
    <s v="11/18/2015"/>
    <s v="2016"/>
    <s v="2"/>
    <s v="41010000"/>
    <x v="13"/>
    <x v="0"/>
    <s v="NATIONAL SCIENCE FOUNDATION"/>
    <s v="Federal"/>
    <x v="0"/>
    <s v="4018009000"/>
    <s v="Not Funded"/>
    <s v="16056002"/>
    <m/>
    <m/>
    <n v="0.5"/>
    <n v="248347"/>
    <n v="0.5"/>
    <n v="248347"/>
  </r>
  <r>
    <x v="2"/>
    <s v="5"/>
    <s v="11/18/2015"/>
    <s v="2016"/>
    <s v="2"/>
    <s v="41010000"/>
    <x v="13"/>
    <x v="0"/>
    <s v="NATIONAL SCIENCE FOUNDATION"/>
    <s v="Federal"/>
    <x v="0"/>
    <s v="4018010000"/>
    <s v="Awarded"/>
    <s v="16055988"/>
    <m/>
    <m/>
    <n v="0.25"/>
    <n v="123827"/>
    <n v="0.25"/>
    <n v="123827"/>
  </r>
  <r>
    <x v="2"/>
    <s v="5"/>
    <s v="11/18/2015"/>
    <s v="2016"/>
    <s v="2"/>
    <s v="41010000"/>
    <x v="13"/>
    <x v="0"/>
    <s v="NATIONAL SCIENCE FOUNDATION"/>
    <s v="Federal"/>
    <x v="0"/>
    <s v="4018010000"/>
    <s v="Not Funded"/>
    <s v="16055848"/>
    <m/>
    <m/>
    <n v="1"/>
    <n v="229294"/>
    <n v="1"/>
    <n v="229294"/>
  </r>
  <r>
    <x v="2"/>
    <s v="5"/>
    <s v="11/18/2015"/>
    <s v="2016"/>
    <s v="2"/>
    <s v="41010000"/>
    <x v="13"/>
    <x v="0"/>
    <s v="NATIONAL SCIENCE FOUNDATION"/>
    <s v="Federal"/>
    <x v="0"/>
    <s v="4018010000"/>
    <s v="Not Funded"/>
    <s v="16055934"/>
    <m/>
    <m/>
    <n v="0.5"/>
    <n v="250000"/>
    <n v="0.5"/>
    <n v="250000"/>
  </r>
  <r>
    <x v="2"/>
    <s v="5"/>
    <s v="11/18/2015"/>
    <s v="2016"/>
    <s v="2"/>
    <s v="41010000"/>
    <x v="13"/>
    <x v="0"/>
    <s v="NATIONAL SCIENCE FOUNDATION"/>
    <s v="Federal"/>
    <x v="0"/>
    <s v="4018010000"/>
    <s v="Not Funded"/>
    <s v="16055981"/>
    <m/>
    <m/>
    <n v="0.5"/>
    <n v="249914.5"/>
    <n v="0.5"/>
    <n v="249914.5"/>
  </r>
  <r>
    <x v="2"/>
    <s v="5"/>
    <s v="11/18/2015"/>
    <s v="2016"/>
    <s v="2"/>
    <s v="41010000"/>
    <x v="13"/>
    <x v="0"/>
    <s v="NATIONAL SCIENCE FOUNDATION"/>
    <s v="Federal"/>
    <x v="0"/>
    <s v="4019008000"/>
    <s v="Not Funded"/>
    <s v="16055953"/>
    <m/>
    <m/>
    <n v="0.5"/>
    <n v="250000"/>
    <n v="0.5"/>
    <n v="250000"/>
  </r>
  <r>
    <x v="2"/>
    <s v="5"/>
    <s v="11/18/2015"/>
    <s v="2016"/>
    <s v="2"/>
    <s v="41010000"/>
    <x v="13"/>
    <x v="0"/>
    <s v="NATIONAL SCIENCE FOUNDATION"/>
    <s v="Federal"/>
    <x v="0"/>
    <s v="4019008000"/>
    <s v="Not Funded"/>
    <s v="16055964"/>
    <m/>
    <m/>
    <n v="0.75"/>
    <n v="375000"/>
    <n v="0.75"/>
    <n v="375000"/>
  </r>
  <r>
    <x v="2"/>
    <s v="5"/>
    <s v="11/18/2015"/>
    <s v="2016"/>
    <s v="2"/>
    <s v="41010000"/>
    <x v="13"/>
    <x v="0"/>
    <s v="NATIONAL SCIENCE FOUNDATION"/>
    <s v="Federal"/>
    <x v="0"/>
    <s v="4019010000"/>
    <s v="Not Funded"/>
    <s v="16055934"/>
    <m/>
    <m/>
    <n v="0.5"/>
    <n v="250000"/>
    <n v="0.5"/>
    <n v="250000"/>
  </r>
  <r>
    <x v="2"/>
    <s v="5"/>
    <s v="11/18/2015"/>
    <s v="2016"/>
    <s v="2"/>
    <s v="41010000"/>
    <x v="13"/>
    <x v="0"/>
    <s v="NATIONAL SCIENCE FOUNDATION"/>
    <s v="Federal"/>
    <x v="0"/>
    <s v="4019010000"/>
    <s v="Not Funded"/>
    <s v="16055964"/>
    <m/>
    <m/>
    <n v="0.25"/>
    <n v="125000"/>
    <n v="0.25"/>
    <n v="125000"/>
  </r>
  <r>
    <x v="2"/>
    <s v="5"/>
    <s v="11/18/2015"/>
    <s v="2016"/>
    <s v="2"/>
    <s v="41010000"/>
    <x v="13"/>
    <x v="0"/>
    <s v="NATIONAL SCIENCE FOUNDATION"/>
    <s v="Federal"/>
    <x v="0"/>
    <s v="4027012000"/>
    <s v="Not Funded"/>
    <s v="16055942"/>
    <n v="0"/>
    <n v="0"/>
    <m/>
    <m/>
    <n v="0"/>
    <n v="0"/>
  </r>
  <r>
    <x v="2"/>
    <s v="5"/>
    <s v="11/18/2015"/>
    <s v="2016"/>
    <s v="2"/>
    <s v="41010000"/>
    <x v="13"/>
    <x v="0"/>
    <s v="NATIONAL SCIENCE FOUNDATION"/>
    <s v="Federal"/>
    <x v="0"/>
    <s v="4027012000"/>
    <s v="Not Funded"/>
    <s v="16055950"/>
    <n v="0"/>
    <n v="0"/>
    <m/>
    <m/>
    <n v="0"/>
    <n v="0"/>
  </r>
  <r>
    <x v="2"/>
    <s v="5"/>
    <s v="11/18/2015"/>
    <s v="2016"/>
    <s v="2"/>
    <s v="41010000"/>
    <x v="13"/>
    <x v="0"/>
    <s v="NATIONAL SCIENCE FOUNDATION"/>
    <s v="Federal"/>
    <x v="0"/>
    <s v="4027012000"/>
    <s v="Not Funded"/>
    <s v="16055969"/>
    <n v="0"/>
    <n v="0"/>
    <m/>
    <m/>
    <n v="0"/>
    <n v="0"/>
  </r>
  <r>
    <x v="2"/>
    <s v="5"/>
    <s v="11/19/2015"/>
    <s v="2016"/>
    <s v="2"/>
    <s v="41010000"/>
    <x v="13"/>
    <x v="0"/>
    <s v="NATIONAL SCIENCE FOUNDATION"/>
    <s v="Federal"/>
    <x v="0"/>
    <s v="4014003000"/>
    <s v="Not Funded"/>
    <s v="16055944"/>
    <m/>
    <m/>
    <n v="0.5"/>
    <n v="319356.5"/>
    <n v="0.5"/>
    <n v="319356.5"/>
  </r>
  <r>
    <x v="2"/>
    <s v="5"/>
    <s v="11/19/2015"/>
    <s v="2016"/>
    <s v="2"/>
    <s v="41010000"/>
    <x v="13"/>
    <x v="0"/>
    <s v="RUTGERS, THE STATE UNIVERSITY"/>
    <s v="Institution of Higher Education"/>
    <x v="0"/>
    <s v="4014004000"/>
    <s v="Awarded"/>
    <s v="16056006"/>
    <m/>
    <m/>
    <n v="0.66"/>
    <n v="132000"/>
    <n v="0.66"/>
    <n v="132000"/>
  </r>
  <r>
    <x v="2"/>
    <s v="5"/>
    <s v="11/19/2015"/>
    <s v="2016"/>
    <s v="2"/>
    <s v="41010000"/>
    <x v="13"/>
    <x v="0"/>
    <s v="RUTGERS, THE STATE UNIVERSITY"/>
    <s v="Institution of Higher Education"/>
    <x v="0"/>
    <s v="4014009000"/>
    <s v="Awarded"/>
    <s v="16056006"/>
    <m/>
    <m/>
    <n v="0.34"/>
    <n v="68000"/>
    <n v="0.34"/>
    <n v="68000"/>
  </r>
  <r>
    <x v="2"/>
    <s v="5"/>
    <s v="11/19/2015"/>
    <s v="2016"/>
    <s v="2"/>
    <s v="41010000"/>
    <x v="13"/>
    <x v="0"/>
    <s v="NATIONAL SCIENCE FOUNDATION"/>
    <s v="Federal"/>
    <x v="0"/>
    <s v="4014009000"/>
    <s v="Not Funded"/>
    <s v="16055944"/>
    <m/>
    <m/>
    <n v="0.25"/>
    <n v="159678.25"/>
    <n v="0.25"/>
    <n v="159678.25"/>
  </r>
  <r>
    <x v="2"/>
    <s v="5"/>
    <s v="11/19/2015"/>
    <s v="2016"/>
    <s v="2"/>
    <s v="41010000"/>
    <x v="13"/>
    <x v="0"/>
    <s v="NATIONAL SCIENCE FOUNDATION"/>
    <s v="Federal"/>
    <x v="0"/>
    <s v="4014011000"/>
    <s v="Pending"/>
    <s v="16056027"/>
    <m/>
    <m/>
    <n v="1"/>
    <n v="482403"/>
    <n v="1"/>
    <n v="482403"/>
  </r>
  <r>
    <x v="2"/>
    <s v="5"/>
    <s v="11/19/2015"/>
    <s v="2016"/>
    <s v="2"/>
    <s v="41010000"/>
    <x v="13"/>
    <x v="0"/>
    <s v="NATIONAL SCIENCE FOUNDATION"/>
    <s v="Federal"/>
    <x v="0"/>
    <s v="4014011000"/>
    <s v="Not Funded"/>
    <s v="16055944"/>
    <m/>
    <m/>
    <n v="0.25"/>
    <n v="159678.25"/>
    <n v="0.25"/>
    <n v="159678.25"/>
  </r>
  <r>
    <x v="2"/>
    <s v="5"/>
    <s v="11/19/2015"/>
    <s v="2016"/>
    <s v="2"/>
    <s v="41010000"/>
    <x v="13"/>
    <x v="0"/>
    <s v="NATIONAL SCIENCE FOUNDATION"/>
    <s v="Federal"/>
    <x v="0"/>
    <s v="4014011000"/>
    <s v="Not Funded"/>
    <s v="16056003"/>
    <m/>
    <m/>
    <n v="1"/>
    <n v="330000"/>
    <n v="1"/>
    <n v="330000"/>
  </r>
  <r>
    <x v="2"/>
    <s v="5"/>
    <s v="11/19/2015"/>
    <s v="2016"/>
    <s v="2"/>
    <s v="41010000"/>
    <x v="13"/>
    <x v="0"/>
    <s v="NATIONAL SCIENCE FOUNDATION"/>
    <s v="Federal"/>
    <x v="0"/>
    <s v="4018009000"/>
    <s v="Not Funded"/>
    <s v="16056000"/>
    <m/>
    <m/>
    <n v="1"/>
    <n v="250000"/>
    <n v="1"/>
    <n v="250000"/>
  </r>
  <r>
    <x v="2"/>
    <s v="5"/>
    <s v="11/19/2015"/>
    <s v="2016"/>
    <s v="2"/>
    <s v="41010000"/>
    <x v="13"/>
    <x v="0"/>
    <s v="NATIONAL SCIENCE FOUNDATION"/>
    <s v="Federal"/>
    <x v="0"/>
    <s v="4020001000"/>
    <s v="Not Funded"/>
    <s v="16055549"/>
    <n v="1"/>
    <n v="297481"/>
    <m/>
    <m/>
    <n v="1"/>
    <n v="297481"/>
  </r>
  <r>
    <x v="2"/>
    <s v="5"/>
    <s v="11/19/2015"/>
    <s v="2016"/>
    <s v="2"/>
    <s v="41010000"/>
    <x v="13"/>
    <x v="0"/>
    <s v="NATIONAL SCIENCE FOUNDATION"/>
    <s v="Federal"/>
    <x v="0"/>
    <s v="4027006000"/>
    <s v="Not Funded"/>
    <s v="16055549"/>
    <n v="0"/>
    <n v="0"/>
    <m/>
    <m/>
    <n v="0"/>
    <n v="0"/>
  </r>
  <r>
    <x v="2"/>
    <s v="5"/>
    <s v="11/20/2015"/>
    <s v="2016"/>
    <s v="2"/>
    <s v="41010000"/>
    <x v="13"/>
    <x v="0"/>
    <s v="NATIONAL SCIENCE FOUNDATION"/>
    <s v="Federal"/>
    <x v="0"/>
    <s v="4007003000"/>
    <s v="Awarded"/>
    <s v="16012111"/>
    <m/>
    <m/>
    <n v="0.44"/>
    <n v="286000"/>
    <n v="0.44"/>
    <n v="286000"/>
  </r>
  <r>
    <x v="2"/>
    <s v="5"/>
    <s v="11/20/2015"/>
    <s v="2016"/>
    <s v="2"/>
    <s v="41010000"/>
    <x v="13"/>
    <x v="0"/>
    <s v="NATIONAL SCIENCE FOUNDATION"/>
    <s v="Federal"/>
    <x v="0"/>
    <s v="4018004000"/>
    <s v="Awarded"/>
    <s v="16012111"/>
    <m/>
    <m/>
    <n v="0.56000000000000005"/>
    <n v="364000"/>
    <n v="0.56000000000000005"/>
    <n v="364000"/>
  </r>
  <r>
    <x v="2"/>
    <s v="5"/>
    <s v="11/20/2015"/>
    <s v="2016"/>
    <s v="2"/>
    <s v="41010000"/>
    <x v="13"/>
    <x v="0"/>
    <s v="NATIONAL SCIENCE FOUNDATION"/>
    <s v="Federal"/>
    <x v="0"/>
    <s v="4018004000"/>
    <s v="Awarded"/>
    <s v="16012419"/>
    <m/>
    <m/>
    <n v="1"/>
    <n v="675000"/>
    <n v="1"/>
    <n v="675000"/>
  </r>
  <r>
    <x v="2"/>
    <s v="5"/>
    <s v="11/23/2015"/>
    <s v="2016"/>
    <s v="2"/>
    <s v="41010000"/>
    <x v="13"/>
    <x v="0"/>
    <s v="NATIONAL SCIENCE FOUNDATION"/>
    <s v="Federal"/>
    <x v="0"/>
    <s v="1010008000"/>
    <s v="Not Funded"/>
    <s v="16056139"/>
    <m/>
    <m/>
    <n v="0"/>
    <n v="0"/>
    <n v="0"/>
    <n v="0"/>
  </r>
  <r>
    <x v="2"/>
    <s v="5"/>
    <s v="11/23/2015"/>
    <s v="2016"/>
    <s v="2"/>
    <s v="41010000"/>
    <x v="13"/>
    <x v="0"/>
    <s v="NATIONAL SCIENCE FOUNDATION"/>
    <s v="Federal"/>
    <x v="0"/>
    <s v="4002001000"/>
    <s v="Not Funded"/>
    <s v="16056139"/>
    <m/>
    <m/>
    <n v="0.34"/>
    <n v="1225784.3200000001"/>
    <n v="0.34"/>
    <n v="1225784.3200000001"/>
  </r>
  <r>
    <x v="2"/>
    <s v="5"/>
    <s v="11/23/2015"/>
    <s v="2016"/>
    <s v="2"/>
    <s v="41010000"/>
    <x v="13"/>
    <x v="0"/>
    <s v="NATIONAL SCIENCE FOUNDATION"/>
    <s v="Federal"/>
    <x v="0"/>
    <s v="4014006000"/>
    <s v="Awarded"/>
    <s v="16055959"/>
    <m/>
    <m/>
    <n v="1"/>
    <n v="16000"/>
    <n v="1"/>
    <n v="16000"/>
  </r>
  <r>
    <x v="2"/>
    <s v="5"/>
    <s v="11/23/2015"/>
    <s v="2016"/>
    <s v="2"/>
    <s v="41010000"/>
    <x v="13"/>
    <x v="0"/>
    <s v="NATIONAL SCIENCE FOUNDATION"/>
    <s v="Federal"/>
    <x v="0"/>
    <s v="4018003000"/>
    <s v="Not Funded"/>
    <s v="16056139"/>
    <m/>
    <m/>
    <n v="0.33"/>
    <n v="1189731.8400000001"/>
    <n v="0.33"/>
    <n v="1189731.8400000001"/>
  </r>
  <r>
    <x v="2"/>
    <s v="5"/>
    <s v="11/23/2015"/>
    <s v="2016"/>
    <s v="2"/>
    <s v="41010000"/>
    <x v="13"/>
    <x v="0"/>
    <s v="NATIONAL SCIENCE FOUNDATION"/>
    <s v="Federal"/>
    <x v="0"/>
    <s v="4023001000"/>
    <s v="Not Funded"/>
    <s v="16056139"/>
    <m/>
    <m/>
    <n v="0.33"/>
    <n v="1189731.8400000001"/>
    <n v="0.33"/>
    <n v="1189731.8400000001"/>
  </r>
  <r>
    <x v="2"/>
    <s v="5"/>
    <s v="11/23/2015"/>
    <s v="2016"/>
    <s v="2"/>
    <s v="41010000"/>
    <x v="13"/>
    <x v="0"/>
    <s v="NATIONAL SCIENCE FOUNDATION"/>
    <s v="Federal"/>
    <x v="0"/>
    <s v="4039001000"/>
    <s v="Not Funded"/>
    <s v="16056139"/>
    <m/>
    <m/>
    <n v="0"/>
    <n v="0"/>
    <n v="0"/>
    <n v="0"/>
  </r>
  <r>
    <x v="2"/>
    <s v="5"/>
    <s v="11/25/2015"/>
    <s v="2016"/>
    <s v="2"/>
    <s v="41010000"/>
    <x v="13"/>
    <x v="0"/>
    <s v="deciBel Research"/>
    <s v="Private Profit"/>
    <x v="0"/>
    <s v="4014003000"/>
    <s v="Pending"/>
    <s v="16045195"/>
    <m/>
    <m/>
    <n v="0.5"/>
    <n v="19988"/>
    <n v="0.5"/>
    <n v="19988"/>
  </r>
  <r>
    <x v="2"/>
    <s v="5"/>
    <s v="11/25/2015"/>
    <s v="2016"/>
    <s v="2"/>
    <s v="41010000"/>
    <x v="13"/>
    <x v="0"/>
    <s v="deciBel Research"/>
    <s v="Private Profit"/>
    <x v="0"/>
    <s v="4014004000"/>
    <s v="Pending"/>
    <s v="16045195"/>
    <m/>
    <m/>
    <n v="0.5"/>
    <n v="19988"/>
    <n v="0.5"/>
    <n v="19988"/>
  </r>
  <r>
    <x v="2"/>
    <s v="5"/>
    <s v="11/25/2015"/>
    <s v="2016"/>
    <s v="2"/>
    <s v="41010000"/>
    <x v="13"/>
    <x v="0"/>
    <s v="NATIONAL SCIENCE FOUNDATION"/>
    <s v="Federal"/>
    <x v="0"/>
    <s v="4014006000"/>
    <s v="Not Funded"/>
    <s v="16045312"/>
    <n v="1"/>
    <n v="180000"/>
    <m/>
    <m/>
    <n v="1"/>
    <n v="180000"/>
  </r>
  <r>
    <x v="2"/>
    <s v="5"/>
    <s v="11/25/2015"/>
    <s v="2016"/>
    <s v="2"/>
    <s v="41010000"/>
    <x v="13"/>
    <x v="0"/>
    <s v="NATIONAL SCIENCE FOUNDATION"/>
    <s v="Federal"/>
    <x v="0"/>
    <s v="4027002000"/>
    <s v="Not Funded"/>
    <s v="16045312"/>
    <n v="0"/>
    <n v="0"/>
    <m/>
    <m/>
    <n v="0"/>
    <n v="0"/>
  </r>
  <r>
    <x v="2"/>
    <s v="6"/>
    <s v="12/1/2015"/>
    <s v="2016"/>
    <s v="3"/>
    <s v="41010000"/>
    <x v="13"/>
    <x v="0"/>
    <s v="NATIONAL SCIENCE FOUNDATION"/>
    <s v="Federal"/>
    <x v="0"/>
    <s v="4011005000"/>
    <s v="Not Funded"/>
    <s v="16066300"/>
    <n v="0.25"/>
    <n v="249865.25"/>
    <m/>
    <m/>
    <n v="0.25"/>
    <n v="249865.25"/>
  </r>
  <r>
    <x v="2"/>
    <s v="6"/>
    <s v="12/1/2015"/>
    <s v="2016"/>
    <s v="3"/>
    <s v="41010000"/>
    <x v="13"/>
    <x v="0"/>
    <s v="NATIONAL SCIENCE FOUNDATION"/>
    <s v="Federal"/>
    <x v="0"/>
    <s v="4011015000"/>
    <s v="Not Funded"/>
    <s v="16066300"/>
    <n v="0.25"/>
    <n v="249865.25"/>
    <m/>
    <m/>
    <n v="0.25"/>
    <n v="249865.25"/>
  </r>
  <r>
    <x v="2"/>
    <s v="6"/>
    <s v="12/1/2015"/>
    <s v="2016"/>
    <s v="3"/>
    <s v="41010000"/>
    <x v="13"/>
    <x v="0"/>
    <s v="NATIONAL SCIENCE FOUNDATION"/>
    <s v="Federal"/>
    <x v="0"/>
    <s v="4013003000"/>
    <s v="Not Funded"/>
    <s v="16066300"/>
    <n v="0.25"/>
    <n v="249865.25"/>
    <m/>
    <m/>
    <n v="0.25"/>
    <n v="249865.25"/>
  </r>
  <r>
    <x v="2"/>
    <s v="6"/>
    <s v="12/1/2015"/>
    <s v="2016"/>
    <s v="3"/>
    <s v="41010000"/>
    <x v="13"/>
    <x v="0"/>
    <s v="NATIONAL SCIENCE FOUNDATION"/>
    <s v="Federal"/>
    <x v="0"/>
    <s v="4013011000"/>
    <s v="Not Funded"/>
    <s v="16055760"/>
    <m/>
    <m/>
    <n v="0.5"/>
    <n v="246684.5"/>
    <n v="0.5"/>
    <n v="246684.5"/>
  </r>
  <r>
    <x v="2"/>
    <s v="6"/>
    <s v="12/1/2015"/>
    <s v="2016"/>
    <s v="3"/>
    <s v="41010000"/>
    <x v="13"/>
    <x v="0"/>
    <s v="NATIONAL SCIENCE FOUNDATION"/>
    <s v="Federal"/>
    <x v="0"/>
    <s v="4013011000"/>
    <s v="Not Funded"/>
    <s v="16055909"/>
    <m/>
    <m/>
    <n v="0.1"/>
    <n v="49999.1"/>
    <n v="0.1"/>
    <n v="49999.1"/>
  </r>
  <r>
    <x v="2"/>
    <s v="6"/>
    <s v="12/1/2015"/>
    <s v="2016"/>
    <s v="3"/>
    <s v="41010000"/>
    <x v="13"/>
    <x v="0"/>
    <s v="NATIONAL SCIENCE FOUNDATION"/>
    <s v="Federal"/>
    <x v="0"/>
    <s v="4014003000"/>
    <s v="Not Funded"/>
    <s v="16056008"/>
    <n v="1"/>
    <n v="357042"/>
    <m/>
    <m/>
    <n v="1"/>
    <n v="357042"/>
  </r>
  <r>
    <x v="2"/>
    <s v="6"/>
    <s v="12/1/2015"/>
    <s v="2016"/>
    <s v="3"/>
    <s v="41010000"/>
    <x v="13"/>
    <x v="0"/>
    <s v="NATIONAL SCIENCE FOUNDATION"/>
    <s v="Federal"/>
    <x v="0"/>
    <s v="4014006000"/>
    <s v="Not Funded"/>
    <s v="16055760"/>
    <m/>
    <m/>
    <n v="0.5"/>
    <n v="246684.5"/>
    <n v="0.5"/>
    <n v="246684.5"/>
  </r>
  <r>
    <x v="2"/>
    <s v="6"/>
    <s v="12/1/2015"/>
    <s v="2016"/>
    <s v="3"/>
    <s v="41010000"/>
    <x v="13"/>
    <x v="0"/>
    <s v="NATIONAL SCIENCE FOUNDATION"/>
    <s v="Federal"/>
    <x v="0"/>
    <s v="4014007000"/>
    <s v="Not Funded"/>
    <s v="16045447"/>
    <m/>
    <m/>
    <n v="1"/>
    <n v="100000"/>
    <n v="1"/>
    <n v="100000"/>
  </r>
  <r>
    <x v="2"/>
    <s v="6"/>
    <s v="12/1/2015"/>
    <s v="2016"/>
    <s v="3"/>
    <s v="41010000"/>
    <x v="13"/>
    <x v="0"/>
    <s v="NATIONAL SCIENCE FOUNDATION"/>
    <s v="Federal"/>
    <x v="0"/>
    <s v="4014008000"/>
    <s v="Not Funded"/>
    <s v="16055909"/>
    <m/>
    <m/>
    <n v="0.8"/>
    <n v="399992.8"/>
    <n v="0.8"/>
    <n v="399992.8"/>
  </r>
  <r>
    <x v="2"/>
    <s v="6"/>
    <s v="12/1/2015"/>
    <s v="2016"/>
    <s v="3"/>
    <s v="41010000"/>
    <x v="13"/>
    <x v="0"/>
    <s v="NATIONAL SCIENCE FOUNDATION"/>
    <s v="Federal"/>
    <x v="0"/>
    <s v="4014009000"/>
    <s v="Pending"/>
    <s v="16056103"/>
    <m/>
    <m/>
    <n v="0.25"/>
    <n v="84878.75"/>
    <n v="0.25"/>
    <n v="84878.75"/>
  </r>
  <r>
    <x v="2"/>
    <s v="6"/>
    <s v="12/1/2015"/>
    <s v="2016"/>
    <s v="3"/>
    <s v="41010000"/>
    <x v="13"/>
    <x v="0"/>
    <s v="NATIONAL SCIENCE FOUNDATION"/>
    <s v="Federal"/>
    <x v="0"/>
    <s v="4014009000"/>
    <s v="Pending"/>
    <s v="16056249"/>
    <m/>
    <m/>
    <n v="1"/>
    <n v="238394"/>
    <n v="1"/>
    <n v="238394"/>
  </r>
  <r>
    <x v="2"/>
    <s v="6"/>
    <s v="12/1/2015"/>
    <s v="2016"/>
    <s v="3"/>
    <s v="41010000"/>
    <x v="13"/>
    <x v="0"/>
    <s v="NATIONAL SCIENCE FOUNDATION"/>
    <s v="Federal"/>
    <x v="0"/>
    <s v="4014009000"/>
    <s v="Not Funded"/>
    <s v="16044979"/>
    <m/>
    <m/>
    <n v="1"/>
    <n v="527140"/>
    <n v="1"/>
    <n v="527140"/>
  </r>
  <r>
    <x v="2"/>
    <s v="6"/>
    <s v="12/1/2015"/>
    <s v="2016"/>
    <s v="3"/>
    <s v="41010000"/>
    <x v="13"/>
    <x v="0"/>
    <s v="NATIONAL SCIENCE FOUNDATION"/>
    <s v="Federal"/>
    <x v="0"/>
    <s v="4017022000"/>
    <s v="Not Funded"/>
    <s v="16066300"/>
    <n v="0.25"/>
    <n v="249865.25"/>
    <m/>
    <m/>
    <n v="0.25"/>
    <n v="249865.25"/>
  </r>
  <r>
    <x v="2"/>
    <s v="6"/>
    <s v="12/1/2015"/>
    <s v="2016"/>
    <s v="3"/>
    <s v="41010000"/>
    <x v="13"/>
    <x v="0"/>
    <s v="NATIONAL SCIENCE FOUNDATION"/>
    <s v="Federal"/>
    <x v="0"/>
    <s v="4018006000"/>
    <s v="Pending"/>
    <s v="16056103"/>
    <m/>
    <m/>
    <n v="0.75"/>
    <n v="254636.25"/>
    <n v="0.75"/>
    <n v="254636.25"/>
  </r>
  <r>
    <x v="2"/>
    <s v="6"/>
    <s v="12/1/2015"/>
    <s v="2016"/>
    <s v="3"/>
    <s v="41010000"/>
    <x v="13"/>
    <x v="0"/>
    <s v="NATIONAL SCIENCE FOUNDATION"/>
    <s v="Federal"/>
    <x v="0"/>
    <s v="4018006000"/>
    <s v="Pending"/>
    <s v="16056280"/>
    <m/>
    <m/>
    <n v="0.9"/>
    <n v="386805.6"/>
    <n v="0.9"/>
    <n v="386805.6"/>
  </r>
  <r>
    <x v="2"/>
    <s v="6"/>
    <s v="12/1/2015"/>
    <s v="2016"/>
    <s v="3"/>
    <s v="41010000"/>
    <x v="13"/>
    <x v="0"/>
    <s v="NATIONAL SCIENCE FOUNDATION"/>
    <s v="Federal"/>
    <x v="0"/>
    <s v="4018006000"/>
    <s v="Awarded"/>
    <s v="16012430"/>
    <m/>
    <m/>
    <n v="1"/>
    <n v="400759"/>
    <n v="1"/>
    <n v="400759"/>
  </r>
  <r>
    <x v="2"/>
    <s v="6"/>
    <s v="12/1/2015"/>
    <s v="2016"/>
    <s v="3"/>
    <s v="41010000"/>
    <x v="13"/>
    <x v="0"/>
    <s v="NATIONAL SCIENCE FOUNDATION"/>
    <s v="Federal"/>
    <x v="0"/>
    <s v="4018006000"/>
    <s v="Not Funded"/>
    <s v="16056233"/>
    <m/>
    <m/>
    <n v="1"/>
    <n v="258979"/>
    <n v="1"/>
    <n v="258979"/>
  </r>
  <r>
    <x v="2"/>
    <s v="6"/>
    <s v="12/1/2015"/>
    <s v="2016"/>
    <s v="3"/>
    <s v="41010000"/>
    <x v="13"/>
    <x v="0"/>
    <s v="NATIONAL SCIENCE FOUNDATION"/>
    <s v="Federal"/>
    <x v="0"/>
    <s v="4018009000"/>
    <s v="Pending"/>
    <s v="16056280"/>
    <m/>
    <m/>
    <n v="0.1"/>
    <n v="42978.400000000001"/>
    <n v="0.1"/>
    <n v="42978.400000000001"/>
  </r>
  <r>
    <x v="2"/>
    <s v="6"/>
    <s v="12/1/2015"/>
    <s v="2016"/>
    <s v="3"/>
    <s v="41010000"/>
    <x v="13"/>
    <x v="0"/>
    <s v="NATIONAL SCIENCE FOUNDATION"/>
    <s v="Federal"/>
    <x v="0"/>
    <s v="4019030000"/>
    <s v="Not Funded"/>
    <s v="16055909"/>
    <m/>
    <m/>
    <n v="0.1"/>
    <n v="49999.1"/>
    <n v="0.1"/>
    <n v="49999.1"/>
  </r>
  <r>
    <x v="2"/>
    <s v="6"/>
    <s v="12/1/2015"/>
    <s v="2016"/>
    <s v="3"/>
    <s v="41010000"/>
    <x v="13"/>
    <x v="0"/>
    <s v="NATIONAL SCIENCE FOUNDATION"/>
    <s v="Federal"/>
    <x v="0"/>
    <s v="4019030000"/>
    <s v="Not Funded"/>
    <s v="16056283"/>
    <m/>
    <m/>
    <n v="1"/>
    <n v="293189"/>
    <n v="1"/>
    <n v="293189"/>
  </r>
  <r>
    <x v="2"/>
    <s v="6"/>
    <s v="12/1/2015"/>
    <s v="2016"/>
    <s v="3"/>
    <s v="41010000"/>
    <x v="13"/>
    <x v="0"/>
    <s v="NATIONAL SCIENCE FOUNDATION"/>
    <s v="Federal"/>
    <x v="0"/>
    <s v="4027002000"/>
    <s v="Not Funded"/>
    <s v="16056008"/>
    <n v="0"/>
    <n v="0"/>
    <m/>
    <m/>
    <n v="0"/>
    <n v="0"/>
  </r>
  <r>
    <x v="2"/>
    <s v="6"/>
    <s v="12/1/2015"/>
    <s v="2016"/>
    <s v="3"/>
    <s v="41010000"/>
    <x v="13"/>
    <x v="0"/>
    <s v="NATIONAL SCIENCE FOUNDATION"/>
    <s v="Federal"/>
    <x v="0"/>
    <s v="4027011000"/>
    <s v="Not Funded"/>
    <s v="16066300"/>
    <n v="0"/>
    <n v="0"/>
    <m/>
    <m/>
    <n v="0"/>
    <n v="0"/>
  </r>
  <r>
    <x v="2"/>
    <s v="6"/>
    <s v="12/2/2015"/>
    <s v="2016"/>
    <s v="3"/>
    <s v="41010000"/>
    <x v="13"/>
    <x v="0"/>
    <s v="South Dakota School of Mines"/>
    <s v="Institution of Higher Education"/>
    <x v="0"/>
    <s v="4011006000"/>
    <s v="Pending"/>
    <s v="16066339"/>
    <n v="0.6"/>
    <n v="135640.79999999999"/>
    <m/>
    <m/>
    <n v="0.6"/>
    <n v="135640.79999999999"/>
  </r>
  <r>
    <x v="2"/>
    <s v="6"/>
    <s v="12/2/2015"/>
    <s v="2016"/>
    <s v="3"/>
    <s v="41010000"/>
    <x v="13"/>
    <x v="0"/>
    <s v="South Dakota School of Mines"/>
    <s v="Institution of Higher Education"/>
    <x v="0"/>
    <s v="4014008000"/>
    <s v="Pending"/>
    <s v="16066339"/>
    <n v="0.4"/>
    <n v="90427.199999999997"/>
    <m/>
    <m/>
    <n v="0.4"/>
    <n v="90427.199999999997"/>
  </r>
  <r>
    <x v="2"/>
    <s v="6"/>
    <s v="12/2/2015"/>
    <s v="2016"/>
    <s v="3"/>
    <s v="41010000"/>
    <x v="13"/>
    <x v="0"/>
    <s v="South Dakota School of Mines"/>
    <s v="Institution of Higher Education"/>
    <x v="0"/>
    <s v="4027002000"/>
    <s v="Pending"/>
    <s v="16066339"/>
    <n v="0"/>
    <n v="0"/>
    <m/>
    <m/>
    <n v="0"/>
    <n v="0"/>
  </r>
  <r>
    <x v="2"/>
    <s v="6"/>
    <s v="12/2/2015"/>
    <s v="2016"/>
    <s v="3"/>
    <s v="41010000"/>
    <x v="13"/>
    <x v="0"/>
    <s v="South Dakota School of Mines"/>
    <s v="Institution of Higher Education"/>
    <x v="0"/>
    <s v="4027003000"/>
    <s v="Pending"/>
    <s v="16066339"/>
    <n v="0"/>
    <n v="0"/>
    <m/>
    <m/>
    <n v="0"/>
    <n v="0"/>
  </r>
  <r>
    <x v="2"/>
    <s v="6"/>
    <s v="12/3/2015"/>
    <s v="2016"/>
    <s v="3"/>
    <s v="41010000"/>
    <x v="13"/>
    <x v="0"/>
    <s v="NATIONAL SCIENCE FOUNDATION"/>
    <s v="Federal"/>
    <x v="0"/>
    <s v="4014006000"/>
    <s v="Pending"/>
    <s v="16066325"/>
    <n v="1"/>
    <n v="241476"/>
    <m/>
    <m/>
    <n v="1"/>
    <n v="241476"/>
  </r>
  <r>
    <x v="2"/>
    <s v="6"/>
    <s v="12/3/2015"/>
    <s v="2016"/>
    <s v="3"/>
    <s v="41010000"/>
    <x v="13"/>
    <x v="0"/>
    <s v="NATIONAL SCIENCE FOUNDATION"/>
    <s v="Federal"/>
    <x v="0"/>
    <s v="4014006000"/>
    <s v="Not Funded"/>
    <s v="16066364"/>
    <n v="0.25"/>
    <n v="74586.5"/>
    <m/>
    <m/>
    <n v="0.25"/>
    <n v="74586.5"/>
  </r>
  <r>
    <x v="2"/>
    <s v="6"/>
    <s v="12/3/2015"/>
    <s v="2016"/>
    <s v="3"/>
    <s v="41010000"/>
    <x v="13"/>
    <x v="0"/>
    <s v="NATIONAL SCIENCE FOUNDATION"/>
    <s v="Federal"/>
    <x v="0"/>
    <s v="4018006000"/>
    <s v="Pending"/>
    <s v="16066288"/>
    <m/>
    <m/>
    <n v="1"/>
    <n v="205650"/>
    <n v="1"/>
    <n v="205650"/>
  </r>
  <r>
    <x v="2"/>
    <s v="6"/>
    <s v="12/3/2015"/>
    <s v="2016"/>
    <s v="3"/>
    <s v="41010000"/>
    <x v="13"/>
    <x v="0"/>
    <s v="NATIONAL SCIENCE FOUNDATION"/>
    <s v="Federal"/>
    <x v="0"/>
    <s v="4018007000"/>
    <s v="Not Funded"/>
    <s v="16066364"/>
    <n v="0.75"/>
    <n v="223759.5"/>
    <m/>
    <m/>
    <n v="0.75"/>
    <n v="223759.5"/>
  </r>
  <r>
    <x v="2"/>
    <s v="6"/>
    <s v="12/3/2015"/>
    <s v="2016"/>
    <s v="3"/>
    <s v="41010000"/>
    <x v="13"/>
    <x v="0"/>
    <s v="NATIONAL SCIENCE FOUNDATION"/>
    <s v="Federal"/>
    <x v="0"/>
    <s v="4027002000"/>
    <s v="Pending"/>
    <s v="16066325"/>
    <n v="0"/>
    <n v="0"/>
    <m/>
    <m/>
    <n v="0"/>
    <n v="0"/>
  </r>
  <r>
    <x v="2"/>
    <s v="6"/>
    <s v="12/3/2015"/>
    <s v="2016"/>
    <s v="3"/>
    <s v="41010000"/>
    <x v="13"/>
    <x v="0"/>
    <s v="NATIONAL SCIENCE FOUNDATION"/>
    <s v="Federal"/>
    <x v="0"/>
    <s v="4027002000"/>
    <s v="Not Funded"/>
    <s v="16066364"/>
    <n v="0"/>
    <n v="0"/>
    <m/>
    <m/>
    <n v="0"/>
    <n v="0"/>
  </r>
  <r>
    <x v="2"/>
    <s v="6"/>
    <s v="12/3/2015"/>
    <s v="2016"/>
    <s v="3"/>
    <s v="41010000"/>
    <x v="13"/>
    <x v="0"/>
    <s v="NATIONAL SCIENCE FOUNDATION"/>
    <s v="Federal"/>
    <x v="0"/>
    <s v="4027016000"/>
    <s v="Pending"/>
    <s v="16066325"/>
    <n v="0"/>
    <n v="0"/>
    <m/>
    <m/>
    <n v="0"/>
    <n v="0"/>
  </r>
  <r>
    <x v="2"/>
    <s v="6"/>
    <s v="12/4/2015"/>
    <s v="2016"/>
    <s v="3"/>
    <s v="41010000"/>
    <x v="13"/>
    <x v="0"/>
    <s v="NATIONAL SCIENCE FOUNDATION"/>
    <s v="Federal"/>
    <x v="0"/>
    <s v="4013006000"/>
    <s v="Not Funded"/>
    <s v="16066400"/>
    <n v="1"/>
    <n v="1992799"/>
    <m/>
    <m/>
    <n v="1"/>
    <n v="1992799"/>
  </r>
  <r>
    <x v="2"/>
    <s v="6"/>
    <s v="12/4/2015"/>
    <s v="2016"/>
    <s v="3"/>
    <s v="41010000"/>
    <x v="13"/>
    <x v="0"/>
    <s v="NATIONAL SCIENCE FOUNDATION"/>
    <s v="Federal"/>
    <x v="0"/>
    <s v="4018004000"/>
    <s v="Not Funded"/>
    <s v="16066336"/>
    <m/>
    <m/>
    <n v="0.15"/>
    <n v="164255.85"/>
    <n v="0.15"/>
    <n v="164255.85"/>
  </r>
  <r>
    <x v="2"/>
    <s v="6"/>
    <s v="12/4/2015"/>
    <s v="2016"/>
    <s v="3"/>
    <s v="41010000"/>
    <x v="13"/>
    <x v="0"/>
    <s v="NATIONAL SCIENCE FOUNDATION"/>
    <s v="Federal"/>
    <x v="0"/>
    <s v="4019008000"/>
    <s v="Not Funded"/>
    <s v="16066336"/>
    <m/>
    <m/>
    <n v="0.1"/>
    <n v="109503.9"/>
    <n v="0.1"/>
    <n v="109503.9"/>
  </r>
  <r>
    <x v="2"/>
    <s v="6"/>
    <s v="12/4/2015"/>
    <s v="2016"/>
    <s v="3"/>
    <s v="41010000"/>
    <x v="13"/>
    <x v="0"/>
    <s v="Georgia State University"/>
    <s v="Institution of Higher Education"/>
    <x v="0"/>
    <s v="4020001000"/>
    <s v="Pending"/>
    <s v="16066365"/>
    <n v="1"/>
    <n v="13484"/>
    <m/>
    <m/>
    <n v="1"/>
    <n v="13484"/>
  </r>
  <r>
    <x v="2"/>
    <s v="6"/>
    <s v="12/4/2015"/>
    <s v="2016"/>
    <s v="3"/>
    <s v="41010000"/>
    <x v="13"/>
    <x v="0"/>
    <s v="NATIONAL SCIENCE FOUNDATION"/>
    <s v="Federal"/>
    <x v="0"/>
    <s v="4020003000"/>
    <s v="Not Funded"/>
    <s v="16066336"/>
    <m/>
    <m/>
    <n v="0.15"/>
    <n v="164255.85"/>
    <n v="0.15"/>
    <n v="164255.85"/>
  </r>
  <r>
    <x v="2"/>
    <s v="6"/>
    <s v="12/4/2015"/>
    <s v="2016"/>
    <s v="3"/>
    <s v="41010000"/>
    <x v="13"/>
    <x v="0"/>
    <s v="NATIONAL SCIENCE FOUNDATION"/>
    <s v="Federal"/>
    <x v="0"/>
    <s v="4020003000"/>
    <s v="Not Funded"/>
    <s v="16066355"/>
    <m/>
    <m/>
    <n v="1"/>
    <n v="99238"/>
    <n v="1"/>
    <n v="99238"/>
  </r>
  <r>
    <x v="2"/>
    <s v="6"/>
    <s v="12/4/2015"/>
    <s v="2016"/>
    <s v="3"/>
    <s v="41010000"/>
    <x v="13"/>
    <x v="0"/>
    <s v="NATIONAL SCIENCE FOUNDATION"/>
    <s v="Federal"/>
    <x v="0"/>
    <s v="4020004000"/>
    <s v="Not Funded"/>
    <s v="16066336"/>
    <m/>
    <m/>
    <n v="0.6"/>
    <n v="657023.4"/>
    <n v="0.6"/>
    <n v="657023.4"/>
  </r>
  <r>
    <x v="2"/>
    <s v="6"/>
    <s v="12/4/2015"/>
    <s v="2016"/>
    <s v="3"/>
    <s v="41010000"/>
    <x v="13"/>
    <x v="0"/>
    <s v="Georgia State University"/>
    <s v="Institution of Higher Education"/>
    <x v="0"/>
    <s v="4027006000"/>
    <s v="Pending"/>
    <s v="16066365"/>
    <n v="0"/>
    <n v="0"/>
    <m/>
    <m/>
    <n v="0"/>
    <n v="0"/>
  </r>
  <r>
    <x v="2"/>
    <s v="6"/>
    <s v="12/4/2015"/>
    <s v="2016"/>
    <s v="3"/>
    <s v="41010000"/>
    <x v="13"/>
    <x v="0"/>
    <s v="NATIONAL SCIENCE FOUNDATION"/>
    <s v="Federal"/>
    <x v="0"/>
    <s v="4027006000"/>
    <s v="Not Funded"/>
    <s v="16066400"/>
    <n v="0"/>
    <n v="0"/>
    <m/>
    <m/>
    <n v="0"/>
    <n v="0"/>
  </r>
  <r>
    <x v="2"/>
    <s v="6"/>
    <s v="12/6/2015"/>
    <s v="2016"/>
    <s v="3"/>
    <s v="41010000"/>
    <x v="13"/>
    <x v="0"/>
    <s v="NATIONAL SCIENCE FOUNDATION"/>
    <s v="Federal"/>
    <x v="0"/>
    <s v="4014009000"/>
    <s v="Not Funded"/>
    <s v="16066603"/>
    <m/>
    <m/>
    <n v="1"/>
    <n v="155000"/>
    <n v="1"/>
    <n v="155000"/>
  </r>
  <r>
    <x v="2"/>
    <s v="6"/>
    <s v="12/7/2015"/>
    <s v="2016"/>
    <s v="3"/>
    <s v="41010000"/>
    <x v="13"/>
    <x v="0"/>
    <s v="NATIONAL SCIENCE FOUNDATION"/>
    <s v="Federal"/>
    <x v="0"/>
    <s v="4018004000"/>
    <s v="Not Funded"/>
    <s v="16066420"/>
    <m/>
    <m/>
    <n v="1"/>
    <n v="1887703"/>
    <n v="1"/>
    <n v="1887703"/>
  </r>
  <r>
    <x v="2"/>
    <s v="6"/>
    <s v="12/7/2015"/>
    <s v="2016"/>
    <s v="3"/>
    <s v="41010000"/>
    <x v="13"/>
    <x v="0"/>
    <s v="NATIONAL SCIENCE FOUNDATION"/>
    <s v="Federal"/>
    <x v="0"/>
    <s v="4020001000"/>
    <s v="Pending"/>
    <s v="16066446"/>
    <m/>
    <m/>
    <n v="0"/>
    <n v="0"/>
    <n v="0"/>
    <n v="0"/>
  </r>
  <r>
    <x v="2"/>
    <s v="6"/>
    <s v="12/7/2015"/>
    <s v="2016"/>
    <s v="3"/>
    <s v="41010000"/>
    <x v="13"/>
    <x v="0"/>
    <s v="NATIONAL SCIENCE FOUNDATION"/>
    <s v="Federal"/>
    <x v="0"/>
    <s v="4020003000"/>
    <s v="Pending"/>
    <s v="16066446"/>
    <m/>
    <m/>
    <n v="1"/>
    <n v="1377982"/>
    <n v="1"/>
    <n v="1377982"/>
  </r>
  <r>
    <x v="2"/>
    <s v="6"/>
    <s v="12/7/2015"/>
    <s v="2016"/>
    <s v="3"/>
    <s v="41010000"/>
    <x v="13"/>
    <x v="0"/>
    <s v="NATIONAL SCIENCE FOUNDATION"/>
    <s v="Federal"/>
    <x v="0"/>
    <s v="4020003000"/>
    <s v="Not Funded"/>
    <s v="16066428"/>
    <m/>
    <m/>
    <n v="0.25"/>
    <n v="542595.5"/>
    <n v="0.25"/>
    <n v="542595.5"/>
  </r>
  <r>
    <x v="2"/>
    <s v="6"/>
    <s v="12/7/2015"/>
    <s v="2016"/>
    <s v="3"/>
    <s v="41010000"/>
    <x v="13"/>
    <x v="0"/>
    <s v="NATIONAL SCIENCE FOUNDATION"/>
    <s v="Federal"/>
    <x v="0"/>
    <s v="4020004000"/>
    <s v="Not Funded"/>
    <s v="16066428"/>
    <m/>
    <m/>
    <n v="0.75"/>
    <n v="1627786.5"/>
    <n v="0.75"/>
    <n v="1627786.5"/>
  </r>
  <r>
    <x v="2"/>
    <s v="6"/>
    <s v="12/8/2015"/>
    <s v="2016"/>
    <s v="3"/>
    <s v="41010000"/>
    <x v="13"/>
    <x v="0"/>
    <s v="UNIVERSITY OF MINNESOTA"/>
    <s v="Institution of Higher Education"/>
    <x v="0"/>
    <s v="4011012000"/>
    <s v="Awarded"/>
    <s v="16066375"/>
    <m/>
    <m/>
    <n v="1"/>
    <n v="278801"/>
    <n v="1"/>
    <n v="278801"/>
  </r>
  <r>
    <x v="2"/>
    <s v="6"/>
    <s v="12/8/2015"/>
    <s v="2016"/>
    <s v="3"/>
    <s v="41010000"/>
    <x v="13"/>
    <x v="0"/>
    <s v="NATIONAL SCIENCE FOUNDATION"/>
    <s v="Federal"/>
    <x v="0"/>
    <s v="4014009000"/>
    <s v="Awarded"/>
    <s v="16066468"/>
    <m/>
    <m/>
    <n v="1"/>
    <n v="500000"/>
    <n v="1"/>
    <n v="500000"/>
  </r>
  <r>
    <x v="2"/>
    <s v="6"/>
    <s v="12/8/2015"/>
    <s v="2016"/>
    <s v="3"/>
    <s v="41010000"/>
    <x v="13"/>
    <x v="0"/>
    <s v="NATIONAL SCIENCE FOUNDATION"/>
    <s v="Federal"/>
    <x v="0"/>
    <s v="4018004000"/>
    <s v="Awarded"/>
    <s v="16023134"/>
    <m/>
    <m/>
    <n v="0.4375"/>
    <n v="131250"/>
    <n v="0.4375"/>
    <n v="131250"/>
  </r>
  <r>
    <x v="2"/>
    <s v="6"/>
    <s v="12/8/2015"/>
    <s v="2016"/>
    <s v="3"/>
    <s v="41010000"/>
    <x v="13"/>
    <x v="0"/>
    <s v="NATIONAL SCIENCE FOUNDATION"/>
    <s v="Federal"/>
    <x v="0"/>
    <s v="4018008000"/>
    <s v="Awarded"/>
    <s v="16023134"/>
    <m/>
    <m/>
    <n v="0.5625"/>
    <n v="168750"/>
    <n v="0.5625"/>
    <n v="168750"/>
  </r>
  <r>
    <x v="2"/>
    <s v="6"/>
    <s v="12/8/2015"/>
    <s v="2016"/>
    <s v="3"/>
    <s v="41010000"/>
    <x v="13"/>
    <x v="0"/>
    <s v="NATIONAL SCIENCE FOUNDATION"/>
    <s v="Federal"/>
    <x v="0"/>
    <s v="4018010000"/>
    <s v="Not Funded"/>
    <s v="16066422"/>
    <m/>
    <m/>
    <n v="0.6"/>
    <n v="440509.8"/>
    <n v="0.6"/>
    <n v="440509.8"/>
  </r>
  <r>
    <x v="2"/>
    <s v="6"/>
    <s v="12/8/2015"/>
    <s v="2016"/>
    <s v="3"/>
    <s v="41010000"/>
    <x v="13"/>
    <x v="0"/>
    <s v="NATIONAL SCIENCE FOUNDATION"/>
    <s v="Federal"/>
    <x v="0"/>
    <s v="4019010000"/>
    <s v="Not Funded"/>
    <s v="16066422"/>
    <m/>
    <m/>
    <n v="0.4"/>
    <n v="293673.2"/>
    <n v="0.4"/>
    <n v="293673.2"/>
  </r>
  <r>
    <x v="2"/>
    <s v="6"/>
    <s v="12/9/2015"/>
    <s v="2016"/>
    <s v="3"/>
    <s v="41010000"/>
    <x v="13"/>
    <x v="0"/>
    <s v="NATIONAL SCIENCE FOUNDATION"/>
    <s v="Federal"/>
    <x v="0"/>
    <s v="4014006000"/>
    <s v="Not Funded"/>
    <s v="16066482"/>
    <m/>
    <m/>
    <n v="1"/>
    <n v="576962"/>
    <n v="1"/>
    <n v="576962"/>
  </r>
  <r>
    <x v="2"/>
    <s v="6"/>
    <s v="12/10/2015"/>
    <s v="2016"/>
    <s v="3"/>
    <s v="41010000"/>
    <x v="13"/>
    <x v="0"/>
    <s v="NATIONAL SCIENCE FOUNDATION"/>
    <s v="Federal"/>
    <x v="0"/>
    <s v="4014008000"/>
    <s v="Awarded"/>
    <s v="16012406"/>
    <m/>
    <m/>
    <n v="1"/>
    <n v="500000"/>
    <n v="1"/>
    <n v="500000"/>
  </r>
  <r>
    <x v="2"/>
    <s v="6"/>
    <s v="12/10/2015"/>
    <s v="2016"/>
    <s v="3"/>
    <s v="41010000"/>
    <x v="13"/>
    <x v="0"/>
    <s v="NATIONAL SCIENCE FOUNDATION"/>
    <s v="Federal"/>
    <x v="0"/>
    <s v="4018004000"/>
    <s v="Pending"/>
    <s v="16066306"/>
    <m/>
    <m/>
    <n v="1"/>
    <n v="53582"/>
    <n v="1"/>
    <n v="53582"/>
  </r>
  <r>
    <x v="2"/>
    <s v="6"/>
    <s v="12/11/2015"/>
    <s v="2016"/>
    <s v="3"/>
    <s v="41010000"/>
    <x v="13"/>
    <x v="0"/>
    <s v="Prehensile Technologies LLC"/>
    <s v="Private Profit"/>
    <x v="0"/>
    <s v="3004009000"/>
    <s v="Awarded"/>
    <s v="15055475"/>
    <m/>
    <m/>
    <n v="0.375"/>
    <n v="28812"/>
    <n v="0.375"/>
    <n v="28812"/>
  </r>
  <r>
    <x v="2"/>
    <s v="6"/>
    <s v="12/11/2015"/>
    <s v="2016"/>
    <s v="3"/>
    <s v="41010000"/>
    <x v="13"/>
    <x v="0"/>
    <s v="Prehensile Technologies LLC"/>
    <s v="Private Profit"/>
    <x v="0"/>
    <s v="4014009000"/>
    <s v="Awarded"/>
    <s v="15055475"/>
    <m/>
    <m/>
    <n v="0.625"/>
    <n v="48020"/>
    <n v="0.625"/>
    <n v="48020"/>
  </r>
  <r>
    <x v="2"/>
    <s v="6"/>
    <s v="12/11/2015"/>
    <s v="2016"/>
    <s v="3"/>
    <s v="41010000"/>
    <x v="13"/>
    <x v="0"/>
    <s v="NATIONAL SCIENCE FOUNDATION"/>
    <s v="Federal"/>
    <x v="0"/>
    <s v="4018004000"/>
    <s v="Awarded"/>
    <s v="16012073"/>
    <m/>
    <m/>
    <n v="1"/>
    <n v="600000"/>
    <n v="1"/>
    <n v="600000"/>
  </r>
  <r>
    <x v="2"/>
    <s v="6"/>
    <s v="12/11/2015"/>
    <s v="2016"/>
    <s v="3"/>
    <s v="41010000"/>
    <x v="13"/>
    <x v="0"/>
    <s v="SensorHound Innovations LLC"/>
    <s v="Private Profit"/>
    <x v="0"/>
    <s v="4018009000"/>
    <s v="Pending"/>
    <s v="16066566"/>
    <m/>
    <m/>
    <n v="1"/>
    <n v="67614"/>
    <n v="1"/>
    <n v="67614"/>
  </r>
  <r>
    <x v="2"/>
    <s v="6"/>
    <s v="12/14/2015"/>
    <s v="2016"/>
    <s v="3"/>
    <s v="41010000"/>
    <x v="13"/>
    <x v="0"/>
    <s v="NATIONAL SCIENCE FOUNDATION"/>
    <s v="Federal"/>
    <x v="0"/>
    <s v="4014005000"/>
    <s v="Not Funded"/>
    <s v="16066601"/>
    <m/>
    <m/>
    <n v="1"/>
    <n v="45000"/>
    <n v="1"/>
    <n v="45000"/>
  </r>
  <r>
    <x v="2"/>
    <s v="6"/>
    <s v="12/14/2015"/>
    <s v="2016"/>
    <s v="3"/>
    <s v="41010000"/>
    <x v="13"/>
    <x v="0"/>
    <s v="Vibronix Inc"/>
    <s v="Private Profit"/>
    <x v="0"/>
    <s v="4014017000"/>
    <s v="Pending"/>
    <s v="16033464"/>
    <m/>
    <m/>
    <n v="0.75"/>
    <n v="85663.5"/>
    <n v="0.75"/>
    <n v="85663.5"/>
  </r>
  <r>
    <x v="2"/>
    <s v="6"/>
    <s v="12/14/2015"/>
    <s v="2016"/>
    <s v="3"/>
    <s v="41010000"/>
    <x v="13"/>
    <x v="0"/>
    <s v="Vibronix Inc"/>
    <s v="Private Profit"/>
    <x v="0"/>
    <s v="4018004000"/>
    <s v="Pending"/>
    <s v="16033464"/>
    <m/>
    <m/>
    <n v="0.25"/>
    <n v="28554.5"/>
    <n v="0.25"/>
    <n v="28554.5"/>
  </r>
  <r>
    <x v="2"/>
    <s v="6"/>
    <s v="12/14/2015"/>
    <s v="2016"/>
    <s v="3"/>
    <s v="41010000"/>
    <x v="13"/>
    <x v="0"/>
    <s v="INDIANA UNIVERSITY"/>
    <s v="Institution of Higher Education"/>
    <x v="0"/>
    <s v="4019008000"/>
    <s v="Pending"/>
    <s v="16066611"/>
    <m/>
    <m/>
    <n v="1"/>
    <n v="72725"/>
    <n v="1"/>
    <n v="72725"/>
  </r>
  <r>
    <x v="2"/>
    <s v="6"/>
    <s v="12/15/2015"/>
    <s v="2016"/>
    <s v="3"/>
    <s v="41010000"/>
    <x v="13"/>
    <x v="0"/>
    <s v="University of South Florida"/>
    <s v="Institution of Higher Education"/>
    <x v="0"/>
    <s v="4014007000"/>
    <s v="Pending"/>
    <s v="16066635"/>
    <m/>
    <m/>
    <n v="1"/>
    <n v="311333"/>
    <n v="1"/>
    <n v="311333"/>
  </r>
  <r>
    <x v="2"/>
    <s v="6"/>
    <s v="12/15/2015"/>
    <s v="2016"/>
    <s v="3"/>
    <s v="41010000"/>
    <x v="13"/>
    <x v="0"/>
    <s v="Morgan State University"/>
    <s v="Institution of Higher Education"/>
    <x v="0"/>
    <s v="4014007000"/>
    <s v="Pending"/>
    <s v="16066649"/>
    <m/>
    <m/>
    <n v="0.25"/>
    <n v="3750"/>
    <n v="0.25"/>
    <n v="3750"/>
  </r>
  <r>
    <x v="2"/>
    <s v="6"/>
    <s v="12/15/2015"/>
    <s v="2016"/>
    <s v="3"/>
    <s v="41010000"/>
    <x v="13"/>
    <x v="0"/>
    <s v="NATIONAL SCIENCE FOUNDATION"/>
    <s v="Federal"/>
    <x v="0"/>
    <s v="4014007000"/>
    <s v="Not Funded"/>
    <s v="16066609"/>
    <m/>
    <m/>
    <n v="1"/>
    <n v="310048"/>
    <n v="1"/>
    <n v="310048"/>
  </r>
  <r>
    <x v="2"/>
    <s v="6"/>
    <s v="12/15/2015"/>
    <s v="2016"/>
    <s v="3"/>
    <s v="41010000"/>
    <x v="13"/>
    <x v="0"/>
    <s v="Morgan State University"/>
    <s v="Institution of Higher Education"/>
    <x v="0"/>
    <s v="4014018000"/>
    <s v="Pending"/>
    <s v="16066649"/>
    <m/>
    <m/>
    <n v="0.75"/>
    <n v="11250"/>
    <n v="0.75"/>
    <n v="11250"/>
  </r>
  <r>
    <x v="2"/>
    <s v="6"/>
    <s v="12/16/2015"/>
    <s v="2016"/>
    <s v="3"/>
    <s v="41010000"/>
    <x v="13"/>
    <x v="0"/>
    <s v="NATIONAL SCIENCE FOUNDATION"/>
    <s v="Federal"/>
    <x v="0"/>
    <s v="4014006000"/>
    <s v="Pending"/>
    <s v="16066667"/>
    <m/>
    <m/>
    <n v="0.3"/>
    <n v="58228.5"/>
    <n v="0.3"/>
    <n v="58228.5"/>
  </r>
  <r>
    <x v="2"/>
    <s v="6"/>
    <s v="12/16/2015"/>
    <s v="2016"/>
    <s v="3"/>
    <s v="41010000"/>
    <x v="13"/>
    <x v="0"/>
    <s v="NATIONAL SCIENCE FOUNDATION"/>
    <s v="Federal"/>
    <x v="0"/>
    <s v="4019008000"/>
    <s v="Pending"/>
    <s v="16066667"/>
    <m/>
    <m/>
    <n v="0.3"/>
    <n v="58228.5"/>
    <n v="0.3"/>
    <n v="58228.5"/>
  </r>
  <r>
    <x v="2"/>
    <s v="6"/>
    <s v="12/16/2015"/>
    <s v="2016"/>
    <s v="3"/>
    <s v="41010000"/>
    <x v="13"/>
    <x v="0"/>
    <s v="NATIONAL SCIENCE FOUNDATION"/>
    <s v="Federal"/>
    <x v="0"/>
    <s v="4019010000"/>
    <s v="Pending"/>
    <s v="16066637"/>
    <m/>
    <m/>
    <n v="1"/>
    <n v="143548"/>
    <n v="1"/>
    <n v="143548"/>
  </r>
  <r>
    <x v="2"/>
    <s v="6"/>
    <s v="12/16/2015"/>
    <s v="2016"/>
    <s v="3"/>
    <s v="41010000"/>
    <x v="13"/>
    <x v="0"/>
    <s v="NATIONAL SCIENCE FOUNDATION"/>
    <s v="Federal"/>
    <x v="0"/>
    <s v="4019010000"/>
    <s v="Pending"/>
    <s v="16066667"/>
    <m/>
    <m/>
    <n v="0.4"/>
    <n v="77638"/>
    <n v="0.4"/>
    <n v="77638"/>
  </r>
  <r>
    <x v="2"/>
    <s v="6"/>
    <s v="12/17/2015"/>
    <s v="2016"/>
    <s v="3"/>
    <s v="41010000"/>
    <x v="13"/>
    <x v="0"/>
    <s v="NATIONAL SCIENCE FOUNDATION"/>
    <s v="Federal"/>
    <x v="0"/>
    <s v="4014007000"/>
    <s v="Not Funded"/>
    <s v="16066707"/>
    <m/>
    <m/>
    <n v="1"/>
    <n v="150031"/>
    <n v="1"/>
    <n v="150031"/>
  </r>
  <r>
    <x v="2"/>
    <s v="6"/>
    <s v="12/18/2015"/>
    <s v="2016"/>
    <s v="3"/>
    <s v="41010000"/>
    <x v="13"/>
    <x v="0"/>
    <s v="Phytoption LLC"/>
    <s v="Private Profit"/>
    <x v="0"/>
    <s v="4011016000"/>
    <s v="Awarded"/>
    <s v="16012614"/>
    <m/>
    <m/>
    <n v="1"/>
    <n v="51208"/>
    <n v="1"/>
    <n v="51208"/>
  </r>
  <r>
    <x v="2"/>
    <s v="6"/>
    <s v="12/18/2015"/>
    <s v="2016"/>
    <s v="3"/>
    <s v="41010000"/>
    <x v="13"/>
    <x v="0"/>
    <s v="NATIONAL SCIENCE FOUNDATION"/>
    <s v="Federal"/>
    <x v="0"/>
    <s v="4014010000"/>
    <s v="Awarded"/>
    <s v="16066766"/>
    <m/>
    <m/>
    <n v="1"/>
    <n v="1260"/>
    <n v="1"/>
    <n v="1260"/>
  </r>
  <r>
    <x v="2"/>
    <s v="6"/>
    <s v="12/21/2015"/>
    <s v="2016"/>
    <s v="3"/>
    <s v="41010000"/>
    <x v="13"/>
    <x v="0"/>
    <s v="EN'URGA, INC."/>
    <s v="Private Profit"/>
    <x v="0"/>
    <s v="4014006000"/>
    <s v="Pending"/>
    <s v="16066485"/>
    <m/>
    <m/>
    <n v="1"/>
    <n v="80000"/>
    <n v="1"/>
    <n v="80000"/>
  </r>
  <r>
    <x v="2"/>
    <s v="6"/>
    <s v="12/22/2015"/>
    <s v="2016"/>
    <s v="3"/>
    <s v="41010000"/>
    <x v="13"/>
    <x v="0"/>
    <s v="CORNELL UNIVERSITY"/>
    <s v="Institution of Higher Education"/>
    <x v="0"/>
    <s v="1010008000"/>
    <s v="Pending"/>
    <s v="16066854"/>
    <m/>
    <m/>
    <n v="1"/>
    <n v="23609"/>
    <n v="1"/>
    <n v="23609"/>
  </r>
  <r>
    <x v="2"/>
    <s v="6"/>
    <s v="12/23/2015"/>
    <s v="2016"/>
    <s v="3"/>
    <s v="41010000"/>
    <x v="13"/>
    <x v="0"/>
    <s v="NATIONAL SCIENCE FOUNDATION"/>
    <s v="Federal"/>
    <x v="0"/>
    <s v="4011006000"/>
    <s v="Awarded"/>
    <s v="16066871"/>
    <n v="1"/>
    <n v="50000"/>
    <m/>
    <m/>
    <n v="1"/>
    <n v="50000"/>
  </r>
  <r>
    <x v="2"/>
    <s v="6"/>
    <s v="12/23/2015"/>
    <s v="2016"/>
    <s v="3"/>
    <s v="41010000"/>
    <x v="13"/>
    <x v="0"/>
    <s v="Neuro Vigor LLC"/>
    <s v="Private Profit"/>
    <x v="0"/>
    <s v="4012006000"/>
    <s v="Pending"/>
    <s v="16066852"/>
    <m/>
    <m/>
    <n v="1"/>
    <n v="135000"/>
    <n v="1"/>
    <n v="135000"/>
  </r>
  <r>
    <x v="2"/>
    <s v="6"/>
    <s v="12/23/2015"/>
    <s v="2016"/>
    <s v="3"/>
    <s v="41010000"/>
    <x v="13"/>
    <x v="0"/>
    <s v="NATIONAL SCIENCE FOUNDATION"/>
    <s v="Federal"/>
    <x v="0"/>
    <s v="4018004000"/>
    <s v="Awarded"/>
    <s v="16066895"/>
    <m/>
    <m/>
    <n v="1"/>
    <n v="50000"/>
    <n v="1"/>
    <n v="50000"/>
  </r>
  <r>
    <x v="2"/>
    <s v="6"/>
    <s v="12/23/2015"/>
    <s v="2016"/>
    <s v="3"/>
    <s v="41010000"/>
    <x v="13"/>
    <x v="0"/>
    <s v="NATIONAL SCIENCE FOUNDATION"/>
    <s v="Federal"/>
    <x v="0"/>
    <s v="4027003000"/>
    <s v="Awarded"/>
    <s v="16066871"/>
    <n v="0"/>
    <n v="0"/>
    <m/>
    <m/>
    <n v="0"/>
    <n v="0"/>
  </r>
  <r>
    <x v="2"/>
    <s v="7"/>
    <s v="1/5/2016"/>
    <s v="2016"/>
    <s v="4"/>
    <s v="41010000"/>
    <x v="13"/>
    <x v="0"/>
    <s v="University of Massachussetts-Lowell"/>
    <s v="Institution of Higher Education"/>
    <x v="0"/>
    <s v="4019006000"/>
    <s v="Pending"/>
    <s v="16066621"/>
    <m/>
    <m/>
    <n v="1"/>
    <n v="250000"/>
    <n v="1"/>
    <n v="250000"/>
  </r>
  <r>
    <x v="2"/>
    <s v="7"/>
    <s v="1/5/2016"/>
    <s v="2016"/>
    <s v="4"/>
    <s v="41010000"/>
    <x v="13"/>
    <x v="0"/>
    <s v="NATIONAL SCIENCE FOUNDATION"/>
    <s v="Federal"/>
    <x v="0"/>
    <s v="4019010000"/>
    <s v="Pending"/>
    <s v="16066664"/>
    <m/>
    <m/>
    <n v="1"/>
    <n v="148940"/>
    <n v="1"/>
    <n v="148940"/>
  </r>
  <r>
    <x v="2"/>
    <s v="7"/>
    <s v="1/6/2016"/>
    <s v="2016"/>
    <s v="4"/>
    <s v="41010000"/>
    <x v="13"/>
    <x v="0"/>
    <s v="MISSISSIPPI STATE UNIVERSITY"/>
    <s v="Institution of Higher Education"/>
    <x v="0"/>
    <s v="4018004000"/>
    <s v="Awarded"/>
    <s v="16066788"/>
    <m/>
    <m/>
    <n v="1"/>
    <n v="313344"/>
    <n v="1"/>
    <n v="313344"/>
  </r>
  <r>
    <x v="2"/>
    <s v="7"/>
    <s v="1/7/2016"/>
    <s v="2016"/>
    <s v="4"/>
    <s v="41010000"/>
    <x v="13"/>
    <x v="0"/>
    <s v="Stony Brook University"/>
    <s v="Institution of Higher Education"/>
    <x v="0"/>
    <s v="4014006000"/>
    <s v="Pending"/>
    <s v="16076952"/>
    <n v="1"/>
    <n v="399000"/>
    <m/>
    <m/>
    <n v="1"/>
    <n v="399000"/>
  </r>
  <r>
    <x v="2"/>
    <s v="7"/>
    <s v="1/7/2016"/>
    <s v="2016"/>
    <s v="4"/>
    <s v="41010000"/>
    <x v="13"/>
    <x v="0"/>
    <s v="NATIONAL SCIENCE FOUNDATION"/>
    <s v="Federal"/>
    <x v="0"/>
    <s v="4014009000"/>
    <s v="Awarded"/>
    <s v="16077045"/>
    <m/>
    <m/>
    <n v="1"/>
    <n v="50000"/>
    <n v="1"/>
    <n v="50000"/>
  </r>
  <r>
    <x v="2"/>
    <s v="7"/>
    <s v="1/7/2016"/>
    <s v="2016"/>
    <s v="4"/>
    <s v="41010000"/>
    <x v="13"/>
    <x v="0"/>
    <s v="NORTHERN ILLINOIS UNIVERSITY"/>
    <s v="Institution of Higher Education"/>
    <x v="0"/>
    <s v="4018007000"/>
    <s v="Pending"/>
    <s v="16077088"/>
    <m/>
    <m/>
    <n v="1"/>
    <n v="133753"/>
    <n v="1"/>
    <n v="133753"/>
  </r>
  <r>
    <x v="2"/>
    <s v="7"/>
    <s v="1/7/2016"/>
    <s v="2016"/>
    <s v="4"/>
    <s v="41010000"/>
    <x v="13"/>
    <x v="0"/>
    <s v="Stony Brook University"/>
    <s v="Institution of Higher Education"/>
    <x v="0"/>
    <s v="4027002000"/>
    <s v="Pending"/>
    <s v="16076952"/>
    <n v="0"/>
    <n v="0"/>
    <m/>
    <m/>
    <n v="0"/>
    <n v="0"/>
  </r>
  <r>
    <x v="2"/>
    <s v="7"/>
    <s v="1/8/2016"/>
    <s v="2016"/>
    <s v="4"/>
    <s v="41010000"/>
    <x v="13"/>
    <x v="0"/>
    <s v="Northern Kentucky University"/>
    <s v="Institution of Higher Education"/>
    <x v="0"/>
    <s v="4002005000"/>
    <s v="Pending"/>
    <s v="16077060"/>
    <n v="0"/>
    <n v="0"/>
    <m/>
    <m/>
    <n v="0"/>
    <n v="0"/>
  </r>
  <r>
    <x v="2"/>
    <s v="7"/>
    <s v="1/8/2016"/>
    <s v="2016"/>
    <s v="4"/>
    <s v="41010000"/>
    <x v="13"/>
    <x v="0"/>
    <s v="NATIONAL SCIENCE FOUNDATION"/>
    <s v="Federal"/>
    <x v="0"/>
    <s v="4018004000"/>
    <s v="Not Funded"/>
    <s v="16077139"/>
    <m/>
    <m/>
    <n v="1"/>
    <n v="14936"/>
    <n v="1"/>
    <n v="14936"/>
  </r>
  <r>
    <x v="2"/>
    <s v="7"/>
    <s v="1/8/2016"/>
    <s v="2016"/>
    <s v="4"/>
    <s v="41010000"/>
    <x v="13"/>
    <x v="0"/>
    <s v="Northern Kentucky University"/>
    <s v="Institution of Higher Education"/>
    <x v="0"/>
    <s v="4020004000"/>
    <s v="Pending"/>
    <s v="16077060"/>
    <n v="1"/>
    <n v="52795"/>
    <m/>
    <m/>
    <n v="1"/>
    <n v="52795"/>
  </r>
  <r>
    <x v="2"/>
    <s v="7"/>
    <s v="1/8/2016"/>
    <s v="2016"/>
    <s v="4"/>
    <s v="41010000"/>
    <x v="13"/>
    <x v="0"/>
    <s v="Northern Kentucky University"/>
    <s v="Institution of Higher Education"/>
    <x v="0"/>
    <s v="4027006000"/>
    <s v="Pending"/>
    <s v="16077060"/>
    <n v="0"/>
    <n v="0"/>
    <m/>
    <m/>
    <n v="0"/>
    <n v="0"/>
  </r>
  <r>
    <x v="2"/>
    <s v="7"/>
    <s v="1/11/2016"/>
    <s v="2016"/>
    <s v="4"/>
    <s v="41010000"/>
    <x v="13"/>
    <x v="0"/>
    <s v="INDIANA UNIVERSITY"/>
    <s v="Institution of Higher Education"/>
    <x v="0"/>
    <s v="4013011000"/>
    <s v="Pending"/>
    <s v="16077018"/>
    <m/>
    <m/>
    <n v="0.5"/>
    <n v="99417"/>
    <n v="0.5"/>
    <n v="99417"/>
  </r>
  <r>
    <x v="2"/>
    <s v="7"/>
    <s v="1/11/2016"/>
    <s v="2016"/>
    <s v="4"/>
    <s v="41010000"/>
    <x v="13"/>
    <x v="0"/>
    <s v="INDIANA UNIVERSITY"/>
    <s v="Institution of Higher Education"/>
    <x v="0"/>
    <s v="4018007000"/>
    <s v="Pending"/>
    <s v="16077018"/>
    <m/>
    <m/>
    <n v="0.5"/>
    <n v="99417"/>
    <n v="0.5"/>
    <n v="99417"/>
  </r>
  <r>
    <x v="2"/>
    <s v="7"/>
    <s v="1/12/2016"/>
    <s v="2016"/>
    <s v="4"/>
    <s v="41010000"/>
    <x v="13"/>
    <x v="0"/>
    <s v="University of Illinois at Chicago"/>
    <s v="Institution of Higher Education"/>
    <x v="0"/>
    <s v="4014010000"/>
    <s v="Pending"/>
    <s v="16077154"/>
    <m/>
    <m/>
    <n v="1"/>
    <n v="600000"/>
    <n v="1"/>
    <n v="600000"/>
  </r>
  <r>
    <x v="2"/>
    <s v="7"/>
    <s v="1/12/2016"/>
    <s v="2016"/>
    <s v="4"/>
    <s v="41010000"/>
    <x v="13"/>
    <x v="0"/>
    <s v="NATIONAL SCIENCE FOUNDATION"/>
    <s v="Federal"/>
    <x v="0"/>
    <s v="4018009000"/>
    <s v="Not Funded"/>
    <s v="16077140"/>
    <n v="0.33"/>
    <n v="836390.28"/>
    <m/>
    <m/>
    <n v="0.33"/>
    <n v="836390.28"/>
  </r>
  <r>
    <x v="2"/>
    <s v="7"/>
    <s v="1/12/2016"/>
    <s v="2016"/>
    <s v="4"/>
    <s v="41010000"/>
    <x v="13"/>
    <x v="0"/>
    <s v="NATIONAL SCIENCE FOUNDATION"/>
    <s v="Federal"/>
    <x v="0"/>
    <s v="4020001000"/>
    <s v="Not Funded"/>
    <s v="16077140"/>
    <n v="0.67"/>
    <n v="1698125.72"/>
    <m/>
    <m/>
    <n v="0.67"/>
    <n v="1698125.72"/>
  </r>
  <r>
    <x v="2"/>
    <s v="7"/>
    <s v="1/12/2016"/>
    <s v="2016"/>
    <s v="4"/>
    <s v="41010000"/>
    <x v="13"/>
    <x v="0"/>
    <s v="NATIONAL SCIENCE FOUNDATION"/>
    <s v="Federal"/>
    <x v="0"/>
    <s v="4027006000"/>
    <s v="Not Funded"/>
    <s v="16077140"/>
    <n v="0"/>
    <n v="0"/>
    <m/>
    <m/>
    <n v="0"/>
    <n v="0"/>
  </r>
  <r>
    <x v="2"/>
    <s v="7"/>
    <s v="1/12/2016"/>
    <s v="2016"/>
    <s v="4"/>
    <s v="41010000"/>
    <x v="13"/>
    <x v="0"/>
    <s v="NATIONAL SCIENCE FOUNDATION"/>
    <s v="Federal"/>
    <x v="0"/>
    <s v="4027012000"/>
    <s v="Not Funded"/>
    <s v="16077140"/>
    <n v="0"/>
    <n v="0"/>
    <m/>
    <m/>
    <n v="0"/>
    <n v="0"/>
  </r>
  <r>
    <x v="2"/>
    <s v="7"/>
    <s v="1/13/2016"/>
    <s v="2016"/>
    <s v="4"/>
    <s v="41010000"/>
    <x v="13"/>
    <x v="0"/>
    <s v="NATIONAL SCIENCE FOUNDATION"/>
    <s v="Federal"/>
    <x v="0"/>
    <s v="4011006000"/>
    <s v="Not Funded"/>
    <s v="16077176"/>
    <n v="0.2"/>
    <n v="137594.79999999999"/>
    <m/>
    <m/>
    <n v="0.2"/>
    <n v="137594.79999999999"/>
  </r>
  <r>
    <x v="2"/>
    <s v="7"/>
    <s v="1/13/2016"/>
    <s v="2016"/>
    <s v="4"/>
    <s v="41010000"/>
    <x v="13"/>
    <x v="0"/>
    <s v="NATIONAL SCIENCE FOUNDATION"/>
    <s v="Federal"/>
    <x v="0"/>
    <s v="4014006000"/>
    <s v="Not Funded"/>
    <s v="16077176"/>
    <n v="0.4"/>
    <n v="275189.59999999998"/>
    <m/>
    <m/>
    <n v="0.4"/>
    <n v="275189.59999999998"/>
  </r>
  <r>
    <x v="2"/>
    <s v="7"/>
    <s v="1/13/2016"/>
    <s v="2016"/>
    <s v="4"/>
    <s v="41010000"/>
    <x v="13"/>
    <x v="0"/>
    <s v="NATIONAL SCIENCE FOUNDATION"/>
    <s v="Federal"/>
    <x v="0"/>
    <s v="4014006000"/>
    <s v="Not Funded"/>
    <s v="16077188"/>
    <m/>
    <m/>
    <n v="0.33300000000000002"/>
    <n v="380231.39"/>
    <n v="0.33300000000000002"/>
    <n v="380231.39"/>
  </r>
  <r>
    <x v="2"/>
    <s v="7"/>
    <s v="1/13/2016"/>
    <s v="2016"/>
    <s v="4"/>
    <s v="41010000"/>
    <x v="13"/>
    <x v="0"/>
    <s v="NATIONAL SCIENCE FOUNDATION"/>
    <s v="Federal"/>
    <x v="0"/>
    <s v="4014007000"/>
    <s v="Pending"/>
    <s v="16077199"/>
    <m/>
    <m/>
    <n v="1"/>
    <n v="1765014"/>
    <n v="1"/>
    <n v="1765014"/>
  </r>
  <r>
    <x v="2"/>
    <s v="7"/>
    <s v="1/13/2016"/>
    <s v="2016"/>
    <s v="4"/>
    <s v="41010000"/>
    <x v="13"/>
    <x v="0"/>
    <s v="NATIONAL SCIENCE FOUNDATION"/>
    <s v="Federal"/>
    <x v="0"/>
    <s v="4014017000"/>
    <s v="Not Funded"/>
    <s v="16077188"/>
    <m/>
    <m/>
    <n v="0.33400000000000002"/>
    <n v="381373.22"/>
    <n v="0.33400000000000002"/>
    <n v="381373.22"/>
  </r>
  <r>
    <x v="2"/>
    <s v="7"/>
    <s v="1/13/2016"/>
    <s v="2016"/>
    <s v="4"/>
    <s v="41010000"/>
    <x v="13"/>
    <x v="0"/>
    <s v="NATIONAL SCIENCE FOUNDATION"/>
    <s v="Federal"/>
    <x v="0"/>
    <s v="4018003000"/>
    <s v="Not Funded"/>
    <s v="16077176"/>
    <n v="0.2"/>
    <n v="137594.79999999999"/>
    <m/>
    <m/>
    <n v="0.2"/>
    <n v="137594.79999999999"/>
  </r>
  <r>
    <x v="2"/>
    <s v="7"/>
    <s v="1/13/2016"/>
    <s v="2016"/>
    <s v="4"/>
    <s v="41010000"/>
    <x v="13"/>
    <x v="0"/>
    <s v="NATIONAL SCIENCE FOUNDATION"/>
    <s v="Federal"/>
    <x v="0"/>
    <s v="4018003000"/>
    <s v="Not Funded"/>
    <s v="16077188"/>
    <m/>
    <m/>
    <n v="0.33300000000000002"/>
    <n v="380231.39"/>
    <n v="0.33300000000000002"/>
    <n v="380231.39"/>
  </r>
  <r>
    <x v="2"/>
    <s v="7"/>
    <s v="1/13/2016"/>
    <s v="2016"/>
    <s v="4"/>
    <s v="41010000"/>
    <x v="13"/>
    <x v="0"/>
    <s v="NATIONAL SCIENCE FOUNDATION"/>
    <s v="Federal"/>
    <x v="0"/>
    <s v="4018003000"/>
    <s v="Not Funded"/>
    <s v="16077190"/>
    <m/>
    <m/>
    <n v="1"/>
    <n v="1434664"/>
    <n v="1"/>
    <n v="1434664"/>
  </r>
  <r>
    <x v="2"/>
    <s v="7"/>
    <s v="1/13/2016"/>
    <s v="2016"/>
    <s v="4"/>
    <s v="41010000"/>
    <x v="13"/>
    <x v="0"/>
    <s v="NATIONAL SCIENCE FOUNDATION"/>
    <s v="Federal"/>
    <x v="0"/>
    <s v="4018007000"/>
    <s v="Not Funded"/>
    <s v="16077176"/>
    <n v="0.2"/>
    <n v="137594.79999999999"/>
    <m/>
    <m/>
    <n v="0.2"/>
    <n v="137594.79999999999"/>
  </r>
  <r>
    <x v="2"/>
    <s v="7"/>
    <s v="1/13/2016"/>
    <s v="2016"/>
    <s v="4"/>
    <s v="41010000"/>
    <x v="13"/>
    <x v="0"/>
    <s v="NATIONAL SCIENCE FOUNDATION"/>
    <s v="Federal"/>
    <x v="0"/>
    <s v="4019004000"/>
    <s v="Not Funded"/>
    <s v="16077138"/>
    <m/>
    <m/>
    <n v="0.33"/>
    <n v="193362.18"/>
    <n v="0.33"/>
    <n v="193362.18"/>
  </r>
  <r>
    <x v="2"/>
    <s v="7"/>
    <s v="1/13/2016"/>
    <s v="2016"/>
    <s v="4"/>
    <s v="41010000"/>
    <x v="13"/>
    <x v="0"/>
    <s v="NATIONAL SCIENCE FOUNDATION"/>
    <s v="Federal"/>
    <x v="0"/>
    <s v="4019008000"/>
    <s v="Not Funded"/>
    <s v="16077138"/>
    <m/>
    <m/>
    <n v="0.67"/>
    <n v="392583.82"/>
    <n v="0.67"/>
    <n v="392583.82"/>
  </r>
  <r>
    <x v="2"/>
    <s v="7"/>
    <s v="1/13/2016"/>
    <s v="2016"/>
    <s v="4"/>
    <s v="41010000"/>
    <x v="13"/>
    <x v="0"/>
    <s v="NATIONAL SCIENCE FOUNDATION"/>
    <s v="Federal"/>
    <x v="0"/>
    <s v="4027002000"/>
    <s v="Not Funded"/>
    <s v="16077176"/>
    <n v="0"/>
    <n v="0"/>
    <m/>
    <m/>
    <n v="0"/>
    <n v="0"/>
  </r>
  <r>
    <x v="2"/>
    <s v="7"/>
    <s v="1/13/2016"/>
    <s v="2016"/>
    <s v="4"/>
    <s v="41010000"/>
    <x v="13"/>
    <x v="0"/>
    <s v="NATIONAL SCIENCE FOUNDATION"/>
    <s v="Federal"/>
    <x v="0"/>
    <s v="4027003000"/>
    <s v="Not Funded"/>
    <s v="16077176"/>
    <n v="0"/>
    <n v="0"/>
    <m/>
    <m/>
    <n v="0"/>
    <n v="0"/>
  </r>
  <r>
    <x v="2"/>
    <s v="7"/>
    <s v="1/14/2016"/>
    <s v="2016"/>
    <s v="4"/>
    <s v="41010000"/>
    <x v="13"/>
    <x v="0"/>
    <s v="NATIONAL SCIENCE FOUNDATION"/>
    <s v="Federal"/>
    <x v="0"/>
    <s v="4018009000"/>
    <s v="Pending"/>
    <s v="16077173"/>
    <m/>
    <m/>
    <n v="1"/>
    <n v="450000"/>
    <n v="1"/>
    <n v="450000"/>
  </r>
  <r>
    <x v="2"/>
    <s v="7"/>
    <s v="1/15/2016"/>
    <s v="2016"/>
    <s v="4"/>
    <s v="41010000"/>
    <x v="13"/>
    <x v="0"/>
    <s v="NATIONAL SCIENCE FOUNDATION"/>
    <s v="Federal"/>
    <x v="0"/>
    <s v="4017001000"/>
    <s v="Not Funded"/>
    <s v="16077307"/>
    <m/>
    <m/>
    <n v="0"/>
    <n v="0"/>
    <n v="0"/>
    <n v="0"/>
  </r>
  <r>
    <x v="2"/>
    <s v="7"/>
    <s v="1/15/2016"/>
    <s v="2016"/>
    <s v="4"/>
    <s v="41010000"/>
    <x v="13"/>
    <x v="0"/>
    <s v="NATIONAL SCIENCE FOUNDATION"/>
    <s v="Federal"/>
    <x v="0"/>
    <s v="4017022000"/>
    <s v="Not Funded"/>
    <s v="16077307"/>
    <m/>
    <m/>
    <n v="1"/>
    <n v="25058"/>
    <n v="1"/>
    <n v="25058"/>
  </r>
  <r>
    <x v="2"/>
    <s v="7"/>
    <s v="1/19/2016"/>
    <s v="2016"/>
    <s v="4"/>
    <s v="41010000"/>
    <x v="13"/>
    <x v="0"/>
    <s v="NATIONAL SCIENCE FOUNDATION"/>
    <s v="Federal"/>
    <x v="0"/>
    <s v="4011010000"/>
    <s v="Awarded"/>
    <s v="16077341"/>
    <m/>
    <m/>
    <n v="1"/>
    <n v="12000"/>
    <n v="1"/>
    <n v="12000"/>
  </r>
  <r>
    <x v="2"/>
    <s v="7"/>
    <s v="1/19/2016"/>
    <s v="2016"/>
    <s v="4"/>
    <s v="41010000"/>
    <x v="13"/>
    <x v="0"/>
    <s v="NATIONAL SCIENCE FOUNDATION"/>
    <s v="Federal"/>
    <x v="0"/>
    <s v="4014004000"/>
    <s v="Pending"/>
    <s v="16077317"/>
    <m/>
    <m/>
    <n v="1"/>
    <n v="759995"/>
    <n v="1"/>
    <n v="759995"/>
  </r>
  <r>
    <x v="2"/>
    <s v="7"/>
    <s v="1/19/2016"/>
    <s v="2016"/>
    <s v="4"/>
    <s v="41010000"/>
    <x v="13"/>
    <x v="0"/>
    <s v="NATIONAL SCIENCE FOUNDATION"/>
    <s v="Federal"/>
    <x v="0"/>
    <s v="4014006000"/>
    <s v="Pending"/>
    <s v="16077316"/>
    <n v="1"/>
    <n v="364745"/>
    <m/>
    <m/>
    <n v="1"/>
    <n v="364745"/>
  </r>
  <r>
    <x v="2"/>
    <s v="7"/>
    <s v="1/19/2016"/>
    <s v="2016"/>
    <s v="4"/>
    <s v="41010000"/>
    <x v="13"/>
    <x v="0"/>
    <s v="NATIONAL SCIENCE FOUNDATION"/>
    <s v="Federal"/>
    <x v="0"/>
    <s v="4014006000"/>
    <s v="Pending"/>
    <s v="16077348"/>
    <n v="0.33"/>
    <n v="402536.64"/>
    <m/>
    <m/>
    <n v="0.33"/>
    <n v="402536.64"/>
  </r>
  <r>
    <x v="2"/>
    <s v="7"/>
    <s v="1/19/2016"/>
    <s v="2016"/>
    <s v="4"/>
    <s v="41010000"/>
    <x v="13"/>
    <x v="0"/>
    <s v="NATIONAL SCIENCE FOUNDATION"/>
    <s v="Federal"/>
    <x v="0"/>
    <s v="4014006000"/>
    <s v="Pending"/>
    <s v="16077392"/>
    <m/>
    <m/>
    <n v="1"/>
    <n v="295893"/>
    <n v="1"/>
    <n v="295893"/>
  </r>
  <r>
    <x v="2"/>
    <s v="7"/>
    <s v="1/19/2016"/>
    <s v="2016"/>
    <s v="4"/>
    <s v="41010000"/>
    <x v="13"/>
    <x v="0"/>
    <s v="NATIONAL SCIENCE FOUNDATION"/>
    <s v="Federal"/>
    <x v="0"/>
    <s v="4014006000"/>
    <s v="Not Funded"/>
    <s v="16077350"/>
    <m/>
    <m/>
    <n v="0.67"/>
    <n v="666294.23"/>
    <n v="0.67"/>
    <n v="666294.23"/>
  </r>
  <r>
    <x v="2"/>
    <s v="7"/>
    <s v="1/19/2016"/>
    <s v="2016"/>
    <s v="4"/>
    <s v="41010000"/>
    <x v="13"/>
    <x v="0"/>
    <s v="NATIONAL SCIENCE FOUNDATION"/>
    <s v="Federal"/>
    <x v="0"/>
    <s v="4014006000"/>
    <s v="Not Funded"/>
    <s v="16077402"/>
    <m/>
    <m/>
    <n v="1"/>
    <n v="868267"/>
    <n v="1"/>
    <n v="868267"/>
  </r>
  <r>
    <x v="2"/>
    <s v="7"/>
    <s v="1/19/2016"/>
    <s v="2016"/>
    <s v="4"/>
    <s v="41010000"/>
    <x v="13"/>
    <x v="0"/>
    <s v="NATIONAL SCIENCE FOUNDATION"/>
    <s v="Federal"/>
    <x v="0"/>
    <s v="4014009000"/>
    <s v="Pending"/>
    <s v="16077348"/>
    <n v="0.67"/>
    <n v="817271.36"/>
    <m/>
    <m/>
    <n v="0.67"/>
    <n v="817271.36"/>
  </r>
  <r>
    <x v="2"/>
    <s v="7"/>
    <s v="1/19/2016"/>
    <s v="2016"/>
    <s v="4"/>
    <s v="41010000"/>
    <x v="13"/>
    <x v="0"/>
    <s v="NATIONAL SCIENCE FOUNDATION"/>
    <s v="Federal"/>
    <x v="0"/>
    <s v="4014017000"/>
    <s v="Not Funded"/>
    <s v="16077350"/>
    <m/>
    <m/>
    <n v="0.33"/>
    <n v="328174.77"/>
    <n v="0.33"/>
    <n v="328174.77"/>
  </r>
  <r>
    <x v="2"/>
    <s v="7"/>
    <s v="1/19/2016"/>
    <s v="2016"/>
    <s v="4"/>
    <s v="41010000"/>
    <x v="13"/>
    <x v="0"/>
    <s v="NATIONAL SCIENCE FOUNDATION"/>
    <s v="Federal"/>
    <x v="0"/>
    <s v="4018006000"/>
    <s v="Pending"/>
    <s v="16077323"/>
    <m/>
    <m/>
    <n v="1"/>
    <n v="1000000"/>
    <n v="1"/>
    <n v="1000000"/>
  </r>
  <r>
    <x v="2"/>
    <s v="7"/>
    <s v="1/19/2016"/>
    <s v="2016"/>
    <s v="4"/>
    <s v="41010000"/>
    <x v="13"/>
    <x v="0"/>
    <s v="NATIONAL SCIENCE FOUNDATION"/>
    <s v="Federal"/>
    <x v="0"/>
    <s v="4018007000"/>
    <s v="Pending"/>
    <s v="16077345"/>
    <n v="1"/>
    <n v="369446"/>
    <m/>
    <m/>
    <n v="1"/>
    <n v="369446"/>
  </r>
  <r>
    <x v="2"/>
    <s v="7"/>
    <s v="1/19/2016"/>
    <s v="2016"/>
    <s v="4"/>
    <s v="41010000"/>
    <x v="13"/>
    <x v="0"/>
    <s v="NATIONAL SCIENCE FOUNDATION"/>
    <s v="Federal"/>
    <x v="0"/>
    <s v="4027002000"/>
    <s v="Pending"/>
    <s v="16077316"/>
    <n v="0"/>
    <n v="0"/>
    <m/>
    <m/>
    <n v="0"/>
    <n v="0"/>
  </r>
  <r>
    <x v="2"/>
    <s v="7"/>
    <s v="1/19/2016"/>
    <s v="2016"/>
    <s v="4"/>
    <s v="41010000"/>
    <x v="13"/>
    <x v="0"/>
    <s v="NATIONAL SCIENCE FOUNDATION"/>
    <s v="Federal"/>
    <x v="0"/>
    <s v="4027002000"/>
    <s v="Pending"/>
    <s v="16077345"/>
    <n v="0"/>
    <n v="0"/>
    <m/>
    <m/>
    <n v="0"/>
    <n v="0"/>
  </r>
  <r>
    <x v="2"/>
    <s v="7"/>
    <s v="1/19/2016"/>
    <s v="2016"/>
    <s v="4"/>
    <s v="41010000"/>
    <x v="13"/>
    <x v="0"/>
    <s v="NATIONAL SCIENCE FOUNDATION"/>
    <s v="Federal"/>
    <x v="0"/>
    <s v="4027002000"/>
    <s v="Pending"/>
    <s v="16077348"/>
    <n v="0"/>
    <n v="0"/>
    <m/>
    <m/>
    <n v="0"/>
    <n v="0"/>
  </r>
  <r>
    <x v="2"/>
    <s v="7"/>
    <s v="1/20/2016"/>
    <s v="2016"/>
    <s v="4"/>
    <s v="41010000"/>
    <x v="13"/>
    <x v="0"/>
    <s v="NATIONAL SCIENCE FOUNDATION"/>
    <s v="Federal"/>
    <x v="0"/>
    <s v="4014004000"/>
    <s v="Pending"/>
    <s v="16077191"/>
    <m/>
    <m/>
    <n v="0.2"/>
    <n v="319750.8"/>
    <n v="0.2"/>
    <n v="319750.8"/>
  </r>
  <r>
    <x v="2"/>
    <s v="7"/>
    <s v="1/20/2016"/>
    <s v="2016"/>
    <s v="4"/>
    <s v="41010000"/>
    <x v="13"/>
    <x v="0"/>
    <s v="NATIONAL SCIENCE FOUNDATION"/>
    <s v="Federal"/>
    <x v="0"/>
    <s v="4014005000"/>
    <s v="Not Funded"/>
    <s v="16077333"/>
    <n v="0.5"/>
    <n v="370437.5"/>
    <m/>
    <m/>
    <n v="0.5"/>
    <n v="370437.5"/>
  </r>
  <r>
    <x v="2"/>
    <s v="7"/>
    <s v="1/20/2016"/>
    <s v="2016"/>
    <s v="4"/>
    <s v="41010000"/>
    <x v="13"/>
    <x v="0"/>
    <s v="NATIONAL SCIENCE FOUNDATION"/>
    <s v="Federal"/>
    <x v="0"/>
    <s v="4014006000"/>
    <s v="Not Funded"/>
    <s v="16077310"/>
    <m/>
    <m/>
    <n v="1"/>
    <n v="330085"/>
    <n v="1"/>
    <n v="330085"/>
  </r>
  <r>
    <x v="2"/>
    <s v="7"/>
    <s v="1/20/2016"/>
    <s v="2016"/>
    <s v="4"/>
    <s v="41010000"/>
    <x v="13"/>
    <x v="0"/>
    <s v="NATIONAL SCIENCE FOUNDATION"/>
    <s v="Federal"/>
    <x v="0"/>
    <s v="4014006000"/>
    <s v="Not Funded"/>
    <s v="16077333"/>
    <n v="0.5"/>
    <n v="370437.5"/>
    <m/>
    <m/>
    <n v="0.5"/>
    <n v="370437.5"/>
  </r>
  <r>
    <x v="2"/>
    <s v="7"/>
    <s v="1/20/2016"/>
    <s v="2016"/>
    <s v="4"/>
    <s v="41010000"/>
    <x v="13"/>
    <x v="0"/>
    <s v="NATIONAL SCIENCE FOUNDATION"/>
    <s v="Federal"/>
    <x v="0"/>
    <s v="4014009000"/>
    <s v="Pending"/>
    <s v="16077191"/>
    <m/>
    <m/>
    <n v="0.2"/>
    <n v="319750.8"/>
    <n v="0.2"/>
    <n v="319750.8"/>
  </r>
  <r>
    <x v="2"/>
    <s v="7"/>
    <s v="1/20/2016"/>
    <s v="2016"/>
    <s v="4"/>
    <s v="41010000"/>
    <x v="13"/>
    <x v="0"/>
    <s v="NATIONAL SCIENCE FOUNDATION"/>
    <s v="Federal"/>
    <x v="0"/>
    <s v="4014010000"/>
    <s v="Pending"/>
    <s v="16077191"/>
    <m/>
    <m/>
    <n v="0.25"/>
    <n v="399688.5"/>
    <n v="0.25"/>
    <n v="399688.5"/>
  </r>
  <r>
    <x v="2"/>
    <s v="7"/>
    <s v="1/20/2016"/>
    <s v="2016"/>
    <s v="4"/>
    <s v="41010000"/>
    <x v="13"/>
    <x v="0"/>
    <s v="NATIONAL SCIENCE FOUNDATION"/>
    <s v="Federal"/>
    <x v="0"/>
    <s v="4014010000"/>
    <s v="Not Funded"/>
    <s v="16077332"/>
    <m/>
    <m/>
    <n v="1"/>
    <n v="323068"/>
    <n v="1"/>
    <n v="323068"/>
  </r>
  <r>
    <x v="2"/>
    <s v="7"/>
    <s v="1/20/2016"/>
    <s v="2016"/>
    <s v="4"/>
    <s v="41010000"/>
    <x v="13"/>
    <x v="0"/>
    <s v="NATIONAL SCIENCE FOUNDATION"/>
    <s v="Federal"/>
    <x v="0"/>
    <s v="4018009000"/>
    <s v="Not Funded"/>
    <s v="16077363"/>
    <n v="0.5"/>
    <n v="220378"/>
    <m/>
    <m/>
    <n v="0.5"/>
    <n v="220378"/>
  </r>
  <r>
    <x v="2"/>
    <s v="7"/>
    <s v="1/20/2016"/>
    <s v="2016"/>
    <s v="4"/>
    <s v="41010000"/>
    <x v="13"/>
    <x v="0"/>
    <s v="NATIONAL SCIENCE FOUNDATION"/>
    <s v="Federal"/>
    <x v="0"/>
    <s v="4019008000"/>
    <s v="Pending"/>
    <s v="16077191"/>
    <m/>
    <m/>
    <n v="0.2"/>
    <n v="319750.8"/>
    <n v="0.2"/>
    <n v="319750.8"/>
  </r>
  <r>
    <x v="2"/>
    <s v="7"/>
    <s v="1/20/2016"/>
    <s v="2016"/>
    <s v="4"/>
    <s v="41010000"/>
    <x v="13"/>
    <x v="0"/>
    <s v="NATIONAL SCIENCE FOUNDATION"/>
    <s v="Federal"/>
    <x v="0"/>
    <s v="4019008000"/>
    <s v="Not Funded"/>
    <s v="16077399"/>
    <m/>
    <m/>
    <n v="0.8"/>
    <n v="748698.4"/>
    <n v="0.8"/>
    <n v="748698.4"/>
  </r>
  <r>
    <x v="2"/>
    <s v="7"/>
    <s v="1/20/2016"/>
    <s v="2016"/>
    <s v="4"/>
    <s v="41010000"/>
    <x v="13"/>
    <x v="0"/>
    <s v="NATIONAL SCIENCE FOUNDATION"/>
    <s v="Federal"/>
    <x v="0"/>
    <s v="4019010000"/>
    <s v="Pending"/>
    <s v="16077191"/>
    <m/>
    <m/>
    <n v="0.15"/>
    <n v="239813.1"/>
    <n v="0.15"/>
    <n v="239813.1"/>
  </r>
  <r>
    <x v="2"/>
    <s v="7"/>
    <s v="1/20/2016"/>
    <s v="2016"/>
    <s v="4"/>
    <s v="41010000"/>
    <x v="13"/>
    <x v="0"/>
    <s v="NATIONAL SCIENCE FOUNDATION"/>
    <s v="Federal"/>
    <x v="0"/>
    <s v="4019010000"/>
    <s v="Not Funded"/>
    <s v="16077399"/>
    <m/>
    <m/>
    <n v="0.2"/>
    <n v="187174.6"/>
    <n v="0.2"/>
    <n v="187174.6"/>
  </r>
  <r>
    <x v="2"/>
    <s v="7"/>
    <s v="1/20/2016"/>
    <s v="2016"/>
    <s v="4"/>
    <s v="41010000"/>
    <x v="13"/>
    <x v="0"/>
    <s v="NATIONAL SCIENCE FOUNDATION"/>
    <s v="Federal"/>
    <x v="0"/>
    <s v="4019030000"/>
    <s v="Not Funded"/>
    <s v="16077363"/>
    <n v="0.5"/>
    <n v="220378"/>
    <m/>
    <m/>
    <n v="0.5"/>
    <n v="220378"/>
  </r>
  <r>
    <x v="2"/>
    <s v="7"/>
    <s v="1/20/2016"/>
    <s v="2016"/>
    <s v="4"/>
    <s v="41010000"/>
    <x v="13"/>
    <x v="0"/>
    <s v="NATIONAL SCIENCE FOUNDATION"/>
    <s v="Federal"/>
    <x v="0"/>
    <s v="4027002000"/>
    <s v="Not Funded"/>
    <s v="16077333"/>
    <n v="0"/>
    <n v="0"/>
    <m/>
    <m/>
    <n v="0"/>
    <n v="0"/>
  </r>
  <r>
    <x v="2"/>
    <s v="7"/>
    <s v="1/20/2016"/>
    <s v="2016"/>
    <s v="4"/>
    <s v="41010000"/>
    <x v="13"/>
    <x v="0"/>
    <s v="NATIONAL SCIENCE FOUNDATION"/>
    <s v="Federal"/>
    <x v="0"/>
    <s v="4027012000"/>
    <s v="Not Funded"/>
    <s v="16077363"/>
    <n v="0"/>
    <n v="0"/>
    <m/>
    <m/>
    <n v="0"/>
    <n v="0"/>
  </r>
  <r>
    <x v="2"/>
    <s v="7"/>
    <s v="1/21/2016"/>
    <s v="2016"/>
    <s v="4"/>
    <s v="41010000"/>
    <x v="13"/>
    <x v="0"/>
    <s v="NATIONAL SCIENCE FOUNDATION"/>
    <s v="Federal"/>
    <x v="0"/>
    <s v="4008006000"/>
    <s v="Pending"/>
    <s v="16077418"/>
    <m/>
    <m/>
    <n v="0.2"/>
    <n v="60000"/>
    <n v="0.2"/>
    <n v="60000"/>
  </r>
  <r>
    <x v="2"/>
    <s v="7"/>
    <s v="1/21/2016"/>
    <s v="2016"/>
    <s v="4"/>
    <s v="41010000"/>
    <x v="13"/>
    <x v="0"/>
    <s v="NATIONAL SCIENCE FOUNDATION"/>
    <s v="Federal"/>
    <x v="0"/>
    <s v="4014005000"/>
    <s v="Pending"/>
    <s v="16077418"/>
    <m/>
    <m/>
    <n v="0.6"/>
    <n v="180000"/>
    <n v="0.6"/>
    <n v="180000"/>
  </r>
  <r>
    <x v="2"/>
    <s v="7"/>
    <s v="1/21/2016"/>
    <s v="2016"/>
    <s v="4"/>
    <s v="41010000"/>
    <x v="13"/>
    <x v="0"/>
    <s v="NATIONAL SCIENCE FOUNDATION"/>
    <s v="Federal"/>
    <x v="0"/>
    <s v="4024001000"/>
    <s v="Pending"/>
    <s v="16077418"/>
    <m/>
    <m/>
    <n v="0.2"/>
    <n v="60000"/>
    <n v="0.2"/>
    <n v="60000"/>
  </r>
  <r>
    <x v="2"/>
    <s v="7"/>
    <s v="1/22/2016"/>
    <s v="2016"/>
    <s v="4"/>
    <s v="41010000"/>
    <x v="13"/>
    <x v="0"/>
    <s v="NATIONAL SCIENCE FOUNDATION"/>
    <s v="Federal"/>
    <x v="0"/>
    <s v="4017012000"/>
    <s v="Pending"/>
    <s v="16077468"/>
    <m/>
    <m/>
    <n v="1"/>
    <n v="533553"/>
    <n v="1"/>
    <n v="533553"/>
  </r>
  <r>
    <x v="2"/>
    <s v="7"/>
    <s v="1/22/2016"/>
    <s v="2016"/>
    <s v="4"/>
    <s v="41010000"/>
    <x v="13"/>
    <x v="0"/>
    <s v="NORTHEASTERN UNIVERSITY"/>
    <s v="Institution of Higher Education"/>
    <x v="0"/>
    <s v="4018010000"/>
    <s v="Awarded"/>
    <s v="16077478"/>
    <m/>
    <m/>
    <n v="1"/>
    <n v="9413"/>
    <n v="1"/>
    <n v="9413"/>
  </r>
  <r>
    <x v="2"/>
    <s v="7"/>
    <s v="1/26/2016"/>
    <s v="2016"/>
    <s v="4"/>
    <s v="41010000"/>
    <x v="13"/>
    <x v="0"/>
    <s v="NATIONAL SCIENCE FOUNDATION"/>
    <s v="Federal"/>
    <x v="0"/>
    <s v="4018008000"/>
    <s v="Pending"/>
    <s v="16077605"/>
    <m/>
    <m/>
    <n v="1"/>
    <n v="354717"/>
    <n v="1"/>
    <n v="354717"/>
  </r>
  <r>
    <x v="2"/>
    <s v="7"/>
    <s v="1/27/2016"/>
    <s v="2016"/>
    <s v="4"/>
    <s v="41010000"/>
    <x v="13"/>
    <x v="0"/>
    <s v="NATIONAL SCIENCE FOUNDATION"/>
    <s v="Federal"/>
    <x v="0"/>
    <s v="4013009000"/>
    <s v="Pending"/>
    <s v="16077512"/>
    <m/>
    <m/>
    <n v="0.2"/>
    <n v="219843.4"/>
    <n v="0.2"/>
    <n v="219843.4"/>
  </r>
  <r>
    <x v="2"/>
    <s v="7"/>
    <s v="1/27/2016"/>
    <s v="2016"/>
    <s v="4"/>
    <s v="41010000"/>
    <x v="13"/>
    <x v="0"/>
    <s v="NATIONAL SCIENCE FOUNDATION"/>
    <s v="Federal"/>
    <x v="0"/>
    <s v="4014006000"/>
    <s v="Pending"/>
    <s v="16077512"/>
    <m/>
    <m/>
    <n v="0.3"/>
    <n v="329765.09999999998"/>
    <n v="0.3"/>
    <n v="329765.09999999998"/>
  </r>
  <r>
    <x v="2"/>
    <s v="7"/>
    <s v="1/27/2016"/>
    <s v="2016"/>
    <s v="4"/>
    <s v="41010000"/>
    <x v="13"/>
    <x v="0"/>
    <s v="NATIONAL SCIENCE FOUNDATION"/>
    <s v="Federal"/>
    <x v="0"/>
    <s v="4014006000"/>
    <s v="Not Funded"/>
    <s v="16077632"/>
    <n v="0.67"/>
    <n v="134000"/>
    <m/>
    <m/>
    <n v="0.67"/>
    <n v="134000"/>
  </r>
  <r>
    <x v="2"/>
    <s v="7"/>
    <s v="1/27/2016"/>
    <s v="2016"/>
    <s v="4"/>
    <s v="41010000"/>
    <x v="13"/>
    <x v="0"/>
    <s v="NATIONAL SCIENCE FOUNDATION"/>
    <s v="Federal"/>
    <x v="0"/>
    <s v="4014017000"/>
    <s v="Not Funded"/>
    <s v="16077632"/>
    <n v="0.33"/>
    <n v="66000"/>
    <m/>
    <m/>
    <n v="0.33"/>
    <n v="66000"/>
  </r>
  <r>
    <x v="2"/>
    <s v="7"/>
    <s v="1/27/2016"/>
    <s v="2016"/>
    <s v="4"/>
    <s v="41010000"/>
    <x v="13"/>
    <x v="0"/>
    <s v="NATIONAL SCIENCE FOUNDATION"/>
    <s v="Federal"/>
    <x v="0"/>
    <s v="4016003000"/>
    <s v="Pending"/>
    <s v="16077512"/>
    <m/>
    <m/>
    <n v="0.3"/>
    <n v="329765.09999999998"/>
    <n v="0.3"/>
    <n v="329765.09999999998"/>
  </r>
  <r>
    <x v="2"/>
    <s v="7"/>
    <s v="1/27/2016"/>
    <s v="2016"/>
    <s v="4"/>
    <s v="41010000"/>
    <x v="13"/>
    <x v="0"/>
    <s v="NATIONAL SCIENCE FOUNDATION"/>
    <s v="Federal"/>
    <x v="0"/>
    <s v="4018004000"/>
    <s v="Pending"/>
    <s v="16077512"/>
    <m/>
    <m/>
    <n v="0.2"/>
    <n v="219843.4"/>
    <n v="0.2"/>
    <n v="219843.4"/>
  </r>
  <r>
    <x v="2"/>
    <s v="7"/>
    <s v="1/27/2016"/>
    <s v="2016"/>
    <s v="4"/>
    <s v="41010000"/>
    <x v="13"/>
    <x v="0"/>
    <s v="NATIONAL SCIENCE FOUNDATION"/>
    <s v="Federal"/>
    <x v="0"/>
    <s v="4018010000"/>
    <s v="Not Funded"/>
    <s v="16077637"/>
    <m/>
    <m/>
    <n v="1"/>
    <n v="334929"/>
    <n v="1"/>
    <n v="334929"/>
  </r>
  <r>
    <x v="2"/>
    <s v="7"/>
    <s v="1/27/2016"/>
    <s v="2016"/>
    <s v="4"/>
    <s v="41010000"/>
    <x v="13"/>
    <x v="0"/>
    <s v="NATIONAL SCIENCE FOUNDATION"/>
    <s v="Federal"/>
    <x v="0"/>
    <s v="4027002000"/>
    <s v="Not Funded"/>
    <s v="16077632"/>
    <n v="0"/>
    <n v="0"/>
    <m/>
    <m/>
    <n v="0"/>
    <n v="0"/>
  </r>
  <r>
    <x v="2"/>
    <s v="7"/>
    <s v="1/27/2016"/>
    <s v="2016"/>
    <s v="4"/>
    <s v="41010000"/>
    <x v="13"/>
    <x v="0"/>
    <s v="NATIONAL SCIENCE FOUNDATION"/>
    <s v="Federal"/>
    <x v="0"/>
    <s v="4027016000"/>
    <s v="Not Funded"/>
    <s v="16077632"/>
    <n v="0"/>
    <n v="0"/>
    <m/>
    <m/>
    <n v="0"/>
    <n v="0"/>
  </r>
  <r>
    <x v="2"/>
    <s v="7"/>
    <s v="1/28/2016"/>
    <s v="2016"/>
    <s v="4"/>
    <s v="41010000"/>
    <x v="13"/>
    <x v="0"/>
    <s v="NATIONAL SCIENCE FOUNDATION"/>
    <s v="Federal"/>
    <x v="0"/>
    <s v="4011006000"/>
    <s v="Pending"/>
    <s v="16066356"/>
    <m/>
    <m/>
    <n v="0.65"/>
    <n v="489608.6"/>
    <n v="0.65"/>
    <n v="489608.6"/>
  </r>
  <r>
    <x v="2"/>
    <s v="7"/>
    <s v="1/28/2016"/>
    <s v="2016"/>
    <s v="4"/>
    <s v="41010000"/>
    <x v="13"/>
    <x v="0"/>
    <s v="NATIONAL SCIENCE FOUNDATION"/>
    <s v="Federal"/>
    <x v="0"/>
    <s v="4013011000"/>
    <s v="Not Funded"/>
    <s v="16077694"/>
    <m/>
    <m/>
    <n v="1"/>
    <n v="928607"/>
    <n v="1"/>
    <n v="928607"/>
  </r>
  <r>
    <x v="2"/>
    <s v="7"/>
    <s v="1/28/2016"/>
    <s v="2016"/>
    <s v="4"/>
    <s v="41010000"/>
    <x v="13"/>
    <x v="0"/>
    <s v="NATIONAL SCIENCE FOUNDATION"/>
    <s v="Federal"/>
    <x v="0"/>
    <s v="4014009000"/>
    <s v="Pending"/>
    <s v="16066356"/>
    <m/>
    <m/>
    <n v="0.35"/>
    <n v="263635.40000000002"/>
    <n v="0.35"/>
    <n v="263635.40000000002"/>
  </r>
  <r>
    <x v="2"/>
    <s v="7"/>
    <s v="1/29/2016"/>
    <s v="2016"/>
    <s v="4"/>
    <s v="41010000"/>
    <x v="13"/>
    <x v="0"/>
    <s v="NATIONAL SCIENCE FOUNDATION"/>
    <s v="Federal"/>
    <x v="0"/>
    <s v="4013011000"/>
    <s v="Pending"/>
    <s v="16077509"/>
    <m/>
    <m/>
    <n v="0.05"/>
    <n v="39037.15"/>
    <n v="0.05"/>
    <n v="39037.15"/>
  </r>
  <r>
    <x v="2"/>
    <s v="7"/>
    <s v="1/29/2016"/>
    <s v="2016"/>
    <s v="4"/>
    <s v="41010000"/>
    <x v="13"/>
    <x v="0"/>
    <s v="NATIONAL SCIENCE FOUNDATION"/>
    <s v="Federal"/>
    <x v="0"/>
    <s v="4014005000"/>
    <s v="Awarded"/>
    <s v="16076987"/>
    <m/>
    <m/>
    <n v="0.85"/>
    <n v="42499.15"/>
    <n v="0.85"/>
    <n v="42499.15"/>
  </r>
  <r>
    <x v="2"/>
    <s v="7"/>
    <s v="1/29/2016"/>
    <s v="2016"/>
    <s v="4"/>
    <s v="41010000"/>
    <x v="13"/>
    <x v="0"/>
    <s v="NATIONAL SCIENCE FOUNDATION"/>
    <s v="Federal"/>
    <x v="0"/>
    <s v="4014005000"/>
    <s v="Not Funded"/>
    <s v="16077621"/>
    <m/>
    <m/>
    <n v="1"/>
    <n v="1000000"/>
    <n v="1"/>
    <n v="1000000"/>
  </r>
  <r>
    <x v="2"/>
    <s v="7"/>
    <s v="1/29/2016"/>
    <s v="2016"/>
    <s v="4"/>
    <s v="41010000"/>
    <x v="13"/>
    <x v="0"/>
    <s v="NATIONAL SCIENCE FOUNDATION"/>
    <s v="Federal"/>
    <x v="0"/>
    <s v="4014006000"/>
    <s v="Pending"/>
    <s v="16077509"/>
    <m/>
    <m/>
    <n v="0.1875"/>
    <n v="146389.31"/>
    <n v="0.1875"/>
    <n v="146389.31"/>
  </r>
  <r>
    <x v="2"/>
    <s v="7"/>
    <s v="1/29/2016"/>
    <s v="2016"/>
    <s v="4"/>
    <s v="41010000"/>
    <x v="13"/>
    <x v="0"/>
    <s v="NATIONAL SCIENCE FOUNDATION"/>
    <s v="Federal"/>
    <x v="0"/>
    <s v="4014006000"/>
    <s v="Pending"/>
    <s v="16077680"/>
    <m/>
    <m/>
    <n v="0.25"/>
    <n v="250000"/>
    <n v="0.25"/>
    <n v="250000"/>
  </r>
  <r>
    <x v="2"/>
    <s v="7"/>
    <s v="1/29/2016"/>
    <s v="2016"/>
    <s v="4"/>
    <s v="41010000"/>
    <x v="13"/>
    <x v="0"/>
    <s v="NATIONAL SCIENCE FOUNDATION"/>
    <s v="Federal"/>
    <x v="0"/>
    <s v="4014009000"/>
    <s v="Pending"/>
    <s v="16077680"/>
    <m/>
    <m/>
    <n v="0.5"/>
    <n v="500000"/>
    <n v="0.5"/>
    <n v="500000"/>
  </r>
  <r>
    <x v="2"/>
    <s v="7"/>
    <s v="1/29/2016"/>
    <s v="2016"/>
    <s v="4"/>
    <s v="41010000"/>
    <x v="13"/>
    <x v="0"/>
    <s v="NATIONAL SCIENCE FOUNDATION"/>
    <s v="Federal"/>
    <x v="0"/>
    <s v="4014017000"/>
    <s v="Pending"/>
    <s v="16077509"/>
    <m/>
    <m/>
    <n v="0.76249999999999996"/>
    <n v="595316.54"/>
    <n v="0.76249999999999996"/>
    <n v="595316.54"/>
  </r>
  <r>
    <x v="2"/>
    <s v="7"/>
    <s v="1/29/2016"/>
    <s v="2016"/>
    <s v="4"/>
    <s v="41010000"/>
    <x v="13"/>
    <x v="0"/>
    <s v="NATIONAL SCIENCE FOUNDATION"/>
    <s v="Federal"/>
    <x v="0"/>
    <s v="4014024000"/>
    <s v="Awarded"/>
    <s v="16076987"/>
    <m/>
    <m/>
    <n v="0.15"/>
    <n v="7499.85"/>
    <n v="0.15"/>
    <n v="7499.85"/>
  </r>
  <r>
    <x v="2"/>
    <s v="7"/>
    <s v="1/29/2016"/>
    <s v="2016"/>
    <s v="4"/>
    <s v="41010000"/>
    <x v="13"/>
    <x v="0"/>
    <s v="NATIONAL SCIENCE FOUNDATION"/>
    <s v="Federal"/>
    <x v="0"/>
    <s v="4015003000"/>
    <s v="Pending"/>
    <s v="16077680"/>
    <m/>
    <m/>
    <n v="0.25"/>
    <n v="250000"/>
    <n v="0.25"/>
    <n v="250000"/>
  </r>
  <r>
    <x v="2"/>
    <s v="7"/>
    <s v="1/29/2016"/>
    <s v="2016"/>
    <s v="4"/>
    <s v="41010000"/>
    <x v="13"/>
    <x v="0"/>
    <s v="NATIONAL SCIENCE FOUNDATION"/>
    <s v="Federal"/>
    <x v="0"/>
    <s v="4018006000"/>
    <s v="Awarded"/>
    <s v="16023290"/>
    <m/>
    <m/>
    <n v="1"/>
    <n v="230982"/>
    <n v="1"/>
    <n v="230982"/>
  </r>
  <r>
    <x v="2"/>
    <s v="8"/>
    <s v="2/1/2016"/>
    <s v="2016"/>
    <s v="5"/>
    <s v="41010000"/>
    <x v="13"/>
    <x v="0"/>
    <s v="NATIONAL SCIENCE FOUNDATION"/>
    <s v="Federal"/>
    <x v="0"/>
    <s v="4014005000"/>
    <s v="Not Funded"/>
    <s v="16087799"/>
    <m/>
    <m/>
    <n v="1"/>
    <n v="690879"/>
    <n v="1"/>
    <n v="690879"/>
  </r>
  <r>
    <x v="2"/>
    <s v="8"/>
    <s v="2/1/2016"/>
    <s v="2016"/>
    <s v="5"/>
    <s v="41010000"/>
    <x v="13"/>
    <x v="0"/>
    <s v="INDIANA UNIVERSITY"/>
    <s v="Institution of Higher Education"/>
    <x v="0"/>
    <s v="4014008000"/>
    <s v="Pending"/>
    <s v="16077406"/>
    <m/>
    <m/>
    <n v="1"/>
    <n v="442824"/>
    <n v="1"/>
    <n v="442824"/>
  </r>
  <r>
    <x v="2"/>
    <s v="8"/>
    <s v="2/1/2016"/>
    <s v="2016"/>
    <s v="5"/>
    <s v="41010000"/>
    <x v="13"/>
    <x v="0"/>
    <s v="NATIONAL SCIENCE FOUNDATION"/>
    <s v="Federal"/>
    <x v="0"/>
    <s v="4017022000"/>
    <s v="Not Funded"/>
    <s v="16077714"/>
    <m/>
    <m/>
    <n v="1"/>
    <n v="13235"/>
    <n v="1"/>
    <n v="13235"/>
  </r>
  <r>
    <x v="2"/>
    <s v="8"/>
    <s v="2/2/2016"/>
    <s v="2016"/>
    <s v="5"/>
    <s v="41010000"/>
    <x v="13"/>
    <x v="0"/>
    <s v="NATIONAL SCIENCE FOUNDATION"/>
    <s v="Federal"/>
    <x v="0"/>
    <s v="4011008000"/>
    <s v="Not Funded"/>
    <s v="16077743"/>
    <m/>
    <m/>
    <n v="0.75"/>
    <n v="350065.5"/>
    <n v="0.75"/>
    <n v="350065.5"/>
  </r>
  <r>
    <x v="2"/>
    <s v="8"/>
    <s v="2/2/2016"/>
    <s v="2016"/>
    <s v="5"/>
    <s v="41010000"/>
    <x v="13"/>
    <x v="0"/>
    <s v="NATIONAL SCIENCE FOUNDATION"/>
    <s v="Federal"/>
    <x v="0"/>
    <s v="4018008000"/>
    <s v="Not Funded"/>
    <s v="16077743"/>
    <m/>
    <m/>
    <n v="0.25"/>
    <n v="116688.5"/>
    <n v="0.25"/>
    <n v="116688.5"/>
  </r>
  <r>
    <x v="2"/>
    <s v="8"/>
    <s v="2/3/2016"/>
    <s v="2016"/>
    <s v="5"/>
    <s v="41010000"/>
    <x v="13"/>
    <x v="0"/>
    <s v="UNIVERSITY OF WISCONSIN-MADISON"/>
    <s v="Institution of Higher Education"/>
    <x v="0"/>
    <s v="4018007000"/>
    <s v="Pending"/>
    <s v="16077158"/>
    <m/>
    <m/>
    <n v="1"/>
    <n v="152848"/>
    <n v="1"/>
    <n v="152848"/>
  </r>
  <r>
    <x v="2"/>
    <s v="8"/>
    <s v="2/9/2016"/>
    <s v="2016"/>
    <s v="5"/>
    <s v="41010000"/>
    <x v="13"/>
    <x v="0"/>
    <s v="BALL STATE UNIVERSITY"/>
    <s v="Institution of Higher Education"/>
    <x v="0"/>
    <s v="2004040000"/>
    <s v="Pending"/>
    <s v="16087864"/>
    <m/>
    <m/>
    <n v="1"/>
    <n v="15005"/>
    <n v="1"/>
    <n v="15005"/>
  </r>
  <r>
    <x v="2"/>
    <s v="8"/>
    <s v="2/9/2016"/>
    <s v="2016"/>
    <s v="5"/>
    <s v="41010000"/>
    <x v="13"/>
    <x v="0"/>
    <s v="NATIONAL INSTITUTES OF HEALTH"/>
    <s v="Federal"/>
    <x v="0"/>
    <s v="4011006000"/>
    <s v="Pending"/>
    <s v="16087967"/>
    <n v="0.47499999999999998"/>
    <n v="1676438.4"/>
    <m/>
    <m/>
    <n v="0.47499999999999998"/>
    <n v="1676438.4"/>
  </r>
  <r>
    <x v="2"/>
    <s v="8"/>
    <s v="2/9/2016"/>
    <s v="2016"/>
    <s v="5"/>
    <s v="41010000"/>
    <x v="13"/>
    <x v="0"/>
    <s v="NATIONAL SCIENCE FOUNDATION"/>
    <s v="Federal"/>
    <x v="0"/>
    <s v="4011008000"/>
    <s v="Pending"/>
    <s v="16088000"/>
    <n v="0.3"/>
    <n v="426113.4"/>
    <m/>
    <m/>
    <n v="0.3"/>
    <n v="426113.4"/>
  </r>
  <r>
    <x v="2"/>
    <s v="8"/>
    <s v="2/9/2016"/>
    <s v="2016"/>
    <s v="5"/>
    <s v="41010000"/>
    <x v="13"/>
    <x v="0"/>
    <s v="NATIONAL INSTITUTES OF HEALTH"/>
    <s v="Federal"/>
    <x v="0"/>
    <s v="4012003000"/>
    <s v="Pending"/>
    <s v="16087967"/>
    <n v="0.47499999999999998"/>
    <n v="1676438.4"/>
    <m/>
    <m/>
    <n v="0.47499999999999998"/>
    <n v="1676438.4"/>
  </r>
  <r>
    <x v="2"/>
    <s v="8"/>
    <s v="2/9/2016"/>
    <s v="2016"/>
    <s v="5"/>
    <s v="41010000"/>
    <x v="13"/>
    <x v="0"/>
    <s v="NATIONAL SCIENCE FOUNDATION"/>
    <s v="Federal"/>
    <x v="0"/>
    <s v="4014005000"/>
    <s v="Pending"/>
    <s v="16087995"/>
    <n v="0.25"/>
    <n v="485781"/>
    <m/>
    <m/>
    <n v="0.25"/>
    <n v="485781"/>
  </r>
  <r>
    <x v="2"/>
    <s v="8"/>
    <s v="2/9/2016"/>
    <s v="2016"/>
    <s v="5"/>
    <s v="41010000"/>
    <x v="13"/>
    <x v="0"/>
    <s v="NATIONAL SCIENCE FOUNDATION"/>
    <s v="Federal"/>
    <x v="0"/>
    <s v="4014005000"/>
    <s v="Pending"/>
    <s v="16088053"/>
    <n v="0.21"/>
    <n v="467047.77"/>
    <m/>
    <m/>
    <n v="0.21"/>
    <n v="467047.77"/>
  </r>
  <r>
    <x v="2"/>
    <s v="8"/>
    <s v="2/9/2016"/>
    <s v="2016"/>
    <s v="5"/>
    <s v="41010000"/>
    <x v="13"/>
    <x v="0"/>
    <s v="NATIONAL SCIENCE FOUNDATION"/>
    <s v="Federal"/>
    <x v="0"/>
    <s v="4014006000"/>
    <s v="Pending"/>
    <s v="16087988"/>
    <m/>
    <m/>
    <n v="1"/>
    <n v="602912"/>
    <n v="1"/>
    <n v="602912"/>
  </r>
  <r>
    <x v="2"/>
    <s v="8"/>
    <s v="2/9/2016"/>
    <s v="2016"/>
    <s v="5"/>
    <s v="41010000"/>
    <x v="13"/>
    <x v="0"/>
    <s v="NATIONAL SCIENCE FOUNDATION"/>
    <s v="Federal"/>
    <x v="0"/>
    <s v="4014006000"/>
    <s v="Pending"/>
    <s v="16087995"/>
    <n v="0.25"/>
    <n v="485781"/>
    <m/>
    <m/>
    <n v="0.25"/>
    <n v="485781"/>
  </r>
  <r>
    <x v="2"/>
    <s v="8"/>
    <s v="2/9/2016"/>
    <s v="2016"/>
    <s v="5"/>
    <s v="41010000"/>
    <x v="13"/>
    <x v="0"/>
    <s v="NATIONAL SCIENCE FOUNDATION"/>
    <s v="Federal"/>
    <x v="0"/>
    <s v="4014006000"/>
    <s v="Pending"/>
    <s v="16088053"/>
    <n v="0.44"/>
    <n v="978576.28"/>
    <m/>
    <m/>
    <n v="0.44"/>
    <n v="978576.28"/>
  </r>
  <r>
    <x v="2"/>
    <s v="8"/>
    <s v="2/9/2016"/>
    <s v="2016"/>
    <s v="5"/>
    <s v="41010000"/>
    <x v="13"/>
    <x v="0"/>
    <s v="NATIONAL SCIENCE FOUNDATION"/>
    <s v="Federal"/>
    <x v="0"/>
    <s v="4014008000"/>
    <s v="Not Funded"/>
    <s v="16088010"/>
    <m/>
    <m/>
    <n v="0.5"/>
    <n v="259197.5"/>
    <n v="0.5"/>
    <n v="259197.5"/>
  </r>
  <r>
    <x v="2"/>
    <s v="8"/>
    <s v="2/9/2016"/>
    <s v="2016"/>
    <s v="5"/>
    <s v="41010000"/>
    <x v="13"/>
    <x v="0"/>
    <s v="IN UNIV PURDUE UNIV AT INDIANAPOLIS"/>
    <s v="Institution of Higher Education"/>
    <x v="0"/>
    <s v="4014009000"/>
    <s v="Pending"/>
    <s v="16087987"/>
    <n v="0.5"/>
    <n v="225000"/>
    <m/>
    <m/>
    <n v="0.5"/>
    <n v="225000"/>
  </r>
  <r>
    <x v="2"/>
    <s v="8"/>
    <s v="2/9/2016"/>
    <s v="2016"/>
    <s v="5"/>
    <s v="41010000"/>
    <x v="13"/>
    <x v="0"/>
    <s v="IN UNIV PURDUE UNIV AT INDIANAPOLIS"/>
    <s v="Institution of Higher Education"/>
    <x v="0"/>
    <s v="4014010000"/>
    <s v="Pending"/>
    <s v="16087987"/>
    <n v="0.5"/>
    <n v="225000"/>
    <m/>
    <m/>
    <n v="0.5"/>
    <n v="225000"/>
  </r>
  <r>
    <x v="2"/>
    <s v="8"/>
    <s v="2/9/2016"/>
    <s v="2016"/>
    <s v="5"/>
    <s v="41010000"/>
    <x v="13"/>
    <x v="0"/>
    <s v="NATIONAL SCIENCE FOUNDATION"/>
    <s v="Federal"/>
    <x v="0"/>
    <s v="4014010000"/>
    <s v="Pending"/>
    <s v="16088053"/>
    <n v="0.105"/>
    <n v="233523.89"/>
    <m/>
    <m/>
    <n v="0.105"/>
    <n v="233523.89"/>
  </r>
  <r>
    <x v="2"/>
    <s v="8"/>
    <s v="2/9/2016"/>
    <s v="2016"/>
    <s v="5"/>
    <s v="41010000"/>
    <x v="13"/>
    <x v="0"/>
    <s v="NATIONAL SCIENCE FOUNDATION"/>
    <s v="Federal"/>
    <x v="0"/>
    <s v="4014024000"/>
    <s v="Pending"/>
    <s v="16088053"/>
    <n v="0.105"/>
    <n v="233523.89"/>
    <m/>
    <m/>
    <n v="0.105"/>
    <n v="233523.89"/>
  </r>
  <r>
    <x v="2"/>
    <s v="8"/>
    <s v="2/9/2016"/>
    <s v="2016"/>
    <s v="5"/>
    <s v="41010000"/>
    <x v="13"/>
    <x v="0"/>
    <s v="NATIONAL SCIENCE FOUNDATION"/>
    <s v="Federal"/>
    <x v="0"/>
    <s v="4016003000"/>
    <s v="Pending"/>
    <s v="16087999"/>
    <m/>
    <m/>
    <n v="0.2"/>
    <n v="277832.8"/>
    <n v="0.2"/>
    <n v="277832.8"/>
  </r>
  <r>
    <x v="2"/>
    <s v="8"/>
    <s v="2/9/2016"/>
    <s v="2016"/>
    <s v="5"/>
    <s v="41010000"/>
    <x v="13"/>
    <x v="0"/>
    <s v="NATIONAL SCIENCE FOUNDATION"/>
    <s v="Federal"/>
    <x v="0"/>
    <s v="4018008000"/>
    <s v="Pending"/>
    <s v="16088000"/>
    <n v="0.1"/>
    <n v="142037.79999999999"/>
    <m/>
    <m/>
    <n v="0.1"/>
    <n v="142037.79999999999"/>
  </r>
  <r>
    <x v="2"/>
    <s v="8"/>
    <s v="2/9/2016"/>
    <s v="2016"/>
    <s v="5"/>
    <s v="41010000"/>
    <x v="13"/>
    <x v="0"/>
    <s v="NATIONAL SCIENCE FOUNDATION"/>
    <s v="Federal"/>
    <x v="0"/>
    <s v="4018009000"/>
    <s v="Pending"/>
    <s v="16087995"/>
    <n v="0.5"/>
    <n v="971562"/>
    <m/>
    <m/>
    <n v="0.5"/>
    <n v="971562"/>
  </r>
  <r>
    <x v="2"/>
    <s v="8"/>
    <s v="2/9/2016"/>
    <s v="2016"/>
    <s v="5"/>
    <s v="41010000"/>
    <x v="13"/>
    <x v="0"/>
    <s v="NATIONAL SCIENCE FOUNDATION"/>
    <s v="Federal"/>
    <x v="0"/>
    <s v="4018009000"/>
    <s v="Pending"/>
    <s v="16088000"/>
    <n v="0.6"/>
    <n v="852226.8"/>
    <m/>
    <m/>
    <n v="0.6"/>
    <n v="852226.8"/>
  </r>
  <r>
    <x v="2"/>
    <s v="8"/>
    <s v="2/9/2016"/>
    <s v="2016"/>
    <s v="5"/>
    <s v="41010000"/>
    <x v="13"/>
    <x v="0"/>
    <s v="NATIONAL SCIENCE FOUNDATION"/>
    <s v="Federal"/>
    <x v="0"/>
    <s v="4018009000"/>
    <s v="Pending"/>
    <s v="16088053"/>
    <n v="0.105"/>
    <n v="233523.89"/>
    <m/>
    <m/>
    <n v="0.105"/>
    <n v="233523.89"/>
  </r>
  <r>
    <x v="2"/>
    <s v="8"/>
    <s v="2/9/2016"/>
    <s v="2016"/>
    <s v="5"/>
    <s v="41010000"/>
    <x v="13"/>
    <x v="0"/>
    <s v="NATIONAL SCIENCE FOUNDATION"/>
    <s v="Federal"/>
    <x v="0"/>
    <s v="4018009000"/>
    <s v="Not Funded"/>
    <s v="16087990"/>
    <n v="1"/>
    <n v="597581"/>
    <m/>
    <m/>
    <n v="1"/>
    <n v="597581"/>
  </r>
  <r>
    <x v="2"/>
    <s v="8"/>
    <s v="2/9/2016"/>
    <s v="2016"/>
    <s v="5"/>
    <s v="41010000"/>
    <x v="13"/>
    <x v="0"/>
    <s v="NATIONAL SCIENCE FOUNDATION"/>
    <s v="Federal"/>
    <x v="0"/>
    <s v="4018009000"/>
    <s v="Not Funded"/>
    <s v="16088067"/>
    <m/>
    <m/>
    <n v="1"/>
    <n v="600155"/>
    <n v="1"/>
    <n v="600155"/>
  </r>
  <r>
    <x v="2"/>
    <s v="8"/>
    <s v="2/9/2016"/>
    <s v="2016"/>
    <s v="5"/>
    <s v="41010000"/>
    <x v="13"/>
    <x v="0"/>
    <s v="NATIONAL INSTITUTES OF HEALTH"/>
    <s v="Federal"/>
    <x v="0"/>
    <s v="4018010000"/>
    <s v="Pending"/>
    <s v="16087967"/>
    <n v="0.05"/>
    <n v="176467.20000000001"/>
    <m/>
    <m/>
    <n v="0.05"/>
    <n v="176467.20000000001"/>
  </r>
  <r>
    <x v="2"/>
    <s v="8"/>
    <s v="2/9/2016"/>
    <s v="2016"/>
    <s v="5"/>
    <s v="41010000"/>
    <x v="13"/>
    <x v="0"/>
    <s v="NATIONAL SCIENCE FOUNDATION"/>
    <s v="Federal"/>
    <x v="0"/>
    <s v="4018010000"/>
    <s v="Pending"/>
    <s v="16087999"/>
    <m/>
    <m/>
    <n v="0.8"/>
    <n v="1111331.2"/>
    <n v="0.8"/>
    <n v="1111331.2"/>
  </r>
  <r>
    <x v="2"/>
    <s v="8"/>
    <s v="2/9/2016"/>
    <s v="2016"/>
    <s v="5"/>
    <s v="41010000"/>
    <x v="13"/>
    <x v="0"/>
    <s v="NATIONAL SCIENCE FOUNDATION"/>
    <s v="Federal"/>
    <x v="0"/>
    <s v="4018010000"/>
    <s v="Pending"/>
    <s v="16088053"/>
    <n v="3.5000000000000003E-2"/>
    <n v="77841.3"/>
    <m/>
    <m/>
    <n v="3.5000000000000003E-2"/>
    <n v="77841.3"/>
  </r>
  <r>
    <x v="2"/>
    <s v="8"/>
    <s v="2/9/2016"/>
    <s v="2016"/>
    <s v="5"/>
    <s v="41010000"/>
    <x v="13"/>
    <x v="0"/>
    <s v="NATIONAL SCIENCE FOUNDATION"/>
    <s v="Federal"/>
    <x v="0"/>
    <s v="4018010000"/>
    <s v="Not Funded"/>
    <s v="16087985"/>
    <m/>
    <m/>
    <n v="1"/>
    <n v="550000"/>
    <n v="1"/>
    <n v="550000"/>
  </r>
  <r>
    <x v="2"/>
    <s v="8"/>
    <s v="2/9/2016"/>
    <s v="2016"/>
    <s v="5"/>
    <s v="41010000"/>
    <x v="13"/>
    <x v="0"/>
    <s v="NATIONAL SCIENCE FOUNDATION"/>
    <s v="Federal"/>
    <x v="0"/>
    <s v="4018010000"/>
    <s v="Not Funded"/>
    <s v="16088010"/>
    <m/>
    <m/>
    <n v="0.5"/>
    <n v="259197.5"/>
    <n v="0.5"/>
    <n v="259197.5"/>
  </r>
  <r>
    <x v="2"/>
    <s v="8"/>
    <s v="2/9/2016"/>
    <s v="2016"/>
    <s v="5"/>
    <s v="41010000"/>
    <x v="13"/>
    <x v="0"/>
    <s v="NATIONAL SCIENCE FOUNDATION"/>
    <s v="Federal"/>
    <x v="0"/>
    <s v="4027001025"/>
    <s v="Not Funded"/>
    <s v="16087990"/>
    <n v="0"/>
    <n v="0"/>
    <m/>
    <m/>
    <n v="0"/>
    <n v="0"/>
  </r>
  <r>
    <x v="2"/>
    <s v="8"/>
    <s v="2/9/2016"/>
    <s v="2016"/>
    <s v="5"/>
    <s v="41010000"/>
    <x v="13"/>
    <x v="0"/>
    <s v="IN UNIV PURDUE UNIV AT INDIANAPOLIS"/>
    <s v="Institution of Higher Education"/>
    <x v="0"/>
    <s v="4027002000"/>
    <s v="Pending"/>
    <s v="16087987"/>
    <n v="0"/>
    <n v="0"/>
    <m/>
    <m/>
    <n v="0"/>
    <n v="0"/>
  </r>
  <r>
    <x v="2"/>
    <s v="8"/>
    <s v="2/9/2016"/>
    <s v="2016"/>
    <s v="5"/>
    <s v="41010000"/>
    <x v="13"/>
    <x v="0"/>
    <s v="NATIONAL INSTITUTES OF HEALTH"/>
    <s v="Federal"/>
    <x v="0"/>
    <s v="4027003000"/>
    <s v="Pending"/>
    <s v="16087967"/>
    <n v="0"/>
    <n v="0"/>
    <m/>
    <m/>
    <n v="0"/>
    <n v="0"/>
  </r>
  <r>
    <x v="2"/>
    <s v="8"/>
    <s v="2/9/2016"/>
    <s v="2016"/>
    <s v="5"/>
    <s v="41010000"/>
    <x v="13"/>
    <x v="0"/>
    <s v="NATIONAL SCIENCE FOUNDATION"/>
    <s v="Federal"/>
    <x v="0"/>
    <s v="4027006000"/>
    <s v="Pending"/>
    <s v="16088053"/>
    <n v="0"/>
    <n v="0"/>
    <m/>
    <m/>
    <n v="0"/>
    <n v="0"/>
  </r>
  <r>
    <x v="2"/>
    <s v="8"/>
    <s v="2/9/2016"/>
    <s v="2016"/>
    <s v="5"/>
    <s v="41010000"/>
    <x v="13"/>
    <x v="0"/>
    <s v="NATIONAL SCIENCE FOUNDATION"/>
    <s v="Federal"/>
    <x v="0"/>
    <s v="4027012000"/>
    <s v="Pending"/>
    <s v="16087995"/>
    <n v="0"/>
    <n v="0"/>
    <m/>
    <m/>
    <n v="0"/>
    <n v="0"/>
  </r>
  <r>
    <x v="2"/>
    <s v="8"/>
    <s v="2/9/2016"/>
    <s v="2016"/>
    <s v="5"/>
    <s v="41010000"/>
    <x v="13"/>
    <x v="0"/>
    <s v="NATIONAL SCIENCE FOUNDATION"/>
    <s v="Federal"/>
    <x v="0"/>
    <s v="4027012000"/>
    <s v="Pending"/>
    <s v="16088000"/>
    <n v="0"/>
    <n v="0"/>
    <m/>
    <m/>
    <n v="0"/>
    <n v="0"/>
  </r>
  <r>
    <x v="2"/>
    <s v="8"/>
    <s v="2/12/2016"/>
    <s v="2016"/>
    <s v="5"/>
    <s v="41010000"/>
    <x v="13"/>
    <x v="0"/>
    <s v="NATIONAL SCIENCE FOUNDATION"/>
    <s v="Federal"/>
    <x v="0"/>
    <s v="4011006000"/>
    <s v="Pending"/>
    <s v="16087946"/>
    <n v="9.7500000000000003E-2"/>
    <n v="48750"/>
    <m/>
    <m/>
    <n v="9.7500000000000003E-2"/>
    <n v="48750"/>
  </r>
  <r>
    <x v="2"/>
    <s v="8"/>
    <s v="2/12/2016"/>
    <s v="2016"/>
    <s v="5"/>
    <s v="41010000"/>
    <x v="13"/>
    <x v="0"/>
    <s v="NATIONAL SCIENCE FOUNDATION"/>
    <s v="Federal"/>
    <x v="0"/>
    <s v="4013011000"/>
    <s v="Not Funded"/>
    <s v="16087938"/>
    <m/>
    <m/>
    <n v="0.15"/>
    <n v="282995.40000000002"/>
    <n v="0.15"/>
    <n v="282995.40000000002"/>
  </r>
  <r>
    <x v="2"/>
    <s v="8"/>
    <s v="2/12/2016"/>
    <s v="2016"/>
    <s v="5"/>
    <s v="41010000"/>
    <x v="13"/>
    <x v="0"/>
    <s v="NATIONAL SCIENCE FOUNDATION"/>
    <s v="Federal"/>
    <x v="0"/>
    <s v="4014005000"/>
    <s v="Pending"/>
    <s v="16087946"/>
    <n v="0.51"/>
    <n v="255000"/>
    <m/>
    <m/>
    <n v="0.51"/>
    <n v="255000"/>
  </r>
  <r>
    <x v="2"/>
    <s v="8"/>
    <s v="2/12/2016"/>
    <s v="2016"/>
    <s v="5"/>
    <s v="41010000"/>
    <x v="13"/>
    <x v="0"/>
    <s v="NATIONAL SCIENCE FOUNDATION"/>
    <s v="Federal"/>
    <x v="0"/>
    <s v="4014005000"/>
    <s v="Not Funded"/>
    <s v="16087938"/>
    <m/>
    <m/>
    <n v="0.15"/>
    <n v="282995.40000000002"/>
    <n v="0.15"/>
    <n v="282995.40000000002"/>
  </r>
  <r>
    <x v="2"/>
    <s v="8"/>
    <s v="2/12/2016"/>
    <s v="2016"/>
    <s v="5"/>
    <s v="41010000"/>
    <x v="13"/>
    <x v="0"/>
    <s v="NATIONAL SCIENCE FOUNDATION"/>
    <s v="Federal"/>
    <x v="0"/>
    <s v="4014006000"/>
    <s v="Pending"/>
    <s v="16077351"/>
    <m/>
    <m/>
    <n v="1"/>
    <n v="1036150"/>
    <n v="1"/>
    <n v="1036150"/>
  </r>
  <r>
    <x v="2"/>
    <s v="8"/>
    <s v="2/12/2016"/>
    <s v="2016"/>
    <s v="5"/>
    <s v="41010000"/>
    <x v="13"/>
    <x v="0"/>
    <s v="NATIONAL SCIENCE FOUNDATION"/>
    <s v="Federal"/>
    <x v="0"/>
    <s v="4014009000"/>
    <s v="Not Funded"/>
    <s v="16087938"/>
    <m/>
    <m/>
    <n v="0.4"/>
    <n v="754654.4"/>
    <n v="0.4"/>
    <n v="754654.4"/>
  </r>
  <r>
    <x v="2"/>
    <s v="8"/>
    <s v="2/12/2016"/>
    <s v="2016"/>
    <s v="5"/>
    <s v="41010000"/>
    <x v="13"/>
    <x v="0"/>
    <s v="NATIONAL SCIENCE FOUNDATION"/>
    <s v="Federal"/>
    <x v="0"/>
    <s v="4014009000"/>
    <s v="Not Funded"/>
    <s v="16088090"/>
    <m/>
    <m/>
    <n v="1"/>
    <n v="300000"/>
    <n v="1"/>
    <n v="300000"/>
  </r>
  <r>
    <x v="2"/>
    <s v="8"/>
    <s v="2/12/2016"/>
    <s v="2016"/>
    <s v="5"/>
    <s v="41010000"/>
    <x v="13"/>
    <x v="0"/>
    <s v="NATIONAL SCIENCE FOUNDATION"/>
    <s v="Federal"/>
    <x v="0"/>
    <s v="4014010000"/>
    <s v="Pending"/>
    <s v="16087946"/>
    <n v="0.1125"/>
    <n v="56250"/>
    <m/>
    <m/>
    <n v="0.1125"/>
    <n v="56250"/>
  </r>
  <r>
    <x v="2"/>
    <s v="8"/>
    <s v="2/12/2016"/>
    <s v="2016"/>
    <s v="5"/>
    <s v="41010000"/>
    <x v="13"/>
    <x v="0"/>
    <s v="NATIONAL SCIENCE FOUNDATION"/>
    <s v="Federal"/>
    <x v="0"/>
    <s v="4014011000"/>
    <s v="Pending"/>
    <s v="16088078"/>
    <m/>
    <m/>
    <n v="1"/>
    <n v="309300"/>
    <n v="1"/>
    <n v="309300"/>
  </r>
  <r>
    <x v="2"/>
    <s v="8"/>
    <s v="2/12/2016"/>
    <s v="2016"/>
    <s v="5"/>
    <s v="41010000"/>
    <x v="13"/>
    <x v="0"/>
    <s v="NATIONAL SCIENCE FOUNDATION"/>
    <s v="Federal"/>
    <x v="0"/>
    <s v="4014024000"/>
    <s v="Pending"/>
    <s v="16087946"/>
    <n v="0.28000000000000003"/>
    <n v="140000"/>
    <m/>
    <m/>
    <n v="0.28000000000000003"/>
    <n v="140000"/>
  </r>
  <r>
    <x v="2"/>
    <s v="8"/>
    <s v="2/12/2016"/>
    <s v="2016"/>
    <s v="5"/>
    <s v="41010000"/>
    <x v="13"/>
    <x v="0"/>
    <s v="NATIONAL SCIENCE FOUNDATION"/>
    <s v="Federal"/>
    <x v="0"/>
    <s v="4018004000"/>
    <s v="Awarded"/>
    <s v="15121396"/>
    <m/>
    <m/>
    <n v="1"/>
    <n v="480858"/>
    <n v="1"/>
    <n v="480858"/>
  </r>
  <r>
    <x v="2"/>
    <s v="8"/>
    <s v="2/12/2016"/>
    <s v="2016"/>
    <s v="5"/>
    <s v="41010000"/>
    <x v="13"/>
    <x v="0"/>
    <s v="NATIONAL SCIENCE FOUNDATION"/>
    <s v="Federal"/>
    <x v="0"/>
    <s v="4018004000"/>
    <s v="Awarded"/>
    <s v="16088054"/>
    <m/>
    <m/>
    <n v="1"/>
    <n v="104709"/>
    <n v="1"/>
    <n v="104709"/>
  </r>
  <r>
    <x v="2"/>
    <s v="8"/>
    <s v="2/12/2016"/>
    <s v="2016"/>
    <s v="5"/>
    <s v="41010000"/>
    <x v="13"/>
    <x v="0"/>
    <s v="NATIONAL SCIENCE FOUNDATION"/>
    <s v="Federal"/>
    <x v="0"/>
    <s v="4019008000"/>
    <s v="Not Funded"/>
    <s v="16087938"/>
    <m/>
    <m/>
    <n v="0.15"/>
    <n v="282995.40000000002"/>
    <n v="0.15"/>
    <n v="282995.40000000002"/>
  </r>
  <r>
    <x v="2"/>
    <s v="8"/>
    <s v="2/12/2016"/>
    <s v="2016"/>
    <s v="5"/>
    <s v="41010000"/>
    <x v="13"/>
    <x v="0"/>
    <s v="NATIONAL SCIENCE FOUNDATION"/>
    <s v="Federal"/>
    <x v="0"/>
    <s v="4019010000"/>
    <s v="Not Funded"/>
    <s v="16087938"/>
    <m/>
    <m/>
    <n v="0.15"/>
    <n v="282995.40000000002"/>
    <n v="0.15"/>
    <n v="282995.40000000002"/>
  </r>
  <r>
    <x v="2"/>
    <s v="8"/>
    <s v="2/12/2016"/>
    <s v="2016"/>
    <s v="5"/>
    <s v="41010000"/>
    <x v="13"/>
    <x v="0"/>
    <s v="NATIONAL SCIENCE FOUNDATION"/>
    <s v="Federal"/>
    <x v="0"/>
    <s v="4027006000"/>
    <s v="Pending"/>
    <s v="16087946"/>
    <n v="0"/>
    <n v="0"/>
    <m/>
    <m/>
    <n v="0"/>
    <n v="0"/>
  </r>
  <r>
    <x v="2"/>
    <s v="8"/>
    <s v="2/14/2016"/>
    <s v="2016"/>
    <s v="5"/>
    <s v="41010000"/>
    <x v="13"/>
    <x v="0"/>
    <s v="NATIONAL SCIENCE FOUNDATION"/>
    <s v="Federal"/>
    <x v="0"/>
    <s v="4014003000"/>
    <s v="Awarded"/>
    <s v="16033730"/>
    <m/>
    <m/>
    <n v="0.1"/>
    <n v="45043.5"/>
    <n v="0.1"/>
    <n v="45043.5"/>
  </r>
  <r>
    <x v="2"/>
    <s v="8"/>
    <s v="2/14/2016"/>
    <s v="2016"/>
    <s v="5"/>
    <s v="41010000"/>
    <x v="13"/>
    <x v="0"/>
    <s v="NATIONAL SCIENCE FOUNDATION"/>
    <s v="Federal"/>
    <x v="0"/>
    <s v="4014005000"/>
    <s v="Awarded"/>
    <s v="16033730"/>
    <m/>
    <m/>
    <n v="0.9"/>
    <n v="405391.5"/>
    <n v="0.9"/>
    <n v="405391.5"/>
  </r>
  <r>
    <x v="2"/>
    <s v="8"/>
    <s v="2/15/2016"/>
    <s v="2016"/>
    <s v="5"/>
    <s v="41010000"/>
    <x v="13"/>
    <x v="0"/>
    <s v="NATIONAL SCIENCE FOUNDATION"/>
    <s v="Federal"/>
    <x v="0"/>
    <s v="4014004000"/>
    <s v="Pending"/>
    <s v="16088156"/>
    <m/>
    <m/>
    <n v="1"/>
    <n v="329292"/>
    <n v="1"/>
    <n v="329292"/>
  </r>
  <r>
    <x v="2"/>
    <s v="8"/>
    <s v="2/15/2016"/>
    <s v="2016"/>
    <s v="5"/>
    <s v="41010000"/>
    <x v="13"/>
    <x v="0"/>
    <s v="NATIONAL SCIENCE FOUNDATION"/>
    <s v="Federal"/>
    <x v="0"/>
    <s v="4014005000"/>
    <s v="Not Funded"/>
    <s v="16088154"/>
    <m/>
    <m/>
    <n v="0.75"/>
    <n v="697860.75"/>
    <n v="0.75"/>
    <n v="697860.75"/>
  </r>
  <r>
    <x v="2"/>
    <s v="8"/>
    <s v="2/15/2016"/>
    <s v="2016"/>
    <s v="5"/>
    <s v="41010000"/>
    <x v="13"/>
    <x v="0"/>
    <s v="NATIONAL SCIENCE FOUNDATION"/>
    <s v="Federal"/>
    <x v="0"/>
    <s v="4014009000"/>
    <s v="Not Funded"/>
    <s v="16088099"/>
    <m/>
    <m/>
    <n v="1"/>
    <n v="351465"/>
    <n v="1"/>
    <n v="351465"/>
  </r>
  <r>
    <x v="2"/>
    <s v="8"/>
    <s v="2/15/2016"/>
    <s v="2016"/>
    <s v="5"/>
    <s v="41010000"/>
    <x v="13"/>
    <x v="0"/>
    <s v="NATIONAL SCIENCE FOUNDATION"/>
    <s v="Federal"/>
    <x v="0"/>
    <s v="4014009000"/>
    <s v="Not Funded"/>
    <s v="16088154"/>
    <m/>
    <m/>
    <n v="0.25"/>
    <n v="232620.25"/>
    <n v="0.25"/>
    <n v="232620.25"/>
  </r>
  <r>
    <x v="2"/>
    <s v="8"/>
    <s v="2/15/2016"/>
    <s v="2016"/>
    <s v="5"/>
    <s v="41010000"/>
    <x v="13"/>
    <x v="0"/>
    <s v="NORTHEASTERN UNIVERSITY"/>
    <s v="Institution of Higher Education"/>
    <x v="0"/>
    <s v="4018010000"/>
    <s v="Awarded"/>
    <s v="16088136"/>
    <m/>
    <m/>
    <n v="1"/>
    <n v="55959"/>
    <n v="1"/>
    <n v="55959"/>
  </r>
  <r>
    <x v="2"/>
    <s v="8"/>
    <s v="2/16/2016"/>
    <s v="2016"/>
    <s v="5"/>
    <s v="41010000"/>
    <x v="13"/>
    <x v="0"/>
    <s v="NATIONAL SCIENCE FOUNDATION"/>
    <s v="Federal"/>
    <x v="0"/>
    <s v="1010002000"/>
    <s v="Not Funded"/>
    <s v="16088342"/>
    <m/>
    <m/>
    <n v="1"/>
    <n v="304348"/>
    <n v="1"/>
    <n v="304348"/>
  </r>
  <r>
    <x v="2"/>
    <s v="8"/>
    <s v="2/16/2016"/>
    <s v="2016"/>
    <s v="5"/>
    <s v="41010000"/>
    <x v="13"/>
    <x v="0"/>
    <s v="NATIONAL INSTITUTES OF HEALTH"/>
    <s v="Federal"/>
    <x v="0"/>
    <s v="4011018000"/>
    <s v="Pending"/>
    <s v="16088132"/>
    <m/>
    <m/>
    <n v="0.05"/>
    <n v="19836.95"/>
    <n v="0.05"/>
    <n v="19836.95"/>
  </r>
  <r>
    <x v="2"/>
    <s v="8"/>
    <s v="2/16/2016"/>
    <s v="2016"/>
    <s v="5"/>
    <s v="41010000"/>
    <x v="13"/>
    <x v="0"/>
    <s v="NATIONAL SCIENCE FOUNDATION"/>
    <s v="Federal"/>
    <x v="0"/>
    <s v="4013009000"/>
    <s v="Pending"/>
    <s v="16088102"/>
    <m/>
    <m/>
    <n v="1"/>
    <n v="105000"/>
    <n v="1"/>
    <n v="105000"/>
  </r>
  <r>
    <x v="2"/>
    <s v="8"/>
    <s v="2/16/2016"/>
    <s v="2016"/>
    <s v="5"/>
    <s v="41010000"/>
    <x v="13"/>
    <x v="0"/>
    <s v="NATIONAL SCIENCE FOUNDATION"/>
    <s v="Federal"/>
    <x v="0"/>
    <s v="4014003000"/>
    <s v="Not Funded"/>
    <s v="16088164"/>
    <m/>
    <m/>
    <n v="1"/>
    <n v="473359"/>
    <n v="1"/>
    <n v="473359"/>
  </r>
  <r>
    <x v="2"/>
    <s v="8"/>
    <s v="2/16/2016"/>
    <s v="2016"/>
    <s v="5"/>
    <s v="41010000"/>
    <x v="13"/>
    <x v="0"/>
    <s v="NATIONAL SCIENCE FOUNDATION"/>
    <s v="Federal"/>
    <x v="0"/>
    <s v="4014003000"/>
    <s v="Not Funded"/>
    <s v="16088182"/>
    <m/>
    <m/>
    <n v="1"/>
    <n v="556292"/>
    <n v="1"/>
    <n v="556292"/>
  </r>
  <r>
    <x v="2"/>
    <s v="8"/>
    <s v="2/16/2016"/>
    <s v="2016"/>
    <s v="5"/>
    <s v="41010000"/>
    <x v="13"/>
    <x v="0"/>
    <s v="NATIONAL SCIENCE FOUNDATION"/>
    <s v="Federal"/>
    <x v="0"/>
    <s v="4014003000"/>
    <s v="Not Funded"/>
    <s v="16088244"/>
    <m/>
    <m/>
    <n v="0.25"/>
    <n v="150000"/>
    <n v="0.25"/>
    <n v="150000"/>
  </r>
  <r>
    <x v="2"/>
    <s v="8"/>
    <s v="2/16/2016"/>
    <s v="2016"/>
    <s v="5"/>
    <s v="41010000"/>
    <x v="13"/>
    <x v="0"/>
    <s v="NATIONAL SCIENCE FOUNDATION"/>
    <s v="Federal"/>
    <x v="0"/>
    <s v="4014004000"/>
    <s v="Pending"/>
    <s v="16088207"/>
    <m/>
    <m/>
    <n v="0.43"/>
    <n v="262893.83"/>
    <n v="0.43"/>
    <n v="262893.83"/>
  </r>
  <r>
    <x v="2"/>
    <s v="8"/>
    <s v="2/16/2016"/>
    <s v="2016"/>
    <s v="5"/>
    <s v="41010000"/>
    <x v="13"/>
    <x v="0"/>
    <s v="NATIONAL SCIENCE FOUNDATION"/>
    <s v="Federal"/>
    <x v="0"/>
    <s v="4014005000"/>
    <s v="Pending"/>
    <s v="16088215"/>
    <m/>
    <m/>
    <n v="0.35"/>
    <n v="95078.9"/>
    <n v="0.35"/>
    <n v="95078.9"/>
  </r>
  <r>
    <x v="2"/>
    <s v="8"/>
    <s v="2/16/2016"/>
    <s v="2016"/>
    <s v="5"/>
    <s v="41010000"/>
    <x v="13"/>
    <x v="0"/>
    <s v="NATIONAL SCIENCE FOUNDATION"/>
    <s v="Federal"/>
    <x v="0"/>
    <s v="4014005000"/>
    <s v="Pending"/>
    <s v="16088251"/>
    <m/>
    <m/>
    <n v="1"/>
    <n v="102536"/>
    <n v="1"/>
    <n v="102536"/>
  </r>
  <r>
    <x v="2"/>
    <s v="8"/>
    <s v="2/16/2016"/>
    <s v="2016"/>
    <s v="5"/>
    <s v="41010000"/>
    <x v="13"/>
    <x v="0"/>
    <s v="NATIONAL SCIENCE FOUNDATION"/>
    <s v="Federal"/>
    <x v="0"/>
    <s v="4014005000"/>
    <s v="Not Funded"/>
    <s v="16088166"/>
    <m/>
    <m/>
    <n v="1"/>
    <n v="373387"/>
    <n v="1"/>
    <n v="373387"/>
  </r>
  <r>
    <x v="2"/>
    <s v="8"/>
    <s v="2/16/2016"/>
    <s v="2016"/>
    <s v="5"/>
    <s v="41010000"/>
    <x v="13"/>
    <x v="0"/>
    <s v="NATIONAL SCIENCE FOUNDATION"/>
    <s v="Federal"/>
    <x v="0"/>
    <s v="4014005000"/>
    <s v="Not Funded"/>
    <s v="16088210"/>
    <m/>
    <m/>
    <n v="0.5"/>
    <n v="82500"/>
    <n v="0.5"/>
    <n v="82500"/>
  </r>
  <r>
    <x v="2"/>
    <s v="8"/>
    <s v="2/16/2016"/>
    <s v="2016"/>
    <s v="5"/>
    <s v="41010000"/>
    <x v="13"/>
    <x v="0"/>
    <s v="NATIONAL SCIENCE FOUNDATION"/>
    <s v="Federal"/>
    <x v="0"/>
    <s v="4014005000"/>
    <s v="Not Funded"/>
    <s v="16088244"/>
    <m/>
    <m/>
    <n v="0.75"/>
    <n v="450000"/>
    <n v="0.75"/>
    <n v="450000"/>
  </r>
  <r>
    <x v="2"/>
    <s v="8"/>
    <s v="2/16/2016"/>
    <s v="2016"/>
    <s v="5"/>
    <s v="41010000"/>
    <x v="13"/>
    <x v="0"/>
    <s v="NATIONAL SCIENCE FOUNDATION"/>
    <s v="Federal"/>
    <x v="0"/>
    <s v="4014005000"/>
    <s v="Not Funded"/>
    <s v="16088450"/>
    <m/>
    <m/>
    <n v="1"/>
    <n v="242662"/>
    <n v="1"/>
    <n v="242662"/>
  </r>
  <r>
    <x v="2"/>
    <s v="8"/>
    <s v="2/16/2016"/>
    <s v="2016"/>
    <s v="5"/>
    <s v="41010000"/>
    <x v="13"/>
    <x v="0"/>
    <s v="NATIONAL SCIENCE FOUNDATION"/>
    <s v="Federal"/>
    <x v="0"/>
    <s v="4014006000"/>
    <s v="Pending"/>
    <s v="16088201"/>
    <m/>
    <m/>
    <n v="1"/>
    <n v="244598"/>
    <n v="1"/>
    <n v="244598"/>
  </r>
  <r>
    <x v="2"/>
    <s v="8"/>
    <s v="2/16/2016"/>
    <s v="2016"/>
    <s v="5"/>
    <s v="41010000"/>
    <x v="13"/>
    <x v="0"/>
    <s v="NATIONAL SCIENCE FOUNDATION"/>
    <s v="Federal"/>
    <x v="0"/>
    <s v="4014007000"/>
    <s v="Pending"/>
    <s v="16088142"/>
    <m/>
    <m/>
    <n v="1"/>
    <n v="59507"/>
    <n v="1"/>
    <n v="59507"/>
  </r>
  <r>
    <x v="2"/>
    <s v="8"/>
    <s v="2/16/2016"/>
    <s v="2016"/>
    <s v="5"/>
    <s v="41010000"/>
    <x v="13"/>
    <x v="0"/>
    <s v="NATIONAL SCIENCE FOUNDATION"/>
    <s v="Federal"/>
    <x v="0"/>
    <s v="4014008000"/>
    <s v="Pending"/>
    <s v="16088058"/>
    <m/>
    <m/>
    <n v="1"/>
    <n v="138056"/>
    <n v="1"/>
    <n v="138056"/>
  </r>
  <r>
    <x v="2"/>
    <s v="8"/>
    <s v="2/16/2016"/>
    <s v="2016"/>
    <s v="5"/>
    <s v="41010000"/>
    <x v="13"/>
    <x v="0"/>
    <s v="NATIONAL SCIENCE FOUNDATION"/>
    <s v="Federal"/>
    <x v="0"/>
    <s v="4014008000"/>
    <s v="Pending"/>
    <s v="16088060"/>
    <m/>
    <m/>
    <n v="0.5"/>
    <n v="67865.5"/>
    <n v="0.5"/>
    <n v="67865.5"/>
  </r>
  <r>
    <x v="2"/>
    <s v="8"/>
    <s v="2/16/2016"/>
    <s v="2016"/>
    <s v="5"/>
    <s v="41010000"/>
    <x v="13"/>
    <x v="0"/>
    <s v="NATIONAL SCIENCE FOUNDATION"/>
    <s v="Federal"/>
    <x v="0"/>
    <s v="4014008000"/>
    <s v="Pending"/>
    <s v="16088144"/>
    <m/>
    <m/>
    <n v="1"/>
    <n v="369897"/>
    <n v="1"/>
    <n v="369897"/>
  </r>
  <r>
    <x v="2"/>
    <s v="8"/>
    <s v="2/16/2016"/>
    <s v="2016"/>
    <s v="5"/>
    <s v="41010000"/>
    <x v="13"/>
    <x v="0"/>
    <s v="NATIONAL SCIENCE FOUNDATION"/>
    <s v="Federal"/>
    <x v="0"/>
    <s v="4014008000"/>
    <s v="Pending"/>
    <s v="16088215"/>
    <m/>
    <m/>
    <n v="0.28999999999999998"/>
    <n v="78779.66"/>
    <n v="0.28999999999999998"/>
    <n v="78779.66"/>
  </r>
  <r>
    <x v="2"/>
    <s v="8"/>
    <s v="2/16/2016"/>
    <s v="2016"/>
    <s v="5"/>
    <s v="41010000"/>
    <x v="13"/>
    <x v="0"/>
    <s v="NATIONAL SCIENCE FOUNDATION"/>
    <s v="Federal"/>
    <x v="0"/>
    <s v="4014008000"/>
    <s v="Pending"/>
    <s v="16088238"/>
    <m/>
    <m/>
    <n v="1"/>
    <n v="299903"/>
    <n v="1"/>
    <n v="299903"/>
  </r>
  <r>
    <x v="2"/>
    <s v="8"/>
    <s v="2/16/2016"/>
    <s v="2016"/>
    <s v="5"/>
    <s v="41010000"/>
    <x v="13"/>
    <x v="0"/>
    <s v="NATIONAL SCIENCE FOUNDATION"/>
    <s v="Federal"/>
    <x v="0"/>
    <s v="4014008000"/>
    <s v="Not Funded"/>
    <s v="16088121"/>
    <m/>
    <m/>
    <n v="1"/>
    <n v="161607"/>
    <n v="1"/>
    <n v="161607"/>
  </r>
  <r>
    <x v="2"/>
    <s v="8"/>
    <s v="2/16/2016"/>
    <s v="2016"/>
    <s v="5"/>
    <s v="41010000"/>
    <x v="13"/>
    <x v="0"/>
    <s v="NATIONAL SCIENCE FOUNDATION"/>
    <s v="Federal"/>
    <x v="0"/>
    <s v="4014008000"/>
    <s v="Not Funded"/>
    <s v="16088189"/>
    <m/>
    <m/>
    <n v="0.3"/>
    <n v="76408.5"/>
    <n v="0.3"/>
    <n v="76408.5"/>
  </r>
  <r>
    <x v="2"/>
    <s v="8"/>
    <s v="2/16/2016"/>
    <s v="2016"/>
    <s v="5"/>
    <s v="41010000"/>
    <x v="13"/>
    <x v="0"/>
    <s v="NATIONAL SCIENCE FOUNDATION"/>
    <s v="Federal"/>
    <x v="0"/>
    <s v="4014009000"/>
    <s v="Pending"/>
    <s v="16088192"/>
    <m/>
    <m/>
    <n v="1"/>
    <n v="449796"/>
    <n v="1"/>
    <n v="449796"/>
  </r>
  <r>
    <x v="2"/>
    <s v="8"/>
    <s v="2/16/2016"/>
    <s v="2016"/>
    <s v="5"/>
    <s v="41010000"/>
    <x v="13"/>
    <x v="0"/>
    <s v="NATIONAL SCIENCE FOUNDATION"/>
    <s v="Federal"/>
    <x v="0"/>
    <s v="4014009000"/>
    <s v="Pending"/>
    <s v="16088259"/>
    <m/>
    <m/>
    <n v="1"/>
    <n v="380574"/>
    <n v="1"/>
    <n v="380574"/>
  </r>
  <r>
    <x v="2"/>
    <s v="8"/>
    <s v="2/16/2016"/>
    <s v="2016"/>
    <s v="5"/>
    <s v="41010000"/>
    <x v="13"/>
    <x v="0"/>
    <s v="University of Illinois at Chicago"/>
    <s v="Institution of Higher Education"/>
    <x v="0"/>
    <s v="4014009000"/>
    <s v="Not Funded"/>
    <s v="16088128"/>
    <m/>
    <m/>
    <n v="1"/>
    <n v="153106"/>
    <n v="1"/>
    <n v="153106"/>
  </r>
  <r>
    <x v="2"/>
    <s v="8"/>
    <s v="2/16/2016"/>
    <s v="2016"/>
    <s v="5"/>
    <s v="41010000"/>
    <x v="13"/>
    <x v="0"/>
    <s v="NATIONAL SCIENCE FOUNDATION"/>
    <s v="Federal"/>
    <x v="0"/>
    <s v="4014009000"/>
    <s v="Not Funded"/>
    <s v="16088143"/>
    <m/>
    <m/>
    <n v="1"/>
    <n v="220284"/>
    <n v="1"/>
    <n v="220284"/>
  </r>
  <r>
    <x v="2"/>
    <s v="8"/>
    <s v="2/16/2016"/>
    <s v="2016"/>
    <s v="5"/>
    <s v="41010000"/>
    <x v="13"/>
    <x v="0"/>
    <s v="NATIONAL SCIENCE FOUNDATION"/>
    <s v="Federal"/>
    <x v="0"/>
    <s v="4014009000"/>
    <s v="Not Funded"/>
    <s v="16088170"/>
    <n v="0.75"/>
    <n v="337368.75"/>
    <m/>
    <m/>
    <n v="0.75"/>
    <n v="337368.75"/>
  </r>
  <r>
    <x v="2"/>
    <s v="8"/>
    <s v="2/16/2016"/>
    <s v="2016"/>
    <s v="5"/>
    <s v="41010000"/>
    <x v="13"/>
    <x v="0"/>
    <s v="NATIONAL SCIENCE FOUNDATION"/>
    <s v="Federal"/>
    <x v="0"/>
    <s v="4014009000"/>
    <s v="Not Funded"/>
    <s v="16088187"/>
    <n v="1"/>
    <n v="331171"/>
    <m/>
    <m/>
    <n v="1"/>
    <n v="331171"/>
  </r>
  <r>
    <x v="2"/>
    <s v="8"/>
    <s v="2/16/2016"/>
    <s v="2016"/>
    <s v="5"/>
    <s v="41010000"/>
    <x v="13"/>
    <x v="0"/>
    <s v="NATIONAL SCIENCE FOUNDATION"/>
    <s v="Federal"/>
    <x v="0"/>
    <s v="4014009000"/>
    <s v="Not Funded"/>
    <s v="16088204"/>
    <m/>
    <m/>
    <n v="1"/>
    <n v="210976"/>
    <n v="1"/>
    <n v="210976"/>
  </r>
  <r>
    <x v="2"/>
    <s v="8"/>
    <s v="2/16/2016"/>
    <s v="2016"/>
    <s v="5"/>
    <s v="41010000"/>
    <x v="13"/>
    <x v="0"/>
    <s v="NATIONAL SCIENCE FOUNDATION"/>
    <s v="Federal"/>
    <x v="0"/>
    <s v="4014009000"/>
    <s v="Not Funded"/>
    <s v="16088216"/>
    <m/>
    <m/>
    <n v="1"/>
    <n v="499699"/>
    <n v="1"/>
    <n v="499699"/>
  </r>
  <r>
    <x v="2"/>
    <s v="8"/>
    <s v="2/16/2016"/>
    <s v="2016"/>
    <s v="5"/>
    <s v="41010000"/>
    <x v="13"/>
    <x v="0"/>
    <s v="NATIONAL SCIENCE FOUNDATION"/>
    <s v="Federal"/>
    <x v="0"/>
    <s v="4014009000"/>
    <s v="Not Funded"/>
    <s v="16088239"/>
    <m/>
    <m/>
    <n v="1"/>
    <n v="553438"/>
    <n v="1"/>
    <n v="553438"/>
  </r>
  <r>
    <x v="2"/>
    <s v="8"/>
    <s v="2/16/2016"/>
    <s v="2016"/>
    <s v="5"/>
    <s v="41010000"/>
    <x v="13"/>
    <x v="0"/>
    <s v="NATIONAL SCIENCE FOUNDATION"/>
    <s v="Federal"/>
    <x v="0"/>
    <s v="4014010000"/>
    <s v="Pending"/>
    <s v="16088060"/>
    <m/>
    <m/>
    <n v="0.5"/>
    <n v="67865.5"/>
    <n v="0.5"/>
    <n v="67865.5"/>
  </r>
  <r>
    <x v="2"/>
    <s v="8"/>
    <s v="2/16/2016"/>
    <s v="2016"/>
    <s v="5"/>
    <s v="41010000"/>
    <x v="13"/>
    <x v="0"/>
    <s v="NATIONAL SCIENCE FOUNDATION"/>
    <s v="Federal"/>
    <x v="0"/>
    <s v="4014010000"/>
    <s v="Pending"/>
    <s v="16088207"/>
    <m/>
    <m/>
    <n v="0.56999999999999995"/>
    <n v="348487.17"/>
    <n v="0.56999999999999995"/>
    <n v="348487.17"/>
  </r>
  <r>
    <x v="2"/>
    <s v="8"/>
    <s v="2/16/2016"/>
    <s v="2016"/>
    <s v="5"/>
    <s v="41010000"/>
    <x v="13"/>
    <x v="0"/>
    <s v="NATIONAL SCIENCE FOUNDATION"/>
    <s v="Federal"/>
    <x v="0"/>
    <s v="4014010000"/>
    <s v="Not Funded"/>
    <s v="16088071"/>
    <m/>
    <m/>
    <n v="1"/>
    <n v="197990"/>
    <n v="1"/>
    <n v="197990"/>
  </r>
  <r>
    <x v="2"/>
    <s v="8"/>
    <s v="2/16/2016"/>
    <s v="2016"/>
    <s v="5"/>
    <s v="41010000"/>
    <x v="13"/>
    <x v="0"/>
    <s v="NATIONAL SCIENCE FOUNDATION"/>
    <s v="Federal"/>
    <x v="0"/>
    <s v="4014010000"/>
    <s v="Not Funded"/>
    <s v="16088170"/>
    <n v="0.25"/>
    <n v="112456.25"/>
    <m/>
    <m/>
    <n v="0.25"/>
    <n v="112456.25"/>
  </r>
  <r>
    <x v="2"/>
    <s v="8"/>
    <s v="2/16/2016"/>
    <s v="2016"/>
    <s v="5"/>
    <s v="41010000"/>
    <x v="13"/>
    <x v="0"/>
    <s v="NATIONAL SCIENCE FOUNDATION"/>
    <s v="Federal"/>
    <x v="0"/>
    <s v="4014015000"/>
    <s v="Pending"/>
    <s v="16088215"/>
    <m/>
    <m/>
    <n v="0.36"/>
    <n v="97795.44"/>
    <n v="0.36"/>
    <n v="97795.44"/>
  </r>
  <r>
    <x v="2"/>
    <s v="8"/>
    <s v="2/16/2016"/>
    <s v="2016"/>
    <s v="5"/>
    <s v="41010000"/>
    <x v="13"/>
    <x v="0"/>
    <s v="NATIONAL SCIENCE FOUNDATION"/>
    <s v="Federal"/>
    <x v="0"/>
    <s v="4014015000"/>
    <s v="Not Funded"/>
    <s v="16088210"/>
    <m/>
    <m/>
    <n v="0.5"/>
    <n v="82500"/>
    <n v="0.5"/>
    <n v="82500"/>
  </r>
  <r>
    <x v="2"/>
    <s v="8"/>
    <s v="2/16/2016"/>
    <s v="2016"/>
    <s v="5"/>
    <s v="41010000"/>
    <x v="13"/>
    <x v="0"/>
    <s v="NATIONAL INSTITUTES OF HEALTH"/>
    <s v="Federal"/>
    <x v="0"/>
    <s v="4014017000"/>
    <s v="Pending"/>
    <s v="16088132"/>
    <m/>
    <m/>
    <n v="0.95"/>
    <n v="376902.05"/>
    <n v="0.95"/>
    <n v="376902.05"/>
  </r>
  <r>
    <x v="2"/>
    <s v="8"/>
    <s v="2/16/2016"/>
    <s v="2016"/>
    <s v="5"/>
    <s v="41010000"/>
    <x v="13"/>
    <x v="0"/>
    <s v="UNIVERSITY OF CENTRAL FLORIDA"/>
    <s v="Institution of Higher Education"/>
    <x v="0"/>
    <s v="4014017000"/>
    <s v="Pending"/>
    <s v="16088205"/>
    <m/>
    <m/>
    <n v="1"/>
    <n v="55748"/>
    <n v="1"/>
    <n v="55748"/>
  </r>
  <r>
    <x v="2"/>
    <s v="8"/>
    <s v="2/16/2016"/>
    <s v="2016"/>
    <s v="5"/>
    <s v="41010000"/>
    <x v="13"/>
    <x v="0"/>
    <s v="NATIONAL SCIENCE FOUNDATION"/>
    <s v="Federal"/>
    <x v="0"/>
    <s v="4014017000"/>
    <s v="Pending"/>
    <s v="16088273"/>
    <m/>
    <m/>
    <n v="0.5"/>
    <n v="299847"/>
    <n v="0.5"/>
    <n v="299847"/>
  </r>
  <r>
    <x v="2"/>
    <s v="8"/>
    <s v="2/16/2016"/>
    <s v="2016"/>
    <s v="5"/>
    <s v="41010000"/>
    <x v="13"/>
    <x v="0"/>
    <s v="NATIONAL SCIENCE FOUNDATION"/>
    <s v="Federal"/>
    <x v="0"/>
    <s v="4014017000"/>
    <s v="Not Funded"/>
    <s v="16088189"/>
    <m/>
    <m/>
    <n v="0.7"/>
    <n v="178286.5"/>
    <n v="0.7"/>
    <n v="178286.5"/>
  </r>
  <r>
    <x v="2"/>
    <s v="8"/>
    <s v="2/16/2016"/>
    <s v="2016"/>
    <s v="5"/>
    <s v="41010000"/>
    <x v="13"/>
    <x v="0"/>
    <s v="NATIONAL SCIENCE FOUNDATION"/>
    <s v="Federal"/>
    <x v="0"/>
    <s v="4014018000"/>
    <s v="Pending"/>
    <s v="16088273"/>
    <m/>
    <m/>
    <n v="0.5"/>
    <n v="299847"/>
    <n v="0.5"/>
    <n v="299847"/>
  </r>
  <r>
    <x v="2"/>
    <s v="8"/>
    <s v="2/16/2016"/>
    <s v="2016"/>
    <s v="5"/>
    <s v="41010000"/>
    <x v="13"/>
    <x v="0"/>
    <s v="NATIONAL SCIENCE FOUNDATION"/>
    <s v="Federal"/>
    <x v="0"/>
    <s v="4017003000"/>
    <s v="Not Funded"/>
    <s v="16088208"/>
    <m/>
    <m/>
    <n v="0.25"/>
    <n v="133285"/>
    <n v="0.25"/>
    <n v="133285"/>
  </r>
  <r>
    <x v="2"/>
    <s v="8"/>
    <s v="2/16/2016"/>
    <s v="2016"/>
    <s v="5"/>
    <s v="41010000"/>
    <x v="13"/>
    <x v="0"/>
    <s v="NATIONAL SCIENCE FOUNDATION"/>
    <s v="Federal"/>
    <x v="0"/>
    <s v="4019008000"/>
    <s v="Pending"/>
    <s v="16088101"/>
    <m/>
    <m/>
    <n v="1"/>
    <n v="96690"/>
    <n v="1"/>
    <n v="96690"/>
  </r>
  <r>
    <x v="2"/>
    <s v="8"/>
    <s v="2/16/2016"/>
    <s v="2016"/>
    <s v="5"/>
    <s v="41010000"/>
    <x v="13"/>
    <x v="0"/>
    <s v="NATIONAL SCIENCE FOUNDATION"/>
    <s v="Federal"/>
    <x v="0"/>
    <s v="4019008000"/>
    <s v="Not Funded"/>
    <s v="16088208"/>
    <m/>
    <m/>
    <n v="0.75"/>
    <n v="399855"/>
    <n v="0.75"/>
    <n v="399855"/>
  </r>
  <r>
    <x v="2"/>
    <s v="8"/>
    <s v="2/16/2016"/>
    <s v="2016"/>
    <s v="5"/>
    <s v="41010000"/>
    <x v="13"/>
    <x v="0"/>
    <s v="NATIONAL SCIENCE FOUNDATION"/>
    <s v="Federal"/>
    <x v="0"/>
    <s v="4027002000"/>
    <s v="Not Funded"/>
    <s v="16088170"/>
    <n v="0"/>
    <n v="0"/>
    <m/>
    <m/>
    <n v="0"/>
    <n v="0"/>
  </r>
  <r>
    <x v="2"/>
    <s v="8"/>
    <s v="2/16/2016"/>
    <s v="2016"/>
    <s v="5"/>
    <s v="41010000"/>
    <x v="13"/>
    <x v="0"/>
    <s v="NATIONAL SCIENCE FOUNDATION"/>
    <s v="Federal"/>
    <x v="0"/>
    <s v="4027002000"/>
    <s v="Not Funded"/>
    <s v="16088187"/>
    <n v="0"/>
    <n v="0"/>
    <m/>
    <m/>
    <n v="0"/>
    <n v="0"/>
  </r>
  <r>
    <x v="2"/>
    <s v="8"/>
    <s v="2/16/2016"/>
    <s v="2016"/>
    <s v="5"/>
    <s v="41010000"/>
    <x v="13"/>
    <x v="0"/>
    <s v="NATIONAL SCIENCE FOUNDATION"/>
    <s v="Federal"/>
    <x v="0"/>
    <s v="4027003000"/>
    <s v="Not Funded"/>
    <s v="16088170"/>
    <n v="0"/>
    <n v="0"/>
    <m/>
    <m/>
    <n v="0"/>
    <n v="0"/>
  </r>
  <r>
    <x v="2"/>
    <s v="8"/>
    <s v="2/17/2016"/>
    <s v="2016"/>
    <s v="5"/>
    <s v="41010000"/>
    <x v="13"/>
    <x v="0"/>
    <s v="NATIONAL SCIENCE FOUNDATION"/>
    <s v="Federal"/>
    <x v="0"/>
    <s v="4014007000"/>
    <s v="Not Funded"/>
    <s v="16088174"/>
    <m/>
    <m/>
    <n v="1"/>
    <n v="397902"/>
    <n v="1"/>
    <n v="397902"/>
  </r>
  <r>
    <x v="2"/>
    <s v="8"/>
    <s v="2/17/2016"/>
    <s v="2016"/>
    <s v="5"/>
    <s v="41010000"/>
    <x v="13"/>
    <x v="0"/>
    <s v="NATIONAL SCIENCE FOUNDATION"/>
    <s v="Federal"/>
    <x v="0"/>
    <s v="4014007000"/>
    <s v="Not Funded"/>
    <s v="16088353"/>
    <m/>
    <m/>
    <n v="1"/>
    <n v="296787"/>
    <n v="1"/>
    <n v="296787"/>
  </r>
  <r>
    <x v="2"/>
    <s v="8"/>
    <s v="2/17/2016"/>
    <s v="2016"/>
    <s v="5"/>
    <s v="41010000"/>
    <x v="13"/>
    <x v="0"/>
    <s v="NATIONAL SCIENCE FOUNDATION"/>
    <s v="Federal"/>
    <x v="0"/>
    <s v="4014017000"/>
    <s v="Pending"/>
    <s v="16088274"/>
    <m/>
    <m/>
    <n v="0.2"/>
    <n v="59998"/>
    <n v="0.2"/>
    <n v="59998"/>
  </r>
  <r>
    <x v="2"/>
    <s v="8"/>
    <s v="2/17/2016"/>
    <s v="2016"/>
    <s v="5"/>
    <s v="41010000"/>
    <x v="13"/>
    <x v="0"/>
    <s v="NATIONAL SCIENCE FOUNDATION"/>
    <s v="Federal"/>
    <x v="0"/>
    <s v="4014018000"/>
    <s v="Pending"/>
    <s v="16088274"/>
    <m/>
    <m/>
    <n v="0.4"/>
    <n v="119996"/>
    <n v="0.4"/>
    <n v="119996"/>
  </r>
  <r>
    <x v="2"/>
    <s v="8"/>
    <s v="2/17/2016"/>
    <s v="2016"/>
    <s v="5"/>
    <s v="41010000"/>
    <x v="13"/>
    <x v="0"/>
    <s v="NATIONAL SCIENCE FOUNDATION"/>
    <s v="Federal"/>
    <x v="0"/>
    <s v="4017015000"/>
    <s v="Pending"/>
    <s v="16088274"/>
    <m/>
    <m/>
    <n v="0.4"/>
    <n v="119996"/>
    <n v="0.4"/>
    <n v="119996"/>
  </r>
  <r>
    <x v="2"/>
    <s v="8"/>
    <s v="2/17/2016"/>
    <s v="2016"/>
    <s v="5"/>
    <s v="41010000"/>
    <x v="13"/>
    <x v="0"/>
    <s v="NATIONAL SCIENCE FOUNDATION"/>
    <s v="Federal"/>
    <x v="0"/>
    <s v="4019008000"/>
    <s v="Awarded"/>
    <s v="16088256"/>
    <m/>
    <m/>
    <n v="1"/>
    <n v="17379"/>
    <n v="1"/>
    <n v="17379"/>
  </r>
  <r>
    <x v="2"/>
    <s v="8"/>
    <s v="2/18/2016"/>
    <s v="2016"/>
    <s v="5"/>
    <s v="41010000"/>
    <x v="13"/>
    <x v="0"/>
    <s v="NATIONAL SCIENCE FOUNDATION"/>
    <s v="Federal"/>
    <x v="0"/>
    <s v="4018006000"/>
    <s v="Awarded"/>
    <s v="16088352"/>
    <m/>
    <m/>
    <n v="1"/>
    <n v="104310"/>
    <n v="1"/>
    <n v="104310"/>
  </r>
  <r>
    <x v="2"/>
    <s v="8"/>
    <s v="2/22/2016"/>
    <s v="2016"/>
    <s v="5"/>
    <s v="41010000"/>
    <x v="13"/>
    <x v="0"/>
    <s v="NATIONAL SCIENCE FOUNDATION"/>
    <s v="Federal"/>
    <x v="0"/>
    <s v="4008006000"/>
    <s v="Not Funded"/>
    <s v="16088416"/>
    <m/>
    <m/>
    <n v="1"/>
    <n v="74999"/>
    <n v="1"/>
    <n v="74999"/>
  </r>
  <r>
    <x v="2"/>
    <s v="8"/>
    <s v="2/22/2016"/>
    <s v="2016"/>
    <s v="5"/>
    <s v="41010000"/>
    <x v="13"/>
    <x v="0"/>
    <s v="NATIONAL SCIENCE FOUNDATION"/>
    <s v="Federal"/>
    <x v="0"/>
    <s v="4011014000"/>
    <s v="Awarded"/>
    <s v="16044635"/>
    <m/>
    <m/>
    <n v="1"/>
    <n v="114702"/>
    <n v="1"/>
    <n v="114702"/>
  </r>
  <r>
    <x v="2"/>
    <s v="8"/>
    <s v="2/22/2016"/>
    <s v="2016"/>
    <s v="5"/>
    <s v="41010000"/>
    <x v="13"/>
    <x v="0"/>
    <s v="NATIONAL SCIENCE FOUNDATION"/>
    <s v="Federal"/>
    <x v="0"/>
    <s v="4014008000"/>
    <s v="Pending"/>
    <s v="16088258"/>
    <m/>
    <m/>
    <n v="1"/>
    <n v="300000"/>
    <n v="1"/>
    <n v="300000"/>
  </r>
  <r>
    <x v="2"/>
    <s v="8"/>
    <s v="2/22/2016"/>
    <s v="2016"/>
    <s v="5"/>
    <s v="41010000"/>
    <x v="13"/>
    <x v="0"/>
    <s v="NATIONAL SCIENCE FOUNDATION"/>
    <s v="Federal"/>
    <x v="0"/>
    <s v="4014008000"/>
    <s v="Not Funded"/>
    <s v="16088261"/>
    <m/>
    <m/>
    <n v="1"/>
    <n v="300000"/>
    <n v="1"/>
    <n v="300000"/>
  </r>
  <r>
    <x v="2"/>
    <s v="8"/>
    <s v="2/24/2016"/>
    <s v="2016"/>
    <s v="5"/>
    <s v="41010000"/>
    <x v="13"/>
    <x v="0"/>
    <s v="Mayo Clinic"/>
    <s v="Private Non-Profit"/>
    <x v="0"/>
    <s v="4014008000"/>
    <s v="Pending"/>
    <s v="16077649"/>
    <m/>
    <m/>
    <n v="1"/>
    <n v="20000"/>
    <n v="1"/>
    <n v="20000"/>
  </r>
  <r>
    <x v="2"/>
    <s v="8"/>
    <s v="2/24/2016"/>
    <s v="2016"/>
    <s v="5"/>
    <s v="41010000"/>
    <x v="13"/>
    <x v="0"/>
    <s v="NATIONAL SCIENCE FOUNDATION"/>
    <s v="Federal"/>
    <x v="0"/>
    <s v="4014008000"/>
    <s v="Pending"/>
    <s v="16087969"/>
    <m/>
    <m/>
    <n v="1"/>
    <n v="348966"/>
    <n v="1"/>
    <n v="348966"/>
  </r>
  <r>
    <x v="2"/>
    <s v="8"/>
    <s v="2/24/2016"/>
    <s v="2016"/>
    <s v="5"/>
    <s v="41010000"/>
    <x v="13"/>
    <x v="0"/>
    <s v="NATIONAL SCIENCE FOUNDATION"/>
    <s v="Federal"/>
    <x v="0"/>
    <s v="4014009000"/>
    <s v="Not Funded"/>
    <s v="16088226"/>
    <m/>
    <m/>
    <n v="1"/>
    <n v="299373"/>
    <n v="1"/>
    <n v="299373"/>
  </r>
  <r>
    <x v="2"/>
    <s v="8"/>
    <s v="2/24/2016"/>
    <s v="2016"/>
    <s v="5"/>
    <s v="41010000"/>
    <x v="13"/>
    <x v="0"/>
    <s v="NATIONAL SCIENCE FOUNDATION"/>
    <s v="Federal"/>
    <x v="0"/>
    <s v="4014009000"/>
    <s v="Not Funded"/>
    <s v="16088240"/>
    <m/>
    <m/>
    <n v="1"/>
    <n v="301745"/>
    <n v="1"/>
    <n v="301745"/>
  </r>
  <r>
    <x v="2"/>
    <s v="8"/>
    <s v="2/25/2016"/>
    <s v="2016"/>
    <s v="5"/>
    <s v="41010000"/>
    <x v="13"/>
    <x v="0"/>
    <s v="NATIONAL SCIENCE FOUNDATION"/>
    <s v="Federal"/>
    <x v="0"/>
    <s v="2004040000"/>
    <s v="Awarded"/>
    <s v="16088498"/>
    <m/>
    <m/>
    <n v="1"/>
    <n v="50000"/>
    <n v="1"/>
    <n v="50000"/>
  </r>
  <r>
    <x v="2"/>
    <s v="8"/>
    <s v="2/25/2016"/>
    <s v="2016"/>
    <s v="5"/>
    <s v="41010000"/>
    <x v="13"/>
    <x v="0"/>
    <s v="NATIONAL SCIENCE FOUNDATION"/>
    <s v="Federal"/>
    <x v="0"/>
    <s v="4011006000"/>
    <s v="Not Funded"/>
    <s v="16088488"/>
    <m/>
    <m/>
    <n v="1"/>
    <n v="117649"/>
    <n v="1"/>
    <n v="117649"/>
  </r>
  <r>
    <x v="2"/>
    <s v="8"/>
    <s v="2/25/2016"/>
    <s v="2016"/>
    <s v="5"/>
    <s v="41010000"/>
    <x v="13"/>
    <x v="0"/>
    <s v="NATIONAL SCIENCE FOUNDATION"/>
    <s v="Federal"/>
    <x v="0"/>
    <s v="4018006000"/>
    <s v="Awarded"/>
    <s v="16088504"/>
    <m/>
    <m/>
    <n v="1"/>
    <n v="4200"/>
    <n v="1"/>
    <n v="4200"/>
  </r>
  <r>
    <x v="2"/>
    <s v="8"/>
    <s v="2/29/2016"/>
    <s v="2016"/>
    <s v="5"/>
    <s v="41010000"/>
    <x v="13"/>
    <x v="0"/>
    <s v="NATIONAL SCIENCE FOUNDATION"/>
    <s v="Federal"/>
    <x v="0"/>
    <s v="4011008000"/>
    <s v="Not Funded"/>
    <s v="16088429"/>
    <m/>
    <m/>
    <n v="0.67"/>
    <n v="68675"/>
    <n v="0.67"/>
    <n v="68675"/>
  </r>
  <r>
    <x v="2"/>
    <s v="8"/>
    <s v="2/29/2016"/>
    <s v="2016"/>
    <s v="5"/>
    <s v="41010000"/>
    <x v="13"/>
    <x v="0"/>
    <s v="NATIONAL SCIENCE FOUNDATION"/>
    <s v="Federal"/>
    <x v="0"/>
    <s v="4013011000"/>
    <s v="Not Funded"/>
    <s v="16088553"/>
    <m/>
    <m/>
    <n v="0.67"/>
    <n v="628792.99"/>
    <n v="0.67"/>
    <n v="628792.99"/>
  </r>
  <r>
    <x v="2"/>
    <s v="8"/>
    <s v="2/29/2016"/>
    <s v="2016"/>
    <s v="5"/>
    <s v="41010000"/>
    <x v="13"/>
    <x v="0"/>
    <s v="NATIONAL SCIENCE FOUNDATION"/>
    <s v="Federal"/>
    <x v="0"/>
    <s v="4014005000"/>
    <s v="Awarded"/>
    <s v="16088566"/>
    <m/>
    <m/>
    <n v="1"/>
    <n v="48000"/>
    <n v="1"/>
    <n v="48000"/>
  </r>
  <r>
    <x v="2"/>
    <s v="8"/>
    <s v="2/29/2016"/>
    <s v="2016"/>
    <s v="5"/>
    <s v="41010000"/>
    <x v="13"/>
    <x v="0"/>
    <s v="NATIONAL SCIENCE FOUNDATION"/>
    <s v="Federal"/>
    <x v="0"/>
    <s v="4014006000"/>
    <s v="Not Funded"/>
    <s v="16088553"/>
    <m/>
    <m/>
    <n v="0.33"/>
    <n v="309704.01"/>
    <n v="0.33"/>
    <n v="309704.01"/>
  </r>
  <r>
    <x v="2"/>
    <s v="8"/>
    <s v="2/29/2016"/>
    <s v="2016"/>
    <s v="5"/>
    <s v="41010000"/>
    <x v="13"/>
    <x v="0"/>
    <s v="NATIONAL SCIENCE FOUNDATION"/>
    <s v="Federal"/>
    <x v="0"/>
    <s v="4024001000"/>
    <s v="Not Funded"/>
    <s v="16088429"/>
    <m/>
    <m/>
    <n v="0.33"/>
    <n v="33825"/>
    <n v="0.33"/>
    <n v="33825"/>
  </r>
  <r>
    <x v="2"/>
    <s v="9"/>
    <s v="3/1/2016"/>
    <s v="2016"/>
    <s v="6"/>
    <s v="41010000"/>
    <x v="13"/>
    <x v="0"/>
    <s v="NATIONAL SCIENCE FOUNDATION"/>
    <s v="Federal"/>
    <x v="0"/>
    <s v="4014006000"/>
    <s v="Not Funded"/>
    <s v="16088590"/>
    <n v="0.5"/>
    <n v="136724.5"/>
    <m/>
    <m/>
    <n v="0.5"/>
    <n v="136724.5"/>
  </r>
  <r>
    <x v="2"/>
    <s v="9"/>
    <s v="3/1/2016"/>
    <s v="2016"/>
    <s v="6"/>
    <s v="41010000"/>
    <x v="13"/>
    <x v="0"/>
    <s v="NATIONAL SCIENCE FOUNDATION"/>
    <s v="Federal"/>
    <x v="0"/>
    <s v="4017015000"/>
    <s v="Not Funded"/>
    <s v="16088590"/>
    <n v="0.5"/>
    <n v="136724.5"/>
    <m/>
    <m/>
    <n v="0.5"/>
    <n v="136724.5"/>
  </r>
  <r>
    <x v="2"/>
    <s v="9"/>
    <s v="3/1/2016"/>
    <s v="2016"/>
    <s v="6"/>
    <s v="41010000"/>
    <x v="13"/>
    <x v="0"/>
    <s v="NATIONAL SCIENCE FOUNDATION"/>
    <s v="Federal"/>
    <x v="0"/>
    <s v="4027001014"/>
    <s v="Not Funded"/>
    <s v="16088590"/>
    <n v="0"/>
    <n v="0"/>
    <m/>
    <m/>
    <n v="0"/>
    <n v="0"/>
  </r>
  <r>
    <x v="2"/>
    <s v="9"/>
    <s v="3/2/2016"/>
    <s v="2016"/>
    <s v="6"/>
    <s v="41010000"/>
    <x v="13"/>
    <x v="0"/>
    <s v="NATIONAL SCIENCE FOUNDATION"/>
    <s v="Federal"/>
    <x v="0"/>
    <s v="4011006000"/>
    <s v="Pending"/>
    <s v="16088002"/>
    <n v="0.06"/>
    <n v="179557.98"/>
    <m/>
    <m/>
    <n v="0.06"/>
    <n v="179557.98"/>
  </r>
  <r>
    <x v="2"/>
    <s v="9"/>
    <s v="3/2/2016"/>
    <s v="2016"/>
    <s v="6"/>
    <s v="41010000"/>
    <x v="13"/>
    <x v="0"/>
    <s v="NATIONAL SCIENCE FOUNDATION"/>
    <s v="Federal"/>
    <x v="0"/>
    <s v="4011010000"/>
    <s v="Pending"/>
    <s v="16088002"/>
    <n v="0.06"/>
    <n v="179557.98"/>
    <m/>
    <m/>
    <n v="0.06"/>
    <n v="179557.98"/>
  </r>
  <r>
    <x v="2"/>
    <s v="9"/>
    <s v="3/2/2016"/>
    <s v="2016"/>
    <s v="6"/>
    <s v="41010000"/>
    <x v="13"/>
    <x v="0"/>
    <s v="NATIONAL SCIENCE FOUNDATION"/>
    <s v="Federal"/>
    <x v="0"/>
    <s v="4014004000"/>
    <s v="Pending"/>
    <s v="16088002"/>
    <n v="0.06"/>
    <n v="179557.98"/>
    <m/>
    <m/>
    <n v="0.06"/>
    <n v="179557.98"/>
  </r>
  <r>
    <x v="2"/>
    <s v="9"/>
    <s v="3/2/2016"/>
    <s v="2016"/>
    <s v="6"/>
    <s v="41010000"/>
    <x v="13"/>
    <x v="0"/>
    <s v="NATIONAL SCIENCE FOUNDATION"/>
    <s v="Federal"/>
    <x v="0"/>
    <s v="4014007000"/>
    <s v="Pending"/>
    <s v="16045061"/>
    <m/>
    <m/>
    <n v="0.2"/>
    <n v="65016.2"/>
    <n v="0.2"/>
    <n v="65016.2"/>
  </r>
  <r>
    <x v="2"/>
    <s v="9"/>
    <s v="3/2/2016"/>
    <s v="2016"/>
    <s v="6"/>
    <s v="41010000"/>
    <x v="13"/>
    <x v="0"/>
    <s v="NATIONAL SCIENCE FOUNDATION"/>
    <s v="Federal"/>
    <x v="0"/>
    <s v="4014010000"/>
    <s v="Pending"/>
    <s v="16088002"/>
    <n v="0.06"/>
    <n v="179557.98"/>
    <m/>
    <m/>
    <n v="0.06"/>
    <n v="179557.98"/>
  </r>
  <r>
    <x v="2"/>
    <s v="9"/>
    <s v="3/2/2016"/>
    <s v="2016"/>
    <s v="6"/>
    <s v="41010000"/>
    <x v="13"/>
    <x v="0"/>
    <s v="NATIONAL SCIENCE FOUNDATION"/>
    <s v="Federal"/>
    <x v="0"/>
    <s v="4018003000"/>
    <s v="Pending"/>
    <s v="16088002"/>
    <n v="0.52"/>
    <n v="1556169.16"/>
    <m/>
    <m/>
    <n v="0.52"/>
    <n v="1556169.16"/>
  </r>
  <r>
    <x v="2"/>
    <s v="9"/>
    <s v="3/2/2016"/>
    <s v="2016"/>
    <s v="6"/>
    <s v="41010000"/>
    <x v="13"/>
    <x v="0"/>
    <s v="NATIONAL SCIENCE FOUNDATION"/>
    <s v="Federal"/>
    <x v="0"/>
    <s v="4018004000"/>
    <s v="Pending"/>
    <s v="16088002"/>
    <n v="0.12"/>
    <n v="359115.96"/>
    <m/>
    <m/>
    <n v="0.12"/>
    <n v="359115.96"/>
  </r>
  <r>
    <x v="2"/>
    <s v="9"/>
    <s v="3/2/2016"/>
    <s v="2016"/>
    <s v="6"/>
    <s v="41010000"/>
    <x v="13"/>
    <x v="0"/>
    <s v="NATIONAL SCIENCE FOUNDATION"/>
    <s v="Federal"/>
    <x v="0"/>
    <s v="4018006000"/>
    <s v="Not Funded"/>
    <s v="16088549"/>
    <m/>
    <m/>
    <n v="1"/>
    <n v="100000"/>
    <n v="1"/>
    <n v="100000"/>
  </r>
  <r>
    <x v="2"/>
    <s v="9"/>
    <s v="3/2/2016"/>
    <s v="2016"/>
    <s v="6"/>
    <s v="41010000"/>
    <x v="13"/>
    <x v="0"/>
    <s v="NATIONAL SCIENCE FOUNDATION"/>
    <s v="Federal"/>
    <x v="0"/>
    <s v="4019006000"/>
    <s v="Pending"/>
    <s v="16088002"/>
    <n v="0.06"/>
    <n v="179557.98"/>
    <m/>
    <m/>
    <n v="0.06"/>
    <n v="179557.98"/>
  </r>
  <r>
    <x v="2"/>
    <s v="9"/>
    <s v="3/2/2016"/>
    <s v="2016"/>
    <s v="6"/>
    <s v="41010000"/>
    <x v="13"/>
    <x v="0"/>
    <s v="NATIONAL SCIENCE FOUNDATION"/>
    <s v="Federal"/>
    <x v="0"/>
    <s v="4019008000"/>
    <s v="Pending"/>
    <s v="16045061"/>
    <m/>
    <m/>
    <n v="0.2"/>
    <n v="65016.2"/>
    <n v="0.2"/>
    <n v="65016.2"/>
  </r>
  <r>
    <x v="2"/>
    <s v="9"/>
    <s v="3/2/2016"/>
    <s v="2016"/>
    <s v="6"/>
    <s v="41010000"/>
    <x v="13"/>
    <x v="0"/>
    <s v="NATIONAL SCIENCE FOUNDATION"/>
    <s v="Federal"/>
    <x v="0"/>
    <s v="4019010000"/>
    <s v="Pending"/>
    <s v="16045061"/>
    <m/>
    <m/>
    <n v="0.6"/>
    <n v="195048.6"/>
    <n v="0.6"/>
    <n v="195048.6"/>
  </r>
  <r>
    <x v="2"/>
    <s v="9"/>
    <s v="3/2/2016"/>
    <s v="2016"/>
    <s v="6"/>
    <s v="41010000"/>
    <x v="13"/>
    <x v="0"/>
    <s v="NATIONAL SCIENCE FOUNDATION"/>
    <s v="Federal"/>
    <x v="0"/>
    <s v="4020001000"/>
    <s v="Pending"/>
    <s v="16088002"/>
    <n v="0.06"/>
    <n v="179557.98"/>
    <m/>
    <m/>
    <n v="0.06"/>
    <n v="179557.98"/>
  </r>
  <r>
    <x v="2"/>
    <s v="9"/>
    <s v="3/2/2016"/>
    <s v="2016"/>
    <s v="6"/>
    <s v="41010000"/>
    <x v="13"/>
    <x v="0"/>
    <s v="NATIONAL SCIENCE FOUNDATION"/>
    <s v="Federal"/>
    <x v="0"/>
    <s v="4027005000"/>
    <s v="Pending"/>
    <s v="16088002"/>
    <n v="0"/>
    <n v="0"/>
    <m/>
    <m/>
    <n v="0"/>
    <n v="0"/>
  </r>
  <r>
    <x v="2"/>
    <s v="9"/>
    <s v="3/2/2016"/>
    <s v="2016"/>
    <s v="6"/>
    <s v="41010000"/>
    <x v="13"/>
    <x v="0"/>
    <s v="NATIONAL SCIENCE FOUNDATION"/>
    <s v="Federal"/>
    <x v="0"/>
    <s v="4027006000"/>
    <s v="Pending"/>
    <s v="16088002"/>
    <n v="0"/>
    <n v="0"/>
    <m/>
    <m/>
    <n v="0"/>
    <n v="0"/>
  </r>
  <r>
    <x v="2"/>
    <s v="9"/>
    <s v="3/2/2016"/>
    <s v="2016"/>
    <s v="6"/>
    <s v="41010000"/>
    <x v="13"/>
    <x v="0"/>
    <s v="NATIONAL SCIENCE FOUNDATION"/>
    <s v="Federal"/>
    <x v="0"/>
    <s v="4027010000"/>
    <s v="Pending"/>
    <s v="16088002"/>
    <n v="0"/>
    <n v="0"/>
    <m/>
    <m/>
    <n v="0"/>
    <n v="0"/>
  </r>
  <r>
    <x v="2"/>
    <s v="9"/>
    <s v="3/3/2016"/>
    <s v="2016"/>
    <s v="6"/>
    <s v="41010000"/>
    <x v="13"/>
    <x v="0"/>
    <s v="NATIONAL SCIENCE FOUNDATION"/>
    <s v="Federal"/>
    <x v="0"/>
    <s v="4014006000"/>
    <s v="Pending"/>
    <s v="16098605"/>
    <m/>
    <m/>
    <n v="0.33"/>
    <n v="235881.36"/>
    <n v="0.33"/>
    <n v="235881.36"/>
  </r>
  <r>
    <x v="2"/>
    <s v="9"/>
    <s v="3/3/2016"/>
    <s v="2016"/>
    <s v="6"/>
    <s v="41010000"/>
    <x v="13"/>
    <x v="0"/>
    <s v="NATIONAL SCIENCE FOUNDATION"/>
    <s v="Federal"/>
    <x v="0"/>
    <s v="4014006000"/>
    <s v="Not Funded"/>
    <s v="16098634"/>
    <m/>
    <m/>
    <n v="0.5"/>
    <n v="237500"/>
    <n v="0.5"/>
    <n v="237500"/>
  </r>
  <r>
    <x v="2"/>
    <s v="9"/>
    <s v="3/3/2016"/>
    <s v="2016"/>
    <s v="6"/>
    <s v="41010000"/>
    <x v="13"/>
    <x v="0"/>
    <s v="NATIONAL SCIENCE FOUNDATION"/>
    <s v="Federal"/>
    <x v="0"/>
    <s v="4014007000"/>
    <s v="Pending"/>
    <s v="16098724"/>
    <m/>
    <m/>
    <n v="1"/>
    <n v="206979"/>
    <n v="1"/>
    <n v="206979"/>
  </r>
  <r>
    <x v="2"/>
    <s v="9"/>
    <s v="3/3/2016"/>
    <s v="2016"/>
    <s v="6"/>
    <s v="41010000"/>
    <x v="13"/>
    <x v="0"/>
    <s v="NATIONAL SCIENCE FOUNDATION"/>
    <s v="Federal"/>
    <x v="0"/>
    <s v="4015003000"/>
    <s v="Not Funded"/>
    <s v="16098634"/>
    <m/>
    <m/>
    <n v="0.5"/>
    <n v="237500"/>
    <n v="0.5"/>
    <n v="237500"/>
  </r>
  <r>
    <x v="2"/>
    <s v="9"/>
    <s v="3/3/2016"/>
    <s v="2016"/>
    <s v="6"/>
    <s v="41010000"/>
    <x v="13"/>
    <x v="0"/>
    <s v="NATIONAL SCIENCE FOUNDATION"/>
    <s v="Federal"/>
    <x v="0"/>
    <s v="4018009000"/>
    <s v="Pending"/>
    <s v="16098602"/>
    <m/>
    <m/>
    <n v="1"/>
    <n v="399401"/>
    <n v="1"/>
    <n v="399401"/>
  </r>
  <r>
    <x v="2"/>
    <s v="9"/>
    <s v="3/3/2016"/>
    <s v="2016"/>
    <s v="6"/>
    <s v="41010000"/>
    <x v="13"/>
    <x v="0"/>
    <s v="NATIONAL SCIENCE FOUNDATION"/>
    <s v="Federal"/>
    <x v="0"/>
    <s v="4018009000"/>
    <s v="Pending"/>
    <s v="16098605"/>
    <m/>
    <m/>
    <n v="0.67"/>
    <n v="478910.64"/>
    <n v="0.67"/>
    <n v="478910.64"/>
  </r>
  <r>
    <x v="2"/>
    <s v="9"/>
    <s v="3/3/2016"/>
    <s v="2016"/>
    <s v="6"/>
    <s v="41010000"/>
    <x v="13"/>
    <x v="0"/>
    <s v="NATIONAL SCIENCE FOUNDATION"/>
    <s v="Federal"/>
    <x v="0"/>
    <s v="4018009000"/>
    <s v="Pending"/>
    <s v="16098677"/>
    <m/>
    <m/>
    <n v="1"/>
    <n v="198298"/>
    <n v="1"/>
    <n v="198298"/>
  </r>
  <r>
    <x v="2"/>
    <s v="9"/>
    <s v="3/4/2016"/>
    <s v="2016"/>
    <s v="6"/>
    <s v="41010000"/>
    <x v="13"/>
    <x v="0"/>
    <s v="NATIONAL SCIENCE FOUNDATION"/>
    <s v="Federal"/>
    <x v="0"/>
    <s v="4014006000"/>
    <s v="Pending"/>
    <s v="16098718"/>
    <n v="1"/>
    <n v="15498"/>
    <m/>
    <m/>
    <n v="1"/>
    <n v="15498"/>
  </r>
  <r>
    <x v="2"/>
    <s v="9"/>
    <s v="3/4/2016"/>
    <s v="2016"/>
    <s v="6"/>
    <s v="41010000"/>
    <x v="13"/>
    <x v="0"/>
    <s v="NATIONAL SCIENCE FOUNDATION"/>
    <s v="Federal"/>
    <x v="0"/>
    <s v="4027002000"/>
    <s v="Pending"/>
    <s v="16098718"/>
    <n v="0"/>
    <n v="0"/>
    <m/>
    <m/>
    <n v="0"/>
    <n v="0"/>
  </r>
  <r>
    <x v="2"/>
    <s v="9"/>
    <s v="3/7/2016"/>
    <s v="2016"/>
    <s v="6"/>
    <s v="41010000"/>
    <x v="13"/>
    <x v="0"/>
    <s v="NATIONAL SCIENCE FOUNDATION"/>
    <s v="Federal"/>
    <x v="0"/>
    <s v="4011006000"/>
    <s v="Pending"/>
    <s v="16098788"/>
    <m/>
    <m/>
    <n v="0.2"/>
    <n v="207036.4"/>
    <n v="0.2"/>
    <n v="207036.4"/>
  </r>
  <r>
    <x v="2"/>
    <s v="9"/>
    <s v="3/7/2016"/>
    <s v="2016"/>
    <s v="6"/>
    <s v="41010000"/>
    <x v="13"/>
    <x v="0"/>
    <s v="NATIONAL SCIENCE FOUNDATION"/>
    <s v="Federal"/>
    <x v="0"/>
    <s v="4011018000"/>
    <s v="Pending"/>
    <s v="16098788"/>
    <m/>
    <m/>
    <n v="0.2"/>
    <n v="207036.4"/>
    <n v="0.2"/>
    <n v="207036.4"/>
  </r>
  <r>
    <x v="2"/>
    <s v="9"/>
    <s v="3/7/2016"/>
    <s v="2016"/>
    <s v="6"/>
    <s v="41010000"/>
    <x v="13"/>
    <x v="0"/>
    <s v="NATIONAL SCIENCE FOUNDATION"/>
    <s v="Federal"/>
    <x v="0"/>
    <s v="4013011000"/>
    <s v="Pending"/>
    <s v="16098819"/>
    <m/>
    <m/>
    <n v="0.1"/>
    <n v="129171.1"/>
    <n v="0.1"/>
    <n v="129171.1"/>
  </r>
  <r>
    <x v="2"/>
    <s v="9"/>
    <s v="3/7/2016"/>
    <s v="2016"/>
    <s v="6"/>
    <s v="41010000"/>
    <x v="13"/>
    <x v="0"/>
    <s v="NATIONAL SCIENCE FOUNDATION"/>
    <s v="Federal"/>
    <x v="0"/>
    <s v="4014003000"/>
    <s v="Pending"/>
    <s v="16098743"/>
    <m/>
    <m/>
    <n v="0.25"/>
    <n v="398080"/>
    <n v="0.25"/>
    <n v="398080"/>
  </r>
  <r>
    <x v="2"/>
    <s v="9"/>
    <s v="3/7/2016"/>
    <s v="2016"/>
    <s v="6"/>
    <s v="41010000"/>
    <x v="13"/>
    <x v="0"/>
    <s v="NATIONAL SCIENCE FOUNDATION"/>
    <s v="Federal"/>
    <x v="0"/>
    <s v="4014005000"/>
    <s v="Pending"/>
    <s v="16098782"/>
    <m/>
    <m/>
    <n v="0.05"/>
    <n v="45000"/>
    <n v="0.05"/>
    <n v="45000"/>
  </r>
  <r>
    <x v="2"/>
    <s v="9"/>
    <s v="3/7/2016"/>
    <s v="2016"/>
    <s v="6"/>
    <s v="41010000"/>
    <x v="13"/>
    <x v="0"/>
    <s v="NATIONAL SCIENCE FOUNDATION"/>
    <s v="Federal"/>
    <x v="0"/>
    <s v="4014006000"/>
    <s v="Pending"/>
    <s v="16098743"/>
    <m/>
    <m/>
    <n v="0.25"/>
    <n v="398080"/>
    <n v="0.25"/>
    <n v="398080"/>
  </r>
  <r>
    <x v="2"/>
    <s v="9"/>
    <s v="3/7/2016"/>
    <s v="2016"/>
    <s v="6"/>
    <s v="41010000"/>
    <x v="13"/>
    <x v="0"/>
    <s v="NATIONAL SCIENCE FOUNDATION"/>
    <s v="Federal"/>
    <x v="0"/>
    <s v="4014006000"/>
    <s v="Pending"/>
    <s v="16098752"/>
    <m/>
    <m/>
    <n v="1"/>
    <n v="530323"/>
    <n v="1"/>
    <n v="530323"/>
  </r>
  <r>
    <x v="2"/>
    <s v="9"/>
    <s v="3/7/2016"/>
    <s v="2016"/>
    <s v="6"/>
    <s v="41010000"/>
    <x v="13"/>
    <x v="0"/>
    <s v="NATIONAL SCIENCE FOUNDATION"/>
    <s v="Federal"/>
    <x v="0"/>
    <s v="4014006000"/>
    <s v="Pending"/>
    <s v="16098782"/>
    <m/>
    <m/>
    <n v="0.4"/>
    <n v="360000"/>
    <n v="0.4"/>
    <n v="360000"/>
  </r>
  <r>
    <x v="2"/>
    <s v="9"/>
    <s v="3/7/2016"/>
    <s v="2016"/>
    <s v="6"/>
    <s v="41010000"/>
    <x v="13"/>
    <x v="0"/>
    <s v="NATIONAL SCIENCE FOUNDATION"/>
    <s v="Federal"/>
    <x v="0"/>
    <s v="4014006000"/>
    <s v="Pending"/>
    <s v="16098788"/>
    <m/>
    <m/>
    <n v="0.4"/>
    <n v="414072.8"/>
    <n v="0.4"/>
    <n v="414072.8"/>
  </r>
  <r>
    <x v="2"/>
    <s v="9"/>
    <s v="3/7/2016"/>
    <s v="2016"/>
    <s v="6"/>
    <s v="41010000"/>
    <x v="13"/>
    <x v="0"/>
    <s v="NATIONAL SCIENCE FOUNDATION"/>
    <s v="Federal"/>
    <x v="0"/>
    <s v="4014008000"/>
    <s v="Pending"/>
    <s v="16098819"/>
    <m/>
    <m/>
    <n v="0.8"/>
    <n v="1033368.8"/>
    <n v="0.8"/>
    <n v="1033368.8"/>
  </r>
  <r>
    <x v="2"/>
    <s v="9"/>
    <s v="3/7/2016"/>
    <s v="2016"/>
    <s v="6"/>
    <s v="41010000"/>
    <x v="13"/>
    <x v="0"/>
    <s v="NATIONAL SCIENCE FOUNDATION"/>
    <s v="Federal"/>
    <x v="0"/>
    <s v="4014009000"/>
    <s v="Pending"/>
    <s v="16098743"/>
    <m/>
    <m/>
    <n v="0.5"/>
    <n v="796160"/>
    <n v="0.5"/>
    <n v="796160"/>
  </r>
  <r>
    <x v="2"/>
    <s v="9"/>
    <s v="3/7/2016"/>
    <s v="2016"/>
    <s v="6"/>
    <s v="41010000"/>
    <x v="13"/>
    <x v="0"/>
    <s v="NATIONAL SCIENCE FOUNDATION"/>
    <s v="Federal"/>
    <x v="0"/>
    <s v="4014009000"/>
    <s v="Pending"/>
    <s v="16098763"/>
    <m/>
    <m/>
    <n v="1"/>
    <n v="148700"/>
    <n v="1"/>
    <n v="148700"/>
  </r>
  <r>
    <x v="2"/>
    <s v="9"/>
    <s v="3/7/2016"/>
    <s v="2016"/>
    <s v="6"/>
    <s v="41010000"/>
    <x v="13"/>
    <x v="0"/>
    <s v="NATIONAL SCIENCE FOUNDATION"/>
    <s v="Federal"/>
    <x v="0"/>
    <s v="4014009000"/>
    <s v="Pending"/>
    <s v="16098782"/>
    <m/>
    <m/>
    <n v="0.55000000000000004"/>
    <n v="495000"/>
    <n v="0.55000000000000004"/>
    <n v="495000"/>
  </r>
  <r>
    <x v="2"/>
    <s v="9"/>
    <s v="3/7/2016"/>
    <s v="2016"/>
    <s v="6"/>
    <s v="41010000"/>
    <x v="13"/>
    <x v="0"/>
    <s v="NATIONAL SCIENCE FOUNDATION"/>
    <s v="Federal"/>
    <x v="0"/>
    <s v="4014009000"/>
    <s v="Pending"/>
    <s v="16098788"/>
    <m/>
    <m/>
    <n v="0.2"/>
    <n v="207036.4"/>
    <n v="0.2"/>
    <n v="207036.4"/>
  </r>
  <r>
    <x v="2"/>
    <s v="9"/>
    <s v="3/7/2016"/>
    <s v="2016"/>
    <s v="6"/>
    <s v="41010000"/>
    <x v="13"/>
    <x v="0"/>
    <s v="NATIONAL SCIENCE FOUNDATION"/>
    <s v="Federal"/>
    <x v="0"/>
    <s v="4014011000"/>
    <s v="Pending"/>
    <s v="16098805"/>
    <m/>
    <m/>
    <n v="0.25"/>
    <n v="271778"/>
    <n v="0.25"/>
    <n v="271778"/>
  </r>
  <r>
    <x v="2"/>
    <s v="9"/>
    <s v="3/7/2016"/>
    <s v="2016"/>
    <s v="6"/>
    <s v="41010000"/>
    <x v="13"/>
    <x v="0"/>
    <s v="NATIONAL SCIENCE FOUNDATION"/>
    <s v="Federal"/>
    <x v="0"/>
    <s v="4019001000"/>
    <s v="Pending"/>
    <s v="16098819"/>
    <m/>
    <m/>
    <n v="7.4999999999999997E-2"/>
    <n v="96878.32"/>
    <n v="7.4999999999999997E-2"/>
    <n v="96878.32"/>
  </r>
  <r>
    <x v="2"/>
    <s v="9"/>
    <s v="3/7/2016"/>
    <s v="2016"/>
    <s v="6"/>
    <s v="41010000"/>
    <x v="13"/>
    <x v="0"/>
    <s v="NATIONAL SCIENCE FOUNDATION"/>
    <s v="Federal"/>
    <x v="0"/>
    <s v="4019030000"/>
    <s v="Pending"/>
    <s v="16098805"/>
    <m/>
    <m/>
    <n v="0.75"/>
    <n v="815334"/>
    <n v="0.75"/>
    <n v="815334"/>
  </r>
  <r>
    <x v="2"/>
    <s v="9"/>
    <s v="3/7/2016"/>
    <s v="2016"/>
    <s v="6"/>
    <s v="41010000"/>
    <x v="13"/>
    <x v="0"/>
    <s v="NATIONAL SCIENCE FOUNDATION"/>
    <s v="Federal"/>
    <x v="0"/>
    <s v="4019030000"/>
    <s v="Pending"/>
    <s v="16098819"/>
    <m/>
    <m/>
    <n v="2.5000000000000001E-2"/>
    <n v="32292.78"/>
    <n v="2.5000000000000001E-2"/>
    <n v="32292.78"/>
  </r>
  <r>
    <x v="2"/>
    <s v="9"/>
    <s v="3/7/2016"/>
    <s v="2016"/>
    <s v="6"/>
    <s v="41010000"/>
    <x v="13"/>
    <x v="0"/>
    <s v="RUTGERS, THE STATE UNIVERSITY"/>
    <s v="Institution of Higher Education"/>
    <x v="0"/>
    <s v="4020004000"/>
    <s v="Pending"/>
    <s v="16098704"/>
    <m/>
    <m/>
    <n v="1"/>
    <n v="97043"/>
    <n v="1"/>
    <n v="97043"/>
  </r>
  <r>
    <x v="2"/>
    <s v="9"/>
    <s v="3/9/2016"/>
    <s v="2016"/>
    <s v="6"/>
    <s v="41010000"/>
    <x v="13"/>
    <x v="0"/>
    <s v="NATIONAL SCIENCE FOUNDATION"/>
    <s v="Federal"/>
    <x v="0"/>
    <s v="4014005000"/>
    <s v="Not Funded"/>
    <s v="16098858"/>
    <n v="0"/>
    <n v="0"/>
    <m/>
    <m/>
    <n v="0"/>
    <n v="0"/>
  </r>
  <r>
    <x v="2"/>
    <s v="9"/>
    <s v="3/9/2016"/>
    <s v="2016"/>
    <s v="6"/>
    <s v="41010000"/>
    <x v="13"/>
    <x v="0"/>
    <s v="NATIONAL SCIENCE FOUNDATION"/>
    <s v="Federal"/>
    <x v="0"/>
    <s v="4014008000"/>
    <s v="Not Funded"/>
    <s v="16098858"/>
    <n v="0.22"/>
    <n v="110000"/>
    <m/>
    <m/>
    <n v="0.22"/>
    <n v="110000"/>
  </r>
  <r>
    <x v="2"/>
    <s v="9"/>
    <s v="3/9/2016"/>
    <s v="2016"/>
    <s v="6"/>
    <s v="41010000"/>
    <x v="13"/>
    <x v="0"/>
    <s v="WRIGHT STATE UNIVERSITY"/>
    <s v="Institution of Higher Education"/>
    <x v="0"/>
    <s v="4014011000"/>
    <s v="Pending"/>
    <s v="16098847"/>
    <m/>
    <m/>
    <n v="1"/>
    <n v="300000"/>
    <n v="1"/>
    <n v="300000"/>
  </r>
  <r>
    <x v="2"/>
    <s v="9"/>
    <s v="3/9/2016"/>
    <s v="2016"/>
    <s v="6"/>
    <s v="41010000"/>
    <x v="13"/>
    <x v="0"/>
    <s v="NATIONAL SCIENCE FOUNDATION"/>
    <s v="Federal"/>
    <x v="0"/>
    <s v="4014015000"/>
    <s v="Not Funded"/>
    <s v="16098858"/>
    <n v="0.34"/>
    <n v="170000"/>
    <m/>
    <m/>
    <n v="0.34"/>
    <n v="170000"/>
  </r>
  <r>
    <x v="2"/>
    <s v="9"/>
    <s v="3/9/2016"/>
    <s v="2016"/>
    <s v="6"/>
    <s v="41010000"/>
    <x v="13"/>
    <x v="0"/>
    <s v="NATIONAL SCIENCE FOUNDATION"/>
    <s v="Federal"/>
    <x v="0"/>
    <s v="4018004000"/>
    <s v="Awarded"/>
    <s v="16034238"/>
    <m/>
    <m/>
    <n v="1"/>
    <n v="440000"/>
    <n v="1"/>
    <n v="440000"/>
  </r>
  <r>
    <x v="2"/>
    <s v="9"/>
    <s v="3/9/2016"/>
    <s v="2016"/>
    <s v="6"/>
    <s v="41010000"/>
    <x v="13"/>
    <x v="0"/>
    <s v="NATIONAL SCIENCE FOUNDATION"/>
    <s v="Federal"/>
    <x v="0"/>
    <s v="4018009000"/>
    <s v="Not Funded"/>
    <s v="16098858"/>
    <n v="0.22"/>
    <n v="110000"/>
    <m/>
    <m/>
    <n v="0.22"/>
    <n v="110000"/>
  </r>
  <r>
    <x v="2"/>
    <s v="9"/>
    <s v="3/9/2016"/>
    <s v="2016"/>
    <s v="6"/>
    <s v="41010000"/>
    <x v="13"/>
    <x v="0"/>
    <s v="NATIONAL SCIENCE FOUNDATION"/>
    <s v="Federal"/>
    <x v="0"/>
    <s v="4019010000"/>
    <s v="Not Funded"/>
    <s v="16098858"/>
    <n v="0.22"/>
    <n v="110000"/>
    <m/>
    <m/>
    <n v="0.22"/>
    <n v="110000"/>
  </r>
  <r>
    <x v="2"/>
    <s v="9"/>
    <s v="3/9/2016"/>
    <s v="2016"/>
    <s v="6"/>
    <s v="41010000"/>
    <x v="13"/>
    <x v="0"/>
    <s v="NATIONAL SCIENCE FOUNDATION"/>
    <s v="Federal"/>
    <x v="0"/>
    <s v="4027012000"/>
    <s v="Not Funded"/>
    <s v="16098858"/>
    <n v="0"/>
    <n v="0"/>
    <m/>
    <m/>
    <n v="0"/>
    <n v="0"/>
  </r>
  <r>
    <x v="2"/>
    <s v="9"/>
    <s v="3/11/2016"/>
    <s v="2016"/>
    <s v="6"/>
    <s v="41010000"/>
    <x v="13"/>
    <x v="0"/>
    <s v="UNIVERSITY OF NORTH CAROLINA"/>
    <s v="Institution of Higher Education"/>
    <x v="0"/>
    <s v="4008006000"/>
    <s v="Pending"/>
    <s v="16098893"/>
    <m/>
    <m/>
    <n v="1"/>
    <n v="52902"/>
    <n v="1"/>
    <n v="52902"/>
  </r>
  <r>
    <x v="2"/>
    <s v="9"/>
    <s v="3/14/2016"/>
    <s v="2016"/>
    <s v="6"/>
    <s v="41010000"/>
    <x v="13"/>
    <x v="0"/>
    <s v="NATIONAL SCIENCE FOUNDATION"/>
    <s v="Federal"/>
    <x v="0"/>
    <s v="4014006000"/>
    <s v="Awarded"/>
    <s v="16098990"/>
    <m/>
    <m/>
    <n v="1"/>
    <n v="6000"/>
    <n v="1"/>
    <n v="6000"/>
  </r>
  <r>
    <x v="2"/>
    <s v="9"/>
    <s v="3/15/2016"/>
    <s v="2016"/>
    <s v="6"/>
    <s v="41010000"/>
    <x v="13"/>
    <x v="0"/>
    <s v="NATIONAL SCIENCE FOUNDATION"/>
    <s v="Federal"/>
    <x v="0"/>
    <s v="4011015000"/>
    <s v="Pending"/>
    <s v="16098979"/>
    <n v="0.75"/>
    <n v="512790.75"/>
    <m/>
    <m/>
    <n v="0.75"/>
    <n v="512790.75"/>
  </r>
  <r>
    <x v="2"/>
    <s v="9"/>
    <s v="3/15/2016"/>
    <s v="2016"/>
    <s v="6"/>
    <s v="41010000"/>
    <x v="13"/>
    <x v="0"/>
    <s v="NATIONAL SCIENCE FOUNDATION"/>
    <s v="Federal"/>
    <x v="0"/>
    <s v="4014007000"/>
    <s v="Pending"/>
    <s v="16055808"/>
    <m/>
    <m/>
    <n v="1"/>
    <n v="272804"/>
    <n v="1"/>
    <n v="272804"/>
  </r>
  <r>
    <x v="2"/>
    <s v="9"/>
    <s v="3/15/2016"/>
    <s v="2016"/>
    <s v="6"/>
    <s v="41010000"/>
    <x v="13"/>
    <x v="0"/>
    <s v="NATIONAL SCIENCE FOUNDATION"/>
    <s v="Federal"/>
    <x v="0"/>
    <s v="4014007000"/>
    <s v="Awarded"/>
    <s v="16099036"/>
    <m/>
    <m/>
    <n v="1"/>
    <n v="50000"/>
    <n v="1"/>
    <n v="50000"/>
  </r>
  <r>
    <x v="2"/>
    <s v="9"/>
    <s v="3/15/2016"/>
    <s v="2016"/>
    <s v="6"/>
    <s v="41010000"/>
    <x v="13"/>
    <x v="0"/>
    <s v="NATIONAL SCIENCE FOUNDATION"/>
    <s v="Federal"/>
    <x v="0"/>
    <s v="4018003000"/>
    <s v="Pending"/>
    <s v="16098979"/>
    <n v="0.25"/>
    <n v="170930.25"/>
    <m/>
    <m/>
    <n v="0.25"/>
    <n v="170930.25"/>
  </r>
  <r>
    <x v="2"/>
    <s v="9"/>
    <s v="3/15/2016"/>
    <s v="2016"/>
    <s v="6"/>
    <s v="41010000"/>
    <x v="13"/>
    <x v="0"/>
    <s v="Univ of Illinois at Champaign-Urbana"/>
    <s v="Institution of Higher Education"/>
    <x v="0"/>
    <s v="4018008000"/>
    <s v="Pending"/>
    <s v="16099015"/>
    <m/>
    <m/>
    <n v="1"/>
    <n v="399990"/>
    <n v="1"/>
    <n v="399990"/>
  </r>
  <r>
    <x v="2"/>
    <s v="9"/>
    <s v="3/15/2016"/>
    <s v="2016"/>
    <s v="6"/>
    <s v="41010000"/>
    <x v="13"/>
    <x v="0"/>
    <s v="NATIONAL SCIENCE FOUNDATION"/>
    <s v="Federal"/>
    <x v="0"/>
    <s v="4027013000"/>
    <s v="Pending"/>
    <s v="16098979"/>
    <n v="0"/>
    <n v="0"/>
    <m/>
    <m/>
    <n v="0"/>
    <n v="0"/>
  </r>
  <r>
    <x v="2"/>
    <s v="9"/>
    <s v="3/16/2016"/>
    <s v="2016"/>
    <s v="6"/>
    <s v="41010000"/>
    <x v="13"/>
    <x v="0"/>
    <s v="NATIONAL SCIENCE FOUNDATION"/>
    <s v="Federal"/>
    <x v="0"/>
    <s v="4011008000"/>
    <s v="Not Funded"/>
    <s v="16098864"/>
    <m/>
    <m/>
    <n v="0.1"/>
    <n v="169229.5"/>
    <n v="0.1"/>
    <n v="169229.5"/>
  </r>
  <r>
    <x v="2"/>
    <s v="9"/>
    <s v="3/16/2016"/>
    <s v="2016"/>
    <s v="6"/>
    <s v="41010000"/>
    <x v="13"/>
    <x v="0"/>
    <s v="NATIONAL SCIENCE FOUNDATION"/>
    <s v="Federal"/>
    <x v="0"/>
    <s v="4014005000"/>
    <s v="Not Funded"/>
    <s v="16098864"/>
    <m/>
    <m/>
    <n v="0.55000000000000004"/>
    <n v="930762.25"/>
    <n v="0.55000000000000004"/>
    <n v="930762.25"/>
  </r>
  <r>
    <x v="2"/>
    <s v="9"/>
    <s v="3/16/2016"/>
    <s v="2016"/>
    <s v="6"/>
    <s v="41010000"/>
    <x v="13"/>
    <x v="0"/>
    <s v="NATIONAL SCIENCE FOUNDATION"/>
    <s v="Federal"/>
    <x v="0"/>
    <s v="4014008000"/>
    <s v="Not Funded"/>
    <s v="16098864"/>
    <m/>
    <m/>
    <n v="0.25"/>
    <n v="423073.75"/>
    <n v="0.25"/>
    <n v="423073.75"/>
  </r>
  <r>
    <x v="2"/>
    <s v="9"/>
    <s v="3/16/2016"/>
    <s v="2016"/>
    <s v="6"/>
    <s v="41010000"/>
    <x v="13"/>
    <x v="0"/>
    <s v="NATIONAL SCIENCE FOUNDATION"/>
    <s v="Federal"/>
    <x v="0"/>
    <s v="4018009000"/>
    <s v="Not Funded"/>
    <s v="16098864"/>
    <m/>
    <m/>
    <n v="0.1"/>
    <n v="169229.5"/>
    <n v="0.1"/>
    <n v="169229.5"/>
  </r>
  <r>
    <x v="2"/>
    <s v="9"/>
    <s v="3/17/2016"/>
    <s v="2016"/>
    <s v="6"/>
    <s v="41010000"/>
    <x v="13"/>
    <x v="0"/>
    <s v="NATIONAL SCIENCE FOUNDATION"/>
    <s v="Federal"/>
    <x v="0"/>
    <s v="4014006000"/>
    <s v="Awarded"/>
    <s v="16098988"/>
    <m/>
    <m/>
    <n v="1"/>
    <n v="6000"/>
    <n v="1"/>
    <n v="6000"/>
  </r>
  <r>
    <x v="2"/>
    <s v="9"/>
    <s v="3/17/2016"/>
    <s v="2016"/>
    <s v="6"/>
    <s v="41010000"/>
    <x v="13"/>
    <x v="0"/>
    <s v="NATIONAL SCIENCE FOUNDATION"/>
    <s v="Federal"/>
    <x v="0"/>
    <s v="4014009000"/>
    <s v="Awarded"/>
    <s v="16099108"/>
    <m/>
    <m/>
    <n v="0.5"/>
    <n v="2500"/>
    <n v="0.5"/>
    <n v="2500"/>
  </r>
  <r>
    <x v="2"/>
    <s v="9"/>
    <s v="3/17/2016"/>
    <s v="2016"/>
    <s v="6"/>
    <s v="41010000"/>
    <x v="13"/>
    <x v="0"/>
    <s v="NATIONAL SCIENCE FOUNDATION"/>
    <s v="Federal"/>
    <x v="0"/>
    <s v="4018004000"/>
    <s v="Awarded"/>
    <s v="16099108"/>
    <m/>
    <m/>
    <n v="0.5"/>
    <n v="2500"/>
    <n v="0.5"/>
    <n v="2500"/>
  </r>
  <r>
    <x v="2"/>
    <s v="9"/>
    <s v="3/18/2016"/>
    <s v="2016"/>
    <s v="6"/>
    <s v="41010000"/>
    <x v="13"/>
    <x v="0"/>
    <s v="OHIO STATE UNIVERSITY"/>
    <s v="Institution of Higher Education"/>
    <x v="0"/>
    <s v="4011006000"/>
    <s v="Pending"/>
    <s v="16099115"/>
    <n v="1"/>
    <n v="206172"/>
    <m/>
    <m/>
    <n v="1"/>
    <n v="206172"/>
  </r>
  <r>
    <x v="2"/>
    <s v="9"/>
    <s v="3/18/2016"/>
    <s v="2016"/>
    <s v="6"/>
    <s v="41010000"/>
    <x v="13"/>
    <x v="0"/>
    <s v="OHIO STATE UNIVERSITY"/>
    <s v="Institution of Higher Education"/>
    <x v="0"/>
    <s v="4027008005"/>
    <s v="Pending"/>
    <s v="16099115"/>
    <n v="0"/>
    <n v="0"/>
    <m/>
    <m/>
    <n v="0"/>
    <n v="0"/>
  </r>
  <r>
    <x v="2"/>
    <s v="9"/>
    <s v="3/18/2016"/>
    <s v="2016"/>
    <s v="6"/>
    <s v="41010000"/>
    <x v="13"/>
    <x v="0"/>
    <s v="OHIO STATE UNIVERSITY"/>
    <s v="Institution of Higher Education"/>
    <x v="0"/>
    <s v="4027011000"/>
    <s v="Pending"/>
    <s v="16099115"/>
    <n v="0"/>
    <n v="0"/>
    <m/>
    <m/>
    <n v="0"/>
    <n v="0"/>
  </r>
  <r>
    <x v="2"/>
    <s v="9"/>
    <s v="3/18/2016"/>
    <s v="2016"/>
    <s v="6"/>
    <s v="41010000"/>
    <x v="13"/>
    <x v="0"/>
    <s v="OHIO STATE UNIVERSITY"/>
    <s v="Institution of Higher Education"/>
    <x v="0"/>
    <s v="4027013000"/>
    <s v="Pending"/>
    <s v="16099115"/>
    <n v="0"/>
    <n v="0"/>
    <m/>
    <m/>
    <n v="0"/>
    <n v="0"/>
  </r>
  <r>
    <x v="2"/>
    <s v="9"/>
    <s v="3/21/2016"/>
    <s v="2016"/>
    <s v="6"/>
    <s v="41010000"/>
    <x v="13"/>
    <x v="0"/>
    <s v="GEORGE MASON UNIVERSITY"/>
    <s v="Institution of Higher Education"/>
    <x v="0"/>
    <s v="4011005000"/>
    <s v="Pending"/>
    <s v="16099163"/>
    <m/>
    <m/>
    <n v="1"/>
    <n v="177060"/>
    <n v="1"/>
    <n v="177060"/>
  </r>
  <r>
    <x v="2"/>
    <s v="9"/>
    <s v="3/21/2016"/>
    <s v="2016"/>
    <s v="6"/>
    <s v="41010000"/>
    <x v="13"/>
    <x v="0"/>
    <s v="UNIVERSITY OF ILLINOIS"/>
    <s v="Institution of Higher Education"/>
    <x v="0"/>
    <s v="4011016000"/>
    <s v="Pending"/>
    <s v="16099132"/>
    <m/>
    <m/>
    <n v="1"/>
    <n v="225000"/>
    <n v="1"/>
    <n v="225000"/>
  </r>
  <r>
    <x v="2"/>
    <s v="9"/>
    <s v="3/22/2016"/>
    <s v="2016"/>
    <s v="6"/>
    <s v="41010000"/>
    <x v="13"/>
    <x v="0"/>
    <s v="NATIONAL SCIENCE FOUNDATION"/>
    <s v="Federal"/>
    <x v="0"/>
    <s v="4011001000"/>
    <s v="Pending"/>
    <s v="16099197"/>
    <n v="5.3999999999999999E-2"/>
    <n v="161879.9"/>
    <m/>
    <m/>
    <n v="5.3999999999999999E-2"/>
    <n v="161879.9"/>
  </r>
  <r>
    <x v="2"/>
    <s v="9"/>
    <s v="3/22/2016"/>
    <s v="2016"/>
    <s v="6"/>
    <s v="41010000"/>
    <x v="13"/>
    <x v="0"/>
    <s v="NATIONAL SCIENCE FOUNDATION"/>
    <s v="Federal"/>
    <x v="0"/>
    <s v="4011001000"/>
    <s v="Not Funded"/>
    <s v="16099240"/>
    <n v="0.2"/>
    <n v="195852"/>
    <m/>
    <m/>
    <n v="0.2"/>
    <n v="195852"/>
  </r>
  <r>
    <x v="2"/>
    <s v="9"/>
    <s v="3/22/2016"/>
    <s v="2016"/>
    <s v="6"/>
    <s v="41010000"/>
    <x v="13"/>
    <x v="0"/>
    <s v="NATIONAL SCIENCE FOUNDATION"/>
    <s v="Federal"/>
    <x v="0"/>
    <s v="4011005000"/>
    <s v="Not Funded"/>
    <s v="16099156"/>
    <n v="0.15"/>
    <n v="449996.55"/>
    <m/>
    <m/>
    <n v="0.15"/>
    <n v="449996.55"/>
  </r>
  <r>
    <x v="2"/>
    <s v="9"/>
    <s v="3/22/2016"/>
    <s v="2016"/>
    <s v="6"/>
    <s v="41010000"/>
    <x v="13"/>
    <x v="0"/>
    <s v="NATIONAL SCIENCE FOUNDATION"/>
    <s v="Federal"/>
    <x v="0"/>
    <s v="4011006000"/>
    <s v="Pending"/>
    <s v="16099197"/>
    <n v="1.2999999999999999E-2"/>
    <n v="38971.089999999997"/>
    <m/>
    <m/>
    <n v="1.2999999999999999E-2"/>
    <n v="38971.089999999997"/>
  </r>
  <r>
    <x v="2"/>
    <s v="9"/>
    <s v="3/22/2016"/>
    <s v="2016"/>
    <s v="6"/>
    <s v="41010000"/>
    <x v="13"/>
    <x v="0"/>
    <s v="NATIONAL SCIENCE FOUNDATION"/>
    <s v="Federal"/>
    <x v="0"/>
    <s v="4011006000"/>
    <s v="Not Funded"/>
    <s v="16099173"/>
    <n v="0.4"/>
    <n v="164690.4"/>
    <m/>
    <m/>
    <n v="0.4"/>
    <n v="164690.4"/>
  </r>
  <r>
    <x v="2"/>
    <s v="9"/>
    <s v="3/22/2016"/>
    <s v="2016"/>
    <s v="6"/>
    <s v="41010000"/>
    <x v="13"/>
    <x v="0"/>
    <s v="NATIONAL SCIENCE FOUNDATION"/>
    <s v="Federal"/>
    <x v="0"/>
    <s v="4011008000"/>
    <s v="Pending"/>
    <s v="16099197"/>
    <n v="0.186"/>
    <n v="557586.34"/>
    <m/>
    <m/>
    <n v="0.186"/>
    <n v="557586.34"/>
  </r>
  <r>
    <x v="2"/>
    <s v="9"/>
    <s v="3/22/2016"/>
    <s v="2016"/>
    <s v="6"/>
    <s v="41010000"/>
    <x v="13"/>
    <x v="0"/>
    <s v="NATIONAL SCIENCE FOUNDATION"/>
    <s v="Federal"/>
    <x v="0"/>
    <s v="4011008000"/>
    <s v="Pending"/>
    <s v="16099218"/>
    <n v="0.125"/>
    <n v="374981"/>
    <m/>
    <m/>
    <n v="0.125"/>
    <n v="374981"/>
  </r>
  <r>
    <x v="2"/>
    <s v="9"/>
    <s v="3/22/2016"/>
    <s v="2016"/>
    <s v="6"/>
    <s v="41010000"/>
    <x v="13"/>
    <x v="0"/>
    <s v="NATIONAL SCIENCE FOUNDATION"/>
    <s v="Federal"/>
    <x v="0"/>
    <s v="4011008000"/>
    <s v="Not Funded"/>
    <s v="16099240"/>
    <n v="0.28000000000000003"/>
    <n v="274192.8"/>
    <m/>
    <m/>
    <n v="0.28000000000000003"/>
    <n v="274192.8"/>
  </r>
  <r>
    <x v="2"/>
    <s v="9"/>
    <s v="3/22/2016"/>
    <s v="2016"/>
    <s v="6"/>
    <s v="41010000"/>
    <x v="13"/>
    <x v="0"/>
    <s v="NATIONAL SCIENCE FOUNDATION"/>
    <s v="Federal"/>
    <x v="0"/>
    <s v="4011016000"/>
    <s v="Pending"/>
    <s v="16099218"/>
    <n v="0.2"/>
    <n v="599969.6"/>
    <m/>
    <m/>
    <n v="0.2"/>
    <n v="599969.6"/>
  </r>
  <r>
    <x v="2"/>
    <s v="9"/>
    <s v="3/22/2016"/>
    <s v="2016"/>
    <s v="6"/>
    <s v="41010000"/>
    <x v="13"/>
    <x v="0"/>
    <s v="NATIONAL SCIENCE FOUNDATION"/>
    <s v="Federal"/>
    <x v="0"/>
    <s v="4011018000"/>
    <s v="Not Funded"/>
    <s v="16099156"/>
    <n v="0.15"/>
    <n v="449996.55"/>
    <m/>
    <m/>
    <n v="0.15"/>
    <n v="449996.55"/>
  </r>
  <r>
    <x v="2"/>
    <s v="9"/>
    <s v="3/22/2016"/>
    <s v="2016"/>
    <s v="6"/>
    <s v="41010000"/>
    <x v="13"/>
    <x v="0"/>
    <s v="NATIONAL SCIENCE FOUNDATION"/>
    <s v="Federal"/>
    <x v="0"/>
    <s v="4014001000"/>
    <s v="Pending"/>
    <s v="16099218"/>
    <n v="7.4999999999999997E-2"/>
    <n v="224988.6"/>
    <m/>
    <m/>
    <n v="7.4999999999999997E-2"/>
    <n v="224988.6"/>
  </r>
  <r>
    <x v="2"/>
    <s v="9"/>
    <s v="3/22/2016"/>
    <s v="2016"/>
    <s v="6"/>
    <s v="41010000"/>
    <x v="13"/>
    <x v="0"/>
    <s v="NATIONAL SCIENCE FOUNDATION"/>
    <s v="Federal"/>
    <x v="0"/>
    <s v="4014001000"/>
    <s v="Not Funded"/>
    <s v="16099240"/>
    <n v="0.08"/>
    <n v="78340.800000000003"/>
    <m/>
    <m/>
    <n v="0.08"/>
    <n v="78340.800000000003"/>
  </r>
  <r>
    <x v="2"/>
    <s v="9"/>
    <s v="3/22/2016"/>
    <s v="2016"/>
    <s v="6"/>
    <s v="41010000"/>
    <x v="13"/>
    <x v="0"/>
    <s v="NATIONAL SCIENCE FOUNDATION"/>
    <s v="Federal"/>
    <x v="0"/>
    <s v="4014004000"/>
    <s v="Not Funded"/>
    <s v="16099156"/>
    <n v="0.25"/>
    <n v="749994.25"/>
    <m/>
    <m/>
    <n v="0.25"/>
    <n v="749994.25"/>
  </r>
  <r>
    <x v="2"/>
    <s v="9"/>
    <s v="3/22/2016"/>
    <s v="2016"/>
    <s v="6"/>
    <s v="41010000"/>
    <x v="13"/>
    <x v="0"/>
    <s v="NATIONAL SCIENCE FOUNDATION"/>
    <s v="Federal"/>
    <x v="0"/>
    <s v="4014006000"/>
    <s v="Pending"/>
    <s v="16099197"/>
    <n v="0.38"/>
    <n v="1139154.8799999999"/>
    <m/>
    <m/>
    <n v="0.38"/>
    <n v="1139154.8799999999"/>
  </r>
  <r>
    <x v="2"/>
    <s v="9"/>
    <s v="3/22/2016"/>
    <s v="2016"/>
    <s v="6"/>
    <s v="41010000"/>
    <x v="13"/>
    <x v="0"/>
    <s v="NATIONAL SCIENCE FOUNDATION"/>
    <s v="Federal"/>
    <x v="0"/>
    <s v="4014006000"/>
    <s v="Pending"/>
    <s v="16099218"/>
    <n v="0.6"/>
    <n v="1799908.8"/>
    <m/>
    <m/>
    <n v="0.6"/>
    <n v="1799908.8"/>
  </r>
  <r>
    <x v="2"/>
    <s v="9"/>
    <s v="3/22/2016"/>
    <s v="2016"/>
    <s v="6"/>
    <s v="41010000"/>
    <x v="13"/>
    <x v="0"/>
    <s v="NATIONAL SCIENCE FOUNDATION"/>
    <s v="Federal"/>
    <x v="0"/>
    <s v="4014006000"/>
    <s v="Not Funded"/>
    <s v="16099156"/>
    <n v="0.3"/>
    <n v="899993.1"/>
    <m/>
    <m/>
    <n v="0.3"/>
    <n v="899993.1"/>
  </r>
  <r>
    <x v="2"/>
    <s v="9"/>
    <s v="3/22/2016"/>
    <s v="2016"/>
    <s v="6"/>
    <s v="41010000"/>
    <x v="13"/>
    <x v="0"/>
    <s v="NATIONAL SCIENCE FOUNDATION"/>
    <s v="Federal"/>
    <x v="0"/>
    <s v="4014006000"/>
    <s v="Not Funded"/>
    <s v="16099173"/>
    <n v="0.6"/>
    <n v="247035.6"/>
    <m/>
    <m/>
    <n v="0.6"/>
    <n v="247035.6"/>
  </r>
  <r>
    <x v="2"/>
    <s v="9"/>
    <s v="3/22/2016"/>
    <s v="2016"/>
    <s v="6"/>
    <s v="41010000"/>
    <x v="13"/>
    <x v="0"/>
    <s v="NATIONAL SCIENCE FOUNDATION"/>
    <s v="Federal"/>
    <x v="0"/>
    <s v="4014008000"/>
    <s v="Not Funded"/>
    <s v="16099240"/>
    <n v="0.08"/>
    <n v="78340.800000000003"/>
    <m/>
    <m/>
    <n v="0.08"/>
    <n v="78340.800000000003"/>
  </r>
  <r>
    <x v="2"/>
    <s v="9"/>
    <s v="3/22/2016"/>
    <s v="2016"/>
    <s v="6"/>
    <s v="41010000"/>
    <x v="13"/>
    <x v="0"/>
    <s v="NATIONAL SCIENCE FOUNDATION"/>
    <s v="Federal"/>
    <x v="0"/>
    <s v="4014010000"/>
    <s v="Not Funded"/>
    <s v="16099156"/>
    <n v="0.15"/>
    <n v="449996.55"/>
    <m/>
    <m/>
    <n v="0.15"/>
    <n v="449996.55"/>
  </r>
  <r>
    <x v="2"/>
    <s v="9"/>
    <s v="3/22/2016"/>
    <s v="2016"/>
    <s v="6"/>
    <s v="41010000"/>
    <x v="13"/>
    <x v="0"/>
    <s v="NATIONAL SCIENCE FOUNDATION"/>
    <s v="Federal"/>
    <x v="0"/>
    <s v="4018006000"/>
    <s v="Awarded"/>
    <s v="16044458"/>
    <m/>
    <m/>
    <n v="1"/>
    <n v="375000"/>
    <n v="1"/>
    <n v="375000"/>
  </r>
  <r>
    <x v="2"/>
    <s v="9"/>
    <s v="3/22/2016"/>
    <s v="2016"/>
    <s v="6"/>
    <s v="41010000"/>
    <x v="13"/>
    <x v="0"/>
    <s v="NATIONAL SCIENCE FOUNDATION"/>
    <s v="Federal"/>
    <x v="0"/>
    <s v="4018008000"/>
    <s v="Pending"/>
    <s v="16099197"/>
    <n v="0.11700000000000001"/>
    <n v="350739.79"/>
    <m/>
    <m/>
    <n v="0.11700000000000001"/>
    <n v="350739.79"/>
  </r>
  <r>
    <x v="2"/>
    <s v="9"/>
    <s v="3/22/2016"/>
    <s v="2016"/>
    <s v="6"/>
    <s v="41010000"/>
    <x v="13"/>
    <x v="0"/>
    <s v="NATIONAL SCIENCE FOUNDATION"/>
    <s v="Federal"/>
    <x v="0"/>
    <s v="4018009000"/>
    <s v="Pending"/>
    <s v="16099197"/>
    <n v="0.25"/>
    <n v="749444"/>
    <m/>
    <m/>
    <n v="0.25"/>
    <n v="749444"/>
  </r>
  <r>
    <x v="2"/>
    <s v="9"/>
    <s v="3/22/2016"/>
    <s v="2016"/>
    <s v="6"/>
    <s v="41010000"/>
    <x v="13"/>
    <x v="0"/>
    <s v="NATIONAL SCIENCE FOUNDATION"/>
    <s v="Federal"/>
    <x v="0"/>
    <s v="4019006000"/>
    <s v="Not Funded"/>
    <s v="16099240"/>
    <n v="0.08"/>
    <n v="78340.800000000003"/>
    <m/>
    <m/>
    <n v="0.08"/>
    <n v="78340.800000000003"/>
  </r>
  <r>
    <x v="2"/>
    <s v="9"/>
    <s v="3/22/2016"/>
    <s v="2016"/>
    <s v="6"/>
    <s v="41010000"/>
    <x v="13"/>
    <x v="0"/>
    <s v="NATIONAL SCIENCE FOUNDATION"/>
    <s v="Federal"/>
    <x v="0"/>
    <s v="4020001000"/>
    <s v="Not Funded"/>
    <s v="16099240"/>
    <n v="0.2"/>
    <n v="195852"/>
    <m/>
    <m/>
    <n v="0.2"/>
    <n v="195852"/>
  </r>
  <r>
    <x v="2"/>
    <s v="9"/>
    <s v="3/22/2016"/>
    <s v="2016"/>
    <s v="6"/>
    <s v="41010000"/>
    <x v="13"/>
    <x v="0"/>
    <s v="NATIONAL SCIENCE FOUNDATION"/>
    <s v="Federal"/>
    <x v="0"/>
    <s v="4025001000"/>
    <s v="Not Funded"/>
    <s v="16099240"/>
    <n v="0.08"/>
    <n v="78340.800000000003"/>
    <m/>
    <m/>
    <n v="0.08"/>
    <n v="78340.800000000003"/>
  </r>
  <r>
    <x v="2"/>
    <s v="9"/>
    <s v="3/22/2016"/>
    <s v="2016"/>
    <s v="6"/>
    <s v="41010000"/>
    <x v="13"/>
    <x v="0"/>
    <s v="NATIONAL SCIENCE FOUNDATION"/>
    <s v="Federal"/>
    <x v="0"/>
    <s v="4027001000"/>
    <s v="Pending"/>
    <s v="16099218"/>
    <n v="0"/>
    <n v="0"/>
    <m/>
    <m/>
    <n v="0"/>
    <n v="0"/>
  </r>
  <r>
    <x v="2"/>
    <s v="9"/>
    <s v="3/22/2016"/>
    <s v="2016"/>
    <s v="6"/>
    <s v="41010000"/>
    <x v="13"/>
    <x v="0"/>
    <s v="NATIONAL SCIENCE FOUNDATION"/>
    <s v="Federal"/>
    <x v="0"/>
    <s v="4027001014"/>
    <s v="Pending"/>
    <s v="16099218"/>
    <n v="0"/>
    <n v="0"/>
    <m/>
    <m/>
    <n v="0"/>
    <n v="0"/>
  </r>
  <r>
    <x v="2"/>
    <s v="9"/>
    <s v="3/22/2016"/>
    <s v="2016"/>
    <s v="6"/>
    <s v="41010000"/>
    <x v="13"/>
    <x v="0"/>
    <s v="NATIONAL SCIENCE FOUNDATION"/>
    <s v="Federal"/>
    <x v="0"/>
    <s v="4027002000"/>
    <s v="Pending"/>
    <s v="16099197"/>
    <n v="0"/>
    <n v="0"/>
    <m/>
    <m/>
    <n v="0"/>
    <n v="0"/>
  </r>
  <r>
    <x v="2"/>
    <s v="9"/>
    <s v="3/22/2016"/>
    <s v="2016"/>
    <s v="6"/>
    <s v="41010000"/>
    <x v="13"/>
    <x v="0"/>
    <s v="NATIONAL SCIENCE FOUNDATION"/>
    <s v="Federal"/>
    <x v="0"/>
    <s v="4027002000"/>
    <s v="Not Funded"/>
    <s v="16099173"/>
    <n v="0"/>
    <n v="0"/>
    <m/>
    <m/>
    <n v="0"/>
    <n v="0"/>
  </r>
  <r>
    <x v="2"/>
    <s v="9"/>
    <s v="3/22/2016"/>
    <s v="2016"/>
    <s v="6"/>
    <s v="41010000"/>
    <x v="13"/>
    <x v="0"/>
    <s v="NATIONAL SCIENCE FOUNDATION"/>
    <s v="Federal"/>
    <x v="0"/>
    <s v="4027006000"/>
    <s v="Pending"/>
    <s v="16099197"/>
    <n v="0"/>
    <n v="0"/>
    <m/>
    <m/>
    <n v="0"/>
    <n v="0"/>
  </r>
  <r>
    <x v="2"/>
    <s v="9"/>
    <s v="3/22/2016"/>
    <s v="2016"/>
    <s v="6"/>
    <s v="41010000"/>
    <x v="13"/>
    <x v="0"/>
    <s v="NATIONAL SCIENCE FOUNDATION"/>
    <s v="Federal"/>
    <x v="0"/>
    <s v="4027006000"/>
    <s v="Not Funded"/>
    <s v="16099240"/>
    <n v="0"/>
    <n v="0"/>
    <m/>
    <m/>
    <n v="0"/>
    <n v="0"/>
  </r>
  <r>
    <x v="2"/>
    <s v="9"/>
    <s v="3/22/2016"/>
    <s v="2016"/>
    <s v="6"/>
    <s v="41010000"/>
    <x v="13"/>
    <x v="0"/>
    <s v="NATIONAL SCIENCE FOUNDATION"/>
    <s v="Federal"/>
    <x v="0"/>
    <s v="4027008000"/>
    <s v="Not Funded"/>
    <s v="16099240"/>
    <n v="0"/>
    <n v="0"/>
    <m/>
    <m/>
    <n v="0"/>
    <n v="0"/>
  </r>
  <r>
    <x v="2"/>
    <s v="9"/>
    <s v="3/22/2016"/>
    <s v="2016"/>
    <s v="6"/>
    <s v="41010000"/>
    <x v="13"/>
    <x v="0"/>
    <s v="NATIONAL SCIENCE FOUNDATION"/>
    <s v="Federal"/>
    <x v="0"/>
    <s v="4027008008"/>
    <s v="Not Funded"/>
    <s v="16099240"/>
    <n v="0"/>
    <n v="0"/>
    <m/>
    <m/>
    <n v="0"/>
    <n v="0"/>
  </r>
  <r>
    <x v="2"/>
    <s v="9"/>
    <s v="3/22/2016"/>
    <s v="2016"/>
    <s v="6"/>
    <s v="41010000"/>
    <x v="13"/>
    <x v="0"/>
    <s v="NATIONAL SCIENCE FOUNDATION"/>
    <s v="Federal"/>
    <x v="0"/>
    <s v="4027010000"/>
    <s v="Pending"/>
    <s v="16099197"/>
    <n v="0"/>
    <n v="0"/>
    <m/>
    <m/>
    <n v="0"/>
    <n v="0"/>
  </r>
  <r>
    <x v="2"/>
    <s v="9"/>
    <s v="3/22/2016"/>
    <s v="2016"/>
    <s v="6"/>
    <s v="41010000"/>
    <x v="13"/>
    <x v="0"/>
    <s v="NATIONAL SCIENCE FOUNDATION"/>
    <s v="Federal"/>
    <x v="0"/>
    <s v="4027010000"/>
    <s v="Not Funded"/>
    <s v="16099156"/>
    <n v="0"/>
    <n v="0"/>
    <m/>
    <m/>
    <n v="0"/>
    <n v="0"/>
  </r>
  <r>
    <x v="2"/>
    <s v="9"/>
    <s v="3/22/2016"/>
    <s v="2016"/>
    <s v="6"/>
    <s v="41010000"/>
    <x v="13"/>
    <x v="0"/>
    <s v="NATIONAL SCIENCE FOUNDATION"/>
    <s v="Federal"/>
    <x v="0"/>
    <s v="4027010000"/>
    <s v="Not Funded"/>
    <s v="16099240"/>
    <n v="0"/>
    <n v="0"/>
    <m/>
    <m/>
    <n v="0"/>
    <n v="0"/>
  </r>
  <r>
    <x v="2"/>
    <s v="9"/>
    <s v="3/24/2016"/>
    <s v="2016"/>
    <s v="6"/>
    <s v="41010000"/>
    <x v="13"/>
    <x v="0"/>
    <s v="NATIONAL SCIENCE FOUNDATION"/>
    <s v="Federal"/>
    <x v="0"/>
    <s v="4014006000"/>
    <s v="Pending"/>
    <s v="16099166"/>
    <n v="0.8"/>
    <n v="3091003.2"/>
    <m/>
    <m/>
    <n v="0.8"/>
    <n v="3091003.2"/>
  </r>
  <r>
    <x v="2"/>
    <s v="9"/>
    <s v="3/24/2016"/>
    <s v="2016"/>
    <s v="6"/>
    <s v="41010000"/>
    <x v="13"/>
    <x v="0"/>
    <s v="SEMICONDUCTOR RESEARCH CORPORATION"/>
    <s v="Private Profit"/>
    <x v="0"/>
    <s v="4014006000"/>
    <s v="Pending"/>
    <s v="16099231"/>
    <n v="1"/>
    <n v="540000"/>
    <m/>
    <m/>
    <n v="1"/>
    <n v="540000"/>
  </r>
  <r>
    <x v="2"/>
    <s v="9"/>
    <s v="3/24/2016"/>
    <s v="2016"/>
    <s v="6"/>
    <s v="41010000"/>
    <x v="13"/>
    <x v="0"/>
    <s v="NATIONAL SCIENCE FOUNDATION"/>
    <s v="Federal"/>
    <x v="0"/>
    <s v="4014010000"/>
    <s v="Pending"/>
    <s v="16099166"/>
    <n v="0.2"/>
    <n v="772750.8"/>
    <m/>
    <m/>
    <n v="0.2"/>
    <n v="772750.8"/>
  </r>
  <r>
    <x v="2"/>
    <s v="9"/>
    <s v="3/24/2016"/>
    <s v="2016"/>
    <s v="6"/>
    <s v="41010000"/>
    <x v="13"/>
    <x v="0"/>
    <s v="NATIONAL SCIENCE FOUNDATION"/>
    <s v="Federal"/>
    <x v="0"/>
    <s v="4027002000"/>
    <s v="Pending"/>
    <s v="16099166"/>
    <n v="0"/>
    <n v="0"/>
    <m/>
    <m/>
    <n v="0"/>
    <n v="0"/>
  </r>
  <r>
    <x v="2"/>
    <s v="9"/>
    <s v="3/24/2016"/>
    <s v="2016"/>
    <s v="6"/>
    <s v="41010000"/>
    <x v="13"/>
    <x v="0"/>
    <s v="SEMICONDUCTOR RESEARCH CORPORATION"/>
    <s v="Private Profit"/>
    <x v="0"/>
    <s v="4027002000"/>
    <s v="Pending"/>
    <s v="16099231"/>
    <n v="0"/>
    <n v="0"/>
    <m/>
    <m/>
    <n v="0"/>
    <n v="0"/>
  </r>
  <r>
    <x v="2"/>
    <s v="9"/>
    <s v="3/24/2016"/>
    <s v="2016"/>
    <s v="6"/>
    <s v="41010000"/>
    <x v="13"/>
    <x v="0"/>
    <s v="SEMICONDUCTOR RESEARCH CORPORATION"/>
    <s v="Private Profit"/>
    <x v="0"/>
    <s v="4027016000"/>
    <s v="Pending"/>
    <s v="16099231"/>
    <n v="0"/>
    <n v="0"/>
    <m/>
    <m/>
    <n v="0"/>
    <n v="0"/>
  </r>
  <r>
    <x v="2"/>
    <s v="9"/>
    <s v="3/28/2016"/>
    <s v="2016"/>
    <s v="6"/>
    <s v="41010000"/>
    <x v="13"/>
    <x v="0"/>
    <s v="NATIONAL SCIENCE FOUNDATION"/>
    <s v="Federal"/>
    <x v="0"/>
    <s v="4014006000"/>
    <s v="Pending"/>
    <s v="16099246"/>
    <m/>
    <m/>
    <n v="1"/>
    <n v="1268162"/>
    <n v="1"/>
    <n v="1268162"/>
  </r>
  <r>
    <x v="2"/>
    <s v="9"/>
    <s v="3/28/2016"/>
    <s v="2016"/>
    <s v="6"/>
    <s v="41010000"/>
    <x v="13"/>
    <x v="0"/>
    <s v="NATIONAL SCIENCE FOUNDATION"/>
    <s v="Federal"/>
    <x v="0"/>
    <s v="4014006000"/>
    <s v="Pending"/>
    <s v="16099291"/>
    <n v="1"/>
    <n v="540000"/>
    <m/>
    <m/>
    <n v="1"/>
    <n v="540000"/>
  </r>
  <r>
    <x v="2"/>
    <s v="9"/>
    <s v="3/28/2016"/>
    <s v="2016"/>
    <s v="6"/>
    <s v="41010000"/>
    <x v="13"/>
    <x v="0"/>
    <s v="NATIONAL SCIENCE FOUNDATION"/>
    <s v="Federal"/>
    <x v="0"/>
    <s v="4014006000"/>
    <s v="Pending"/>
    <s v="16099296"/>
    <m/>
    <m/>
    <n v="0.4"/>
    <n v="786664.8"/>
    <n v="0.4"/>
    <n v="786664.8"/>
  </r>
  <r>
    <x v="2"/>
    <s v="9"/>
    <s v="3/28/2016"/>
    <s v="2016"/>
    <s v="6"/>
    <s v="41010000"/>
    <x v="13"/>
    <x v="0"/>
    <s v="NATIONAL SCIENCE FOUNDATION"/>
    <s v="Federal"/>
    <x v="0"/>
    <s v="4014010000"/>
    <s v="Pending"/>
    <s v="16099288"/>
    <n v="0.25"/>
    <n v="310771.75"/>
    <m/>
    <m/>
    <n v="0.25"/>
    <n v="310771.75"/>
  </r>
  <r>
    <x v="2"/>
    <s v="9"/>
    <s v="3/28/2016"/>
    <s v="2016"/>
    <s v="6"/>
    <s v="41010000"/>
    <x v="13"/>
    <x v="0"/>
    <s v="NATIONAL SCIENCE FOUNDATION"/>
    <s v="Federal"/>
    <x v="0"/>
    <s v="4014010000"/>
    <s v="Pending"/>
    <s v="16099296"/>
    <m/>
    <m/>
    <n v="0.6"/>
    <n v="1179997.2"/>
    <n v="0.6"/>
    <n v="1179997.2"/>
  </r>
  <r>
    <x v="2"/>
    <s v="9"/>
    <s v="3/28/2016"/>
    <s v="2016"/>
    <s v="6"/>
    <s v="41010000"/>
    <x v="13"/>
    <x v="0"/>
    <s v="NATIONAL SCIENCE FOUNDATION"/>
    <s v="Federal"/>
    <x v="0"/>
    <s v="4018009000"/>
    <s v="Pending"/>
    <s v="16099288"/>
    <n v="0.25"/>
    <n v="310771.75"/>
    <m/>
    <m/>
    <n v="0.25"/>
    <n v="310771.75"/>
  </r>
  <r>
    <x v="2"/>
    <s v="9"/>
    <s v="3/28/2016"/>
    <s v="2016"/>
    <s v="6"/>
    <s v="41010000"/>
    <x v="13"/>
    <x v="0"/>
    <s v="NATIONAL SCIENCE FOUNDATION"/>
    <s v="Federal"/>
    <x v="0"/>
    <s v="4019010000"/>
    <s v="Pending"/>
    <s v="16099380"/>
    <n v="0.45"/>
    <n v="1124882.55"/>
    <m/>
    <m/>
    <n v="0.45"/>
    <n v="1124882.55"/>
  </r>
  <r>
    <x v="2"/>
    <s v="9"/>
    <s v="3/28/2016"/>
    <s v="2016"/>
    <s v="6"/>
    <s v="41010000"/>
    <x v="13"/>
    <x v="0"/>
    <s v="NATIONAL SCIENCE FOUNDATION"/>
    <s v="Federal"/>
    <x v="0"/>
    <s v="4019030000"/>
    <s v="Pending"/>
    <s v="16099380"/>
    <n v="0.35"/>
    <n v="874908.65"/>
    <m/>
    <m/>
    <n v="0.35"/>
    <n v="874908.65"/>
  </r>
  <r>
    <x v="2"/>
    <s v="9"/>
    <s v="3/28/2016"/>
    <s v="2016"/>
    <s v="6"/>
    <s v="41010000"/>
    <x v="13"/>
    <x v="0"/>
    <s v="NATIONAL SCIENCE FOUNDATION"/>
    <s v="Federal"/>
    <x v="0"/>
    <s v="4020001000"/>
    <s v="Pending"/>
    <s v="16099288"/>
    <n v="0.25"/>
    <n v="310771.75"/>
    <m/>
    <m/>
    <n v="0.25"/>
    <n v="310771.75"/>
  </r>
  <r>
    <x v="2"/>
    <s v="9"/>
    <s v="3/28/2016"/>
    <s v="2016"/>
    <s v="6"/>
    <s v="41010000"/>
    <x v="13"/>
    <x v="0"/>
    <s v="NATIONAL SCIENCE FOUNDATION"/>
    <s v="Federal"/>
    <x v="0"/>
    <s v="4020001000"/>
    <s v="Pending"/>
    <s v="16099380"/>
    <n v="0.2"/>
    <n v="499947.8"/>
    <m/>
    <m/>
    <n v="0.2"/>
    <n v="499947.8"/>
  </r>
  <r>
    <x v="2"/>
    <s v="9"/>
    <s v="3/28/2016"/>
    <s v="2016"/>
    <s v="6"/>
    <s v="41010000"/>
    <x v="13"/>
    <x v="0"/>
    <s v="NATIONAL SCIENCE FOUNDATION"/>
    <s v="Federal"/>
    <x v="0"/>
    <s v="4020003000"/>
    <s v="Pending"/>
    <s v="16099288"/>
    <n v="0.25"/>
    <n v="310771.75"/>
    <m/>
    <m/>
    <n v="0.25"/>
    <n v="310771.75"/>
  </r>
  <r>
    <x v="2"/>
    <s v="9"/>
    <s v="3/28/2016"/>
    <s v="2016"/>
    <s v="6"/>
    <s v="41010000"/>
    <x v="13"/>
    <x v="0"/>
    <s v="NATIONAL SCIENCE FOUNDATION"/>
    <s v="Federal"/>
    <x v="0"/>
    <s v="4027001000"/>
    <s v="Pending"/>
    <s v="16099291"/>
    <n v="0"/>
    <n v="0"/>
    <m/>
    <m/>
    <n v="0"/>
    <n v="0"/>
  </r>
  <r>
    <x v="2"/>
    <s v="9"/>
    <s v="3/28/2016"/>
    <s v="2016"/>
    <s v="6"/>
    <s v="41010000"/>
    <x v="13"/>
    <x v="0"/>
    <s v="NATIONAL SCIENCE FOUNDATION"/>
    <s v="Federal"/>
    <x v="0"/>
    <s v="4027002000"/>
    <s v="Pending"/>
    <s v="16099291"/>
    <n v="0"/>
    <n v="0"/>
    <m/>
    <m/>
    <n v="0"/>
    <n v="0"/>
  </r>
  <r>
    <x v="2"/>
    <s v="9"/>
    <s v="3/28/2016"/>
    <s v="2016"/>
    <s v="6"/>
    <s v="41010000"/>
    <x v="13"/>
    <x v="0"/>
    <s v="NATIONAL SCIENCE FOUNDATION"/>
    <s v="Federal"/>
    <x v="0"/>
    <s v="4027006000"/>
    <s v="Pending"/>
    <s v="16099288"/>
    <n v="0"/>
    <n v="0"/>
    <m/>
    <m/>
    <n v="0"/>
    <n v="0"/>
  </r>
  <r>
    <x v="2"/>
    <s v="9"/>
    <s v="3/28/2016"/>
    <s v="2016"/>
    <s v="6"/>
    <s v="41010000"/>
    <x v="13"/>
    <x v="0"/>
    <s v="NATIONAL SCIENCE FOUNDATION"/>
    <s v="Federal"/>
    <x v="0"/>
    <s v="4027006000"/>
    <s v="Pending"/>
    <s v="16099380"/>
    <n v="0"/>
    <n v="0"/>
    <m/>
    <m/>
    <n v="0"/>
    <n v="0"/>
  </r>
  <r>
    <x v="2"/>
    <s v="9"/>
    <s v="3/28/2016"/>
    <s v="2016"/>
    <s v="6"/>
    <s v="41010000"/>
    <x v="13"/>
    <x v="0"/>
    <s v="NATIONAL SCIENCE FOUNDATION"/>
    <s v="Federal"/>
    <x v="0"/>
    <s v="4027016000"/>
    <s v="Pending"/>
    <s v="16099291"/>
    <n v="0"/>
    <n v="0"/>
    <m/>
    <m/>
    <n v="0"/>
    <n v="0"/>
  </r>
  <r>
    <x v="2"/>
    <s v="9"/>
    <s v="3/29/2016"/>
    <s v="2016"/>
    <s v="6"/>
    <s v="41010000"/>
    <x v="13"/>
    <x v="0"/>
    <s v="NATIONAL SCIENCE FOUNDATION"/>
    <s v="Federal"/>
    <x v="0"/>
    <s v="1010002000"/>
    <s v="Awarded"/>
    <s v="16044732"/>
    <m/>
    <m/>
    <n v="0"/>
    <n v="0"/>
    <n v="0"/>
    <n v="0"/>
  </r>
  <r>
    <x v="2"/>
    <s v="9"/>
    <s v="3/29/2016"/>
    <s v="2016"/>
    <s v="6"/>
    <s v="41010000"/>
    <x v="13"/>
    <x v="0"/>
    <s v="NATIONAL SCIENCE FOUNDATION"/>
    <s v="Federal"/>
    <x v="0"/>
    <s v="1012005000"/>
    <s v="Awarded"/>
    <s v="16044732"/>
    <m/>
    <m/>
    <n v="0.5"/>
    <n v="434590"/>
    <n v="0.5"/>
    <n v="434590"/>
  </r>
  <r>
    <x v="2"/>
    <s v="9"/>
    <s v="3/29/2016"/>
    <s v="2016"/>
    <s v="6"/>
    <s v="41010000"/>
    <x v="13"/>
    <x v="0"/>
    <s v="NATIONAL SCIENCE FOUNDATION"/>
    <s v="Federal"/>
    <x v="0"/>
    <s v="1019001006"/>
    <s v="Awarded"/>
    <s v="16044732"/>
    <m/>
    <m/>
    <n v="0.5"/>
    <n v="434590"/>
    <n v="0.5"/>
    <n v="434590"/>
  </r>
  <r>
    <x v="2"/>
    <s v="9"/>
    <s v="3/29/2016"/>
    <s v="2016"/>
    <s v="6"/>
    <s v="41010000"/>
    <x v="13"/>
    <x v="0"/>
    <s v="The City College of NY"/>
    <s v="Institution of Higher Education"/>
    <x v="0"/>
    <s v="4011005000"/>
    <s v="Pending"/>
    <s v="16099155"/>
    <m/>
    <m/>
    <n v="0.5"/>
    <n v="413601"/>
    <n v="0.5"/>
    <n v="413601"/>
  </r>
  <r>
    <x v="2"/>
    <s v="9"/>
    <s v="3/29/2016"/>
    <s v="2016"/>
    <s v="6"/>
    <s v="41010000"/>
    <x v="13"/>
    <x v="0"/>
    <s v="NATIONAL SCIENCE FOUNDATION"/>
    <s v="Federal"/>
    <x v="0"/>
    <s v="4011006000"/>
    <s v="Not Funded"/>
    <s v="16099185"/>
    <n v="0.54500000000000004"/>
    <n v="1629596.87"/>
    <m/>
    <m/>
    <n v="0.54500000000000004"/>
    <n v="1629596.87"/>
  </r>
  <r>
    <x v="2"/>
    <s v="9"/>
    <s v="3/29/2016"/>
    <s v="2016"/>
    <s v="6"/>
    <s v="41010000"/>
    <x v="13"/>
    <x v="0"/>
    <s v="OHIO STATE UNIVERSITY"/>
    <s v="Institution of Higher Education"/>
    <x v="0"/>
    <s v="4011008000"/>
    <s v="Pending"/>
    <s v="16099098"/>
    <m/>
    <m/>
    <n v="1"/>
    <n v="274294"/>
    <n v="1"/>
    <n v="274294"/>
  </r>
  <r>
    <x v="2"/>
    <s v="9"/>
    <s v="3/29/2016"/>
    <s v="2016"/>
    <s v="6"/>
    <s v="41010000"/>
    <x v="13"/>
    <x v="0"/>
    <s v="The City College of NY"/>
    <s v="Institution of Higher Education"/>
    <x v="0"/>
    <s v="4011008000"/>
    <s v="Pending"/>
    <s v="16099155"/>
    <m/>
    <m/>
    <n v="0.375"/>
    <n v="310200.75"/>
    <n v="0.375"/>
    <n v="310200.75"/>
  </r>
  <r>
    <x v="2"/>
    <s v="9"/>
    <s v="3/29/2016"/>
    <s v="2016"/>
    <s v="6"/>
    <s v="41010000"/>
    <x v="13"/>
    <x v="0"/>
    <s v="NATIONAL SCIENCE FOUNDATION"/>
    <s v="Federal"/>
    <x v="0"/>
    <s v="4011015000"/>
    <s v="Pending"/>
    <s v="16098991"/>
    <n v="0.75"/>
    <n v="274879.5"/>
    <m/>
    <m/>
    <n v="0.75"/>
    <n v="274879.5"/>
  </r>
  <r>
    <x v="2"/>
    <s v="9"/>
    <s v="3/29/2016"/>
    <s v="2016"/>
    <s v="6"/>
    <s v="41010000"/>
    <x v="13"/>
    <x v="0"/>
    <s v="NATIONAL SCIENCE FOUNDATION"/>
    <s v="Federal"/>
    <x v="0"/>
    <s v="4011015000"/>
    <s v="Not Funded"/>
    <s v="16099185"/>
    <n v="0.28000000000000003"/>
    <n v="837224.08"/>
    <m/>
    <m/>
    <n v="0.28000000000000003"/>
    <n v="837224.08"/>
  </r>
  <r>
    <x v="2"/>
    <s v="9"/>
    <s v="3/29/2016"/>
    <s v="2016"/>
    <s v="6"/>
    <s v="41010000"/>
    <x v="13"/>
    <x v="0"/>
    <s v="NATIONAL SCIENCE FOUNDATION"/>
    <s v="Federal"/>
    <x v="0"/>
    <s v="4014005000"/>
    <s v="Not Funded"/>
    <s v="16099185"/>
    <n v="0.17499999999999999"/>
    <n v="523265.05"/>
    <m/>
    <m/>
    <n v="0.17499999999999999"/>
    <n v="523265.05"/>
  </r>
  <r>
    <x v="2"/>
    <s v="9"/>
    <s v="3/29/2016"/>
    <s v="2016"/>
    <s v="6"/>
    <s v="41010000"/>
    <x v="13"/>
    <x v="0"/>
    <s v="NATIONAL SCIENCE FOUNDATION"/>
    <s v="Federal"/>
    <x v="0"/>
    <s v="4018003000"/>
    <s v="Pending"/>
    <s v="16098991"/>
    <n v="0.25"/>
    <n v="91626.5"/>
    <m/>
    <m/>
    <n v="0.25"/>
    <n v="91626.5"/>
  </r>
  <r>
    <x v="2"/>
    <s v="9"/>
    <s v="3/29/2016"/>
    <s v="2016"/>
    <s v="6"/>
    <s v="41010000"/>
    <x v="13"/>
    <x v="0"/>
    <s v="NATIONAL SCIENCE FOUNDATION"/>
    <s v="Federal"/>
    <x v="0"/>
    <s v="4018004000"/>
    <s v="Awarded"/>
    <s v="16099343"/>
    <m/>
    <m/>
    <n v="1"/>
    <n v="50000"/>
    <n v="1"/>
    <n v="50000"/>
  </r>
  <r>
    <x v="2"/>
    <s v="9"/>
    <s v="3/29/2016"/>
    <s v="2016"/>
    <s v="6"/>
    <s v="41010000"/>
    <x v="13"/>
    <x v="0"/>
    <s v="The City College of NY"/>
    <s v="Institution of Higher Education"/>
    <x v="0"/>
    <s v="4018008000"/>
    <s v="Pending"/>
    <s v="16099155"/>
    <m/>
    <m/>
    <n v="0.125"/>
    <n v="103400.25"/>
    <n v="0.125"/>
    <n v="103400.25"/>
  </r>
  <r>
    <x v="2"/>
    <s v="9"/>
    <s v="3/29/2016"/>
    <s v="2016"/>
    <s v="6"/>
    <s v="41010000"/>
    <x v="13"/>
    <x v="0"/>
    <s v="NATIONAL SCIENCE FOUNDATION"/>
    <s v="Federal"/>
    <x v="0"/>
    <s v="4027008000"/>
    <s v="Not Funded"/>
    <s v="16099185"/>
    <n v="0"/>
    <n v="0"/>
    <m/>
    <m/>
    <n v="0"/>
    <n v="0"/>
  </r>
  <r>
    <x v="2"/>
    <s v="9"/>
    <s v="3/29/2016"/>
    <s v="2016"/>
    <s v="6"/>
    <s v="41010000"/>
    <x v="13"/>
    <x v="0"/>
    <s v="NATIONAL SCIENCE FOUNDATION"/>
    <s v="Federal"/>
    <x v="0"/>
    <s v="4027008005"/>
    <s v="Not Funded"/>
    <s v="16099185"/>
    <n v="0"/>
    <n v="0"/>
    <m/>
    <m/>
    <n v="0"/>
    <n v="0"/>
  </r>
  <r>
    <x v="2"/>
    <s v="9"/>
    <s v="3/29/2016"/>
    <s v="2016"/>
    <s v="6"/>
    <s v="41010000"/>
    <x v="13"/>
    <x v="0"/>
    <s v="NATIONAL SCIENCE FOUNDATION"/>
    <s v="Federal"/>
    <x v="0"/>
    <s v="4027008008"/>
    <s v="Not Funded"/>
    <s v="16099185"/>
    <n v="0"/>
    <n v="0"/>
    <m/>
    <m/>
    <n v="0"/>
    <n v="0"/>
  </r>
  <r>
    <x v="2"/>
    <s v="9"/>
    <s v="3/29/2016"/>
    <s v="2016"/>
    <s v="6"/>
    <s v="41010000"/>
    <x v="13"/>
    <x v="0"/>
    <s v="NATIONAL SCIENCE FOUNDATION"/>
    <s v="Federal"/>
    <x v="0"/>
    <s v="4027011000"/>
    <s v="Not Funded"/>
    <s v="16099185"/>
    <n v="0"/>
    <n v="0"/>
    <m/>
    <m/>
    <n v="0"/>
    <n v="0"/>
  </r>
  <r>
    <x v="2"/>
    <s v="9"/>
    <s v="3/29/2016"/>
    <s v="2016"/>
    <s v="6"/>
    <s v="41010000"/>
    <x v="13"/>
    <x v="0"/>
    <s v="NATIONAL SCIENCE FOUNDATION"/>
    <s v="Federal"/>
    <x v="0"/>
    <s v="4027013000"/>
    <s v="Pending"/>
    <s v="16098991"/>
    <n v="0"/>
    <n v="0"/>
    <m/>
    <m/>
    <n v="0"/>
    <n v="0"/>
  </r>
  <r>
    <x v="2"/>
    <s v="9"/>
    <s v="3/30/2016"/>
    <s v="2016"/>
    <s v="6"/>
    <s v="41010000"/>
    <x v="13"/>
    <x v="0"/>
    <s v="UNIVERSITY OF NEW HAMPSHIRE"/>
    <s v="Institution of Higher Education"/>
    <x v="0"/>
    <s v="4011005000"/>
    <s v="Pending"/>
    <s v="16099074"/>
    <n v="1"/>
    <n v="751723"/>
    <m/>
    <m/>
    <n v="1"/>
    <n v="751723"/>
  </r>
  <r>
    <x v="2"/>
    <s v="9"/>
    <s v="3/30/2016"/>
    <s v="2016"/>
    <s v="6"/>
    <s v="41010000"/>
    <x v="13"/>
    <x v="0"/>
    <s v="TUFTS UNIVERSITY"/>
    <s v="Institution of Higher Education"/>
    <x v="0"/>
    <s v="4011005000"/>
    <s v="Pending"/>
    <s v="16099079"/>
    <n v="1"/>
    <n v="272449"/>
    <m/>
    <m/>
    <n v="1"/>
    <n v="272449"/>
  </r>
  <r>
    <x v="2"/>
    <s v="9"/>
    <s v="3/30/2016"/>
    <s v="2016"/>
    <s v="6"/>
    <s v="41010000"/>
    <x v="13"/>
    <x v="0"/>
    <s v="NATIONAL SCIENCE FOUNDATION"/>
    <s v="Federal"/>
    <x v="0"/>
    <s v="4011006000"/>
    <s v="Not Funded"/>
    <s v="16099189"/>
    <m/>
    <m/>
    <n v="2.5000000000000001E-2"/>
    <n v="59511"/>
    <n v="2.5000000000000001E-2"/>
    <n v="59511"/>
  </r>
  <r>
    <x v="2"/>
    <s v="9"/>
    <s v="3/30/2016"/>
    <s v="2016"/>
    <s v="6"/>
    <s v="41010000"/>
    <x v="13"/>
    <x v="0"/>
    <s v="NATIONAL SCIENCE FOUNDATION"/>
    <s v="Federal"/>
    <x v="0"/>
    <s v="4011015000"/>
    <s v="Not Funded"/>
    <s v="16099189"/>
    <m/>
    <m/>
    <n v="0.2"/>
    <n v="476088"/>
    <n v="0.2"/>
    <n v="476088"/>
  </r>
  <r>
    <x v="2"/>
    <s v="9"/>
    <s v="3/30/2016"/>
    <s v="2016"/>
    <s v="6"/>
    <s v="41010000"/>
    <x v="13"/>
    <x v="0"/>
    <s v="NATIONAL SCIENCE FOUNDATION"/>
    <s v="Federal"/>
    <x v="0"/>
    <s v="4011018000"/>
    <s v="Not Funded"/>
    <s v="16099189"/>
    <m/>
    <m/>
    <n v="0.3"/>
    <n v="714132"/>
    <n v="0.3"/>
    <n v="714132"/>
  </r>
  <r>
    <x v="2"/>
    <s v="9"/>
    <s v="3/30/2016"/>
    <s v="2016"/>
    <s v="6"/>
    <s v="41010000"/>
    <x v="13"/>
    <x v="0"/>
    <s v="NATIONAL SCIENCE FOUNDATION"/>
    <s v="Federal"/>
    <x v="0"/>
    <s v="4014008000"/>
    <s v="Not Funded"/>
    <s v="16099189"/>
    <m/>
    <m/>
    <n v="0.47499999999999998"/>
    <n v="1130709"/>
    <n v="0.47499999999999998"/>
    <n v="1130709"/>
  </r>
  <r>
    <x v="2"/>
    <s v="9"/>
    <s v="3/30/2016"/>
    <s v="2016"/>
    <s v="6"/>
    <s v="41010000"/>
    <x v="13"/>
    <x v="0"/>
    <s v="NATIONAL SCIENCE FOUNDATION"/>
    <s v="Federal"/>
    <x v="0"/>
    <s v="4018009000"/>
    <s v="Pending"/>
    <s v="16099272"/>
    <m/>
    <m/>
    <n v="1"/>
    <n v="299564"/>
    <n v="1"/>
    <n v="299564"/>
  </r>
  <r>
    <x v="2"/>
    <s v="9"/>
    <s v="3/30/2016"/>
    <s v="2016"/>
    <s v="6"/>
    <s v="41010000"/>
    <x v="13"/>
    <x v="0"/>
    <s v="UNIVERSITY OF NEW HAMPSHIRE"/>
    <s v="Institution of Higher Education"/>
    <x v="0"/>
    <s v="4027008000"/>
    <s v="Pending"/>
    <s v="16099074"/>
    <n v="0"/>
    <n v="0"/>
    <m/>
    <m/>
    <n v="0"/>
    <n v="0"/>
  </r>
  <r>
    <x v="2"/>
    <s v="9"/>
    <s v="3/30/2016"/>
    <s v="2016"/>
    <s v="6"/>
    <s v="41010000"/>
    <x v="13"/>
    <x v="0"/>
    <s v="TUFTS UNIVERSITY"/>
    <s v="Institution of Higher Education"/>
    <x v="0"/>
    <s v="4027013000"/>
    <s v="Pending"/>
    <s v="16099079"/>
    <n v="0"/>
    <n v="0"/>
    <m/>
    <m/>
    <n v="0"/>
    <n v="0"/>
  </r>
  <r>
    <x v="2"/>
    <s v="9"/>
    <s v="3/31/2016"/>
    <s v="2016"/>
    <s v="6"/>
    <s v="41010000"/>
    <x v="13"/>
    <x v="0"/>
    <s v="NATIONAL SCIENCE FOUNDATION"/>
    <s v="Federal"/>
    <x v="0"/>
    <s v="4002005000"/>
    <s v="Pending"/>
    <s v="16099411"/>
    <m/>
    <m/>
    <n v="0.15"/>
    <n v="22496.25"/>
    <n v="0.15"/>
    <n v="22496.25"/>
  </r>
  <r>
    <x v="2"/>
    <s v="9"/>
    <s v="3/31/2016"/>
    <s v="2016"/>
    <s v="6"/>
    <s v="41010000"/>
    <x v="13"/>
    <x v="0"/>
    <s v="NATIONAL SCIENCE FOUNDATION"/>
    <s v="Federal"/>
    <x v="0"/>
    <s v="4014005000"/>
    <s v="Awarded"/>
    <s v="16099321"/>
    <m/>
    <m/>
    <n v="1"/>
    <n v="5000"/>
    <n v="1"/>
    <n v="5000"/>
  </r>
  <r>
    <x v="2"/>
    <s v="9"/>
    <s v="3/31/2016"/>
    <s v="2016"/>
    <s v="6"/>
    <s v="41010000"/>
    <x v="13"/>
    <x v="0"/>
    <s v="NATIONAL SCIENCE FOUNDATION"/>
    <s v="Federal"/>
    <x v="0"/>
    <s v="4014007000"/>
    <s v="Pending"/>
    <s v="16099348"/>
    <m/>
    <m/>
    <n v="1"/>
    <n v="150000"/>
    <n v="1"/>
    <n v="150000"/>
  </r>
  <r>
    <x v="2"/>
    <s v="9"/>
    <s v="3/31/2016"/>
    <s v="2016"/>
    <s v="6"/>
    <s v="41010000"/>
    <x v="13"/>
    <x v="0"/>
    <s v="NATIONAL SCIENCE FOUNDATION"/>
    <s v="Federal"/>
    <x v="0"/>
    <s v="4014007000"/>
    <s v="Pending"/>
    <s v="16099411"/>
    <m/>
    <m/>
    <n v="0.25"/>
    <n v="37493.75"/>
    <n v="0.25"/>
    <n v="37493.75"/>
  </r>
  <r>
    <x v="2"/>
    <s v="9"/>
    <s v="3/31/2016"/>
    <s v="2016"/>
    <s v="6"/>
    <s v="41010000"/>
    <x v="13"/>
    <x v="0"/>
    <s v="NATIONAL SCIENCE FOUNDATION"/>
    <s v="Federal"/>
    <x v="0"/>
    <s v="4014008000"/>
    <s v="Pending"/>
    <s v="16098804"/>
    <m/>
    <m/>
    <n v="1"/>
    <n v="300000"/>
    <n v="1"/>
    <n v="300000"/>
  </r>
  <r>
    <x v="2"/>
    <s v="9"/>
    <s v="3/31/2016"/>
    <s v="2016"/>
    <s v="6"/>
    <s v="41010000"/>
    <x v="13"/>
    <x v="0"/>
    <s v="NATIONAL SCIENCE FOUNDATION"/>
    <s v="Federal"/>
    <x v="0"/>
    <s v="4014009000"/>
    <s v="Pending"/>
    <s v="16098775"/>
    <m/>
    <m/>
    <n v="1"/>
    <n v="1137818"/>
    <n v="1"/>
    <n v="1137818"/>
  </r>
  <r>
    <x v="2"/>
    <s v="9"/>
    <s v="3/31/2016"/>
    <s v="2016"/>
    <s v="6"/>
    <s v="41010000"/>
    <x v="13"/>
    <x v="0"/>
    <s v="NATIONAL SCIENCE FOUNDATION"/>
    <s v="Federal"/>
    <x v="0"/>
    <s v="4014009000"/>
    <s v="Awarded"/>
    <s v="16099424"/>
    <m/>
    <m/>
    <n v="1"/>
    <n v="6000"/>
    <n v="1"/>
    <n v="6000"/>
  </r>
  <r>
    <x v="2"/>
    <s v="9"/>
    <s v="3/31/2016"/>
    <s v="2016"/>
    <s v="6"/>
    <s v="41010000"/>
    <x v="13"/>
    <x v="0"/>
    <s v="NATIONAL SCIENCE FOUNDATION"/>
    <s v="Federal"/>
    <x v="0"/>
    <s v="4014010000"/>
    <s v="Awarded"/>
    <s v="16099300"/>
    <m/>
    <m/>
    <n v="1"/>
    <n v="334587"/>
    <n v="1"/>
    <n v="334587"/>
  </r>
  <r>
    <x v="2"/>
    <s v="9"/>
    <s v="3/31/2016"/>
    <s v="2016"/>
    <s v="6"/>
    <s v="41010000"/>
    <x v="13"/>
    <x v="0"/>
    <s v="NATIONAL SCIENCE FOUNDATION"/>
    <s v="Federal"/>
    <x v="0"/>
    <s v="4014010000"/>
    <s v="Awarded"/>
    <s v="16099311"/>
    <m/>
    <m/>
    <n v="1"/>
    <n v="313912"/>
    <n v="1"/>
    <n v="313912"/>
  </r>
  <r>
    <x v="2"/>
    <s v="9"/>
    <s v="3/31/2016"/>
    <s v="2016"/>
    <s v="6"/>
    <s v="41010000"/>
    <x v="13"/>
    <x v="0"/>
    <s v="NATIONAL SCIENCE FOUNDATION"/>
    <s v="Federal"/>
    <x v="0"/>
    <s v="4014017000"/>
    <s v="Pending"/>
    <s v="16099411"/>
    <m/>
    <m/>
    <n v="0.6"/>
    <n v="89985"/>
    <n v="0.6"/>
    <n v="89985"/>
  </r>
  <r>
    <x v="2"/>
    <s v="10"/>
    <s v="4/1/2016"/>
    <s v="2016"/>
    <s v="7"/>
    <s v="41010000"/>
    <x v="13"/>
    <x v="0"/>
    <s v="NATIONAL SCIENCE FOUNDATION"/>
    <s v="Federal"/>
    <x v="0"/>
    <s v="4012008000"/>
    <s v="Pending"/>
    <s v="16109452"/>
    <m/>
    <m/>
    <n v="0.1"/>
    <n v="19969.2"/>
    <n v="0.1"/>
    <n v="19969.2"/>
  </r>
  <r>
    <x v="2"/>
    <s v="10"/>
    <s v="4/1/2016"/>
    <s v="2016"/>
    <s v="7"/>
    <s v="41010000"/>
    <x v="13"/>
    <x v="0"/>
    <s v="NATIONAL SCIENCE FOUNDATION"/>
    <s v="Federal"/>
    <x v="0"/>
    <s v="4014004000"/>
    <s v="Pending"/>
    <s v="16109452"/>
    <m/>
    <m/>
    <n v="0.9"/>
    <n v="179722.8"/>
    <n v="0.9"/>
    <n v="179722.8"/>
  </r>
  <r>
    <x v="2"/>
    <s v="10"/>
    <s v="4/1/2016"/>
    <s v="2016"/>
    <s v="7"/>
    <s v="41010000"/>
    <x v="13"/>
    <x v="0"/>
    <s v="NATIONAL SCIENCE FOUNDATION"/>
    <s v="Federal"/>
    <x v="0"/>
    <s v="4014005000"/>
    <s v="Pending"/>
    <s v="16109450"/>
    <n v="0.6"/>
    <n v="120000"/>
    <m/>
    <m/>
    <n v="0.6"/>
    <n v="120000"/>
  </r>
  <r>
    <x v="2"/>
    <s v="10"/>
    <s v="4/1/2016"/>
    <s v="2016"/>
    <s v="7"/>
    <s v="41010000"/>
    <x v="13"/>
    <x v="0"/>
    <s v="NATIONAL SCIENCE FOUNDATION"/>
    <s v="Federal"/>
    <x v="0"/>
    <s v="4015003000"/>
    <s v="Pending"/>
    <s v="16109450"/>
    <n v="0.4"/>
    <n v="80000"/>
    <m/>
    <m/>
    <n v="0.4"/>
    <n v="80000"/>
  </r>
  <r>
    <x v="2"/>
    <s v="10"/>
    <s v="4/1/2016"/>
    <s v="2016"/>
    <s v="7"/>
    <s v="41010000"/>
    <x v="13"/>
    <x v="0"/>
    <s v="NATIONAL SCIENCE FOUNDATION"/>
    <s v="Federal"/>
    <x v="0"/>
    <s v="4018004000"/>
    <s v="Pending"/>
    <s v="16109444"/>
    <m/>
    <m/>
    <n v="1"/>
    <n v="199988"/>
    <n v="1"/>
    <n v="199988"/>
  </r>
  <r>
    <x v="2"/>
    <s v="10"/>
    <s v="4/1/2016"/>
    <s v="2016"/>
    <s v="7"/>
    <s v="41010000"/>
    <x v="13"/>
    <x v="0"/>
    <s v="COLUMBIA UNIVERSITY"/>
    <s v="Institution of Higher Education"/>
    <x v="0"/>
    <s v="4018008000"/>
    <s v="Pending"/>
    <s v="16023154"/>
    <m/>
    <m/>
    <n v="1"/>
    <n v="72877"/>
    <n v="1"/>
    <n v="72877"/>
  </r>
  <r>
    <x v="2"/>
    <s v="10"/>
    <s v="4/1/2016"/>
    <s v="2016"/>
    <s v="7"/>
    <s v="41010000"/>
    <x v="13"/>
    <x v="0"/>
    <s v="UNIVERSITY OF SOUTHERN CALIFORNIA"/>
    <s v="Institution of Higher Education"/>
    <x v="0"/>
    <s v="4018008000"/>
    <s v="Awarded"/>
    <s v="16056094"/>
    <m/>
    <m/>
    <n v="1"/>
    <n v="26054"/>
    <n v="1"/>
    <n v="26054"/>
  </r>
  <r>
    <x v="2"/>
    <s v="10"/>
    <s v="4/1/2016"/>
    <s v="2016"/>
    <s v="7"/>
    <s v="41010000"/>
    <x v="13"/>
    <x v="0"/>
    <s v="NATIONAL SCIENCE FOUNDATION"/>
    <s v="Federal"/>
    <x v="0"/>
    <s v="4018009000"/>
    <s v="Pending"/>
    <s v="16099406"/>
    <m/>
    <m/>
    <n v="1"/>
    <n v="299909"/>
    <n v="1"/>
    <n v="299909"/>
  </r>
  <r>
    <x v="2"/>
    <s v="10"/>
    <s v="4/1/2016"/>
    <s v="2016"/>
    <s v="7"/>
    <s v="41010000"/>
    <x v="13"/>
    <x v="0"/>
    <s v="NATIONAL SCIENCE FOUNDATION"/>
    <s v="Federal"/>
    <x v="0"/>
    <s v="4027010000"/>
    <s v="Pending"/>
    <s v="16109450"/>
    <n v="0"/>
    <n v="0"/>
    <m/>
    <m/>
    <n v="0"/>
    <n v="0"/>
  </r>
  <r>
    <x v="2"/>
    <s v="10"/>
    <s v="4/4/2016"/>
    <s v="2016"/>
    <s v="7"/>
    <s v="41010000"/>
    <x v="13"/>
    <x v="0"/>
    <s v="NATIONAL SCIENCE FOUNDATION"/>
    <s v="Federal"/>
    <x v="0"/>
    <s v="4014006000"/>
    <s v="Pending"/>
    <s v="16109487"/>
    <n v="1"/>
    <n v="40000"/>
    <m/>
    <m/>
    <n v="1"/>
    <n v="40000"/>
  </r>
  <r>
    <x v="2"/>
    <s v="10"/>
    <s v="4/4/2016"/>
    <s v="2016"/>
    <s v="7"/>
    <s v="41010000"/>
    <x v="13"/>
    <x v="0"/>
    <s v="NATIONAL SCIENCE FOUNDATION"/>
    <s v="Federal"/>
    <x v="0"/>
    <s v="4018003000"/>
    <s v="Pending"/>
    <s v="16109464"/>
    <m/>
    <m/>
    <n v="0.3"/>
    <n v="224407.2"/>
    <n v="0.3"/>
    <n v="224407.2"/>
  </r>
  <r>
    <x v="2"/>
    <s v="10"/>
    <s v="4/4/2016"/>
    <s v="2016"/>
    <s v="7"/>
    <s v="41010000"/>
    <x v="13"/>
    <x v="0"/>
    <s v="NATIONAL SCIENCE FOUNDATION"/>
    <s v="Federal"/>
    <x v="0"/>
    <s v="4018004000"/>
    <s v="Pending"/>
    <s v="16109464"/>
    <m/>
    <m/>
    <n v="0.2"/>
    <n v="149604.79999999999"/>
    <n v="0.2"/>
    <n v="149604.79999999999"/>
  </r>
  <r>
    <x v="2"/>
    <s v="10"/>
    <s v="4/4/2016"/>
    <s v="2016"/>
    <s v="7"/>
    <s v="41010000"/>
    <x v="13"/>
    <x v="0"/>
    <s v="NATIONAL SCIENCE FOUNDATION"/>
    <s v="Federal"/>
    <x v="0"/>
    <s v="4018007000"/>
    <s v="Pending"/>
    <s v="16109464"/>
    <m/>
    <m/>
    <n v="0.1125"/>
    <n v="84152.7"/>
    <n v="0.1125"/>
    <n v="84152.7"/>
  </r>
  <r>
    <x v="2"/>
    <s v="10"/>
    <s v="4/4/2016"/>
    <s v="2016"/>
    <s v="7"/>
    <s v="41010000"/>
    <x v="13"/>
    <x v="0"/>
    <s v="NATIONAL SCIENCE FOUNDATION"/>
    <s v="Federal"/>
    <x v="0"/>
    <s v="4019010000"/>
    <s v="Pending"/>
    <s v="16109464"/>
    <m/>
    <m/>
    <n v="0.15"/>
    <n v="112203.6"/>
    <n v="0.15"/>
    <n v="112203.6"/>
  </r>
  <r>
    <x v="2"/>
    <s v="10"/>
    <s v="4/4/2016"/>
    <s v="2016"/>
    <s v="7"/>
    <s v="41010000"/>
    <x v="13"/>
    <x v="0"/>
    <s v="NATIONAL SCIENCE FOUNDATION"/>
    <s v="Federal"/>
    <x v="0"/>
    <s v="4020003000"/>
    <s v="Pending"/>
    <s v="16109464"/>
    <m/>
    <m/>
    <n v="3.7499999999999999E-2"/>
    <n v="28050.9"/>
    <n v="3.7499999999999999E-2"/>
    <n v="28050.9"/>
  </r>
  <r>
    <x v="2"/>
    <s v="10"/>
    <s v="4/4/2016"/>
    <s v="2016"/>
    <s v="7"/>
    <s v="41010000"/>
    <x v="13"/>
    <x v="0"/>
    <s v="NATIONAL SCIENCE FOUNDATION"/>
    <s v="Federal"/>
    <x v="0"/>
    <s v="4020004000"/>
    <s v="Pending"/>
    <s v="16109464"/>
    <m/>
    <m/>
    <n v="0.2"/>
    <n v="149604.79999999999"/>
    <n v="0.2"/>
    <n v="149604.79999999999"/>
  </r>
  <r>
    <x v="2"/>
    <s v="10"/>
    <s v="4/4/2016"/>
    <s v="2016"/>
    <s v="7"/>
    <s v="41010000"/>
    <x v="13"/>
    <x v="0"/>
    <s v="NATIONAL SCIENCE FOUNDATION"/>
    <s v="Federal"/>
    <x v="0"/>
    <s v="4027016000"/>
    <s v="Pending"/>
    <s v="16109487"/>
    <n v="0"/>
    <n v="0"/>
    <m/>
    <m/>
    <n v="0"/>
    <n v="0"/>
  </r>
  <r>
    <x v="2"/>
    <s v="10"/>
    <s v="4/5/2016"/>
    <s v="2016"/>
    <s v="7"/>
    <s v="41010000"/>
    <x v="13"/>
    <x v="0"/>
    <s v="NATIONAL SCIENCE FOUNDATION"/>
    <s v="Federal"/>
    <x v="0"/>
    <s v="4011006000"/>
    <s v="Pending"/>
    <s v="16109453"/>
    <m/>
    <m/>
    <n v="0.52"/>
    <n v="156000"/>
    <n v="0.52"/>
    <n v="156000"/>
  </r>
  <r>
    <x v="2"/>
    <s v="10"/>
    <s v="4/5/2016"/>
    <s v="2016"/>
    <s v="7"/>
    <s v="41010000"/>
    <x v="13"/>
    <x v="0"/>
    <s v="NATIONAL SCIENCE FOUNDATION"/>
    <s v="Federal"/>
    <x v="0"/>
    <s v="4014004000"/>
    <s v="Awarded"/>
    <s v="16109474"/>
    <m/>
    <m/>
    <n v="1"/>
    <n v="12000"/>
    <n v="1"/>
    <n v="12000"/>
  </r>
  <r>
    <x v="2"/>
    <s v="10"/>
    <s v="4/5/2016"/>
    <s v="2016"/>
    <s v="7"/>
    <s v="41010000"/>
    <x v="13"/>
    <x v="0"/>
    <s v="NATIONAL SCIENCE FOUNDATION"/>
    <s v="Federal"/>
    <x v="0"/>
    <s v="4014006000"/>
    <s v="Pending"/>
    <s v="16109453"/>
    <m/>
    <m/>
    <n v="0.48"/>
    <n v="144000"/>
    <n v="0.48"/>
    <n v="144000"/>
  </r>
  <r>
    <x v="2"/>
    <s v="10"/>
    <s v="4/5/2016"/>
    <s v="2016"/>
    <s v="7"/>
    <s v="41010000"/>
    <x v="13"/>
    <x v="0"/>
    <s v="NATIONAL SCIENCE FOUNDATION"/>
    <s v="Federal"/>
    <x v="0"/>
    <s v="4014006000"/>
    <s v="Awarded"/>
    <s v="16099399"/>
    <m/>
    <m/>
    <n v="1"/>
    <n v="16000"/>
    <n v="1"/>
    <n v="16000"/>
  </r>
  <r>
    <x v="2"/>
    <s v="10"/>
    <s v="4/5/2016"/>
    <s v="2016"/>
    <s v="7"/>
    <s v="41010000"/>
    <x v="13"/>
    <x v="0"/>
    <s v="NATIONAL SCIENCE FOUNDATION"/>
    <s v="Federal"/>
    <x v="0"/>
    <s v="4014006000"/>
    <s v="Awarded"/>
    <s v="16099400"/>
    <m/>
    <m/>
    <n v="1"/>
    <n v="16000"/>
    <n v="1"/>
    <n v="16000"/>
  </r>
  <r>
    <x v="2"/>
    <s v="10"/>
    <s v="4/8/2016"/>
    <s v="2016"/>
    <s v="7"/>
    <s v="41010000"/>
    <x v="13"/>
    <x v="0"/>
    <s v="NATIONAL SCIENCE FOUNDATION"/>
    <s v="Federal"/>
    <x v="0"/>
    <s v="4014006000"/>
    <s v="Pending"/>
    <s v="16109643"/>
    <n v="0.33300000000000002"/>
    <n v="653991.68999999994"/>
    <m/>
    <m/>
    <n v="0.33300000000000002"/>
    <n v="653991.68999999994"/>
  </r>
  <r>
    <x v="2"/>
    <s v="10"/>
    <s v="4/8/2016"/>
    <s v="2016"/>
    <s v="7"/>
    <s v="41010000"/>
    <x v="13"/>
    <x v="0"/>
    <s v="NATIONAL SCIENCE FOUNDATION"/>
    <s v="Federal"/>
    <x v="0"/>
    <s v="4014006000"/>
    <s v="Awarded"/>
    <s v="16109595"/>
    <m/>
    <m/>
    <n v="1"/>
    <n v="228299"/>
    <n v="1"/>
    <n v="228299"/>
  </r>
  <r>
    <x v="2"/>
    <s v="10"/>
    <s v="4/8/2016"/>
    <s v="2016"/>
    <s v="7"/>
    <s v="41010000"/>
    <x v="13"/>
    <x v="0"/>
    <s v="NATIONAL SCIENCE FOUNDATION"/>
    <s v="Federal"/>
    <x v="0"/>
    <s v="4014006000"/>
    <s v="Not Funded"/>
    <s v="16109637"/>
    <n v="1"/>
    <n v="2000000"/>
    <m/>
    <m/>
    <n v="1"/>
    <n v="2000000"/>
  </r>
  <r>
    <x v="2"/>
    <s v="10"/>
    <s v="4/8/2016"/>
    <s v="2016"/>
    <s v="7"/>
    <s v="41010000"/>
    <x v="13"/>
    <x v="0"/>
    <s v="NATIONAL SCIENCE FOUNDATION"/>
    <s v="Federal"/>
    <x v="0"/>
    <s v="4014009000"/>
    <s v="Pending"/>
    <s v="16109643"/>
    <n v="0.33300000000000002"/>
    <n v="653991.68999999994"/>
    <m/>
    <m/>
    <n v="0.33300000000000002"/>
    <n v="653991.68999999994"/>
  </r>
  <r>
    <x v="2"/>
    <s v="10"/>
    <s v="4/8/2016"/>
    <s v="2016"/>
    <s v="7"/>
    <s v="41010000"/>
    <x v="13"/>
    <x v="0"/>
    <s v="NATIONAL SCIENCE FOUNDATION"/>
    <s v="Federal"/>
    <x v="0"/>
    <s v="4014009000"/>
    <s v="Not Funded"/>
    <s v="16109655"/>
    <m/>
    <m/>
    <n v="1"/>
    <n v="1645105"/>
    <n v="1"/>
    <n v="1645105"/>
  </r>
  <r>
    <x v="2"/>
    <s v="10"/>
    <s v="4/8/2016"/>
    <s v="2016"/>
    <s v="7"/>
    <s v="41010000"/>
    <x v="13"/>
    <x v="0"/>
    <s v="NATIONAL SCIENCE FOUNDATION"/>
    <s v="Federal"/>
    <x v="0"/>
    <s v="4018007000"/>
    <s v="Pending"/>
    <s v="16109643"/>
    <n v="0.33400000000000002"/>
    <n v="655955.63"/>
    <m/>
    <m/>
    <n v="0.33400000000000002"/>
    <n v="655955.63"/>
  </r>
  <r>
    <x v="2"/>
    <s v="10"/>
    <s v="4/8/2016"/>
    <s v="2016"/>
    <s v="7"/>
    <s v="41010000"/>
    <x v="13"/>
    <x v="0"/>
    <s v="NATIONAL SCIENCE FOUNDATION"/>
    <s v="Federal"/>
    <x v="0"/>
    <s v="4027002000"/>
    <s v="Pending"/>
    <s v="16109643"/>
    <n v="0"/>
    <n v="0"/>
    <m/>
    <m/>
    <n v="0"/>
    <n v="0"/>
  </r>
  <r>
    <x v="2"/>
    <s v="10"/>
    <s v="4/8/2016"/>
    <s v="2016"/>
    <s v="7"/>
    <s v="41010000"/>
    <x v="13"/>
    <x v="0"/>
    <s v="NATIONAL SCIENCE FOUNDATION"/>
    <s v="Federal"/>
    <x v="0"/>
    <s v="4027002000"/>
    <s v="Not Funded"/>
    <s v="16109637"/>
    <n v="0"/>
    <n v="0"/>
    <m/>
    <m/>
    <n v="0"/>
    <n v="0"/>
  </r>
  <r>
    <x v="2"/>
    <s v="10"/>
    <s v="4/11/2016"/>
    <s v="2016"/>
    <s v="7"/>
    <s v="41010000"/>
    <x v="13"/>
    <x v="0"/>
    <s v="NATIONAL SCIENCE FOUNDATION"/>
    <s v="Federal"/>
    <x v="0"/>
    <s v="4011017000"/>
    <s v="Pending"/>
    <s v="15054938"/>
    <m/>
    <m/>
    <n v="0.6"/>
    <n v="688428.6"/>
    <n v="0.6"/>
    <n v="688428.6"/>
  </r>
  <r>
    <x v="2"/>
    <s v="10"/>
    <s v="4/11/2016"/>
    <s v="2016"/>
    <s v="7"/>
    <s v="41010000"/>
    <x v="13"/>
    <x v="0"/>
    <s v="NATIONAL SCIENCE FOUNDATION"/>
    <s v="Federal"/>
    <x v="0"/>
    <s v="4014007000"/>
    <s v="Pending"/>
    <s v="15054938"/>
    <m/>
    <m/>
    <n v="0.4"/>
    <n v="458952.4"/>
    <n v="0.4"/>
    <n v="458952.4"/>
  </r>
  <r>
    <x v="2"/>
    <s v="10"/>
    <s v="4/15/2016"/>
    <s v="2016"/>
    <s v="7"/>
    <s v="41010000"/>
    <x v="13"/>
    <x v="0"/>
    <s v="NATIONAL SCIENCE FOUNDATION"/>
    <s v="Federal"/>
    <x v="0"/>
    <s v="4014006000"/>
    <s v="Not Funded"/>
    <s v="16109796"/>
    <m/>
    <m/>
    <n v="1"/>
    <n v="1908442"/>
    <n v="1"/>
    <n v="1908442"/>
  </r>
  <r>
    <x v="2"/>
    <s v="10"/>
    <s v="4/15/2016"/>
    <s v="2016"/>
    <s v="7"/>
    <s v="41010000"/>
    <x v="13"/>
    <x v="0"/>
    <s v="NATIONAL SCIENCE FOUNDATION"/>
    <s v="Federal"/>
    <x v="0"/>
    <s v="4018004000"/>
    <s v="Pending"/>
    <s v="16109830"/>
    <m/>
    <m/>
    <n v="1"/>
    <n v="15500"/>
    <n v="1"/>
    <n v="15500"/>
  </r>
  <r>
    <x v="2"/>
    <s v="10"/>
    <s v="4/18/2016"/>
    <s v="2016"/>
    <s v="7"/>
    <s v="41010000"/>
    <x v="13"/>
    <x v="0"/>
    <s v="UNIVERSITY OF NOTRE DAME"/>
    <s v="Institution of Higher Education"/>
    <x v="0"/>
    <s v="4018007000"/>
    <s v="Awarded"/>
    <s v="16109852"/>
    <m/>
    <m/>
    <n v="1"/>
    <n v="3250"/>
    <n v="1"/>
    <n v="3250"/>
  </r>
  <r>
    <x v="2"/>
    <s v="10"/>
    <s v="4/18/2016"/>
    <s v="2016"/>
    <s v="7"/>
    <s v="41010000"/>
    <x v="13"/>
    <x v="0"/>
    <s v="NATIONAL SCIENCE FOUNDATION"/>
    <s v="Federal"/>
    <x v="0"/>
    <s v="4018009000"/>
    <s v="Pending"/>
    <s v="16109885"/>
    <n v="1"/>
    <n v="248400"/>
    <m/>
    <m/>
    <n v="1"/>
    <n v="248400"/>
  </r>
  <r>
    <x v="2"/>
    <s v="10"/>
    <s v="4/18/2016"/>
    <s v="2016"/>
    <s v="7"/>
    <s v="41010000"/>
    <x v="13"/>
    <x v="0"/>
    <s v="NATIONAL SCIENCE FOUNDATION"/>
    <s v="Federal"/>
    <x v="0"/>
    <s v="4027012000"/>
    <s v="Pending"/>
    <s v="16109885"/>
    <n v="0"/>
    <n v="0"/>
    <m/>
    <m/>
    <n v="0"/>
    <n v="0"/>
  </r>
  <r>
    <x v="2"/>
    <s v="10"/>
    <s v="4/19/2016"/>
    <s v="2016"/>
    <s v="7"/>
    <s v="41010000"/>
    <x v="13"/>
    <x v="0"/>
    <s v="NATIONAL SCIENCE FOUNDATION"/>
    <s v="Federal"/>
    <x v="0"/>
    <s v="4014006000"/>
    <s v="Pending"/>
    <s v="16109915"/>
    <m/>
    <m/>
    <n v="0.5"/>
    <n v="500000"/>
    <n v="0.5"/>
    <n v="500000"/>
  </r>
  <r>
    <x v="2"/>
    <s v="10"/>
    <s v="4/19/2016"/>
    <s v="2016"/>
    <s v="7"/>
    <s v="41010000"/>
    <x v="13"/>
    <x v="0"/>
    <s v="NATIONAL SCIENCE FOUNDATION"/>
    <s v="Federal"/>
    <x v="0"/>
    <s v="4018009000"/>
    <s v="Pending"/>
    <s v="16109915"/>
    <m/>
    <m/>
    <n v="0.5"/>
    <n v="500000"/>
    <n v="0.5"/>
    <n v="500000"/>
  </r>
  <r>
    <x v="2"/>
    <s v="10"/>
    <s v="4/22/2016"/>
    <s v="2016"/>
    <s v="7"/>
    <s v="41010000"/>
    <x v="13"/>
    <x v="0"/>
    <s v="Univ of Illinois at Champaign-Urbana"/>
    <s v="Institution of Higher Education"/>
    <x v="0"/>
    <s v="4008006000"/>
    <s v="Pending"/>
    <s v="16100016"/>
    <m/>
    <m/>
    <n v="1"/>
    <n v="74624"/>
    <n v="1"/>
    <n v="74624"/>
  </r>
  <r>
    <x v="2"/>
    <s v="10"/>
    <s v="4/22/2016"/>
    <s v="2016"/>
    <s v="7"/>
    <s v="41010000"/>
    <x v="13"/>
    <x v="0"/>
    <s v="NATIONAL SCIENCE FOUNDATION"/>
    <s v="Federal"/>
    <x v="0"/>
    <s v="4018004000"/>
    <s v="Awarded"/>
    <s v="16045217"/>
    <m/>
    <m/>
    <n v="1"/>
    <n v="460000"/>
    <n v="1"/>
    <n v="460000"/>
  </r>
  <r>
    <x v="2"/>
    <s v="10"/>
    <s v="4/22/2016"/>
    <s v="2016"/>
    <s v="7"/>
    <s v="41010000"/>
    <x v="13"/>
    <x v="0"/>
    <s v="NATIONAL SCIENCE FOUNDATION"/>
    <s v="Federal"/>
    <x v="0"/>
    <s v="4018006000"/>
    <s v="Awarded"/>
    <s v="16055634"/>
    <m/>
    <m/>
    <n v="1"/>
    <n v="207232"/>
    <n v="1"/>
    <n v="207232"/>
  </r>
  <r>
    <x v="2"/>
    <s v="10"/>
    <s v="4/25/2016"/>
    <s v="2016"/>
    <s v="7"/>
    <s v="41010000"/>
    <x v="13"/>
    <x v="0"/>
    <s v="NATIONAL SCIENCE FOUNDATION"/>
    <s v="Federal"/>
    <x v="0"/>
    <s v="4014010000"/>
    <s v="Awarded"/>
    <s v="16099310"/>
    <m/>
    <m/>
    <n v="1"/>
    <n v="5000"/>
    <n v="1"/>
    <n v="5000"/>
  </r>
  <r>
    <x v="2"/>
    <s v="10"/>
    <s v="4/26/2016"/>
    <s v="2016"/>
    <s v="7"/>
    <s v="41010000"/>
    <x v="13"/>
    <x v="0"/>
    <s v="NATIONAL SCIENCE FOUNDATION"/>
    <s v="Federal"/>
    <x v="0"/>
    <s v="2004044000"/>
    <s v="Pending"/>
    <s v="16066675"/>
    <m/>
    <m/>
    <n v="1"/>
    <n v="143306"/>
    <n v="1"/>
    <n v="143306"/>
  </r>
  <r>
    <x v="2"/>
    <s v="10"/>
    <s v="4/26/2016"/>
    <s v="2016"/>
    <s v="7"/>
    <s v="41010000"/>
    <x v="13"/>
    <x v="0"/>
    <s v="NATIONAL SCIENCE FOUNDATION"/>
    <s v="Federal"/>
    <x v="0"/>
    <s v="4014006000"/>
    <s v="Awarded"/>
    <s v="16055926"/>
    <m/>
    <m/>
    <n v="1"/>
    <n v="450000"/>
    <n v="1"/>
    <n v="450000"/>
  </r>
  <r>
    <x v="2"/>
    <s v="10"/>
    <s v="4/26/2016"/>
    <s v="2016"/>
    <s v="7"/>
    <s v="41010000"/>
    <x v="13"/>
    <x v="0"/>
    <s v="NATIONAL SCIENCE FOUNDATION"/>
    <s v="Federal"/>
    <x v="0"/>
    <s v="4018006000"/>
    <s v="Awarded"/>
    <s v="16044628"/>
    <m/>
    <m/>
    <n v="1"/>
    <n v="180000"/>
    <n v="1"/>
    <n v="180000"/>
  </r>
  <r>
    <x v="2"/>
    <s v="10"/>
    <s v="4/27/2016"/>
    <s v="2016"/>
    <s v="7"/>
    <s v="41010000"/>
    <x v="13"/>
    <x v="0"/>
    <s v="UNIVERSITY OF NOTRE DAME"/>
    <s v="Institution of Higher Education"/>
    <x v="0"/>
    <s v="1010008000"/>
    <s v="Awarded"/>
    <s v="16100108"/>
    <m/>
    <m/>
    <n v="1"/>
    <n v="16240"/>
    <n v="1"/>
    <n v="16240"/>
  </r>
  <r>
    <x v="2"/>
    <s v="10"/>
    <s v="4/29/2016"/>
    <s v="2016"/>
    <s v="7"/>
    <s v="41010000"/>
    <x v="13"/>
    <x v="0"/>
    <s v="NATIONAL SCIENCE FOUNDATION"/>
    <s v="Federal"/>
    <x v="0"/>
    <s v="4014005000"/>
    <s v="Awarded"/>
    <s v="15087563"/>
    <m/>
    <m/>
    <n v="0.67"/>
    <n v="138020.01999999999"/>
    <n v="0.67"/>
    <n v="138020.01999999999"/>
  </r>
  <r>
    <x v="2"/>
    <s v="10"/>
    <s v="4/29/2016"/>
    <s v="2016"/>
    <s v="7"/>
    <s v="41010000"/>
    <x v="13"/>
    <x v="0"/>
    <s v="NATIONAL SCIENCE FOUNDATION"/>
    <s v="Federal"/>
    <x v="0"/>
    <s v="4014010000"/>
    <s v="Awarded"/>
    <s v="15087563"/>
    <m/>
    <m/>
    <n v="0.33"/>
    <n v="67980.009999999995"/>
    <n v="0.33"/>
    <n v="67980.009999999995"/>
  </r>
  <r>
    <x v="2"/>
    <s v="10"/>
    <s v="4/29/2016"/>
    <s v="2016"/>
    <s v="7"/>
    <s v="41010000"/>
    <x v="13"/>
    <x v="0"/>
    <s v="NATIONAL SCIENCE FOUNDATION"/>
    <s v="Federal"/>
    <x v="0"/>
    <s v="4018007000"/>
    <s v="Pending"/>
    <s v="16045219"/>
    <m/>
    <m/>
    <n v="1"/>
    <n v="270000"/>
    <n v="1"/>
    <n v="270000"/>
  </r>
  <r>
    <x v="2"/>
    <s v="10"/>
    <s v="4/30/2016"/>
    <s v="2016"/>
    <s v="7"/>
    <s v="41010000"/>
    <x v="13"/>
    <x v="0"/>
    <s v="NATIONAL SCIENCE FOUNDATION"/>
    <s v="Federal"/>
    <x v="0"/>
    <s v="4018004000"/>
    <s v="Pending"/>
    <s v="16100170"/>
    <m/>
    <m/>
    <n v="1"/>
    <n v="8548"/>
    <n v="1"/>
    <n v="8548"/>
  </r>
  <r>
    <x v="2"/>
    <s v="11"/>
    <s v="5/2/2016"/>
    <s v="2016"/>
    <s v="8"/>
    <s v="41010000"/>
    <x v="13"/>
    <x v="0"/>
    <s v="KECK, W.M. FOUNDATION"/>
    <s v="Foundation"/>
    <x v="0"/>
    <s v="4014006000"/>
    <s v="Pending"/>
    <s v="16100032"/>
    <n v="0.125"/>
    <n v="124937.88"/>
    <m/>
    <m/>
    <n v="0.125"/>
    <n v="124937.88"/>
  </r>
  <r>
    <x v="2"/>
    <s v="11"/>
    <s v="5/2/2016"/>
    <s v="2016"/>
    <s v="8"/>
    <s v="41010000"/>
    <x v="13"/>
    <x v="0"/>
    <s v="NATIONAL SCIENCE FOUNDATION"/>
    <s v="Federal"/>
    <x v="0"/>
    <s v="4014006000"/>
    <s v="Awarded"/>
    <s v="16055935"/>
    <m/>
    <m/>
    <n v="1"/>
    <n v="450000"/>
    <n v="1"/>
    <n v="450000"/>
  </r>
  <r>
    <x v="2"/>
    <s v="11"/>
    <s v="5/2/2016"/>
    <s v="2016"/>
    <s v="8"/>
    <s v="41010000"/>
    <x v="13"/>
    <x v="0"/>
    <s v="NATIONAL SCIENCE FOUNDATION"/>
    <s v="Federal"/>
    <x v="0"/>
    <s v="4014010000"/>
    <s v="Awarded"/>
    <s v="16110231"/>
    <m/>
    <m/>
    <n v="1"/>
    <n v="248662"/>
    <n v="1"/>
    <n v="248662"/>
  </r>
  <r>
    <x v="2"/>
    <s v="11"/>
    <s v="5/2/2016"/>
    <s v="2016"/>
    <s v="8"/>
    <s v="41010000"/>
    <x v="13"/>
    <x v="0"/>
    <s v="KECK, W.M. FOUNDATION"/>
    <s v="Foundation"/>
    <x v="0"/>
    <s v="4018007000"/>
    <s v="Pending"/>
    <s v="16100032"/>
    <n v="0.875"/>
    <n v="874565.13"/>
    <m/>
    <m/>
    <n v="0.875"/>
    <n v="874565.13"/>
  </r>
  <r>
    <x v="2"/>
    <s v="11"/>
    <s v="5/2/2016"/>
    <s v="2016"/>
    <s v="8"/>
    <s v="41010000"/>
    <x v="13"/>
    <x v="0"/>
    <s v="KECK, W.M. FOUNDATION"/>
    <s v="Foundation"/>
    <x v="0"/>
    <s v="4027002000"/>
    <s v="Pending"/>
    <s v="16100032"/>
    <n v="0"/>
    <n v="0"/>
    <m/>
    <m/>
    <n v="0"/>
    <n v="0"/>
  </r>
  <r>
    <x v="2"/>
    <s v="11"/>
    <s v="5/3/2016"/>
    <s v="2016"/>
    <s v="8"/>
    <s v="41010000"/>
    <x v="13"/>
    <x v="0"/>
    <s v="UNIVERSITY OF MICHIGAN"/>
    <s v="Institution of Higher Education"/>
    <x v="0"/>
    <s v="4007001000"/>
    <s v="Pending"/>
    <s v="16110730"/>
    <n v="0.09"/>
    <n v="48932.19"/>
    <m/>
    <m/>
    <n v="0.09"/>
    <n v="48932.19"/>
  </r>
  <r>
    <x v="2"/>
    <s v="11"/>
    <s v="5/3/2016"/>
    <s v="2016"/>
    <s v="8"/>
    <s v="41010000"/>
    <x v="13"/>
    <x v="0"/>
    <s v="NATIONAL SCIENCE FOUNDATION"/>
    <s v="Federal"/>
    <x v="0"/>
    <s v="4014006000"/>
    <s v="Pending"/>
    <s v="16110232"/>
    <m/>
    <m/>
    <n v="1"/>
    <n v="1012476"/>
    <n v="1"/>
    <n v="1012476"/>
  </r>
  <r>
    <x v="2"/>
    <s v="11"/>
    <s v="5/3/2016"/>
    <s v="2016"/>
    <s v="8"/>
    <s v="41010000"/>
    <x v="13"/>
    <x v="0"/>
    <s v="UNIVERSITY OF MICHIGAN"/>
    <s v="Institution of Higher Education"/>
    <x v="0"/>
    <s v="4014009000"/>
    <s v="Pending"/>
    <s v="16110730"/>
    <n v="0.01"/>
    <n v="5436.91"/>
    <m/>
    <m/>
    <n v="0.01"/>
    <n v="5436.91"/>
  </r>
  <r>
    <x v="2"/>
    <s v="11"/>
    <s v="5/3/2016"/>
    <s v="2016"/>
    <s v="8"/>
    <s v="41010000"/>
    <x v="13"/>
    <x v="0"/>
    <s v="UNIVERSITY OF MICHIGAN"/>
    <s v="Institution of Higher Education"/>
    <x v="0"/>
    <s v="4015003000"/>
    <s v="Pending"/>
    <s v="16110730"/>
    <n v="0"/>
    <n v="0"/>
    <m/>
    <m/>
    <n v="0"/>
    <n v="0"/>
  </r>
  <r>
    <x v="2"/>
    <s v="11"/>
    <s v="5/3/2016"/>
    <s v="2016"/>
    <s v="8"/>
    <s v="41010000"/>
    <x v="13"/>
    <x v="0"/>
    <s v="UNIVERSITY OF MICHIGAN"/>
    <s v="Institution of Higher Education"/>
    <x v="0"/>
    <s v="4019006000"/>
    <s v="Pending"/>
    <s v="16110730"/>
    <n v="0.1"/>
    <n v="54369.1"/>
    <m/>
    <m/>
    <n v="0.1"/>
    <n v="54369.1"/>
  </r>
  <r>
    <x v="2"/>
    <s v="11"/>
    <s v="5/3/2016"/>
    <s v="2016"/>
    <s v="8"/>
    <s v="41010000"/>
    <x v="13"/>
    <x v="0"/>
    <s v="UNIVERSITY OF MICHIGAN"/>
    <s v="Institution of Higher Education"/>
    <x v="0"/>
    <s v="4027005000"/>
    <s v="Pending"/>
    <s v="16110730"/>
    <n v="0.8"/>
    <n v="434952.8"/>
    <m/>
    <m/>
    <n v="0.8"/>
    <n v="434952.8"/>
  </r>
  <r>
    <x v="2"/>
    <s v="11"/>
    <s v="5/6/2016"/>
    <s v="2016"/>
    <s v="8"/>
    <s v="41010000"/>
    <x v="13"/>
    <x v="0"/>
    <s v="NATIONAL SCIENCE FOUNDATION"/>
    <s v="Federal"/>
    <x v="0"/>
    <s v="4014009000"/>
    <s v="Awarded"/>
    <s v="16110356"/>
    <m/>
    <m/>
    <n v="1"/>
    <n v="227591"/>
    <n v="1"/>
    <n v="227591"/>
  </r>
  <r>
    <x v="2"/>
    <s v="11"/>
    <s v="5/8/2016"/>
    <s v="2016"/>
    <s v="8"/>
    <s v="41010000"/>
    <x v="13"/>
    <x v="0"/>
    <s v="NATIONAL SCIENCE FOUNDATION"/>
    <s v="Federal"/>
    <x v="0"/>
    <s v="4014005000"/>
    <s v="Pending"/>
    <s v="16056204"/>
    <n v="0.9"/>
    <n v="3690000"/>
    <m/>
    <m/>
    <n v="0.9"/>
    <n v="3690000"/>
  </r>
  <r>
    <x v="2"/>
    <s v="11"/>
    <s v="5/8/2016"/>
    <s v="2016"/>
    <s v="8"/>
    <s v="41010000"/>
    <x v="13"/>
    <x v="0"/>
    <s v="NATIONAL SCIENCE FOUNDATION"/>
    <s v="Federal"/>
    <x v="0"/>
    <s v="4014008000"/>
    <s v="Pending"/>
    <s v="16056204"/>
    <n v="0.1"/>
    <n v="410000"/>
    <m/>
    <m/>
    <n v="0.1"/>
    <n v="410000"/>
  </r>
  <r>
    <x v="2"/>
    <s v="11"/>
    <s v="5/8/2016"/>
    <s v="2016"/>
    <s v="8"/>
    <s v="41010000"/>
    <x v="13"/>
    <x v="0"/>
    <s v="NATIONAL SCIENCE FOUNDATION"/>
    <s v="Federal"/>
    <x v="0"/>
    <s v="4027017000"/>
    <s v="Pending"/>
    <s v="16056204"/>
    <n v="0"/>
    <n v="0"/>
    <m/>
    <m/>
    <n v="0"/>
    <n v="0"/>
  </r>
  <r>
    <x v="2"/>
    <s v="11"/>
    <s v="5/9/2016"/>
    <s v="2016"/>
    <s v="8"/>
    <s v="41010000"/>
    <x v="13"/>
    <x v="0"/>
    <s v="NATIONAL SCIENCE FOUNDATION"/>
    <s v="Federal"/>
    <x v="0"/>
    <s v="4018004000"/>
    <s v="Pending"/>
    <s v="16076932"/>
    <m/>
    <m/>
    <n v="1"/>
    <n v="218473"/>
    <n v="1"/>
    <n v="218473"/>
  </r>
  <r>
    <x v="2"/>
    <s v="11"/>
    <s v="5/9/2016"/>
    <s v="2016"/>
    <s v="8"/>
    <s v="41010000"/>
    <x v="13"/>
    <x v="0"/>
    <s v="NATIONAL SCIENCE FOUNDATION"/>
    <s v="Federal"/>
    <x v="0"/>
    <s v="4018006000"/>
    <s v="Awarded"/>
    <s v="16056246"/>
    <m/>
    <m/>
    <n v="1"/>
    <n v="179969"/>
    <n v="1"/>
    <n v="179969"/>
  </r>
  <r>
    <x v="2"/>
    <s v="11"/>
    <s v="5/10/2016"/>
    <s v="2016"/>
    <s v="8"/>
    <s v="41010000"/>
    <x v="13"/>
    <x v="0"/>
    <s v="NATIONAL SCIENCE FOUNDATION"/>
    <s v="Federal"/>
    <x v="0"/>
    <s v="4014006000"/>
    <s v="Pending"/>
    <s v="16045463"/>
    <m/>
    <m/>
    <n v="0.05"/>
    <n v="21750"/>
    <n v="0.05"/>
    <n v="21750"/>
  </r>
  <r>
    <x v="2"/>
    <s v="11"/>
    <s v="5/10/2016"/>
    <s v="2016"/>
    <s v="8"/>
    <s v="41010000"/>
    <x v="13"/>
    <x v="0"/>
    <s v="UNIVERSITY OF PITTSBURGH"/>
    <s v="Institution of Higher Education"/>
    <x v="0"/>
    <s v="4014007000"/>
    <s v="Awarded"/>
    <s v="16110534"/>
    <m/>
    <m/>
    <n v="1"/>
    <n v="29884"/>
    <n v="1"/>
    <n v="29884"/>
  </r>
  <r>
    <x v="2"/>
    <s v="11"/>
    <s v="5/10/2016"/>
    <s v="2016"/>
    <s v="8"/>
    <s v="41010000"/>
    <x v="13"/>
    <x v="0"/>
    <s v="NATIONAL SCIENCE FOUNDATION"/>
    <s v="Federal"/>
    <x v="0"/>
    <s v="4014010000"/>
    <s v="Pending"/>
    <s v="16045463"/>
    <m/>
    <m/>
    <n v="7.4999999999999997E-2"/>
    <n v="32625"/>
    <n v="7.4999999999999997E-2"/>
    <n v="32625"/>
  </r>
  <r>
    <x v="2"/>
    <s v="11"/>
    <s v="5/10/2016"/>
    <s v="2016"/>
    <s v="8"/>
    <s v="41010000"/>
    <x v="13"/>
    <x v="0"/>
    <s v="NATIONAL SCIENCE FOUNDATION"/>
    <s v="Federal"/>
    <x v="0"/>
    <s v="4018007000"/>
    <s v="Pending"/>
    <s v="16045463"/>
    <m/>
    <m/>
    <n v="0.875"/>
    <n v="380625"/>
    <n v="0.875"/>
    <n v="380625"/>
  </r>
  <r>
    <x v="2"/>
    <s v="11"/>
    <s v="5/12/2016"/>
    <s v="2016"/>
    <s v="8"/>
    <s v="41010000"/>
    <x v="13"/>
    <x v="0"/>
    <s v="NATIONAL SCIENCE FOUNDATION"/>
    <s v="Federal"/>
    <x v="0"/>
    <s v="4018006000"/>
    <s v="Pending"/>
    <s v="16055971"/>
    <m/>
    <m/>
    <n v="1"/>
    <n v="399640"/>
    <n v="1"/>
    <n v="399640"/>
  </r>
  <r>
    <x v="2"/>
    <s v="11"/>
    <s v="5/16/2016"/>
    <s v="2016"/>
    <s v="8"/>
    <s v="41010000"/>
    <x v="13"/>
    <x v="0"/>
    <s v="NATIONAL SCIENCE FOUNDATION"/>
    <s v="Federal"/>
    <x v="0"/>
    <s v="4014006000"/>
    <s v="Awarded"/>
    <s v="16109446"/>
    <n v="1"/>
    <n v="16000"/>
    <m/>
    <m/>
    <n v="1"/>
    <n v="16000"/>
  </r>
  <r>
    <x v="2"/>
    <s v="11"/>
    <s v="5/16/2016"/>
    <s v="2016"/>
    <s v="8"/>
    <s v="41010000"/>
    <x v="13"/>
    <x v="0"/>
    <s v="PRINCETON UNIVERSITY"/>
    <s v="Institution of Higher Education"/>
    <x v="0"/>
    <s v="4018007000"/>
    <s v="Pending"/>
    <s v="16066782"/>
    <m/>
    <m/>
    <n v="1"/>
    <n v="3755279"/>
    <n v="1"/>
    <n v="3755279"/>
  </r>
  <r>
    <x v="2"/>
    <s v="11"/>
    <s v="5/16/2016"/>
    <s v="2016"/>
    <s v="8"/>
    <s v="41010000"/>
    <x v="13"/>
    <x v="0"/>
    <s v="NATIONAL SCIENCE FOUNDATION"/>
    <s v="Federal"/>
    <x v="0"/>
    <s v="4018007000"/>
    <s v="Pending"/>
    <s v="16110763"/>
    <m/>
    <m/>
    <n v="1"/>
    <n v="433281"/>
    <n v="1"/>
    <n v="433281"/>
  </r>
  <r>
    <x v="2"/>
    <s v="11"/>
    <s v="5/16/2016"/>
    <s v="2016"/>
    <s v="8"/>
    <s v="41010000"/>
    <x v="13"/>
    <x v="0"/>
    <s v="NATIONAL SCIENCE FOUNDATION"/>
    <s v="Federal"/>
    <x v="0"/>
    <s v="4018008000"/>
    <s v="Pending"/>
    <s v="16109715"/>
    <n v="1"/>
    <n v="200000"/>
    <m/>
    <m/>
    <n v="1"/>
    <n v="200000"/>
  </r>
  <r>
    <x v="2"/>
    <s v="11"/>
    <s v="5/16/2016"/>
    <s v="2016"/>
    <s v="8"/>
    <s v="41010000"/>
    <x v="13"/>
    <x v="0"/>
    <s v="NATIONAL SCIENCE FOUNDATION"/>
    <s v="Federal"/>
    <x v="0"/>
    <s v="4027002000"/>
    <s v="Awarded"/>
    <s v="16109446"/>
    <n v="0"/>
    <n v="0"/>
    <m/>
    <m/>
    <n v="0"/>
    <n v="0"/>
  </r>
  <r>
    <x v="2"/>
    <s v="11"/>
    <s v="5/16/2016"/>
    <s v="2016"/>
    <s v="8"/>
    <s v="41010000"/>
    <x v="13"/>
    <x v="0"/>
    <s v="NATIONAL SCIENCE FOUNDATION"/>
    <s v="Federal"/>
    <x v="0"/>
    <s v="4027011000"/>
    <s v="Pending"/>
    <s v="16109715"/>
    <n v="0"/>
    <n v="0"/>
    <m/>
    <m/>
    <n v="0"/>
    <n v="0"/>
  </r>
  <r>
    <x v="2"/>
    <s v="11"/>
    <s v="5/17/2016"/>
    <s v="2016"/>
    <s v="8"/>
    <s v="41010000"/>
    <x v="13"/>
    <x v="0"/>
    <s v="UNIVERSITY OF KENTUCKY"/>
    <s v="Institution of Higher Education"/>
    <x v="0"/>
    <s v="4011015000"/>
    <s v="Pending"/>
    <s v="16110795"/>
    <m/>
    <m/>
    <n v="1"/>
    <n v="456877"/>
    <n v="1"/>
    <n v="456877"/>
  </r>
  <r>
    <x v="2"/>
    <s v="11"/>
    <s v="5/19/2016"/>
    <s v="2016"/>
    <s v="8"/>
    <s v="41010000"/>
    <x v="13"/>
    <x v="0"/>
    <s v="NATIONAL SCIENCE FOUNDATION"/>
    <s v="Federal"/>
    <x v="0"/>
    <s v="4011006000"/>
    <s v="Pending"/>
    <s v="16110786"/>
    <m/>
    <m/>
    <n v="0.7"/>
    <n v="699906.2"/>
    <n v="0.7"/>
    <n v="699906.2"/>
  </r>
  <r>
    <x v="2"/>
    <s v="11"/>
    <s v="5/19/2016"/>
    <s v="2016"/>
    <s v="8"/>
    <s v="41010000"/>
    <x v="13"/>
    <x v="0"/>
    <s v="NATIONAL SCIENCE FOUNDATION"/>
    <s v="Federal"/>
    <x v="0"/>
    <s v="4014007000"/>
    <s v="Pending"/>
    <s v="16110786"/>
    <m/>
    <m/>
    <n v="3.3399999999999999E-2"/>
    <n v="33395.519999999997"/>
    <n v="3.3399999999999999E-2"/>
    <n v="33395.519999999997"/>
  </r>
  <r>
    <x v="2"/>
    <s v="11"/>
    <s v="5/19/2016"/>
    <s v="2016"/>
    <s v="8"/>
    <s v="41010000"/>
    <x v="13"/>
    <x v="0"/>
    <s v="NATIONAL SCIENCE FOUNDATION"/>
    <s v="Federal"/>
    <x v="0"/>
    <s v="4014020000"/>
    <s v="Pending"/>
    <s v="16110786"/>
    <m/>
    <m/>
    <n v="0.2666"/>
    <n v="266564.28000000003"/>
    <n v="0.2666"/>
    <n v="266564.28000000003"/>
  </r>
  <r>
    <x v="2"/>
    <s v="11"/>
    <s v="5/19/2016"/>
    <s v="2016"/>
    <s v="8"/>
    <s v="41010000"/>
    <x v="13"/>
    <x v="0"/>
    <s v="OHIO STATE UNIVERSITY"/>
    <s v="Institution of Higher Education"/>
    <x v="0"/>
    <s v="4015003000"/>
    <s v="Pending"/>
    <s v="16110894"/>
    <m/>
    <m/>
    <n v="1"/>
    <n v="28333"/>
    <n v="1"/>
    <n v="28333"/>
  </r>
  <r>
    <x v="2"/>
    <s v="11"/>
    <s v="5/23/2016"/>
    <s v="2016"/>
    <s v="8"/>
    <s v="41010000"/>
    <x v="13"/>
    <x v="0"/>
    <s v="NATIONAL SCIENCE FOUNDATION"/>
    <s v="Federal"/>
    <x v="0"/>
    <s v="4014004000"/>
    <s v="Pending"/>
    <s v="16110993"/>
    <m/>
    <m/>
    <n v="1"/>
    <n v="50000"/>
    <n v="1"/>
    <n v="50000"/>
  </r>
  <r>
    <x v="2"/>
    <s v="11"/>
    <s v="5/23/2016"/>
    <s v="2016"/>
    <s v="8"/>
    <s v="41010000"/>
    <x v="13"/>
    <x v="0"/>
    <s v="NATIONAL SCIENCE FOUNDATION"/>
    <s v="Federal"/>
    <x v="0"/>
    <s v="4014006000"/>
    <s v="Awarded"/>
    <s v="16045453"/>
    <m/>
    <m/>
    <n v="1"/>
    <n v="340000"/>
    <n v="1"/>
    <n v="340000"/>
  </r>
  <r>
    <x v="2"/>
    <s v="11"/>
    <s v="5/23/2016"/>
    <s v="2016"/>
    <s v="8"/>
    <s v="41010000"/>
    <x v="13"/>
    <x v="0"/>
    <s v="NATIONAL SCIENCE FOUNDATION"/>
    <s v="Federal"/>
    <x v="0"/>
    <s v="4018003000"/>
    <s v="Pending"/>
    <s v="16110898"/>
    <m/>
    <m/>
    <n v="1"/>
    <n v="1354575"/>
    <n v="1"/>
    <n v="1354575"/>
  </r>
  <r>
    <x v="2"/>
    <s v="11"/>
    <s v="5/24/2016"/>
    <s v="2016"/>
    <s v="8"/>
    <s v="41010000"/>
    <x v="13"/>
    <x v="0"/>
    <s v="NATIONAL SCIENCE FOUNDATION"/>
    <s v="Federal"/>
    <x v="0"/>
    <s v="4018010000"/>
    <s v="Pending"/>
    <s v="16055610"/>
    <m/>
    <m/>
    <n v="1"/>
    <n v="100000"/>
    <n v="1"/>
    <n v="100000"/>
  </r>
  <r>
    <x v="2"/>
    <s v="11"/>
    <s v="5/25/2016"/>
    <s v="2016"/>
    <s v="8"/>
    <s v="41010000"/>
    <x v="13"/>
    <x v="0"/>
    <s v="LOUISIANA STATE UNIVERSITY"/>
    <s v="Institution of Higher Education"/>
    <x v="0"/>
    <s v="4011010000"/>
    <s v="Pending"/>
    <s v="16055834"/>
    <m/>
    <m/>
    <n v="1"/>
    <n v="32298"/>
    <n v="1"/>
    <n v="32298"/>
  </r>
  <r>
    <x v="2"/>
    <s v="11"/>
    <s v="5/25/2016"/>
    <s v="2016"/>
    <s v="8"/>
    <s v="41010000"/>
    <x v="13"/>
    <x v="0"/>
    <s v="NATIONAL SCIENCE FOUNDATION"/>
    <s v="Federal"/>
    <x v="0"/>
    <s v="4014005000"/>
    <s v="Pending"/>
    <s v="16111056"/>
    <m/>
    <m/>
    <n v="1"/>
    <n v="99220"/>
    <n v="1"/>
    <n v="99220"/>
  </r>
  <r>
    <x v="2"/>
    <s v="11"/>
    <s v="5/25/2016"/>
    <s v="2016"/>
    <s v="8"/>
    <s v="41010000"/>
    <x v="13"/>
    <x v="0"/>
    <s v="NATIONAL SCIENCE FOUNDATION"/>
    <s v="Federal"/>
    <x v="0"/>
    <s v="4018003000"/>
    <s v="Pending"/>
    <s v="16111040"/>
    <m/>
    <m/>
    <n v="1"/>
    <n v="1907058"/>
    <n v="1"/>
    <n v="1907058"/>
  </r>
  <r>
    <x v="2"/>
    <s v="11"/>
    <s v="5/26/2016"/>
    <s v="2016"/>
    <s v="8"/>
    <s v="41010000"/>
    <x v="13"/>
    <x v="0"/>
    <s v="NATIONAL SCIENCE FOUNDATION"/>
    <s v="Federal"/>
    <x v="0"/>
    <s v="4014005000"/>
    <s v="Pending"/>
    <s v="16111019"/>
    <m/>
    <m/>
    <n v="0.25"/>
    <n v="25000"/>
    <n v="0.25"/>
    <n v="25000"/>
  </r>
  <r>
    <x v="2"/>
    <s v="11"/>
    <s v="5/26/2016"/>
    <s v="2016"/>
    <s v="8"/>
    <s v="41010000"/>
    <x v="13"/>
    <x v="0"/>
    <s v="NATIONAL SCIENCE FOUNDATION"/>
    <s v="Federal"/>
    <x v="0"/>
    <s v="4014006000"/>
    <s v="Pending"/>
    <s v="16111075"/>
    <n v="1"/>
    <n v="40000"/>
    <m/>
    <m/>
    <n v="1"/>
    <n v="40000"/>
  </r>
  <r>
    <x v="2"/>
    <s v="11"/>
    <s v="5/26/2016"/>
    <s v="2016"/>
    <s v="8"/>
    <s v="41010000"/>
    <x v="13"/>
    <x v="0"/>
    <s v="NATIONAL SCIENCE FOUNDATION"/>
    <s v="Federal"/>
    <x v="0"/>
    <s v="4014009000"/>
    <s v="Pending"/>
    <s v="16111019"/>
    <m/>
    <m/>
    <n v="0.75"/>
    <n v="75000"/>
    <n v="0.75"/>
    <n v="75000"/>
  </r>
  <r>
    <x v="2"/>
    <s v="11"/>
    <s v="5/26/2016"/>
    <s v="2016"/>
    <s v="8"/>
    <s v="41010000"/>
    <x v="13"/>
    <x v="0"/>
    <s v="NATIONAL SCIENCE FOUNDATION"/>
    <s v="Federal"/>
    <x v="0"/>
    <s v="4027002000"/>
    <s v="Pending"/>
    <s v="16111075"/>
    <n v="0"/>
    <n v="0"/>
    <m/>
    <m/>
    <n v="0"/>
    <n v="0"/>
  </r>
  <r>
    <x v="2"/>
    <s v="11"/>
    <s v="5/27/2016"/>
    <s v="2016"/>
    <s v="8"/>
    <s v="41010000"/>
    <x v="13"/>
    <x v="0"/>
    <s v="NATIONAL SCIENCE FOUNDATION"/>
    <s v="Federal"/>
    <x v="0"/>
    <s v="4014003000"/>
    <s v="Pending"/>
    <s v="16111069"/>
    <m/>
    <m/>
    <n v="1"/>
    <n v="6000"/>
    <n v="1"/>
    <n v="6000"/>
  </r>
  <r>
    <x v="2"/>
    <s v="11"/>
    <s v="5/31/2016"/>
    <s v="2016"/>
    <s v="8"/>
    <s v="41010000"/>
    <x v="13"/>
    <x v="0"/>
    <s v="Sure Carbon Holding Company"/>
    <s v="Private Profit"/>
    <x v="0"/>
    <s v="4014004000"/>
    <s v="Not Funded"/>
    <s v="16111136"/>
    <m/>
    <m/>
    <n v="1"/>
    <n v="75000"/>
    <n v="1"/>
    <n v="75000"/>
  </r>
  <r>
    <x v="2"/>
    <s v="12"/>
    <s v="6/1/2016"/>
    <s v="2016"/>
    <s v="9"/>
    <s v="41010000"/>
    <x v="13"/>
    <x v="0"/>
    <s v="University of California - Berkeley"/>
    <s v="Institution of Higher Education"/>
    <x v="0"/>
    <s v="4008006000"/>
    <s v="Pending"/>
    <s v="16121231"/>
    <m/>
    <m/>
    <n v="1"/>
    <n v="107281"/>
    <n v="1"/>
    <n v="107281"/>
  </r>
  <r>
    <x v="2"/>
    <s v="12"/>
    <s v="6/1/2016"/>
    <s v="2016"/>
    <s v="9"/>
    <s v="41010000"/>
    <x v="13"/>
    <x v="0"/>
    <s v="NATIONAL SCIENCE FOUNDATION"/>
    <s v="Federal"/>
    <x v="0"/>
    <s v="4011008000"/>
    <s v="Pending"/>
    <s v="16110977"/>
    <n v="0.3"/>
    <n v="29974.799999999999"/>
    <m/>
    <m/>
    <n v="0.3"/>
    <n v="29974.799999999999"/>
  </r>
  <r>
    <x v="2"/>
    <s v="12"/>
    <s v="6/1/2016"/>
    <s v="2016"/>
    <s v="9"/>
    <s v="41010000"/>
    <x v="13"/>
    <x v="0"/>
    <s v="NATIONAL SCIENCE FOUNDATION"/>
    <s v="Federal"/>
    <x v="0"/>
    <s v="4014004000"/>
    <s v="Pending"/>
    <s v="16121227"/>
    <m/>
    <m/>
    <n v="1"/>
    <n v="300000"/>
    <n v="1"/>
    <n v="300000"/>
  </r>
  <r>
    <x v="2"/>
    <s v="12"/>
    <s v="6/1/2016"/>
    <s v="2016"/>
    <s v="9"/>
    <s v="41010000"/>
    <x v="13"/>
    <x v="0"/>
    <s v="NATIONAL SCIENCE FOUNDATION"/>
    <s v="Federal"/>
    <x v="0"/>
    <s v="4014005000"/>
    <s v="Pending"/>
    <s v="16111164"/>
    <m/>
    <m/>
    <n v="0.625"/>
    <n v="322500"/>
    <n v="0.625"/>
    <n v="322500"/>
  </r>
  <r>
    <x v="2"/>
    <s v="12"/>
    <s v="6/1/2016"/>
    <s v="2016"/>
    <s v="9"/>
    <s v="41010000"/>
    <x v="13"/>
    <x v="0"/>
    <s v="NATIONAL SCIENCE FOUNDATION"/>
    <s v="Federal"/>
    <x v="0"/>
    <s v="4014009000"/>
    <s v="Pending"/>
    <s v="16111164"/>
    <m/>
    <m/>
    <n v="0.375"/>
    <n v="193500"/>
    <n v="0.375"/>
    <n v="193500"/>
  </r>
  <r>
    <x v="2"/>
    <s v="12"/>
    <s v="6/1/2016"/>
    <s v="2016"/>
    <s v="9"/>
    <s v="41010000"/>
    <x v="13"/>
    <x v="0"/>
    <s v="NATIONAL INSTITUTES OF HEALTH"/>
    <s v="Federal"/>
    <x v="0"/>
    <s v="4014017000"/>
    <s v="Pending"/>
    <s v="16111155"/>
    <m/>
    <m/>
    <n v="0.86"/>
    <n v="178880"/>
    <n v="0.86"/>
    <n v="178880"/>
  </r>
  <r>
    <x v="2"/>
    <s v="12"/>
    <s v="6/1/2016"/>
    <s v="2016"/>
    <s v="9"/>
    <s v="41010000"/>
    <x v="13"/>
    <x v="0"/>
    <s v="NATIONAL INSTITUTES OF HEALTH"/>
    <s v="Federal"/>
    <x v="0"/>
    <s v="4015003000"/>
    <s v="Pending"/>
    <s v="16111155"/>
    <m/>
    <m/>
    <n v="0.14000000000000001"/>
    <n v="29120"/>
    <n v="0.14000000000000001"/>
    <n v="29120"/>
  </r>
  <r>
    <x v="2"/>
    <s v="12"/>
    <s v="6/1/2016"/>
    <s v="2016"/>
    <s v="9"/>
    <s v="41010000"/>
    <x v="13"/>
    <x v="0"/>
    <s v="NATIONAL SCIENCE FOUNDATION"/>
    <s v="Federal"/>
    <x v="0"/>
    <s v="4018004000"/>
    <s v="Pending"/>
    <s v="16045209"/>
    <m/>
    <m/>
    <n v="1"/>
    <n v="420000"/>
    <n v="1"/>
    <n v="420000"/>
  </r>
  <r>
    <x v="2"/>
    <s v="12"/>
    <s v="6/1/2016"/>
    <s v="2016"/>
    <s v="9"/>
    <s v="41010000"/>
    <x v="13"/>
    <x v="0"/>
    <s v="NATIONAL SCIENCE FOUNDATION"/>
    <s v="Federal"/>
    <x v="0"/>
    <s v="4018008000"/>
    <s v="Pending"/>
    <s v="16110977"/>
    <n v="0.1"/>
    <n v="9991.6"/>
    <m/>
    <m/>
    <n v="0.1"/>
    <n v="9991.6"/>
  </r>
  <r>
    <x v="2"/>
    <s v="12"/>
    <s v="6/1/2016"/>
    <s v="2016"/>
    <s v="9"/>
    <s v="41010000"/>
    <x v="13"/>
    <x v="0"/>
    <s v="NATIONAL SCIENCE FOUNDATION"/>
    <s v="Federal"/>
    <x v="0"/>
    <s v="4018008000"/>
    <s v="Pending"/>
    <s v="16111158"/>
    <m/>
    <m/>
    <n v="1"/>
    <n v="209920"/>
    <n v="1"/>
    <n v="209920"/>
  </r>
  <r>
    <x v="2"/>
    <s v="12"/>
    <s v="6/1/2016"/>
    <s v="2016"/>
    <s v="9"/>
    <s v="41010000"/>
    <x v="13"/>
    <x v="0"/>
    <s v="NATIONAL SCIENCE FOUNDATION"/>
    <s v="Federal"/>
    <x v="0"/>
    <s v="4018009000"/>
    <s v="Pending"/>
    <s v="16110977"/>
    <n v="0.6"/>
    <n v="59949.599999999999"/>
    <m/>
    <m/>
    <n v="0.6"/>
    <n v="59949.599999999999"/>
  </r>
  <r>
    <x v="2"/>
    <s v="12"/>
    <s v="6/1/2016"/>
    <s v="2016"/>
    <s v="9"/>
    <s v="41010000"/>
    <x v="13"/>
    <x v="0"/>
    <s v="NATIONAL SCIENCE FOUNDATION"/>
    <s v="Federal"/>
    <x v="0"/>
    <s v="4018009000"/>
    <s v="Pending"/>
    <s v="16111173"/>
    <n v="1"/>
    <n v="150000"/>
    <m/>
    <m/>
    <n v="1"/>
    <n v="150000"/>
  </r>
  <r>
    <x v="2"/>
    <s v="12"/>
    <s v="6/1/2016"/>
    <s v="2016"/>
    <s v="9"/>
    <s v="41010000"/>
    <x v="13"/>
    <x v="0"/>
    <s v="NATIONAL SCIENCE FOUNDATION"/>
    <s v="Federal"/>
    <x v="0"/>
    <s v="4027001000"/>
    <s v="Pending"/>
    <s v="16111173"/>
    <n v="0"/>
    <n v="0"/>
    <m/>
    <m/>
    <n v="0"/>
    <n v="0"/>
  </r>
  <r>
    <x v="2"/>
    <s v="12"/>
    <s v="6/1/2016"/>
    <s v="2016"/>
    <s v="9"/>
    <s v="41010000"/>
    <x v="13"/>
    <x v="0"/>
    <s v="NATIONAL SCIENCE FOUNDATION"/>
    <s v="Federal"/>
    <x v="0"/>
    <s v="4027001025"/>
    <s v="Pending"/>
    <s v="16111173"/>
    <n v="0"/>
    <n v="0"/>
    <m/>
    <m/>
    <n v="0"/>
    <n v="0"/>
  </r>
  <r>
    <x v="2"/>
    <s v="12"/>
    <s v="6/1/2016"/>
    <s v="2016"/>
    <s v="9"/>
    <s v="41010000"/>
    <x v="13"/>
    <x v="0"/>
    <s v="NATIONAL SCIENCE FOUNDATION"/>
    <s v="Federal"/>
    <x v="0"/>
    <s v="4027012000"/>
    <s v="Pending"/>
    <s v="16110977"/>
    <n v="0"/>
    <n v="0"/>
    <m/>
    <m/>
    <n v="0"/>
    <n v="0"/>
  </r>
  <r>
    <x v="2"/>
    <s v="12"/>
    <s v="6/2/2016"/>
    <s v="2016"/>
    <s v="9"/>
    <s v="41010000"/>
    <x v="13"/>
    <x v="0"/>
    <s v="NATIONAL SCIENCE FOUNDATION"/>
    <s v="Federal"/>
    <x v="0"/>
    <s v="4014006000"/>
    <s v="Pending"/>
    <s v="16111161"/>
    <m/>
    <m/>
    <n v="1"/>
    <n v="27000"/>
    <n v="1"/>
    <n v="27000"/>
  </r>
  <r>
    <x v="2"/>
    <s v="12"/>
    <s v="6/3/2016"/>
    <s v="2016"/>
    <s v="9"/>
    <s v="41010000"/>
    <x v="13"/>
    <x v="0"/>
    <s v="NATIONAL SCIENCE FOUNDATION"/>
    <s v="Federal"/>
    <x v="0"/>
    <s v="4014009000"/>
    <s v="Pending"/>
    <s v="16121294"/>
    <m/>
    <m/>
    <n v="1"/>
    <n v="212645"/>
    <n v="1"/>
    <n v="212645"/>
  </r>
  <r>
    <x v="2"/>
    <s v="12"/>
    <s v="6/3/2016"/>
    <s v="2016"/>
    <s v="9"/>
    <s v="41010000"/>
    <x v="13"/>
    <x v="0"/>
    <s v="NATIONAL SCIENCE FOUNDATION"/>
    <s v="Federal"/>
    <x v="0"/>
    <s v="4014009000"/>
    <s v="Pending"/>
    <s v="16121295"/>
    <m/>
    <m/>
    <n v="1"/>
    <n v="74843"/>
    <n v="1"/>
    <n v="74843"/>
  </r>
  <r>
    <x v="2"/>
    <s v="12"/>
    <s v="6/3/2016"/>
    <s v="2016"/>
    <s v="9"/>
    <s v="41010000"/>
    <x v="13"/>
    <x v="0"/>
    <s v="TEXAS A&amp;M UNIVERSITY"/>
    <s v="Institution of Higher Education"/>
    <x v="0"/>
    <s v="4014010000"/>
    <s v="Pending"/>
    <s v="16121323"/>
    <m/>
    <m/>
    <n v="1"/>
    <n v="210000"/>
    <n v="1"/>
    <n v="210000"/>
  </r>
  <r>
    <x v="2"/>
    <s v="12"/>
    <s v="6/3/2016"/>
    <s v="2016"/>
    <s v="9"/>
    <s v="41010000"/>
    <x v="13"/>
    <x v="0"/>
    <s v="NATIONAL SCIENCE FOUNDATION"/>
    <s v="Federal"/>
    <x v="0"/>
    <s v="4018007000"/>
    <s v="Pending"/>
    <s v="16023360"/>
    <m/>
    <m/>
    <n v="0.65"/>
    <n v="2301000"/>
    <n v="0.65"/>
    <n v="2301000"/>
  </r>
  <r>
    <x v="2"/>
    <s v="12"/>
    <s v="6/3/2016"/>
    <s v="2016"/>
    <s v="9"/>
    <s v="41010000"/>
    <x v="13"/>
    <x v="0"/>
    <s v="NATIONAL SCIENCE FOUNDATION"/>
    <s v="Federal"/>
    <x v="0"/>
    <s v="4018008000"/>
    <s v="Pending"/>
    <s v="16023360"/>
    <m/>
    <m/>
    <n v="0.35"/>
    <n v="1239000"/>
    <n v="0.35"/>
    <n v="1239000"/>
  </r>
  <r>
    <x v="2"/>
    <s v="12"/>
    <s v="6/3/2016"/>
    <s v="2016"/>
    <s v="9"/>
    <s v="41010000"/>
    <x v="13"/>
    <x v="0"/>
    <s v="Rochester Institue of Technology"/>
    <s v="Institution of Higher Education"/>
    <x v="0"/>
    <s v="4019010000"/>
    <s v="Pending"/>
    <s v="16121280"/>
    <m/>
    <m/>
    <n v="1"/>
    <n v="11233"/>
    <n v="1"/>
    <n v="11233"/>
  </r>
  <r>
    <x v="2"/>
    <s v="12"/>
    <s v="6/6/2016"/>
    <s v="2016"/>
    <s v="9"/>
    <s v="41010000"/>
    <x v="13"/>
    <x v="0"/>
    <s v="NATIONAL SCIENCE FOUNDATION"/>
    <s v="Federal"/>
    <x v="0"/>
    <s v="2004033000"/>
    <s v="Pending"/>
    <s v="16121372"/>
    <m/>
    <m/>
    <n v="1"/>
    <n v="301834"/>
    <n v="1"/>
    <n v="301834"/>
  </r>
  <r>
    <x v="2"/>
    <s v="12"/>
    <s v="6/6/2016"/>
    <s v="2016"/>
    <s v="9"/>
    <s v="41010000"/>
    <x v="13"/>
    <x v="0"/>
    <s v="NATIONAL SCIENCE FOUNDATION"/>
    <s v="Federal"/>
    <x v="0"/>
    <s v="4011012000"/>
    <s v="Pending"/>
    <s v="16121350"/>
    <m/>
    <m/>
    <n v="1"/>
    <n v="732428"/>
    <n v="1"/>
    <n v="732428"/>
  </r>
  <r>
    <x v="2"/>
    <s v="12"/>
    <s v="6/6/2016"/>
    <s v="2016"/>
    <s v="9"/>
    <s v="41010000"/>
    <x v="13"/>
    <x v="0"/>
    <s v="NATIONAL SCIENCE FOUNDATION"/>
    <s v="Federal"/>
    <x v="0"/>
    <s v="4014006000"/>
    <s v="Pending"/>
    <s v="16121339"/>
    <m/>
    <m/>
    <n v="1"/>
    <n v="349362"/>
    <n v="1"/>
    <n v="349362"/>
  </r>
  <r>
    <x v="2"/>
    <s v="12"/>
    <s v="6/7/2016"/>
    <s v="2016"/>
    <s v="9"/>
    <s v="41010000"/>
    <x v="13"/>
    <x v="0"/>
    <s v="NATIONAL SCIENCE FOUNDATION"/>
    <s v="Federal"/>
    <x v="0"/>
    <s v="4011001000"/>
    <s v="Pending"/>
    <s v="16121396"/>
    <m/>
    <m/>
    <n v="0.05"/>
    <n v="49790.8"/>
    <n v="0.05"/>
    <n v="49790.8"/>
  </r>
  <r>
    <x v="2"/>
    <s v="12"/>
    <s v="6/7/2016"/>
    <s v="2016"/>
    <s v="9"/>
    <s v="41010000"/>
    <x v="13"/>
    <x v="0"/>
    <s v="NATIONAL SCIENCE FOUNDATION"/>
    <s v="Federal"/>
    <x v="0"/>
    <s v="4011001000"/>
    <s v="Pending"/>
    <s v="16121427"/>
    <n v="6.3E-2"/>
    <n v="90177.32"/>
    <m/>
    <m/>
    <n v="6.3E-2"/>
    <n v="90177.32"/>
  </r>
  <r>
    <x v="2"/>
    <s v="12"/>
    <s v="6/7/2016"/>
    <s v="2016"/>
    <s v="9"/>
    <s v="41010000"/>
    <x v="13"/>
    <x v="0"/>
    <s v="NATIONAL SCIENCE FOUNDATION"/>
    <s v="Federal"/>
    <x v="0"/>
    <s v="4011006000"/>
    <s v="Pending"/>
    <s v="16121396"/>
    <m/>
    <m/>
    <n v="0.35"/>
    <n v="348535.6"/>
    <n v="0.35"/>
    <n v="348535.6"/>
  </r>
  <r>
    <x v="2"/>
    <s v="12"/>
    <s v="6/7/2016"/>
    <s v="2016"/>
    <s v="9"/>
    <s v="41010000"/>
    <x v="13"/>
    <x v="0"/>
    <s v="NATIONAL SCIENCE FOUNDATION"/>
    <s v="Federal"/>
    <x v="0"/>
    <s v="4011006000"/>
    <s v="Pending"/>
    <s v="16121427"/>
    <n v="1.4E-2"/>
    <n v="20039.400000000001"/>
    <m/>
    <m/>
    <n v="1.4E-2"/>
    <n v="20039.400000000001"/>
  </r>
  <r>
    <x v="2"/>
    <s v="12"/>
    <s v="6/7/2016"/>
    <s v="2016"/>
    <s v="9"/>
    <s v="41010000"/>
    <x v="13"/>
    <x v="0"/>
    <s v="NATIONAL SCIENCE FOUNDATION"/>
    <s v="Federal"/>
    <x v="0"/>
    <s v="4011008000"/>
    <s v="Pending"/>
    <s v="16121427"/>
    <n v="7.6999999999999999E-2"/>
    <n v="110216.72"/>
    <m/>
    <m/>
    <n v="7.6999999999999999E-2"/>
    <n v="110216.72"/>
  </r>
  <r>
    <x v="2"/>
    <s v="12"/>
    <s v="6/7/2016"/>
    <s v="2016"/>
    <s v="9"/>
    <s v="41010000"/>
    <x v="13"/>
    <x v="0"/>
    <s v="NATIONAL SCIENCE FOUNDATION"/>
    <s v="Federal"/>
    <x v="0"/>
    <s v="4011009000"/>
    <s v="Pending"/>
    <s v="16121495"/>
    <m/>
    <m/>
    <n v="0.05"/>
    <n v="15596.9"/>
    <n v="0.05"/>
    <n v="15596.9"/>
  </r>
  <r>
    <x v="2"/>
    <s v="12"/>
    <s v="6/7/2016"/>
    <s v="2016"/>
    <s v="9"/>
    <s v="41010000"/>
    <x v="13"/>
    <x v="0"/>
    <s v="NATIONAL SCIENCE FOUNDATION"/>
    <s v="Federal"/>
    <x v="0"/>
    <s v="4011012000"/>
    <s v="Pending"/>
    <s v="16121318"/>
    <m/>
    <m/>
    <n v="1"/>
    <n v="913346"/>
    <n v="1"/>
    <n v="913346"/>
  </r>
  <r>
    <x v="2"/>
    <s v="12"/>
    <s v="6/7/2016"/>
    <s v="2016"/>
    <s v="9"/>
    <s v="41010000"/>
    <x v="13"/>
    <x v="0"/>
    <s v="NATIONAL SCIENCE FOUNDATION"/>
    <s v="Federal"/>
    <x v="0"/>
    <s v="4011012000"/>
    <s v="Pending"/>
    <s v="16121337"/>
    <m/>
    <m/>
    <n v="1"/>
    <n v="691131"/>
    <n v="1"/>
    <n v="691131"/>
  </r>
  <r>
    <x v="2"/>
    <s v="12"/>
    <s v="6/7/2016"/>
    <s v="2016"/>
    <s v="9"/>
    <s v="41010000"/>
    <x v="13"/>
    <x v="0"/>
    <s v="NATIONAL SCIENCE FOUNDATION"/>
    <s v="Federal"/>
    <x v="0"/>
    <s v="4014005000"/>
    <s v="Pending"/>
    <s v="16121333"/>
    <m/>
    <m/>
    <n v="0.5"/>
    <n v="879699.5"/>
    <n v="0.5"/>
    <n v="879699.5"/>
  </r>
  <r>
    <x v="2"/>
    <s v="12"/>
    <s v="6/7/2016"/>
    <s v="2016"/>
    <s v="9"/>
    <s v="41010000"/>
    <x v="13"/>
    <x v="0"/>
    <s v="NATIONAL SCIENCE FOUNDATION"/>
    <s v="Federal"/>
    <x v="0"/>
    <s v="4014005000"/>
    <s v="Pending"/>
    <s v="16121388"/>
    <m/>
    <m/>
    <n v="0.33"/>
    <n v="271803.51"/>
    <n v="0.33"/>
    <n v="271803.51"/>
  </r>
  <r>
    <x v="2"/>
    <s v="12"/>
    <s v="6/7/2016"/>
    <s v="2016"/>
    <s v="9"/>
    <s v="41010000"/>
    <x v="13"/>
    <x v="0"/>
    <s v="NATIONAL SCIENCE FOUNDATION"/>
    <s v="Federal"/>
    <x v="0"/>
    <s v="4014006000"/>
    <s v="Pending"/>
    <s v="16121332"/>
    <m/>
    <m/>
    <n v="1"/>
    <n v="333000"/>
    <n v="1"/>
    <n v="333000"/>
  </r>
  <r>
    <x v="2"/>
    <s v="12"/>
    <s v="6/7/2016"/>
    <s v="2016"/>
    <s v="9"/>
    <s v="41010000"/>
    <x v="13"/>
    <x v="0"/>
    <s v="NATIONAL SCIENCE FOUNDATION"/>
    <s v="Federal"/>
    <x v="0"/>
    <s v="4014006000"/>
    <s v="Pending"/>
    <s v="16121333"/>
    <m/>
    <m/>
    <n v="0.5"/>
    <n v="879699.5"/>
    <n v="0.5"/>
    <n v="879699.5"/>
  </r>
  <r>
    <x v="2"/>
    <s v="12"/>
    <s v="6/7/2016"/>
    <s v="2016"/>
    <s v="9"/>
    <s v="41010000"/>
    <x v="13"/>
    <x v="0"/>
    <s v="NATIONAL SCIENCE FOUNDATION"/>
    <s v="Federal"/>
    <x v="0"/>
    <s v="4014006000"/>
    <s v="Pending"/>
    <s v="16121376"/>
    <m/>
    <m/>
    <n v="1"/>
    <n v="250000"/>
    <n v="1"/>
    <n v="250000"/>
  </r>
  <r>
    <x v="2"/>
    <s v="12"/>
    <s v="6/7/2016"/>
    <s v="2016"/>
    <s v="9"/>
    <s v="41010000"/>
    <x v="13"/>
    <x v="0"/>
    <s v="NATIONAL SCIENCE FOUNDATION"/>
    <s v="Federal"/>
    <x v="0"/>
    <s v="4014006000"/>
    <s v="Pending"/>
    <s v="16121388"/>
    <m/>
    <m/>
    <n v="0.34"/>
    <n v="280039.98"/>
    <n v="0.34"/>
    <n v="280039.98"/>
  </r>
  <r>
    <x v="2"/>
    <s v="12"/>
    <s v="6/7/2016"/>
    <s v="2016"/>
    <s v="9"/>
    <s v="41010000"/>
    <x v="13"/>
    <x v="0"/>
    <s v="NATIONAL SCIENCE FOUNDATION"/>
    <s v="Federal"/>
    <x v="0"/>
    <s v="4014006000"/>
    <s v="Pending"/>
    <s v="16121389"/>
    <m/>
    <m/>
    <n v="0.75"/>
    <n v="750000"/>
    <n v="0.75"/>
    <n v="750000"/>
  </r>
  <r>
    <x v="2"/>
    <s v="12"/>
    <s v="6/7/2016"/>
    <s v="2016"/>
    <s v="9"/>
    <s v="41010000"/>
    <x v="13"/>
    <x v="0"/>
    <s v="NATIONAL SCIENCE FOUNDATION"/>
    <s v="Federal"/>
    <x v="0"/>
    <s v="4014006000"/>
    <s v="Pending"/>
    <s v="16121396"/>
    <m/>
    <m/>
    <n v="0.4"/>
    <n v="398326.4"/>
    <n v="0.4"/>
    <n v="398326.4"/>
  </r>
  <r>
    <x v="2"/>
    <s v="12"/>
    <s v="6/7/2016"/>
    <s v="2016"/>
    <s v="9"/>
    <s v="41010000"/>
    <x v="13"/>
    <x v="0"/>
    <s v="NATIONAL SCIENCE FOUNDATION"/>
    <s v="Federal"/>
    <x v="0"/>
    <s v="4014006000"/>
    <s v="Pending"/>
    <s v="16121418"/>
    <m/>
    <m/>
    <n v="0.5"/>
    <n v="250000"/>
    <n v="0.5"/>
    <n v="250000"/>
  </r>
  <r>
    <x v="2"/>
    <s v="12"/>
    <s v="6/7/2016"/>
    <s v="2016"/>
    <s v="9"/>
    <s v="41010000"/>
    <x v="13"/>
    <x v="0"/>
    <s v="NATIONAL SCIENCE FOUNDATION"/>
    <s v="Federal"/>
    <x v="0"/>
    <s v="4014006000"/>
    <s v="Pending"/>
    <s v="16121427"/>
    <n v="0.43"/>
    <n v="615495.98"/>
    <m/>
    <m/>
    <n v="0.43"/>
    <n v="615495.98"/>
  </r>
  <r>
    <x v="2"/>
    <s v="12"/>
    <s v="6/7/2016"/>
    <s v="2016"/>
    <s v="9"/>
    <s v="41010000"/>
    <x v="13"/>
    <x v="0"/>
    <s v="NATIONAL SCIENCE FOUNDATION"/>
    <s v="Federal"/>
    <x v="0"/>
    <s v="4014008000"/>
    <s v="Pending"/>
    <s v="16121388"/>
    <m/>
    <m/>
    <n v="0.33"/>
    <n v="271803.51"/>
    <n v="0.33"/>
    <n v="271803.51"/>
  </r>
  <r>
    <x v="2"/>
    <s v="12"/>
    <s v="6/7/2016"/>
    <s v="2016"/>
    <s v="9"/>
    <s v="41010000"/>
    <x v="13"/>
    <x v="0"/>
    <s v="NATIONAL SCIENCE FOUNDATION"/>
    <s v="Federal"/>
    <x v="0"/>
    <s v="4014009000"/>
    <s v="Pending"/>
    <s v="16121357"/>
    <m/>
    <m/>
    <n v="1"/>
    <n v="255000"/>
    <n v="1"/>
    <n v="255000"/>
  </r>
  <r>
    <x v="2"/>
    <s v="12"/>
    <s v="6/7/2016"/>
    <s v="2016"/>
    <s v="9"/>
    <s v="41010000"/>
    <x v="13"/>
    <x v="0"/>
    <s v="NATIONAL SCIENCE FOUNDATION"/>
    <s v="Federal"/>
    <x v="0"/>
    <s v="4014009000"/>
    <s v="Pending"/>
    <s v="16121389"/>
    <m/>
    <m/>
    <n v="0.25"/>
    <n v="250000"/>
    <n v="0.25"/>
    <n v="250000"/>
  </r>
  <r>
    <x v="2"/>
    <s v="12"/>
    <s v="6/7/2016"/>
    <s v="2016"/>
    <s v="9"/>
    <s v="41010000"/>
    <x v="13"/>
    <x v="0"/>
    <s v="NATIONAL SCIENCE FOUNDATION"/>
    <s v="Federal"/>
    <x v="0"/>
    <s v="4014009000"/>
    <s v="Pending"/>
    <s v="16121396"/>
    <m/>
    <m/>
    <n v="0.2"/>
    <n v="199163.2"/>
    <n v="0.2"/>
    <n v="199163.2"/>
  </r>
  <r>
    <x v="2"/>
    <s v="12"/>
    <s v="6/7/2016"/>
    <s v="2016"/>
    <s v="9"/>
    <s v="41010000"/>
    <x v="13"/>
    <x v="0"/>
    <s v="NATIONAL SCIENCE FOUNDATION"/>
    <s v="Federal"/>
    <x v="0"/>
    <s v="4014009000"/>
    <s v="Pending"/>
    <s v="16121417"/>
    <m/>
    <m/>
    <n v="1"/>
    <n v="271431"/>
    <n v="1"/>
    <n v="271431"/>
  </r>
  <r>
    <x v="2"/>
    <s v="12"/>
    <s v="6/7/2016"/>
    <s v="2016"/>
    <s v="9"/>
    <s v="41010000"/>
    <x v="13"/>
    <x v="0"/>
    <s v="NATIONAL SCIENCE FOUNDATION"/>
    <s v="Federal"/>
    <x v="0"/>
    <s v="4014009000"/>
    <s v="Pending"/>
    <s v="16121418"/>
    <m/>
    <m/>
    <n v="0.5"/>
    <n v="250000"/>
    <n v="0.5"/>
    <n v="250000"/>
  </r>
  <r>
    <x v="2"/>
    <s v="12"/>
    <s v="6/7/2016"/>
    <s v="2016"/>
    <s v="9"/>
    <s v="41010000"/>
    <x v="13"/>
    <x v="0"/>
    <s v="WRIGHT STATE UNIVERSITY"/>
    <s v="Institution of Higher Education"/>
    <x v="0"/>
    <s v="4014011000"/>
    <s v="Pending"/>
    <s v="16121412"/>
    <m/>
    <m/>
    <n v="1"/>
    <n v="300000"/>
    <n v="1"/>
    <n v="300000"/>
  </r>
  <r>
    <x v="2"/>
    <s v="12"/>
    <s v="6/7/2016"/>
    <s v="2016"/>
    <s v="9"/>
    <s v="41010000"/>
    <x v="13"/>
    <x v="0"/>
    <s v="NATIONAL SCIENCE FOUNDATION"/>
    <s v="Federal"/>
    <x v="0"/>
    <s v="4018008000"/>
    <s v="Pending"/>
    <s v="16121427"/>
    <n v="0.126"/>
    <n v="180354.64"/>
    <m/>
    <m/>
    <n v="0.126"/>
    <n v="180354.64"/>
  </r>
  <r>
    <x v="2"/>
    <s v="12"/>
    <s v="6/7/2016"/>
    <s v="2016"/>
    <s v="9"/>
    <s v="41010000"/>
    <x v="13"/>
    <x v="0"/>
    <s v="NATIONAL SCIENCE FOUNDATION"/>
    <s v="Federal"/>
    <x v="0"/>
    <s v="4018009000"/>
    <s v="Pending"/>
    <s v="16121427"/>
    <n v="0.28999999999999998"/>
    <n v="415101.94"/>
    <m/>
    <m/>
    <n v="0.28999999999999998"/>
    <n v="415101.94"/>
  </r>
  <r>
    <x v="2"/>
    <s v="12"/>
    <s v="6/7/2016"/>
    <s v="2016"/>
    <s v="9"/>
    <s v="41010000"/>
    <x v="13"/>
    <x v="0"/>
    <s v="NATIONAL SCIENCE FOUNDATION"/>
    <s v="Federal"/>
    <x v="0"/>
    <s v="4019001000"/>
    <s v="Pending"/>
    <s v="16121495"/>
    <m/>
    <m/>
    <n v="0"/>
    <n v="0"/>
    <n v="0"/>
    <n v="0"/>
  </r>
  <r>
    <x v="2"/>
    <s v="12"/>
    <s v="6/7/2016"/>
    <s v="2016"/>
    <s v="9"/>
    <s v="41010000"/>
    <x v="13"/>
    <x v="0"/>
    <s v="NATIONAL SCIENCE FOUNDATION"/>
    <s v="Federal"/>
    <x v="0"/>
    <s v="4019010000"/>
    <s v="Pending"/>
    <s v="16121395"/>
    <m/>
    <m/>
    <n v="1"/>
    <n v="308592"/>
    <n v="1"/>
    <n v="308592"/>
  </r>
  <r>
    <x v="2"/>
    <s v="12"/>
    <s v="6/7/2016"/>
    <s v="2016"/>
    <s v="9"/>
    <s v="41010000"/>
    <x v="13"/>
    <x v="0"/>
    <s v="NATIONAL SCIENCE FOUNDATION"/>
    <s v="Federal"/>
    <x v="0"/>
    <s v="4019010000"/>
    <s v="Pending"/>
    <s v="16121495"/>
    <m/>
    <m/>
    <n v="0.78749999999999998"/>
    <n v="245651.18"/>
    <n v="0.78749999999999998"/>
    <n v="245651.18"/>
  </r>
  <r>
    <x v="2"/>
    <s v="12"/>
    <s v="6/7/2016"/>
    <s v="2016"/>
    <s v="9"/>
    <s v="41010000"/>
    <x v="13"/>
    <x v="0"/>
    <s v="NATIONAL SCIENCE FOUNDATION"/>
    <s v="Federal"/>
    <x v="0"/>
    <s v="4019030000"/>
    <s v="Pending"/>
    <s v="16121495"/>
    <m/>
    <m/>
    <n v="0.16250000000000001"/>
    <n v="50689.93"/>
    <n v="0.16250000000000001"/>
    <n v="50689.93"/>
  </r>
  <r>
    <x v="2"/>
    <s v="12"/>
    <s v="6/7/2016"/>
    <s v="2016"/>
    <s v="9"/>
    <s v="41010000"/>
    <x v="13"/>
    <x v="0"/>
    <s v="NATIONAL SCIENCE FOUNDATION"/>
    <s v="Federal"/>
    <x v="0"/>
    <s v="4027002000"/>
    <s v="Pending"/>
    <s v="16121427"/>
    <n v="0"/>
    <n v="0"/>
    <m/>
    <m/>
    <n v="0"/>
    <n v="0"/>
  </r>
  <r>
    <x v="2"/>
    <s v="12"/>
    <s v="6/8/2016"/>
    <s v="2016"/>
    <s v="9"/>
    <s v="41010000"/>
    <x v="13"/>
    <x v="0"/>
    <s v="NATIONAL SCIENCE FOUNDATION"/>
    <s v="Federal"/>
    <x v="0"/>
    <s v="4008006000"/>
    <s v="Pending"/>
    <s v="16121415"/>
    <m/>
    <m/>
    <n v="0.5"/>
    <n v="150000"/>
    <n v="0.5"/>
    <n v="150000"/>
  </r>
  <r>
    <x v="2"/>
    <s v="12"/>
    <s v="6/8/2016"/>
    <s v="2016"/>
    <s v="9"/>
    <s v="41010000"/>
    <x v="13"/>
    <x v="0"/>
    <s v="NATIONAL SCIENCE FOUNDATION"/>
    <s v="Federal"/>
    <x v="0"/>
    <s v="4011008000"/>
    <s v="Pending"/>
    <s v="16121361"/>
    <m/>
    <m/>
    <n v="0.25"/>
    <n v="297900.5"/>
    <n v="0.25"/>
    <n v="297900.5"/>
  </r>
  <r>
    <x v="2"/>
    <s v="12"/>
    <s v="6/8/2016"/>
    <s v="2016"/>
    <s v="9"/>
    <s v="41010000"/>
    <x v="13"/>
    <x v="0"/>
    <s v="IOWA STATE UNIVERSITY"/>
    <s v="Institution of Higher Education"/>
    <x v="0"/>
    <s v="4011010000"/>
    <s v="Pending"/>
    <s v="16121238"/>
    <m/>
    <m/>
    <n v="0.5"/>
    <n v="368183"/>
    <n v="0.5"/>
    <n v="368183"/>
  </r>
  <r>
    <x v="2"/>
    <s v="12"/>
    <s v="6/8/2016"/>
    <s v="2016"/>
    <s v="9"/>
    <s v="41010000"/>
    <x v="13"/>
    <x v="0"/>
    <s v="IOWA STATE UNIVERSITY"/>
    <s v="Institution of Higher Education"/>
    <x v="0"/>
    <s v="4011012000"/>
    <s v="Pending"/>
    <s v="16121238"/>
    <m/>
    <m/>
    <n v="0.5"/>
    <n v="368183"/>
    <n v="0.5"/>
    <n v="368183"/>
  </r>
  <r>
    <x v="2"/>
    <s v="12"/>
    <s v="6/8/2016"/>
    <s v="2016"/>
    <s v="9"/>
    <s v="41010000"/>
    <x v="13"/>
    <x v="0"/>
    <s v="NATIONAL SCIENCE FOUNDATION"/>
    <s v="Federal"/>
    <x v="0"/>
    <s v="4011014000"/>
    <s v="Pending"/>
    <s v="16121361"/>
    <m/>
    <m/>
    <n v="0.75"/>
    <n v="893701.5"/>
    <n v="0.75"/>
    <n v="893701.5"/>
  </r>
  <r>
    <x v="2"/>
    <s v="12"/>
    <s v="6/8/2016"/>
    <s v="2016"/>
    <s v="9"/>
    <s v="41010000"/>
    <x v="13"/>
    <x v="0"/>
    <s v="NATIONAL SCIENCE FOUNDATION"/>
    <s v="Federal"/>
    <x v="0"/>
    <s v="4011015000"/>
    <s v="Pending"/>
    <s v="16121375"/>
    <m/>
    <m/>
    <n v="1"/>
    <n v="193582"/>
    <n v="1"/>
    <n v="193582"/>
  </r>
  <r>
    <x v="2"/>
    <s v="12"/>
    <s v="6/8/2016"/>
    <s v="2016"/>
    <s v="9"/>
    <s v="41010000"/>
    <x v="13"/>
    <x v="0"/>
    <s v="NATIONAL SCIENCE FOUNDATION"/>
    <s v="Federal"/>
    <x v="0"/>
    <s v="4013011000"/>
    <s v="Pending"/>
    <s v="16121415"/>
    <m/>
    <m/>
    <n v="0.5"/>
    <n v="150000"/>
    <n v="0.5"/>
    <n v="150000"/>
  </r>
  <r>
    <x v="2"/>
    <s v="12"/>
    <s v="6/8/2016"/>
    <s v="2016"/>
    <s v="9"/>
    <s v="41010000"/>
    <x v="13"/>
    <x v="0"/>
    <s v="FERMI NATIONAL ACCELERATOR LABORATORY"/>
    <s v="Federal"/>
    <x v="0"/>
    <s v="4018007000"/>
    <s v="Pending"/>
    <s v="16110999"/>
    <m/>
    <m/>
    <n v="1"/>
    <n v="191304"/>
    <n v="1"/>
    <n v="191304"/>
  </r>
  <r>
    <x v="2"/>
    <s v="12"/>
    <s v="6/9/2016"/>
    <s v="2016"/>
    <s v="9"/>
    <s v="41010000"/>
    <x v="13"/>
    <x v="0"/>
    <s v="UNIVERSITY OF MICHIGAN"/>
    <s v="Institution of Higher Education"/>
    <x v="0"/>
    <s v="4011008000"/>
    <s v="Pending"/>
    <s v="16121451"/>
    <n v="0.2"/>
    <n v="600000"/>
    <m/>
    <m/>
    <n v="0.2"/>
    <n v="600000"/>
  </r>
  <r>
    <x v="2"/>
    <s v="12"/>
    <s v="6/9/2016"/>
    <s v="2016"/>
    <s v="9"/>
    <s v="41010000"/>
    <x v="13"/>
    <x v="0"/>
    <s v="UNIVERSITY OF MICHIGAN"/>
    <s v="Institution of Higher Education"/>
    <x v="0"/>
    <s v="4011016000"/>
    <s v="Pending"/>
    <s v="16121451"/>
    <n v="0.2"/>
    <n v="600000"/>
    <m/>
    <m/>
    <n v="0.2"/>
    <n v="600000"/>
  </r>
  <r>
    <x v="2"/>
    <s v="12"/>
    <s v="6/9/2016"/>
    <s v="2016"/>
    <s v="9"/>
    <s v="41010000"/>
    <x v="13"/>
    <x v="0"/>
    <s v="UNIVERSITY OF MICHIGAN"/>
    <s v="Institution of Higher Education"/>
    <x v="0"/>
    <s v="4014005000"/>
    <s v="Pending"/>
    <s v="16121451"/>
    <n v="0.2"/>
    <n v="600000"/>
    <m/>
    <m/>
    <n v="0.2"/>
    <n v="600000"/>
  </r>
  <r>
    <x v="2"/>
    <s v="12"/>
    <s v="6/9/2016"/>
    <s v="2016"/>
    <s v="9"/>
    <s v="41010000"/>
    <x v="13"/>
    <x v="0"/>
    <s v="UNIVERSITY OF MICHIGAN"/>
    <s v="Institution of Higher Education"/>
    <x v="0"/>
    <s v="4014006000"/>
    <s v="Pending"/>
    <s v="16121451"/>
    <n v="0.4"/>
    <n v="1200000"/>
    <m/>
    <m/>
    <n v="0.4"/>
    <n v="1200000"/>
  </r>
  <r>
    <x v="2"/>
    <s v="12"/>
    <s v="6/9/2016"/>
    <s v="2016"/>
    <s v="9"/>
    <s v="41010000"/>
    <x v="13"/>
    <x v="0"/>
    <s v="NATIONAL SCIENCE FOUNDATION"/>
    <s v="Federal"/>
    <x v="0"/>
    <s v="4014009000"/>
    <s v="Pending"/>
    <s v="16044865"/>
    <m/>
    <m/>
    <n v="1"/>
    <n v="435000"/>
    <n v="1"/>
    <n v="435000"/>
  </r>
  <r>
    <x v="2"/>
    <s v="12"/>
    <s v="6/9/2016"/>
    <s v="2016"/>
    <s v="9"/>
    <s v="41010000"/>
    <x v="13"/>
    <x v="0"/>
    <s v="NATIONAL SCIENCE FOUNDATION"/>
    <s v="Federal"/>
    <x v="0"/>
    <s v="4018009000"/>
    <s v="Pending"/>
    <s v="16033811"/>
    <m/>
    <m/>
    <n v="1"/>
    <n v="332800"/>
    <n v="1"/>
    <n v="332800"/>
  </r>
  <r>
    <x v="2"/>
    <s v="12"/>
    <s v="6/9/2016"/>
    <s v="2016"/>
    <s v="9"/>
    <s v="41010000"/>
    <x v="13"/>
    <x v="0"/>
    <s v="UNIVERSITY OF MICHIGAN"/>
    <s v="Institution of Higher Education"/>
    <x v="0"/>
    <s v="4027002000"/>
    <s v="Pending"/>
    <s v="16121451"/>
    <n v="0"/>
    <n v="0"/>
    <m/>
    <m/>
    <n v="0"/>
    <n v="0"/>
  </r>
  <r>
    <x v="2"/>
    <s v="12"/>
    <s v="6/10/2016"/>
    <s v="2016"/>
    <s v="9"/>
    <s v="41010000"/>
    <x v="13"/>
    <x v="0"/>
    <s v="NATIONAL SCIENCE FOUNDATION"/>
    <s v="Federal"/>
    <x v="0"/>
    <s v="4007002000"/>
    <s v="Pending"/>
    <s v="16121403"/>
    <n v="0.5"/>
    <n v="168356"/>
    <m/>
    <m/>
    <n v="0.5"/>
    <n v="168356"/>
  </r>
  <r>
    <x v="2"/>
    <s v="12"/>
    <s v="6/10/2016"/>
    <s v="2016"/>
    <s v="9"/>
    <s v="41010000"/>
    <x v="13"/>
    <x v="0"/>
    <s v="NATIONAL SCIENCE FOUNDATION"/>
    <s v="Federal"/>
    <x v="0"/>
    <s v="4011015000"/>
    <s v="Pending"/>
    <s v="16121403"/>
    <n v="0.5"/>
    <n v="168356"/>
    <m/>
    <m/>
    <n v="0.5"/>
    <n v="168356"/>
  </r>
  <r>
    <x v="2"/>
    <s v="12"/>
    <s v="6/10/2016"/>
    <s v="2016"/>
    <s v="9"/>
    <s v="41010000"/>
    <x v="13"/>
    <x v="0"/>
    <s v="NATIONAL SCIENCE FOUNDATION"/>
    <s v="Federal"/>
    <x v="0"/>
    <s v="4014006000"/>
    <s v="Pending"/>
    <s v="16121542"/>
    <m/>
    <m/>
    <n v="0.5"/>
    <n v="23410"/>
    <n v="0.5"/>
    <n v="23410"/>
  </r>
  <r>
    <x v="2"/>
    <s v="12"/>
    <s v="6/10/2016"/>
    <s v="2016"/>
    <s v="9"/>
    <s v="41010000"/>
    <x v="13"/>
    <x v="0"/>
    <s v="NATIONAL SCIENCE FOUNDATION"/>
    <s v="Federal"/>
    <x v="0"/>
    <s v="4014007000"/>
    <s v="Pending"/>
    <s v="16077175"/>
    <n v="0.15"/>
    <n v="302842.65000000002"/>
    <m/>
    <m/>
    <n v="0.15"/>
    <n v="302842.65000000002"/>
  </r>
  <r>
    <x v="2"/>
    <s v="12"/>
    <s v="6/10/2016"/>
    <s v="2016"/>
    <s v="9"/>
    <s v="41010000"/>
    <x v="13"/>
    <x v="0"/>
    <s v="NATIONAL SCIENCE FOUNDATION"/>
    <s v="Federal"/>
    <x v="0"/>
    <s v="4014010000"/>
    <s v="Pending"/>
    <s v="16077175"/>
    <n v="0.2"/>
    <n v="403790.2"/>
    <m/>
    <m/>
    <n v="0.2"/>
    <n v="403790.2"/>
  </r>
  <r>
    <x v="2"/>
    <s v="12"/>
    <s v="6/10/2016"/>
    <s v="2016"/>
    <s v="9"/>
    <s v="41010000"/>
    <x v="13"/>
    <x v="0"/>
    <s v="Vibronix Inc"/>
    <s v="Private Profit"/>
    <x v="0"/>
    <s v="4014017000"/>
    <s v="Pending"/>
    <s v="16121514"/>
    <m/>
    <m/>
    <n v="0.75"/>
    <n v="38357.25"/>
    <n v="0.75"/>
    <n v="38357.25"/>
  </r>
  <r>
    <x v="2"/>
    <s v="12"/>
    <s v="6/10/2016"/>
    <s v="2016"/>
    <s v="9"/>
    <s v="41010000"/>
    <x v="13"/>
    <x v="0"/>
    <s v="NATIONAL SCIENCE FOUNDATION"/>
    <s v="Federal"/>
    <x v="0"/>
    <s v="4018003000"/>
    <s v="Pending"/>
    <s v="16077175"/>
    <n v="6.5000000000000002E-2"/>
    <n v="131231.82"/>
    <m/>
    <m/>
    <n v="6.5000000000000002E-2"/>
    <n v="131231.82"/>
  </r>
  <r>
    <x v="2"/>
    <s v="12"/>
    <s v="6/10/2016"/>
    <s v="2016"/>
    <s v="9"/>
    <s v="41010000"/>
    <x v="13"/>
    <x v="0"/>
    <s v="NATIONAL SCIENCE FOUNDATION"/>
    <s v="Federal"/>
    <x v="0"/>
    <s v="4018004000"/>
    <s v="Pending"/>
    <s v="16077175"/>
    <n v="2.5000000000000001E-2"/>
    <n v="50473.78"/>
    <m/>
    <m/>
    <n v="2.5000000000000001E-2"/>
    <n v="50473.78"/>
  </r>
  <r>
    <x v="2"/>
    <s v="12"/>
    <s v="6/10/2016"/>
    <s v="2016"/>
    <s v="9"/>
    <s v="41010000"/>
    <x v="13"/>
    <x v="0"/>
    <s v="UNIVERSITY OF MISSOURI"/>
    <s v="Institution of Higher Education"/>
    <x v="0"/>
    <s v="4018004000"/>
    <s v="Pending"/>
    <s v="16121487"/>
    <m/>
    <m/>
    <n v="1"/>
    <n v="94076"/>
    <n v="1"/>
    <n v="94076"/>
  </r>
  <r>
    <x v="2"/>
    <s v="12"/>
    <s v="6/10/2016"/>
    <s v="2016"/>
    <s v="9"/>
    <s v="41010000"/>
    <x v="13"/>
    <x v="0"/>
    <s v="Vibronix Inc"/>
    <s v="Private Profit"/>
    <x v="0"/>
    <s v="4018004000"/>
    <s v="Pending"/>
    <s v="16121514"/>
    <m/>
    <m/>
    <n v="0.25"/>
    <n v="12785.75"/>
    <n v="0.25"/>
    <n v="12785.75"/>
  </r>
  <r>
    <x v="2"/>
    <s v="12"/>
    <s v="6/10/2016"/>
    <s v="2016"/>
    <s v="9"/>
    <s v="41010000"/>
    <x v="13"/>
    <x v="0"/>
    <s v="NATIONAL SCIENCE FOUNDATION"/>
    <s v="Federal"/>
    <x v="0"/>
    <s v="4018007000"/>
    <s v="Pending"/>
    <s v="16077175"/>
    <n v="0.15"/>
    <n v="302842.65000000002"/>
    <m/>
    <m/>
    <n v="0.15"/>
    <n v="302842.65000000002"/>
  </r>
  <r>
    <x v="2"/>
    <s v="12"/>
    <s v="6/10/2016"/>
    <s v="2016"/>
    <s v="9"/>
    <s v="41010000"/>
    <x v="13"/>
    <x v="0"/>
    <s v="NATIONAL SCIENCE FOUNDATION"/>
    <s v="Federal"/>
    <x v="0"/>
    <s v="4018009000"/>
    <s v="Pending"/>
    <s v="16121542"/>
    <m/>
    <m/>
    <n v="0.5"/>
    <n v="23410"/>
    <n v="0.5"/>
    <n v="23410"/>
  </r>
  <r>
    <x v="2"/>
    <s v="12"/>
    <s v="6/10/2016"/>
    <s v="2016"/>
    <s v="9"/>
    <s v="41010000"/>
    <x v="13"/>
    <x v="0"/>
    <s v="NATIONAL SCIENCE FOUNDATION"/>
    <s v="Federal"/>
    <x v="0"/>
    <s v="4020003000"/>
    <s v="Pending"/>
    <s v="16077175"/>
    <n v="0.41"/>
    <n v="827769.9"/>
    <m/>
    <m/>
    <n v="0.41"/>
    <n v="827769.9"/>
  </r>
  <r>
    <x v="2"/>
    <s v="12"/>
    <s v="6/10/2016"/>
    <s v="2016"/>
    <s v="9"/>
    <s v="41010000"/>
    <x v="13"/>
    <x v="0"/>
    <s v="NATIONAL SCIENCE FOUNDATION"/>
    <s v="Federal"/>
    <x v="0"/>
    <s v="4027006000"/>
    <s v="Pending"/>
    <s v="16077175"/>
    <n v="0"/>
    <n v="0"/>
    <m/>
    <m/>
    <n v="0"/>
    <n v="0"/>
  </r>
  <r>
    <x v="2"/>
    <s v="12"/>
    <s v="6/10/2016"/>
    <s v="2016"/>
    <s v="9"/>
    <s v="41010000"/>
    <x v="13"/>
    <x v="0"/>
    <s v="NATIONAL SCIENCE FOUNDATION"/>
    <s v="Federal"/>
    <x v="0"/>
    <s v="4027011000"/>
    <s v="Pending"/>
    <s v="16121403"/>
    <n v="0"/>
    <n v="0"/>
    <m/>
    <m/>
    <n v="0"/>
    <n v="0"/>
  </r>
  <r>
    <x v="2"/>
    <s v="12"/>
    <s v="6/13/2016"/>
    <s v="2016"/>
    <s v="9"/>
    <s v="41010000"/>
    <x v="13"/>
    <x v="0"/>
    <s v="SmartGait"/>
    <s v="Private Non-Profit"/>
    <x v="0"/>
    <s v="4013008000"/>
    <s v="Pending"/>
    <s v="16121589"/>
    <n v="0.5"/>
    <n v="32000"/>
    <m/>
    <m/>
    <n v="0.5"/>
    <n v="32000"/>
  </r>
  <r>
    <x v="2"/>
    <s v="12"/>
    <s v="6/13/2016"/>
    <s v="2016"/>
    <s v="9"/>
    <s v="41010000"/>
    <x v="13"/>
    <x v="0"/>
    <s v="IOWA STATE UNIVERSITY"/>
    <s v="Institution of Higher Education"/>
    <x v="0"/>
    <s v="4014006000"/>
    <s v="Pending"/>
    <s v="16121567"/>
    <m/>
    <m/>
    <n v="0.75"/>
    <n v="112500"/>
    <n v="0.75"/>
    <n v="112500"/>
  </r>
  <r>
    <x v="2"/>
    <s v="12"/>
    <s v="6/13/2016"/>
    <s v="2016"/>
    <s v="9"/>
    <s v="41010000"/>
    <x v="13"/>
    <x v="0"/>
    <s v="SmartGait"/>
    <s v="Private Non-Profit"/>
    <x v="0"/>
    <s v="4014006000"/>
    <s v="Pending"/>
    <s v="16121589"/>
    <n v="0.5"/>
    <n v="32000"/>
    <m/>
    <m/>
    <n v="0.5"/>
    <n v="32000"/>
  </r>
  <r>
    <x v="2"/>
    <s v="12"/>
    <s v="6/13/2016"/>
    <s v="2016"/>
    <s v="9"/>
    <s v="41010000"/>
    <x v="13"/>
    <x v="0"/>
    <s v="IOWA STATE UNIVERSITY"/>
    <s v="Institution of Higher Education"/>
    <x v="0"/>
    <s v="4014017000"/>
    <s v="Pending"/>
    <s v="16121567"/>
    <m/>
    <m/>
    <n v="0.25"/>
    <n v="37500"/>
    <n v="0.25"/>
    <n v="37500"/>
  </r>
  <r>
    <x v="2"/>
    <s v="12"/>
    <s v="6/13/2016"/>
    <s v="2016"/>
    <s v="9"/>
    <s v="41010000"/>
    <x v="13"/>
    <x v="0"/>
    <s v="SmartGait"/>
    <s v="Private Non-Profit"/>
    <x v="0"/>
    <s v="4027002000"/>
    <s v="Pending"/>
    <s v="16121589"/>
    <n v="0"/>
    <n v="0"/>
    <m/>
    <m/>
    <n v="0"/>
    <n v="0"/>
  </r>
  <r>
    <x v="2"/>
    <s v="12"/>
    <s v="6/14/2016"/>
    <s v="2016"/>
    <s v="9"/>
    <s v="41010000"/>
    <x v="13"/>
    <x v="0"/>
    <s v="Avomeen, LLC"/>
    <s v="Private Profit"/>
    <x v="0"/>
    <s v="4007001000"/>
    <s v="Pending"/>
    <s v="16121629"/>
    <n v="1"/>
    <n v="39600"/>
    <m/>
    <m/>
    <n v="1"/>
    <n v="39600"/>
  </r>
  <r>
    <x v="2"/>
    <s v="12"/>
    <s v="6/14/2016"/>
    <s v="2016"/>
    <s v="9"/>
    <s v="41010000"/>
    <x v="13"/>
    <x v="0"/>
    <s v="NATIONAL SCIENCE FOUNDATION"/>
    <s v="Federal"/>
    <x v="0"/>
    <s v="4014003000"/>
    <s v="Pending"/>
    <s v="16055940"/>
    <n v="0.33"/>
    <n v="118800"/>
    <m/>
    <m/>
    <n v="0.33"/>
    <n v="118800"/>
  </r>
  <r>
    <x v="2"/>
    <s v="12"/>
    <s v="6/14/2016"/>
    <s v="2016"/>
    <s v="9"/>
    <s v="41010000"/>
    <x v="13"/>
    <x v="0"/>
    <s v="Avomeen, LLC"/>
    <s v="Private Profit"/>
    <x v="0"/>
    <s v="4014004000"/>
    <s v="Pending"/>
    <s v="16121629"/>
    <n v="0"/>
    <n v="0"/>
    <m/>
    <m/>
    <n v="0"/>
    <n v="0"/>
  </r>
  <r>
    <x v="2"/>
    <s v="12"/>
    <s v="6/14/2016"/>
    <s v="2016"/>
    <s v="9"/>
    <s v="41010000"/>
    <x v="13"/>
    <x v="0"/>
    <s v="NATIONAL SCIENCE FOUNDATION"/>
    <s v="Federal"/>
    <x v="0"/>
    <s v="4014006000"/>
    <s v="Pending"/>
    <s v="15121353"/>
    <m/>
    <m/>
    <n v="1"/>
    <n v="54296"/>
    <n v="1"/>
    <n v="54296"/>
  </r>
  <r>
    <x v="2"/>
    <s v="12"/>
    <s v="6/14/2016"/>
    <s v="2016"/>
    <s v="9"/>
    <s v="41010000"/>
    <x v="13"/>
    <x v="0"/>
    <s v="NATIONAL SCIENCE FOUNDATION"/>
    <s v="Federal"/>
    <x v="0"/>
    <s v="4014006000"/>
    <s v="Pending"/>
    <s v="16055940"/>
    <n v="0.67"/>
    <n v="241200"/>
    <m/>
    <m/>
    <n v="0.67"/>
    <n v="241200"/>
  </r>
  <r>
    <x v="2"/>
    <s v="12"/>
    <s v="6/14/2016"/>
    <s v="2016"/>
    <s v="9"/>
    <s v="41010000"/>
    <x v="13"/>
    <x v="0"/>
    <s v="NATIONAL SCIENCE FOUNDATION"/>
    <s v="Federal"/>
    <x v="0"/>
    <s v="4014006000"/>
    <s v="Pending"/>
    <s v="16121643"/>
    <m/>
    <m/>
    <n v="1"/>
    <n v="149999"/>
    <n v="1"/>
    <n v="149999"/>
  </r>
  <r>
    <x v="2"/>
    <s v="12"/>
    <s v="6/14/2016"/>
    <s v="2016"/>
    <s v="9"/>
    <s v="41010000"/>
    <x v="13"/>
    <x v="0"/>
    <s v="NATIONAL SCIENCE FOUNDATION"/>
    <s v="Federal"/>
    <x v="0"/>
    <s v="4017022000"/>
    <s v="Pending"/>
    <s v="16121601"/>
    <m/>
    <m/>
    <n v="1"/>
    <n v="18893"/>
    <n v="1"/>
    <n v="18893"/>
  </r>
  <r>
    <x v="2"/>
    <s v="12"/>
    <s v="6/14/2016"/>
    <s v="2016"/>
    <s v="9"/>
    <s v="41010000"/>
    <x v="13"/>
    <x v="0"/>
    <s v="NATIONAL SCIENCE FOUNDATION"/>
    <s v="Federal"/>
    <x v="0"/>
    <s v="4018004000"/>
    <s v="Pending"/>
    <s v="16110754"/>
    <m/>
    <m/>
    <n v="1"/>
    <n v="8000"/>
    <n v="1"/>
    <n v="8000"/>
  </r>
  <r>
    <x v="2"/>
    <s v="12"/>
    <s v="6/14/2016"/>
    <s v="2016"/>
    <s v="9"/>
    <s v="41010000"/>
    <x v="13"/>
    <x v="0"/>
    <s v="The Concord Consortium Inc"/>
    <s v="Private Non-Profit"/>
    <x v="0"/>
    <s v="4018007000"/>
    <s v="Pending"/>
    <s v="16066387"/>
    <m/>
    <m/>
    <n v="0.125"/>
    <n v="109380.63"/>
    <n v="0.125"/>
    <n v="109380.63"/>
  </r>
  <r>
    <x v="2"/>
    <s v="12"/>
    <s v="6/14/2016"/>
    <s v="2016"/>
    <s v="9"/>
    <s v="41010000"/>
    <x v="13"/>
    <x v="0"/>
    <s v="The Concord Consortium Inc"/>
    <s v="Private Non-Profit"/>
    <x v="0"/>
    <s v="4020003000"/>
    <s v="Pending"/>
    <s v="16066387"/>
    <m/>
    <m/>
    <n v="0.375"/>
    <n v="328141.88"/>
    <n v="0.375"/>
    <n v="328141.88"/>
  </r>
  <r>
    <x v="2"/>
    <s v="12"/>
    <s v="6/14/2016"/>
    <s v="2016"/>
    <s v="9"/>
    <s v="41010000"/>
    <x v="13"/>
    <x v="0"/>
    <s v="The Concord Consortium Inc"/>
    <s v="Private Non-Profit"/>
    <x v="0"/>
    <s v="4020004000"/>
    <s v="Pending"/>
    <s v="16066387"/>
    <m/>
    <m/>
    <n v="0.5"/>
    <n v="437522.5"/>
    <n v="0.5"/>
    <n v="437522.5"/>
  </r>
  <r>
    <x v="2"/>
    <s v="12"/>
    <s v="6/14/2016"/>
    <s v="2016"/>
    <s v="9"/>
    <s v="41010000"/>
    <x v="13"/>
    <x v="0"/>
    <s v="NATIONAL SCIENCE FOUNDATION"/>
    <s v="Federal"/>
    <x v="0"/>
    <s v="4027002000"/>
    <s v="Pending"/>
    <s v="16055940"/>
    <n v="0"/>
    <n v="0"/>
    <m/>
    <m/>
    <n v="0"/>
    <n v="0"/>
  </r>
  <r>
    <x v="2"/>
    <s v="12"/>
    <s v="6/14/2016"/>
    <s v="2016"/>
    <s v="9"/>
    <s v="41010000"/>
    <x v="13"/>
    <x v="0"/>
    <s v="Avomeen, LLC"/>
    <s v="Private Profit"/>
    <x v="0"/>
    <s v="4027005000"/>
    <s v="Pending"/>
    <s v="16121629"/>
    <n v="0"/>
    <n v="0"/>
    <m/>
    <m/>
    <n v="0"/>
    <n v="0"/>
  </r>
  <r>
    <x v="2"/>
    <s v="12"/>
    <s v="6/15/2016"/>
    <s v="2016"/>
    <s v="9"/>
    <s v="41010000"/>
    <x v="13"/>
    <x v="0"/>
    <s v="NATIONAL SCIENCE FOUNDATION"/>
    <s v="Federal"/>
    <x v="0"/>
    <s v="4013011000"/>
    <s v="Pending"/>
    <s v="16087768"/>
    <m/>
    <m/>
    <n v="1"/>
    <n v="287996"/>
    <n v="1"/>
    <n v="287996"/>
  </r>
  <r>
    <x v="2"/>
    <s v="12"/>
    <s v="6/15/2016"/>
    <s v="2016"/>
    <s v="9"/>
    <s v="41010000"/>
    <x v="13"/>
    <x v="0"/>
    <s v="Anfiro"/>
    <s v="Private Profit"/>
    <x v="0"/>
    <s v="4014004000"/>
    <s v="Pending"/>
    <s v="16121680"/>
    <m/>
    <m/>
    <n v="1"/>
    <n v="15000"/>
    <n v="1"/>
    <n v="15000"/>
  </r>
  <r>
    <x v="2"/>
    <s v="12"/>
    <s v="6/15/2016"/>
    <s v="2016"/>
    <s v="9"/>
    <s v="41010000"/>
    <x v="13"/>
    <x v="0"/>
    <s v="NATIONAL SCIENCE FOUNDATION"/>
    <s v="Federal"/>
    <x v="0"/>
    <s v="4014010000"/>
    <s v="Pending"/>
    <s v="16088160"/>
    <m/>
    <m/>
    <n v="1"/>
    <n v="270793"/>
    <n v="1"/>
    <n v="270793"/>
  </r>
  <r>
    <x v="2"/>
    <s v="12"/>
    <s v="6/15/2016"/>
    <s v="2016"/>
    <s v="9"/>
    <s v="41010000"/>
    <x v="13"/>
    <x v="0"/>
    <s v="NATIONAL SCIENCE FOUNDATION"/>
    <s v="Federal"/>
    <x v="0"/>
    <s v="4017022000"/>
    <s v="Pending"/>
    <s v="16121660"/>
    <m/>
    <m/>
    <n v="1"/>
    <n v="24956"/>
    <n v="1"/>
    <n v="24956"/>
  </r>
  <r>
    <x v="2"/>
    <s v="12"/>
    <s v="6/16/2016"/>
    <s v="2016"/>
    <s v="9"/>
    <s v="41010000"/>
    <x v="13"/>
    <x v="0"/>
    <s v="NATIONAL SCIENCE FOUNDATION"/>
    <s v="Federal"/>
    <x v="0"/>
    <s v="4014004000"/>
    <s v="Pending"/>
    <s v="16121679"/>
    <m/>
    <m/>
    <n v="0.9"/>
    <n v="17775000"/>
    <n v="0.9"/>
    <n v="17775000"/>
  </r>
  <r>
    <x v="2"/>
    <s v="12"/>
    <s v="6/16/2016"/>
    <s v="2016"/>
    <s v="9"/>
    <s v="41010000"/>
    <x v="13"/>
    <x v="0"/>
    <s v="NATIONAL SCIENCE FOUNDATION"/>
    <s v="Federal"/>
    <x v="0"/>
    <s v="4014007000"/>
    <s v="Pending"/>
    <s v="16121679"/>
    <m/>
    <m/>
    <n v="0.1"/>
    <n v="1975000"/>
    <n v="0.1"/>
    <n v="1975000"/>
  </r>
  <r>
    <x v="2"/>
    <s v="12"/>
    <s v="6/16/2016"/>
    <s v="2016"/>
    <s v="9"/>
    <s v="41010000"/>
    <x v="13"/>
    <x v="0"/>
    <s v="NATIONAL SCIENCE FOUNDATION"/>
    <s v="Federal"/>
    <x v="0"/>
    <s v="4014008000"/>
    <s v="Pending"/>
    <s v="16045455"/>
    <m/>
    <m/>
    <n v="0.5"/>
    <n v="225000"/>
    <n v="0.5"/>
    <n v="225000"/>
  </r>
  <r>
    <x v="2"/>
    <s v="12"/>
    <s v="6/16/2016"/>
    <s v="2016"/>
    <s v="9"/>
    <s v="41010000"/>
    <x v="13"/>
    <x v="0"/>
    <s v="NATIONAL SCIENCE FOUNDATION"/>
    <s v="Federal"/>
    <x v="0"/>
    <s v="4014010000"/>
    <s v="Pending"/>
    <s v="16045455"/>
    <m/>
    <m/>
    <n v="0.5"/>
    <n v="225000"/>
    <n v="0.5"/>
    <n v="225000"/>
  </r>
  <r>
    <x v="2"/>
    <s v="12"/>
    <s v="6/16/2016"/>
    <s v="2016"/>
    <s v="9"/>
    <s v="41010000"/>
    <x v="13"/>
    <x v="0"/>
    <s v="Atlas Energy Systems"/>
    <s v="Private Profit"/>
    <x v="0"/>
    <s v="4014011000"/>
    <s v="Pending"/>
    <s v="16121718"/>
    <m/>
    <m/>
    <n v="1"/>
    <n v="55657"/>
    <n v="1"/>
    <n v="55657"/>
  </r>
  <r>
    <x v="2"/>
    <s v="12"/>
    <s v="6/17/2016"/>
    <s v="2016"/>
    <s v="9"/>
    <s v="41010000"/>
    <x v="13"/>
    <x v="0"/>
    <s v="UNIVERSITY OF CALIFORNIA - SAN DIEGO"/>
    <s v="Institution of Higher Education"/>
    <x v="0"/>
    <s v="4008006000"/>
    <s v="Pending"/>
    <s v="15120607"/>
    <m/>
    <m/>
    <n v="0.8"/>
    <n v="2504044"/>
    <n v="0.8"/>
    <n v="2504044"/>
  </r>
  <r>
    <x v="2"/>
    <s v="12"/>
    <s v="6/17/2016"/>
    <s v="2016"/>
    <s v="9"/>
    <s v="41010000"/>
    <x v="13"/>
    <x v="0"/>
    <s v="NATIONAL SCIENCE FOUNDATION"/>
    <s v="Federal"/>
    <x v="0"/>
    <s v="4018008000"/>
    <s v="Pending"/>
    <s v="16121612"/>
    <m/>
    <m/>
    <n v="1"/>
    <n v="524825"/>
    <n v="1"/>
    <n v="524825"/>
  </r>
  <r>
    <x v="2"/>
    <s v="12"/>
    <s v="6/17/2016"/>
    <s v="2016"/>
    <s v="9"/>
    <s v="41010000"/>
    <x v="13"/>
    <x v="0"/>
    <s v="NATIONAL SCIENCE FOUNDATION"/>
    <s v="Federal"/>
    <x v="0"/>
    <s v="4018008000"/>
    <s v="Pending"/>
    <s v="16121734"/>
    <n v="1"/>
    <n v="243674"/>
    <m/>
    <m/>
    <n v="1"/>
    <n v="243674"/>
  </r>
  <r>
    <x v="2"/>
    <s v="12"/>
    <s v="6/17/2016"/>
    <s v="2016"/>
    <s v="9"/>
    <s v="41010000"/>
    <x v="13"/>
    <x v="0"/>
    <s v="NATIONAL SCIENCE FOUNDATION"/>
    <s v="Federal"/>
    <x v="0"/>
    <s v="4018010000"/>
    <s v="Pending"/>
    <s v="16055615"/>
    <m/>
    <m/>
    <n v="1"/>
    <n v="100000"/>
    <n v="1"/>
    <n v="100000"/>
  </r>
  <r>
    <x v="2"/>
    <s v="12"/>
    <s v="6/17/2016"/>
    <s v="2016"/>
    <s v="9"/>
    <s v="41010000"/>
    <x v="13"/>
    <x v="0"/>
    <s v="UNIVERSITY OF CALIFORNIA - SAN DIEGO"/>
    <s v="Institution of Higher Education"/>
    <x v="0"/>
    <s v="4019006000"/>
    <s v="Pending"/>
    <s v="15120607"/>
    <m/>
    <m/>
    <n v="0"/>
    <n v="0"/>
    <n v="0"/>
    <n v="0"/>
  </r>
  <r>
    <x v="2"/>
    <s v="12"/>
    <s v="6/17/2016"/>
    <s v="2016"/>
    <s v="9"/>
    <s v="41010000"/>
    <x v="13"/>
    <x v="0"/>
    <s v="UNIVERSITY OF CALIFORNIA - SAN DIEGO"/>
    <s v="Institution of Higher Education"/>
    <x v="0"/>
    <s v="4019008000"/>
    <s v="Pending"/>
    <s v="15120607"/>
    <m/>
    <m/>
    <n v="0.2"/>
    <n v="626011"/>
    <n v="0.2"/>
    <n v="626011"/>
  </r>
  <r>
    <x v="2"/>
    <s v="12"/>
    <s v="6/17/2016"/>
    <s v="2016"/>
    <s v="9"/>
    <s v="41010000"/>
    <x v="13"/>
    <x v="0"/>
    <s v="NATIONAL SCIENCE FOUNDATION"/>
    <s v="Federal"/>
    <x v="0"/>
    <s v="4027013000"/>
    <s v="Pending"/>
    <s v="16121734"/>
    <n v="0"/>
    <n v="0"/>
    <m/>
    <m/>
    <n v="0"/>
    <n v="0"/>
  </r>
  <r>
    <x v="2"/>
    <s v="12"/>
    <s v="6/20/2016"/>
    <s v="2016"/>
    <s v="9"/>
    <s v="41010000"/>
    <x v="13"/>
    <x v="0"/>
    <s v="Advanced Fuel Research, Inc."/>
    <s v="Private Profit"/>
    <x v="0"/>
    <s v="4014004000"/>
    <s v="Pending"/>
    <s v="16121768"/>
    <n v="0.2"/>
    <n v="13500"/>
    <m/>
    <m/>
    <n v="0.2"/>
    <n v="13500"/>
  </r>
  <r>
    <x v="2"/>
    <s v="12"/>
    <s v="6/20/2016"/>
    <s v="2016"/>
    <s v="9"/>
    <s v="41010000"/>
    <x v="13"/>
    <x v="0"/>
    <s v="Advanced Fuel Research, Inc."/>
    <s v="Private Profit"/>
    <x v="0"/>
    <s v="4019006000"/>
    <s v="Pending"/>
    <s v="16121768"/>
    <n v="0.8"/>
    <n v="54000"/>
    <m/>
    <m/>
    <n v="0.8"/>
    <n v="54000"/>
  </r>
  <r>
    <x v="2"/>
    <s v="12"/>
    <s v="6/20/2016"/>
    <s v="2016"/>
    <s v="9"/>
    <s v="41010000"/>
    <x v="13"/>
    <x v="0"/>
    <s v="Advanced Fuel Research, Inc."/>
    <s v="Private Profit"/>
    <x v="0"/>
    <s v="4027008000"/>
    <s v="Pending"/>
    <s v="16121768"/>
    <n v="0"/>
    <n v="0"/>
    <m/>
    <m/>
    <n v="0"/>
    <n v="0"/>
  </r>
  <r>
    <x v="2"/>
    <s v="12"/>
    <s v="6/20/2016"/>
    <s v="2016"/>
    <s v="9"/>
    <s v="41010000"/>
    <x v="13"/>
    <x v="0"/>
    <s v="Advanced Fuel Research, Inc."/>
    <s v="Private Profit"/>
    <x v="0"/>
    <s v="4027010000"/>
    <s v="Pending"/>
    <s v="16121768"/>
    <n v="0"/>
    <n v="0"/>
    <m/>
    <m/>
    <n v="0"/>
    <n v="0"/>
  </r>
  <r>
    <x v="2"/>
    <s v="12"/>
    <s v="6/21/2016"/>
    <s v="2016"/>
    <s v="9"/>
    <s v="41010000"/>
    <x v="13"/>
    <x v="0"/>
    <s v="NATIONAL SCIENCE FOUNDATION"/>
    <s v="Federal"/>
    <x v="0"/>
    <s v="4014007000"/>
    <s v="Pending"/>
    <s v="16077197"/>
    <m/>
    <m/>
    <n v="1"/>
    <n v="1035727"/>
    <n v="1"/>
    <n v="1035727"/>
  </r>
  <r>
    <x v="2"/>
    <s v="12"/>
    <s v="6/21/2016"/>
    <s v="2016"/>
    <s v="9"/>
    <s v="41010000"/>
    <x v="13"/>
    <x v="0"/>
    <s v="NATIONAL SCIENCE FOUNDATION"/>
    <s v="Federal"/>
    <x v="0"/>
    <s v="4018007000"/>
    <s v="Pending"/>
    <s v="16055475"/>
    <n v="1"/>
    <n v="300000"/>
    <m/>
    <m/>
    <n v="1"/>
    <n v="300000"/>
  </r>
  <r>
    <x v="2"/>
    <s v="12"/>
    <s v="6/21/2016"/>
    <s v="2016"/>
    <s v="9"/>
    <s v="41010000"/>
    <x v="13"/>
    <x v="0"/>
    <s v="NATIONAL SCIENCE FOUNDATION"/>
    <s v="Federal"/>
    <x v="0"/>
    <s v="4027002000"/>
    <s v="Pending"/>
    <s v="16055475"/>
    <n v="0"/>
    <n v="0"/>
    <m/>
    <m/>
    <n v="0"/>
    <n v="0"/>
  </r>
  <r>
    <x v="2"/>
    <s v="12"/>
    <s v="6/22/2016"/>
    <s v="2016"/>
    <s v="9"/>
    <s v="41010000"/>
    <x v="13"/>
    <x v="0"/>
    <s v="NATIONAL SCIENCE FOUNDATION"/>
    <s v="Federal"/>
    <x v="0"/>
    <s v="4014004000"/>
    <s v="Pending"/>
    <s v="16088141"/>
    <n v="0.3"/>
    <n v="375000"/>
    <m/>
    <m/>
    <n v="0.3"/>
    <n v="375000"/>
  </r>
  <r>
    <x v="2"/>
    <s v="12"/>
    <s v="6/22/2016"/>
    <s v="2016"/>
    <s v="9"/>
    <s v="41010000"/>
    <x v="13"/>
    <x v="0"/>
    <s v="NATIONAL SCIENCE FOUNDATION"/>
    <s v="Federal"/>
    <x v="0"/>
    <s v="4014009000"/>
    <s v="Pending"/>
    <s v="16088141"/>
    <n v="0.7"/>
    <n v="875000"/>
    <m/>
    <m/>
    <n v="0.7"/>
    <n v="875000"/>
  </r>
  <r>
    <x v="2"/>
    <s v="12"/>
    <s v="6/22/2016"/>
    <s v="2016"/>
    <s v="9"/>
    <s v="41010000"/>
    <x v="13"/>
    <x v="0"/>
    <s v="NATIONAL SCIENCE FOUNDATION"/>
    <s v="Federal"/>
    <x v="0"/>
    <s v="4016003000"/>
    <s v="Pending"/>
    <s v="16121928"/>
    <m/>
    <m/>
    <n v="1"/>
    <n v="50000"/>
    <n v="1"/>
    <n v="50000"/>
  </r>
  <r>
    <x v="2"/>
    <s v="12"/>
    <s v="6/22/2016"/>
    <s v="2016"/>
    <s v="9"/>
    <s v="41010000"/>
    <x v="13"/>
    <x v="0"/>
    <s v="NATIONAL SCIENCE FOUNDATION"/>
    <s v="Federal"/>
    <x v="0"/>
    <s v="4027002000"/>
    <s v="Pending"/>
    <s v="16088141"/>
    <n v="0"/>
    <n v="0"/>
    <m/>
    <m/>
    <n v="0"/>
    <n v="0"/>
  </r>
  <r>
    <x v="2"/>
    <s v="12"/>
    <s v="6/23/2016"/>
    <s v="2016"/>
    <s v="9"/>
    <s v="41010000"/>
    <x v="13"/>
    <x v="0"/>
    <s v="NATIONAL SCIENCE FOUNDATION"/>
    <s v="Federal"/>
    <x v="0"/>
    <s v="4014008000"/>
    <s v="Pending"/>
    <s v="16088269"/>
    <m/>
    <m/>
    <n v="1"/>
    <n v="220657.91"/>
    <n v="1"/>
    <n v="220657.91"/>
  </r>
  <r>
    <x v="2"/>
    <s v="12"/>
    <s v="6/24/2016"/>
    <s v="2016"/>
    <s v="9"/>
    <s v="41010000"/>
    <x v="13"/>
    <x v="0"/>
    <s v="NATIONAL SCIENCE FOUNDATION"/>
    <s v="Federal"/>
    <x v="0"/>
    <s v="4011017000"/>
    <s v="Pending"/>
    <s v="16121991"/>
    <m/>
    <m/>
    <n v="0.14000000000000001"/>
    <n v="41998.74"/>
    <n v="0.14000000000000001"/>
    <n v="41998.74"/>
  </r>
  <r>
    <x v="2"/>
    <s v="12"/>
    <s v="6/24/2016"/>
    <s v="2016"/>
    <s v="9"/>
    <s v="41010000"/>
    <x v="13"/>
    <x v="0"/>
    <s v="NATIONAL SCIENCE FOUNDATION"/>
    <s v="Federal"/>
    <x v="0"/>
    <s v="4014005000"/>
    <s v="Pending"/>
    <s v="16098813"/>
    <m/>
    <m/>
    <n v="0.45"/>
    <n v="991890.68"/>
    <n v="0.45"/>
    <n v="991890.68"/>
  </r>
  <r>
    <x v="2"/>
    <s v="12"/>
    <s v="6/24/2016"/>
    <s v="2016"/>
    <s v="9"/>
    <s v="41010000"/>
    <x v="13"/>
    <x v="0"/>
    <s v="NATIONAL SCIENCE FOUNDATION"/>
    <s v="Federal"/>
    <x v="0"/>
    <s v="4014006000"/>
    <s v="Pending"/>
    <s v="16098813"/>
    <m/>
    <m/>
    <n v="0.3"/>
    <n v="661260.46"/>
    <n v="0.3"/>
    <n v="661260.46"/>
  </r>
  <r>
    <x v="2"/>
    <s v="12"/>
    <s v="6/24/2016"/>
    <s v="2016"/>
    <s v="9"/>
    <s v="41010000"/>
    <x v="13"/>
    <x v="0"/>
    <s v="NATIONAL SCIENCE FOUNDATION"/>
    <s v="Federal"/>
    <x v="0"/>
    <s v="4014007000"/>
    <s v="Pending"/>
    <s v="16122007"/>
    <m/>
    <m/>
    <n v="0.65"/>
    <n v="14575.6"/>
    <n v="0.65"/>
    <n v="14575.6"/>
  </r>
  <r>
    <x v="2"/>
    <s v="12"/>
    <s v="6/24/2016"/>
    <s v="2016"/>
    <s v="9"/>
    <s v="41010000"/>
    <x v="13"/>
    <x v="0"/>
    <s v="NATIONAL SCIENCE FOUNDATION"/>
    <s v="Federal"/>
    <x v="0"/>
    <s v="4014018000"/>
    <s v="Pending"/>
    <s v="16122007"/>
    <m/>
    <m/>
    <n v="0.35"/>
    <n v="7848.4"/>
    <n v="0.35"/>
    <n v="7848.4"/>
  </r>
  <r>
    <x v="2"/>
    <s v="12"/>
    <s v="6/24/2016"/>
    <s v="2016"/>
    <s v="9"/>
    <s v="41010000"/>
    <x v="13"/>
    <x v="0"/>
    <s v="NATIONAL SCIENCE FOUNDATION"/>
    <s v="Federal"/>
    <x v="0"/>
    <s v="4017015000"/>
    <s v="Pending"/>
    <s v="16098813"/>
    <m/>
    <m/>
    <n v="0.25"/>
    <n v="551050.38"/>
    <n v="0.25"/>
    <n v="551050.38"/>
  </r>
  <r>
    <x v="2"/>
    <s v="12"/>
    <s v="6/24/2016"/>
    <s v="2016"/>
    <s v="9"/>
    <s v="41010000"/>
    <x v="13"/>
    <x v="0"/>
    <s v="NATIONAL SCIENCE FOUNDATION"/>
    <s v="Federal"/>
    <x v="0"/>
    <s v="4018007000"/>
    <s v="Pending"/>
    <s v="16121991"/>
    <m/>
    <m/>
    <n v="0.13"/>
    <n v="38998.83"/>
    <n v="0.13"/>
    <n v="38998.83"/>
  </r>
  <r>
    <x v="2"/>
    <s v="12"/>
    <s v="6/24/2016"/>
    <s v="2016"/>
    <s v="9"/>
    <s v="41010000"/>
    <x v="13"/>
    <x v="0"/>
    <s v="Foothill College"/>
    <s v="Institution of Higher Education"/>
    <x v="0"/>
    <s v="4018009000"/>
    <s v="Pending"/>
    <s v="16121990"/>
    <m/>
    <m/>
    <n v="1"/>
    <n v="30685"/>
    <n v="1"/>
    <n v="30685"/>
  </r>
  <r>
    <x v="2"/>
    <s v="12"/>
    <s v="6/24/2016"/>
    <s v="2016"/>
    <s v="9"/>
    <s v="41010000"/>
    <x v="13"/>
    <x v="0"/>
    <s v="NATIONAL SCIENCE FOUNDATION"/>
    <s v="Federal"/>
    <x v="0"/>
    <s v="4020003000"/>
    <s v="Pending"/>
    <s v="16121991"/>
    <m/>
    <m/>
    <n v="0.43"/>
    <n v="128996.13"/>
    <n v="0.43"/>
    <n v="128996.13"/>
  </r>
  <r>
    <x v="2"/>
    <s v="12"/>
    <s v="6/24/2016"/>
    <s v="2016"/>
    <s v="9"/>
    <s v="41010000"/>
    <x v="13"/>
    <x v="0"/>
    <s v="NATIONAL SCIENCE FOUNDATION"/>
    <s v="Federal"/>
    <x v="0"/>
    <s v="4023001000"/>
    <s v="Pending"/>
    <s v="16121991"/>
    <m/>
    <m/>
    <n v="0.3"/>
    <n v="89997.3"/>
    <n v="0.3"/>
    <n v="89997.3"/>
  </r>
  <r>
    <x v="2"/>
    <s v="12"/>
    <s v="6/28/2016"/>
    <s v="2016"/>
    <s v="9"/>
    <s v="41010000"/>
    <x v="13"/>
    <x v="0"/>
    <s v="NATIONAL SCIENCE FOUNDATION"/>
    <s v="Federal"/>
    <x v="0"/>
    <s v="4011015000"/>
    <s v="Pending"/>
    <s v="16099001"/>
    <m/>
    <m/>
    <n v="0.9375"/>
    <n v="933910.31"/>
    <n v="0.9375"/>
    <n v="933910.31"/>
  </r>
  <r>
    <x v="2"/>
    <s v="12"/>
    <s v="6/28/2016"/>
    <s v="2016"/>
    <s v="9"/>
    <s v="41010000"/>
    <x v="13"/>
    <x v="0"/>
    <s v="NATIONAL SCIENCE FOUNDATION"/>
    <s v="Federal"/>
    <x v="0"/>
    <s v="4014006000"/>
    <s v="Pending"/>
    <s v="16077305"/>
    <n v="1"/>
    <n v="1166359"/>
    <m/>
    <m/>
    <n v="1"/>
    <n v="1166359"/>
  </r>
  <r>
    <x v="2"/>
    <s v="12"/>
    <s v="6/28/2016"/>
    <s v="2016"/>
    <s v="9"/>
    <s v="41010000"/>
    <x v="13"/>
    <x v="0"/>
    <s v="NATIONAL SCIENCE FOUNDATION"/>
    <s v="Federal"/>
    <x v="0"/>
    <s v="4014024000"/>
    <s v="Pending"/>
    <s v="16099001"/>
    <m/>
    <m/>
    <n v="6.25E-2"/>
    <n v="62260.69"/>
    <n v="6.25E-2"/>
    <n v="62260.69"/>
  </r>
  <r>
    <x v="2"/>
    <s v="12"/>
    <s v="6/28/2016"/>
    <s v="2016"/>
    <s v="9"/>
    <s v="41010000"/>
    <x v="13"/>
    <x v="0"/>
    <s v="NATIONAL SCIENCE FOUNDATION"/>
    <s v="Federal"/>
    <x v="0"/>
    <s v="4018009000"/>
    <s v="Pending"/>
    <s v="16122084"/>
    <m/>
    <m/>
    <n v="1"/>
    <n v="200000"/>
    <n v="1"/>
    <n v="200000"/>
  </r>
  <r>
    <x v="2"/>
    <s v="12"/>
    <s v="6/28/2016"/>
    <s v="2016"/>
    <s v="9"/>
    <s v="41010000"/>
    <x v="13"/>
    <x v="0"/>
    <s v="NATIONAL SCIENCE FOUNDATION"/>
    <s v="Federal"/>
    <x v="0"/>
    <s v="4027002000"/>
    <s v="Pending"/>
    <s v="16077305"/>
    <n v="0"/>
    <n v="0"/>
    <m/>
    <m/>
    <n v="0"/>
    <n v="0"/>
  </r>
  <r>
    <x v="2"/>
    <s v="12"/>
    <s v="6/29/2016"/>
    <s v="2016"/>
    <s v="9"/>
    <s v="41010000"/>
    <x v="13"/>
    <x v="0"/>
    <s v="NATIONAL SCIENCE FOUNDATION"/>
    <s v="Federal"/>
    <x v="0"/>
    <s v="4008006000"/>
    <s v="Pending"/>
    <s v="16122104"/>
    <n v="0.2"/>
    <n v="580000"/>
    <m/>
    <m/>
    <n v="0.2"/>
    <n v="580000"/>
  </r>
  <r>
    <x v="2"/>
    <s v="12"/>
    <s v="6/29/2016"/>
    <s v="2016"/>
    <s v="9"/>
    <s v="41010000"/>
    <x v="13"/>
    <x v="0"/>
    <s v="NATIONAL SCIENCE FOUNDATION"/>
    <s v="Federal"/>
    <x v="0"/>
    <s v="4014006000"/>
    <s v="Pending"/>
    <s v="16122104"/>
    <n v="0.5"/>
    <n v="1450000"/>
    <m/>
    <m/>
    <n v="0.5"/>
    <n v="1450000"/>
  </r>
  <r>
    <x v="2"/>
    <s v="12"/>
    <s v="6/29/2016"/>
    <s v="2016"/>
    <s v="9"/>
    <s v="41010000"/>
    <x v="13"/>
    <x v="0"/>
    <s v="NATIONAL SCIENCE FOUNDATION"/>
    <s v="Federal"/>
    <x v="0"/>
    <s v="4014006000"/>
    <s v="Pending"/>
    <s v="16122184"/>
    <n v="1"/>
    <n v="300000"/>
    <m/>
    <m/>
    <n v="1"/>
    <n v="300000"/>
  </r>
  <r>
    <x v="2"/>
    <s v="12"/>
    <s v="6/29/2016"/>
    <s v="2016"/>
    <s v="9"/>
    <s v="41010000"/>
    <x v="13"/>
    <x v="0"/>
    <s v="NATIONAL SCIENCE FOUNDATION"/>
    <s v="Federal"/>
    <x v="0"/>
    <s v="4014006000"/>
    <s v="Pending"/>
    <s v="16122185"/>
    <n v="1"/>
    <n v="700000"/>
    <m/>
    <m/>
    <n v="1"/>
    <n v="700000"/>
  </r>
  <r>
    <x v="2"/>
    <s v="12"/>
    <s v="6/29/2016"/>
    <s v="2016"/>
    <s v="9"/>
    <s v="41010000"/>
    <x v="13"/>
    <x v="0"/>
    <s v="NATIONAL SCIENCE FOUNDATION"/>
    <s v="Federal"/>
    <x v="0"/>
    <s v="4014007000"/>
    <s v="Pending"/>
    <s v="16122104"/>
    <n v="0.3"/>
    <n v="870000"/>
    <m/>
    <m/>
    <n v="0.3"/>
    <n v="870000"/>
  </r>
  <r>
    <x v="2"/>
    <s v="12"/>
    <s v="6/29/2016"/>
    <s v="2016"/>
    <s v="9"/>
    <s v="41010000"/>
    <x v="13"/>
    <x v="0"/>
    <s v="NATIONAL SCIENCE FOUNDATION"/>
    <s v="Federal"/>
    <x v="0"/>
    <s v="4018003000"/>
    <s v="Pending"/>
    <s v="16055748"/>
    <m/>
    <m/>
    <n v="0.6"/>
    <n v="325430.40000000002"/>
    <n v="0.6"/>
    <n v="325430.40000000002"/>
  </r>
  <r>
    <x v="2"/>
    <s v="12"/>
    <s v="6/29/2016"/>
    <s v="2016"/>
    <s v="9"/>
    <s v="41010000"/>
    <x v="13"/>
    <x v="0"/>
    <s v="NATIONAL SCIENCE FOUNDATION"/>
    <s v="Federal"/>
    <x v="0"/>
    <s v="4018009000"/>
    <s v="Pending"/>
    <s v="16055748"/>
    <m/>
    <m/>
    <n v="0.4"/>
    <n v="216953.60000000001"/>
    <n v="0.4"/>
    <n v="216953.60000000001"/>
  </r>
  <r>
    <x v="2"/>
    <s v="12"/>
    <s v="6/29/2016"/>
    <s v="2016"/>
    <s v="9"/>
    <s v="41010000"/>
    <x v="13"/>
    <x v="0"/>
    <s v="NATIONAL SCIENCE FOUNDATION"/>
    <s v="Federal"/>
    <x v="0"/>
    <s v="4027002000"/>
    <s v="Pending"/>
    <s v="16122104"/>
    <n v="0"/>
    <n v="0"/>
    <m/>
    <m/>
    <n v="0"/>
    <n v="0"/>
  </r>
  <r>
    <x v="2"/>
    <s v="12"/>
    <s v="6/29/2016"/>
    <s v="2016"/>
    <s v="9"/>
    <s v="41010000"/>
    <x v="13"/>
    <x v="0"/>
    <s v="NATIONAL SCIENCE FOUNDATION"/>
    <s v="Federal"/>
    <x v="0"/>
    <s v="4027002000"/>
    <s v="Pending"/>
    <s v="16122184"/>
    <n v="0"/>
    <n v="0"/>
    <m/>
    <m/>
    <n v="0"/>
    <n v="0"/>
  </r>
  <r>
    <x v="2"/>
    <s v="12"/>
    <s v="6/29/2016"/>
    <s v="2016"/>
    <s v="9"/>
    <s v="41010000"/>
    <x v="13"/>
    <x v="0"/>
    <s v="NATIONAL SCIENCE FOUNDATION"/>
    <s v="Federal"/>
    <x v="0"/>
    <s v="4027002000"/>
    <s v="Pending"/>
    <s v="16122185"/>
    <n v="0"/>
    <n v="0"/>
    <m/>
    <m/>
    <n v="0"/>
    <n v="0"/>
  </r>
  <r>
    <x v="2"/>
    <s v="12"/>
    <s v="6/29/2016"/>
    <s v="2016"/>
    <s v="9"/>
    <s v="41010000"/>
    <x v="13"/>
    <x v="0"/>
    <s v="NATIONAL SCIENCE FOUNDATION"/>
    <s v="Federal"/>
    <x v="0"/>
    <s v="4027016000"/>
    <s v="Pending"/>
    <s v="16122104"/>
    <n v="0"/>
    <n v="0"/>
    <m/>
    <m/>
    <n v="0"/>
    <n v="0"/>
  </r>
  <r>
    <x v="2"/>
    <s v="12"/>
    <s v="6/29/2016"/>
    <s v="2016"/>
    <s v="9"/>
    <s v="41010000"/>
    <x v="13"/>
    <x v="0"/>
    <s v="NATIONAL SCIENCE FOUNDATION"/>
    <s v="Federal"/>
    <x v="0"/>
    <s v="4027016000"/>
    <s v="Pending"/>
    <s v="16122184"/>
    <n v="0"/>
    <n v="0"/>
    <m/>
    <m/>
    <n v="0"/>
    <n v="0"/>
  </r>
  <r>
    <x v="2"/>
    <s v="12"/>
    <s v="6/29/2016"/>
    <s v="2016"/>
    <s v="9"/>
    <s v="41010000"/>
    <x v="13"/>
    <x v="0"/>
    <s v="NATIONAL SCIENCE FOUNDATION"/>
    <s v="Federal"/>
    <x v="0"/>
    <s v="4027016000"/>
    <s v="Pending"/>
    <s v="16122185"/>
    <n v="0"/>
    <n v="0"/>
    <m/>
    <m/>
    <n v="0"/>
    <n v="0"/>
  </r>
  <r>
    <x v="0"/>
    <s v="1"/>
    <s v="7/2/2014"/>
    <s v="2014"/>
    <s v="10"/>
    <s v="41120000"/>
    <x v="14"/>
    <x v="0"/>
    <s v="WISCONSIN DEPARTMENT OF TRANSPORTATION"/>
    <s v="Foundation"/>
    <x v="0"/>
    <s v="4014005000"/>
    <s v="Pending"/>
    <s v="15012098"/>
    <m/>
    <m/>
    <n v="1"/>
    <n v="50000"/>
    <n v="1"/>
    <n v="50000"/>
  </r>
  <r>
    <x v="0"/>
    <s v="1"/>
    <s v="7/2/2014"/>
    <s v="2014"/>
    <s v="10"/>
    <s v="41120000"/>
    <x v="14"/>
    <x v="0"/>
    <s v="HOMELAND SECURITY, U.S. DEPARTMENT OF"/>
    <s v="Federal"/>
    <x v="0"/>
    <s v="4014006000"/>
    <s v="Awarded"/>
    <s v="14110007"/>
    <n v="1"/>
    <n v="48326"/>
    <m/>
    <m/>
    <n v="1"/>
    <n v="48326"/>
  </r>
  <r>
    <x v="0"/>
    <s v="1"/>
    <s v="7/2/2014"/>
    <s v="2014"/>
    <s v="10"/>
    <s v="41120000"/>
    <x v="14"/>
    <x v="0"/>
    <s v="TECUMSEH AREA PARTNERSHIP, INC."/>
    <s v="Private Non-Profit"/>
    <x v="0"/>
    <s v="4019016000"/>
    <s v="Pending"/>
    <s v="14121927"/>
    <m/>
    <m/>
    <n v="0.05"/>
    <n v="21278.65"/>
    <n v="0.05"/>
    <n v="21278.65"/>
  </r>
  <r>
    <x v="0"/>
    <s v="1"/>
    <s v="7/2/2014"/>
    <s v="2014"/>
    <s v="10"/>
    <s v="41120000"/>
    <x v="14"/>
    <x v="0"/>
    <s v="TECUMSEH AREA PARTNERSHIP, INC."/>
    <s v="Private Non-Profit"/>
    <x v="0"/>
    <s v="4019027000"/>
    <s v="Pending"/>
    <s v="14121927"/>
    <m/>
    <m/>
    <n v="0.95"/>
    <n v="404294.35"/>
    <n v="0.95"/>
    <n v="404294.35"/>
  </r>
  <r>
    <x v="0"/>
    <s v="1"/>
    <s v="7/2/2014"/>
    <s v="2014"/>
    <s v="10"/>
    <s v="41120000"/>
    <x v="14"/>
    <x v="0"/>
    <s v="HOMELAND SECURITY, U.S. DEPARTMENT OF"/>
    <s v="Federal"/>
    <x v="0"/>
    <s v="4027001000"/>
    <s v="Awarded"/>
    <s v="14110007"/>
    <n v="0"/>
    <n v="0"/>
    <m/>
    <m/>
    <n v="0"/>
    <n v="0"/>
  </r>
  <r>
    <x v="0"/>
    <s v="1"/>
    <s v="7/2/2014"/>
    <s v="2014"/>
    <s v="10"/>
    <s v="41120000"/>
    <x v="14"/>
    <x v="0"/>
    <s v="HOMELAND SECURITY, U.S. DEPARTMENT OF"/>
    <s v="Federal"/>
    <x v="0"/>
    <s v="4027001014"/>
    <s v="Awarded"/>
    <s v="14110007"/>
    <n v="0"/>
    <n v="0"/>
    <m/>
    <m/>
    <n v="0"/>
    <n v="0"/>
  </r>
  <r>
    <x v="0"/>
    <s v="1"/>
    <s v="7/3/2014"/>
    <s v="2014"/>
    <s v="10"/>
    <s v="41120000"/>
    <x v="14"/>
    <x v="0"/>
    <s v="Office of Science Technology Policy"/>
    <s v="Federal"/>
    <x v="0"/>
    <s v="4019001000"/>
    <s v="Awarded"/>
    <s v="15011008"/>
    <m/>
    <m/>
    <n v="0.75"/>
    <n v="0"/>
    <n v="0.75"/>
    <n v="0"/>
  </r>
  <r>
    <x v="0"/>
    <s v="1"/>
    <s v="7/3/2014"/>
    <s v="2014"/>
    <s v="10"/>
    <s v="41120000"/>
    <x v="14"/>
    <x v="0"/>
    <s v="Office of Science Technology Policy"/>
    <s v="Federal"/>
    <x v="0"/>
    <s v="4019005000"/>
    <s v="Awarded"/>
    <s v="15011008"/>
    <m/>
    <m/>
    <n v="0.25"/>
    <n v="0"/>
    <n v="0.25"/>
    <n v="0"/>
  </r>
  <r>
    <x v="0"/>
    <s v="1"/>
    <s v="7/7/2014"/>
    <s v="2014"/>
    <s v="10"/>
    <s v="41120000"/>
    <x v="14"/>
    <x v="0"/>
    <s v="Omnis Inc"/>
    <s v="Private Profit"/>
    <x v="0"/>
    <s v="4014006000"/>
    <s v="Awarded"/>
    <s v="15011074"/>
    <n v="1"/>
    <n v="124336"/>
    <m/>
    <m/>
    <n v="1"/>
    <n v="124336"/>
  </r>
  <r>
    <x v="0"/>
    <s v="1"/>
    <s v="7/7/2014"/>
    <s v="2014"/>
    <s v="10"/>
    <s v="41120000"/>
    <x v="14"/>
    <x v="0"/>
    <s v="Omnis Inc"/>
    <s v="Private Profit"/>
    <x v="0"/>
    <s v="4027001000"/>
    <s v="Awarded"/>
    <s v="15011074"/>
    <n v="0"/>
    <n v="0"/>
    <m/>
    <m/>
    <n v="0"/>
    <n v="0"/>
  </r>
  <r>
    <x v="0"/>
    <s v="1"/>
    <s v="7/7/2014"/>
    <s v="2014"/>
    <s v="10"/>
    <s v="41120000"/>
    <x v="14"/>
    <x v="0"/>
    <s v="Omnis Inc"/>
    <s v="Private Profit"/>
    <x v="0"/>
    <s v="4027001014"/>
    <s v="Awarded"/>
    <s v="15011074"/>
    <n v="0"/>
    <n v="0"/>
    <m/>
    <m/>
    <n v="0"/>
    <n v="0"/>
  </r>
  <r>
    <x v="0"/>
    <s v="1"/>
    <s v="7/8/2014"/>
    <s v="2014"/>
    <s v="10"/>
    <s v="41120000"/>
    <x v="14"/>
    <x v="0"/>
    <s v="NORTHERN ILLINOIS UNIVERSITY"/>
    <s v="Institution of Higher Education"/>
    <x v="0"/>
    <s v="4019001000"/>
    <s v="Pending"/>
    <s v="15012067"/>
    <m/>
    <m/>
    <n v="0.5"/>
    <n v="613585"/>
    <n v="0.5"/>
    <n v="613585"/>
  </r>
  <r>
    <x v="0"/>
    <s v="1"/>
    <s v="7/8/2014"/>
    <s v="2014"/>
    <s v="10"/>
    <s v="41120000"/>
    <x v="14"/>
    <x v="0"/>
    <s v="NORTHERN ILLINOIS UNIVERSITY"/>
    <s v="Institution of Higher Education"/>
    <x v="0"/>
    <s v="4019006000"/>
    <s v="Pending"/>
    <s v="15012067"/>
    <m/>
    <m/>
    <n v="0.5"/>
    <n v="613585"/>
    <n v="0.5"/>
    <n v="613585"/>
  </r>
  <r>
    <x v="0"/>
    <s v="1"/>
    <s v="7/11/2014"/>
    <s v="2014"/>
    <s v="10"/>
    <s v="41120000"/>
    <x v="14"/>
    <x v="0"/>
    <s v="HOMELAND SECURITY, U.S. DEPARTMENT OF"/>
    <s v="Federal"/>
    <x v="0"/>
    <s v="4014001000"/>
    <s v="Awarded"/>
    <s v="14121429"/>
    <n v="0"/>
    <n v="0"/>
    <m/>
    <m/>
    <n v="0"/>
    <n v="0"/>
  </r>
  <r>
    <x v="0"/>
    <s v="1"/>
    <s v="7/11/2014"/>
    <s v="2014"/>
    <s v="10"/>
    <s v="41120000"/>
    <x v="14"/>
    <x v="0"/>
    <s v="HOMELAND SECURITY, U.S. DEPARTMENT OF"/>
    <s v="Federal"/>
    <x v="0"/>
    <s v="4014006000"/>
    <s v="Awarded"/>
    <s v="14121429"/>
    <n v="1"/>
    <n v="1742539"/>
    <m/>
    <m/>
    <n v="1"/>
    <n v="1742539"/>
  </r>
  <r>
    <x v="0"/>
    <s v="1"/>
    <s v="7/11/2014"/>
    <s v="2014"/>
    <s v="10"/>
    <s v="41120000"/>
    <x v="14"/>
    <x v="0"/>
    <s v="HOMELAND SECURITY, U.S. DEPARTMENT OF"/>
    <s v="Federal"/>
    <x v="0"/>
    <s v="4027001000"/>
    <s v="Awarded"/>
    <s v="14121429"/>
    <n v="0"/>
    <n v="0"/>
    <m/>
    <m/>
    <n v="0"/>
    <n v="0"/>
  </r>
  <r>
    <x v="0"/>
    <s v="1"/>
    <s v="7/11/2014"/>
    <s v="2014"/>
    <s v="10"/>
    <s v="41120000"/>
    <x v="14"/>
    <x v="0"/>
    <s v="HOMELAND SECURITY, U.S. DEPARTMENT OF"/>
    <s v="Federal"/>
    <x v="0"/>
    <s v="4027001014"/>
    <s v="Awarded"/>
    <s v="14121429"/>
    <n v="0"/>
    <n v="0"/>
    <m/>
    <m/>
    <n v="0"/>
    <n v="0"/>
  </r>
  <r>
    <x v="0"/>
    <s v="1"/>
    <s v="7/14/2014"/>
    <s v="2014"/>
    <s v="10"/>
    <s v="41120000"/>
    <x v="14"/>
    <x v="0"/>
    <s v="Univ of Illinois at Champaign-Urbana"/>
    <s v="Institution of Higher Education"/>
    <x v="0"/>
    <s v="4013006000"/>
    <s v="Pending"/>
    <s v="13032882"/>
    <m/>
    <m/>
    <n v="1"/>
    <n v="49428"/>
    <n v="1"/>
    <n v="49428"/>
  </r>
  <r>
    <x v="0"/>
    <s v="1"/>
    <s v="7/14/2014"/>
    <s v="2014"/>
    <s v="10"/>
    <s v="41120000"/>
    <x v="14"/>
    <x v="0"/>
    <s v="UNIVERSITY OF DENVER"/>
    <s v="Institution of Higher Education"/>
    <x v="0"/>
    <s v="4013006000"/>
    <s v="Pending"/>
    <s v="14022815"/>
    <m/>
    <m/>
    <n v="1"/>
    <n v="49428"/>
    <n v="1"/>
    <n v="49428"/>
  </r>
  <r>
    <x v="0"/>
    <s v="1"/>
    <s v="7/14/2014"/>
    <s v="2014"/>
    <s v="10"/>
    <s v="41120000"/>
    <x v="14"/>
    <x v="0"/>
    <s v="UNIVERSITY OF DENVER"/>
    <s v="Institution of Higher Education"/>
    <x v="0"/>
    <s v="4013006000"/>
    <s v="Pending"/>
    <s v="14022816"/>
    <m/>
    <m/>
    <n v="1"/>
    <n v="77552"/>
    <n v="1"/>
    <n v="77552"/>
  </r>
  <r>
    <x v="0"/>
    <s v="1"/>
    <s v="7/15/2014"/>
    <s v="2014"/>
    <s v="10"/>
    <s v="41120000"/>
    <x v="14"/>
    <x v="0"/>
    <s v="NUCLEAR REGULATORY COMMISSION"/>
    <s v="Federal"/>
    <x v="0"/>
    <s v="4013009000"/>
    <s v="Awarded"/>
    <s v="14098878"/>
    <m/>
    <m/>
    <n v="0.33"/>
    <n v="141900"/>
    <n v="0.33"/>
    <n v="141900"/>
  </r>
  <r>
    <x v="0"/>
    <s v="1"/>
    <s v="7/15/2014"/>
    <s v="2014"/>
    <s v="10"/>
    <s v="41120000"/>
    <x v="14"/>
    <x v="0"/>
    <s v="NUCLEAR REGULATORY COMMISSION"/>
    <s v="Federal"/>
    <x v="0"/>
    <s v="4014011000"/>
    <s v="Awarded"/>
    <s v="14098878"/>
    <m/>
    <m/>
    <n v="0.67"/>
    <n v="288100"/>
    <n v="0.67"/>
    <n v="288100"/>
  </r>
  <r>
    <x v="0"/>
    <s v="1"/>
    <s v="7/25/2014"/>
    <s v="2014"/>
    <s v="10"/>
    <s v="41120000"/>
    <x v="14"/>
    <x v="0"/>
    <s v="HOMELAND SECURITY, U.S. DEPARTMENT OF"/>
    <s v="Federal"/>
    <x v="0"/>
    <s v="4014006000"/>
    <s v="Awarded"/>
    <s v="15011631"/>
    <n v="1"/>
    <n v="120000"/>
    <m/>
    <m/>
    <n v="1"/>
    <n v="120000"/>
  </r>
  <r>
    <x v="0"/>
    <s v="1"/>
    <s v="7/25/2014"/>
    <s v="2014"/>
    <s v="10"/>
    <s v="41120000"/>
    <x v="14"/>
    <x v="0"/>
    <s v="HOMELAND SECURITY, U.S. DEPARTMENT OF"/>
    <s v="Federal"/>
    <x v="0"/>
    <s v="4027001000"/>
    <s v="Awarded"/>
    <s v="15011631"/>
    <n v="0"/>
    <n v="0"/>
    <m/>
    <m/>
    <n v="0"/>
    <n v="0"/>
  </r>
  <r>
    <x v="0"/>
    <s v="1"/>
    <s v="7/25/2014"/>
    <s v="2014"/>
    <s v="10"/>
    <s v="41120000"/>
    <x v="14"/>
    <x v="0"/>
    <s v="HOMELAND SECURITY, U.S. DEPARTMENT OF"/>
    <s v="Federal"/>
    <x v="0"/>
    <s v="4027001014"/>
    <s v="Awarded"/>
    <s v="15011631"/>
    <n v="0"/>
    <n v="0"/>
    <m/>
    <m/>
    <n v="0"/>
    <n v="0"/>
  </r>
  <r>
    <x v="0"/>
    <s v="1"/>
    <s v="7/30/2014"/>
    <s v="2014"/>
    <s v="10"/>
    <s v="41120000"/>
    <x v="14"/>
    <x v="0"/>
    <s v="VETERANS AFFAIRS, DEPARTMENT OF"/>
    <s v="Federal"/>
    <x v="0"/>
    <s v="1011005000"/>
    <s v="Awarded"/>
    <s v="15011782"/>
    <m/>
    <m/>
    <n v="1"/>
    <n v="98000"/>
    <n v="1"/>
    <n v="98000"/>
  </r>
  <r>
    <x v="0"/>
    <s v="1"/>
    <s v="7/30/2014"/>
    <s v="2014"/>
    <s v="10"/>
    <s v="41120000"/>
    <x v="14"/>
    <x v="0"/>
    <s v="HOMELAND SECURITY, U.S. DEPARTMENT OF"/>
    <s v="Federal"/>
    <x v="0"/>
    <s v="4014004000"/>
    <s v="Pending"/>
    <s v="15011705"/>
    <m/>
    <m/>
    <n v="1"/>
    <n v="2950000"/>
    <n v="1"/>
    <n v="2950000"/>
  </r>
  <r>
    <x v="0"/>
    <s v="2"/>
    <s v="8/1/2014"/>
    <s v="2014"/>
    <s v="11"/>
    <s v="41120000"/>
    <x v="14"/>
    <x v="0"/>
    <s v="FEDERAL AVIATION ADMINISTRATION"/>
    <s v="Federal"/>
    <x v="0"/>
    <s v="4014003000"/>
    <s v="Pending"/>
    <s v="13011656"/>
    <m/>
    <m/>
    <n v="1"/>
    <n v="8117"/>
    <n v="1"/>
    <n v="8117"/>
  </r>
  <r>
    <x v="0"/>
    <s v="2"/>
    <s v="8/1/2014"/>
    <s v="2014"/>
    <s v="11"/>
    <s v="41120000"/>
    <x v="14"/>
    <x v="0"/>
    <s v="FEDERAL AVIATION ADMINISTRATION"/>
    <s v="Federal"/>
    <x v="0"/>
    <s v="4014003000"/>
    <s v="Pending"/>
    <s v="13011657"/>
    <m/>
    <m/>
    <n v="1"/>
    <n v="8427"/>
    <n v="1"/>
    <n v="8427"/>
  </r>
  <r>
    <x v="0"/>
    <s v="2"/>
    <s v="8/5/2014"/>
    <s v="2014"/>
    <s v="11"/>
    <s v="41120000"/>
    <x v="14"/>
    <x v="0"/>
    <s v="HOMELAND SECURITY, U.S. DEPARTMENT OF"/>
    <s v="Federal"/>
    <x v="0"/>
    <s v="4014006000"/>
    <s v="Awarded"/>
    <s v="14121738"/>
    <n v="1"/>
    <n v="15000"/>
    <m/>
    <m/>
    <n v="1"/>
    <n v="15000"/>
  </r>
  <r>
    <x v="0"/>
    <s v="2"/>
    <s v="8/5/2014"/>
    <s v="2014"/>
    <s v="11"/>
    <s v="41120000"/>
    <x v="14"/>
    <x v="0"/>
    <s v="HOMELAND SECURITY, U.S. DEPARTMENT OF"/>
    <s v="Federal"/>
    <x v="0"/>
    <s v="4027001000"/>
    <s v="Awarded"/>
    <s v="14121738"/>
    <n v="0"/>
    <n v="0"/>
    <m/>
    <m/>
    <n v="0"/>
    <n v="0"/>
  </r>
  <r>
    <x v="0"/>
    <s v="2"/>
    <s v="8/5/2014"/>
    <s v="2014"/>
    <s v="11"/>
    <s v="41120000"/>
    <x v="14"/>
    <x v="0"/>
    <s v="HOMELAND SECURITY, U.S. DEPARTMENT OF"/>
    <s v="Federal"/>
    <x v="0"/>
    <s v="4027001014"/>
    <s v="Awarded"/>
    <s v="14121738"/>
    <n v="0"/>
    <n v="0"/>
    <m/>
    <m/>
    <n v="0"/>
    <n v="0"/>
  </r>
  <r>
    <x v="0"/>
    <s v="2"/>
    <s v="8/8/2014"/>
    <s v="2014"/>
    <s v="11"/>
    <s v="41120000"/>
    <x v="14"/>
    <x v="0"/>
    <s v="HOMELAND SECURITY, U.S. DEPARTMENT OF"/>
    <s v="Federal"/>
    <x v="0"/>
    <s v="4014006000"/>
    <s v="Awarded"/>
    <s v="15022165"/>
    <n v="1"/>
    <n v="100000"/>
    <m/>
    <m/>
    <n v="1"/>
    <n v="100000"/>
  </r>
  <r>
    <x v="0"/>
    <s v="2"/>
    <s v="8/8/2014"/>
    <s v="2014"/>
    <s v="11"/>
    <s v="41120000"/>
    <x v="14"/>
    <x v="0"/>
    <s v="HOMELAND SECURITY, U.S. DEPARTMENT OF"/>
    <s v="Federal"/>
    <x v="0"/>
    <s v="4027001000"/>
    <s v="Awarded"/>
    <s v="15022165"/>
    <n v="0"/>
    <n v="0"/>
    <m/>
    <m/>
    <n v="0"/>
    <n v="0"/>
  </r>
  <r>
    <x v="0"/>
    <s v="2"/>
    <s v="8/8/2014"/>
    <s v="2014"/>
    <s v="11"/>
    <s v="41120000"/>
    <x v="14"/>
    <x v="0"/>
    <s v="HOMELAND SECURITY, U.S. DEPARTMENT OF"/>
    <s v="Federal"/>
    <x v="0"/>
    <s v="4027001014"/>
    <s v="Awarded"/>
    <s v="15022165"/>
    <n v="0"/>
    <n v="0"/>
    <m/>
    <m/>
    <n v="0"/>
    <n v="0"/>
  </r>
  <r>
    <x v="0"/>
    <s v="2"/>
    <s v="8/18/2014"/>
    <s v="2014"/>
    <s v="11"/>
    <s v="41120000"/>
    <x v="14"/>
    <x v="0"/>
    <s v="IL-IN Sea Grant College Program"/>
    <s v="Private Non-Profit"/>
    <x v="0"/>
    <s v="1010005000"/>
    <s v="Pending"/>
    <s v="15022427"/>
    <m/>
    <m/>
    <n v="1"/>
    <n v="16123"/>
    <n v="1"/>
    <n v="16123"/>
  </r>
  <r>
    <x v="0"/>
    <s v="2"/>
    <s v="8/25/2014"/>
    <s v="2014"/>
    <s v="11"/>
    <s v="41120000"/>
    <x v="14"/>
    <x v="0"/>
    <s v="UNIVERSITY OF MICHIGAN"/>
    <s v="Institution of Higher Education"/>
    <x v="0"/>
    <s v="4011006000"/>
    <s v="Awarded"/>
    <s v="15022687"/>
    <m/>
    <m/>
    <n v="1"/>
    <n v="50000"/>
    <n v="1"/>
    <n v="50000"/>
  </r>
  <r>
    <x v="0"/>
    <s v="2"/>
    <s v="8/26/2014"/>
    <s v="2014"/>
    <s v="11"/>
    <s v="41120000"/>
    <x v="14"/>
    <x v="0"/>
    <s v="ECONOMIC DEVELOPMENT ADMINISTRATION"/>
    <s v="Federal"/>
    <x v="0"/>
    <s v="4011001000"/>
    <s v="Awarded"/>
    <s v="15011548"/>
    <m/>
    <m/>
    <n v="0.25"/>
    <n v="25034.5"/>
    <n v="0.25"/>
    <n v="25034.5"/>
  </r>
  <r>
    <x v="0"/>
    <s v="2"/>
    <s v="8/26/2014"/>
    <s v="2014"/>
    <s v="11"/>
    <s v="41120000"/>
    <x v="14"/>
    <x v="0"/>
    <s v="PURDUE UNIVERSITY"/>
    <s v="Institution of Higher Education"/>
    <x v="0"/>
    <s v="4014005000"/>
    <s v="Pending"/>
    <s v="15022694"/>
    <m/>
    <m/>
    <n v="0.67"/>
    <n v="67000"/>
    <n v="0.67"/>
    <n v="67000"/>
  </r>
  <r>
    <x v="0"/>
    <s v="2"/>
    <s v="8/26/2014"/>
    <s v="2014"/>
    <s v="11"/>
    <s v="41120000"/>
    <x v="14"/>
    <x v="0"/>
    <s v="PURDUE UNIVERSITY"/>
    <s v="Institution of Higher Education"/>
    <x v="0"/>
    <s v="4014009000"/>
    <s v="Pending"/>
    <s v="15022694"/>
    <m/>
    <m/>
    <n v="0.33"/>
    <n v="33000"/>
    <n v="0.33"/>
    <n v="33000"/>
  </r>
  <r>
    <x v="0"/>
    <s v="2"/>
    <s v="8/26/2014"/>
    <s v="2014"/>
    <s v="11"/>
    <s v="41120000"/>
    <x v="14"/>
    <x v="0"/>
    <s v="ECONOMIC DEVELOPMENT ADMINISTRATION"/>
    <s v="Federal"/>
    <x v="0"/>
    <s v="4025001005"/>
    <s v="Awarded"/>
    <s v="15011548"/>
    <m/>
    <m/>
    <n v="0.75"/>
    <n v="75103.5"/>
    <n v="0.75"/>
    <n v="75103.5"/>
  </r>
  <r>
    <x v="0"/>
    <s v="2"/>
    <s v="8/27/2014"/>
    <s v="2014"/>
    <s v="11"/>
    <s v="41120000"/>
    <x v="14"/>
    <x v="0"/>
    <s v="R.L. ROUDEBUSH VA MEDICAL CENTER"/>
    <s v="Federal"/>
    <x v="0"/>
    <s v="4013010000"/>
    <s v="Awarded"/>
    <s v="15022364"/>
    <m/>
    <m/>
    <n v="1"/>
    <n v="64340"/>
    <n v="1"/>
    <n v="64340"/>
  </r>
  <r>
    <x v="0"/>
    <s v="2"/>
    <s v="8/29/2014"/>
    <s v="2014"/>
    <s v="11"/>
    <s v="41120000"/>
    <x v="14"/>
    <x v="0"/>
    <s v="HOUSING AND URBAN DEVELOPMENT, U.S. DEPT"/>
    <s v="Federal"/>
    <x v="0"/>
    <s v="4011014000"/>
    <s v="Awarded"/>
    <s v="15022826"/>
    <m/>
    <m/>
    <n v="1"/>
    <n v="459050"/>
    <n v="1"/>
    <n v="459050"/>
  </r>
  <r>
    <x v="0"/>
    <s v="2"/>
    <s v="8/29/2014"/>
    <s v="2014"/>
    <s v="11"/>
    <s v="41120000"/>
    <x v="14"/>
    <x v="0"/>
    <s v="HOUSING AND URBAN DEVELOPMENT, U.S. DEPT"/>
    <s v="Federal"/>
    <x v="0"/>
    <s v="4011014000"/>
    <s v="Not Funded"/>
    <s v="15022786"/>
    <m/>
    <m/>
    <n v="1"/>
    <n v="493283"/>
    <n v="1"/>
    <n v="493283"/>
  </r>
  <r>
    <x v="0"/>
    <s v="3"/>
    <s v="9/1/2014"/>
    <s v="2014"/>
    <s v="12"/>
    <s v="41120000"/>
    <x v="14"/>
    <x v="0"/>
    <s v="Institute of Education Sciences"/>
    <s v="Federal"/>
    <x v="0"/>
    <s v="4014007000"/>
    <s v="Not Funded"/>
    <s v="14022940"/>
    <m/>
    <m/>
    <n v="0"/>
    <n v="0"/>
    <n v="0"/>
    <n v="0"/>
  </r>
  <r>
    <x v="0"/>
    <s v="3"/>
    <s v="9/1/2014"/>
    <s v="2014"/>
    <s v="12"/>
    <s v="41120000"/>
    <x v="14"/>
    <x v="0"/>
    <s v="Institute of Education Sciences"/>
    <s v="Federal"/>
    <x v="0"/>
    <s v="4018003000"/>
    <s v="Not Funded"/>
    <s v="14022940"/>
    <m/>
    <m/>
    <n v="0"/>
    <n v="0"/>
    <n v="0"/>
    <n v="0"/>
  </r>
  <r>
    <x v="0"/>
    <s v="3"/>
    <s v="9/1/2014"/>
    <s v="2014"/>
    <s v="12"/>
    <s v="41120000"/>
    <x v="14"/>
    <x v="0"/>
    <s v="Institute of Education Sciences"/>
    <s v="Federal"/>
    <x v="0"/>
    <s v="4020001000"/>
    <s v="Not Funded"/>
    <s v="14022940"/>
    <m/>
    <m/>
    <n v="0"/>
    <n v="0"/>
    <n v="0"/>
    <n v="0"/>
  </r>
  <r>
    <x v="0"/>
    <s v="3"/>
    <s v="9/1/2014"/>
    <s v="2014"/>
    <s v="12"/>
    <s v="41120000"/>
    <x v="14"/>
    <x v="0"/>
    <s v="Institute of Education Sciences"/>
    <s v="Federal"/>
    <x v="0"/>
    <s v="4020003000"/>
    <s v="Not Funded"/>
    <s v="14022940"/>
    <m/>
    <m/>
    <n v="1"/>
    <n v="1326136"/>
    <n v="1"/>
    <n v="1326136"/>
  </r>
  <r>
    <x v="0"/>
    <s v="3"/>
    <s v="9/4/2014"/>
    <s v="2014"/>
    <s v="12"/>
    <s v="41120000"/>
    <x v="14"/>
    <x v="0"/>
    <s v="NUCLEAR REGULATORY COMMISSION"/>
    <s v="Federal"/>
    <x v="0"/>
    <s v="4014005000"/>
    <s v="Awarded"/>
    <s v="14110503"/>
    <m/>
    <m/>
    <n v="1"/>
    <n v="420478"/>
    <n v="1"/>
    <n v="420478"/>
  </r>
  <r>
    <x v="0"/>
    <s v="3"/>
    <s v="9/4/2014"/>
    <s v="2014"/>
    <s v="12"/>
    <s v="41120000"/>
    <x v="14"/>
    <x v="0"/>
    <s v="OFFICE OF NAVAL RESEARCH"/>
    <s v="Federal"/>
    <x v="0"/>
    <s v="4014009000"/>
    <s v="Pending"/>
    <s v="15032997"/>
    <m/>
    <m/>
    <n v="0.65"/>
    <n v="391853.15"/>
    <n v="0.65"/>
    <n v="391853.15"/>
  </r>
  <r>
    <x v="0"/>
    <s v="3"/>
    <s v="9/4/2014"/>
    <s v="2014"/>
    <s v="12"/>
    <s v="41120000"/>
    <x v="14"/>
    <x v="0"/>
    <s v="OFFICE OF NAVAL RESEARCH"/>
    <s v="Federal"/>
    <x v="0"/>
    <s v="4018004000"/>
    <s v="Pending"/>
    <s v="15032997"/>
    <m/>
    <m/>
    <n v="0.35"/>
    <n v="210997.85"/>
    <n v="0.35"/>
    <n v="210997.85"/>
  </r>
  <r>
    <x v="0"/>
    <s v="3"/>
    <s v="9/5/2014"/>
    <s v="2014"/>
    <s v="12"/>
    <s v="41120000"/>
    <x v="14"/>
    <x v="0"/>
    <s v="UNIVERSITY OF NEBRASKA"/>
    <s v="Institution of Higher Education"/>
    <x v="0"/>
    <s v="4011006000"/>
    <s v="Not Funded"/>
    <s v="15032998"/>
    <m/>
    <m/>
    <n v="1"/>
    <n v="20000"/>
    <n v="1"/>
    <n v="20000"/>
  </r>
  <r>
    <x v="0"/>
    <s v="3"/>
    <s v="9/11/2014"/>
    <s v="2014"/>
    <s v="12"/>
    <s v="41120000"/>
    <x v="14"/>
    <x v="0"/>
    <s v="NUCLEAR REGULATORY COMMISSION"/>
    <s v="Federal"/>
    <x v="0"/>
    <s v="4014011000"/>
    <s v="Awarded"/>
    <s v="15033158"/>
    <m/>
    <m/>
    <n v="1"/>
    <n v="660213"/>
    <n v="1"/>
    <n v="660213"/>
  </r>
  <r>
    <x v="0"/>
    <s v="3"/>
    <s v="9/12/2014"/>
    <s v="2014"/>
    <s v="12"/>
    <s v="41120000"/>
    <x v="14"/>
    <x v="0"/>
    <s v="NATIONAL INSTITUTE OF STANDARDS &amp; TECH"/>
    <s v="Federal"/>
    <x v="0"/>
    <s v="4008006000"/>
    <s v="Pending"/>
    <s v="15033204"/>
    <n v="0.22"/>
    <n v="4381212.4400000004"/>
    <m/>
    <m/>
    <n v="0.22"/>
    <n v="4381212.4400000004"/>
  </r>
  <r>
    <x v="0"/>
    <s v="3"/>
    <s v="9/12/2014"/>
    <s v="2014"/>
    <s v="12"/>
    <s v="41120000"/>
    <x v="14"/>
    <x v="0"/>
    <s v="NATIONAL INSTITUTE OF STANDARDS &amp; TECH"/>
    <s v="Federal"/>
    <x v="0"/>
    <s v="4014005000"/>
    <s v="Pending"/>
    <s v="15033204"/>
    <n v="0.56000000000000005"/>
    <n v="11152177.119999999"/>
    <m/>
    <m/>
    <n v="0.56000000000000005"/>
    <n v="11152177.119999999"/>
  </r>
  <r>
    <x v="0"/>
    <s v="3"/>
    <s v="9/12/2014"/>
    <s v="2014"/>
    <s v="12"/>
    <s v="41120000"/>
    <x v="14"/>
    <x v="0"/>
    <s v="NATIONAL INSTITUTE OF STANDARDS &amp; TECH"/>
    <s v="Federal"/>
    <x v="0"/>
    <s v="4014006000"/>
    <s v="Pending"/>
    <s v="15033204"/>
    <n v="0.11"/>
    <n v="2190606.2200000002"/>
    <m/>
    <m/>
    <n v="0.11"/>
    <n v="2190606.2200000002"/>
  </r>
  <r>
    <x v="0"/>
    <s v="3"/>
    <s v="9/12/2014"/>
    <s v="2014"/>
    <s v="12"/>
    <s v="41120000"/>
    <x v="14"/>
    <x v="0"/>
    <s v="NATIONAL INSTITUTE OF STANDARDS &amp; TECH"/>
    <s v="Federal"/>
    <x v="0"/>
    <s v="4018009000"/>
    <s v="Pending"/>
    <s v="15033204"/>
    <n v="0.11"/>
    <n v="2190606.2200000002"/>
    <m/>
    <m/>
    <n v="0.11"/>
    <n v="2190606.2200000002"/>
  </r>
  <r>
    <x v="0"/>
    <s v="3"/>
    <s v="9/12/2014"/>
    <s v="2014"/>
    <s v="12"/>
    <s v="41120000"/>
    <x v="14"/>
    <x v="0"/>
    <s v="NATIONAL INSTITUTE OF STANDARDS &amp; TECH"/>
    <s v="Federal"/>
    <x v="0"/>
    <s v="4027001000"/>
    <s v="Pending"/>
    <s v="15033204"/>
    <n v="0"/>
    <n v="0"/>
    <m/>
    <m/>
    <n v="0"/>
    <n v="0"/>
  </r>
  <r>
    <x v="0"/>
    <s v="3"/>
    <s v="9/12/2014"/>
    <s v="2014"/>
    <s v="12"/>
    <s v="41120000"/>
    <x v="14"/>
    <x v="0"/>
    <s v="NATIONAL INSTITUTE OF STANDARDS &amp; TECH"/>
    <s v="Federal"/>
    <x v="0"/>
    <s v="4027001014"/>
    <s v="Pending"/>
    <s v="15033204"/>
    <n v="0"/>
    <n v="0"/>
    <m/>
    <m/>
    <n v="0"/>
    <n v="0"/>
  </r>
  <r>
    <x v="0"/>
    <s v="3"/>
    <s v="9/15/2014"/>
    <s v="2014"/>
    <s v="12"/>
    <s v="41120000"/>
    <x v="14"/>
    <x v="0"/>
    <s v="UNIVERSITY OF CALIFORNIA-LOS ANGELES"/>
    <s v="Institution of Higher Education"/>
    <x v="0"/>
    <s v="4014005000"/>
    <s v="Pending"/>
    <s v="15033243"/>
    <m/>
    <m/>
    <n v="1"/>
    <n v="32887"/>
    <n v="1"/>
    <n v="32887"/>
  </r>
  <r>
    <x v="0"/>
    <s v="3"/>
    <s v="9/15/2014"/>
    <s v="2014"/>
    <s v="12"/>
    <s v="41120000"/>
    <x v="14"/>
    <x v="0"/>
    <s v="AIR FORCE OFFICE OF SCIENTIFIC RESEARCH"/>
    <s v="Federal"/>
    <x v="0"/>
    <s v="4014009000"/>
    <s v="Not Funded"/>
    <s v="15033279"/>
    <m/>
    <m/>
    <n v="1"/>
    <n v="359946"/>
    <n v="1"/>
    <n v="359946"/>
  </r>
  <r>
    <x v="0"/>
    <s v="3"/>
    <s v="9/16/2014"/>
    <s v="2014"/>
    <s v="12"/>
    <s v="41120000"/>
    <x v="14"/>
    <x v="0"/>
    <s v="High Performance Imaging"/>
    <s v="Private Profit"/>
    <x v="0"/>
    <s v="4014006000"/>
    <s v="Awarded"/>
    <s v="15033182"/>
    <m/>
    <m/>
    <n v="1"/>
    <n v="32000"/>
    <n v="1"/>
    <n v="32000"/>
  </r>
  <r>
    <x v="0"/>
    <s v="3"/>
    <s v="9/18/2014"/>
    <s v="2014"/>
    <s v="12"/>
    <s v="41120000"/>
    <x v="14"/>
    <x v="0"/>
    <s v="VETERANS AFFAIRS, DEPARTMENT OF"/>
    <s v="Federal"/>
    <x v="0"/>
    <s v="1011005000"/>
    <s v="Awarded"/>
    <s v="15033389"/>
    <m/>
    <m/>
    <n v="1"/>
    <n v="121260"/>
    <n v="1"/>
    <n v="121260"/>
  </r>
  <r>
    <x v="0"/>
    <s v="3"/>
    <s v="9/19/2014"/>
    <s v="2014"/>
    <s v="12"/>
    <s v="41120000"/>
    <x v="14"/>
    <x v="0"/>
    <s v="NATIONAL 4-H COUNCIL"/>
    <s v="Private Non-Profit"/>
    <x v="0"/>
    <s v="4011001050"/>
    <s v="Awarded"/>
    <s v="15033071"/>
    <m/>
    <m/>
    <n v="1"/>
    <n v="123000.34"/>
    <n v="1"/>
    <n v="123000.34"/>
  </r>
  <r>
    <x v="0"/>
    <s v="3"/>
    <s v="9/25/2014"/>
    <s v="2014"/>
    <s v="12"/>
    <s v="41120000"/>
    <x v="14"/>
    <x v="0"/>
    <s v="STATE, U.S. DEPARTMENT OF"/>
    <s v="Federal"/>
    <x v="0"/>
    <s v="4020003000"/>
    <s v="Awarded"/>
    <s v="15033679"/>
    <m/>
    <m/>
    <n v="1"/>
    <n v="223504"/>
    <n v="1"/>
    <n v="223504"/>
  </r>
  <r>
    <x v="0"/>
    <s v="3"/>
    <s v="9/26/2014"/>
    <s v="2014"/>
    <s v="12"/>
    <s v="41120000"/>
    <x v="14"/>
    <x v="0"/>
    <s v="HOMELAND SECURITY, U.S. DEPARTMENT OF"/>
    <s v="Federal"/>
    <x v="0"/>
    <s v="4018009000"/>
    <s v="Not Funded"/>
    <s v="15033732"/>
    <m/>
    <m/>
    <n v="0.5"/>
    <n v="123903.5"/>
    <n v="0.5"/>
    <n v="123903.5"/>
  </r>
  <r>
    <x v="0"/>
    <s v="3"/>
    <s v="9/26/2014"/>
    <s v="2014"/>
    <s v="12"/>
    <s v="41120000"/>
    <x v="14"/>
    <x v="0"/>
    <s v="HOMELAND SECURITY, U.S. DEPARTMENT OF"/>
    <s v="Federal"/>
    <x v="0"/>
    <s v="4019030000"/>
    <s v="Not Funded"/>
    <s v="15033732"/>
    <m/>
    <m/>
    <n v="0.5"/>
    <n v="123903.5"/>
    <n v="0.5"/>
    <n v="123903.5"/>
  </r>
  <r>
    <x v="0"/>
    <s v="3"/>
    <s v="9/30/2014"/>
    <s v="2014"/>
    <s v="12"/>
    <s v="41120000"/>
    <x v="14"/>
    <x v="0"/>
    <s v="HOMELAND SECURITY, U.S. DEPARTMENT OF"/>
    <s v="Federal"/>
    <x v="0"/>
    <s v="4014006000"/>
    <s v="Not Funded"/>
    <s v="15033079"/>
    <n v="1"/>
    <n v="314597"/>
    <m/>
    <m/>
    <n v="1"/>
    <n v="314597"/>
  </r>
  <r>
    <x v="0"/>
    <s v="3"/>
    <s v="9/30/2014"/>
    <s v="2014"/>
    <s v="12"/>
    <s v="41120000"/>
    <x v="14"/>
    <x v="0"/>
    <s v="HOMELAND SECURITY, U.S. DEPARTMENT OF"/>
    <s v="Federal"/>
    <x v="0"/>
    <s v="4027001000"/>
    <s v="Not Funded"/>
    <s v="15033079"/>
    <n v="0"/>
    <n v="0"/>
    <m/>
    <m/>
    <n v="0"/>
    <n v="0"/>
  </r>
  <r>
    <x v="0"/>
    <s v="3"/>
    <s v="9/30/2014"/>
    <s v="2014"/>
    <s v="12"/>
    <s v="41120000"/>
    <x v="14"/>
    <x v="0"/>
    <s v="HOMELAND SECURITY, U.S. DEPARTMENT OF"/>
    <s v="Federal"/>
    <x v="0"/>
    <s v="4027001014"/>
    <s v="Not Funded"/>
    <s v="15033079"/>
    <n v="0"/>
    <n v="0"/>
    <m/>
    <m/>
    <n v="0"/>
    <n v="0"/>
  </r>
  <r>
    <x v="0"/>
    <s v="4"/>
    <s v="10/1/2014"/>
    <s v="2015"/>
    <s v="1"/>
    <s v="41120000"/>
    <x v="14"/>
    <x v="0"/>
    <s v="ENVIRONMENTAL PROTECTION AGENCY"/>
    <s v="Federal"/>
    <x v="0"/>
    <s v="4013003000"/>
    <s v="Not Funded"/>
    <s v="15033787"/>
    <n v="0.05"/>
    <n v="499945.1"/>
    <m/>
    <m/>
    <n v="0.05"/>
    <n v="499945.1"/>
  </r>
  <r>
    <x v="0"/>
    <s v="4"/>
    <s v="10/1/2014"/>
    <s v="2015"/>
    <s v="1"/>
    <s v="41120000"/>
    <x v="14"/>
    <x v="0"/>
    <s v="ENVIRONMENTAL PROTECTION AGENCY"/>
    <s v="Federal"/>
    <x v="0"/>
    <s v="4013009000"/>
    <s v="Not Funded"/>
    <s v="15033787"/>
    <n v="0.25"/>
    <n v="2499725.5"/>
    <m/>
    <m/>
    <n v="0.25"/>
    <n v="2499725.5"/>
  </r>
  <r>
    <x v="0"/>
    <s v="4"/>
    <s v="10/1/2014"/>
    <s v="2015"/>
    <s v="1"/>
    <s v="41120000"/>
    <x v="14"/>
    <x v="0"/>
    <s v="ENVIRONMENTAL PROTECTION AGENCY"/>
    <s v="Federal"/>
    <x v="0"/>
    <s v="4017012000"/>
    <s v="Not Funded"/>
    <s v="15033787"/>
    <n v="0.6"/>
    <n v="5999341.2000000002"/>
    <m/>
    <m/>
    <n v="0.6"/>
    <n v="5999341.2000000002"/>
  </r>
  <r>
    <x v="0"/>
    <s v="4"/>
    <s v="10/1/2014"/>
    <s v="2015"/>
    <s v="1"/>
    <s v="41120000"/>
    <x v="14"/>
    <x v="0"/>
    <s v="ENVIRONMENTAL PROTECTION AGENCY"/>
    <s v="Federal"/>
    <x v="0"/>
    <s v="4017014000"/>
    <s v="Not Funded"/>
    <s v="15033787"/>
    <n v="0"/>
    <n v="0"/>
    <m/>
    <m/>
    <n v="0"/>
    <n v="0"/>
  </r>
  <r>
    <x v="0"/>
    <s v="4"/>
    <s v="10/1/2014"/>
    <s v="2015"/>
    <s v="1"/>
    <s v="41120000"/>
    <x v="14"/>
    <x v="0"/>
    <s v="ENVIRONMENTAL PROTECTION AGENCY"/>
    <s v="Federal"/>
    <x v="0"/>
    <s v="4018008000"/>
    <s v="Not Funded"/>
    <s v="15033787"/>
    <n v="0.1"/>
    <n v="999890.2"/>
    <m/>
    <m/>
    <n v="0.1"/>
    <n v="999890.2"/>
  </r>
  <r>
    <x v="0"/>
    <s v="4"/>
    <s v="10/1/2014"/>
    <s v="2015"/>
    <s v="1"/>
    <s v="41120000"/>
    <x v="14"/>
    <x v="0"/>
    <s v="ENVIRONMENTAL PROTECTION AGENCY"/>
    <s v="Federal"/>
    <x v="0"/>
    <s v="4018010000"/>
    <s v="Not Funded"/>
    <s v="15033787"/>
    <n v="0"/>
    <n v="0"/>
    <m/>
    <m/>
    <n v="0"/>
    <n v="0"/>
  </r>
  <r>
    <x v="0"/>
    <s v="4"/>
    <s v="10/1/2014"/>
    <s v="2015"/>
    <s v="1"/>
    <s v="41120000"/>
    <x v="14"/>
    <x v="0"/>
    <s v="ENVIRONMENTAL PROTECTION AGENCY"/>
    <s v="Federal"/>
    <x v="0"/>
    <s v="4027011000"/>
    <s v="Not Funded"/>
    <s v="15033787"/>
    <n v="0"/>
    <n v="0"/>
    <m/>
    <m/>
    <n v="0"/>
    <n v="0"/>
  </r>
  <r>
    <x v="0"/>
    <s v="4"/>
    <s v="10/2/2014"/>
    <s v="2015"/>
    <s v="1"/>
    <s v="41120000"/>
    <x v="14"/>
    <x v="0"/>
    <s v="UNIVERSITY OF ILLINOIS"/>
    <s v="Institution of Higher Education"/>
    <x v="0"/>
    <s v="4011015000"/>
    <s v="Awarded"/>
    <s v="15043909"/>
    <m/>
    <m/>
    <n v="0.8"/>
    <n v="7556.8"/>
    <n v="0.8"/>
    <n v="7556.8"/>
  </r>
  <r>
    <x v="0"/>
    <s v="4"/>
    <s v="10/2/2014"/>
    <s v="2015"/>
    <s v="1"/>
    <s v="41120000"/>
    <x v="14"/>
    <x v="0"/>
    <s v="UNIVERSITY OF ILLINOIS"/>
    <s v="Institution of Higher Education"/>
    <x v="0"/>
    <s v="4011020000"/>
    <s v="Awarded"/>
    <s v="15043909"/>
    <m/>
    <m/>
    <n v="0.2"/>
    <n v="1889.2"/>
    <n v="0.2"/>
    <n v="1889.2"/>
  </r>
  <r>
    <x v="0"/>
    <s v="4"/>
    <s v="10/2/2014"/>
    <s v="2015"/>
    <s v="1"/>
    <s v="41120000"/>
    <x v="14"/>
    <x v="0"/>
    <s v="NATIONAL SECURITY AGENCY"/>
    <s v="Federal"/>
    <x v="0"/>
    <s v="4018009000"/>
    <s v="Pending"/>
    <s v="15043963"/>
    <n v="1"/>
    <n v="80000"/>
    <m/>
    <m/>
    <n v="1"/>
    <n v="80000"/>
  </r>
  <r>
    <x v="0"/>
    <s v="4"/>
    <s v="10/2/2014"/>
    <s v="2015"/>
    <s v="1"/>
    <s v="41120000"/>
    <x v="14"/>
    <x v="0"/>
    <s v="NATIONAL SECURITY AGENCY"/>
    <s v="Federal"/>
    <x v="0"/>
    <s v="4027001000"/>
    <s v="Pending"/>
    <s v="15043963"/>
    <n v="0"/>
    <n v="0"/>
    <m/>
    <m/>
    <n v="0"/>
    <n v="0"/>
  </r>
  <r>
    <x v="0"/>
    <s v="4"/>
    <s v="10/10/2014"/>
    <s v="2015"/>
    <s v="1"/>
    <s v="41120000"/>
    <x v="14"/>
    <x v="0"/>
    <s v="Great Lakes Observing System"/>
    <s v="Private Non-Profit"/>
    <x v="0"/>
    <s v="4011015000"/>
    <s v="Awarded"/>
    <s v="15011632"/>
    <m/>
    <m/>
    <n v="0.5"/>
    <n v="33623"/>
    <n v="0.5"/>
    <n v="33623"/>
  </r>
  <r>
    <x v="0"/>
    <s v="4"/>
    <s v="10/10/2014"/>
    <s v="2015"/>
    <s v="1"/>
    <s v="41120000"/>
    <x v="14"/>
    <x v="0"/>
    <s v="Great Lakes Observing System"/>
    <s v="Private Non-Profit"/>
    <x v="0"/>
    <s v="4011020000"/>
    <s v="Awarded"/>
    <s v="15011632"/>
    <m/>
    <m/>
    <n v="0.5"/>
    <n v="33623"/>
    <n v="0.5"/>
    <n v="33623"/>
  </r>
  <r>
    <x v="0"/>
    <s v="4"/>
    <s v="10/10/2014"/>
    <s v="2015"/>
    <s v="1"/>
    <s v="41120000"/>
    <x v="14"/>
    <x v="0"/>
    <s v="VA Medical Center/San Francisco"/>
    <s v="Federal"/>
    <x v="0"/>
    <s v="4013003000"/>
    <s v="Awarded"/>
    <s v="15044173"/>
    <m/>
    <m/>
    <n v="1"/>
    <n v="41413"/>
    <n v="1"/>
    <n v="41413"/>
  </r>
  <r>
    <x v="0"/>
    <s v="4"/>
    <s v="10/15/2014"/>
    <s v="2015"/>
    <s v="1"/>
    <s v="41120000"/>
    <x v="14"/>
    <x v="0"/>
    <s v="NATIONAL SECURITY AGENCY"/>
    <s v="Federal"/>
    <x v="0"/>
    <s v="4018006000"/>
    <s v="Pending"/>
    <s v="15044246"/>
    <m/>
    <m/>
    <n v="1"/>
    <n v="78622"/>
    <n v="1"/>
    <n v="78622"/>
  </r>
  <r>
    <x v="0"/>
    <s v="4"/>
    <s v="10/15/2014"/>
    <s v="2015"/>
    <s v="1"/>
    <s v="41120000"/>
    <x v="14"/>
    <x v="0"/>
    <s v="NATIONAL SECURITY AGENCY"/>
    <s v="Federal"/>
    <x v="0"/>
    <s v="4018006000"/>
    <s v="Pending"/>
    <s v="15044260"/>
    <m/>
    <m/>
    <n v="1"/>
    <n v="79999"/>
    <n v="1"/>
    <n v="79999"/>
  </r>
  <r>
    <x v="0"/>
    <s v="4"/>
    <s v="10/15/2014"/>
    <s v="2015"/>
    <s v="1"/>
    <s v="41120000"/>
    <x v="14"/>
    <x v="0"/>
    <s v="NATIONAL INSTITUTE OF STANDARDS &amp; TECH"/>
    <s v="Federal"/>
    <x v="0"/>
    <s v="4025003000"/>
    <s v="Awarded"/>
    <s v="15044231"/>
    <m/>
    <m/>
    <n v="1"/>
    <n v="13793440"/>
    <n v="1"/>
    <n v="13793440"/>
  </r>
  <r>
    <x v="0"/>
    <s v="4"/>
    <s v="10/24/2014"/>
    <s v="2015"/>
    <s v="1"/>
    <s v="41120000"/>
    <x v="14"/>
    <x v="0"/>
    <s v="UNIVERSITY OF SOUTH ALABAMA"/>
    <s v="Institution of Higher Education"/>
    <x v="0"/>
    <s v="4014005000"/>
    <s v="Pending"/>
    <s v="15044589"/>
    <m/>
    <m/>
    <n v="1"/>
    <n v="269689"/>
    <n v="1"/>
    <n v="269689"/>
  </r>
  <r>
    <x v="0"/>
    <s v="5"/>
    <s v="11/1/2014"/>
    <s v="2015"/>
    <s v="2"/>
    <s v="41120000"/>
    <x v="14"/>
    <x v="0"/>
    <s v="NATIONAL RENEWABLE ENERGY LABORATORY"/>
    <s v="Federal"/>
    <x v="0"/>
    <s v="4014004000"/>
    <s v="Pending"/>
    <s v="15044739"/>
    <m/>
    <m/>
    <n v="1"/>
    <n v="16275"/>
    <n v="1"/>
    <n v="16275"/>
  </r>
  <r>
    <x v="0"/>
    <s v="5"/>
    <s v="11/3/2014"/>
    <s v="2015"/>
    <s v="2"/>
    <s v="41120000"/>
    <x v="14"/>
    <x v="0"/>
    <s v="NATIONAL INSTITUTE OF STANDARDS &amp; TECH"/>
    <s v="Federal"/>
    <x v="0"/>
    <s v="4011016000"/>
    <s v="Awarded"/>
    <s v="15044585"/>
    <n v="0.1"/>
    <n v="45362.3"/>
    <m/>
    <m/>
    <n v="0.1"/>
    <n v="45362.3"/>
  </r>
  <r>
    <x v="0"/>
    <s v="5"/>
    <s v="11/3/2014"/>
    <s v="2015"/>
    <s v="2"/>
    <s v="41120000"/>
    <x v="14"/>
    <x v="0"/>
    <s v="NATIONAL INSTITUTE OF STANDARDS &amp; TECH"/>
    <s v="Federal"/>
    <x v="0"/>
    <s v="4014003000"/>
    <s v="Awarded"/>
    <s v="15044585"/>
    <n v="0.55000000000000004"/>
    <n v="249492.65"/>
    <m/>
    <m/>
    <n v="0.55000000000000004"/>
    <n v="249492.65"/>
  </r>
  <r>
    <x v="0"/>
    <s v="5"/>
    <s v="11/3/2014"/>
    <s v="2015"/>
    <s v="2"/>
    <s v="41120000"/>
    <x v="14"/>
    <x v="0"/>
    <s v="ECONOMIC DEVELOPMENT ADMINISTRATION"/>
    <s v="Federal"/>
    <x v="0"/>
    <s v="4014004000"/>
    <s v="Pending"/>
    <s v="15054769"/>
    <n v="1"/>
    <n v="148550"/>
    <m/>
    <m/>
    <n v="1"/>
    <n v="148550"/>
  </r>
  <r>
    <x v="0"/>
    <s v="5"/>
    <s v="11/3/2014"/>
    <s v="2015"/>
    <s v="2"/>
    <s v="41120000"/>
    <x v="14"/>
    <x v="0"/>
    <s v="NATIONAL INSTITUTE OF STANDARDS &amp; TECH"/>
    <s v="Federal"/>
    <x v="0"/>
    <s v="4016005000"/>
    <s v="Awarded"/>
    <s v="15044585"/>
    <n v="0.35"/>
    <n v="158768.04999999999"/>
    <m/>
    <m/>
    <n v="0.35"/>
    <n v="158768.04999999999"/>
  </r>
  <r>
    <x v="0"/>
    <s v="5"/>
    <s v="11/3/2014"/>
    <s v="2015"/>
    <s v="2"/>
    <s v="41120000"/>
    <x v="14"/>
    <x v="0"/>
    <s v="Bollinger Shipyards Lockport LLC"/>
    <s v="Private Profit"/>
    <x v="0"/>
    <s v="4019008000"/>
    <s v="Pending"/>
    <s v="15044656"/>
    <m/>
    <m/>
    <n v="1"/>
    <n v="53200"/>
    <n v="1"/>
    <n v="53200"/>
  </r>
  <r>
    <x v="0"/>
    <s v="5"/>
    <s v="11/3/2014"/>
    <s v="2015"/>
    <s v="2"/>
    <s v="41120000"/>
    <x v="14"/>
    <x v="0"/>
    <s v="ECONOMIC DEVELOPMENT ADMINISTRATION"/>
    <s v="Federal"/>
    <x v="0"/>
    <s v="4027005000"/>
    <s v="Pending"/>
    <s v="15054769"/>
    <n v="0"/>
    <n v="0"/>
    <m/>
    <m/>
    <n v="0"/>
    <n v="0"/>
  </r>
  <r>
    <x v="0"/>
    <s v="5"/>
    <s v="11/3/2014"/>
    <s v="2015"/>
    <s v="2"/>
    <s v="41120000"/>
    <x v="14"/>
    <x v="0"/>
    <s v="NATIONAL INSTITUTE OF STANDARDS &amp; TECH"/>
    <s v="Federal"/>
    <x v="0"/>
    <s v="4027006000"/>
    <s v="Awarded"/>
    <s v="15044585"/>
    <n v="0"/>
    <n v="0"/>
    <m/>
    <m/>
    <n v="0"/>
    <n v="0"/>
  </r>
  <r>
    <x v="0"/>
    <s v="5"/>
    <s v="11/5/2014"/>
    <s v="2015"/>
    <s v="2"/>
    <s v="41120000"/>
    <x v="14"/>
    <x v="0"/>
    <s v="NATIONAL PARK SERVICE"/>
    <s v="Federal"/>
    <x v="0"/>
    <s v="4011018000"/>
    <s v="Pending"/>
    <s v="15054886"/>
    <m/>
    <m/>
    <n v="1"/>
    <n v="40000"/>
    <n v="1"/>
    <n v="40000"/>
  </r>
  <r>
    <x v="0"/>
    <s v="5"/>
    <s v="11/14/2014"/>
    <s v="2015"/>
    <s v="2"/>
    <s v="41120000"/>
    <x v="14"/>
    <x v="0"/>
    <s v="VETERANS AFFAIRS, DEPARTMENT OF"/>
    <s v="Federal"/>
    <x v="0"/>
    <s v="4011001000"/>
    <s v="Awarded"/>
    <s v="15044245"/>
    <m/>
    <m/>
    <n v="0.1"/>
    <n v="20300"/>
    <n v="0.1"/>
    <n v="20300"/>
  </r>
  <r>
    <x v="0"/>
    <s v="5"/>
    <s v="11/14/2014"/>
    <s v="2015"/>
    <s v="2"/>
    <s v="41120000"/>
    <x v="14"/>
    <x v="0"/>
    <s v="VETERANS AFFAIRS, DEPARTMENT OF"/>
    <s v="Federal"/>
    <x v="0"/>
    <s v="4013001000"/>
    <s v="Awarded"/>
    <s v="15044245"/>
    <m/>
    <m/>
    <n v="0.1"/>
    <n v="20300"/>
    <n v="0.1"/>
    <n v="20300"/>
  </r>
  <r>
    <x v="0"/>
    <s v="5"/>
    <s v="11/14/2014"/>
    <s v="2015"/>
    <s v="2"/>
    <s v="41120000"/>
    <x v="14"/>
    <x v="0"/>
    <s v="VETERANS AFFAIRS, DEPARTMENT OF"/>
    <s v="Federal"/>
    <x v="0"/>
    <s v="4013004000"/>
    <s v="Awarded"/>
    <s v="15044245"/>
    <m/>
    <m/>
    <n v="0.2"/>
    <n v="40600"/>
    <n v="0.2"/>
    <n v="40600"/>
  </r>
  <r>
    <x v="0"/>
    <s v="5"/>
    <s v="11/14/2014"/>
    <s v="2015"/>
    <s v="2"/>
    <s v="41120000"/>
    <x v="14"/>
    <x v="0"/>
    <s v="VETERANS AFFAIRS, DEPARTMENT OF"/>
    <s v="Federal"/>
    <x v="0"/>
    <s v="4013006000"/>
    <s v="Awarded"/>
    <s v="15044245"/>
    <m/>
    <m/>
    <n v="0.6"/>
    <n v="121800"/>
    <n v="0.6"/>
    <n v="121800"/>
  </r>
  <r>
    <x v="0"/>
    <s v="5"/>
    <s v="11/17/2014"/>
    <s v="2015"/>
    <s v="2"/>
    <s v="41120000"/>
    <x v="14"/>
    <x v="0"/>
    <s v="Univ of Illinois at Champaign-Urbana"/>
    <s v="Institution of Higher Education"/>
    <x v="0"/>
    <s v="4011005000"/>
    <s v="Awarded"/>
    <s v="15055207"/>
    <n v="0.5"/>
    <n v="48000"/>
    <m/>
    <m/>
    <n v="0.5"/>
    <n v="48000"/>
  </r>
  <r>
    <x v="0"/>
    <s v="5"/>
    <s v="11/17/2014"/>
    <s v="2015"/>
    <s v="2"/>
    <s v="41120000"/>
    <x v="14"/>
    <x v="0"/>
    <s v="Univ of Illinois at Champaign-Urbana"/>
    <s v="Institution of Higher Education"/>
    <x v="0"/>
    <s v="4011006000"/>
    <s v="Awarded"/>
    <s v="15055193"/>
    <m/>
    <m/>
    <n v="0.70299999999999996"/>
    <n v="67488"/>
    <n v="0.70299999999999996"/>
    <n v="67488"/>
  </r>
  <r>
    <x v="0"/>
    <s v="5"/>
    <s v="11/17/2014"/>
    <s v="2015"/>
    <s v="2"/>
    <s v="41120000"/>
    <x v="14"/>
    <x v="0"/>
    <s v="Univ of Illinois at Champaign-Urbana"/>
    <s v="Institution of Higher Education"/>
    <x v="0"/>
    <s v="4011015000"/>
    <s v="Awarded"/>
    <s v="15055207"/>
    <n v="0.5"/>
    <n v="48000"/>
    <m/>
    <m/>
    <n v="0.5"/>
    <n v="48000"/>
  </r>
  <r>
    <x v="0"/>
    <s v="5"/>
    <s v="11/17/2014"/>
    <s v="2015"/>
    <s v="2"/>
    <s v="41120000"/>
    <x v="14"/>
    <x v="0"/>
    <s v="Univ of Illinois at Champaign-Urbana"/>
    <s v="Institution of Higher Education"/>
    <x v="0"/>
    <s v="4018008000"/>
    <s v="Awarded"/>
    <s v="15055193"/>
    <m/>
    <m/>
    <n v="0.29699999999999999"/>
    <n v="28512"/>
    <n v="0.29699999999999999"/>
    <n v="28512"/>
  </r>
  <r>
    <x v="0"/>
    <s v="5"/>
    <s v="11/17/2014"/>
    <s v="2015"/>
    <s v="2"/>
    <s v="41120000"/>
    <x v="14"/>
    <x v="0"/>
    <s v="Univ of Illinois at Champaign-Urbana"/>
    <s v="Institution of Higher Education"/>
    <x v="0"/>
    <s v="4027011000"/>
    <s v="Awarded"/>
    <s v="15055207"/>
    <n v="0"/>
    <n v="0"/>
    <m/>
    <m/>
    <n v="0"/>
    <n v="0"/>
  </r>
  <r>
    <x v="0"/>
    <s v="5"/>
    <s v="11/24/2014"/>
    <s v="2015"/>
    <s v="2"/>
    <s v="41120000"/>
    <x v="14"/>
    <x v="0"/>
    <s v="RTI International"/>
    <s v="Private Profit"/>
    <x v="0"/>
    <s v="4014010000"/>
    <s v="Awarded"/>
    <s v="15055402"/>
    <m/>
    <m/>
    <n v="1"/>
    <n v="12978"/>
    <n v="1"/>
    <n v="12978"/>
  </r>
  <r>
    <x v="0"/>
    <s v="5"/>
    <s v="11/24/2014"/>
    <s v="2015"/>
    <s v="2"/>
    <s v="41120000"/>
    <x v="14"/>
    <x v="0"/>
    <s v="MICHIGAN STATE UNIVERSITY"/>
    <s v="Institution of Higher Education"/>
    <x v="0"/>
    <s v="4018009000"/>
    <s v="Pending"/>
    <s v="15055405"/>
    <m/>
    <m/>
    <n v="1"/>
    <n v="1000000"/>
    <n v="1"/>
    <n v="1000000"/>
  </r>
  <r>
    <x v="0"/>
    <s v="5"/>
    <s v="11/25/2014"/>
    <s v="2015"/>
    <s v="2"/>
    <s v="41120000"/>
    <x v="14"/>
    <x v="0"/>
    <s v="PHS-FDA FOOD AND DRUG ADMINISTRATION"/>
    <s v="Federal"/>
    <x v="0"/>
    <s v="4016004000"/>
    <s v="Pending"/>
    <s v="15055431"/>
    <m/>
    <m/>
    <n v="1"/>
    <n v="30000"/>
    <n v="1"/>
    <n v="30000"/>
  </r>
  <r>
    <x v="0"/>
    <s v="6"/>
    <s v="12/2/2014"/>
    <s v="2015"/>
    <s v="3"/>
    <s v="41120000"/>
    <x v="14"/>
    <x v="0"/>
    <s v="ECONOMIC DEVELOPMENT ADMINISTRATION"/>
    <s v="Federal"/>
    <x v="0"/>
    <s v="4019016000"/>
    <s v="Pending"/>
    <s v="15054801"/>
    <m/>
    <m/>
    <n v="1"/>
    <n v="486072"/>
    <n v="1"/>
    <n v="486072"/>
  </r>
  <r>
    <x v="0"/>
    <s v="6"/>
    <s v="12/3/2014"/>
    <s v="2015"/>
    <s v="3"/>
    <s v="41120000"/>
    <x v="14"/>
    <x v="0"/>
    <s v="In  Water Resources Research Center"/>
    <s v="Private Non-Profit"/>
    <x v="0"/>
    <s v="4011006000"/>
    <s v="Pending"/>
    <s v="15065571"/>
    <m/>
    <m/>
    <n v="0.05"/>
    <n v="750"/>
    <n v="0.05"/>
    <n v="750"/>
  </r>
  <r>
    <x v="0"/>
    <s v="6"/>
    <s v="12/3/2014"/>
    <s v="2015"/>
    <s v="3"/>
    <s v="41120000"/>
    <x v="14"/>
    <x v="0"/>
    <s v="PURDUE UNIVERSITY"/>
    <s v="Institution of Higher Education"/>
    <x v="0"/>
    <s v="4011015000"/>
    <s v="Pending"/>
    <s v="15065627"/>
    <m/>
    <m/>
    <n v="1"/>
    <n v="14202"/>
    <n v="1"/>
    <n v="14202"/>
  </r>
  <r>
    <x v="0"/>
    <s v="6"/>
    <s v="12/3/2014"/>
    <s v="2015"/>
    <s v="3"/>
    <s v="41120000"/>
    <x v="14"/>
    <x v="0"/>
    <s v="In  Water Resources Research Center"/>
    <s v="Private Non-Profit"/>
    <x v="0"/>
    <s v="4018008000"/>
    <s v="Pending"/>
    <s v="15065571"/>
    <m/>
    <m/>
    <n v="0.95"/>
    <n v="14250"/>
    <n v="0.95"/>
    <n v="14250"/>
  </r>
  <r>
    <x v="0"/>
    <s v="6"/>
    <s v="12/9/2014"/>
    <s v="2015"/>
    <s v="3"/>
    <s v="41120000"/>
    <x v="14"/>
    <x v="0"/>
    <s v="INSTITUTE OF INTERNATIONAL EDUCATION"/>
    <s v="Foundation"/>
    <x v="0"/>
    <s v="4011005000"/>
    <s v="Awarded"/>
    <s v="15044329"/>
    <m/>
    <m/>
    <n v="0.8"/>
    <n v="218188.79999999999"/>
    <n v="0.8"/>
    <n v="218188.79999999999"/>
  </r>
  <r>
    <x v="0"/>
    <s v="6"/>
    <s v="12/9/2014"/>
    <s v="2015"/>
    <s v="3"/>
    <s v="41120000"/>
    <x v="14"/>
    <x v="0"/>
    <s v="INSTITUTE OF INTERNATIONAL EDUCATION"/>
    <s v="Foundation"/>
    <x v="0"/>
    <s v="4011008000"/>
    <s v="Awarded"/>
    <s v="15044329"/>
    <m/>
    <m/>
    <n v="0.2"/>
    <n v="54547.199999999997"/>
    <n v="0.2"/>
    <n v="54547.199999999997"/>
  </r>
  <r>
    <x v="0"/>
    <s v="6"/>
    <s v="12/9/2014"/>
    <s v="2015"/>
    <s v="3"/>
    <s v="41120000"/>
    <x v="14"/>
    <x v="0"/>
    <s v="INSTITUTE OF INTERNATIONAL EDUCATION"/>
    <s v="Foundation"/>
    <x v="0"/>
    <s v="4011021000"/>
    <s v="Awarded"/>
    <s v="15044329"/>
    <m/>
    <m/>
    <n v="0"/>
    <n v="0"/>
    <n v="0"/>
    <n v="0"/>
  </r>
  <r>
    <x v="0"/>
    <s v="6"/>
    <s v="12/9/2014"/>
    <s v="2015"/>
    <s v="3"/>
    <s v="41120000"/>
    <x v="14"/>
    <x v="0"/>
    <s v="CLEMSON UNIVERSITY"/>
    <s v="Institution of Higher Education"/>
    <x v="0"/>
    <s v="4014005000"/>
    <s v="Pending"/>
    <s v="15065771"/>
    <m/>
    <m/>
    <n v="1"/>
    <n v="275000"/>
    <n v="1"/>
    <n v="275000"/>
  </r>
  <r>
    <x v="0"/>
    <s v="6"/>
    <s v="12/9/2014"/>
    <s v="2015"/>
    <s v="3"/>
    <s v="41120000"/>
    <x v="14"/>
    <x v="0"/>
    <s v="Morpho Detection LLC"/>
    <s v="Private Profit"/>
    <x v="0"/>
    <s v="4014006000"/>
    <s v="Awarded"/>
    <s v="15065707"/>
    <m/>
    <m/>
    <n v="0.75"/>
    <n v="43656.75"/>
    <n v="0.75"/>
    <n v="43656.75"/>
  </r>
  <r>
    <x v="0"/>
    <s v="6"/>
    <s v="12/9/2014"/>
    <s v="2015"/>
    <s v="3"/>
    <s v="41120000"/>
    <x v="14"/>
    <x v="0"/>
    <s v="NUCLEAR REGULATORY COMMISSION"/>
    <s v="Federal"/>
    <x v="0"/>
    <s v="4014011000"/>
    <s v="Pending"/>
    <s v="15065731"/>
    <m/>
    <m/>
    <n v="1"/>
    <n v="42578"/>
    <n v="1"/>
    <n v="42578"/>
  </r>
  <r>
    <x v="0"/>
    <s v="6"/>
    <s v="12/9/2014"/>
    <s v="2015"/>
    <s v="3"/>
    <s v="41120000"/>
    <x v="14"/>
    <x v="0"/>
    <s v="Morpho Detection LLC"/>
    <s v="Private Profit"/>
    <x v="0"/>
    <s v="4014017000"/>
    <s v="Awarded"/>
    <s v="15065707"/>
    <m/>
    <m/>
    <n v="0.25"/>
    <n v="14552.25"/>
    <n v="0.25"/>
    <n v="14552.25"/>
  </r>
  <r>
    <x v="0"/>
    <s v="6"/>
    <s v="12/9/2014"/>
    <s v="2015"/>
    <s v="3"/>
    <s v="41120000"/>
    <x v="14"/>
    <x v="0"/>
    <s v="NATIONAL ENDOWMENT FOR THE HUMANITIES"/>
    <s v="Federal"/>
    <x v="0"/>
    <s v="4017009000"/>
    <s v="Pending"/>
    <s v="15065761"/>
    <m/>
    <m/>
    <n v="1"/>
    <n v="296751"/>
    <n v="1"/>
    <n v="296751"/>
  </r>
  <r>
    <x v="0"/>
    <s v="6"/>
    <s v="12/19/2014"/>
    <s v="2015"/>
    <s v="3"/>
    <s v="41120000"/>
    <x v="14"/>
    <x v="0"/>
    <s v="VETERANS AFFAIRS, DEPARTMENT OF"/>
    <s v="Federal"/>
    <x v="0"/>
    <s v="1011005000"/>
    <s v="Awarded"/>
    <s v="15066013"/>
    <m/>
    <m/>
    <n v="1"/>
    <n v="33180"/>
    <n v="1"/>
    <n v="33180"/>
  </r>
  <r>
    <x v="0"/>
    <s v="6"/>
    <s v="12/22/2014"/>
    <s v="2015"/>
    <s v="3"/>
    <s v="41120000"/>
    <x v="14"/>
    <x v="0"/>
    <s v="NATIONAL INSTITUTE OF STANDARDS &amp; TECH"/>
    <s v="Federal"/>
    <x v="0"/>
    <s v="4014010000"/>
    <s v="Awarded"/>
    <s v="15066095"/>
    <m/>
    <m/>
    <n v="1"/>
    <n v="20000"/>
    <n v="1"/>
    <n v="20000"/>
  </r>
  <r>
    <x v="0"/>
    <s v="6"/>
    <s v="12/22/2014"/>
    <s v="2015"/>
    <s v="3"/>
    <s v="41120000"/>
    <x v="14"/>
    <x v="0"/>
    <s v="NATIONAL INSTITUTE OF JUSTICE"/>
    <s v="Federal"/>
    <x v="0"/>
    <s v="4017014000"/>
    <s v="Pending"/>
    <s v="15066083"/>
    <m/>
    <m/>
    <n v="1"/>
    <n v="32000"/>
    <n v="1"/>
    <n v="32000"/>
  </r>
  <r>
    <x v="0"/>
    <s v="7"/>
    <s v="1/5/2015"/>
    <s v="2015"/>
    <s v="4"/>
    <s v="41120000"/>
    <x v="14"/>
    <x v="0"/>
    <s v="NATIONAL INSTITUTE OF STANDARDS &amp; TECH"/>
    <s v="Federal"/>
    <x v="0"/>
    <s v="4011014000"/>
    <s v="Pending"/>
    <s v="15076971"/>
    <n v="0.2"/>
    <n v="3978540.4"/>
    <m/>
    <m/>
    <n v="0.2"/>
    <n v="3978540.4"/>
  </r>
  <r>
    <x v="0"/>
    <s v="7"/>
    <s v="1/5/2015"/>
    <s v="2015"/>
    <s v="4"/>
    <s v="41120000"/>
    <x v="14"/>
    <x v="0"/>
    <s v="NATIONAL INSTITUTE OF STANDARDS &amp; TECH"/>
    <s v="Federal"/>
    <x v="0"/>
    <s v="4011017000"/>
    <s v="Pending"/>
    <s v="15076971"/>
    <n v="0.05"/>
    <n v="994635.1"/>
    <m/>
    <m/>
    <n v="0.05"/>
    <n v="994635.1"/>
  </r>
  <r>
    <x v="0"/>
    <s v="7"/>
    <s v="1/5/2015"/>
    <s v="2015"/>
    <s v="4"/>
    <s v="41120000"/>
    <x v="14"/>
    <x v="0"/>
    <s v="NATIONAL INSTITUTE OF STANDARDS &amp; TECH"/>
    <s v="Federal"/>
    <x v="0"/>
    <s v="4017006000"/>
    <s v="Pending"/>
    <s v="15076971"/>
    <n v="0.15"/>
    <n v="2983905.3"/>
    <m/>
    <m/>
    <n v="0.15"/>
    <n v="2983905.3"/>
  </r>
  <r>
    <x v="0"/>
    <s v="7"/>
    <s v="1/5/2015"/>
    <s v="2015"/>
    <s v="4"/>
    <s v="41120000"/>
    <x v="14"/>
    <x v="0"/>
    <s v="NATIONAL INSTITUTE OF STANDARDS &amp; TECH"/>
    <s v="Federal"/>
    <x v="0"/>
    <s v="4018005000"/>
    <s v="Pending"/>
    <s v="15076971"/>
    <n v="0"/>
    <n v="0"/>
    <m/>
    <m/>
    <n v="0"/>
    <n v="0"/>
  </r>
  <r>
    <x v="0"/>
    <s v="7"/>
    <s v="1/5/2015"/>
    <s v="2015"/>
    <s v="4"/>
    <s v="41120000"/>
    <x v="14"/>
    <x v="0"/>
    <s v="NATIONAL INSTITUTE OF STANDARDS &amp; TECH"/>
    <s v="Federal"/>
    <x v="0"/>
    <s v="4018009000"/>
    <s v="Pending"/>
    <s v="15076971"/>
    <n v="0.05"/>
    <n v="994635.1"/>
    <m/>
    <m/>
    <n v="0.05"/>
    <n v="994635.1"/>
  </r>
  <r>
    <x v="0"/>
    <s v="7"/>
    <s v="1/5/2015"/>
    <s v="2015"/>
    <s v="4"/>
    <s v="41120000"/>
    <x v="14"/>
    <x v="0"/>
    <s v="NATIONAL INSTITUTE OF STANDARDS &amp; TECH"/>
    <s v="Federal"/>
    <x v="0"/>
    <s v="4019010000"/>
    <s v="Pending"/>
    <s v="15076971"/>
    <n v="0.55000000000000004"/>
    <n v="10940986.1"/>
    <m/>
    <m/>
    <n v="0.55000000000000004"/>
    <n v="10940986.1"/>
  </r>
  <r>
    <x v="0"/>
    <s v="7"/>
    <s v="1/5/2015"/>
    <s v="2015"/>
    <s v="4"/>
    <s v="41120000"/>
    <x v="14"/>
    <x v="0"/>
    <s v="NATIONAL INSTITUTE OF STANDARDS &amp; TECH"/>
    <s v="Federal"/>
    <x v="0"/>
    <s v="4027012000"/>
    <s v="Pending"/>
    <s v="15076971"/>
    <n v="0"/>
    <n v="0"/>
    <m/>
    <m/>
    <n v="0"/>
    <n v="0"/>
  </r>
  <r>
    <x v="0"/>
    <s v="7"/>
    <s v="1/6/2015"/>
    <s v="2015"/>
    <s v="4"/>
    <s v="41120000"/>
    <x v="14"/>
    <x v="0"/>
    <s v="INDIANA UNIVERSITY"/>
    <s v="Institution of Higher Education"/>
    <x v="0"/>
    <s v="4016004000"/>
    <s v="Awarded"/>
    <s v="15076277"/>
    <m/>
    <m/>
    <n v="1"/>
    <n v="26538"/>
    <n v="1"/>
    <n v="26538"/>
  </r>
  <r>
    <x v="0"/>
    <s v="7"/>
    <s v="1/12/2015"/>
    <s v="2015"/>
    <s v="4"/>
    <s v="41120000"/>
    <x v="14"/>
    <x v="0"/>
    <s v="VETERANS AFFAIRS, DEPARTMENT OF"/>
    <s v="Federal"/>
    <x v="0"/>
    <s v="1011005000"/>
    <s v="Pending"/>
    <s v="15076381"/>
    <m/>
    <m/>
    <n v="1"/>
    <n v="3164252"/>
    <n v="1"/>
    <n v="3164252"/>
  </r>
  <r>
    <x v="0"/>
    <s v="7"/>
    <s v="1/12/2015"/>
    <s v="2015"/>
    <s v="4"/>
    <s v="41120000"/>
    <x v="14"/>
    <x v="0"/>
    <s v="VETERANS AFFAIRS, DEPARTMENT OF"/>
    <s v="Federal"/>
    <x v="0"/>
    <s v="1011005000"/>
    <s v="Awarded"/>
    <s v="15076380"/>
    <m/>
    <m/>
    <n v="1"/>
    <n v="151161"/>
    <n v="1"/>
    <n v="151161"/>
  </r>
  <r>
    <x v="0"/>
    <s v="7"/>
    <s v="1/12/2015"/>
    <s v="2015"/>
    <s v="4"/>
    <s v="41120000"/>
    <x v="14"/>
    <x v="0"/>
    <s v="VETERANS AFFAIRS, DEPARTMENT OF"/>
    <s v="Federal"/>
    <x v="0"/>
    <s v="1011005000"/>
    <s v="Awarded"/>
    <s v="15076605"/>
    <m/>
    <m/>
    <n v="1"/>
    <n v="1907208"/>
    <n v="1"/>
    <n v="1907208"/>
  </r>
  <r>
    <x v="0"/>
    <s v="7"/>
    <s v="1/15/2015"/>
    <s v="2015"/>
    <s v="4"/>
    <s v="41120000"/>
    <x v="14"/>
    <x v="0"/>
    <s v="US Agency for Intnl Development"/>
    <s v="Federal"/>
    <x v="0"/>
    <s v="4014006000"/>
    <s v="Pending"/>
    <s v="15076539"/>
    <m/>
    <m/>
    <n v="1"/>
    <n v="189000"/>
    <n v="1"/>
    <n v="189000"/>
  </r>
  <r>
    <x v="0"/>
    <s v="7"/>
    <s v="1/16/2015"/>
    <s v="2015"/>
    <s v="4"/>
    <s v="41120000"/>
    <x v="14"/>
    <x v="0"/>
    <s v="ENERGY, U.S. DEPARTMENT OF"/>
    <s v="Federal"/>
    <x v="0"/>
    <s v="4011008000"/>
    <s v="Not Funded"/>
    <s v="15076577"/>
    <n v="0.27"/>
    <n v="3745696.23"/>
    <m/>
    <m/>
    <n v="0.27"/>
    <n v="3745696.23"/>
  </r>
  <r>
    <x v="0"/>
    <s v="7"/>
    <s v="1/16/2015"/>
    <s v="2015"/>
    <s v="4"/>
    <s v="41120000"/>
    <x v="14"/>
    <x v="0"/>
    <s v="ENERGY, U.S. DEPARTMENT OF"/>
    <s v="Federal"/>
    <x v="0"/>
    <s v="4011012000"/>
    <s v="Not Funded"/>
    <s v="15076577"/>
    <n v="0.15"/>
    <n v="2080942.35"/>
    <m/>
    <m/>
    <n v="0.15"/>
    <n v="2080942.35"/>
  </r>
  <r>
    <x v="0"/>
    <s v="7"/>
    <s v="1/16/2015"/>
    <s v="2015"/>
    <s v="4"/>
    <s v="41120000"/>
    <x v="14"/>
    <x v="0"/>
    <s v="ENERGY, U.S. DEPARTMENT OF"/>
    <s v="Federal"/>
    <x v="0"/>
    <s v="4011015000"/>
    <s v="Not Funded"/>
    <s v="15076577"/>
    <n v="0.37"/>
    <n v="5132991.13"/>
    <m/>
    <m/>
    <n v="0.37"/>
    <n v="5132991.13"/>
  </r>
  <r>
    <x v="0"/>
    <s v="7"/>
    <s v="1/16/2015"/>
    <s v="2015"/>
    <s v="4"/>
    <s v="41120000"/>
    <x v="14"/>
    <x v="0"/>
    <s v="ENERGY, U.S. DEPARTMENT OF"/>
    <s v="Federal"/>
    <x v="0"/>
    <s v="4018003000"/>
    <s v="Not Funded"/>
    <s v="15076577"/>
    <n v="0.11"/>
    <n v="1526024.39"/>
    <m/>
    <m/>
    <n v="0.11"/>
    <n v="1526024.39"/>
  </r>
  <r>
    <x v="0"/>
    <s v="7"/>
    <s v="1/16/2015"/>
    <s v="2015"/>
    <s v="4"/>
    <s v="41120000"/>
    <x v="14"/>
    <x v="0"/>
    <s v="NATIONAL ACADEMY OF SCIENCES"/>
    <s v="Federal"/>
    <x v="0"/>
    <s v="4018008000"/>
    <s v="Pending"/>
    <s v="15076578"/>
    <m/>
    <m/>
    <n v="1"/>
    <n v="133400"/>
    <n v="1"/>
    <n v="133400"/>
  </r>
  <r>
    <x v="0"/>
    <s v="7"/>
    <s v="1/16/2015"/>
    <s v="2015"/>
    <s v="4"/>
    <s v="41120000"/>
    <x v="14"/>
    <x v="0"/>
    <s v="ENERGY, U.S. DEPARTMENT OF"/>
    <s v="Federal"/>
    <x v="0"/>
    <s v="4018008000"/>
    <s v="Not Funded"/>
    <s v="15076577"/>
    <n v="0.1"/>
    <n v="1387294.9"/>
    <m/>
    <m/>
    <n v="0.1"/>
    <n v="1387294.9"/>
  </r>
  <r>
    <x v="0"/>
    <s v="7"/>
    <s v="1/16/2015"/>
    <s v="2015"/>
    <s v="4"/>
    <s v="41120000"/>
    <x v="14"/>
    <x v="0"/>
    <s v="ENERGY, U.S. DEPARTMENT OF"/>
    <s v="Federal"/>
    <x v="0"/>
    <s v="4027010000"/>
    <s v="Not Funded"/>
    <s v="15076577"/>
    <n v="0"/>
    <n v="0"/>
    <m/>
    <m/>
    <n v="0"/>
    <n v="0"/>
  </r>
  <r>
    <x v="0"/>
    <s v="7"/>
    <s v="1/16/2015"/>
    <s v="2015"/>
    <s v="4"/>
    <s v="41120000"/>
    <x v="14"/>
    <x v="0"/>
    <s v="ENERGY, U.S. DEPARTMENT OF"/>
    <s v="Federal"/>
    <x v="0"/>
    <s v="4027013000"/>
    <s v="Not Funded"/>
    <s v="15076577"/>
    <n v="0"/>
    <n v="0"/>
    <m/>
    <m/>
    <n v="0"/>
    <n v="0"/>
  </r>
  <r>
    <x v="0"/>
    <s v="7"/>
    <s v="1/21/2015"/>
    <s v="2015"/>
    <s v="4"/>
    <s v="41120000"/>
    <x v="14"/>
    <x v="0"/>
    <s v="NUCLEAR REGULATORY COMMISSION"/>
    <s v="Federal"/>
    <x v="0"/>
    <s v="4014011000"/>
    <s v="Awarded"/>
    <s v="15076596"/>
    <m/>
    <m/>
    <n v="1"/>
    <n v="43078"/>
    <n v="1"/>
    <n v="43078"/>
  </r>
  <r>
    <x v="0"/>
    <s v="7"/>
    <s v="1/21/2015"/>
    <s v="2015"/>
    <s v="4"/>
    <s v="41120000"/>
    <x v="14"/>
    <x v="0"/>
    <s v="UNITED STATES PHARMACOPEIAL CONVENTION"/>
    <s v="Foundation"/>
    <x v="0"/>
    <s v="4016005000"/>
    <s v="Pending"/>
    <s v="15076615"/>
    <m/>
    <m/>
    <n v="1"/>
    <n v="45344"/>
    <n v="1"/>
    <n v="45344"/>
  </r>
  <r>
    <x v="0"/>
    <s v="7"/>
    <s v="1/28/2015"/>
    <s v="2015"/>
    <s v="4"/>
    <s v="41120000"/>
    <x v="14"/>
    <x v="0"/>
    <s v="NEW MEXICO STATE UNIVERSITY"/>
    <s v="Institution of Higher Education"/>
    <x v="0"/>
    <s v="4011015000"/>
    <s v="Awarded"/>
    <s v="15076895"/>
    <m/>
    <m/>
    <n v="1"/>
    <n v="17733"/>
    <n v="1"/>
    <n v="17733"/>
  </r>
  <r>
    <x v="0"/>
    <s v="7"/>
    <s v="1/29/2015"/>
    <s v="2015"/>
    <s v="4"/>
    <s v="41120000"/>
    <x v="14"/>
    <x v="0"/>
    <s v="NATIONAL INSTITUTE OF STANDARDS &amp; TECH"/>
    <s v="Federal"/>
    <x v="0"/>
    <s v="4014009000"/>
    <s v="Pending"/>
    <s v="15044650"/>
    <m/>
    <m/>
    <n v="0.5"/>
    <n v="243658"/>
    <n v="0.5"/>
    <n v="243658"/>
  </r>
  <r>
    <x v="0"/>
    <s v="7"/>
    <s v="1/29/2015"/>
    <s v="2015"/>
    <s v="4"/>
    <s v="41120000"/>
    <x v="14"/>
    <x v="0"/>
    <s v="University of Horticultural Sciences"/>
    <s v="Foreign Institution of Higher Education"/>
    <x v="0"/>
    <s v="4014009000"/>
    <s v="Pending"/>
    <s v="15076639"/>
    <m/>
    <m/>
    <n v="1"/>
    <n v="249047"/>
    <n v="1"/>
    <n v="249047"/>
  </r>
  <r>
    <x v="0"/>
    <s v="7"/>
    <s v="1/29/2015"/>
    <s v="2015"/>
    <s v="4"/>
    <s v="41120000"/>
    <x v="14"/>
    <x v="0"/>
    <s v="NATIONAL INSTITUTE OF STANDARDS &amp; TECH"/>
    <s v="Federal"/>
    <x v="0"/>
    <s v="4014024000"/>
    <s v="Pending"/>
    <s v="15044650"/>
    <m/>
    <m/>
    <n v="0.5"/>
    <n v="243658"/>
    <n v="0.5"/>
    <n v="243658"/>
  </r>
  <r>
    <x v="0"/>
    <s v="8"/>
    <s v="2/2/2015"/>
    <s v="2015"/>
    <s v="5"/>
    <s v="41120000"/>
    <x v="14"/>
    <x v="0"/>
    <s v="Center for Retirement Research"/>
    <s v="Private Non-Profit"/>
    <x v="0"/>
    <s v="4015004000"/>
    <s v="Pending"/>
    <s v="15077013"/>
    <m/>
    <m/>
    <n v="1"/>
    <n v="45000"/>
    <n v="1"/>
    <n v="45000"/>
  </r>
  <r>
    <x v="0"/>
    <s v="8"/>
    <s v="2/3/2015"/>
    <s v="2015"/>
    <s v="5"/>
    <s v="41120000"/>
    <x v="14"/>
    <x v="0"/>
    <s v="HOMELAND SECURITY, U.S. DEPARTMENT OF"/>
    <s v="Federal"/>
    <x v="0"/>
    <s v="4014006000"/>
    <s v="Awarded"/>
    <s v="15087099"/>
    <n v="1"/>
    <n v="50000"/>
    <m/>
    <m/>
    <n v="1"/>
    <n v="50000"/>
  </r>
  <r>
    <x v="0"/>
    <s v="8"/>
    <s v="2/3/2015"/>
    <s v="2015"/>
    <s v="5"/>
    <s v="41120000"/>
    <x v="14"/>
    <x v="0"/>
    <s v="HOMELAND SECURITY, U.S. DEPARTMENT OF"/>
    <s v="Federal"/>
    <x v="0"/>
    <s v="4014006000"/>
    <s v="Awarded"/>
    <s v="15087171"/>
    <n v="1"/>
    <n v="300000"/>
    <m/>
    <m/>
    <n v="1"/>
    <n v="300000"/>
  </r>
  <r>
    <x v="0"/>
    <s v="8"/>
    <s v="2/3/2015"/>
    <s v="2015"/>
    <s v="5"/>
    <s v="41120000"/>
    <x v="14"/>
    <x v="0"/>
    <s v="HOMELAND SECURITY, U.S. DEPARTMENT OF"/>
    <s v="Federal"/>
    <x v="0"/>
    <s v="4027001000"/>
    <s v="Awarded"/>
    <s v="15087099"/>
    <n v="0"/>
    <n v="0"/>
    <m/>
    <m/>
    <n v="0"/>
    <n v="0"/>
  </r>
  <r>
    <x v="0"/>
    <s v="8"/>
    <s v="2/3/2015"/>
    <s v="2015"/>
    <s v="5"/>
    <s v="41120000"/>
    <x v="14"/>
    <x v="0"/>
    <s v="HOMELAND SECURITY, U.S. DEPARTMENT OF"/>
    <s v="Federal"/>
    <x v="0"/>
    <s v="4027001000"/>
    <s v="Awarded"/>
    <s v="15087171"/>
    <n v="0"/>
    <n v="0"/>
    <m/>
    <m/>
    <n v="0"/>
    <n v="0"/>
  </r>
  <r>
    <x v="0"/>
    <s v="8"/>
    <s v="2/3/2015"/>
    <s v="2015"/>
    <s v="5"/>
    <s v="41120000"/>
    <x v="14"/>
    <x v="0"/>
    <s v="HOMELAND SECURITY, U.S. DEPARTMENT OF"/>
    <s v="Federal"/>
    <x v="0"/>
    <s v="4027001014"/>
    <s v="Awarded"/>
    <s v="15087099"/>
    <n v="0"/>
    <n v="0"/>
    <m/>
    <m/>
    <n v="0"/>
    <n v="0"/>
  </r>
  <r>
    <x v="0"/>
    <s v="8"/>
    <s v="2/3/2015"/>
    <s v="2015"/>
    <s v="5"/>
    <s v="41120000"/>
    <x v="14"/>
    <x v="0"/>
    <s v="HOMELAND SECURITY, U.S. DEPARTMENT OF"/>
    <s v="Federal"/>
    <x v="0"/>
    <s v="4027001014"/>
    <s v="Awarded"/>
    <s v="15087171"/>
    <n v="0"/>
    <n v="0"/>
    <m/>
    <m/>
    <n v="0"/>
    <n v="0"/>
  </r>
  <r>
    <x v="0"/>
    <s v="8"/>
    <s v="2/6/2015"/>
    <s v="2015"/>
    <s v="5"/>
    <s v="41120000"/>
    <x v="14"/>
    <x v="0"/>
    <s v="NATIONAL AERONAUTICS AND SPACE ADMIN"/>
    <s v="Federal"/>
    <x v="0"/>
    <s v="4011008000"/>
    <s v="Pending"/>
    <s v="15076966"/>
    <m/>
    <m/>
    <n v="0.75"/>
    <n v="22500"/>
    <n v="0.75"/>
    <n v="22500"/>
  </r>
  <r>
    <x v="0"/>
    <s v="8"/>
    <s v="2/6/2015"/>
    <s v="2015"/>
    <s v="5"/>
    <s v="41120000"/>
    <x v="14"/>
    <x v="0"/>
    <s v="NATIONAL AERONAUTICS AND SPACE ADMIN"/>
    <s v="Federal"/>
    <x v="0"/>
    <s v="4018008000"/>
    <s v="Pending"/>
    <s v="15076966"/>
    <m/>
    <m/>
    <n v="0.25"/>
    <n v="7500"/>
    <n v="0.25"/>
    <n v="7500"/>
  </r>
  <r>
    <x v="0"/>
    <s v="8"/>
    <s v="2/10/2015"/>
    <s v="2015"/>
    <s v="5"/>
    <s v="41120000"/>
    <x v="14"/>
    <x v="0"/>
    <s v="UNIVERSITY OF IOWA"/>
    <s v="Institution of Higher Education"/>
    <x v="0"/>
    <s v="4014005000"/>
    <s v="Pending"/>
    <s v="15087319"/>
    <m/>
    <m/>
    <n v="1"/>
    <n v="2107"/>
    <n v="1"/>
    <n v="2107"/>
  </r>
  <r>
    <x v="0"/>
    <s v="8"/>
    <s v="2/13/2015"/>
    <s v="2015"/>
    <s v="5"/>
    <s v="41120000"/>
    <x v="14"/>
    <x v="0"/>
    <s v="NATIONAL INSTITUTE OF STANDARDS &amp; TECH"/>
    <s v="Federal"/>
    <x v="0"/>
    <s v="4014001000"/>
    <s v="Awarded"/>
    <s v="15087441"/>
    <m/>
    <m/>
    <n v="1"/>
    <n v="47500"/>
    <n v="1"/>
    <n v="47500"/>
  </r>
  <r>
    <x v="0"/>
    <s v="8"/>
    <s v="2/13/2015"/>
    <s v="2015"/>
    <s v="5"/>
    <s v="41120000"/>
    <x v="14"/>
    <x v="0"/>
    <s v="NATIONAL INSTITUTE OF STANDARDS &amp; TECH"/>
    <s v="Federal"/>
    <x v="0"/>
    <s v="4014001000"/>
    <s v="Awarded"/>
    <s v="15087445"/>
    <m/>
    <m/>
    <n v="1"/>
    <n v="104500"/>
    <n v="1"/>
    <n v="104500"/>
  </r>
  <r>
    <x v="0"/>
    <s v="8"/>
    <s v="2/13/2015"/>
    <s v="2015"/>
    <s v="5"/>
    <s v="41120000"/>
    <x v="14"/>
    <x v="0"/>
    <s v="NATIONAL INSTITUTE OF STANDARDS &amp; TECH"/>
    <s v="Federal"/>
    <x v="0"/>
    <s v="4014005000"/>
    <s v="Awarded"/>
    <s v="15087441"/>
    <m/>
    <m/>
    <n v="0"/>
    <n v="0"/>
    <n v="0"/>
    <n v="0"/>
  </r>
  <r>
    <x v="0"/>
    <s v="8"/>
    <s v="2/13/2015"/>
    <s v="2015"/>
    <s v="5"/>
    <s v="41120000"/>
    <x v="14"/>
    <x v="0"/>
    <s v="NATIONAL INSTITUTE OF STANDARDS &amp; TECH"/>
    <s v="Federal"/>
    <x v="0"/>
    <s v="4014005000"/>
    <s v="Awarded"/>
    <s v="15087445"/>
    <m/>
    <m/>
    <n v="0"/>
    <n v="0"/>
    <n v="0"/>
    <n v="0"/>
  </r>
  <r>
    <x v="0"/>
    <s v="8"/>
    <s v="2/16/2015"/>
    <s v="2015"/>
    <s v="5"/>
    <s v="41120000"/>
    <x v="14"/>
    <x v="0"/>
    <s v="R.L. ROUDEBUSH VA MEDICAL CENTER"/>
    <s v="Federal"/>
    <x v="0"/>
    <s v="4016004000"/>
    <s v="Awarded"/>
    <s v="15087425"/>
    <m/>
    <m/>
    <n v="1"/>
    <n v="9669"/>
    <n v="1"/>
    <n v="9669"/>
  </r>
  <r>
    <x v="0"/>
    <s v="8"/>
    <s v="2/17/2015"/>
    <s v="2015"/>
    <s v="5"/>
    <s v="41120000"/>
    <x v="14"/>
    <x v="0"/>
    <s v="Transportation Research Board"/>
    <s v="Federal"/>
    <x v="0"/>
    <s v="4019030000"/>
    <s v="Pending"/>
    <s v="15087550"/>
    <m/>
    <m/>
    <n v="1"/>
    <n v="297579"/>
    <n v="1"/>
    <n v="297579"/>
  </r>
  <r>
    <x v="0"/>
    <s v="8"/>
    <s v="2/20/2015"/>
    <s v="2015"/>
    <s v="5"/>
    <s v="41120000"/>
    <x v="14"/>
    <x v="0"/>
    <s v="Univ of Illinois at Champaign-Urbana"/>
    <s v="Institution of Higher Education"/>
    <x v="0"/>
    <s v="4011020000"/>
    <s v="Awarded"/>
    <s v="15087690"/>
    <m/>
    <m/>
    <n v="1"/>
    <n v="8145"/>
    <n v="1"/>
    <n v="8145"/>
  </r>
  <r>
    <x v="0"/>
    <s v="8"/>
    <s v="2/20/2015"/>
    <s v="2015"/>
    <s v="5"/>
    <s v="41120000"/>
    <x v="14"/>
    <x v="0"/>
    <s v="NORTHEASTERN UNIVERSITY"/>
    <s v="Institution of Higher Education"/>
    <x v="0"/>
    <s v="4014009000"/>
    <s v="Awarded"/>
    <s v="15087655"/>
    <m/>
    <m/>
    <n v="1"/>
    <n v="60000"/>
    <n v="1"/>
    <n v="60000"/>
  </r>
  <r>
    <x v="0"/>
    <s v="8"/>
    <s v="2/25/2015"/>
    <s v="2015"/>
    <s v="5"/>
    <s v="41120000"/>
    <x v="14"/>
    <x v="0"/>
    <s v="NATIONAL ENDOWMENT FOR THE HUMANITIES"/>
    <s v="Federal"/>
    <x v="0"/>
    <s v="4017007000"/>
    <s v="Pending"/>
    <s v="15087805"/>
    <m/>
    <m/>
    <n v="0"/>
    <n v="0"/>
    <n v="0"/>
    <n v="0"/>
  </r>
  <r>
    <x v="0"/>
    <s v="8"/>
    <s v="2/25/2015"/>
    <s v="2015"/>
    <s v="5"/>
    <s v="41120000"/>
    <x v="14"/>
    <x v="0"/>
    <s v="NATIONAL ENDOWMENT FOR THE HUMANITIES"/>
    <s v="Federal"/>
    <x v="0"/>
    <s v="4017016000"/>
    <s v="Pending"/>
    <s v="15087805"/>
    <m/>
    <m/>
    <n v="0.6"/>
    <n v="119999.4"/>
    <n v="0.6"/>
    <n v="119999.4"/>
  </r>
  <r>
    <x v="0"/>
    <s v="8"/>
    <s v="2/25/2015"/>
    <s v="2015"/>
    <s v="5"/>
    <s v="41120000"/>
    <x v="14"/>
    <x v="0"/>
    <s v="NATIONAL ENDOWMENT FOR THE HUMANITIES"/>
    <s v="Federal"/>
    <x v="0"/>
    <s v="4020003000"/>
    <s v="Pending"/>
    <s v="15087805"/>
    <m/>
    <m/>
    <n v="0.2"/>
    <n v="39999.800000000003"/>
    <n v="0.2"/>
    <n v="39999.800000000003"/>
  </r>
  <r>
    <x v="0"/>
    <s v="8"/>
    <s v="2/25/2015"/>
    <s v="2015"/>
    <s v="5"/>
    <s v="41120000"/>
    <x v="14"/>
    <x v="0"/>
    <s v="NATIONAL ENDOWMENT FOR THE HUMANITIES"/>
    <s v="Federal"/>
    <x v="0"/>
    <s v="4024001000"/>
    <s v="Pending"/>
    <s v="15087805"/>
    <m/>
    <m/>
    <n v="0.2"/>
    <n v="39999.800000000003"/>
    <n v="0.2"/>
    <n v="39999.800000000003"/>
  </r>
  <r>
    <x v="0"/>
    <s v="8"/>
    <s v="2/27/2015"/>
    <s v="2015"/>
    <s v="5"/>
    <s v="41120000"/>
    <x v="14"/>
    <x v="0"/>
    <s v="VETERANS AFFAIRS, DEPARTMENT OF"/>
    <s v="Federal"/>
    <x v="0"/>
    <s v="1011005000"/>
    <s v="Awarded"/>
    <s v="15087916"/>
    <m/>
    <m/>
    <n v="1"/>
    <n v="77430"/>
    <n v="1"/>
    <n v="77430"/>
  </r>
  <r>
    <x v="0"/>
    <s v="9"/>
    <s v="3/4/2015"/>
    <s v="2015"/>
    <s v="6"/>
    <s v="41120000"/>
    <x v="14"/>
    <x v="0"/>
    <s v="Morpho Detection LLC"/>
    <s v="Private Profit"/>
    <x v="0"/>
    <s v="4014006000"/>
    <s v="Awarded"/>
    <s v="15098054"/>
    <m/>
    <m/>
    <n v="0.75"/>
    <n v="33714.75"/>
    <n v="0.75"/>
    <n v="33714.75"/>
  </r>
  <r>
    <x v="0"/>
    <s v="9"/>
    <s v="3/4/2015"/>
    <s v="2015"/>
    <s v="6"/>
    <s v="41120000"/>
    <x v="14"/>
    <x v="0"/>
    <s v="NUCLEAR REGULATORY COMMISSION"/>
    <s v="Federal"/>
    <x v="0"/>
    <s v="4014011000"/>
    <s v="Pending"/>
    <s v="15098043"/>
    <m/>
    <m/>
    <n v="1"/>
    <n v="888679"/>
    <n v="1"/>
    <n v="888679"/>
  </r>
  <r>
    <x v="0"/>
    <s v="9"/>
    <s v="3/4/2015"/>
    <s v="2015"/>
    <s v="6"/>
    <s v="41120000"/>
    <x v="14"/>
    <x v="0"/>
    <s v="Morpho Detection LLC"/>
    <s v="Private Profit"/>
    <x v="0"/>
    <s v="4014017000"/>
    <s v="Awarded"/>
    <s v="15098054"/>
    <m/>
    <m/>
    <n v="0.25"/>
    <n v="11238.25"/>
    <n v="0.25"/>
    <n v="11238.25"/>
  </r>
  <r>
    <x v="0"/>
    <s v="9"/>
    <s v="3/10/2015"/>
    <s v="2015"/>
    <s v="6"/>
    <s v="41120000"/>
    <x v="14"/>
    <x v="0"/>
    <s v="NATIONAL ENDOWMENT FOR THE HUMANITIES"/>
    <s v="Federal"/>
    <x v="0"/>
    <s v="1009005000"/>
    <s v="Pending"/>
    <s v="15098274"/>
    <m/>
    <m/>
    <n v="0"/>
    <n v="0"/>
    <n v="0"/>
    <n v="0"/>
  </r>
  <r>
    <x v="0"/>
    <s v="9"/>
    <s v="3/10/2015"/>
    <s v="2015"/>
    <s v="6"/>
    <s v="41120000"/>
    <x v="14"/>
    <x v="0"/>
    <s v="NATIONAL ENDOWMENT FOR THE HUMANITIES"/>
    <s v="Federal"/>
    <x v="0"/>
    <s v="1009006000"/>
    <s v="Pending"/>
    <s v="15098216"/>
    <m/>
    <m/>
    <n v="0.9"/>
    <n v="201006"/>
    <n v="0.9"/>
    <n v="201006"/>
  </r>
  <r>
    <x v="0"/>
    <s v="9"/>
    <s v="3/10/2015"/>
    <s v="2015"/>
    <s v="6"/>
    <s v="41120000"/>
    <x v="14"/>
    <x v="0"/>
    <s v="NATIONAL ENDOWMENT FOR THE HUMANITIES"/>
    <s v="Federal"/>
    <x v="0"/>
    <s v="1019001006"/>
    <s v="Pending"/>
    <s v="15098274"/>
    <m/>
    <m/>
    <n v="0.9"/>
    <n v="202995"/>
    <n v="0.9"/>
    <n v="202995"/>
  </r>
  <r>
    <x v="0"/>
    <s v="9"/>
    <s v="3/10/2015"/>
    <s v="2015"/>
    <s v="6"/>
    <s v="41120000"/>
    <x v="14"/>
    <x v="0"/>
    <s v="ARMY, DEPT OF THE"/>
    <s v="Federal"/>
    <x v="0"/>
    <s v="4011008000"/>
    <s v="Pending"/>
    <s v="15098212"/>
    <n v="0.33"/>
    <n v="813377.73"/>
    <m/>
    <m/>
    <n v="0.33"/>
    <n v="813377.73"/>
  </r>
  <r>
    <x v="0"/>
    <s v="9"/>
    <s v="3/10/2015"/>
    <s v="2015"/>
    <s v="6"/>
    <s v="41120000"/>
    <x v="14"/>
    <x v="0"/>
    <s v="ARMY, DEPT OF THE"/>
    <s v="Federal"/>
    <x v="0"/>
    <s v="4011015000"/>
    <s v="Pending"/>
    <s v="15098212"/>
    <n v="0.67"/>
    <n v="1651403.27"/>
    <m/>
    <m/>
    <n v="0.67"/>
    <n v="1651403.27"/>
  </r>
  <r>
    <x v="0"/>
    <s v="9"/>
    <s v="3/10/2015"/>
    <s v="2015"/>
    <s v="6"/>
    <s v="41120000"/>
    <x v="14"/>
    <x v="0"/>
    <s v="NATIONAL ENDOWMENT FOR THE HUMANITIES"/>
    <s v="Federal"/>
    <x v="0"/>
    <s v="4017006000"/>
    <s v="Pending"/>
    <s v="15098232"/>
    <m/>
    <m/>
    <n v="0.05"/>
    <n v="12264.95"/>
    <n v="0.05"/>
    <n v="12264.95"/>
  </r>
  <r>
    <x v="0"/>
    <s v="9"/>
    <s v="3/10/2015"/>
    <s v="2015"/>
    <s v="6"/>
    <s v="41120000"/>
    <x v="14"/>
    <x v="0"/>
    <s v="NATIONAL ENDOWMENT FOR THE HUMANITIES"/>
    <s v="Federal"/>
    <x v="0"/>
    <s v="4017006000"/>
    <s v="Pending"/>
    <s v="15098274"/>
    <m/>
    <m/>
    <n v="0.1"/>
    <n v="22555"/>
    <n v="0.1"/>
    <n v="22555"/>
  </r>
  <r>
    <x v="0"/>
    <s v="9"/>
    <s v="3/10/2015"/>
    <s v="2015"/>
    <s v="6"/>
    <s v="41120000"/>
    <x v="14"/>
    <x v="0"/>
    <s v="NATIONAL ENDOWMENT FOR THE HUMANITIES"/>
    <s v="Federal"/>
    <x v="0"/>
    <s v="4017007000"/>
    <s v="Pending"/>
    <s v="15098232"/>
    <m/>
    <m/>
    <n v="0.4"/>
    <n v="98119.6"/>
    <n v="0.4"/>
    <n v="98119.6"/>
  </r>
  <r>
    <x v="0"/>
    <s v="9"/>
    <s v="3/10/2015"/>
    <s v="2015"/>
    <s v="6"/>
    <s v="41120000"/>
    <x v="14"/>
    <x v="0"/>
    <s v="NATIONAL ENDOWMENT FOR THE HUMANITIES"/>
    <s v="Federal"/>
    <x v="0"/>
    <s v="4017014000"/>
    <s v="Pending"/>
    <s v="15098216"/>
    <m/>
    <m/>
    <n v="0.1"/>
    <n v="22334"/>
    <n v="0.1"/>
    <n v="22334"/>
  </r>
  <r>
    <x v="0"/>
    <s v="9"/>
    <s v="3/10/2015"/>
    <s v="2015"/>
    <s v="6"/>
    <s v="41120000"/>
    <x v="14"/>
    <x v="0"/>
    <s v="NATIONAL ENDOWMENT FOR THE HUMANITIES"/>
    <s v="Federal"/>
    <x v="0"/>
    <s v="4017023010"/>
    <s v="Pending"/>
    <s v="15098232"/>
    <m/>
    <m/>
    <n v="0.4"/>
    <n v="98119.6"/>
    <n v="0.4"/>
    <n v="98119.6"/>
  </r>
  <r>
    <x v="0"/>
    <s v="9"/>
    <s v="3/10/2015"/>
    <s v="2015"/>
    <s v="6"/>
    <s v="41120000"/>
    <x v="14"/>
    <x v="0"/>
    <s v="NATIONAL ENDOWMENT FOR THE HUMANITIES"/>
    <s v="Federal"/>
    <x v="0"/>
    <s v="4024001000"/>
    <s v="Pending"/>
    <s v="15098232"/>
    <m/>
    <m/>
    <n v="0.15"/>
    <n v="36794.85"/>
    <n v="0.15"/>
    <n v="36794.85"/>
  </r>
  <r>
    <x v="0"/>
    <s v="9"/>
    <s v="3/10/2015"/>
    <s v="2015"/>
    <s v="6"/>
    <s v="41120000"/>
    <x v="14"/>
    <x v="0"/>
    <s v="ARMY, DEPT OF THE"/>
    <s v="Federal"/>
    <x v="0"/>
    <s v="4027011000"/>
    <s v="Pending"/>
    <s v="15098212"/>
    <n v="0"/>
    <n v="0"/>
    <m/>
    <m/>
    <n v="0"/>
    <n v="0"/>
  </r>
  <r>
    <x v="0"/>
    <s v="10"/>
    <s v="4/1/2015"/>
    <s v="2015"/>
    <s v="7"/>
    <s v="41120000"/>
    <x v="14"/>
    <x v="0"/>
    <s v="HOMELAND SECURITY, U.S. DEPARTMENT OF"/>
    <s v="Federal"/>
    <x v="0"/>
    <s v="4014006000"/>
    <s v="Pending"/>
    <s v="15098731"/>
    <n v="1"/>
    <n v="2996123"/>
    <m/>
    <m/>
    <n v="1"/>
    <n v="2996123"/>
  </r>
  <r>
    <x v="0"/>
    <s v="10"/>
    <s v="4/1/2015"/>
    <s v="2015"/>
    <s v="7"/>
    <s v="41120000"/>
    <x v="14"/>
    <x v="0"/>
    <s v="HOMELAND SECURITY, U.S. DEPARTMENT OF"/>
    <s v="Federal"/>
    <x v="0"/>
    <s v="4027010000"/>
    <s v="Pending"/>
    <s v="15098731"/>
    <n v="0"/>
    <n v="0"/>
    <m/>
    <m/>
    <n v="0"/>
    <n v="0"/>
  </r>
  <r>
    <x v="0"/>
    <s v="10"/>
    <s v="4/2/2015"/>
    <s v="2015"/>
    <s v="7"/>
    <s v="41120000"/>
    <x v="14"/>
    <x v="0"/>
    <s v="Alliance for Regional Development"/>
    <s v="Private Non-Profit"/>
    <x v="0"/>
    <s v="1019001006"/>
    <s v="Awarded"/>
    <s v="15098588"/>
    <m/>
    <m/>
    <n v="1"/>
    <n v="5024"/>
    <n v="1"/>
    <n v="5024"/>
  </r>
  <r>
    <x v="0"/>
    <s v="10"/>
    <s v="4/2/2015"/>
    <s v="2015"/>
    <s v="7"/>
    <s v="41120000"/>
    <x v="14"/>
    <x v="0"/>
    <s v="ECONOMIC DEVELOPMENT ADMINISTRATION"/>
    <s v="Federal"/>
    <x v="0"/>
    <s v="4011001000"/>
    <s v="Pending"/>
    <s v="15098759"/>
    <m/>
    <m/>
    <n v="0.1"/>
    <n v="18837.3"/>
    <n v="0.1"/>
    <n v="18837.3"/>
  </r>
  <r>
    <x v="0"/>
    <s v="10"/>
    <s v="4/2/2015"/>
    <s v="2015"/>
    <s v="7"/>
    <s v="41120000"/>
    <x v="14"/>
    <x v="0"/>
    <s v="ECONOMIC DEVELOPMENT ADMINISTRATION"/>
    <s v="Federal"/>
    <x v="0"/>
    <s v="4025001000"/>
    <s v="Pending"/>
    <s v="15098759"/>
    <m/>
    <m/>
    <n v="0.9"/>
    <n v="169535.7"/>
    <n v="0.9"/>
    <n v="169535.7"/>
  </r>
  <r>
    <x v="0"/>
    <s v="10"/>
    <s v="4/6/2015"/>
    <s v="2015"/>
    <s v="7"/>
    <s v="41120000"/>
    <x v="14"/>
    <x v="0"/>
    <s v="AMES LABORATORY"/>
    <s v="Federal"/>
    <x v="0"/>
    <s v="4014009000"/>
    <s v="Pending"/>
    <s v="15108941"/>
    <m/>
    <m/>
    <n v="1"/>
    <n v="171595"/>
    <n v="1"/>
    <n v="171595"/>
  </r>
  <r>
    <x v="0"/>
    <s v="10"/>
    <s v="4/6/2015"/>
    <s v="2015"/>
    <s v="7"/>
    <s v="41120000"/>
    <x v="14"/>
    <x v="0"/>
    <s v="AMES LABORATORY"/>
    <s v="Federal"/>
    <x v="0"/>
    <s v="4014009000"/>
    <s v="Pending"/>
    <s v="15108959"/>
    <m/>
    <m/>
    <n v="1"/>
    <n v="33683"/>
    <n v="1"/>
    <n v="33683"/>
  </r>
  <r>
    <x v="0"/>
    <s v="10"/>
    <s v="4/13/2015"/>
    <s v="2015"/>
    <s v="7"/>
    <s v="41120000"/>
    <x v="14"/>
    <x v="0"/>
    <s v="NATIONAL INSTITUTE OF STANDARDS &amp; TECH"/>
    <s v="Federal"/>
    <x v="0"/>
    <s v="4019019000"/>
    <s v="Pending"/>
    <s v="15109123"/>
    <m/>
    <m/>
    <n v="1"/>
    <n v="68507"/>
    <n v="1"/>
    <n v="68507"/>
  </r>
  <r>
    <x v="0"/>
    <s v="10"/>
    <s v="4/20/2015"/>
    <s v="2015"/>
    <s v="7"/>
    <s v="41120000"/>
    <x v="14"/>
    <x v="0"/>
    <s v="NATIONAL SECURITY AGENCY"/>
    <s v="Federal"/>
    <x v="0"/>
    <s v="4019010000"/>
    <s v="Pending"/>
    <s v="15109087"/>
    <m/>
    <m/>
    <n v="1"/>
    <n v="300000"/>
    <n v="1"/>
    <n v="300000"/>
  </r>
  <r>
    <x v="0"/>
    <s v="10"/>
    <s v="4/21/2015"/>
    <s v="2015"/>
    <s v="7"/>
    <s v="41120000"/>
    <x v="14"/>
    <x v="0"/>
    <s v="EDUCATION, U.S. DEPARTMENT OF"/>
    <s v="Federal"/>
    <x v="0"/>
    <s v="4008006000"/>
    <s v="Pending"/>
    <s v="15109442"/>
    <n v="0.15"/>
    <n v="693750"/>
    <m/>
    <m/>
    <n v="0.15"/>
    <n v="693750"/>
  </r>
  <r>
    <x v="0"/>
    <s v="10"/>
    <s v="4/21/2015"/>
    <s v="2015"/>
    <s v="7"/>
    <s v="41120000"/>
    <x v="14"/>
    <x v="0"/>
    <s v="EDUCATION, U.S. DEPARTMENT OF"/>
    <s v="Federal"/>
    <x v="0"/>
    <s v="4014008000"/>
    <s v="Pending"/>
    <s v="15109442"/>
    <n v="0.45"/>
    <n v="2081250"/>
    <m/>
    <m/>
    <n v="0.45"/>
    <n v="2081250"/>
  </r>
  <r>
    <x v="0"/>
    <s v="10"/>
    <s v="4/21/2015"/>
    <s v="2015"/>
    <s v="7"/>
    <s v="41120000"/>
    <x v="14"/>
    <x v="0"/>
    <s v="EDUCATION, U.S. DEPARTMENT OF"/>
    <s v="Federal"/>
    <x v="0"/>
    <s v="4014009000"/>
    <s v="Pending"/>
    <s v="15109442"/>
    <n v="0.15"/>
    <n v="693750"/>
    <m/>
    <m/>
    <n v="0.15"/>
    <n v="693750"/>
  </r>
  <r>
    <x v="0"/>
    <s v="10"/>
    <s v="4/21/2015"/>
    <s v="2015"/>
    <s v="7"/>
    <s v="41120000"/>
    <x v="14"/>
    <x v="0"/>
    <s v="EDUCATION, U.S. DEPARTMENT OF"/>
    <s v="Federal"/>
    <x v="0"/>
    <s v="4014017000"/>
    <s v="Pending"/>
    <s v="15109442"/>
    <n v="0.25"/>
    <n v="1156250"/>
    <m/>
    <m/>
    <n v="0.25"/>
    <n v="1156250"/>
  </r>
  <r>
    <x v="0"/>
    <s v="10"/>
    <s v="4/21/2015"/>
    <s v="2015"/>
    <s v="7"/>
    <s v="41120000"/>
    <x v="14"/>
    <x v="0"/>
    <s v="EDUCATION, U.S. DEPARTMENT OF"/>
    <s v="Federal"/>
    <x v="0"/>
    <s v="4027006000"/>
    <s v="Pending"/>
    <s v="15109442"/>
    <n v="0"/>
    <n v="0"/>
    <m/>
    <m/>
    <n v="0"/>
    <n v="0"/>
  </r>
  <r>
    <x v="0"/>
    <s v="10"/>
    <s v="4/21/2015"/>
    <s v="2015"/>
    <s v="7"/>
    <s v="41120000"/>
    <x v="14"/>
    <x v="0"/>
    <s v="EDUCATION, U.S. DEPARTMENT OF"/>
    <s v="Federal"/>
    <x v="0"/>
    <s v="4027015000"/>
    <s v="Pending"/>
    <s v="15109442"/>
    <n v="0"/>
    <n v="0"/>
    <m/>
    <m/>
    <n v="0"/>
    <n v="0"/>
  </r>
  <r>
    <x v="0"/>
    <s v="10"/>
    <s v="4/22/2015"/>
    <s v="2015"/>
    <s v="7"/>
    <s v="41120000"/>
    <x v="14"/>
    <x v="0"/>
    <s v="Congressional Research Service"/>
    <s v="Federal"/>
    <x v="0"/>
    <s v="4020004000"/>
    <s v="Awarded"/>
    <s v="15108847"/>
    <m/>
    <m/>
    <n v="1"/>
    <n v="6500"/>
    <n v="1"/>
    <n v="6500"/>
  </r>
  <r>
    <x v="0"/>
    <s v="10"/>
    <s v="4/24/2015"/>
    <s v="2015"/>
    <s v="7"/>
    <s v="41120000"/>
    <x v="14"/>
    <x v="0"/>
    <s v="US Agency for Intnl Development"/>
    <s v="Federal"/>
    <x v="0"/>
    <s v="4019001000"/>
    <s v="Pending"/>
    <s v="15109543"/>
    <m/>
    <m/>
    <n v="1"/>
    <n v="1960291"/>
    <n v="1"/>
    <n v="1960291"/>
  </r>
  <r>
    <x v="0"/>
    <s v="10"/>
    <s v="4/30/2015"/>
    <s v="2015"/>
    <s v="7"/>
    <s v="41120000"/>
    <x v="14"/>
    <x v="0"/>
    <s v="Transportation Research Board"/>
    <s v="Federal"/>
    <x v="0"/>
    <s v="4014003000"/>
    <s v="Pending"/>
    <s v="15109490"/>
    <m/>
    <m/>
    <n v="1"/>
    <n v="10000"/>
    <n v="1"/>
    <n v="10000"/>
  </r>
  <r>
    <x v="0"/>
    <s v="11"/>
    <s v="5/1/2015"/>
    <s v="2015"/>
    <s v="8"/>
    <s v="41120000"/>
    <x v="14"/>
    <x v="0"/>
    <s v="VETERANS AFFAIRS, DEPARTMENT OF"/>
    <s v="Federal"/>
    <x v="0"/>
    <s v="1011005000"/>
    <s v="Awarded"/>
    <s v="15109640"/>
    <m/>
    <m/>
    <n v="1"/>
    <n v="2089761"/>
    <n v="1"/>
    <n v="2089761"/>
  </r>
  <r>
    <x v="0"/>
    <s v="11"/>
    <s v="5/1/2015"/>
    <s v="2015"/>
    <s v="8"/>
    <s v="41120000"/>
    <x v="14"/>
    <x v="0"/>
    <s v="HOMELAND SECURITY, U.S. DEPARTMENT OF"/>
    <s v="Federal"/>
    <x v="0"/>
    <s v="4014006000"/>
    <s v="Pending"/>
    <s v="15119784"/>
    <n v="1"/>
    <n v="1700000"/>
    <m/>
    <m/>
    <n v="1"/>
    <n v="1700000"/>
  </r>
  <r>
    <x v="0"/>
    <s v="11"/>
    <s v="5/1/2015"/>
    <s v="2015"/>
    <s v="8"/>
    <s v="41120000"/>
    <x v="14"/>
    <x v="0"/>
    <s v="US Agency for Intnl Development"/>
    <s v="Federal"/>
    <x v="0"/>
    <s v="4016004000"/>
    <s v="Pending"/>
    <s v="15109533"/>
    <m/>
    <m/>
    <n v="1"/>
    <n v="1265468"/>
    <n v="1"/>
    <n v="1265468"/>
  </r>
  <r>
    <x v="0"/>
    <s v="11"/>
    <s v="5/1/2015"/>
    <s v="2015"/>
    <s v="8"/>
    <s v="41120000"/>
    <x v="14"/>
    <x v="0"/>
    <s v="HOMELAND SECURITY, U.S. DEPARTMENT OF"/>
    <s v="Federal"/>
    <x v="0"/>
    <s v="4027001000"/>
    <s v="Pending"/>
    <s v="15119784"/>
    <n v="0"/>
    <n v="0"/>
    <m/>
    <m/>
    <n v="0"/>
    <n v="0"/>
  </r>
  <r>
    <x v="0"/>
    <s v="11"/>
    <s v="5/1/2015"/>
    <s v="2015"/>
    <s v="8"/>
    <s v="41120000"/>
    <x v="14"/>
    <x v="0"/>
    <s v="HOMELAND SECURITY, U.S. DEPARTMENT OF"/>
    <s v="Federal"/>
    <x v="0"/>
    <s v="4027001014"/>
    <s v="Pending"/>
    <s v="15119784"/>
    <n v="0"/>
    <n v="0"/>
    <m/>
    <m/>
    <n v="0"/>
    <n v="0"/>
  </r>
  <r>
    <x v="0"/>
    <s v="11"/>
    <s v="5/4/2015"/>
    <s v="2015"/>
    <s v="8"/>
    <s v="41120000"/>
    <x v="14"/>
    <x v="0"/>
    <s v="FEDERAL AVIATION ADMINISTRATION"/>
    <s v="Federal"/>
    <x v="0"/>
    <s v="4011005000"/>
    <s v="Pending"/>
    <s v="15109423"/>
    <m/>
    <m/>
    <n v="1"/>
    <n v="230000"/>
    <n v="1"/>
    <n v="230000"/>
  </r>
  <r>
    <x v="0"/>
    <s v="11"/>
    <s v="5/4/2015"/>
    <s v="2015"/>
    <s v="8"/>
    <s v="41120000"/>
    <x v="14"/>
    <x v="0"/>
    <s v="NATIONAL INSTITUTE OF STANDARDS &amp; TECH"/>
    <s v="Federal"/>
    <x v="0"/>
    <s v="4019008000"/>
    <s v="Pending"/>
    <s v="15119830"/>
    <m/>
    <m/>
    <n v="1"/>
    <n v="360582"/>
    <n v="1"/>
    <n v="360582"/>
  </r>
  <r>
    <x v="0"/>
    <s v="11"/>
    <s v="5/5/2015"/>
    <s v="2015"/>
    <s v="8"/>
    <s v="41120000"/>
    <x v="14"/>
    <x v="0"/>
    <s v="GEOLOGICAL SURVEY, U.S."/>
    <s v="Federal"/>
    <x v="0"/>
    <s v="4011006000"/>
    <s v="Pending"/>
    <s v="15119861"/>
    <n v="1"/>
    <n v="74065"/>
    <m/>
    <m/>
    <n v="1"/>
    <n v="74065"/>
  </r>
  <r>
    <x v="0"/>
    <s v="11"/>
    <s v="5/5/2015"/>
    <s v="2015"/>
    <s v="8"/>
    <s v="41120000"/>
    <x v="14"/>
    <x v="0"/>
    <s v="GEOLOGICAL SURVEY, U.S."/>
    <s v="Federal"/>
    <x v="0"/>
    <s v="4027008005"/>
    <s v="Pending"/>
    <s v="15119861"/>
    <n v="0"/>
    <n v="0"/>
    <m/>
    <m/>
    <n v="0"/>
    <n v="0"/>
  </r>
  <r>
    <x v="0"/>
    <s v="11"/>
    <s v="5/7/2015"/>
    <s v="2015"/>
    <s v="8"/>
    <s v="41120000"/>
    <x v="14"/>
    <x v="0"/>
    <s v="OAK RIDGE NATIONAL LABORATORY"/>
    <s v="Federal"/>
    <x v="0"/>
    <s v="4019010000"/>
    <s v="Pending"/>
    <s v="15119973"/>
    <m/>
    <m/>
    <n v="1"/>
    <n v="57437"/>
    <n v="1"/>
    <n v="57437"/>
  </r>
  <r>
    <x v="0"/>
    <s v="11"/>
    <s v="5/14/2015"/>
    <s v="2015"/>
    <s v="8"/>
    <s v="41120000"/>
    <x v="14"/>
    <x v="0"/>
    <s v="GEOLOGICAL SURVEY, U.S."/>
    <s v="Federal"/>
    <x v="0"/>
    <s v="4011015000"/>
    <s v="Pending"/>
    <s v="15109292"/>
    <m/>
    <m/>
    <n v="1"/>
    <n v="86661"/>
    <n v="1"/>
    <n v="86661"/>
  </r>
  <r>
    <x v="0"/>
    <s v="11"/>
    <s v="5/15/2015"/>
    <s v="2015"/>
    <s v="8"/>
    <s v="41120000"/>
    <x v="14"/>
    <x v="0"/>
    <s v="University of Wisconsin"/>
    <s v="Institution of Higher Education"/>
    <x v="0"/>
    <s v="4011015000"/>
    <s v="Awarded"/>
    <s v="15110098"/>
    <m/>
    <m/>
    <n v="1"/>
    <n v="2495"/>
    <n v="1"/>
    <n v="2495"/>
  </r>
  <r>
    <x v="0"/>
    <s v="11"/>
    <s v="5/15/2015"/>
    <s v="2015"/>
    <s v="8"/>
    <s v="41120000"/>
    <x v="14"/>
    <x v="0"/>
    <s v="Old Dominion Univ Research Fdn"/>
    <s v="Foundation"/>
    <x v="0"/>
    <s v="4014005000"/>
    <s v="Pending"/>
    <s v="15110206"/>
    <m/>
    <m/>
    <n v="1"/>
    <n v="10000"/>
    <n v="1"/>
    <n v="10000"/>
  </r>
  <r>
    <x v="0"/>
    <s v="11"/>
    <s v="5/15/2015"/>
    <s v="2015"/>
    <s v="8"/>
    <s v="41120000"/>
    <x v="14"/>
    <x v="0"/>
    <s v="Transportation Research Board"/>
    <s v="Federal"/>
    <x v="0"/>
    <s v="4019003000"/>
    <s v="Pending"/>
    <s v="15110120"/>
    <m/>
    <m/>
    <n v="1"/>
    <n v="10000"/>
    <n v="1"/>
    <n v="10000"/>
  </r>
  <r>
    <x v="0"/>
    <s v="11"/>
    <s v="5/19/2015"/>
    <s v="2015"/>
    <s v="8"/>
    <s v="41120000"/>
    <x v="14"/>
    <x v="0"/>
    <s v="GEOLOGICAL SURVEY, U.S."/>
    <s v="Federal"/>
    <x v="0"/>
    <s v="4014005000"/>
    <s v="Pending"/>
    <s v="15110271"/>
    <m/>
    <m/>
    <n v="1"/>
    <n v="51047"/>
    <n v="1"/>
    <n v="51047"/>
  </r>
  <r>
    <x v="0"/>
    <s v="11"/>
    <s v="5/22/2015"/>
    <s v="2015"/>
    <s v="8"/>
    <s v="41120000"/>
    <x v="14"/>
    <x v="0"/>
    <s v="PHS-FDA FOOD AND DRUG ADMINISTRATION"/>
    <s v="Federal"/>
    <x v="0"/>
    <s v="4011009000"/>
    <s v="Pending"/>
    <s v="15110379"/>
    <m/>
    <m/>
    <n v="1"/>
    <n v="222412"/>
    <n v="1"/>
    <n v="222412"/>
  </r>
  <r>
    <x v="0"/>
    <s v="11"/>
    <s v="5/22/2015"/>
    <s v="2015"/>
    <s v="8"/>
    <s v="41120000"/>
    <x v="14"/>
    <x v="0"/>
    <s v="Defense Threat Reduction Agency"/>
    <s v="Federal"/>
    <x v="0"/>
    <s v="4014006000"/>
    <s v="Pending"/>
    <s v="15110292"/>
    <n v="1"/>
    <n v="1750000"/>
    <m/>
    <m/>
    <n v="1"/>
    <n v="1750000"/>
  </r>
  <r>
    <x v="0"/>
    <s v="11"/>
    <s v="5/22/2015"/>
    <s v="2015"/>
    <s v="8"/>
    <s v="41120000"/>
    <x v="14"/>
    <x v="0"/>
    <s v="Defense Threat Reduction Agency"/>
    <s v="Federal"/>
    <x v="0"/>
    <s v="4027002000"/>
    <s v="Pending"/>
    <s v="15110292"/>
    <n v="0"/>
    <n v="0"/>
    <m/>
    <m/>
    <n v="0"/>
    <n v="0"/>
  </r>
  <r>
    <x v="0"/>
    <s v="11"/>
    <s v="5/29/2015"/>
    <s v="2015"/>
    <s v="8"/>
    <s v="41120000"/>
    <x v="14"/>
    <x v="0"/>
    <s v="IOWA STATE UNIVERSITY"/>
    <s v="Institution of Higher Education"/>
    <x v="0"/>
    <s v="4011006000"/>
    <s v="Pending"/>
    <s v="15110549"/>
    <m/>
    <m/>
    <n v="1"/>
    <n v="93000"/>
    <n v="1"/>
    <n v="93000"/>
  </r>
  <r>
    <x v="0"/>
    <s v="11"/>
    <s v="5/29/2015"/>
    <s v="2015"/>
    <s v="8"/>
    <s v="41120000"/>
    <x v="14"/>
    <x v="0"/>
    <s v="EDUCATION, U.S. DEPARTMENT OF"/>
    <s v="Federal"/>
    <x v="0"/>
    <s v="4014010000"/>
    <s v="Pending"/>
    <s v="15110490"/>
    <m/>
    <m/>
    <n v="1"/>
    <n v="442917"/>
    <n v="1"/>
    <n v="442917"/>
  </r>
  <r>
    <x v="0"/>
    <s v="12"/>
    <s v="6/2/2015"/>
    <s v="2015"/>
    <s v="9"/>
    <s v="41120000"/>
    <x v="14"/>
    <x v="0"/>
    <s v="OCCUPATIONAL SAFETY &amp; HEALTH ADMIN"/>
    <s v="Federal"/>
    <x v="0"/>
    <s v="4011006000"/>
    <s v="Pending"/>
    <s v="15120625"/>
    <m/>
    <m/>
    <n v="1"/>
    <n v="165000"/>
    <n v="1"/>
    <n v="165000"/>
  </r>
  <r>
    <x v="0"/>
    <s v="12"/>
    <s v="6/2/2015"/>
    <s v="2015"/>
    <s v="9"/>
    <s v="41120000"/>
    <x v="14"/>
    <x v="0"/>
    <s v="R.L. ROUDEBUSH VA MEDICAL CENTER"/>
    <s v="Federal"/>
    <x v="0"/>
    <s v="4016004000"/>
    <s v="Awarded"/>
    <s v="15110544"/>
    <m/>
    <m/>
    <n v="1"/>
    <n v="73192"/>
    <n v="1"/>
    <n v="73192"/>
  </r>
  <r>
    <x v="0"/>
    <s v="12"/>
    <s v="6/3/2015"/>
    <s v="2015"/>
    <s v="9"/>
    <s v="41120000"/>
    <x v="14"/>
    <x v="0"/>
    <s v="UNIVERSITY OF MICHIGAN"/>
    <s v="Institution of Higher Education"/>
    <x v="0"/>
    <s v="4011015000"/>
    <s v="Awarded"/>
    <s v="15120644"/>
    <m/>
    <m/>
    <n v="1"/>
    <n v="25000"/>
    <n v="1"/>
    <n v="25000"/>
  </r>
  <r>
    <x v="0"/>
    <s v="12"/>
    <s v="6/8/2015"/>
    <s v="2015"/>
    <s v="9"/>
    <s v="41120000"/>
    <x v="14"/>
    <x v="0"/>
    <s v="U.S. FISH AND WILDLIFE SERVICE"/>
    <s v="Federal"/>
    <x v="0"/>
    <s v="1010007000"/>
    <s v="Pending"/>
    <s v="15120768"/>
    <m/>
    <m/>
    <n v="1"/>
    <n v="149993"/>
    <n v="1"/>
    <n v="149993"/>
  </r>
  <r>
    <x v="0"/>
    <s v="12"/>
    <s v="6/8/2015"/>
    <s v="2015"/>
    <s v="9"/>
    <s v="41120000"/>
    <x v="14"/>
    <x v="0"/>
    <s v="U.S. FISH AND WILDLIFE SERVICE"/>
    <s v="Federal"/>
    <x v="0"/>
    <s v="4011015000"/>
    <s v="Pending"/>
    <s v="15120827"/>
    <m/>
    <m/>
    <n v="1"/>
    <n v="109611"/>
    <n v="1"/>
    <n v="109611"/>
  </r>
  <r>
    <x v="0"/>
    <s v="12"/>
    <s v="6/11/2015"/>
    <s v="2015"/>
    <s v="9"/>
    <s v="41120000"/>
    <x v="14"/>
    <x v="0"/>
    <s v="FOREST SERVICE, U.S."/>
    <s v="Federal"/>
    <x v="0"/>
    <s v="4011014000"/>
    <s v="Pending"/>
    <s v="15110096"/>
    <m/>
    <m/>
    <n v="0.75"/>
    <n v="30000"/>
    <n v="0.75"/>
    <n v="30000"/>
  </r>
  <r>
    <x v="0"/>
    <s v="12"/>
    <s v="6/11/2015"/>
    <s v="2015"/>
    <s v="9"/>
    <s v="41120000"/>
    <x v="14"/>
    <x v="0"/>
    <s v="FOREST SERVICE, U.S."/>
    <s v="Federal"/>
    <x v="0"/>
    <s v="4011015000"/>
    <s v="Pending"/>
    <s v="15110096"/>
    <m/>
    <m/>
    <n v="0.25"/>
    <n v="10000"/>
    <n v="0.25"/>
    <n v="10000"/>
  </r>
  <r>
    <x v="0"/>
    <s v="12"/>
    <s v="6/11/2015"/>
    <s v="2015"/>
    <s v="9"/>
    <s v="41120000"/>
    <x v="14"/>
    <x v="0"/>
    <s v="NATIONAL OCEANOGRAPHIC &amp; ATMOSPHERIC ADM"/>
    <s v="Federal"/>
    <x v="0"/>
    <s v="4018008000"/>
    <s v="Pending"/>
    <s v="15120957"/>
    <n v="1"/>
    <n v="192901"/>
    <m/>
    <m/>
    <n v="1"/>
    <n v="192901"/>
  </r>
  <r>
    <x v="0"/>
    <s v="12"/>
    <s v="6/11/2015"/>
    <s v="2015"/>
    <s v="9"/>
    <s v="41120000"/>
    <x v="14"/>
    <x v="0"/>
    <s v="NATIONAL OCEANOGRAPHIC &amp; ATMOSPHERIC ADM"/>
    <s v="Federal"/>
    <x v="0"/>
    <s v="4027013000"/>
    <s v="Pending"/>
    <s v="15120957"/>
    <n v="0"/>
    <n v="0"/>
    <m/>
    <m/>
    <n v="0"/>
    <n v="0"/>
  </r>
  <r>
    <x v="0"/>
    <s v="12"/>
    <s v="6/12/2015"/>
    <s v="2015"/>
    <s v="9"/>
    <s v="41120000"/>
    <x v="14"/>
    <x v="0"/>
    <s v="NATIONAL INSTITUTE OF JUSTICE"/>
    <s v="Federal"/>
    <x v="0"/>
    <s v="4019010000"/>
    <s v="Pending"/>
    <s v="15121007"/>
    <n v="0.4"/>
    <n v="2929247.2"/>
    <m/>
    <m/>
    <n v="0.4"/>
    <n v="2929247.2"/>
  </r>
  <r>
    <x v="0"/>
    <s v="12"/>
    <s v="6/12/2015"/>
    <s v="2015"/>
    <s v="9"/>
    <s v="41120000"/>
    <x v="14"/>
    <x v="0"/>
    <s v="NATIONAL INSTITUTE OF JUSTICE"/>
    <s v="Federal"/>
    <x v="0"/>
    <s v="4020003000"/>
    <s v="Pending"/>
    <s v="15121007"/>
    <n v="0.45"/>
    <n v="3295403.1"/>
    <m/>
    <m/>
    <n v="0.45"/>
    <n v="3295403.1"/>
  </r>
  <r>
    <x v="0"/>
    <s v="12"/>
    <s v="6/12/2015"/>
    <s v="2015"/>
    <s v="9"/>
    <s v="41120000"/>
    <x v="14"/>
    <x v="0"/>
    <s v="NATIONAL INSTITUTE OF JUSTICE"/>
    <s v="Federal"/>
    <x v="0"/>
    <s v="4020004000"/>
    <s v="Pending"/>
    <s v="15121007"/>
    <n v="0.15"/>
    <n v="1098467.7"/>
    <m/>
    <m/>
    <n v="0.15"/>
    <n v="1098467.7"/>
  </r>
  <r>
    <x v="0"/>
    <s v="12"/>
    <s v="6/12/2015"/>
    <s v="2015"/>
    <s v="9"/>
    <s v="41120000"/>
    <x v="14"/>
    <x v="0"/>
    <s v="NATIONAL INSTITUTE OF JUSTICE"/>
    <s v="Federal"/>
    <x v="0"/>
    <s v="4027001000"/>
    <s v="Pending"/>
    <s v="15121007"/>
    <n v="0"/>
    <n v="0"/>
    <m/>
    <m/>
    <n v="0"/>
    <n v="0"/>
  </r>
  <r>
    <x v="0"/>
    <s v="12"/>
    <s v="6/12/2015"/>
    <s v="2015"/>
    <s v="9"/>
    <s v="41120000"/>
    <x v="14"/>
    <x v="0"/>
    <s v="NATIONAL INSTITUTE OF JUSTICE"/>
    <s v="Federal"/>
    <x v="0"/>
    <s v="4027001019"/>
    <s v="Pending"/>
    <s v="15121007"/>
    <n v="0"/>
    <n v="0"/>
    <m/>
    <m/>
    <n v="0"/>
    <n v="0"/>
  </r>
  <r>
    <x v="0"/>
    <s v="12"/>
    <s v="6/12/2015"/>
    <s v="2015"/>
    <s v="9"/>
    <s v="41120000"/>
    <x v="14"/>
    <x v="0"/>
    <s v="NATIONAL INSTITUTE OF JUSTICE"/>
    <s v="Federal"/>
    <x v="0"/>
    <s v="4027005000"/>
    <s v="Pending"/>
    <s v="15121007"/>
    <n v="0"/>
    <n v="0"/>
    <m/>
    <m/>
    <n v="0"/>
    <n v="0"/>
  </r>
  <r>
    <x v="0"/>
    <s v="12"/>
    <s v="6/15/2015"/>
    <s v="2015"/>
    <s v="9"/>
    <s v="41120000"/>
    <x v="14"/>
    <x v="0"/>
    <s v="HOMELAND SECURITY, U.S. DEPARTMENT OF"/>
    <s v="Federal"/>
    <x v="0"/>
    <s v="4014006000"/>
    <s v="Pending"/>
    <s v="15121017"/>
    <n v="1"/>
    <n v="75000"/>
    <m/>
    <m/>
    <n v="1"/>
    <n v="75000"/>
  </r>
  <r>
    <x v="0"/>
    <s v="12"/>
    <s v="6/15/2015"/>
    <s v="2015"/>
    <s v="9"/>
    <s v="41120000"/>
    <x v="14"/>
    <x v="0"/>
    <s v="HOMELAND SECURITY, U.S. DEPARTMENT OF"/>
    <s v="Federal"/>
    <x v="0"/>
    <s v="4027001000"/>
    <s v="Pending"/>
    <s v="15121017"/>
    <n v="0"/>
    <n v="0"/>
    <m/>
    <m/>
    <n v="0"/>
    <n v="0"/>
  </r>
  <r>
    <x v="0"/>
    <s v="12"/>
    <s v="6/15/2015"/>
    <s v="2015"/>
    <s v="9"/>
    <s v="41120000"/>
    <x v="14"/>
    <x v="0"/>
    <s v="HOMELAND SECURITY, U.S. DEPARTMENT OF"/>
    <s v="Federal"/>
    <x v="0"/>
    <s v="4027001014"/>
    <s v="Pending"/>
    <s v="15121017"/>
    <n v="0"/>
    <n v="0"/>
    <m/>
    <m/>
    <n v="0"/>
    <n v="0"/>
  </r>
  <r>
    <x v="0"/>
    <s v="12"/>
    <s v="6/16/2015"/>
    <s v="2015"/>
    <s v="9"/>
    <s v="41120000"/>
    <x v="14"/>
    <x v="0"/>
    <s v="AIR FORCE OFFICE OF SCIENTIFIC RESEARCH"/>
    <s v="Federal"/>
    <x v="0"/>
    <s v="4014009000"/>
    <s v="Pending"/>
    <s v="15121088"/>
    <m/>
    <m/>
    <n v="0.3"/>
    <n v="359123.7"/>
    <n v="0.3"/>
    <n v="359123.7"/>
  </r>
  <r>
    <x v="0"/>
    <s v="12"/>
    <s v="6/16/2015"/>
    <s v="2015"/>
    <s v="9"/>
    <s v="41120000"/>
    <x v="14"/>
    <x v="0"/>
    <s v="AIR FORCE OFFICE OF SCIENTIFIC RESEARCH"/>
    <s v="Federal"/>
    <x v="0"/>
    <s v="4015003000"/>
    <s v="Pending"/>
    <s v="15121088"/>
    <m/>
    <m/>
    <n v="0.55000000000000004"/>
    <n v="658393.44999999995"/>
    <n v="0.55000000000000004"/>
    <n v="658393.44999999995"/>
  </r>
  <r>
    <x v="0"/>
    <s v="12"/>
    <s v="6/16/2015"/>
    <s v="2015"/>
    <s v="9"/>
    <s v="41120000"/>
    <x v="14"/>
    <x v="0"/>
    <s v="AIR FORCE OFFICE OF SCIENTIFIC RESEARCH"/>
    <s v="Federal"/>
    <x v="0"/>
    <s v="4018009000"/>
    <s v="Pending"/>
    <s v="15121088"/>
    <m/>
    <m/>
    <n v="0.15"/>
    <n v="179561.85"/>
    <n v="0.15"/>
    <n v="179561.85"/>
  </r>
  <r>
    <x v="0"/>
    <s v="12"/>
    <s v="6/17/2015"/>
    <s v="2015"/>
    <s v="9"/>
    <s v="41120000"/>
    <x v="14"/>
    <x v="0"/>
    <s v="NATIONAL PARK SERVICE"/>
    <s v="Federal"/>
    <x v="0"/>
    <s v="4011015000"/>
    <s v="Pending"/>
    <s v="15121195"/>
    <n v="1"/>
    <n v="40445"/>
    <m/>
    <m/>
    <n v="1"/>
    <n v="40445"/>
  </r>
  <r>
    <x v="0"/>
    <s v="12"/>
    <s v="6/17/2015"/>
    <s v="2015"/>
    <s v="9"/>
    <s v="41120000"/>
    <x v="14"/>
    <x v="0"/>
    <s v="NAVAL POSTGRADUATE SCHOOL"/>
    <s v="Federal"/>
    <x v="0"/>
    <s v="4014003000"/>
    <s v="Pending"/>
    <s v="15032911"/>
    <m/>
    <m/>
    <n v="1"/>
    <n v="120000"/>
    <n v="1"/>
    <n v="120000"/>
  </r>
  <r>
    <x v="0"/>
    <s v="12"/>
    <s v="6/17/2015"/>
    <s v="2015"/>
    <s v="9"/>
    <s v="41120000"/>
    <x v="14"/>
    <x v="0"/>
    <s v="NATIONAL PARK SERVICE"/>
    <s v="Federal"/>
    <x v="0"/>
    <s v="4027011000"/>
    <s v="Pending"/>
    <s v="15121195"/>
    <n v="0"/>
    <n v="0"/>
    <m/>
    <m/>
    <n v="0"/>
    <n v="0"/>
  </r>
  <r>
    <x v="0"/>
    <s v="12"/>
    <s v="6/18/2015"/>
    <s v="2015"/>
    <s v="9"/>
    <s v="41120000"/>
    <x v="14"/>
    <x v="0"/>
    <s v="U.S. FISH AND WILDLIFE SERVICE"/>
    <s v="Federal"/>
    <x v="0"/>
    <s v="4011015000"/>
    <s v="Pending"/>
    <s v="15121177"/>
    <m/>
    <m/>
    <n v="1"/>
    <n v="248658"/>
    <n v="1"/>
    <n v="248658"/>
  </r>
  <r>
    <x v="0"/>
    <s v="12"/>
    <s v="6/26/2015"/>
    <s v="2015"/>
    <s v="9"/>
    <s v="41120000"/>
    <x v="14"/>
    <x v="0"/>
    <s v="HOMELAND SECURITY, U.S. DEPARTMENT OF"/>
    <s v="Federal"/>
    <x v="0"/>
    <s v="4014006000"/>
    <s v="Pending"/>
    <s v="15121389"/>
    <n v="1"/>
    <n v="150000"/>
    <m/>
    <m/>
    <n v="1"/>
    <n v="150000"/>
  </r>
  <r>
    <x v="0"/>
    <s v="12"/>
    <s v="6/26/2015"/>
    <s v="2015"/>
    <s v="9"/>
    <s v="41120000"/>
    <x v="14"/>
    <x v="0"/>
    <s v="HOMELAND SECURITY, U.S. DEPARTMENT OF"/>
    <s v="Federal"/>
    <x v="0"/>
    <s v="4027001000"/>
    <s v="Pending"/>
    <s v="15121389"/>
    <n v="0"/>
    <n v="0"/>
    <m/>
    <m/>
    <n v="0"/>
    <n v="0"/>
  </r>
  <r>
    <x v="0"/>
    <s v="12"/>
    <s v="6/26/2015"/>
    <s v="2015"/>
    <s v="9"/>
    <s v="41120000"/>
    <x v="14"/>
    <x v="0"/>
    <s v="HOMELAND SECURITY, U.S. DEPARTMENT OF"/>
    <s v="Federal"/>
    <x v="0"/>
    <s v="4027001014"/>
    <s v="Pending"/>
    <s v="15121389"/>
    <n v="0"/>
    <n v="0"/>
    <m/>
    <m/>
    <n v="0"/>
    <n v="0"/>
  </r>
  <r>
    <x v="1"/>
    <s v="1"/>
    <s v="7/3/2013"/>
    <s v="2013"/>
    <s v="10"/>
    <s v="41120000"/>
    <x v="14"/>
    <x v="0"/>
    <s v="NORTHEASTERN UNIVERSITY"/>
    <s v="Institution of Higher Education"/>
    <x v="0"/>
    <s v="4014006000"/>
    <s v="Awarded"/>
    <s v="14011140"/>
    <m/>
    <m/>
    <n v="1"/>
    <n v="129000"/>
    <n v="1"/>
    <n v="129000"/>
  </r>
  <r>
    <x v="1"/>
    <s v="1"/>
    <s v="7/10/2013"/>
    <s v="2013"/>
    <s v="10"/>
    <s v="41120000"/>
    <x v="14"/>
    <x v="0"/>
    <s v="R.L. ROUDEBUSH VA MEDICAL CENTER"/>
    <s v="Federal"/>
    <x v="0"/>
    <s v="4016004000"/>
    <s v="Awarded"/>
    <s v="14011263"/>
    <m/>
    <m/>
    <n v="1"/>
    <n v="74291"/>
    <n v="1"/>
    <n v="74291"/>
  </r>
  <r>
    <x v="1"/>
    <s v="1"/>
    <s v="7/11/2013"/>
    <s v="2013"/>
    <s v="10"/>
    <s v="41120000"/>
    <x v="14"/>
    <x v="0"/>
    <s v="Battery Innovation Center"/>
    <s v="Private Profit"/>
    <x v="0"/>
    <s v="4014004000"/>
    <s v="Awarded"/>
    <s v="13011615"/>
    <n v="0.75"/>
    <n v="112500"/>
    <m/>
    <m/>
    <n v="0.75"/>
    <n v="112500"/>
  </r>
  <r>
    <x v="1"/>
    <s v="1"/>
    <s v="7/11/2013"/>
    <s v="2013"/>
    <s v="10"/>
    <s v="41120000"/>
    <x v="14"/>
    <x v="0"/>
    <s v="Battery Innovation Center"/>
    <s v="Private Profit"/>
    <x v="0"/>
    <s v="4014010000"/>
    <s v="Awarded"/>
    <s v="13011615"/>
    <n v="0.25"/>
    <n v="37500"/>
    <m/>
    <m/>
    <n v="0.25"/>
    <n v="37500"/>
  </r>
  <r>
    <x v="1"/>
    <s v="1"/>
    <s v="7/11/2013"/>
    <s v="2013"/>
    <s v="10"/>
    <s v="41120000"/>
    <x v="14"/>
    <x v="0"/>
    <s v="Battery Innovation Center"/>
    <s v="Private Profit"/>
    <x v="0"/>
    <s v="4027005000"/>
    <s v="Awarded"/>
    <s v="13011615"/>
    <n v="0"/>
    <n v="0"/>
    <m/>
    <m/>
    <n v="0"/>
    <n v="0"/>
  </r>
  <r>
    <x v="1"/>
    <s v="1"/>
    <s v="7/11/2013"/>
    <s v="2013"/>
    <s v="10"/>
    <s v="41120000"/>
    <x v="14"/>
    <x v="0"/>
    <s v="Battery Innovation Center"/>
    <s v="Private Profit"/>
    <x v="0"/>
    <s v="4027014000"/>
    <s v="Awarded"/>
    <s v="13011615"/>
    <n v="0"/>
    <n v="0"/>
    <m/>
    <m/>
    <n v="0"/>
    <n v="0"/>
  </r>
  <r>
    <x v="1"/>
    <s v="1"/>
    <s v="7/12/2013"/>
    <s v="2013"/>
    <s v="10"/>
    <s v="41120000"/>
    <x v="14"/>
    <x v="0"/>
    <s v="NATIONAL INSTITUTE OF STANDARDS &amp; TECH"/>
    <s v="Federal"/>
    <x v="0"/>
    <s v="4019008000"/>
    <s v="Pending"/>
    <s v="13011138"/>
    <m/>
    <m/>
    <n v="1"/>
    <n v="125000"/>
    <n v="1"/>
    <n v="125000"/>
  </r>
  <r>
    <x v="1"/>
    <s v="1"/>
    <s v="7/18/2013"/>
    <s v="2013"/>
    <s v="10"/>
    <s v="41120000"/>
    <x v="14"/>
    <x v="0"/>
    <s v="ARGONNE NATIONAL LABORATORY"/>
    <s v="Federal"/>
    <x v="0"/>
    <s v="4014001000"/>
    <s v="Not Funded"/>
    <s v="14011609"/>
    <n v="0"/>
    <n v="0"/>
    <m/>
    <m/>
    <n v="0"/>
    <n v="0"/>
  </r>
  <r>
    <x v="1"/>
    <s v="1"/>
    <s v="7/18/2013"/>
    <s v="2013"/>
    <s v="10"/>
    <s v="41120000"/>
    <x v="14"/>
    <x v="0"/>
    <s v="STEVENS INSTITUTE OF TECHNOLOGY"/>
    <s v="Institution of Higher Education"/>
    <x v="0"/>
    <s v="4014006000"/>
    <s v="Awarded"/>
    <s v="14011575"/>
    <n v="1"/>
    <n v="30000"/>
    <m/>
    <m/>
    <n v="1"/>
    <n v="30000"/>
  </r>
  <r>
    <x v="1"/>
    <s v="1"/>
    <s v="7/18/2013"/>
    <s v="2013"/>
    <s v="10"/>
    <s v="41120000"/>
    <x v="14"/>
    <x v="0"/>
    <s v="ARGONNE NATIONAL LABORATORY"/>
    <s v="Federal"/>
    <x v="0"/>
    <s v="4014006000"/>
    <s v="Not Funded"/>
    <s v="14011609"/>
    <n v="1"/>
    <n v="350000"/>
    <m/>
    <m/>
    <n v="1"/>
    <n v="350000"/>
  </r>
  <r>
    <x v="1"/>
    <s v="1"/>
    <s v="7/18/2013"/>
    <s v="2013"/>
    <s v="10"/>
    <s v="41120000"/>
    <x v="14"/>
    <x v="0"/>
    <s v="STEVENS INSTITUTE OF TECHNOLOGY"/>
    <s v="Institution of Higher Education"/>
    <x v="0"/>
    <s v="4027001000"/>
    <s v="Awarded"/>
    <s v="14011575"/>
    <n v="0"/>
    <n v="0"/>
    <m/>
    <m/>
    <n v="0"/>
    <n v="0"/>
  </r>
  <r>
    <x v="1"/>
    <s v="1"/>
    <s v="7/18/2013"/>
    <s v="2013"/>
    <s v="10"/>
    <s v="41120000"/>
    <x v="14"/>
    <x v="0"/>
    <s v="STEVENS INSTITUTE OF TECHNOLOGY"/>
    <s v="Institution of Higher Education"/>
    <x v="0"/>
    <s v="4027001014"/>
    <s v="Awarded"/>
    <s v="14011575"/>
    <n v="0"/>
    <n v="0"/>
    <m/>
    <m/>
    <n v="0"/>
    <n v="0"/>
  </r>
  <r>
    <x v="1"/>
    <s v="1"/>
    <s v="7/18/2013"/>
    <s v="2013"/>
    <s v="10"/>
    <s v="41120000"/>
    <x v="14"/>
    <x v="0"/>
    <s v="ARGONNE NATIONAL LABORATORY"/>
    <s v="Federal"/>
    <x v="0"/>
    <s v="4027002000"/>
    <s v="Not Funded"/>
    <s v="14011609"/>
    <n v="0"/>
    <n v="0"/>
    <m/>
    <m/>
    <n v="0"/>
    <n v="0"/>
  </r>
  <r>
    <x v="1"/>
    <s v="1"/>
    <s v="7/19/2013"/>
    <s v="2013"/>
    <s v="10"/>
    <s v="41120000"/>
    <x v="14"/>
    <x v="0"/>
    <s v="Chicagoland Chamber Commerce"/>
    <s v="Private Non-Profit"/>
    <x v="0"/>
    <s v="4011005000"/>
    <s v="Pending"/>
    <s v="14011643"/>
    <m/>
    <m/>
    <n v="0.1"/>
    <n v="0"/>
    <n v="0.1"/>
    <n v="0"/>
  </r>
  <r>
    <x v="1"/>
    <s v="1"/>
    <s v="7/19/2013"/>
    <s v="2013"/>
    <s v="10"/>
    <s v="41120000"/>
    <x v="14"/>
    <x v="0"/>
    <s v="Chicagoland Chamber Commerce"/>
    <s v="Private Non-Profit"/>
    <x v="0"/>
    <s v="4025001000"/>
    <s v="Pending"/>
    <s v="14011643"/>
    <m/>
    <m/>
    <n v="0.8"/>
    <n v="0"/>
    <n v="0.8"/>
    <n v="0"/>
  </r>
  <r>
    <x v="1"/>
    <s v="1"/>
    <s v="7/19/2013"/>
    <s v="2013"/>
    <s v="10"/>
    <s v="41120000"/>
    <x v="14"/>
    <x v="0"/>
    <s v="Chicagoland Chamber Commerce"/>
    <s v="Private Non-Profit"/>
    <x v="0"/>
    <s v="4025001005"/>
    <s v="Pending"/>
    <s v="14011643"/>
    <m/>
    <m/>
    <n v="0.1"/>
    <n v="0"/>
    <n v="0.1"/>
    <n v="0"/>
  </r>
  <r>
    <x v="1"/>
    <s v="1"/>
    <s v="7/23/2013"/>
    <s v="2013"/>
    <s v="10"/>
    <s v="41120000"/>
    <x v="14"/>
    <x v="0"/>
    <s v="UNIVERSITY OF MARYLAND"/>
    <s v="Institution of Higher Education"/>
    <x v="0"/>
    <s v="4014009000"/>
    <s v="Pending"/>
    <s v="14011682"/>
    <m/>
    <m/>
    <n v="1"/>
    <n v="65000"/>
    <n v="1"/>
    <n v="65000"/>
  </r>
  <r>
    <x v="1"/>
    <s v="1"/>
    <s v="7/23/2013"/>
    <s v="2013"/>
    <s v="10"/>
    <s v="41120000"/>
    <x v="14"/>
    <x v="0"/>
    <s v="Fire Protection Research Fdn"/>
    <s v="Private Non-Profit"/>
    <x v="0"/>
    <s v="4014009000"/>
    <s v="Pending"/>
    <s v="14011729"/>
    <m/>
    <m/>
    <n v="1"/>
    <n v="57500"/>
    <n v="1"/>
    <n v="57500"/>
  </r>
  <r>
    <x v="1"/>
    <s v="1"/>
    <s v="7/24/2013"/>
    <s v="2013"/>
    <s v="10"/>
    <s v="41120000"/>
    <x v="14"/>
    <x v="0"/>
    <s v="UNIVERSITY OF WISCONSIN SYSTEM"/>
    <s v="Institution of Higher Education"/>
    <x v="0"/>
    <s v="1010007000"/>
    <s v="Pending"/>
    <s v="14011727"/>
    <m/>
    <m/>
    <n v="1"/>
    <n v="6319"/>
    <n v="1"/>
    <n v="6319"/>
  </r>
  <r>
    <x v="1"/>
    <s v="1"/>
    <s v="7/24/2013"/>
    <s v="2013"/>
    <s v="10"/>
    <s v="41120000"/>
    <x v="14"/>
    <x v="0"/>
    <s v="HOMELAND SECURITY, U.S. DEPARTMENT OF"/>
    <s v="Federal"/>
    <x v="0"/>
    <s v="4014006000"/>
    <s v="Awarded"/>
    <s v="14011755"/>
    <n v="1"/>
    <n v="151674"/>
    <m/>
    <m/>
    <n v="1"/>
    <n v="151674"/>
  </r>
  <r>
    <x v="1"/>
    <s v="1"/>
    <s v="7/24/2013"/>
    <s v="2013"/>
    <s v="10"/>
    <s v="41120000"/>
    <x v="14"/>
    <x v="0"/>
    <s v="HOMELAND SECURITY, U.S. DEPARTMENT OF"/>
    <s v="Federal"/>
    <x v="0"/>
    <s v="4014006000"/>
    <s v="Awarded"/>
    <s v="14011817"/>
    <n v="1"/>
    <n v="195500"/>
    <m/>
    <m/>
    <n v="1"/>
    <n v="195500"/>
  </r>
  <r>
    <x v="1"/>
    <s v="1"/>
    <s v="7/24/2013"/>
    <s v="2013"/>
    <s v="10"/>
    <s v="41120000"/>
    <x v="14"/>
    <x v="0"/>
    <s v="HOMELAND SECURITY, U.S. DEPARTMENT OF"/>
    <s v="Federal"/>
    <x v="0"/>
    <s v="4027001000"/>
    <s v="Awarded"/>
    <s v="14011755"/>
    <n v="0"/>
    <n v="0"/>
    <m/>
    <m/>
    <n v="0"/>
    <n v="0"/>
  </r>
  <r>
    <x v="1"/>
    <s v="1"/>
    <s v="7/24/2013"/>
    <s v="2013"/>
    <s v="10"/>
    <s v="41120000"/>
    <x v="14"/>
    <x v="0"/>
    <s v="HOMELAND SECURITY, U.S. DEPARTMENT OF"/>
    <s v="Federal"/>
    <x v="0"/>
    <s v="4027001000"/>
    <s v="Awarded"/>
    <s v="14011817"/>
    <n v="0"/>
    <n v="0"/>
    <m/>
    <m/>
    <n v="0"/>
    <n v="0"/>
  </r>
  <r>
    <x v="1"/>
    <s v="1"/>
    <s v="7/24/2013"/>
    <s v="2013"/>
    <s v="10"/>
    <s v="41120000"/>
    <x v="14"/>
    <x v="0"/>
    <s v="HOMELAND SECURITY, U.S. DEPARTMENT OF"/>
    <s v="Federal"/>
    <x v="0"/>
    <s v="4027001014"/>
    <s v="Awarded"/>
    <s v="14011755"/>
    <n v="0"/>
    <n v="0"/>
    <m/>
    <m/>
    <n v="0"/>
    <n v="0"/>
  </r>
  <r>
    <x v="1"/>
    <s v="1"/>
    <s v="7/24/2013"/>
    <s v="2013"/>
    <s v="10"/>
    <s v="41120000"/>
    <x v="14"/>
    <x v="0"/>
    <s v="HOMELAND SECURITY, U.S. DEPARTMENT OF"/>
    <s v="Federal"/>
    <x v="0"/>
    <s v="4027001014"/>
    <s v="Awarded"/>
    <s v="14011817"/>
    <n v="0"/>
    <n v="0"/>
    <m/>
    <m/>
    <n v="0"/>
    <n v="0"/>
  </r>
  <r>
    <x v="1"/>
    <s v="1"/>
    <s v="7/25/2013"/>
    <s v="2013"/>
    <s v="10"/>
    <s v="41120000"/>
    <x v="14"/>
    <x v="0"/>
    <s v="HOMELAND SECURITY, U.S. DEPARTMENT OF"/>
    <s v="Federal"/>
    <x v="0"/>
    <s v="4014006000"/>
    <s v="Awarded"/>
    <s v="14011833"/>
    <n v="1"/>
    <n v="204901"/>
    <m/>
    <m/>
    <n v="1"/>
    <n v="204901"/>
  </r>
  <r>
    <x v="1"/>
    <s v="1"/>
    <s v="7/25/2013"/>
    <s v="2013"/>
    <s v="10"/>
    <s v="41120000"/>
    <x v="14"/>
    <x v="0"/>
    <s v="HOMELAND SECURITY, U.S. DEPARTMENT OF"/>
    <s v="Federal"/>
    <x v="0"/>
    <s v="4014006000"/>
    <s v="Awarded"/>
    <s v="14011925"/>
    <n v="1"/>
    <n v="100000"/>
    <m/>
    <m/>
    <n v="1"/>
    <n v="100000"/>
  </r>
  <r>
    <x v="1"/>
    <s v="1"/>
    <s v="7/25/2013"/>
    <s v="2013"/>
    <s v="10"/>
    <s v="41120000"/>
    <x v="14"/>
    <x v="0"/>
    <s v="HOMELAND SECURITY, U.S. DEPARTMENT OF"/>
    <s v="Federal"/>
    <x v="0"/>
    <s v="4027001000"/>
    <s v="Awarded"/>
    <s v="14011833"/>
    <n v="0"/>
    <n v="0"/>
    <m/>
    <m/>
    <n v="0"/>
    <n v="0"/>
  </r>
  <r>
    <x v="1"/>
    <s v="1"/>
    <s v="7/25/2013"/>
    <s v="2013"/>
    <s v="10"/>
    <s v="41120000"/>
    <x v="14"/>
    <x v="0"/>
    <s v="HOMELAND SECURITY, U.S. DEPARTMENT OF"/>
    <s v="Federal"/>
    <x v="0"/>
    <s v="4027001000"/>
    <s v="Awarded"/>
    <s v="14011925"/>
    <n v="0"/>
    <n v="0"/>
    <m/>
    <m/>
    <n v="0"/>
    <n v="0"/>
  </r>
  <r>
    <x v="1"/>
    <s v="1"/>
    <s v="7/25/2013"/>
    <s v="2013"/>
    <s v="10"/>
    <s v="41120000"/>
    <x v="14"/>
    <x v="0"/>
    <s v="HOMELAND SECURITY, U.S. DEPARTMENT OF"/>
    <s v="Federal"/>
    <x v="0"/>
    <s v="4027001014"/>
    <s v="Awarded"/>
    <s v="14011833"/>
    <n v="0"/>
    <n v="0"/>
    <m/>
    <m/>
    <n v="0"/>
    <n v="0"/>
  </r>
  <r>
    <x v="1"/>
    <s v="1"/>
    <s v="7/25/2013"/>
    <s v="2013"/>
    <s v="10"/>
    <s v="41120000"/>
    <x v="14"/>
    <x v="0"/>
    <s v="HOMELAND SECURITY, U.S. DEPARTMENT OF"/>
    <s v="Federal"/>
    <x v="0"/>
    <s v="4027001014"/>
    <s v="Awarded"/>
    <s v="14011925"/>
    <n v="0"/>
    <n v="0"/>
    <m/>
    <m/>
    <n v="0"/>
    <n v="0"/>
  </r>
  <r>
    <x v="1"/>
    <s v="2"/>
    <s v="8/7/2013"/>
    <s v="2013"/>
    <s v="11"/>
    <s v="41120000"/>
    <x v="14"/>
    <x v="0"/>
    <s v="CENTRAL INTELLIGENCE AGENCY"/>
    <s v="Federal"/>
    <x v="0"/>
    <s v="4014006000"/>
    <s v="Awarded"/>
    <s v="14022412"/>
    <n v="1"/>
    <n v="880833"/>
    <m/>
    <m/>
    <n v="1"/>
    <n v="880833"/>
  </r>
  <r>
    <x v="1"/>
    <s v="2"/>
    <s v="8/7/2013"/>
    <s v="2013"/>
    <s v="11"/>
    <s v="41120000"/>
    <x v="14"/>
    <x v="0"/>
    <s v="CENTRAL INTELLIGENCE AGENCY"/>
    <s v="Federal"/>
    <x v="0"/>
    <s v="4027001000"/>
    <s v="Awarded"/>
    <s v="14022412"/>
    <n v="0"/>
    <n v="0"/>
    <m/>
    <m/>
    <n v="0"/>
    <n v="0"/>
  </r>
  <r>
    <x v="1"/>
    <s v="2"/>
    <s v="8/7/2013"/>
    <s v="2013"/>
    <s v="11"/>
    <s v="41120000"/>
    <x v="14"/>
    <x v="0"/>
    <s v="CENTRAL INTELLIGENCE AGENCY"/>
    <s v="Federal"/>
    <x v="0"/>
    <s v="4027001014"/>
    <s v="Awarded"/>
    <s v="14022412"/>
    <n v="0"/>
    <n v="0"/>
    <m/>
    <m/>
    <n v="0"/>
    <n v="0"/>
  </r>
  <r>
    <x v="1"/>
    <s v="2"/>
    <s v="8/9/2013"/>
    <s v="2013"/>
    <s v="11"/>
    <s v="41120000"/>
    <x v="14"/>
    <x v="0"/>
    <s v="HOMELAND SECURITY, U.S. DEPARTMENT OF"/>
    <s v="Federal"/>
    <x v="0"/>
    <s v="4014006000"/>
    <s v="Awarded"/>
    <s v="14022449"/>
    <n v="1"/>
    <n v="264000"/>
    <m/>
    <m/>
    <n v="1"/>
    <n v="264000"/>
  </r>
  <r>
    <x v="1"/>
    <s v="2"/>
    <s v="8/9/2013"/>
    <s v="2013"/>
    <s v="11"/>
    <s v="41120000"/>
    <x v="14"/>
    <x v="0"/>
    <s v="NUCLEAR REGULATORY COMMISSION"/>
    <s v="Federal"/>
    <x v="0"/>
    <s v="4014011000"/>
    <s v="Awarded"/>
    <s v="14022387"/>
    <m/>
    <m/>
    <n v="1"/>
    <n v="156484"/>
    <n v="1"/>
    <n v="156484"/>
  </r>
  <r>
    <x v="1"/>
    <s v="2"/>
    <s v="8/9/2013"/>
    <s v="2013"/>
    <s v="11"/>
    <s v="41120000"/>
    <x v="14"/>
    <x v="0"/>
    <s v="HOMELAND SECURITY, U.S. DEPARTMENT OF"/>
    <s v="Federal"/>
    <x v="0"/>
    <s v="4027001000"/>
    <s v="Awarded"/>
    <s v="14022449"/>
    <n v="0"/>
    <n v="0"/>
    <m/>
    <m/>
    <n v="0"/>
    <n v="0"/>
  </r>
  <r>
    <x v="1"/>
    <s v="2"/>
    <s v="8/9/2013"/>
    <s v="2013"/>
    <s v="11"/>
    <s v="41120000"/>
    <x v="14"/>
    <x v="0"/>
    <s v="HOMELAND SECURITY, U.S. DEPARTMENT OF"/>
    <s v="Federal"/>
    <x v="0"/>
    <s v="4027001014"/>
    <s v="Awarded"/>
    <s v="14022449"/>
    <n v="0"/>
    <n v="0"/>
    <m/>
    <m/>
    <n v="0"/>
    <n v="0"/>
  </r>
  <r>
    <x v="1"/>
    <s v="2"/>
    <s v="8/12/2013"/>
    <s v="2013"/>
    <s v="11"/>
    <s v="41120000"/>
    <x v="14"/>
    <x v="0"/>
    <s v="NATIONAL INSTITUTE OF STANDARDS &amp; TECH"/>
    <s v="Federal"/>
    <x v="0"/>
    <s v="4014010000"/>
    <s v="Not Funded"/>
    <s v="14022609"/>
    <n v="1"/>
    <n v="25000000"/>
    <m/>
    <m/>
    <n v="1"/>
    <n v="25000000"/>
  </r>
  <r>
    <x v="1"/>
    <s v="2"/>
    <s v="8/12/2013"/>
    <s v="2013"/>
    <s v="11"/>
    <s v="41120000"/>
    <x v="14"/>
    <x v="0"/>
    <s v="CALIFORNIA INSTITUTE OF TECHNOLOGY"/>
    <s v="Institution of Higher Education"/>
    <x v="0"/>
    <s v="4018009000"/>
    <s v="Not Funded"/>
    <s v="14022568"/>
    <m/>
    <m/>
    <n v="1"/>
    <n v="3722238"/>
    <n v="1"/>
    <n v="3722238"/>
  </r>
  <r>
    <x v="1"/>
    <s v="2"/>
    <s v="8/12/2013"/>
    <s v="2013"/>
    <s v="11"/>
    <s v="41120000"/>
    <x v="14"/>
    <x v="0"/>
    <s v="NATIONAL INSTITUTE OF STANDARDS &amp; TECH"/>
    <s v="Federal"/>
    <x v="0"/>
    <s v="4027002000"/>
    <s v="Not Funded"/>
    <s v="14022609"/>
    <n v="0"/>
    <n v="0"/>
    <m/>
    <m/>
    <n v="0"/>
    <n v="0"/>
  </r>
  <r>
    <x v="1"/>
    <s v="2"/>
    <s v="8/20/2013"/>
    <s v="2013"/>
    <s v="11"/>
    <s v="41120000"/>
    <x v="14"/>
    <x v="0"/>
    <s v="GEOLOGICAL SURVEY, U.S."/>
    <s v="Federal"/>
    <x v="0"/>
    <s v="4011015000"/>
    <s v="Pending"/>
    <s v="14022830"/>
    <m/>
    <m/>
    <n v="1"/>
    <n v="61600"/>
    <n v="1"/>
    <n v="61600"/>
  </r>
  <r>
    <x v="1"/>
    <s v="2"/>
    <s v="8/27/2013"/>
    <s v="2013"/>
    <s v="11"/>
    <s v="41120000"/>
    <x v="14"/>
    <x v="0"/>
    <s v="Northrop Grumman Space Technology"/>
    <s v="Private Non-Profit"/>
    <x v="0"/>
    <s v="4018009000"/>
    <s v="Awarded"/>
    <s v="13120376"/>
    <n v="1"/>
    <n v="600564"/>
    <m/>
    <m/>
    <n v="1"/>
    <n v="600564"/>
  </r>
  <r>
    <x v="1"/>
    <s v="2"/>
    <s v="8/27/2013"/>
    <s v="2013"/>
    <s v="11"/>
    <s v="41120000"/>
    <x v="14"/>
    <x v="0"/>
    <s v="Northrop Grumman Space Technology"/>
    <s v="Private Non-Profit"/>
    <x v="0"/>
    <s v="4027012000"/>
    <s v="Awarded"/>
    <s v="13120376"/>
    <n v="0"/>
    <n v="0"/>
    <m/>
    <m/>
    <n v="0"/>
    <n v="0"/>
  </r>
  <r>
    <x v="1"/>
    <s v="2"/>
    <s v="8/30/2013"/>
    <s v="2013"/>
    <s v="11"/>
    <s v="41120000"/>
    <x v="14"/>
    <x v="0"/>
    <s v="NATIONAL 4-H COUNCIL"/>
    <s v="Private Non-Profit"/>
    <x v="0"/>
    <s v="4011001050"/>
    <s v="Awarded"/>
    <s v="14023122"/>
    <m/>
    <m/>
    <n v="1"/>
    <n v="123000"/>
    <n v="1"/>
    <n v="123000"/>
  </r>
  <r>
    <x v="1"/>
    <s v="2"/>
    <s v="8/30/2013"/>
    <s v="2013"/>
    <s v="11"/>
    <s v="41120000"/>
    <x v="14"/>
    <x v="0"/>
    <s v="NATIONAL 4-H COUNCIL"/>
    <s v="Private Non-Profit"/>
    <x v="0"/>
    <s v="4011017000"/>
    <s v="Awarded"/>
    <s v="14023122"/>
    <m/>
    <m/>
    <n v="0"/>
    <n v="0"/>
    <n v="0"/>
    <n v="0"/>
  </r>
  <r>
    <x v="1"/>
    <s v="3"/>
    <s v="9/3/2013"/>
    <s v="2013"/>
    <s v="12"/>
    <s v="41120000"/>
    <x v="14"/>
    <x v="0"/>
    <s v="HOMELAND SECURITY, U.S. DEPARTMENT OF"/>
    <s v="Federal"/>
    <x v="0"/>
    <s v="4014004000"/>
    <s v="Awarded"/>
    <s v="14023133"/>
    <m/>
    <m/>
    <n v="1"/>
    <n v="357893"/>
    <n v="1"/>
    <n v="357893"/>
  </r>
  <r>
    <x v="1"/>
    <s v="3"/>
    <s v="9/4/2013"/>
    <s v="2013"/>
    <s v="12"/>
    <s v="41120000"/>
    <x v="14"/>
    <x v="0"/>
    <s v="STATE, U.S. DEPARTMENT OF"/>
    <s v="Federal"/>
    <x v="0"/>
    <s v="4011005000"/>
    <s v="Awarded"/>
    <s v="14011661"/>
    <m/>
    <m/>
    <n v="0.25"/>
    <n v="182210.5"/>
    <n v="0.25"/>
    <n v="182210.5"/>
  </r>
  <r>
    <x v="1"/>
    <s v="3"/>
    <s v="9/4/2013"/>
    <s v="2013"/>
    <s v="12"/>
    <s v="41120000"/>
    <x v="14"/>
    <x v="0"/>
    <s v="STATE, U.S. DEPARTMENT OF"/>
    <s v="Federal"/>
    <x v="0"/>
    <s v="4011012000"/>
    <s v="Awarded"/>
    <s v="14011661"/>
    <m/>
    <m/>
    <n v="0.25"/>
    <n v="182210.5"/>
    <n v="0.25"/>
    <n v="182210.5"/>
  </r>
  <r>
    <x v="1"/>
    <s v="3"/>
    <s v="9/4/2013"/>
    <s v="2013"/>
    <s v="12"/>
    <s v="41120000"/>
    <x v="14"/>
    <x v="0"/>
    <s v="STATE, U.S. DEPARTMENT OF"/>
    <s v="Federal"/>
    <x v="0"/>
    <s v="4011014000"/>
    <s v="Awarded"/>
    <s v="14011661"/>
    <m/>
    <m/>
    <n v="0.25"/>
    <n v="182210.5"/>
    <n v="0.25"/>
    <n v="182210.5"/>
  </r>
  <r>
    <x v="1"/>
    <s v="3"/>
    <s v="9/4/2013"/>
    <s v="2013"/>
    <s v="12"/>
    <s v="41120000"/>
    <x v="14"/>
    <x v="0"/>
    <s v="STATE, U.S. DEPARTMENT OF"/>
    <s v="Federal"/>
    <x v="0"/>
    <s v="4011018000"/>
    <s v="Awarded"/>
    <s v="14011661"/>
    <m/>
    <m/>
    <n v="0.25"/>
    <n v="182210.5"/>
    <n v="0.25"/>
    <n v="182210.5"/>
  </r>
  <r>
    <x v="1"/>
    <s v="3"/>
    <s v="9/4/2013"/>
    <s v="2013"/>
    <s v="12"/>
    <s v="41120000"/>
    <x v="14"/>
    <x v="0"/>
    <s v="STATE, U.S. DEPARTMENT OF"/>
    <s v="Federal"/>
    <x v="0"/>
    <s v="4011021000"/>
    <s v="Awarded"/>
    <s v="14011661"/>
    <m/>
    <m/>
    <n v="0"/>
    <n v="0"/>
    <n v="0"/>
    <n v="0"/>
  </r>
  <r>
    <x v="1"/>
    <s v="3"/>
    <s v="9/4/2013"/>
    <s v="2013"/>
    <s v="12"/>
    <s v="41120000"/>
    <x v="14"/>
    <x v="0"/>
    <s v="Institute of Education Sciences"/>
    <s v="Federal"/>
    <x v="0"/>
    <s v="4020001000"/>
    <s v="Pending"/>
    <s v="14022940"/>
    <m/>
    <m/>
    <n v="0"/>
    <n v="0"/>
    <n v="0"/>
    <n v="0"/>
  </r>
  <r>
    <x v="1"/>
    <s v="3"/>
    <s v="9/4/2013"/>
    <s v="2013"/>
    <s v="12"/>
    <s v="41120000"/>
    <x v="14"/>
    <x v="0"/>
    <s v="Institute of Education Sciences"/>
    <s v="Federal"/>
    <x v="0"/>
    <s v="4020003000"/>
    <s v="Pending"/>
    <s v="14022940"/>
    <m/>
    <m/>
    <n v="1"/>
    <n v="934319"/>
    <n v="1"/>
    <n v="934319"/>
  </r>
  <r>
    <x v="1"/>
    <s v="3"/>
    <s v="9/9/2013"/>
    <s v="2013"/>
    <s v="12"/>
    <s v="41120000"/>
    <x v="14"/>
    <x v="0"/>
    <s v="Environmental Health Watch"/>
    <s v="Private Non-Profit"/>
    <x v="0"/>
    <s v="4013009000"/>
    <s v="Awarded"/>
    <s v="14023116"/>
    <m/>
    <m/>
    <n v="1"/>
    <n v="14078"/>
    <n v="1"/>
    <n v="14078"/>
  </r>
  <r>
    <x v="1"/>
    <s v="3"/>
    <s v="9/10/2013"/>
    <s v="2013"/>
    <s v="12"/>
    <s v="41120000"/>
    <x v="14"/>
    <x v="0"/>
    <s v="NATIONAL ENDOWMENT FOR THE HUMANITIES"/>
    <s v="Federal"/>
    <x v="0"/>
    <s v="2004016000"/>
    <s v="Not Funded"/>
    <s v="14033282"/>
    <m/>
    <m/>
    <n v="0.5"/>
    <n v="29492.5"/>
    <n v="0.5"/>
    <n v="29492.5"/>
  </r>
  <r>
    <x v="1"/>
    <s v="3"/>
    <s v="9/10/2013"/>
    <s v="2013"/>
    <s v="12"/>
    <s v="41120000"/>
    <x v="14"/>
    <x v="0"/>
    <s v="NATIONAL ENDOWMENT FOR THE HUMANITIES"/>
    <s v="Federal"/>
    <x v="0"/>
    <s v="2004044000"/>
    <s v="Not Funded"/>
    <s v="14033282"/>
    <m/>
    <m/>
    <n v="0.5"/>
    <n v="29492.5"/>
    <n v="0.5"/>
    <n v="29492.5"/>
  </r>
  <r>
    <x v="1"/>
    <s v="3"/>
    <s v="9/11/2013"/>
    <s v="2013"/>
    <s v="12"/>
    <s v="41120000"/>
    <x v="14"/>
    <x v="0"/>
    <s v="ECONOMIC DEVELOPMENT ADMINISTRATION"/>
    <s v="Federal"/>
    <x v="0"/>
    <s v="4011005000"/>
    <s v="Awarded"/>
    <s v="14022254"/>
    <m/>
    <m/>
    <n v="0.4"/>
    <n v="59850"/>
    <n v="0.4"/>
    <n v="59850"/>
  </r>
  <r>
    <x v="1"/>
    <s v="3"/>
    <s v="9/11/2013"/>
    <s v="2013"/>
    <s v="12"/>
    <s v="41120000"/>
    <x v="14"/>
    <x v="0"/>
    <s v="ECONOMIC DEVELOPMENT ADMINISTRATION"/>
    <s v="Federal"/>
    <x v="0"/>
    <s v="4025001000"/>
    <s v="Awarded"/>
    <s v="14022254"/>
    <m/>
    <m/>
    <n v="0"/>
    <n v="0"/>
    <n v="0"/>
    <n v="0"/>
  </r>
  <r>
    <x v="1"/>
    <s v="3"/>
    <s v="9/11/2013"/>
    <s v="2013"/>
    <s v="12"/>
    <s v="41120000"/>
    <x v="14"/>
    <x v="0"/>
    <s v="ECONOMIC DEVELOPMENT ADMINISTRATION"/>
    <s v="Federal"/>
    <x v="0"/>
    <s v="4025001005"/>
    <s v="Awarded"/>
    <s v="14022254"/>
    <m/>
    <m/>
    <n v="0.6"/>
    <n v="89775"/>
    <n v="0.6"/>
    <n v="89775"/>
  </r>
  <r>
    <x v="1"/>
    <s v="3"/>
    <s v="9/12/2013"/>
    <s v="2013"/>
    <s v="12"/>
    <s v="41120000"/>
    <x v="14"/>
    <x v="0"/>
    <s v="HOMELAND SECURITY, U.S. DEPARTMENT OF"/>
    <s v="Federal"/>
    <x v="0"/>
    <s v="4014006000"/>
    <s v="Awarded"/>
    <s v="14033495"/>
    <n v="1"/>
    <n v="50000"/>
    <m/>
    <m/>
    <n v="1"/>
    <n v="50000"/>
  </r>
  <r>
    <x v="1"/>
    <s v="3"/>
    <s v="9/12/2013"/>
    <s v="2013"/>
    <s v="12"/>
    <s v="41120000"/>
    <x v="14"/>
    <x v="0"/>
    <s v="HOMELAND SECURITY, U.S. DEPARTMENT OF"/>
    <s v="Federal"/>
    <x v="0"/>
    <s v="4027001000"/>
    <s v="Awarded"/>
    <s v="14033495"/>
    <n v="0"/>
    <n v="0"/>
    <m/>
    <m/>
    <n v="0"/>
    <n v="0"/>
  </r>
  <r>
    <x v="1"/>
    <s v="3"/>
    <s v="9/12/2013"/>
    <s v="2013"/>
    <s v="12"/>
    <s v="41120000"/>
    <x v="14"/>
    <x v="0"/>
    <s v="HOMELAND SECURITY, U.S. DEPARTMENT OF"/>
    <s v="Federal"/>
    <x v="0"/>
    <s v="4027001014"/>
    <s v="Awarded"/>
    <s v="14033495"/>
    <n v="0"/>
    <n v="0"/>
    <m/>
    <m/>
    <n v="0"/>
    <n v="0"/>
  </r>
  <r>
    <x v="1"/>
    <s v="3"/>
    <s v="9/13/2013"/>
    <s v="2013"/>
    <s v="12"/>
    <s v="41120000"/>
    <x v="14"/>
    <x v="0"/>
    <s v="ARGONNE NATIONAL LABORATORY"/>
    <s v="Federal"/>
    <x v="0"/>
    <s v="4016004000"/>
    <s v="Pending"/>
    <s v="14033506"/>
    <m/>
    <m/>
    <n v="1"/>
    <n v="11000"/>
    <n v="1"/>
    <n v="11000"/>
  </r>
  <r>
    <x v="1"/>
    <s v="3"/>
    <s v="9/16/2013"/>
    <s v="2013"/>
    <s v="12"/>
    <s v="41120000"/>
    <x v="14"/>
    <x v="0"/>
    <s v="ASPIN"/>
    <s v="Private Non-Profit"/>
    <x v="0"/>
    <s v="4013006000"/>
    <s v="Pending"/>
    <s v="14033537"/>
    <m/>
    <m/>
    <n v="1"/>
    <n v="182148"/>
    <n v="1"/>
    <n v="182148"/>
  </r>
  <r>
    <x v="1"/>
    <s v="3"/>
    <s v="9/16/2013"/>
    <s v="2013"/>
    <s v="12"/>
    <s v="41120000"/>
    <x v="14"/>
    <x v="0"/>
    <s v="ECONOMIC DEVELOPMENT ADMINISTRATION"/>
    <s v="Federal"/>
    <x v="0"/>
    <s v="4025001000"/>
    <s v="Awarded"/>
    <s v="13110185"/>
    <m/>
    <m/>
    <n v="1"/>
    <n v="188373"/>
    <n v="1"/>
    <n v="188373"/>
  </r>
  <r>
    <x v="1"/>
    <s v="3"/>
    <s v="9/17/2013"/>
    <s v="2013"/>
    <s v="12"/>
    <s v="41120000"/>
    <x v="14"/>
    <x v="0"/>
    <s v="SCAN Inc"/>
    <s v="Private Non-Profit"/>
    <x v="0"/>
    <s v="4011013000"/>
    <s v="Awarded"/>
    <s v="14033444"/>
    <m/>
    <m/>
    <n v="1"/>
    <n v="2925"/>
    <n v="1"/>
    <n v="2925"/>
  </r>
  <r>
    <x v="1"/>
    <s v="3"/>
    <s v="9/17/2013"/>
    <s v="2013"/>
    <s v="12"/>
    <s v="41120000"/>
    <x v="14"/>
    <x v="0"/>
    <s v="NORTHEASTERN UNIVERSITY"/>
    <s v="Institution of Higher Education"/>
    <x v="0"/>
    <s v="4014004000"/>
    <s v="Awarded"/>
    <s v="14033594"/>
    <m/>
    <m/>
    <n v="1"/>
    <n v="75000"/>
    <n v="1"/>
    <n v="75000"/>
  </r>
  <r>
    <x v="1"/>
    <s v="3"/>
    <s v="9/17/2013"/>
    <s v="2013"/>
    <s v="12"/>
    <s v="41120000"/>
    <x v="14"/>
    <x v="0"/>
    <s v="NORTHEASTERN UNIVERSITY"/>
    <s v="Institution of Higher Education"/>
    <x v="0"/>
    <s v="4014006000"/>
    <s v="Awarded"/>
    <s v="14033586"/>
    <m/>
    <m/>
    <n v="1"/>
    <n v="65000"/>
    <n v="1"/>
    <n v="65000"/>
  </r>
  <r>
    <x v="1"/>
    <s v="3"/>
    <s v="9/17/2013"/>
    <s v="2013"/>
    <s v="12"/>
    <s v="41120000"/>
    <x v="14"/>
    <x v="0"/>
    <s v="NORTHEASTERN UNIVERSITY"/>
    <s v="Institution of Higher Education"/>
    <x v="0"/>
    <s v="4014009000"/>
    <s v="Awarded"/>
    <s v="14033597"/>
    <m/>
    <m/>
    <n v="1"/>
    <n v="70000"/>
    <n v="1"/>
    <n v="70000"/>
  </r>
  <r>
    <x v="1"/>
    <s v="3"/>
    <s v="9/19/2013"/>
    <s v="2013"/>
    <s v="12"/>
    <s v="41120000"/>
    <x v="14"/>
    <x v="0"/>
    <s v="VETERANS AFFAIRS, DEPARTMENT OF"/>
    <s v="Federal"/>
    <x v="0"/>
    <s v="1011005000"/>
    <s v="Awarded"/>
    <s v="14033741"/>
    <m/>
    <m/>
    <n v="1"/>
    <n v="168260"/>
    <n v="1"/>
    <n v="168260"/>
  </r>
  <r>
    <x v="1"/>
    <s v="3"/>
    <s v="9/20/2013"/>
    <s v="2013"/>
    <s v="12"/>
    <s v="41120000"/>
    <x v="14"/>
    <x v="0"/>
    <s v="NORTHEASTERN UNIVERSITY"/>
    <s v="Institution of Higher Education"/>
    <x v="0"/>
    <s v="4014009000"/>
    <s v="Awarded"/>
    <s v="14033585"/>
    <m/>
    <m/>
    <n v="1"/>
    <n v="65000"/>
    <n v="1"/>
    <n v="65000"/>
  </r>
  <r>
    <x v="1"/>
    <s v="3"/>
    <s v="9/25/2013"/>
    <s v="2013"/>
    <s v="12"/>
    <s v="41120000"/>
    <x v="14"/>
    <x v="0"/>
    <s v="NATIONAL SECURITY AGENCY"/>
    <s v="Federal"/>
    <x v="0"/>
    <s v="4018009000"/>
    <s v="Pending"/>
    <s v="14033913"/>
    <m/>
    <m/>
    <n v="1"/>
    <n v="39643"/>
    <n v="1"/>
    <n v="39643"/>
  </r>
  <r>
    <x v="1"/>
    <s v="3"/>
    <s v="9/26/2013"/>
    <s v="2013"/>
    <s v="12"/>
    <s v="41120000"/>
    <x v="14"/>
    <x v="0"/>
    <s v="NORTHEASTERN UNIVERSITY"/>
    <s v="Institution of Higher Education"/>
    <x v="0"/>
    <s v="4014006000"/>
    <s v="Awarded"/>
    <s v="14033966"/>
    <m/>
    <m/>
    <n v="1"/>
    <n v="15000"/>
    <n v="1"/>
    <n v="15000"/>
  </r>
  <r>
    <x v="1"/>
    <s v="3"/>
    <s v="9/27/2013"/>
    <s v="2013"/>
    <s v="12"/>
    <s v="41120000"/>
    <x v="14"/>
    <x v="0"/>
    <s v="LABOR  U.S. DEPT OF"/>
    <s v="Federal"/>
    <x v="0"/>
    <s v="1011001000"/>
    <s v="Awarded"/>
    <s v="13120726"/>
    <m/>
    <m/>
    <n v="0.5"/>
    <n v="1370745.5"/>
    <n v="0.5"/>
    <n v="1370745.5"/>
  </r>
  <r>
    <x v="1"/>
    <s v="3"/>
    <s v="9/27/2013"/>
    <s v="2013"/>
    <s v="12"/>
    <s v="41120000"/>
    <x v="14"/>
    <x v="0"/>
    <s v="LABOR  U.S. DEPT OF"/>
    <s v="Federal"/>
    <x v="0"/>
    <s v="1011005000"/>
    <s v="Awarded"/>
    <s v="13120726"/>
    <m/>
    <m/>
    <n v="0.5"/>
    <n v="1370745.5"/>
    <n v="0.5"/>
    <n v="1370745.5"/>
  </r>
  <r>
    <x v="1"/>
    <s v="3"/>
    <s v="9/30/2013"/>
    <s v="2013"/>
    <s v="12"/>
    <s v="41120000"/>
    <x v="14"/>
    <x v="0"/>
    <s v="IN  ACADEMY OF SCIENCE"/>
    <s v="Private Non-Profit"/>
    <x v="0"/>
    <s v="2004033000"/>
    <s v="Pending"/>
    <s v="14033431"/>
    <m/>
    <m/>
    <n v="1"/>
    <n v="2838"/>
    <n v="1"/>
    <n v="2838"/>
  </r>
  <r>
    <x v="1"/>
    <s v="3"/>
    <s v="9/30/2013"/>
    <s v="2013"/>
    <s v="12"/>
    <s v="41120000"/>
    <x v="14"/>
    <x v="0"/>
    <s v="FOREST SERVICE, U.S."/>
    <s v="Federal"/>
    <x v="0"/>
    <s v="2004033000"/>
    <s v="Pending"/>
    <s v="14033959"/>
    <m/>
    <m/>
    <n v="1"/>
    <n v="104238"/>
    <n v="1"/>
    <n v="104238"/>
  </r>
  <r>
    <x v="1"/>
    <s v="3"/>
    <s v="9/30/2013"/>
    <s v="2013"/>
    <s v="12"/>
    <s v="41120000"/>
    <x v="14"/>
    <x v="0"/>
    <s v="AMERICAN LIBRARY ASSOCIATION"/>
    <s v="Foundation"/>
    <x v="0"/>
    <s v="4024001000"/>
    <s v="Awarded"/>
    <s v="14034103"/>
    <m/>
    <m/>
    <n v="1"/>
    <n v="1200"/>
    <n v="1"/>
    <n v="1200"/>
  </r>
  <r>
    <x v="1"/>
    <s v="4"/>
    <s v="10/3/2013"/>
    <s v="2014"/>
    <s v="1"/>
    <s v="41120000"/>
    <x v="14"/>
    <x v="0"/>
    <s v="Univ of Tennessee Knoxville"/>
    <s v="Institution of Higher Education"/>
    <x v="0"/>
    <s v="4011014000"/>
    <s v="Pending"/>
    <s v="14044258"/>
    <m/>
    <m/>
    <n v="1"/>
    <n v="84253"/>
    <n v="1"/>
    <n v="84253"/>
  </r>
  <r>
    <x v="1"/>
    <s v="4"/>
    <s v="10/14/2013"/>
    <s v="2014"/>
    <s v="1"/>
    <s v="41120000"/>
    <x v="14"/>
    <x v="0"/>
    <s v="NATIONAL SECURITY AGENCY"/>
    <s v="Federal"/>
    <x v="0"/>
    <s v="4018006000"/>
    <s v="Pending"/>
    <s v="14044475"/>
    <m/>
    <m/>
    <n v="1"/>
    <n v="40000"/>
    <n v="1"/>
    <n v="40000"/>
  </r>
  <r>
    <x v="1"/>
    <s v="4"/>
    <s v="10/15/2013"/>
    <s v="2014"/>
    <s v="1"/>
    <s v="41120000"/>
    <x v="14"/>
    <x v="0"/>
    <s v="NATIONAL SECURITY AGENCY"/>
    <s v="Federal"/>
    <x v="0"/>
    <s v="4018006000"/>
    <s v="Pending"/>
    <s v="14044449"/>
    <m/>
    <m/>
    <n v="1"/>
    <n v="40000"/>
    <n v="1"/>
    <n v="40000"/>
  </r>
  <r>
    <x v="1"/>
    <s v="4"/>
    <s v="10/15/2013"/>
    <s v="2014"/>
    <s v="1"/>
    <s v="41120000"/>
    <x v="14"/>
    <x v="0"/>
    <s v="NATIONAL SECURITY AGENCY"/>
    <s v="Federal"/>
    <x v="0"/>
    <s v="4018006000"/>
    <s v="Pending"/>
    <s v="14044493"/>
    <m/>
    <m/>
    <n v="1"/>
    <n v="40000"/>
    <n v="1"/>
    <n v="40000"/>
  </r>
  <r>
    <x v="1"/>
    <s v="4"/>
    <s v="10/15/2013"/>
    <s v="2014"/>
    <s v="1"/>
    <s v="41120000"/>
    <x v="14"/>
    <x v="0"/>
    <s v="NATIONAL SECURITY AGENCY"/>
    <s v="Federal"/>
    <x v="0"/>
    <s v="4018006000"/>
    <s v="Pending"/>
    <s v="14044522"/>
    <m/>
    <m/>
    <n v="1"/>
    <n v="40000"/>
    <n v="1"/>
    <n v="40000"/>
  </r>
  <r>
    <x v="1"/>
    <s v="4"/>
    <s v="10/15/2013"/>
    <s v="2014"/>
    <s v="1"/>
    <s v="41120000"/>
    <x v="14"/>
    <x v="0"/>
    <s v="NATIONAL SECURITY AGENCY"/>
    <s v="Federal"/>
    <x v="0"/>
    <s v="4018006000"/>
    <s v="Pending"/>
    <s v="14044526"/>
    <m/>
    <m/>
    <n v="1"/>
    <n v="38718"/>
    <n v="1"/>
    <n v="38718"/>
  </r>
  <r>
    <x v="1"/>
    <s v="4"/>
    <s v="10/15/2013"/>
    <s v="2014"/>
    <s v="1"/>
    <s v="41120000"/>
    <x v="14"/>
    <x v="0"/>
    <s v="NATIONAL SECURITY AGENCY"/>
    <s v="Federal"/>
    <x v="0"/>
    <s v="4018006000"/>
    <s v="Pending"/>
    <s v="14044543"/>
    <m/>
    <m/>
    <n v="1"/>
    <n v="248941"/>
    <n v="1"/>
    <n v="248941"/>
  </r>
  <r>
    <x v="1"/>
    <s v="4"/>
    <s v="10/15/2013"/>
    <s v="2014"/>
    <s v="1"/>
    <s v="41120000"/>
    <x v="14"/>
    <x v="0"/>
    <s v="NATIONAL SECURITY AGENCY"/>
    <s v="Federal"/>
    <x v="0"/>
    <s v="4018006000"/>
    <s v="Pending"/>
    <s v="14044545"/>
    <m/>
    <m/>
    <n v="1"/>
    <n v="25000"/>
    <n v="1"/>
    <n v="25000"/>
  </r>
  <r>
    <x v="1"/>
    <s v="4"/>
    <s v="10/17/2013"/>
    <s v="2014"/>
    <s v="1"/>
    <s v="41120000"/>
    <x v="14"/>
    <x v="0"/>
    <s v="UNIVERSITY OF ILLINOIS"/>
    <s v="Institution of Higher Education"/>
    <x v="0"/>
    <s v="1010005000"/>
    <s v="Awarded"/>
    <s v="14044426"/>
    <m/>
    <m/>
    <n v="0"/>
    <n v="0"/>
    <n v="0"/>
    <n v="0"/>
  </r>
  <r>
    <x v="1"/>
    <s v="4"/>
    <s v="10/17/2013"/>
    <s v="2014"/>
    <s v="1"/>
    <s v="41120000"/>
    <x v="14"/>
    <x v="0"/>
    <s v="UNIVERSITY OF ILLINOIS"/>
    <s v="Institution of Higher Education"/>
    <x v="0"/>
    <s v="4011005000"/>
    <s v="Awarded"/>
    <s v="14044426"/>
    <m/>
    <m/>
    <n v="0.33"/>
    <n v="351769.44"/>
    <n v="0.33"/>
    <n v="351769.44"/>
  </r>
  <r>
    <x v="1"/>
    <s v="4"/>
    <s v="10/17/2013"/>
    <s v="2014"/>
    <s v="1"/>
    <s v="41120000"/>
    <x v="14"/>
    <x v="0"/>
    <s v="UNIVERSITY OF ILLINOIS"/>
    <s v="Institution of Higher Education"/>
    <x v="0"/>
    <s v="4011015000"/>
    <s v="Awarded"/>
    <s v="14044426"/>
    <m/>
    <m/>
    <n v="0.34"/>
    <n v="362429.12"/>
    <n v="0.34"/>
    <n v="362429.12"/>
  </r>
  <r>
    <x v="1"/>
    <s v="4"/>
    <s v="10/17/2013"/>
    <s v="2014"/>
    <s v="1"/>
    <s v="41120000"/>
    <x v="14"/>
    <x v="0"/>
    <s v="UNIVERSITY OF ILLINOIS"/>
    <s v="Institution of Higher Education"/>
    <x v="0"/>
    <s v="4011020000"/>
    <s v="Awarded"/>
    <s v="14044426"/>
    <m/>
    <m/>
    <n v="0.33"/>
    <n v="351769.44"/>
    <n v="0.33"/>
    <n v="351769.44"/>
  </r>
  <r>
    <x v="1"/>
    <s v="4"/>
    <s v="10/25/2013"/>
    <s v="2014"/>
    <s v="1"/>
    <s v="41120000"/>
    <x v="14"/>
    <x v="0"/>
    <s v="Applied Research Associates, Inc"/>
    <s v="Private Profit"/>
    <x v="0"/>
    <s v="4008006000"/>
    <s v="Awarded"/>
    <s v="14044757"/>
    <m/>
    <m/>
    <n v="1"/>
    <n v="44970"/>
    <n v="1"/>
    <n v="44970"/>
  </r>
  <r>
    <x v="1"/>
    <s v="4"/>
    <s v="10/25/2013"/>
    <s v="2014"/>
    <s v="1"/>
    <s v="41120000"/>
    <x v="14"/>
    <x v="0"/>
    <s v="INSTITUTE OF INTERNATIONAL EDUCATION"/>
    <s v="Foundation"/>
    <x v="0"/>
    <s v="4011005000"/>
    <s v="Awarded"/>
    <s v="14033283"/>
    <m/>
    <m/>
    <n v="1"/>
    <n v="244515"/>
    <n v="1"/>
    <n v="244515"/>
  </r>
  <r>
    <x v="1"/>
    <s v="4"/>
    <s v="10/25/2013"/>
    <s v="2014"/>
    <s v="1"/>
    <s v="41120000"/>
    <x v="14"/>
    <x v="0"/>
    <s v="INSTITUTE OF INTERNATIONAL EDUCATION"/>
    <s v="Foundation"/>
    <x v="0"/>
    <s v="4011021000"/>
    <s v="Awarded"/>
    <s v="14033283"/>
    <m/>
    <m/>
    <n v="0"/>
    <n v="0"/>
    <n v="0"/>
    <n v="0"/>
  </r>
  <r>
    <x v="1"/>
    <s v="4"/>
    <s v="10/30/2013"/>
    <s v="2014"/>
    <s v="1"/>
    <s v="41120000"/>
    <x v="14"/>
    <x v="0"/>
    <s v="ADV Storage Technology Consortium"/>
    <s v="Private Non-Profit"/>
    <x v="0"/>
    <s v="4014009000"/>
    <s v="Pending"/>
    <s v="14044887"/>
    <n v="1"/>
    <n v="160000"/>
    <m/>
    <m/>
    <n v="1"/>
    <n v="160000"/>
  </r>
  <r>
    <x v="1"/>
    <s v="4"/>
    <s v="10/30/2013"/>
    <s v="2014"/>
    <s v="1"/>
    <s v="41120000"/>
    <x v="14"/>
    <x v="0"/>
    <s v="ADV Storage Technology Consortium"/>
    <s v="Private Non-Profit"/>
    <x v="0"/>
    <s v="4027002000"/>
    <s v="Pending"/>
    <s v="14044887"/>
    <n v="0"/>
    <n v="0"/>
    <m/>
    <m/>
    <n v="0"/>
    <n v="0"/>
  </r>
  <r>
    <x v="1"/>
    <s v="5"/>
    <s v="11/1/2013"/>
    <s v="2014"/>
    <s v="2"/>
    <s v="41120000"/>
    <x v="14"/>
    <x v="0"/>
    <s v="NATIONAL INSTITUTE OF STANDARDS &amp; TECH"/>
    <s v="Federal"/>
    <x v="0"/>
    <s v="1010002000"/>
    <s v="Awarded"/>
    <s v="14054996"/>
    <m/>
    <m/>
    <n v="0"/>
    <n v="0"/>
    <n v="0"/>
    <n v="0"/>
  </r>
  <r>
    <x v="1"/>
    <s v="5"/>
    <s v="11/1/2013"/>
    <s v="2014"/>
    <s v="2"/>
    <s v="41120000"/>
    <x v="14"/>
    <x v="0"/>
    <s v="NATIONAL INSTITUTE OF STANDARDS &amp; TECH"/>
    <s v="Federal"/>
    <x v="0"/>
    <s v="1019001006"/>
    <s v="Awarded"/>
    <s v="14054996"/>
    <m/>
    <m/>
    <n v="1"/>
    <n v="480049"/>
    <n v="1"/>
    <n v="480049"/>
  </r>
  <r>
    <x v="1"/>
    <s v="5"/>
    <s v="11/1/2013"/>
    <s v="2014"/>
    <s v="2"/>
    <s v="41120000"/>
    <x v="14"/>
    <x v="0"/>
    <s v="NATIONAL INSTITUTE OF STANDARDS &amp; TECH"/>
    <s v="Federal"/>
    <x v="0"/>
    <s v="4011016000"/>
    <s v="Pending"/>
    <s v="14044908"/>
    <m/>
    <m/>
    <n v="0"/>
    <n v="0"/>
    <n v="0"/>
    <n v="0"/>
  </r>
  <r>
    <x v="1"/>
    <s v="5"/>
    <s v="11/1/2013"/>
    <s v="2014"/>
    <s v="2"/>
    <s v="41120000"/>
    <x v="14"/>
    <x v="0"/>
    <s v="NATIONAL INSTITUTE OF STANDARDS &amp; TECH"/>
    <s v="Federal"/>
    <x v="0"/>
    <s v="4014003000"/>
    <s v="Pending"/>
    <s v="14044908"/>
    <m/>
    <m/>
    <n v="0.5"/>
    <n v="248089"/>
    <n v="0.5"/>
    <n v="248089"/>
  </r>
  <r>
    <x v="1"/>
    <s v="5"/>
    <s v="11/1/2013"/>
    <s v="2014"/>
    <s v="2"/>
    <s v="41120000"/>
    <x v="14"/>
    <x v="0"/>
    <s v="NATIONAL INSTITUTE OF STANDARDS &amp; TECH"/>
    <s v="Federal"/>
    <x v="0"/>
    <s v="4014009000"/>
    <s v="Awarded"/>
    <s v="14054996"/>
    <m/>
    <m/>
    <n v="0"/>
    <n v="0"/>
    <n v="0"/>
    <n v="0"/>
  </r>
  <r>
    <x v="1"/>
    <s v="5"/>
    <s v="11/1/2013"/>
    <s v="2014"/>
    <s v="2"/>
    <s v="41120000"/>
    <x v="14"/>
    <x v="0"/>
    <s v="NATIONAL INSTITUTE OF STANDARDS &amp; TECH"/>
    <s v="Federal"/>
    <x v="0"/>
    <s v="4016005000"/>
    <s v="Pending"/>
    <s v="14044908"/>
    <m/>
    <m/>
    <n v="0.5"/>
    <n v="248089"/>
    <n v="0.5"/>
    <n v="248089"/>
  </r>
  <r>
    <x v="1"/>
    <s v="5"/>
    <s v="11/5/2013"/>
    <s v="2014"/>
    <s v="2"/>
    <s v="41120000"/>
    <x v="14"/>
    <x v="0"/>
    <s v="GEOLOGICAL SURVEY, U.S."/>
    <s v="Federal"/>
    <x v="0"/>
    <s v="4011008000"/>
    <s v="Awarded"/>
    <s v="13110098"/>
    <n v="0.25"/>
    <n v="39039.75"/>
    <m/>
    <m/>
    <n v="0.25"/>
    <n v="39039.75"/>
  </r>
  <r>
    <x v="1"/>
    <s v="5"/>
    <s v="11/5/2013"/>
    <s v="2014"/>
    <s v="2"/>
    <s v="41120000"/>
    <x v="14"/>
    <x v="0"/>
    <s v="GEOLOGICAL SURVEY, U.S."/>
    <s v="Federal"/>
    <x v="0"/>
    <s v="4018008000"/>
    <s v="Awarded"/>
    <s v="13110098"/>
    <n v="0.75"/>
    <n v="117119.25"/>
    <m/>
    <m/>
    <n v="0.75"/>
    <n v="117119.25"/>
  </r>
  <r>
    <x v="1"/>
    <s v="5"/>
    <s v="11/5/2013"/>
    <s v="2014"/>
    <s v="2"/>
    <s v="41120000"/>
    <x v="14"/>
    <x v="0"/>
    <s v="GEOLOGICAL SURVEY, U.S."/>
    <s v="Federal"/>
    <x v="0"/>
    <s v="4027013000"/>
    <s v="Awarded"/>
    <s v="13110098"/>
    <n v="0"/>
    <n v="0"/>
    <m/>
    <m/>
    <n v="0"/>
    <n v="0"/>
  </r>
  <r>
    <x v="1"/>
    <s v="5"/>
    <s v="11/13/2013"/>
    <s v="2014"/>
    <s v="2"/>
    <s v="41120000"/>
    <x v="14"/>
    <x v="0"/>
    <s v="NATIONAL OCEANOGRAPHIC &amp; ATMOSPHERIC ADM"/>
    <s v="Federal"/>
    <x v="0"/>
    <s v="4018004000"/>
    <s v="Not Funded"/>
    <s v="14055307"/>
    <m/>
    <m/>
    <n v="0.5"/>
    <n v="179016.5"/>
    <n v="0.5"/>
    <n v="179016.5"/>
  </r>
  <r>
    <x v="1"/>
    <s v="5"/>
    <s v="11/13/2013"/>
    <s v="2014"/>
    <s v="2"/>
    <s v="41120000"/>
    <x v="14"/>
    <x v="0"/>
    <s v="NATIONAL OCEANOGRAPHIC &amp; ATMOSPHERIC ADM"/>
    <s v="Federal"/>
    <x v="0"/>
    <s v="4018008000"/>
    <s v="Not Funded"/>
    <s v="14055307"/>
    <m/>
    <m/>
    <n v="0.5"/>
    <n v="179016.5"/>
    <n v="0.5"/>
    <n v="179016.5"/>
  </r>
  <r>
    <x v="1"/>
    <s v="5"/>
    <s v="11/14/2013"/>
    <s v="2014"/>
    <s v="2"/>
    <s v="41120000"/>
    <x v="14"/>
    <x v="0"/>
    <s v="NATIONAL OCEANOGRAPHIC &amp; ATMOSPHERIC ADM"/>
    <s v="Federal"/>
    <x v="0"/>
    <s v="4018008000"/>
    <s v="Pending"/>
    <s v="14055327"/>
    <n v="1"/>
    <n v="379324"/>
    <m/>
    <m/>
    <n v="1"/>
    <n v="379324"/>
  </r>
  <r>
    <x v="1"/>
    <s v="5"/>
    <s v="11/14/2013"/>
    <s v="2014"/>
    <s v="2"/>
    <s v="41120000"/>
    <x v="14"/>
    <x v="0"/>
    <s v="NATIONAL OCEANOGRAPHIC &amp; ATMOSPHERIC ADM"/>
    <s v="Federal"/>
    <x v="0"/>
    <s v="4027013000"/>
    <s v="Pending"/>
    <s v="14055327"/>
    <n v="0"/>
    <n v="0"/>
    <m/>
    <m/>
    <n v="0"/>
    <n v="0"/>
  </r>
  <r>
    <x v="1"/>
    <s v="5"/>
    <s v="11/15/2013"/>
    <s v="2014"/>
    <s v="2"/>
    <s v="41120000"/>
    <x v="14"/>
    <x v="0"/>
    <s v="DREXEL UNIVERSITY"/>
    <s v="Institution of Higher Education"/>
    <x v="0"/>
    <s v="4017006000"/>
    <s v="Pending"/>
    <s v="14055316"/>
    <m/>
    <m/>
    <n v="0.33300000000000002"/>
    <n v="213268.52"/>
    <n v="0.33300000000000002"/>
    <n v="213268.52"/>
  </r>
  <r>
    <x v="1"/>
    <s v="5"/>
    <s v="11/15/2013"/>
    <s v="2014"/>
    <s v="2"/>
    <s v="41120000"/>
    <x v="14"/>
    <x v="0"/>
    <s v="DREXEL UNIVERSITY"/>
    <s v="Institution of Higher Education"/>
    <x v="0"/>
    <s v="4019001000"/>
    <s v="Pending"/>
    <s v="14055316"/>
    <m/>
    <m/>
    <n v="0"/>
    <n v="0"/>
    <n v="0"/>
    <n v="0"/>
  </r>
  <r>
    <x v="1"/>
    <s v="5"/>
    <s v="11/15/2013"/>
    <s v="2014"/>
    <s v="2"/>
    <s v="41120000"/>
    <x v="14"/>
    <x v="0"/>
    <s v="DREXEL UNIVERSITY"/>
    <s v="Institution of Higher Education"/>
    <x v="0"/>
    <s v="4019010000"/>
    <s v="Pending"/>
    <s v="14055316"/>
    <m/>
    <m/>
    <n v="0.66700000000000004"/>
    <n v="427177.48"/>
    <n v="0.66700000000000004"/>
    <n v="427177.48"/>
  </r>
  <r>
    <x v="1"/>
    <s v="5"/>
    <s v="11/20/2013"/>
    <s v="2014"/>
    <s v="2"/>
    <s v="41120000"/>
    <x v="14"/>
    <x v="0"/>
    <s v="University of Texas at Dallas"/>
    <s v="Institution of Higher Education"/>
    <x v="0"/>
    <s v="4017015000"/>
    <s v="Pending"/>
    <s v="14055426"/>
    <n v="0.35"/>
    <n v="420000"/>
    <m/>
    <m/>
    <n v="0.35"/>
    <n v="420000"/>
  </r>
  <r>
    <x v="1"/>
    <s v="5"/>
    <s v="11/20/2013"/>
    <s v="2014"/>
    <s v="2"/>
    <s v="41120000"/>
    <x v="14"/>
    <x v="0"/>
    <s v="University of Texas at Dallas"/>
    <s v="Institution of Higher Education"/>
    <x v="0"/>
    <s v="4018001000"/>
    <s v="Pending"/>
    <s v="14055426"/>
    <n v="0"/>
    <n v="0"/>
    <m/>
    <m/>
    <n v="0"/>
    <n v="0"/>
  </r>
  <r>
    <x v="1"/>
    <s v="5"/>
    <s v="11/20/2013"/>
    <s v="2014"/>
    <s v="2"/>
    <s v="41120000"/>
    <x v="14"/>
    <x v="0"/>
    <s v="University of Texas at Dallas"/>
    <s v="Institution of Higher Education"/>
    <x v="0"/>
    <s v="4018009000"/>
    <s v="Pending"/>
    <s v="14055426"/>
    <n v="0.65"/>
    <n v="780000"/>
    <m/>
    <m/>
    <n v="0.65"/>
    <n v="780000"/>
  </r>
  <r>
    <x v="1"/>
    <s v="5"/>
    <s v="11/20/2013"/>
    <s v="2014"/>
    <s v="2"/>
    <s v="41120000"/>
    <x v="14"/>
    <x v="0"/>
    <s v="University of Texas at Dallas"/>
    <s v="Institution of Higher Education"/>
    <x v="0"/>
    <s v="4027012000"/>
    <s v="Pending"/>
    <s v="14055426"/>
    <n v="0"/>
    <n v="0"/>
    <m/>
    <m/>
    <n v="0"/>
    <n v="0"/>
  </r>
  <r>
    <x v="1"/>
    <s v="6"/>
    <s v="12/2/2013"/>
    <s v="2014"/>
    <s v="3"/>
    <s v="41120000"/>
    <x v="14"/>
    <x v="0"/>
    <s v="Natnl Inst for Phrmctcl Tech &amp; Educ"/>
    <s v="Private Non-Profit"/>
    <x v="0"/>
    <s v="4014004000"/>
    <s v="Pending"/>
    <s v="14065723"/>
    <m/>
    <m/>
    <n v="0.5"/>
    <n v="85000"/>
    <n v="0.5"/>
    <n v="85000"/>
  </r>
  <r>
    <x v="1"/>
    <s v="6"/>
    <s v="12/2/2013"/>
    <s v="2014"/>
    <s v="3"/>
    <s v="41120000"/>
    <x v="14"/>
    <x v="0"/>
    <s v="Natnl Inst for Phrmctcl Tech &amp; Educ"/>
    <s v="Private Non-Profit"/>
    <x v="0"/>
    <s v="4016005000"/>
    <s v="Pending"/>
    <s v="14065723"/>
    <m/>
    <m/>
    <n v="0.5"/>
    <n v="85000"/>
    <n v="0.5"/>
    <n v="85000"/>
  </r>
  <r>
    <x v="1"/>
    <s v="6"/>
    <s v="12/5/2013"/>
    <s v="2014"/>
    <s v="3"/>
    <s v="41120000"/>
    <x v="14"/>
    <x v="0"/>
    <s v="Natnl Inst for Phrmctcl Tech &amp; Educ"/>
    <s v="Private Non-Profit"/>
    <x v="0"/>
    <s v="4014001000"/>
    <s v="Pending"/>
    <s v="14065739"/>
    <m/>
    <m/>
    <n v="0"/>
    <n v="0"/>
    <n v="0"/>
    <n v="0"/>
  </r>
  <r>
    <x v="1"/>
    <s v="6"/>
    <s v="12/5/2013"/>
    <s v="2014"/>
    <s v="3"/>
    <s v="41120000"/>
    <x v="14"/>
    <x v="0"/>
    <s v="Natnl Inst for Phrmctcl Tech &amp; Educ"/>
    <s v="Private Non-Profit"/>
    <x v="0"/>
    <s v="4014004000"/>
    <s v="Pending"/>
    <s v="14065739"/>
    <m/>
    <m/>
    <n v="1"/>
    <n v="168434"/>
    <n v="1"/>
    <n v="168434"/>
  </r>
  <r>
    <x v="1"/>
    <s v="6"/>
    <s v="12/6/2013"/>
    <s v="2014"/>
    <s v="3"/>
    <s v="41120000"/>
    <x v="14"/>
    <x v="0"/>
    <s v="NATIONAL INSTITUTE OF STANDARDS &amp; TECH"/>
    <s v="Federal"/>
    <x v="0"/>
    <s v="4014005000"/>
    <s v="Awarded"/>
    <s v="14065756"/>
    <m/>
    <m/>
    <n v="1"/>
    <n v="149491"/>
    <n v="1"/>
    <n v="149491"/>
  </r>
  <r>
    <x v="1"/>
    <s v="6"/>
    <s v="12/10/2013"/>
    <s v="2014"/>
    <s v="3"/>
    <s v="41120000"/>
    <x v="14"/>
    <x v="0"/>
    <s v="OHIO STATE UNIVERSITY"/>
    <s v="Institution of Higher Education"/>
    <x v="0"/>
    <s v="4011006000"/>
    <s v="Pending"/>
    <s v="14066011"/>
    <m/>
    <m/>
    <n v="1"/>
    <n v="24998"/>
    <n v="1"/>
    <n v="24998"/>
  </r>
  <r>
    <x v="1"/>
    <s v="6"/>
    <s v="12/10/2013"/>
    <s v="2014"/>
    <s v="3"/>
    <s v="41120000"/>
    <x v="14"/>
    <x v="0"/>
    <s v="Natnl Inst for Phrmctcl Tech &amp; Educ"/>
    <s v="Private Non-Profit"/>
    <x v="0"/>
    <s v="4016005000"/>
    <s v="Pending"/>
    <s v="14065959"/>
    <m/>
    <m/>
    <n v="1"/>
    <n v="100877"/>
    <n v="1"/>
    <n v="100877"/>
  </r>
  <r>
    <x v="1"/>
    <s v="6"/>
    <s v="12/11/2013"/>
    <s v="2014"/>
    <s v="3"/>
    <s v="41120000"/>
    <x v="14"/>
    <x v="0"/>
    <s v="STATE, U.S. DEPARTMENT OF"/>
    <s v="Federal"/>
    <x v="0"/>
    <s v="4017015000"/>
    <s v="Awarded"/>
    <s v="14066000"/>
    <m/>
    <m/>
    <n v="0.1"/>
    <n v="20927"/>
    <n v="0.1"/>
    <n v="20927"/>
  </r>
  <r>
    <x v="1"/>
    <s v="6"/>
    <s v="12/11/2013"/>
    <s v="2014"/>
    <s v="3"/>
    <s v="41120000"/>
    <x v="14"/>
    <x v="0"/>
    <s v="STATE, U.S. DEPARTMENT OF"/>
    <s v="Federal"/>
    <x v="0"/>
    <s v="4020003000"/>
    <s v="Awarded"/>
    <s v="14066000"/>
    <m/>
    <m/>
    <n v="0.9"/>
    <n v="188343"/>
    <n v="0.9"/>
    <n v="188343"/>
  </r>
  <r>
    <x v="1"/>
    <s v="6"/>
    <s v="12/16/2013"/>
    <s v="2014"/>
    <s v="3"/>
    <s v="41120000"/>
    <x v="14"/>
    <x v="0"/>
    <s v="INSTITUTE OF INTERNATIONAL EDUCATION"/>
    <s v="Foundation"/>
    <x v="0"/>
    <s v="4011006000"/>
    <s v="Not Funded"/>
    <s v="14066106"/>
    <m/>
    <m/>
    <n v="0.245"/>
    <n v="61216.68"/>
    <n v="0.245"/>
    <n v="61216.68"/>
  </r>
  <r>
    <x v="1"/>
    <s v="6"/>
    <s v="12/16/2013"/>
    <s v="2014"/>
    <s v="3"/>
    <s v="41120000"/>
    <x v="14"/>
    <x v="0"/>
    <s v="INSTITUTE OF INTERNATIONAL EDUCATION"/>
    <s v="Foundation"/>
    <x v="0"/>
    <s v="4011008000"/>
    <s v="Not Funded"/>
    <s v="14066106"/>
    <m/>
    <m/>
    <n v="0.25"/>
    <n v="62466"/>
    <n v="0.25"/>
    <n v="62466"/>
  </r>
  <r>
    <x v="1"/>
    <s v="6"/>
    <s v="12/16/2013"/>
    <s v="2014"/>
    <s v="3"/>
    <s v="41120000"/>
    <x v="14"/>
    <x v="0"/>
    <s v="INSTITUTE OF INTERNATIONAL EDUCATION"/>
    <s v="Foundation"/>
    <x v="0"/>
    <s v="4011012000"/>
    <s v="Not Funded"/>
    <s v="14066106"/>
    <m/>
    <m/>
    <n v="0.35"/>
    <n v="87452.4"/>
    <n v="0.35"/>
    <n v="87452.4"/>
  </r>
  <r>
    <x v="1"/>
    <s v="6"/>
    <s v="12/16/2013"/>
    <s v="2014"/>
    <s v="3"/>
    <s v="41120000"/>
    <x v="14"/>
    <x v="0"/>
    <s v="INSTITUTE OF INTERNATIONAL EDUCATION"/>
    <s v="Foundation"/>
    <x v="0"/>
    <s v="4011021000"/>
    <s v="Not Funded"/>
    <s v="14066106"/>
    <m/>
    <m/>
    <n v="0.15"/>
    <n v="37479.599999999999"/>
    <n v="0.15"/>
    <n v="37479.599999999999"/>
  </r>
  <r>
    <x v="1"/>
    <s v="6"/>
    <s v="12/16/2013"/>
    <s v="2014"/>
    <s v="3"/>
    <s v="41120000"/>
    <x v="14"/>
    <x v="0"/>
    <s v="INSTITUTE OF INTERNATIONAL EDUCATION"/>
    <s v="Foundation"/>
    <x v="0"/>
    <s v="4018008000"/>
    <s v="Not Funded"/>
    <s v="14066106"/>
    <m/>
    <m/>
    <n v="5.0000000000000001E-3"/>
    <n v="1249.32"/>
    <n v="5.0000000000000001E-3"/>
    <n v="1249.32"/>
  </r>
  <r>
    <x v="1"/>
    <s v="6"/>
    <s v="12/31/2013"/>
    <s v="2014"/>
    <s v="3"/>
    <s v="41120000"/>
    <x v="14"/>
    <x v="0"/>
    <s v="NATIONAL ENDOWMENT FOR THE HUMANITIES"/>
    <s v="Federal"/>
    <x v="0"/>
    <s v="4017006000"/>
    <s v="Pending"/>
    <s v="14066194"/>
    <m/>
    <m/>
    <n v="1"/>
    <n v="227296"/>
    <n v="1"/>
    <n v="227296"/>
  </r>
  <r>
    <x v="1"/>
    <s v="6"/>
    <s v="12/31/2013"/>
    <s v="2014"/>
    <s v="3"/>
    <s v="41120000"/>
    <x v="14"/>
    <x v="0"/>
    <s v="INSTITUTE OF INTERNATIONAL EDUCATION"/>
    <s v="Foundation"/>
    <x v="0"/>
    <s v="4019030000"/>
    <s v="Awarded"/>
    <s v="14066211"/>
    <m/>
    <m/>
    <n v="1"/>
    <n v="250000"/>
    <n v="1"/>
    <n v="250000"/>
  </r>
  <r>
    <x v="1"/>
    <s v="7"/>
    <s v="1/2/2014"/>
    <s v="2014"/>
    <s v="4"/>
    <s v="41120000"/>
    <x v="14"/>
    <x v="0"/>
    <s v="STATE, U.S. DEPARTMENT OF"/>
    <s v="Federal"/>
    <x v="0"/>
    <s v="4018008000"/>
    <s v="Pending"/>
    <s v="14066356"/>
    <n v="1"/>
    <n v="250000"/>
    <m/>
    <m/>
    <n v="1"/>
    <n v="250000"/>
  </r>
  <r>
    <x v="1"/>
    <s v="7"/>
    <s v="1/2/2014"/>
    <s v="2014"/>
    <s v="4"/>
    <s v="41120000"/>
    <x v="14"/>
    <x v="0"/>
    <s v="STATE, U.S. DEPARTMENT OF"/>
    <s v="Federal"/>
    <x v="0"/>
    <s v="4027011000"/>
    <s v="Pending"/>
    <s v="14066356"/>
    <n v="0"/>
    <n v="0"/>
    <m/>
    <m/>
    <n v="0"/>
    <n v="0"/>
  </r>
  <r>
    <x v="1"/>
    <s v="7"/>
    <s v="1/7/2014"/>
    <s v="2014"/>
    <s v="4"/>
    <s v="41120000"/>
    <x v="14"/>
    <x v="0"/>
    <s v="NATIONAL ENDOWMENT FOR THE HUMANITIES"/>
    <s v="Federal"/>
    <x v="0"/>
    <s v="4017009000"/>
    <s v="Pending"/>
    <s v="14076438"/>
    <m/>
    <m/>
    <n v="1"/>
    <n v="285767"/>
    <n v="1"/>
    <n v="285767"/>
  </r>
  <r>
    <x v="1"/>
    <s v="7"/>
    <s v="1/8/2014"/>
    <s v="2014"/>
    <s v="4"/>
    <s v="41120000"/>
    <x v="14"/>
    <x v="0"/>
    <s v="Battery Innovation Center"/>
    <s v="Private Profit"/>
    <x v="0"/>
    <s v="4014004000"/>
    <s v="Awarded"/>
    <s v="14066317"/>
    <n v="0.75"/>
    <n v="60970.5"/>
    <m/>
    <m/>
    <n v="0.75"/>
    <n v="60970.5"/>
  </r>
  <r>
    <x v="1"/>
    <s v="7"/>
    <s v="1/8/2014"/>
    <s v="2014"/>
    <s v="4"/>
    <s v="41120000"/>
    <x v="14"/>
    <x v="0"/>
    <s v="Battery Innovation Center"/>
    <s v="Private Profit"/>
    <x v="0"/>
    <s v="4014010000"/>
    <s v="Awarded"/>
    <s v="14066317"/>
    <n v="0.25"/>
    <n v="20323.5"/>
    <m/>
    <m/>
    <n v="0.25"/>
    <n v="20323.5"/>
  </r>
  <r>
    <x v="1"/>
    <s v="7"/>
    <s v="1/8/2014"/>
    <s v="2014"/>
    <s v="4"/>
    <s v="41120000"/>
    <x v="14"/>
    <x v="0"/>
    <s v="Battery Innovation Center"/>
    <s v="Private Profit"/>
    <x v="0"/>
    <s v="4027005000"/>
    <s v="Awarded"/>
    <s v="14066317"/>
    <n v="0"/>
    <n v="0"/>
    <m/>
    <m/>
    <n v="0"/>
    <n v="0"/>
  </r>
  <r>
    <x v="1"/>
    <s v="7"/>
    <s v="1/8/2014"/>
    <s v="2014"/>
    <s v="4"/>
    <s v="41120000"/>
    <x v="14"/>
    <x v="0"/>
    <s v="Battery Innovation Center"/>
    <s v="Private Profit"/>
    <x v="0"/>
    <s v="4027014000"/>
    <s v="Awarded"/>
    <s v="14066317"/>
    <n v="0"/>
    <n v="0"/>
    <m/>
    <m/>
    <n v="0"/>
    <n v="0"/>
  </r>
  <r>
    <x v="1"/>
    <s v="7"/>
    <s v="1/10/2014"/>
    <s v="2014"/>
    <s v="4"/>
    <s v="41120000"/>
    <x v="14"/>
    <x v="0"/>
    <s v="IN  DEPARTMENT OF NATURAL RESOURCES"/>
    <s v="State"/>
    <x v="0"/>
    <s v="4011015000"/>
    <s v="Pending"/>
    <s v="14076488"/>
    <m/>
    <m/>
    <n v="0.5"/>
    <n v="8957.5"/>
    <n v="0.5"/>
    <n v="8957.5"/>
  </r>
  <r>
    <x v="1"/>
    <s v="7"/>
    <s v="1/10/2014"/>
    <s v="2014"/>
    <s v="4"/>
    <s v="41120000"/>
    <x v="14"/>
    <x v="0"/>
    <s v="IN  DEPARTMENT OF NATURAL RESOURCES"/>
    <s v="State"/>
    <x v="0"/>
    <s v="4011020000"/>
    <s v="Pending"/>
    <s v="14076488"/>
    <m/>
    <m/>
    <n v="0.5"/>
    <n v="8957.5"/>
    <n v="0.5"/>
    <n v="8957.5"/>
  </r>
  <r>
    <x v="1"/>
    <s v="7"/>
    <s v="1/24/2014"/>
    <s v="2014"/>
    <s v="4"/>
    <s v="41120000"/>
    <x v="14"/>
    <x v="0"/>
    <s v="Goodwill Educ Initiatives Inc"/>
    <s v="Private Non-Profit"/>
    <x v="0"/>
    <s v="4019001000"/>
    <s v="Pending"/>
    <s v="14076886"/>
    <m/>
    <m/>
    <n v="1"/>
    <n v="751697"/>
    <n v="1"/>
    <n v="751697"/>
  </r>
  <r>
    <x v="1"/>
    <s v="7"/>
    <s v="1/27/2014"/>
    <s v="2014"/>
    <s v="4"/>
    <s v="41120000"/>
    <x v="14"/>
    <x v="0"/>
    <s v="IN UNIV PURDUE UNIV AT INDIANAPOLIS"/>
    <s v="Institution of Higher Education"/>
    <x v="0"/>
    <s v="4024001000"/>
    <s v="Pending"/>
    <s v="14076874"/>
    <m/>
    <m/>
    <n v="1"/>
    <n v="4714"/>
    <n v="1"/>
    <n v="4714"/>
  </r>
  <r>
    <x v="1"/>
    <s v="7"/>
    <s v="1/28/2014"/>
    <s v="2014"/>
    <s v="4"/>
    <s v="41120000"/>
    <x v="14"/>
    <x v="0"/>
    <s v="Applied Research Associates, Inc"/>
    <s v="Private Profit"/>
    <x v="0"/>
    <s v="4008006000"/>
    <s v="Pending"/>
    <s v="14076863"/>
    <m/>
    <m/>
    <n v="1"/>
    <n v="145289"/>
    <n v="1"/>
    <n v="145289"/>
  </r>
  <r>
    <x v="1"/>
    <s v="8"/>
    <s v="2/3/2014"/>
    <s v="2014"/>
    <s v="5"/>
    <s v="41120000"/>
    <x v="14"/>
    <x v="0"/>
    <s v="VA Medical Center/San Francisco"/>
    <s v="Federal"/>
    <x v="0"/>
    <s v="4013004000"/>
    <s v="Awarded"/>
    <s v="14065797"/>
    <m/>
    <m/>
    <n v="1"/>
    <n v="13814"/>
    <n v="1"/>
    <n v="13814"/>
  </r>
  <r>
    <x v="1"/>
    <s v="8"/>
    <s v="2/3/2014"/>
    <s v="2014"/>
    <s v="5"/>
    <s v="41120000"/>
    <x v="14"/>
    <x v="0"/>
    <s v="INDIANA HUMANITIES"/>
    <s v="Private Non-Profit"/>
    <x v="0"/>
    <s v="4017007000"/>
    <s v="Awarded"/>
    <s v="14087163"/>
    <m/>
    <m/>
    <n v="0.33"/>
    <n v="644.49"/>
    <n v="0.33"/>
    <n v="644.49"/>
  </r>
  <r>
    <x v="1"/>
    <s v="8"/>
    <s v="2/3/2014"/>
    <s v="2014"/>
    <s v="5"/>
    <s v="41120000"/>
    <x v="14"/>
    <x v="0"/>
    <s v="INDIANA HUMANITIES"/>
    <s v="Private Non-Profit"/>
    <x v="0"/>
    <s v="4017008000"/>
    <s v="Awarded"/>
    <s v="14087163"/>
    <m/>
    <m/>
    <n v="0.67"/>
    <n v="1308.51"/>
    <n v="0.67"/>
    <n v="1308.51"/>
  </r>
  <r>
    <x v="1"/>
    <s v="8"/>
    <s v="2/3/2014"/>
    <s v="2014"/>
    <s v="5"/>
    <s v="41120000"/>
    <x v="14"/>
    <x v="0"/>
    <s v="Institute of Museum and Library Services"/>
    <s v="Federal"/>
    <x v="0"/>
    <s v="4024001000"/>
    <s v="Pending"/>
    <s v="14077076"/>
    <m/>
    <m/>
    <n v="1"/>
    <n v="49163"/>
    <n v="1"/>
    <n v="49163"/>
  </r>
  <r>
    <x v="1"/>
    <s v="8"/>
    <s v="2/6/2014"/>
    <s v="2014"/>
    <s v="5"/>
    <s v="41120000"/>
    <x v="14"/>
    <x v="0"/>
    <s v="SCAN Inc"/>
    <s v="Private Non-Profit"/>
    <x v="0"/>
    <s v="4011013000"/>
    <s v="Awarded"/>
    <s v="14077004"/>
    <m/>
    <m/>
    <n v="1"/>
    <n v="975"/>
    <n v="1"/>
    <n v="975"/>
  </r>
  <r>
    <x v="1"/>
    <s v="8"/>
    <s v="2/6/2014"/>
    <s v="2014"/>
    <s v="5"/>
    <s v="41120000"/>
    <x v="14"/>
    <x v="0"/>
    <s v="CH2M Hill Inc"/>
    <s v="Private Profit"/>
    <x v="0"/>
    <s v="4019003000"/>
    <s v="Pending"/>
    <s v="14087230"/>
    <m/>
    <m/>
    <n v="1"/>
    <n v="520809"/>
    <n v="1"/>
    <n v="520809"/>
  </r>
  <r>
    <x v="1"/>
    <s v="8"/>
    <s v="2/7/2014"/>
    <s v="2014"/>
    <s v="5"/>
    <s v="41120000"/>
    <x v="14"/>
    <x v="0"/>
    <s v="INDIANA UNIVERSITY"/>
    <s v="Institution of Higher Education"/>
    <x v="0"/>
    <s v="4016004000"/>
    <s v="Awarded"/>
    <s v="14087231"/>
    <m/>
    <m/>
    <n v="1"/>
    <n v="25765"/>
    <n v="1"/>
    <n v="25765"/>
  </r>
  <r>
    <x v="1"/>
    <s v="8"/>
    <s v="2/13/2014"/>
    <s v="2014"/>
    <s v="5"/>
    <s v="41120000"/>
    <x v="14"/>
    <x v="0"/>
    <s v="NATIONAL INSTITUTE OF STANDARDS &amp; TECH"/>
    <s v="Federal"/>
    <x v="0"/>
    <s v="4014001000"/>
    <s v="Pending"/>
    <s v="14087429"/>
    <m/>
    <m/>
    <n v="0.5"/>
    <n v="4750"/>
    <n v="0.5"/>
    <n v="4750"/>
  </r>
  <r>
    <x v="1"/>
    <s v="8"/>
    <s v="2/13/2014"/>
    <s v="2014"/>
    <s v="5"/>
    <s v="41120000"/>
    <x v="14"/>
    <x v="0"/>
    <s v="NATIONAL INSTITUTE OF STANDARDS &amp; TECH"/>
    <s v="Federal"/>
    <x v="0"/>
    <s v="4014001000"/>
    <s v="Awarded"/>
    <s v="14087483"/>
    <m/>
    <m/>
    <n v="1"/>
    <n v="28500"/>
    <n v="1"/>
    <n v="28500"/>
  </r>
  <r>
    <x v="1"/>
    <s v="8"/>
    <s v="2/13/2014"/>
    <s v="2014"/>
    <s v="5"/>
    <s v="41120000"/>
    <x v="14"/>
    <x v="0"/>
    <s v="NATIONAL INSTITUTE OF STANDARDS &amp; TECH"/>
    <s v="Federal"/>
    <x v="0"/>
    <s v="4014005000"/>
    <s v="Pending"/>
    <s v="14087429"/>
    <m/>
    <m/>
    <n v="0.5"/>
    <n v="4750"/>
    <n v="0.5"/>
    <n v="4750"/>
  </r>
  <r>
    <x v="1"/>
    <s v="8"/>
    <s v="2/13/2014"/>
    <s v="2014"/>
    <s v="5"/>
    <s v="41120000"/>
    <x v="14"/>
    <x v="0"/>
    <s v="NATIONAL INSTITUTE OF STANDARDS &amp; TECH"/>
    <s v="Federal"/>
    <x v="0"/>
    <s v="4014005000"/>
    <s v="Awarded"/>
    <s v="14087483"/>
    <m/>
    <m/>
    <n v="0"/>
    <n v="0"/>
    <n v="0"/>
    <n v="0"/>
  </r>
  <r>
    <x v="1"/>
    <s v="8"/>
    <s v="2/14/2014"/>
    <s v="2014"/>
    <s v="5"/>
    <s v="41120000"/>
    <x v="14"/>
    <x v="0"/>
    <s v="Rehabilitation Inst of Chicago"/>
    <s v="Private Non-Profit"/>
    <x v="0"/>
    <s v="4014017000"/>
    <s v="Pending"/>
    <s v="14087157"/>
    <m/>
    <m/>
    <n v="1"/>
    <n v="300000"/>
    <n v="1"/>
    <n v="300000"/>
  </r>
  <r>
    <x v="1"/>
    <s v="8"/>
    <s v="2/17/2014"/>
    <s v="2014"/>
    <s v="5"/>
    <s v="41120000"/>
    <x v="14"/>
    <x v="0"/>
    <s v="R.L. ROUDEBUSH VA MEDICAL CENTER"/>
    <s v="Federal"/>
    <x v="0"/>
    <s v="4016004000"/>
    <s v="Awarded"/>
    <s v="14087670"/>
    <m/>
    <m/>
    <n v="1"/>
    <n v="17037"/>
    <n v="1"/>
    <n v="17037"/>
  </r>
  <r>
    <x v="1"/>
    <s v="8"/>
    <s v="2/18/2014"/>
    <s v="2014"/>
    <s v="5"/>
    <s v="41120000"/>
    <x v="14"/>
    <x v="0"/>
    <s v="UNIVERSITY OF IOWA"/>
    <s v="Institution of Higher Education"/>
    <x v="0"/>
    <s v="4014005000"/>
    <s v="Pending"/>
    <s v="14087635"/>
    <m/>
    <m/>
    <n v="1"/>
    <n v="2478"/>
    <n v="1"/>
    <n v="2478"/>
  </r>
  <r>
    <x v="1"/>
    <s v="8"/>
    <s v="2/19/2014"/>
    <s v="2014"/>
    <s v="5"/>
    <s v="41120000"/>
    <x v="14"/>
    <x v="0"/>
    <s v="NATIONAL ENDOWMENT FOR THE HUMANITIES"/>
    <s v="Federal"/>
    <x v="0"/>
    <s v="4017003000"/>
    <s v="Pending"/>
    <s v="14087653"/>
    <m/>
    <m/>
    <n v="0.5"/>
    <n v="161609"/>
    <n v="0.5"/>
    <n v="161609"/>
  </r>
  <r>
    <x v="1"/>
    <s v="8"/>
    <s v="2/19/2014"/>
    <s v="2014"/>
    <s v="5"/>
    <s v="41120000"/>
    <x v="14"/>
    <x v="0"/>
    <s v="NATIONAL ENDOWMENT FOR THE HUMANITIES"/>
    <s v="Federal"/>
    <x v="0"/>
    <s v="4024001000"/>
    <s v="Pending"/>
    <s v="14087653"/>
    <m/>
    <m/>
    <n v="0.5"/>
    <n v="161609"/>
    <n v="0.5"/>
    <n v="161609"/>
  </r>
  <r>
    <x v="1"/>
    <s v="8"/>
    <s v="2/27/2014"/>
    <s v="2014"/>
    <s v="5"/>
    <s v="41120000"/>
    <x v="14"/>
    <x v="0"/>
    <s v="PHS-FDA FOOD AND DRUG ADMINISTRATION"/>
    <s v="Federal"/>
    <x v="0"/>
    <s v="4016004000"/>
    <s v="Pending"/>
    <s v="14087769"/>
    <m/>
    <m/>
    <n v="1"/>
    <n v="30000"/>
    <n v="1"/>
    <n v="30000"/>
  </r>
  <r>
    <x v="1"/>
    <s v="9"/>
    <s v="3/4/2014"/>
    <s v="2014"/>
    <s v="6"/>
    <s v="41120000"/>
    <x v="14"/>
    <x v="0"/>
    <s v="NATIONAL ENDOWMENT FOR THE HUMANITIES"/>
    <s v="Federal"/>
    <x v="0"/>
    <s v="4017006000"/>
    <s v="Pending"/>
    <s v="14098119"/>
    <m/>
    <m/>
    <n v="0.35"/>
    <n v="70000"/>
    <n v="0.35"/>
    <n v="70000"/>
  </r>
  <r>
    <x v="1"/>
    <s v="9"/>
    <s v="3/4/2014"/>
    <s v="2014"/>
    <s v="6"/>
    <s v="41120000"/>
    <x v="14"/>
    <x v="0"/>
    <s v="NATIONAL ENDOWMENT FOR THE HUMANITIES"/>
    <s v="Federal"/>
    <x v="0"/>
    <s v="4017007000"/>
    <s v="Pending"/>
    <s v="14098119"/>
    <m/>
    <m/>
    <n v="0"/>
    <n v="0"/>
    <n v="0"/>
    <n v="0"/>
  </r>
  <r>
    <x v="1"/>
    <s v="9"/>
    <s v="3/4/2014"/>
    <s v="2014"/>
    <s v="6"/>
    <s v="41120000"/>
    <x v="14"/>
    <x v="0"/>
    <s v="NATIONAL ENDOWMENT FOR THE HUMANITIES"/>
    <s v="Federal"/>
    <x v="0"/>
    <s v="4017016000"/>
    <s v="Pending"/>
    <s v="14098119"/>
    <m/>
    <m/>
    <n v="0.45"/>
    <n v="90000"/>
    <n v="0.45"/>
    <n v="90000"/>
  </r>
  <r>
    <x v="1"/>
    <s v="9"/>
    <s v="3/4/2014"/>
    <s v="2014"/>
    <s v="6"/>
    <s v="41120000"/>
    <x v="14"/>
    <x v="0"/>
    <s v="NATIONAL ENDOWMENT FOR THE HUMANITIES"/>
    <s v="Federal"/>
    <x v="0"/>
    <s v="4020003000"/>
    <s v="Pending"/>
    <s v="14098119"/>
    <m/>
    <m/>
    <n v="0.1"/>
    <n v="20000"/>
    <n v="0.1"/>
    <n v="20000"/>
  </r>
  <r>
    <x v="1"/>
    <s v="9"/>
    <s v="3/4/2014"/>
    <s v="2014"/>
    <s v="6"/>
    <s v="41120000"/>
    <x v="14"/>
    <x v="0"/>
    <s v="NATIONAL ENDOWMENT FOR THE HUMANITIES"/>
    <s v="Federal"/>
    <x v="0"/>
    <s v="4024001000"/>
    <s v="Pending"/>
    <s v="14098119"/>
    <m/>
    <m/>
    <n v="0.1"/>
    <n v="20000"/>
    <n v="0.1"/>
    <n v="20000"/>
  </r>
  <r>
    <x v="1"/>
    <s v="9"/>
    <s v="3/14/2014"/>
    <s v="2014"/>
    <s v="6"/>
    <s v="41120000"/>
    <x v="14"/>
    <x v="0"/>
    <s v="IN UNIV PURDUE UNIV AT INDIANAPOLIS"/>
    <s v="Institution of Higher Education"/>
    <x v="0"/>
    <s v="4014009000"/>
    <s v="Pending"/>
    <s v="14098419"/>
    <m/>
    <m/>
    <n v="1"/>
    <n v="10000"/>
    <n v="1"/>
    <n v="10000"/>
  </r>
  <r>
    <x v="1"/>
    <s v="9"/>
    <s v="3/14/2014"/>
    <s v="2014"/>
    <s v="6"/>
    <s v="41120000"/>
    <x v="14"/>
    <x v="0"/>
    <s v="ENVIRONMENTAL PROTECTION AGENCY"/>
    <s v="Federal"/>
    <x v="0"/>
    <s v="4018008000"/>
    <s v="Not Funded"/>
    <s v="14098428"/>
    <m/>
    <m/>
    <n v="1"/>
    <n v="650318"/>
    <n v="1"/>
    <n v="650318"/>
  </r>
  <r>
    <x v="1"/>
    <s v="9"/>
    <s v="3/19/2014"/>
    <s v="2014"/>
    <s v="6"/>
    <s v="41120000"/>
    <x v="14"/>
    <x v="0"/>
    <s v="VETERANS AFFAIRS, DEPARTMENT OF"/>
    <s v="Federal"/>
    <x v="0"/>
    <s v="1011005000"/>
    <s v="Awarded"/>
    <s v="14098546"/>
    <m/>
    <m/>
    <n v="1"/>
    <n v="136300"/>
    <n v="1"/>
    <n v="136300"/>
  </r>
  <r>
    <x v="1"/>
    <s v="9"/>
    <s v="3/20/2014"/>
    <s v="2014"/>
    <s v="6"/>
    <s v="41120000"/>
    <x v="14"/>
    <x v="0"/>
    <s v="NATIONAL ENDOWMENT FOR THE ARTS"/>
    <s v="Federal"/>
    <x v="0"/>
    <s v="4010017000"/>
    <s v="Pending"/>
    <s v="14098566"/>
    <m/>
    <m/>
    <n v="1"/>
    <n v="10000"/>
    <n v="1"/>
    <n v="10000"/>
  </r>
  <r>
    <x v="1"/>
    <s v="9"/>
    <s v="3/21/2014"/>
    <s v="2014"/>
    <s v="6"/>
    <s v="41120000"/>
    <x v="14"/>
    <x v="0"/>
    <s v="Ohio Sea Grant College Program"/>
    <s v="Federal"/>
    <x v="0"/>
    <s v="1010005000"/>
    <s v="Not Funded"/>
    <s v="14098608"/>
    <m/>
    <m/>
    <n v="0"/>
    <n v="0"/>
    <n v="0"/>
    <n v="0"/>
  </r>
  <r>
    <x v="1"/>
    <s v="9"/>
    <s v="3/21/2014"/>
    <s v="2014"/>
    <s v="6"/>
    <s v="41120000"/>
    <x v="14"/>
    <x v="0"/>
    <s v="Ohio Sea Grant College Program"/>
    <s v="Federal"/>
    <x v="0"/>
    <s v="1010007000"/>
    <s v="Not Funded"/>
    <s v="14098608"/>
    <m/>
    <m/>
    <n v="0.25"/>
    <n v="36821.25"/>
    <n v="0.25"/>
    <n v="36821.25"/>
  </r>
  <r>
    <x v="1"/>
    <s v="9"/>
    <s v="3/21/2014"/>
    <s v="2014"/>
    <s v="6"/>
    <s v="41120000"/>
    <x v="14"/>
    <x v="0"/>
    <s v="Ohio Sea Grant College Program"/>
    <s v="Federal"/>
    <x v="0"/>
    <s v="4011015000"/>
    <s v="Not Funded"/>
    <s v="14098608"/>
    <m/>
    <m/>
    <n v="0.25"/>
    <n v="36821.25"/>
    <n v="0.25"/>
    <n v="36821.25"/>
  </r>
  <r>
    <x v="1"/>
    <s v="9"/>
    <s v="3/21/2014"/>
    <s v="2014"/>
    <s v="6"/>
    <s v="41120000"/>
    <x v="14"/>
    <x v="0"/>
    <s v="Ohio Sea Grant College Program"/>
    <s v="Federal"/>
    <x v="0"/>
    <s v="4011020000"/>
    <s v="Not Funded"/>
    <s v="14098608"/>
    <m/>
    <m/>
    <n v="0.25"/>
    <n v="36821.25"/>
    <n v="0.25"/>
    <n v="36821.25"/>
  </r>
  <r>
    <x v="1"/>
    <s v="9"/>
    <s v="3/21/2014"/>
    <s v="2014"/>
    <s v="6"/>
    <s v="41120000"/>
    <x v="14"/>
    <x v="0"/>
    <s v="Ohio Sea Grant College Program"/>
    <s v="Federal"/>
    <x v="0"/>
    <s v="4014005000"/>
    <s v="Not Funded"/>
    <s v="14098608"/>
    <m/>
    <m/>
    <n v="0.25"/>
    <n v="36821.25"/>
    <n v="0.25"/>
    <n v="36821.25"/>
  </r>
  <r>
    <x v="1"/>
    <s v="9"/>
    <s v="3/24/2014"/>
    <s v="2014"/>
    <s v="6"/>
    <s v="41120000"/>
    <x v="14"/>
    <x v="0"/>
    <s v="HOMELAND SECURITY, U.S. DEPARTMENT OF"/>
    <s v="Federal"/>
    <x v="0"/>
    <s v="4014006000"/>
    <s v="Awarded"/>
    <s v="14098679"/>
    <n v="1"/>
    <n v="825000"/>
    <m/>
    <m/>
    <n v="1"/>
    <n v="825000"/>
  </r>
  <r>
    <x v="1"/>
    <s v="9"/>
    <s v="3/24/2014"/>
    <s v="2014"/>
    <s v="6"/>
    <s v="41120000"/>
    <x v="14"/>
    <x v="0"/>
    <s v="HOMELAND SECURITY, U.S. DEPARTMENT OF"/>
    <s v="Federal"/>
    <x v="0"/>
    <s v="4014006000"/>
    <s v="Awarded"/>
    <s v="14098756"/>
    <n v="1"/>
    <n v="53751"/>
    <m/>
    <m/>
    <n v="1"/>
    <n v="53751"/>
  </r>
  <r>
    <x v="1"/>
    <s v="9"/>
    <s v="3/24/2014"/>
    <s v="2014"/>
    <s v="6"/>
    <s v="41120000"/>
    <x v="14"/>
    <x v="0"/>
    <s v="HOMELAND SECURITY, U.S. DEPARTMENT OF"/>
    <s v="Federal"/>
    <x v="0"/>
    <s v="4027001000"/>
    <s v="Awarded"/>
    <s v="14098679"/>
    <n v="0"/>
    <n v="0"/>
    <m/>
    <m/>
    <n v="0"/>
    <n v="0"/>
  </r>
  <r>
    <x v="1"/>
    <s v="9"/>
    <s v="3/24/2014"/>
    <s v="2014"/>
    <s v="6"/>
    <s v="41120000"/>
    <x v="14"/>
    <x v="0"/>
    <s v="HOMELAND SECURITY, U.S. DEPARTMENT OF"/>
    <s v="Federal"/>
    <x v="0"/>
    <s v="4027001000"/>
    <s v="Awarded"/>
    <s v="14098756"/>
    <n v="0"/>
    <n v="0"/>
    <m/>
    <m/>
    <n v="0"/>
    <n v="0"/>
  </r>
  <r>
    <x v="1"/>
    <s v="9"/>
    <s v="3/24/2014"/>
    <s v="2014"/>
    <s v="6"/>
    <s v="41120000"/>
    <x v="14"/>
    <x v="0"/>
    <s v="HOMELAND SECURITY, U.S. DEPARTMENT OF"/>
    <s v="Federal"/>
    <x v="0"/>
    <s v="4027001014"/>
    <s v="Awarded"/>
    <s v="14098679"/>
    <n v="0"/>
    <n v="0"/>
    <m/>
    <m/>
    <n v="0"/>
    <n v="0"/>
  </r>
  <r>
    <x v="1"/>
    <s v="9"/>
    <s v="3/24/2014"/>
    <s v="2014"/>
    <s v="6"/>
    <s v="41120000"/>
    <x v="14"/>
    <x v="0"/>
    <s v="HOMELAND SECURITY, U.S. DEPARTMENT OF"/>
    <s v="Federal"/>
    <x v="0"/>
    <s v="4027001014"/>
    <s v="Awarded"/>
    <s v="14098756"/>
    <n v="0"/>
    <n v="0"/>
    <m/>
    <m/>
    <n v="0"/>
    <n v="0"/>
  </r>
  <r>
    <x v="1"/>
    <s v="9"/>
    <s v="3/31/2014"/>
    <s v="2014"/>
    <s v="6"/>
    <s v="41120000"/>
    <x v="14"/>
    <x v="0"/>
    <s v="U.S. FISH AND WILDLIFE SERVICE"/>
    <s v="Federal"/>
    <x v="0"/>
    <s v="4011015000"/>
    <s v="Not Funded"/>
    <s v="14098871"/>
    <m/>
    <m/>
    <n v="1"/>
    <n v="209589"/>
    <n v="1"/>
    <n v="209589"/>
  </r>
  <r>
    <x v="1"/>
    <s v="9"/>
    <s v="3/31/2014"/>
    <s v="2014"/>
    <s v="6"/>
    <s v="41120000"/>
    <x v="14"/>
    <x v="0"/>
    <s v="NATIONAL INSTITUTE OF STANDARDS &amp; TECH"/>
    <s v="Federal"/>
    <x v="0"/>
    <s v="4019001000"/>
    <s v="Pending"/>
    <s v="14098914"/>
    <m/>
    <m/>
    <n v="0"/>
    <n v="0"/>
    <n v="0"/>
    <n v="0"/>
  </r>
  <r>
    <x v="1"/>
    <s v="9"/>
    <s v="3/31/2014"/>
    <s v="2014"/>
    <s v="6"/>
    <s v="41120000"/>
    <x v="14"/>
    <x v="0"/>
    <s v="NATIONAL INSTITUTE OF STANDARDS &amp; TECH"/>
    <s v="Federal"/>
    <x v="0"/>
    <s v="4019006000"/>
    <s v="Pending"/>
    <s v="14098914"/>
    <m/>
    <m/>
    <n v="1"/>
    <n v="74695.009999999995"/>
    <n v="1"/>
    <n v="74695.009999999995"/>
  </r>
  <r>
    <x v="1"/>
    <s v="10"/>
    <s v="4/1/2014"/>
    <s v="2014"/>
    <s v="7"/>
    <s v="41120000"/>
    <x v="14"/>
    <x v="0"/>
    <s v="NUCLEAR REGULATORY COMMISSION"/>
    <s v="Federal"/>
    <x v="0"/>
    <s v="4013009000"/>
    <s v="Pending"/>
    <s v="14098886"/>
    <m/>
    <m/>
    <n v="0.5"/>
    <n v="195810"/>
    <n v="0.5"/>
    <n v="195810"/>
  </r>
  <r>
    <x v="1"/>
    <s v="10"/>
    <s v="4/1/2014"/>
    <s v="2014"/>
    <s v="7"/>
    <s v="41120000"/>
    <x v="14"/>
    <x v="0"/>
    <s v="NATIONAL INSTITUTE OF STANDARDS &amp; TECH"/>
    <s v="Federal"/>
    <x v="0"/>
    <s v="4014009000"/>
    <s v="Pending"/>
    <s v="14098876"/>
    <m/>
    <m/>
    <n v="1"/>
    <n v="298578"/>
    <n v="1"/>
    <n v="298578"/>
  </r>
  <r>
    <x v="1"/>
    <s v="10"/>
    <s v="4/1/2014"/>
    <s v="2014"/>
    <s v="7"/>
    <s v="41120000"/>
    <x v="14"/>
    <x v="0"/>
    <s v="NUCLEAR REGULATORY COMMISSION"/>
    <s v="Federal"/>
    <x v="0"/>
    <s v="4014011000"/>
    <s v="Pending"/>
    <s v="14098886"/>
    <m/>
    <m/>
    <n v="0.5"/>
    <n v="195810"/>
    <n v="0.5"/>
    <n v="195810"/>
  </r>
  <r>
    <x v="1"/>
    <s v="10"/>
    <s v="4/2/2014"/>
    <s v="2014"/>
    <s v="7"/>
    <s v="41120000"/>
    <x v="14"/>
    <x v="0"/>
    <s v="STATE, U.S. DEPARTMENT OF"/>
    <s v="Federal"/>
    <x v="0"/>
    <s v="4020003000"/>
    <s v="Pending"/>
    <s v="14108935"/>
    <m/>
    <m/>
    <n v="1"/>
    <n v="499998"/>
    <n v="1"/>
    <n v="499998"/>
  </r>
  <r>
    <x v="1"/>
    <s v="10"/>
    <s v="4/4/2014"/>
    <s v="2014"/>
    <s v="7"/>
    <s v="41120000"/>
    <x v="14"/>
    <x v="0"/>
    <s v="SCAN Inc"/>
    <s v="Private Non-Profit"/>
    <x v="0"/>
    <s v="4011013000"/>
    <s v="Pending"/>
    <s v="14098627"/>
    <m/>
    <m/>
    <n v="1"/>
    <n v="975"/>
    <n v="1"/>
    <n v="975"/>
  </r>
  <r>
    <x v="1"/>
    <s v="10"/>
    <s v="4/8/2014"/>
    <s v="2014"/>
    <s v="7"/>
    <s v="41120000"/>
    <x v="14"/>
    <x v="0"/>
    <s v="NUCLEAR REGULATORY COMMISSION"/>
    <s v="Federal"/>
    <x v="0"/>
    <s v="4013009000"/>
    <s v="Pending"/>
    <s v="14098878"/>
    <m/>
    <m/>
    <n v="0.33"/>
    <n v="148500"/>
    <n v="0.33"/>
    <n v="148500"/>
  </r>
  <r>
    <x v="1"/>
    <s v="10"/>
    <s v="4/8/2014"/>
    <s v="2014"/>
    <s v="7"/>
    <s v="41120000"/>
    <x v="14"/>
    <x v="0"/>
    <s v="NUCLEAR REGULATORY COMMISSION"/>
    <s v="Federal"/>
    <x v="0"/>
    <s v="4014011000"/>
    <s v="Pending"/>
    <s v="14098878"/>
    <m/>
    <m/>
    <n v="0.67"/>
    <n v="301500"/>
    <n v="0.67"/>
    <n v="301500"/>
  </r>
  <r>
    <x v="1"/>
    <s v="10"/>
    <s v="4/16/2014"/>
    <s v="2014"/>
    <s v="7"/>
    <s v="41120000"/>
    <x v="14"/>
    <x v="0"/>
    <s v="Defense Threat Reduction Agency"/>
    <s v="Federal"/>
    <x v="0"/>
    <s v="4018007000"/>
    <s v="Pending"/>
    <s v="14109372"/>
    <n v="1"/>
    <n v="450000"/>
    <m/>
    <m/>
    <n v="1"/>
    <n v="450000"/>
  </r>
  <r>
    <x v="1"/>
    <s v="10"/>
    <s v="4/16/2014"/>
    <s v="2014"/>
    <s v="7"/>
    <s v="41120000"/>
    <x v="14"/>
    <x v="0"/>
    <s v="Defense Threat Reduction Agency"/>
    <s v="Federal"/>
    <x v="0"/>
    <s v="4027002000"/>
    <s v="Pending"/>
    <s v="14109372"/>
    <n v="0"/>
    <n v="0"/>
    <m/>
    <m/>
    <n v="0"/>
    <n v="0"/>
  </r>
  <r>
    <x v="1"/>
    <s v="10"/>
    <s v="4/21/2014"/>
    <s v="2014"/>
    <s v="7"/>
    <s v="41120000"/>
    <x v="14"/>
    <x v="0"/>
    <s v="JUSTICE, U.S. DEPT OF"/>
    <s v="Federal"/>
    <x v="0"/>
    <s v="4014017000"/>
    <s v="Pending"/>
    <s v="14109458"/>
    <n v="0.25"/>
    <n v="119214"/>
    <m/>
    <m/>
    <n v="0.25"/>
    <n v="119214"/>
  </r>
  <r>
    <x v="1"/>
    <s v="10"/>
    <s v="4/21/2014"/>
    <s v="2014"/>
    <s v="7"/>
    <s v="41120000"/>
    <x v="14"/>
    <x v="0"/>
    <s v="JUSTICE, U.S. DEPT OF"/>
    <s v="Federal"/>
    <x v="0"/>
    <s v="4018004000"/>
    <s v="Pending"/>
    <s v="14109458"/>
    <n v="0.75"/>
    <n v="357642"/>
    <m/>
    <m/>
    <n v="0.75"/>
    <n v="357642"/>
  </r>
  <r>
    <x v="1"/>
    <s v="10"/>
    <s v="4/21/2014"/>
    <s v="2014"/>
    <s v="7"/>
    <s v="41120000"/>
    <x v="14"/>
    <x v="0"/>
    <s v="JUSTICE, U.S. DEPT OF"/>
    <s v="Federal"/>
    <x v="0"/>
    <s v="4027003000"/>
    <s v="Pending"/>
    <s v="14109458"/>
    <n v="0"/>
    <n v="0"/>
    <m/>
    <m/>
    <n v="0"/>
    <n v="0"/>
  </r>
  <r>
    <x v="1"/>
    <s v="10"/>
    <s v="4/21/2014"/>
    <s v="2014"/>
    <s v="7"/>
    <s v="41120000"/>
    <x v="14"/>
    <x v="0"/>
    <s v="JUSTICE, U.S. DEPT OF"/>
    <s v="Federal"/>
    <x v="0"/>
    <s v="4027003005"/>
    <s v="Pending"/>
    <s v="14109458"/>
    <n v="0"/>
    <n v="0"/>
    <m/>
    <m/>
    <n v="0"/>
    <n v="0"/>
  </r>
  <r>
    <x v="1"/>
    <s v="10"/>
    <s v="4/24/2014"/>
    <s v="2014"/>
    <s v="7"/>
    <s v="41120000"/>
    <x v="14"/>
    <x v="0"/>
    <s v="Edith Nourse Rogers MEM VET HOSP"/>
    <s v="Federal"/>
    <x v="0"/>
    <s v="4013010000"/>
    <s v="Awarded"/>
    <s v="14109582"/>
    <m/>
    <m/>
    <n v="1"/>
    <n v="31720"/>
    <n v="1"/>
    <n v="31720"/>
  </r>
  <r>
    <x v="1"/>
    <s v="10"/>
    <s v="4/28/2014"/>
    <s v="2014"/>
    <s v="7"/>
    <s v="41120000"/>
    <x v="14"/>
    <x v="0"/>
    <s v="NATIONAL INSTITUTE OF JUSTICE"/>
    <s v="Federal"/>
    <x v="0"/>
    <s v="4017014000"/>
    <s v="Pending"/>
    <s v="14109724"/>
    <m/>
    <m/>
    <n v="1"/>
    <n v="109454"/>
    <n v="1"/>
    <n v="109454"/>
  </r>
  <r>
    <x v="1"/>
    <s v="10"/>
    <s v="4/30/2014"/>
    <s v="2014"/>
    <s v="7"/>
    <s v="41120000"/>
    <x v="14"/>
    <x v="0"/>
    <s v="NATIONAL INSTITUTE OF STANDARDS &amp; TECH"/>
    <s v="Federal"/>
    <x v="0"/>
    <s v="4018004000"/>
    <s v="Pending"/>
    <s v="14109818"/>
    <m/>
    <m/>
    <n v="0.5"/>
    <n v="314853.5"/>
    <n v="0.5"/>
    <n v="314853.5"/>
  </r>
  <r>
    <x v="1"/>
    <s v="10"/>
    <s v="4/30/2014"/>
    <s v="2014"/>
    <s v="7"/>
    <s v="41120000"/>
    <x v="14"/>
    <x v="0"/>
    <s v="NATIONAL INSTITUTE OF STANDARDS &amp; TECH"/>
    <s v="Federal"/>
    <x v="0"/>
    <s v="4018008000"/>
    <s v="Pending"/>
    <s v="14109818"/>
    <m/>
    <m/>
    <n v="0.5"/>
    <n v="314853.5"/>
    <n v="0.5"/>
    <n v="314853.5"/>
  </r>
  <r>
    <x v="1"/>
    <s v="11"/>
    <s v="5/1/2014"/>
    <s v="2014"/>
    <s v="8"/>
    <s v="41120000"/>
    <x v="14"/>
    <x v="0"/>
    <s v="ECONOMIC DEVELOPMENT ADMINISTRATION"/>
    <s v="Federal"/>
    <x v="0"/>
    <s v="4011001000"/>
    <s v="Pending"/>
    <s v="14110453"/>
    <m/>
    <m/>
    <n v="0"/>
    <n v="0"/>
    <n v="0"/>
    <n v="0"/>
  </r>
  <r>
    <x v="1"/>
    <s v="11"/>
    <s v="5/1/2014"/>
    <s v="2014"/>
    <s v="8"/>
    <s v="41120000"/>
    <x v="14"/>
    <x v="0"/>
    <s v="ECONOMIC DEVELOPMENT ADMINISTRATION"/>
    <s v="Federal"/>
    <x v="0"/>
    <s v="4025001005"/>
    <s v="Pending"/>
    <s v="14110453"/>
    <m/>
    <m/>
    <n v="1"/>
    <n v="85000"/>
    <n v="1"/>
    <n v="85000"/>
  </r>
  <r>
    <x v="1"/>
    <s v="11"/>
    <s v="5/5/2014"/>
    <s v="2014"/>
    <s v="8"/>
    <s v="41120000"/>
    <x v="14"/>
    <x v="0"/>
    <s v="HOMELAND SECURITY, U.S. DEPARTMENT OF"/>
    <s v="Federal"/>
    <x v="0"/>
    <s v="4014006000"/>
    <s v="Pending"/>
    <s v="14110005"/>
    <n v="1"/>
    <n v="10000"/>
    <m/>
    <m/>
    <n v="1"/>
    <n v="10000"/>
  </r>
  <r>
    <x v="1"/>
    <s v="11"/>
    <s v="5/5/2014"/>
    <s v="2014"/>
    <s v="8"/>
    <s v="41120000"/>
    <x v="14"/>
    <x v="0"/>
    <s v="HOMELAND SECURITY, U.S. DEPARTMENT OF"/>
    <s v="Federal"/>
    <x v="0"/>
    <s v="4014006000"/>
    <s v="Pending"/>
    <s v="14110007"/>
    <n v="1"/>
    <n v="49000"/>
    <m/>
    <m/>
    <n v="1"/>
    <n v="49000"/>
  </r>
  <r>
    <x v="1"/>
    <s v="11"/>
    <s v="5/5/2014"/>
    <s v="2014"/>
    <s v="8"/>
    <s v="41120000"/>
    <x v="14"/>
    <x v="0"/>
    <s v="HOMELAND SECURITY, U.S. DEPARTMENT OF"/>
    <s v="Federal"/>
    <x v="0"/>
    <s v="4027001000"/>
    <s v="Pending"/>
    <s v="14110005"/>
    <n v="0"/>
    <n v="0"/>
    <m/>
    <m/>
    <n v="0"/>
    <n v="0"/>
  </r>
  <r>
    <x v="1"/>
    <s v="11"/>
    <s v="5/5/2014"/>
    <s v="2014"/>
    <s v="8"/>
    <s v="41120000"/>
    <x v="14"/>
    <x v="0"/>
    <s v="HOMELAND SECURITY, U.S. DEPARTMENT OF"/>
    <s v="Federal"/>
    <x v="0"/>
    <s v="4027001000"/>
    <s v="Pending"/>
    <s v="14110007"/>
    <n v="0"/>
    <n v="0"/>
    <m/>
    <m/>
    <n v="0"/>
    <n v="0"/>
  </r>
  <r>
    <x v="1"/>
    <s v="11"/>
    <s v="5/5/2014"/>
    <s v="2014"/>
    <s v="8"/>
    <s v="41120000"/>
    <x v="14"/>
    <x v="0"/>
    <s v="HOMELAND SECURITY, U.S. DEPARTMENT OF"/>
    <s v="Federal"/>
    <x v="0"/>
    <s v="4027001014"/>
    <s v="Pending"/>
    <s v="14110005"/>
    <n v="0"/>
    <n v="0"/>
    <m/>
    <m/>
    <n v="0"/>
    <n v="0"/>
  </r>
  <r>
    <x v="1"/>
    <s v="11"/>
    <s v="5/5/2014"/>
    <s v="2014"/>
    <s v="8"/>
    <s v="41120000"/>
    <x v="14"/>
    <x v="0"/>
    <s v="HOMELAND SECURITY, U.S. DEPARTMENT OF"/>
    <s v="Federal"/>
    <x v="0"/>
    <s v="4027001014"/>
    <s v="Pending"/>
    <s v="14110007"/>
    <n v="0"/>
    <n v="0"/>
    <m/>
    <m/>
    <n v="0"/>
    <n v="0"/>
  </r>
  <r>
    <x v="1"/>
    <s v="11"/>
    <s v="5/9/2014"/>
    <s v="2014"/>
    <s v="8"/>
    <s v="41120000"/>
    <x v="14"/>
    <x v="0"/>
    <s v="UNITED SOYBEAN BOARD"/>
    <s v="Foundation"/>
    <x v="0"/>
    <s v="4011012000"/>
    <s v="Pending"/>
    <s v="14110210"/>
    <m/>
    <m/>
    <n v="1"/>
    <n v="450937"/>
    <n v="1"/>
    <n v="450937"/>
  </r>
  <r>
    <x v="1"/>
    <s v="11"/>
    <s v="5/12/2014"/>
    <s v="2014"/>
    <s v="8"/>
    <s v="41120000"/>
    <x v="14"/>
    <x v="0"/>
    <s v="OREGON STATE UNIVERSITY"/>
    <s v="Institution of Higher Education"/>
    <x v="0"/>
    <s v="4014003000"/>
    <s v="Pending"/>
    <s v="14110234"/>
    <m/>
    <m/>
    <n v="0.4"/>
    <n v="2400"/>
    <n v="0.4"/>
    <n v="2400"/>
  </r>
  <r>
    <x v="1"/>
    <s v="11"/>
    <s v="5/12/2014"/>
    <s v="2014"/>
    <s v="8"/>
    <s v="41120000"/>
    <x v="14"/>
    <x v="0"/>
    <s v="OREGON STATE UNIVERSITY"/>
    <s v="Institution of Higher Education"/>
    <x v="0"/>
    <s v="4014009000"/>
    <s v="Pending"/>
    <s v="14110234"/>
    <m/>
    <m/>
    <n v="0.125"/>
    <n v="750"/>
    <n v="0.125"/>
    <n v="750"/>
  </r>
  <r>
    <x v="1"/>
    <s v="11"/>
    <s v="5/12/2014"/>
    <s v="2014"/>
    <s v="8"/>
    <s v="41120000"/>
    <x v="14"/>
    <x v="0"/>
    <s v="OREGON STATE UNIVERSITY"/>
    <s v="Institution of Higher Education"/>
    <x v="0"/>
    <s v="4014024000"/>
    <s v="Pending"/>
    <s v="14110234"/>
    <m/>
    <m/>
    <n v="0.47499999999999998"/>
    <n v="2850"/>
    <n v="0.47499999999999998"/>
    <n v="2850"/>
  </r>
  <r>
    <x v="1"/>
    <s v="11"/>
    <s v="5/15/2014"/>
    <s v="2014"/>
    <s v="8"/>
    <s v="41120000"/>
    <x v="14"/>
    <x v="0"/>
    <s v="UNIVERSITY OF ILLINOIS"/>
    <s v="Institution of Higher Education"/>
    <x v="0"/>
    <s v="4011015000"/>
    <s v="Pending"/>
    <s v="14110328"/>
    <m/>
    <m/>
    <n v="0.7"/>
    <n v="56000"/>
    <n v="0.7"/>
    <n v="56000"/>
  </r>
  <r>
    <x v="1"/>
    <s v="11"/>
    <s v="5/15/2014"/>
    <s v="2014"/>
    <s v="8"/>
    <s v="41120000"/>
    <x v="14"/>
    <x v="0"/>
    <s v="UNIVERSITY OF ILLINOIS"/>
    <s v="Institution of Higher Education"/>
    <x v="0"/>
    <s v="4011020000"/>
    <s v="Pending"/>
    <s v="14110328"/>
    <m/>
    <m/>
    <n v="0.3"/>
    <n v="24000"/>
    <n v="0.3"/>
    <n v="24000"/>
  </r>
  <r>
    <x v="1"/>
    <s v="11"/>
    <s v="5/16/2014"/>
    <s v="2014"/>
    <s v="8"/>
    <s v="41120000"/>
    <x v="14"/>
    <x v="0"/>
    <s v="NUCLEAR REGULATORY COMMISSION"/>
    <s v="Federal"/>
    <x v="0"/>
    <s v="4014003000"/>
    <s v="Pending"/>
    <s v="14110464"/>
    <m/>
    <m/>
    <n v="1"/>
    <n v="670901"/>
    <n v="1"/>
    <n v="670901"/>
  </r>
  <r>
    <x v="1"/>
    <s v="11"/>
    <s v="5/19/2014"/>
    <s v="2014"/>
    <s v="8"/>
    <s v="41120000"/>
    <x v="14"/>
    <x v="0"/>
    <s v="NUCLEAR REGULATORY COMMISSION"/>
    <s v="Federal"/>
    <x v="0"/>
    <s v="4014005000"/>
    <s v="Pending"/>
    <s v="14110503"/>
    <m/>
    <m/>
    <n v="1"/>
    <n v="420478"/>
    <n v="1"/>
    <n v="420478"/>
  </r>
  <r>
    <x v="1"/>
    <s v="11"/>
    <s v="5/20/2014"/>
    <s v="2014"/>
    <s v="8"/>
    <s v="41120000"/>
    <x v="14"/>
    <x v="0"/>
    <s v="National Academy of Engineering"/>
    <s v="Institution of Higher Education"/>
    <x v="0"/>
    <s v="4014005000"/>
    <s v="Pending"/>
    <s v="14110555"/>
    <m/>
    <m/>
    <n v="1"/>
    <n v="260000"/>
    <n v="1"/>
    <n v="260000"/>
  </r>
  <r>
    <x v="1"/>
    <s v="11"/>
    <s v="5/20/2014"/>
    <s v="2014"/>
    <s v="8"/>
    <s v="41120000"/>
    <x v="14"/>
    <x v="0"/>
    <s v="GEOLOGICAL SURVEY, U.S."/>
    <s v="Federal"/>
    <x v="0"/>
    <s v="4018008000"/>
    <s v="Pending"/>
    <s v="14110515"/>
    <m/>
    <m/>
    <n v="1"/>
    <n v="37197"/>
    <n v="1"/>
    <n v="37197"/>
  </r>
  <r>
    <x v="1"/>
    <s v="11"/>
    <s v="5/20/2014"/>
    <s v="2014"/>
    <s v="8"/>
    <s v="41120000"/>
    <x v="14"/>
    <x v="0"/>
    <s v="NATIONAL INSTITUTE OF JUSTICE"/>
    <s v="Federal"/>
    <x v="0"/>
    <s v="4019008000"/>
    <s v="Pending"/>
    <s v="14110558"/>
    <n v="0.25"/>
    <n v="678295.75"/>
    <m/>
    <m/>
    <n v="0.25"/>
    <n v="678295.75"/>
  </r>
  <r>
    <x v="1"/>
    <s v="11"/>
    <s v="5/20/2014"/>
    <s v="2014"/>
    <s v="8"/>
    <s v="41120000"/>
    <x v="14"/>
    <x v="0"/>
    <s v="NATIONAL INSTITUTE OF JUSTICE"/>
    <s v="Federal"/>
    <x v="0"/>
    <s v="4019010000"/>
    <s v="Pending"/>
    <s v="14110558"/>
    <n v="0.5"/>
    <n v="1356591.5"/>
    <m/>
    <m/>
    <n v="0.5"/>
    <n v="1356591.5"/>
  </r>
  <r>
    <x v="1"/>
    <s v="11"/>
    <s v="5/20/2014"/>
    <s v="2014"/>
    <s v="8"/>
    <s v="41120000"/>
    <x v="14"/>
    <x v="0"/>
    <s v="NATIONAL INSTITUTE OF JUSTICE"/>
    <s v="Federal"/>
    <x v="0"/>
    <s v="4027001019"/>
    <s v="Pending"/>
    <s v="14110558"/>
    <n v="0"/>
    <n v="0"/>
    <m/>
    <m/>
    <n v="0"/>
    <n v="0"/>
  </r>
  <r>
    <x v="1"/>
    <s v="11"/>
    <s v="5/20/2014"/>
    <s v="2014"/>
    <s v="8"/>
    <s v="41120000"/>
    <x v="14"/>
    <x v="0"/>
    <s v="NATIONAL INSTITUTE OF JUSTICE"/>
    <s v="Federal"/>
    <x v="0"/>
    <s v="4027005000"/>
    <s v="Pending"/>
    <s v="14110558"/>
    <n v="0"/>
    <n v="0"/>
    <m/>
    <m/>
    <n v="0"/>
    <n v="0"/>
  </r>
  <r>
    <x v="1"/>
    <s v="11"/>
    <s v="5/20/2014"/>
    <s v="2014"/>
    <s v="8"/>
    <s v="41120000"/>
    <x v="14"/>
    <x v="0"/>
    <s v="NATIONAL INSTITUTE OF JUSTICE"/>
    <s v="Federal"/>
    <x v="0"/>
    <s v="4044001000"/>
    <s v="Pending"/>
    <s v="14110558"/>
    <n v="0.25"/>
    <n v="678295.75"/>
    <m/>
    <m/>
    <n v="0.25"/>
    <n v="678295.75"/>
  </r>
  <r>
    <x v="1"/>
    <s v="11"/>
    <s v="5/21/2014"/>
    <s v="2014"/>
    <s v="8"/>
    <s v="41120000"/>
    <x v="14"/>
    <x v="0"/>
    <s v="GEOLOGICAL SURVEY, U.S."/>
    <s v="Federal"/>
    <x v="0"/>
    <s v="2004008000"/>
    <s v="Pending"/>
    <s v="14110563"/>
    <m/>
    <m/>
    <n v="1"/>
    <n v="67680"/>
    <n v="1"/>
    <n v="67680"/>
  </r>
  <r>
    <x v="1"/>
    <s v="11"/>
    <s v="5/21/2014"/>
    <s v="2014"/>
    <s v="8"/>
    <s v="41120000"/>
    <x v="14"/>
    <x v="0"/>
    <s v="NATIONAL INSTITUTE OF STANDARDS &amp; TECH"/>
    <s v="Federal"/>
    <x v="0"/>
    <s v="4014010000"/>
    <s v="Pending"/>
    <s v="14087771"/>
    <m/>
    <m/>
    <n v="1"/>
    <n v="189033"/>
    <n v="1"/>
    <n v="189033"/>
  </r>
  <r>
    <x v="1"/>
    <s v="11"/>
    <s v="5/22/2014"/>
    <s v="2014"/>
    <s v="8"/>
    <s v="41120000"/>
    <x v="14"/>
    <x v="0"/>
    <s v="GEOLOGICAL SURVEY, U.S."/>
    <s v="Federal"/>
    <x v="0"/>
    <s v="4018008000"/>
    <s v="Pending"/>
    <s v="14110631"/>
    <m/>
    <m/>
    <n v="1"/>
    <n v="51181"/>
    <n v="1"/>
    <n v="51181"/>
  </r>
  <r>
    <x v="1"/>
    <s v="12"/>
    <s v="6/2/2014"/>
    <s v="2014"/>
    <s v="9"/>
    <s v="41120000"/>
    <x v="14"/>
    <x v="0"/>
    <s v="LABOR  U.S. DEPT OF"/>
    <s v="Federal"/>
    <x v="0"/>
    <s v="1003006000"/>
    <s v="Pending"/>
    <s v="14121743"/>
    <m/>
    <m/>
    <n v="1"/>
    <n v="10000"/>
    <n v="1"/>
    <n v="10000"/>
  </r>
  <r>
    <x v="1"/>
    <s v="12"/>
    <s v="6/2/2014"/>
    <s v="2014"/>
    <s v="9"/>
    <s v="41120000"/>
    <x v="14"/>
    <x v="0"/>
    <s v="University of Horticultural Sciences"/>
    <s v="Foreign Institution of Higher Education"/>
    <x v="0"/>
    <s v="1009006000"/>
    <s v="Not Funded"/>
    <s v="14077056"/>
    <m/>
    <m/>
    <n v="0.85"/>
    <n v="853343.9"/>
    <n v="0.85"/>
    <n v="853343.9"/>
  </r>
  <r>
    <x v="1"/>
    <s v="12"/>
    <s v="6/2/2014"/>
    <s v="2014"/>
    <s v="9"/>
    <s v="41120000"/>
    <x v="14"/>
    <x v="0"/>
    <s v="NATIONAL INSTITUTE OF STANDARDS &amp; TECH"/>
    <s v="Federal"/>
    <x v="0"/>
    <s v="4014008000"/>
    <s v="Pending"/>
    <s v="14120880"/>
    <m/>
    <m/>
    <n v="1"/>
    <n v="427122"/>
    <n v="1"/>
    <n v="427122"/>
  </r>
  <r>
    <x v="1"/>
    <s v="12"/>
    <s v="6/2/2014"/>
    <s v="2014"/>
    <s v="9"/>
    <s v="41120000"/>
    <x v="14"/>
    <x v="0"/>
    <s v="NATIONAL INSTITUTE OF STANDARDS &amp; TECH"/>
    <s v="Federal"/>
    <x v="0"/>
    <s v="4014009000"/>
    <s v="Pending"/>
    <s v="14121006"/>
    <n v="0.5"/>
    <n v="869679"/>
    <m/>
    <m/>
    <n v="0.5"/>
    <n v="869679"/>
  </r>
  <r>
    <x v="1"/>
    <s v="12"/>
    <s v="6/2/2014"/>
    <s v="2014"/>
    <s v="9"/>
    <s v="41120000"/>
    <x v="14"/>
    <x v="0"/>
    <s v="NATIONAL INSTITUTE OF STANDARDS &amp; TECH"/>
    <s v="Federal"/>
    <x v="0"/>
    <s v="4014010000"/>
    <s v="Pending"/>
    <s v="14121006"/>
    <n v="0.5"/>
    <n v="869679"/>
    <m/>
    <m/>
    <n v="0.5"/>
    <n v="869679"/>
  </r>
  <r>
    <x v="1"/>
    <s v="12"/>
    <s v="6/2/2014"/>
    <s v="2014"/>
    <s v="9"/>
    <s v="41120000"/>
    <x v="14"/>
    <x v="0"/>
    <s v="University of Horticultural Sciences"/>
    <s v="Foreign Institution of Higher Education"/>
    <x v="0"/>
    <s v="4017014000"/>
    <s v="Not Funded"/>
    <s v="14077056"/>
    <m/>
    <m/>
    <n v="0.15"/>
    <n v="150590.1"/>
    <n v="0.15"/>
    <n v="150590.1"/>
  </r>
  <r>
    <x v="1"/>
    <s v="12"/>
    <s v="6/2/2014"/>
    <s v="2014"/>
    <s v="9"/>
    <s v="41120000"/>
    <x v="14"/>
    <x v="0"/>
    <s v="NATIONAL INSTITUTE OF STANDARDS &amp; TECH"/>
    <s v="Federal"/>
    <x v="0"/>
    <s v="4027002000"/>
    <s v="Pending"/>
    <s v="14121006"/>
    <n v="0"/>
    <n v="0"/>
    <m/>
    <m/>
    <n v="0"/>
    <n v="0"/>
  </r>
  <r>
    <x v="1"/>
    <s v="12"/>
    <s v="6/4/2014"/>
    <s v="2014"/>
    <s v="9"/>
    <s v="41120000"/>
    <x v="14"/>
    <x v="0"/>
    <s v="Univ of Illinois at Champaign-Urbana"/>
    <s v="Institution of Higher Education"/>
    <x v="0"/>
    <s v="4011015000"/>
    <s v="Pending"/>
    <s v="14120981"/>
    <m/>
    <m/>
    <n v="1"/>
    <n v="9000"/>
    <n v="1"/>
    <n v="9000"/>
  </r>
  <r>
    <x v="1"/>
    <s v="12"/>
    <s v="6/4/2014"/>
    <s v="2014"/>
    <s v="9"/>
    <s v="41120000"/>
    <x v="14"/>
    <x v="0"/>
    <s v="ECONOMIC DEVELOPMENT ADMINISTRATION"/>
    <s v="Federal"/>
    <x v="0"/>
    <s v="4025001000"/>
    <s v="Pending"/>
    <s v="14120966"/>
    <m/>
    <m/>
    <n v="1"/>
    <n v="188373"/>
    <n v="1"/>
    <n v="188373"/>
  </r>
  <r>
    <x v="1"/>
    <s v="12"/>
    <s v="6/6/2014"/>
    <s v="2014"/>
    <s v="9"/>
    <s v="41120000"/>
    <x v="14"/>
    <x v="0"/>
    <s v="R.L. ROUDEBUSH VA MEDICAL CENTER"/>
    <s v="Federal"/>
    <x v="0"/>
    <s v="4016004000"/>
    <s v="Pending"/>
    <s v="14121002"/>
    <m/>
    <m/>
    <n v="1"/>
    <n v="71737"/>
    <n v="1"/>
    <n v="71737"/>
  </r>
  <r>
    <x v="1"/>
    <s v="12"/>
    <s v="6/12/2014"/>
    <s v="2014"/>
    <s v="9"/>
    <s v="41120000"/>
    <x v="14"/>
    <x v="0"/>
    <s v="NORTHEASTERN UNIVERSITY"/>
    <s v="Institution of Higher Education"/>
    <x v="0"/>
    <s v="4014004000"/>
    <s v="Pending"/>
    <s v="14121270"/>
    <m/>
    <m/>
    <n v="1"/>
    <n v="150000"/>
    <n v="1"/>
    <n v="150000"/>
  </r>
  <r>
    <x v="1"/>
    <s v="12"/>
    <s v="6/12/2014"/>
    <s v="2014"/>
    <s v="9"/>
    <s v="41120000"/>
    <x v="14"/>
    <x v="0"/>
    <s v="NORTHEASTERN UNIVERSITY"/>
    <s v="Institution of Higher Education"/>
    <x v="0"/>
    <s v="4014006000"/>
    <s v="Pending"/>
    <s v="14121243"/>
    <m/>
    <m/>
    <n v="1"/>
    <n v="75000"/>
    <n v="1"/>
    <n v="75000"/>
  </r>
  <r>
    <x v="1"/>
    <s v="12"/>
    <s v="6/12/2014"/>
    <s v="2014"/>
    <s v="9"/>
    <s v="41120000"/>
    <x v="14"/>
    <x v="0"/>
    <s v="NORTHEASTERN UNIVERSITY"/>
    <s v="Institution of Higher Education"/>
    <x v="0"/>
    <s v="4014009000"/>
    <s v="Pending"/>
    <s v="14121246"/>
    <m/>
    <m/>
    <n v="1"/>
    <n v="75000"/>
    <n v="1"/>
    <n v="75000"/>
  </r>
  <r>
    <x v="1"/>
    <s v="12"/>
    <s v="6/12/2014"/>
    <s v="2014"/>
    <s v="9"/>
    <s v="41120000"/>
    <x v="14"/>
    <x v="0"/>
    <s v="NORTHEASTERN UNIVERSITY"/>
    <s v="Institution of Higher Education"/>
    <x v="0"/>
    <s v="4014009000"/>
    <s v="Pending"/>
    <s v="14121247"/>
    <m/>
    <m/>
    <n v="1"/>
    <n v="75000"/>
    <n v="1"/>
    <n v="75000"/>
  </r>
  <r>
    <x v="1"/>
    <s v="12"/>
    <s v="6/12/2014"/>
    <s v="2014"/>
    <s v="9"/>
    <s v="41120000"/>
    <x v="14"/>
    <x v="0"/>
    <s v="HOMELAND SECURITY, U.S. DEPARTMENT OF"/>
    <s v="Federal"/>
    <x v="0"/>
    <s v="4014011000"/>
    <s v="Pending"/>
    <s v="14121229"/>
    <m/>
    <m/>
    <n v="1"/>
    <n v="450000"/>
    <n v="1"/>
    <n v="450000"/>
  </r>
  <r>
    <x v="1"/>
    <s v="12"/>
    <s v="6/12/2014"/>
    <s v="2014"/>
    <s v="9"/>
    <s v="41120000"/>
    <x v="14"/>
    <x v="0"/>
    <s v="BROOKHAVEN NATIONAL LABORATORY"/>
    <s v="Federal"/>
    <x v="0"/>
    <s v="4018004000"/>
    <s v="Pending"/>
    <s v="14121249"/>
    <m/>
    <m/>
    <n v="0.5"/>
    <n v="94377.5"/>
    <n v="0.5"/>
    <n v="94377.5"/>
  </r>
  <r>
    <x v="1"/>
    <s v="12"/>
    <s v="6/12/2014"/>
    <s v="2014"/>
    <s v="9"/>
    <s v="41120000"/>
    <x v="14"/>
    <x v="0"/>
    <s v="BROOKHAVEN NATIONAL LABORATORY"/>
    <s v="Federal"/>
    <x v="0"/>
    <s v="4018008000"/>
    <s v="Pending"/>
    <s v="14121249"/>
    <m/>
    <m/>
    <n v="0.5"/>
    <n v="94377.5"/>
    <n v="0.5"/>
    <n v="94377.5"/>
  </r>
  <r>
    <x v="1"/>
    <s v="12"/>
    <s v="6/12/2014"/>
    <s v="2014"/>
    <s v="9"/>
    <s v="41120000"/>
    <x v="14"/>
    <x v="0"/>
    <s v="Daon"/>
    <s v="Private Profit"/>
    <x v="0"/>
    <s v="4019001000"/>
    <s v="Pending"/>
    <s v="14121224"/>
    <m/>
    <m/>
    <n v="0"/>
    <n v="0"/>
    <n v="0"/>
    <n v="0"/>
  </r>
  <r>
    <x v="1"/>
    <s v="12"/>
    <s v="6/12/2014"/>
    <s v="2014"/>
    <s v="9"/>
    <s v="41120000"/>
    <x v="14"/>
    <x v="0"/>
    <s v="Daon"/>
    <s v="Private Profit"/>
    <x v="0"/>
    <s v="4019006000"/>
    <s v="Pending"/>
    <s v="14121224"/>
    <m/>
    <m/>
    <n v="1"/>
    <n v="38886"/>
    <n v="1"/>
    <n v="38886"/>
  </r>
  <r>
    <x v="1"/>
    <s v="12"/>
    <s v="6/13/2014"/>
    <s v="2014"/>
    <s v="9"/>
    <s v="41120000"/>
    <x v="14"/>
    <x v="0"/>
    <s v="HOMELAND SECURITY, U.S. DEPARTMENT OF"/>
    <s v="Federal"/>
    <x v="0"/>
    <s v="4014011000"/>
    <s v="Pending"/>
    <s v="14121253"/>
    <m/>
    <m/>
    <n v="1"/>
    <n v="770000"/>
    <n v="1"/>
    <n v="770000"/>
  </r>
  <r>
    <x v="1"/>
    <s v="12"/>
    <s v="6/16/2014"/>
    <s v="2014"/>
    <s v="9"/>
    <s v="41120000"/>
    <x v="14"/>
    <x v="0"/>
    <s v="IN Economic Development Corporation"/>
    <s v="State"/>
    <x v="0"/>
    <s v="4025001000"/>
    <s v="Pending"/>
    <s v="14110492"/>
    <m/>
    <m/>
    <n v="1"/>
    <n v="148098"/>
    <n v="1"/>
    <n v="148098"/>
  </r>
  <r>
    <x v="1"/>
    <s v="12"/>
    <s v="6/23/2014"/>
    <s v="2014"/>
    <s v="9"/>
    <s v="41120000"/>
    <x v="14"/>
    <x v="0"/>
    <s v="ARGONNE NATIONAL LABORATORY"/>
    <s v="Federal"/>
    <x v="0"/>
    <s v="4018007000"/>
    <s v="Pending"/>
    <s v="14121663"/>
    <m/>
    <m/>
    <n v="1"/>
    <n v="45460"/>
    <n v="1"/>
    <n v="45460"/>
  </r>
  <r>
    <x v="1"/>
    <s v="12"/>
    <s v="6/24/2014"/>
    <s v="2014"/>
    <s v="9"/>
    <s v="41120000"/>
    <x v="14"/>
    <x v="0"/>
    <s v="SANDIA NATIONAL LABORATORIES"/>
    <s v="Federal"/>
    <x v="0"/>
    <s v="4018009000"/>
    <s v="Pending"/>
    <s v="14121672"/>
    <m/>
    <m/>
    <n v="1"/>
    <n v="37226"/>
    <n v="1"/>
    <n v="37226"/>
  </r>
  <r>
    <x v="1"/>
    <s v="12"/>
    <s v="6/25/2014"/>
    <s v="2014"/>
    <s v="9"/>
    <s v="41120000"/>
    <x v="14"/>
    <x v="0"/>
    <s v="HOMELAND SECURITY, U.S. DEPARTMENT OF"/>
    <s v="Federal"/>
    <x v="0"/>
    <s v="4014006000"/>
    <s v="Pending"/>
    <s v="14121738"/>
    <n v="1"/>
    <n v="15000"/>
    <m/>
    <m/>
    <n v="1"/>
    <n v="15000"/>
  </r>
  <r>
    <x v="1"/>
    <s v="12"/>
    <s v="6/25/2014"/>
    <s v="2014"/>
    <s v="9"/>
    <s v="41120000"/>
    <x v="14"/>
    <x v="0"/>
    <s v="NUCLEAR REGULATORY COMMISSION"/>
    <s v="Federal"/>
    <x v="0"/>
    <s v="4014011000"/>
    <s v="Pending"/>
    <s v="14121750"/>
    <m/>
    <m/>
    <n v="1"/>
    <n v="65272"/>
    <n v="1"/>
    <n v="65272"/>
  </r>
  <r>
    <x v="1"/>
    <s v="12"/>
    <s v="6/25/2014"/>
    <s v="2014"/>
    <s v="9"/>
    <s v="41120000"/>
    <x v="14"/>
    <x v="0"/>
    <s v="HOMELAND SECURITY, U.S. DEPARTMENT OF"/>
    <s v="Federal"/>
    <x v="0"/>
    <s v="4027001000"/>
    <s v="Pending"/>
    <s v="14121738"/>
    <n v="0"/>
    <n v="0"/>
    <m/>
    <m/>
    <n v="0"/>
    <n v="0"/>
  </r>
  <r>
    <x v="1"/>
    <s v="12"/>
    <s v="6/25/2014"/>
    <s v="2014"/>
    <s v="9"/>
    <s v="41120000"/>
    <x v="14"/>
    <x v="0"/>
    <s v="HOMELAND SECURITY, U.S. DEPARTMENT OF"/>
    <s v="Federal"/>
    <x v="0"/>
    <s v="4027001014"/>
    <s v="Pending"/>
    <s v="14121738"/>
    <n v="0"/>
    <n v="0"/>
    <m/>
    <m/>
    <n v="0"/>
    <n v="0"/>
  </r>
  <r>
    <x v="1"/>
    <s v="12"/>
    <s v="6/26/2014"/>
    <s v="2014"/>
    <s v="9"/>
    <s v="41120000"/>
    <x v="14"/>
    <x v="0"/>
    <s v="JUSTICE, U.S. DEPT OF"/>
    <s v="Federal"/>
    <x v="0"/>
    <s v="4014003000"/>
    <s v="Pending"/>
    <s v="14121895"/>
    <m/>
    <m/>
    <n v="0.67"/>
    <n v="335000"/>
    <n v="0.67"/>
    <n v="335000"/>
  </r>
  <r>
    <x v="1"/>
    <s v="12"/>
    <s v="6/26/2014"/>
    <s v="2014"/>
    <s v="9"/>
    <s v="41120000"/>
    <x v="14"/>
    <x v="0"/>
    <s v="JUSTICE, U.S. DEPT OF"/>
    <s v="Federal"/>
    <x v="0"/>
    <s v="4014010000"/>
    <s v="Pending"/>
    <s v="14121895"/>
    <m/>
    <m/>
    <n v="0.33"/>
    <n v="165000"/>
    <n v="0.33"/>
    <n v="165000"/>
  </r>
  <r>
    <x v="1"/>
    <s v="12"/>
    <s v="6/27/2014"/>
    <s v="2014"/>
    <s v="9"/>
    <s v="41120000"/>
    <x v="14"/>
    <x v="0"/>
    <s v="FEDERAL AVIATION ADMINISTRATION"/>
    <s v="Federal"/>
    <x v="0"/>
    <s v="4019003000"/>
    <s v="Pending"/>
    <s v="14121948"/>
    <m/>
    <m/>
    <n v="1"/>
    <n v="10000"/>
    <n v="1"/>
    <n v="10000"/>
  </r>
  <r>
    <x v="1"/>
    <s v="12"/>
    <s v="6/30/2014"/>
    <s v="2014"/>
    <s v="9"/>
    <s v="41120000"/>
    <x v="14"/>
    <x v="0"/>
    <s v="NUCLEAR REGULATORY COMMISSION"/>
    <s v="Federal"/>
    <x v="0"/>
    <s v="4013009000"/>
    <s v="Pending"/>
    <s v="14098900"/>
    <m/>
    <m/>
    <n v="0.5"/>
    <n v="97200.5"/>
    <n v="0.5"/>
    <n v="97200.5"/>
  </r>
  <r>
    <x v="1"/>
    <s v="12"/>
    <s v="6/30/2014"/>
    <s v="2014"/>
    <s v="9"/>
    <s v="41120000"/>
    <x v="14"/>
    <x v="0"/>
    <s v="P3 Nano"/>
    <s v="Private Non-Profit"/>
    <x v="0"/>
    <s v="4014005000"/>
    <s v="Pending"/>
    <s v="14121970"/>
    <m/>
    <m/>
    <n v="0.67"/>
    <n v="234370.69"/>
    <n v="0.67"/>
    <n v="234370.69"/>
  </r>
  <r>
    <x v="1"/>
    <s v="12"/>
    <s v="6/30/2014"/>
    <s v="2014"/>
    <s v="9"/>
    <s v="41120000"/>
    <x v="14"/>
    <x v="0"/>
    <s v="P3 Nano"/>
    <s v="Private Non-Profit"/>
    <x v="0"/>
    <s v="4014010000"/>
    <s v="Pending"/>
    <s v="14121970"/>
    <m/>
    <m/>
    <n v="0.33"/>
    <n v="115436.31"/>
    <n v="0.33"/>
    <n v="115436.31"/>
  </r>
  <r>
    <x v="1"/>
    <s v="12"/>
    <s v="6/30/2014"/>
    <s v="2014"/>
    <s v="9"/>
    <s v="41120000"/>
    <x v="14"/>
    <x v="0"/>
    <s v="NUCLEAR REGULATORY COMMISSION"/>
    <s v="Federal"/>
    <x v="0"/>
    <s v="4014011000"/>
    <s v="Pending"/>
    <s v="14098900"/>
    <m/>
    <m/>
    <n v="0.5"/>
    <n v="97200.5"/>
    <n v="0.5"/>
    <n v="97200.5"/>
  </r>
  <r>
    <x v="2"/>
    <s v="1"/>
    <s v="7/1/2015"/>
    <s v="2015"/>
    <s v="10"/>
    <s v="41120000"/>
    <x v="14"/>
    <x v="0"/>
    <s v="UNIVERSITY OF ILLINOIS"/>
    <s v="Institution of Higher Education"/>
    <x v="0"/>
    <s v="4011015000"/>
    <s v="Pending"/>
    <s v="15121595"/>
    <m/>
    <m/>
    <n v="1"/>
    <n v="11355"/>
    <n v="1"/>
    <n v="11355"/>
  </r>
  <r>
    <x v="2"/>
    <s v="1"/>
    <s v="7/6/2015"/>
    <s v="2015"/>
    <s v="10"/>
    <s v="41120000"/>
    <x v="14"/>
    <x v="0"/>
    <s v="NATIONAL INSTITUTE OF STANDARDS &amp; TECH"/>
    <s v="Federal"/>
    <x v="0"/>
    <s v="4014005000"/>
    <s v="Awarded"/>
    <s v="16011780"/>
    <m/>
    <m/>
    <n v="1"/>
    <n v="163556"/>
    <n v="1"/>
    <n v="163556"/>
  </r>
  <r>
    <x v="2"/>
    <s v="1"/>
    <s v="7/6/2015"/>
    <s v="2015"/>
    <s v="10"/>
    <s v="41120000"/>
    <x v="14"/>
    <x v="0"/>
    <s v="University of Copenhagen"/>
    <s v="Foreign Institution of Higher Education"/>
    <x v="0"/>
    <s v="4018007000"/>
    <s v="Awarded"/>
    <s v="16011777"/>
    <n v="1"/>
    <n v="28000"/>
    <m/>
    <m/>
    <n v="1"/>
    <n v="28000"/>
  </r>
  <r>
    <x v="2"/>
    <s v="1"/>
    <s v="7/6/2015"/>
    <s v="2015"/>
    <s v="10"/>
    <s v="41120000"/>
    <x v="14"/>
    <x v="0"/>
    <s v="University of Copenhagen"/>
    <s v="Foreign Institution of Higher Education"/>
    <x v="0"/>
    <s v="4027002000"/>
    <s v="Awarded"/>
    <s v="16011777"/>
    <n v="0"/>
    <n v="0"/>
    <m/>
    <m/>
    <n v="0"/>
    <n v="0"/>
  </r>
  <r>
    <x v="2"/>
    <s v="1"/>
    <s v="7/13/2015"/>
    <s v="2015"/>
    <s v="10"/>
    <s v="41120000"/>
    <x v="14"/>
    <x v="0"/>
    <s v="U.S. INTERNATIONAL TRADE COMMISSION"/>
    <s v="Federal"/>
    <x v="0"/>
    <s v="4011005000"/>
    <s v="Awarded"/>
    <s v="16011980"/>
    <m/>
    <m/>
    <n v="1"/>
    <n v="29993"/>
    <n v="1"/>
    <n v="29993"/>
  </r>
  <r>
    <x v="2"/>
    <s v="1"/>
    <s v="7/16/2015"/>
    <s v="2015"/>
    <s v="10"/>
    <s v="41120000"/>
    <x v="14"/>
    <x v="0"/>
    <s v="U.S. POULTRY &amp; EGG ASSOCIATION"/>
    <s v="Private Non-Profit"/>
    <x v="0"/>
    <s v="4011009000"/>
    <s v="Pending"/>
    <s v="16012174"/>
    <m/>
    <m/>
    <n v="1"/>
    <n v="99705"/>
    <n v="1"/>
    <n v="99705"/>
  </r>
  <r>
    <x v="2"/>
    <s v="1"/>
    <s v="7/16/2015"/>
    <s v="2015"/>
    <s v="10"/>
    <s v="41120000"/>
    <x v="14"/>
    <x v="0"/>
    <s v="NORTHEASTERN UNIVERSITY"/>
    <s v="Institution of Higher Education"/>
    <x v="0"/>
    <s v="4014006000"/>
    <s v="Awarded"/>
    <s v="16012115"/>
    <m/>
    <m/>
    <n v="0.75"/>
    <n v="56250"/>
    <n v="0.75"/>
    <n v="56250"/>
  </r>
  <r>
    <x v="2"/>
    <s v="1"/>
    <s v="7/16/2015"/>
    <s v="2015"/>
    <s v="10"/>
    <s v="41120000"/>
    <x v="14"/>
    <x v="0"/>
    <s v="NORTHEASTERN UNIVERSITY"/>
    <s v="Institution of Higher Education"/>
    <x v="0"/>
    <s v="4014017000"/>
    <s v="Awarded"/>
    <s v="16012115"/>
    <m/>
    <m/>
    <n v="0.25"/>
    <n v="18750"/>
    <n v="0.25"/>
    <n v="18750"/>
  </r>
  <r>
    <x v="2"/>
    <s v="1"/>
    <s v="7/22/2015"/>
    <s v="2015"/>
    <s v="10"/>
    <s v="41120000"/>
    <x v="14"/>
    <x v="0"/>
    <s v="NORTHWESTERN IN REGIONAL PLANNING CMSN"/>
    <s v="Local Government"/>
    <x v="0"/>
    <s v="1010002000"/>
    <s v="Pending"/>
    <s v="16012426"/>
    <m/>
    <m/>
    <n v="1"/>
    <n v="90941"/>
    <n v="1"/>
    <n v="90941"/>
  </r>
  <r>
    <x v="2"/>
    <s v="1"/>
    <s v="7/23/2015"/>
    <s v="2015"/>
    <s v="10"/>
    <s v="41120000"/>
    <x v="14"/>
    <x v="0"/>
    <s v="NORTHWESTERN IN REGIONAL PLANNING CMSN"/>
    <s v="Local Government"/>
    <x v="0"/>
    <s v="1019001006"/>
    <s v="Pending"/>
    <s v="16012453"/>
    <m/>
    <m/>
    <n v="1"/>
    <n v="103643"/>
    <n v="1"/>
    <n v="103643"/>
  </r>
  <r>
    <x v="2"/>
    <s v="1"/>
    <s v="7/28/2015"/>
    <s v="2015"/>
    <s v="10"/>
    <s v="41120000"/>
    <x v="14"/>
    <x v="0"/>
    <s v="CENTRAL INTELLIGENCE AGENCY"/>
    <s v="Federal"/>
    <x v="0"/>
    <s v="4014006000"/>
    <s v="Awarded"/>
    <s v="16012534"/>
    <n v="1"/>
    <n v="300000"/>
    <m/>
    <m/>
    <n v="1"/>
    <n v="300000"/>
  </r>
  <r>
    <x v="2"/>
    <s v="1"/>
    <s v="7/28/2015"/>
    <s v="2015"/>
    <s v="10"/>
    <s v="41120000"/>
    <x v="14"/>
    <x v="0"/>
    <s v="CENTRAL INTELLIGENCE AGENCY"/>
    <s v="Federal"/>
    <x v="0"/>
    <s v="4027001000"/>
    <s v="Awarded"/>
    <s v="16012534"/>
    <n v="0"/>
    <n v="0"/>
    <m/>
    <m/>
    <n v="0"/>
    <n v="0"/>
  </r>
  <r>
    <x v="2"/>
    <s v="1"/>
    <s v="7/28/2015"/>
    <s v="2015"/>
    <s v="10"/>
    <s v="41120000"/>
    <x v="14"/>
    <x v="0"/>
    <s v="CENTRAL INTELLIGENCE AGENCY"/>
    <s v="Federal"/>
    <x v="0"/>
    <s v="4027001014"/>
    <s v="Awarded"/>
    <s v="16012534"/>
    <n v="0"/>
    <n v="0"/>
    <m/>
    <m/>
    <n v="0"/>
    <n v="0"/>
  </r>
  <r>
    <x v="2"/>
    <s v="2"/>
    <s v="8/4/2015"/>
    <s v="2015"/>
    <s v="11"/>
    <s v="41120000"/>
    <x v="14"/>
    <x v="0"/>
    <s v="NORTHWESTERN IN REGIONAL PLANNING CMSN"/>
    <s v="Local Government"/>
    <x v="0"/>
    <s v="1010005000"/>
    <s v="Pending"/>
    <s v="16012379"/>
    <m/>
    <m/>
    <n v="0.5"/>
    <n v="25001.5"/>
    <n v="0.5"/>
    <n v="25001.5"/>
  </r>
  <r>
    <x v="2"/>
    <s v="2"/>
    <s v="8/4/2015"/>
    <s v="2015"/>
    <s v="11"/>
    <s v="41120000"/>
    <x v="14"/>
    <x v="0"/>
    <s v="NORTHWESTERN IN REGIONAL PLANNING CMSN"/>
    <s v="Local Government"/>
    <x v="0"/>
    <s v="1010007000"/>
    <s v="Pending"/>
    <s v="16012379"/>
    <m/>
    <m/>
    <n v="0.5"/>
    <n v="25001.5"/>
    <n v="0.5"/>
    <n v="25001.5"/>
  </r>
  <r>
    <x v="2"/>
    <s v="2"/>
    <s v="8/4/2015"/>
    <s v="2015"/>
    <s v="11"/>
    <s v="41120000"/>
    <x v="14"/>
    <x v="0"/>
    <s v="JUSTICE, U.S. DEPT OF"/>
    <s v="Federal"/>
    <x v="0"/>
    <s v="4008001000"/>
    <s v="Not Funded"/>
    <s v="16012608"/>
    <m/>
    <m/>
    <n v="0.2"/>
    <n v="40000"/>
    <n v="0.2"/>
    <n v="40000"/>
  </r>
  <r>
    <x v="2"/>
    <s v="2"/>
    <s v="8/4/2015"/>
    <s v="2015"/>
    <s v="11"/>
    <s v="41120000"/>
    <x v="14"/>
    <x v="0"/>
    <s v="WASHINGTON STATE UNIVERSITY"/>
    <s v="Institution of Higher Education"/>
    <x v="0"/>
    <s v="4011005000"/>
    <s v="Pending"/>
    <s v="16022721"/>
    <m/>
    <m/>
    <n v="0.8"/>
    <n v="215234.4"/>
    <n v="0.8"/>
    <n v="215234.4"/>
  </r>
  <r>
    <x v="2"/>
    <s v="2"/>
    <s v="8/4/2015"/>
    <s v="2015"/>
    <s v="11"/>
    <s v="41120000"/>
    <x v="14"/>
    <x v="0"/>
    <s v="WASHINGTON STATE UNIVERSITY"/>
    <s v="Institution of Higher Education"/>
    <x v="0"/>
    <s v="4011021000"/>
    <s v="Pending"/>
    <s v="16022721"/>
    <m/>
    <m/>
    <n v="0.2"/>
    <n v="53808.6"/>
    <n v="0.2"/>
    <n v="53808.6"/>
  </r>
  <r>
    <x v="2"/>
    <s v="2"/>
    <s v="8/4/2015"/>
    <s v="2015"/>
    <s v="11"/>
    <s v="41120000"/>
    <x v="14"/>
    <x v="0"/>
    <s v="CENTRAL INTELLIGENCE AGENCY"/>
    <s v="Federal"/>
    <x v="0"/>
    <s v="4014006000"/>
    <s v="Pending"/>
    <s v="16022715"/>
    <n v="1"/>
    <n v="91961"/>
    <m/>
    <m/>
    <n v="1"/>
    <n v="91961"/>
  </r>
  <r>
    <x v="2"/>
    <s v="2"/>
    <s v="8/4/2015"/>
    <s v="2015"/>
    <s v="11"/>
    <s v="41120000"/>
    <x v="14"/>
    <x v="0"/>
    <s v="NORTHEASTERN UNIVERSITY"/>
    <s v="Institution of Higher Education"/>
    <x v="0"/>
    <s v="4014009000"/>
    <s v="Awarded"/>
    <s v="16022705"/>
    <m/>
    <m/>
    <n v="1"/>
    <n v="60000"/>
    <n v="1"/>
    <n v="60000"/>
  </r>
  <r>
    <x v="2"/>
    <s v="2"/>
    <s v="8/4/2015"/>
    <s v="2015"/>
    <s v="11"/>
    <s v="41120000"/>
    <x v="14"/>
    <x v="0"/>
    <s v="JUSTICE, U.S. DEPT OF"/>
    <s v="Federal"/>
    <x v="0"/>
    <s v="4019010000"/>
    <s v="Not Funded"/>
    <s v="16012608"/>
    <m/>
    <m/>
    <n v="0.8"/>
    <n v="160000"/>
    <n v="0.8"/>
    <n v="160000"/>
  </r>
  <r>
    <x v="2"/>
    <s v="2"/>
    <s v="8/4/2015"/>
    <s v="2015"/>
    <s v="11"/>
    <s v="41120000"/>
    <x v="14"/>
    <x v="0"/>
    <s v="CENTRAL INTELLIGENCE AGENCY"/>
    <s v="Federal"/>
    <x v="0"/>
    <s v="4027001000"/>
    <s v="Pending"/>
    <s v="16022715"/>
    <n v="0"/>
    <n v="0"/>
    <m/>
    <m/>
    <n v="0"/>
    <n v="0"/>
  </r>
  <r>
    <x v="2"/>
    <s v="2"/>
    <s v="8/4/2015"/>
    <s v="2015"/>
    <s v="11"/>
    <s v="41120000"/>
    <x v="14"/>
    <x v="0"/>
    <s v="CENTRAL INTELLIGENCE AGENCY"/>
    <s v="Federal"/>
    <x v="0"/>
    <s v="4027001014"/>
    <s v="Pending"/>
    <s v="16022715"/>
    <n v="0"/>
    <n v="0"/>
    <m/>
    <m/>
    <n v="0"/>
    <n v="0"/>
  </r>
  <r>
    <x v="2"/>
    <s v="2"/>
    <s v="8/6/2015"/>
    <s v="2015"/>
    <s v="11"/>
    <s v="41120000"/>
    <x v="14"/>
    <x v="0"/>
    <s v="NORTHEASTERN UNIVERSITY"/>
    <s v="Institution of Higher Education"/>
    <x v="0"/>
    <s v="4014009000"/>
    <s v="Awarded"/>
    <s v="16022779"/>
    <m/>
    <m/>
    <n v="1"/>
    <n v="75000"/>
    <n v="1"/>
    <n v="75000"/>
  </r>
  <r>
    <x v="2"/>
    <s v="2"/>
    <s v="8/10/2015"/>
    <s v="2015"/>
    <s v="11"/>
    <s v="41120000"/>
    <x v="14"/>
    <x v="0"/>
    <s v="NORTHEASTERN UNIVERSITY"/>
    <s v="Institution of Higher Education"/>
    <x v="0"/>
    <s v="4014004000"/>
    <s v="Awarded"/>
    <s v="16022851"/>
    <m/>
    <m/>
    <n v="1"/>
    <n v="80000"/>
    <n v="1"/>
    <n v="80000"/>
  </r>
  <r>
    <x v="2"/>
    <s v="2"/>
    <s v="8/10/2015"/>
    <s v="2015"/>
    <s v="11"/>
    <s v="41120000"/>
    <x v="14"/>
    <x v="0"/>
    <s v="NORTHEASTERN UNIVERSITY"/>
    <s v="Institution of Higher Education"/>
    <x v="0"/>
    <s v="4014004000"/>
    <s v="Awarded"/>
    <s v="16022852"/>
    <m/>
    <m/>
    <n v="1"/>
    <n v="70000"/>
    <n v="1"/>
    <n v="70000"/>
  </r>
  <r>
    <x v="2"/>
    <s v="2"/>
    <s v="8/10/2015"/>
    <s v="2015"/>
    <s v="11"/>
    <s v="41120000"/>
    <x v="14"/>
    <x v="0"/>
    <s v="NORTHEASTERN UNIVERSITY"/>
    <s v="Institution of Higher Education"/>
    <x v="0"/>
    <s v="4014009000"/>
    <s v="Awarded"/>
    <s v="16022850"/>
    <m/>
    <m/>
    <n v="1"/>
    <n v="75000"/>
    <n v="1"/>
    <n v="75000"/>
  </r>
  <r>
    <x v="2"/>
    <s v="2"/>
    <s v="8/19/2015"/>
    <s v="2015"/>
    <s v="11"/>
    <s v="41120000"/>
    <x v="14"/>
    <x v="0"/>
    <s v="NUCLEAR REGULATORY COMMISSION"/>
    <s v="Federal"/>
    <x v="0"/>
    <s v="4014011000"/>
    <s v="Awarded"/>
    <s v="16023107"/>
    <m/>
    <m/>
    <n v="1"/>
    <n v="203674"/>
    <n v="1"/>
    <n v="203674"/>
  </r>
  <r>
    <x v="2"/>
    <s v="2"/>
    <s v="8/19/2015"/>
    <s v="2015"/>
    <s v="11"/>
    <s v="41120000"/>
    <x v="14"/>
    <x v="0"/>
    <s v="University of Copenhagen"/>
    <s v="Foreign Institution of Higher Education"/>
    <x v="0"/>
    <s v="4018007000"/>
    <s v="Pending"/>
    <s v="16023127"/>
    <n v="1"/>
    <n v="1302674"/>
    <m/>
    <m/>
    <n v="1"/>
    <n v="1302674"/>
  </r>
  <r>
    <x v="2"/>
    <s v="2"/>
    <s v="8/19/2015"/>
    <s v="2015"/>
    <s v="11"/>
    <s v="41120000"/>
    <x v="14"/>
    <x v="0"/>
    <s v="University of Copenhagen"/>
    <s v="Foreign Institution of Higher Education"/>
    <x v="0"/>
    <s v="4027002000"/>
    <s v="Pending"/>
    <s v="16023127"/>
    <n v="0"/>
    <n v="0"/>
    <m/>
    <m/>
    <n v="0"/>
    <n v="0"/>
  </r>
  <r>
    <x v="2"/>
    <s v="2"/>
    <s v="8/25/2015"/>
    <s v="2015"/>
    <s v="11"/>
    <s v="41120000"/>
    <x v="14"/>
    <x v="0"/>
    <s v="UNIVERSITY OF NORTH CAROLINA"/>
    <s v="Institution of Higher Education"/>
    <x v="0"/>
    <s v="4011006000"/>
    <s v="Not Funded"/>
    <s v="16023182"/>
    <m/>
    <m/>
    <n v="1"/>
    <n v="59896"/>
    <n v="1"/>
    <n v="59896"/>
  </r>
  <r>
    <x v="2"/>
    <s v="3"/>
    <s v="9/3/2015"/>
    <s v="2015"/>
    <s v="12"/>
    <s v="41120000"/>
    <x v="14"/>
    <x v="0"/>
    <s v="U.S. COAST GUARD"/>
    <s v="Federal"/>
    <x v="0"/>
    <s v="4014006000"/>
    <s v="Awarded"/>
    <s v="16033495"/>
    <n v="1"/>
    <n v="24000"/>
    <m/>
    <m/>
    <n v="1"/>
    <n v="24000"/>
  </r>
  <r>
    <x v="2"/>
    <s v="3"/>
    <s v="9/3/2015"/>
    <s v="2015"/>
    <s v="12"/>
    <s v="41120000"/>
    <x v="14"/>
    <x v="0"/>
    <s v="U.S. COAST GUARD"/>
    <s v="Federal"/>
    <x v="0"/>
    <s v="4027001000"/>
    <s v="Awarded"/>
    <s v="16033495"/>
    <n v="0"/>
    <n v="0"/>
    <m/>
    <m/>
    <n v="0"/>
    <n v="0"/>
  </r>
  <r>
    <x v="2"/>
    <s v="3"/>
    <s v="9/3/2015"/>
    <s v="2015"/>
    <s v="12"/>
    <s v="41120000"/>
    <x v="14"/>
    <x v="0"/>
    <s v="U.S. COAST GUARD"/>
    <s v="Federal"/>
    <x v="0"/>
    <s v="4027001014"/>
    <s v="Awarded"/>
    <s v="16033495"/>
    <n v="0"/>
    <n v="0"/>
    <m/>
    <m/>
    <n v="0"/>
    <n v="0"/>
  </r>
  <r>
    <x v="2"/>
    <s v="3"/>
    <s v="9/8/2015"/>
    <s v="2015"/>
    <s v="12"/>
    <s v="41120000"/>
    <x v="14"/>
    <x v="0"/>
    <s v="HOUSING AND URBAN DEVELOPMENT, U.S. DEPT"/>
    <s v="Federal"/>
    <x v="0"/>
    <s v="4011014000"/>
    <s v="Not Funded"/>
    <s v="16033536"/>
    <m/>
    <m/>
    <n v="0.85"/>
    <n v="584607.9"/>
    <n v="0.85"/>
    <n v="584607.9"/>
  </r>
  <r>
    <x v="2"/>
    <s v="3"/>
    <s v="9/8/2015"/>
    <s v="2015"/>
    <s v="12"/>
    <s v="41120000"/>
    <x v="14"/>
    <x v="0"/>
    <s v="HOUSING AND URBAN DEVELOPMENT, U.S. DEPT"/>
    <s v="Federal"/>
    <x v="0"/>
    <s v="4011015000"/>
    <s v="Not Funded"/>
    <s v="16033536"/>
    <m/>
    <m/>
    <n v="0.15"/>
    <n v="103166.1"/>
    <n v="0.15"/>
    <n v="103166.1"/>
  </r>
  <r>
    <x v="2"/>
    <s v="3"/>
    <s v="9/9/2015"/>
    <s v="2015"/>
    <s v="12"/>
    <s v="41120000"/>
    <x v="14"/>
    <x v="0"/>
    <s v="HOMELAND SECURITY, U.S. DEPARTMENT OF"/>
    <s v="Federal"/>
    <x v="0"/>
    <s v="4014006000"/>
    <s v="Awarded"/>
    <s v="16012558"/>
    <n v="1"/>
    <n v="243430"/>
    <m/>
    <m/>
    <n v="1"/>
    <n v="243430"/>
  </r>
  <r>
    <x v="2"/>
    <s v="3"/>
    <s v="9/9/2015"/>
    <s v="2015"/>
    <s v="12"/>
    <s v="41120000"/>
    <x v="14"/>
    <x v="0"/>
    <s v="HOMELAND SECURITY, U.S. DEPARTMENT OF"/>
    <s v="Federal"/>
    <x v="0"/>
    <s v="4027001000"/>
    <s v="Awarded"/>
    <s v="16012558"/>
    <n v="0"/>
    <n v="0"/>
    <m/>
    <m/>
    <n v="0"/>
    <n v="0"/>
  </r>
  <r>
    <x v="2"/>
    <s v="3"/>
    <s v="9/9/2015"/>
    <s v="2015"/>
    <s v="12"/>
    <s v="41120000"/>
    <x v="14"/>
    <x v="0"/>
    <s v="HOMELAND SECURITY, U.S. DEPARTMENT OF"/>
    <s v="Federal"/>
    <x v="0"/>
    <s v="4027001014"/>
    <s v="Awarded"/>
    <s v="16012558"/>
    <n v="0"/>
    <n v="0"/>
    <m/>
    <m/>
    <n v="0"/>
    <n v="0"/>
  </r>
  <r>
    <x v="2"/>
    <s v="3"/>
    <s v="9/10/2015"/>
    <s v="2015"/>
    <s v="12"/>
    <s v="41120000"/>
    <x v="14"/>
    <x v="0"/>
    <s v="NATIONAL ENDOWMENT FOR THE HUMANITIES"/>
    <s v="Federal"/>
    <x v="0"/>
    <s v="1009006000"/>
    <s v="Not Funded"/>
    <s v="16033616"/>
    <m/>
    <m/>
    <n v="1"/>
    <n v="20000"/>
    <n v="1"/>
    <n v="20000"/>
  </r>
  <r>
    <x v="2"/>
    <s v="3"/>
    <s v="9/14/2015"/>
    <s v="2015"/>
    <s v="12"/>
    <s v="41120000"/>
    <x v="14"/>
    <x v="0"/>
    <s v="Kurt Vonnegut Memorial Library"/>
    <s v="Private Non-Profit"/>
    <x v="0"/>
    <s v="4013006000"/>
    <s v="Pending"/>
    <s v="16033715"/>
    <m/>
    <m/>
    <n v="1"/>
    <n v="25888"/>
    <n v="1"/>
    <n v="25888"/>
  </r>
  <r>
    <x v="2"/>
    <s v="3"/>
    <s v="9/17/2015"/>
    <s v="2015"/>
    <s v="12"/>
    <s v="41120000"/>
    <x v="14"/>
    <x v="0"/>
    <s v="IOWA STATE UNIVERSITY"/>
    <s v="Institution of Higher Education"/>
    <x v="0"/>
    <s v="4011006000"/>
    <s v="Awarded"/>
    <s v="16033786"/>
    <m/>
    <m/>
    <n v="1"/>
    <n v="93000"/>
    <n v="1"/>
    <n v="93000"/>
  </r>
  <r>
    <x v="2"/>
    <s v="3"/>
    <s v="9/23/2015"/>
    <s v="2015"/>
    <s v="12"/>
    <s v="41120000"/>
    <x v="14"/>
    <x v="0"/>
    <s v="INDIANA UNIVERSITY"/>
    <s v="Institution of Higher Education"/>
    <x v="0"/>
    <s v="4016004000"/>
    <s v="Awarded"/>
    <s v="16034015"/>
    <m/>
    <m/>
    <n v="1"/>
    <n v="27334"/>
    <n v="1"/>
    <n v="27334"/>
  </r>
  <r>
    <x v="2"/>
    <s v="3"/>
    <s v="9/25/2015"/>
    <s v="2015"/>
    <s v="12"/>
    <s v="41120000"/>
    <x v="14"/>
    <x v="0"/>
    <s v="STATE, U.S. DEPARTMENT OF"/>
    <s v="Federal"/>
    <x v="0"/>
    <s v="4007001000"/>
    <s v="Awarded"/>
    <s v="16034200"/>
    <m/>
    <m/>
    <n v="0"/>
    <n v="0"/>
    <n v="0"/>
    <n v="0"/>
  </r>
  <r>
    <x v="2"/>
    <s v="3"/>
    <s v="9/25/2015"/>
    <s v="2015"/>
    <s v="12"/>
    <s v="41120000"/>
    <x v="14"/>
    <x v="0"/>
    <s v="STATE, U.S. DEPARTMENT OF"/>
    <s v="Federal"/>
    <x v="0"/>
    <s v="4014001000"/>
    <s v="Awarded"/>
    <s v="16034200"/>
    <m/>
    <m/>
    <n v="1"/>
    <n v="20930"/>
    <n v="1"/>
    <n v="20930"/>
  </r>
  <r>
    <x v="2"/>
    <s v="3"/>
    <s v="9/25/2015"/>
    <s v="2015"/>
    <s v="12"/>
    <s v="41120000"/>
    <x v="14"/>
    <x v="0"/>
    <s v="STATE, U.S. DEPARTMENT OF"/>
    <s v="Federal"/>
    <x v="0"/>
    <s v="4042001000"/>
    <s v="Awarded"/>
    <s v="16034200"/>
    <m/>
    <m/>
    <n v="0"/>
    <n v="0"/>
    <n v="0"/>
    <n v="0"/>
  </r>
  <r>
    <x v="2"/>
    <s v="3"/>
    <s v="9/29/2015"/>
    <s v="2015"/>
    <s v="12"/>
    <s v="41120000"/>
    <x v="14"/>
    <x v="0"/>
    <s v="NEW MEXICO STATE UNIVERSITY"/>
    <s v="Institution of Higher Education"/>
    <x v="0"/>
    <s v="4011015000"/>
    <s v="Awarded"/>
    <s v="16034245"/>
    <m/>
    <m/>
    <n v="1"/>
    <n v="6267"/>
    <n v="1"/>
    <n v="6267"/>
  </r>
  <r>
    <x v="2"/>
    <s v="4"/>
    <s v="10/2/2015"/>
    <s v="2016"/>
    <s v="1"/>
    <s v="41120000"/>
    <x v="14"/>
    <x v="0"/>
    <s v="U.S. FISH AND WILDLIFE SERVICE"/>
    <s v="Federal"/>
    <x v="0"/>
    <s v="4011015000"/>
    <s v="Not Funded"/>
    <s v="16044481"/>
    <m/>
    <m/>
    <n v="1"/>
    <n v="49210"/>
    <n v="1"/>
    <n v="49210"/>
  </r>
  <r>
    <x v="2"/>
    <s v="4"/>
    <s v="10/6/2015"/>
    <s v="2016"/>
    <s v="1"/>
    <s v="41120000"/>
    <x v="14"/>
    <x v="0"/>
    <s v="R.L. ROUDEBUSH VA MEDICAL CENTER"/>
    <s v="Federal"/>
    <x v="0"/>
    <s v="4016004000"/>
    <s v="Awarded"/>
    <s v="16044642"/>
    <m/>
    <m/>
    <n v="1"/>
    <n v="17644"/>
    <n v="1"/>
    <n v="17644"/>
  </r>
  <r>
    <x v="2"/>
    <s v="4"/>
    <s v="10/9/2015"/>
    <s v="2016"/>
    <s v="1"/>
    <s v="41120000"/>
    <x v="14"/>
    <x v="0"/>
    <s v="Kernel"/>
    <s v="Private Profit"/>
    <x v="0"/>
    <s v="4011021000"/>
    <s v="Pending"/>
    <s v="16044706"/>
    <m/>
    <m/>
    <n v="1"/>
    <n v="448724"/>
    <n v="1"/>
    <n v="448724"/>
  </r>
  <r>
    <x v="2"/>
    <s v="4"/>
    <s v="10/20/2015"/>
    <s v="2016"/>
    <s v="1"/>
    <s v="41120000"/>
    <x v="14"/>
    <x v="0"/>
    <s v="IOWA STATE UNIVERSITY"/>
    <s v="Institution of Higher Education"/>
    <x v="0"/>
    <s v="4011016000"/>
    <s v="Pending"/>
    <s v="16045015"/>
    <m/>
    <m/>
    <n v="0.75"/>
    <n v="18000"/>
    <n v="0.75"/>
    <n v="18000"/>
  </r>
  <r>
    <x v="2"/>
    <s v="4"/>
    <s v="10/20/2015"/>
    <s v="2016"/>
    <s v="1"/>
    <s v="41120000"/>
    <x v="14"/>
    <x v="0"/>
    <s v="IOWA STATE UNIVERSITY"/>
    <s v="Institution of Higher Education"/>
    <x v="0"/>
    <s v="4011018000"/>
    <s v="Pending"/>
    <s v="16045015"/>
    <m/>
    <m/>
    <n v="0.25"/>
    <n v="6000"/>
    <n v="0.25"/>
    <n v="6000"/>
  </r>
  <r>
    <x v="2"/>
    <s v="4"/>
    <s v="10/20/2015"/>
    <s v="2016"/>
    <s v="1"/>
    <s v="41120000"/>
    <x v="14"/>
    <x v="0"/>
    <s v="NATIONAL SECURITY AGENCY"/>
    <s v="Federal"/>
    <x v="0"/>
    <s v="4018006000"/>
    <s v="Pending"/>
    <s v="16044971"/>
    <m/>
    <m/>
    <n v="1"/>
    <n v="40000"/>
    <n v="1"/>
    <n v="40000"/>
  </r>
  <r>
    <x v="2"/>
    <s v="4"/>
    <s v="10/20/2015"/>
    <s v="2016"/>
    <s v="1"/>
    <s v="41120000"/>
    <x v="14"/>
    <x v="0"/>
    <s v="NATIONAL SECURITY AGENCY"/>
    <s v="Federal"/>
    <x v="0"/>
    <s v="4018006000"/>
    <s v="Pending"/>
    <s v="16045004"/>
    <m/>
    <m/>
    <n v="1"/>
    <n v="40000"/>
    <n v="1"/>
    <n v="40000"/>
  </r>
  <r>
    <x v="2"/>
    <s v="4"/>
    <s v="10/23/2015"/>
    <s v="2016"/>
    <s v="1"/>
    <s v="41120000"/>
    <x v="14"/>
    <x v="0"/>
    <s v="New York Historical Society"/>
    <s v="Private Non-Profit"/>
    <x v="0"/>
    <s v="4017007000"/>
    <s v="Awarded"/>
    <s v="16045193"/>
    <m/>
    <m/>
    <n v="1"/>
    <n v="42000"/>
    <n v="1"/>
    <n v="42000"/>
  </r>
  <r>
    <x v="2"/>
    <s v="5"/>
    <s v="11/2/2015"/>
    <s v="2016"/>
    <s v="2"/>
    <s v="41120000"/>
    <x v="14"/>
    <x v="0"/>
    <s v="NATIONAL OCEANOGRAPHIC &amp; ATMOSPHERIC ADM"/>
    <s v="Federal"/>
    <x v="0"/>
    <s v="4011001000"/>
    <s v="Not Funded"/>
    <s v="16055516"/>
    <m/>
    <m/>
    <n v="0.5"/>
    <n v="98426.5"/>
    <n v="0.5"/>
    <n v="98426.5"/>
  </r>
  <r>
    <x v="2"/>
    <s v="5"/>
    <s v="11/2/2015"/>
    <s v="2016"/>
    <s v="2"/>
    <s v="41120000"/>
    <x v="14"/>
    <x v="0"/>
    <s v="NATIONAL OCEANOGRAPHIC &amp; ATMOSPHERIC ADM"/>
    <s v="Federal"/>
    <x v="0"/>
    <s v="4011005000"/>
    <s v="Not Funded"/>
    <s v="16055516"/>
    <m/>
    <m/>
    <n v="0.5"/>
    <n v="98426.5"/>
    <n v="0.5"/>
    <n v="98426.5"/>
  </r>
  <r>
    <x v="2"/>
    <s v="5"/>
    <s v="11/9/2015"/>
    <s v="2016"/>
    <s v="2"/>
    <s v="41120000"/>
    <x v="14"/>
    <x v="0"/>
    <s v="AGENCY FOR INTERNATIONAL DEVELOPMENT"/>
    <s v="Federal"/>
    <x v="0"/>
    <s v="4014005000"/>
    <s v="Pending"/>
    <s v="16055694"/>
    <m/>
    <m/>
    <n v="1"/>
    <n v="22820"/>
    <n v="1"/>
    <n v="22820"/>
  </r>
  <r>
    <x v="2"/>
    <s v="5"/>
    <s v="11/10/2015"/>
    <s v="2016"/>
    <s v="2"/>
    <s v="41120000"/>
    <x v="14"/>
    <x v="0"/>
    <s v="BINATIONAL SCIENCE FOUNDATION"/>
    <s v="Foreign Federal Government"/>
    <x v="0"/>
    <s v="4011006000"/>
    <s v="Not Funded"/>
    <s v="16055613"/>
    <n v="1"/>
    <n v="114425"/>
    <m/>
    <m/>
    <n v="1"/>
    <n v="114425"/>
  </r>
  <r>
    <x v="2"/>
    <s v="5"/>
    <s v="11/10/2015"/>
    <s v="2016"/>
    <s v="2"/>
    <s v="41120000"/>
    <x v="14"/>
    <x v="0"/>
    <s v="BINATIONAL SCIENCE FOUNDATION"/>
    <s v="Foreign Federal Government"/>
    <x v="0"/>
    <s v="4027003000"/>
    <s v="Not Funded"/>
    <s v="16055613"/>
    <n v="0"/>
    <n v="0"/>
    <m/>
    <m/>
    <n v="0"/>
    <n v="0"/>
  </r>
  <r>
    <x v="2"/>
    <s v="5"/>
    <s v="11/12/2015"/>
    <s v="2016"/>
    <s v="2"/>
    <s v="41120000"/>
    <x v="14"/>
    <x v="0"/>
    <s v="NATIONAL INSTITUTE OF STANDARDS &amp; TECH"/>
    <s v="Federal"/>
    <x v="0"/>
    <s v="4018004000"/>
    <s v="Awarded"/>
    <s v="16055772"/>
    <m/>
    <m/>
    <n v="1"/>
    <n v="8017"/>
    <n v="1"/>
    <n v="8017"/>
  </r>
  <r>
    <x v="2"/>
    <s v="5"/>
    <s v="11/13/2015"/>
    <s v="2016"/>
    <s v="2"/>
    <s v="41120000"/>
    <x v="14"/>
    <x v="0"/>
    <s v="FOREST SERVICE, U.S."/>
    <s v="Federal"/>
    <x v="0"/>
    <s v="4011015000"/>
    <s v="Pending"/>
    <s v="16055807"/>
    <m/>
    <m/>
    <n v="1"/>
    <n v="165013"/>
    <n v="1"/>
    <n v="165013"/>
  </r>
  <r>
    <x v="2"/>
    <s v="5"/>
    <s v="11/16/2015"/>
    <s v="2016"/>
    <s v="2"/>
    <s v="41120000"/>
    <x v="14"/>
    <x v="0"/>
    <s v="UNIVERSITY OF ILLINOIS"/>
    <s v="Institution of Higher Education"/>
    <x v="0"/>
    <s v="4011015000"/>
    <s v="Pending"/>
    <s v="16055847"/>
    <m/>
    <m/>
    <n v="1"/>
    <n v="104946"/>
    <n v="1"/>
    <n v="104946"/>
  </r>
  <r>
    <x v="2"/>
    <s v="5"/>
    <s v="11/30/2015"/>
    <s v="2016"/>
    <s v="2"/>
    <s v="41120000"/>
    <x v="14"/>
    <x v="0"/>
    <s v="U.S. Embassy Kyiv"/>
    <s v="Federal"/>
    <x v="0"/>
    <s v="4020003000"/>
    <s v="Not Funded"/>
    <s v="16056207"/>
    <m/>
    <m/>
    <n v="0.9"/>
    <n v="449147.7"/>
    <n v="0.9"/>
    <n v="449147.7"/>
  </r>
  <r>
    <x v="2"/>
    <s v="5"/>
    <s v="11/30/2015"/>
    <s v="2016"/>
    <s v="2"/>
    <s v="41120000"/>
    <x v="14"/>
    <x v="0"/>
    <s v="U.S. Embassy Kyiv"/>
    <s v="Federal"/>
    <x v="0"/>
    <s v="4030080000"/>
    <s v="Not Funded"/>
    <s v="16056207"/>
    <m/>
    <m/>
    <n v="0.1"/>
    <n v="49905.3"/>
    <n v="0.1"/>
    <n v="49905.3"/>
  </r>
  <r>
    <x v="2"/>
    <s v="6"/>
    <s v="12/1/2015"/>
    <s v="2016"/>
    <s v="3"/>
    <s v="41120000"/>
    <x v="14"/>
    <x v="0"/>
    <s v="OFFICE OF NAVAL RESEARCH"/>
    <s v="Federal"/>
    <x v="0"/>
    <s v="4014008000"/>
    <s v="Pending"/>
    <s v="16066295"/>
    <m/>
    <m/>
    <n v="1"/>
    <n v="436306"/>
    <n v="1"/>
    <n v="436306"/>
  </r>
  <r>
    <x v="2"/>
    <s v="6"/>
    <s v="12/4/2015"/>
    <s v="2016"/>
    <s v="3"/>
    <s v="41120000"/>
    <x v="14"/>
    <x v="0"/>
    <s v="HOMELAND SECURITY, U.S. DEPARTMENT OF"/>
    <s v="Federal"/>
    <x v="0"/>
    <s v="4014006000"/>
    <s v="Awarded"/>
    <s v="16066405"/>
    <n v="1"/>
    <n v="10000"/>
    <m/>
    <m/>
    <n v="1"/>
    <n v="10000"/>
  </r>
  <r>
    <x v="2"/>
    <s v="6"/>
    <s v="12/4/2015"/>
    <s v="2016"/>
    <s v="3"/>
    <s v="41120000"/>
    <x v="14"/>
    <x v="0"/>
    <s v="HOMELAND SECURITY, U.S. DEPARTMENT OF"/>
    <s v="Federal"/>
    <x v="0"/>
    <s v="4027001000"/>
    <s v="Awarded"/>
    <s v="16066405"/>
    <n v="0"/>
    <n v="0"/>
    <m/>
    <m/>
    <n v="0"/>
    <n v="0"/>
  </r>
  <r>
    <x v="2"/>
    <s v="6"/>
    <s v="12/4/2015"/>
    <s v="2016"/>
    <s v="3"/>
    <s v="41120000"/>
    <x v="14"/>
    <x v="0"/>
    <s v="HOMELAND SECURITY, U.S. DEPARTMENT OF"/>
    <s v="Federal"/>
    <x v="0"/>
    <s v="4027001014"/>
    <s v="Awarded"/>
    <s v="16066405"/>
    <n v="0"/>
    <n v="0"/>
    <m/>
    <m/>
    <n v="0"/>
    <n v="0"/>
  </r>
  <r>
    <x v="2"/>
    <s v="6"/>
    <s v="12/8/2015"/>
    <s v="2016"/>
    <s v="3"/>
    <s v="41120000"/>
    <x v="14"/>
    <x v="0"/>
    <s v="NORTHEASTERN UNIVERSITY"/>
    <s v="Institution of Higher Education"/>
    <x v="0"/>
    <s v="4014004000"/>
    <s v="Awarded"/>
    <s v="16066404"/>
    <m/>
    <m/>
    <n v="1"/>
    <n v="423000"/>
    <n v="1"/>
    <n v="423000"/>
  </r>
  <r>
    <x v="2"/>
    <s v="6"/>
    <s v="12/8/2015"/>
    <s v="2016"/>
    <s v="3"/>
    <s v="41120000"/>
    <x v="14"/>
    <x v="0"/>
    <s v="TRI Austin"/>
    <s v="Private Profit"/>
    <x v="0"/>
    <s v="4014010000"/>
    <s v="Pending"/>
    <s v="16066460"/>
    <m/>
    <m/>
    <n v="1"/>
    <n v="300000"/>
    <n v="1"/>
    <n v="300000"/>
  </r>
  <r>
    <x v="2"/>
    <s v="6"/>
    <s v="12/9/2015"/>
    <s v="2016"/>
    <s v="3"/>
    <s v="41120000"/>
    <x v="14"/>
    <x v="0"/>
    <s v="NATIONAL ENDOWMENT FOR THE HUMANITIES"/>
    <s v="Federal"/>
    <x v="0"/>
    <s v="4017006000"/>
    <s v="Pending"/>
    <s v="16066515"/>
    <m/>
    <m/>
    <n v="1"/>
    <n v="193755"/>
    <n v="1"/>
    <n v="193755"/>
  </r>
  <r>
    <x v="2"/>
    <s v="6"/>
    <s v="12/9/2015"/>
    <s v="2016"/>
    <s v="3"/>
    <s v="41120000"/>
    <x v="14"/>
    <x v="0"/>
    <s v="NATIONAL ENDOWMENT FOR THE HUMANITIES"/>
    <s v="Federal"/>
    <x v="0"/>
    <s v="4017009000"/>
    <s v="Pending"/>
    <s v="15065761"/>
    <m/>
    <m/>
    <n v="1"/>
    <n v="287692"/>
    <n v="1"/>
    <n v="287692"/>
  </r>
  <r>
    <x v="2"/>
    <s v="6"/>
    <s v="12/15/2015"/>
    <s v="2016"/>
    <s v="3"/>
    <s v="41120000"/>
    <x v="14"/>
    <x v="0"/>
    <s v="NATIONAL INSTITUTE OF JUSTICE"/>
    <s v="Federal"/>
    <x v="0"/>
    <s v="4014010000"/>
    <s v="Pending"/>
    <s v="16066648"/>
    <m/>
    <m/>
    <n v="1"/>
    <n v="149775"/>
    <n v="1"/>
    <n v="149775"/>
  </r>
  <r>
    <x v="2"/>
    <s v="6"/>
    <s v="12/15/2015"/>
    <s v="2016"/>
    <s v="3"/>
    <s v="41120000"/>
    <x v="14"/>
    <x v="0"/>
    <s v="NATIONAL INSTITUTE OF JUSTICE"/>
    <s v="Federal"/>
    <x v="0"/>
    <s v="4017014000"/>
    <s v="Pending"/>
    <s v="16066645"/>
    <m/>
    <m/>
    <n v="1"/>
    <n v="32000"/>
    <n v="1"/>
    <n v="32000"/>
  </r>
  <r>
    <x v="2"/>
    <s v="6"/>
    <s v="12/15/2015"/>
    <s v="2016"/>
    <s v="3"/>
    <s v="41120000"/>
    <x v="14"/>
    <x v="0"/>
    <s v="NATIONAL INSTITUTE OF JUSTICE"/>
    <s v="Federal"/>
    <x v="0"/>
    <s v="4017014000"/>
    <s v="Pending"/>
    <s v="16066653"/>
    <m/>
    <m/>
    <n v="1"/>
    <n v="32000"/>
    <n v="1"/>
    <n v="32000"/>
  </r>
  <r>
    <x v="2"/>
    <s v="6"/>
    <s v="12/17/2015"/>
    <s v="2016"/>
    <s v="3"/>
    <s v="41120000"/>
    <x v="14"/>
    <x v="0"/>
    <s v="Illinois Dept of Natural Resources"/>
    <s v="State"/>
    <x v="0"/>
    <s v="4011015000"/>
    <s v="Not Funded"/>
    <s v="16066735"/>
    <m/>
    <m/>
    <n v="0.2"/>
    <n v="4884.3999999999996"/>
    <n v="0.2"/>
    <n v="4884.3999999999996"/>
  </r>
  <r>
    <x v="2"/>
    <s v="6"/>
    <s v="12/17/2015"/>
    <s v="2016"/>
    <s v="3"/>
    <s v="41120000"/>
    <x v="14"/>
    <x v="0"/>
    <s v="Illinois Dept of Natural Resources"/>
    <s v="State"/>
    <x v="0"/>
    <s v="4011020000"/>
    <s v="Not Funded"/>
    <s v="16066735"/>
    <m/>
    <m/>
    <n v="0.8"/>
    <n v="19537.599999999999"/>
    <n v="0.8"/>
    <n v="19537.599999999999"/>
  </r>
  <r>
    <x v="2"/>
    <s v="6"/>
    <s v="12/23/2015"/>
    <s v="2016"/>
    <s v="3"/>
    <s v="41120000"/>
    <x v="14"/>
    <x v="0"/>
    <s v="STATE, U.S. DEPARTMENT OF"/>
    <s v="Federal"/>
    <x v="0"/>
    <s v="4020003000"/>
    <s v="Not Funded"/>
    <s v="16066855"/>
    <m/>
    <m/>
    <n v="1"/>
    <n v="249015"/>
    <n v="1"/>
    <n v="249015"/>
  </r>
  <r>
    <x v="2"/>
    <s v="7"/>
    <s v="1/5/2016"/>
    <s v="2016"/>
    <s v="4"/>
    <s v="41120000"/>
    <x v="14"/>
    <x v="0"/>
    <s v="AIR FORCE RESEARCH LABORATORY"/>
    <s v="Federal"/>
    <x v="0"/>
    <s v="4014004000"/>
    <s v="Not Funded"/>
    <s v="16077087"/>
    <n v="0.6"/>
    <n v="900758.4"/>
    <m/>
    <m/>
    <n v="0.6"/>
    <n v="900758.4"/>
  </r>
  <r>
    <x v="2"/>
    <s v="7"/>
    <s v="1/5/2016"/>
    <s v="2016"/>
    <s v="4"/>
    <s v="41120000"/>
    <x v="14"/>
    <x v="0"/>
    <s v="AIR FORCE RESEARCH LABORATORY"/>
    <s v="Federal"/>
    <x v="0"/>
    <s v="4014010000"/>
    <s v="Not Funded"/>
    <s v="16077087"/>
    <n v="0.2"/>
    <n v="300252.79999999999"/>
    <m/>
    <m/>
    <n v="0.2"/>
    <n v="300252.79999999999"/>
  </r>
  <r>
    <x v="2"/>
    <s v="7"/>
    <s v="1/5/2016"/>
    <s v="2016"/>
    <s v="4"/>
    <s v="41120000"/>
    <x v="14"/>
    <x v="0"/>
    <s v="AIR FORCE RESEARCH LABORATORY"/>
    <s v="Federal"/>
    <x v="0"/>
    <s v="4019010000"/>
    <s v="Not Funded"/>
    <s v="16077087"/>
    <n v="0.2"/>
    <n v="300252.79999999999"/>
    <m/>
    <m/>
    <n v="0.2"/>
    <n v="300252.79999999999"/>
  </r>
  <r>
    <x v="2"/>
    <s v="7"/>
    <s v="1/5/2016"/>
    <s v="2016"/>
    <s v="4"/>
    <s v="41120000"/>
    <x v="14"/>
    <x v="0"/>
    <s v="AIR FORCE RESEARCH LABORATORY"/>
    <s v="Federal"/>
    <x v="0"/>
    <s v="4027005000"/>
    <s v="Not Funded"/>
    <s v="16077087"/>
    <n v="0"/>
    <n v="0"/>
    <m/>
    <m/>
    <n v="0"/>
    <n v="0"/>
  </r>
  <r>
    <x v="2"/>
    <s v="7"/>
    <s v="1/15/2016"/>
    <s v="2016"/>
    <s v="4"/>
    <s v="41120000"/>
    <x v="14"/>
    <x v="0"/>
    <s v="VETERANS AFFAIRS, DEPARTMENT OF"/>
    <s v="Federal"/>
    <x v="0"/>
    <s v="1011005000"/>
    <s v="Pending"/>
    <s v="16066861"/>
    <m/>
    <m/>
    <n v="1"/>
    <n v="207132"/>
    <n v="1"/>
    <n v="207132"/>
  </r>
  <r>
    <x v="2"/>
    <s v="7"/>
    <s v="1/21/2016"/>
    <s v="2016"/>
    <s v="4"/>
    <s v="41120000"/>
    <x v="14"/>
    <x v="0"/>
    <s v="UNIVERSITY OF MARYLAND"/>
    <s v="Institution of Higher Education"/>
    <x v="0"/>
    <s v="4018009000"/>
    <s v="Pending"/>
    <s v="16077427"/>
    <m/>
    <m/>
    <n v="1"/>
    <n v="63698"/>
    <n v="1"/>
    <n v="63698"/>
  </r>
  <r>
    <x v="2"/>
    <s v="7"/>
    <s v="1/21/2016"/>
    <s v="2016"/>
    <s v="4"/>
    <s v="41120000"/>
    <x v="14"/>
    <x v="0"/>
    <s v="UNIVERSITY OF MARYLAND"/>
    <s v="Institution of Higher Education"/>
    <x v="0"/>
    <s v="4018009000"/>
    <s v="Not Funded"/>
    <s v="16077429"/>
    <m/>
    <m/>
    <n v="1"/>
    <n v="75000"/>
    <n v="1"/>
    <n v="75000"/>
  </r>
  <r>
    <x v="2"/>
    <s v="7"/>
    <s v="1/25/2016"/>
    <s v="2016"/>
    <s v="4"/>
    <s v="41120000"/>
    <x v="14"/>
    <x v="0"/>
    <s v="IOWA STATE UNIVERSITY"/>
    <s v="Institution of Higher Education"/>
    <x v="0"/>
    <s v="4014009000"/>
    <s v="Pending"/>
    <s v="16077515"/>
    <m/>
    <m/>
    <n v="1"/>
    <n v="255000"/>
    <n v="1"/>
    <n v="255000"/>
  </r>
  <r>
    <x v="2"/>
    <s v="7"/>
    <s v="1/26/2016"/>
    <s v="2016"/>
    <s v="4"/>
    <s v="41120000"/>
    <x v="14"/>
    <x v="0"/>
    <s v="UNIVERSITY OF MARYLAND SYSTEM"/>
    <s v="Institution of Higher Education"/>
    <x v="0"/>
    <s v="4019001000"/>
    <s v="Not Funded"/>
    <s v="16077453"/>
    <n v="0"/>
    <n v="0"/>
    <m/>
    <m/>
    <n v="0"/>
    <n v="0"/>
  </r>
  <r>
    <x v="2"/>
    <s v="7"/>
    <s v="1/26/2016"/>
    <s v="2016"/>
    <s v="4"/>
    <s v="41120000"/>
    <x v="14"/>
    <x v="0"/>
    <s v="UNIVERSITY OF MARYLAND SYSTEM"/>
    <s v="Institution of Higher Education"/>
    <x v="0"/>
    <s v="4019010000"/>
    <s v="Not Funded"/>
    <s v="16077453"/>
    <n v="1"/>
    <n v="69507"/>
    <m/>
    <m/>
    <n v="1"/>
    <n v="69507"/>
  </r>
  <r>
    <x v="2"/>
    <s v="7"/>
    <s v="1/26/2016"/>
    <s v="2016"/>
    <s v="4"/>
    <s v="41120000"/>
    <x v="14"/>
    <x v="0"/>
    <s v="UNIVERSITY OF MARYLAND SYSTEM"/>
    <s v="Institution of Higher Education"/>
    <x v="0"/>
    <s v="4027001000"/>
    <s v="Not Funded"/>
    <s v="16077453"/>
    <n v="0"/>
    <n v="0"/>
    <m/>
    <m/>
    <n v="0"/>
    <n v="0"/>
  </r>
  <r>
    <x v="2"/>
    <s v="7"/>
    <s v="1/26/2016"/>
    <s v="2016"/>
    <s v="4"/>
    <s v="41120000"/>
    <x v="14"/>
    <x v="0"/>
    <s v="UNIVERSITY OF MARYLAND SYSTEM"/>
    <s v="Institution of Higher Education"/>
    <x v="0"/>
    <s v="4027001019"/>
    <s v="Not Funded"/>
    <s v="16077453"/>
    <n v="0"/>
    <n v="0"/>
    <m/>
    <m/>
    <n v="0"/>
    <n v="0"/>
  </r>
  <r>
    <x v="2"/>
    <s v="7"/>
    <s v="1/26/2016"/>
    <s v="2016"/>
    <s v="4"/>
    <s v="41120000"/>
    <x v="14"/>
    <x v="0"/>
    <s v="UNIVERSITY OF MARYLAND SYSTEM"/>
    <s v="Institution of Higher Education"/>
    <x v="0"/>
    <s v="4027005000"/>
    <s v="Not Funded"/>
    <s v="16077453"/>
    <n v="0"/>
    <n v="0"/>
    <m/>
    <m/>
    <n v="0"/>
    <n v="0"/>
  </r>
  <r>
    <x v="2"/>
    <s v="7"/>
    <s v="1/28/2016"/>
    <s v="2016"/>
    <s v="4"/>
    <s v="41120000"/>
    <x v="14"/>
    <x v="0"/>
    <s v="NATIONAL INSTITUTES OF HEALTH"/>
    <s v="Federal"/>
    <x v="0"/>
    <s v="4012003000"/>
    <s v="Pending"/>
    <s v="16077672"/>
    <m/>
    <m/>
    <n v="0.05"/>
    <n v="116651.15"/>
    <n v="0.05"/>
    <n v="116651.15"/>
  </r>
  <r>
    <x v="2"/>
    <s v="7"/>
    <s v="1/28/2016"/>
    <s v="2016"/>
    <s v="4"/>
    <s v="41120000"/>
    <x v="14"/>
    <x v="0"/>
    <s v="NATIONAL INSTITUTES OF HEALTH"/>
    <s v="Federal"/>
    <x v="0"/>
    <s v="4012006000"/>
    <s v="Pending"/>
    <s v="16077672"/>
    <m/>
    <m/>
    <n v="0.95"/>
    <n v="2216371.85"/>
    <n v="0.95"/>
    <n v="2216371.85"/>
  </r>
  <r>
    <x v="2"/>
    <s v="7"/>
    <s v="1/29/2016"/>
    <s v="2016"/>
    <s v="4"/>
    <s v="41120000"/>
    <x v="14"/>
    <x v="0"/>
    <s v="NORTH DAKOTA STATE UNIVERSITY"/>
    <s v="Institution of Higher Education"/>
    <x v="0"/>
    <s v="4014006000"/>
    <s v="Pending"/>
    <s v="16077744"/>
    <m/>
    <m/>
    <n v="1"/>
    <n v="63318"/>
    <n v="1"/>
    <n v="63318"/>
  </r>
  <r>
    <x v="2"/>
    <s v="8"/>
    <s v="2/1/2016"/>
    <s v="2016"/>
    <s v="5"/>
    <s v="41120000"/>
    <x v="14"/>
    <x v="0"/>
    <s v="NATIONAL INSTITUTE OF JUSTICE"/>
    <s v="Federal"/>
    <x v="0"/>
    <s v="4014009000"/>
    <s v="Pending"/>
    <s v="16077748"/>
    <m/>
    <m/>
    <n v="1"/>
    <n v="791420"/>
    <n v="1"/>
    <n v="791420"/>
  </r>
  <r>
    <x v="2"/>
    <s v="8"/>
    <s v="2/1/2016"/>
    <s v="2016"/>
    <s v="5"/>
    <s v="41120000"/>
    <x v="14"/>
    <x v="0"/>
    <s v="NATIONAL INSTITUTE OF JUSTICE"/>
    <s v="Federal"/>
    <x v="0"/>
    <s v="4014011000"/>
    <s v="Pending"/>
    <s v="16087782"/>
    <m/>
    <m/>
    <n v="1"/>
    <n v="693959"/>
    <n v="1"/>
    <n v="693959"/>
  </r>
  <r>
    <x v="2"/>
    <s v="8"/>
    <s v="2/5/2016"/>
    <s v="2016"/>
    <s v="5"/>
    <s v="41120000"/>
    <x v="14"/>
    <x v="0"/>
    <s v="UNIVERSITY OF ILLINOIS"/>
    <s v="Institution of Higher Education"/>
    <x v="0"/>
    <s v="4011015000"/>
    <s v="Awarded"/>
    <s v="16077039"/>
    <m/>
    <m/>
    <n v="1"/>
    <n v="55150"/>
    <n v="1"/>
    <n v="55150"/>
  </r>
  <r>
    <x v="2"/>
    <s v="8"/>
    <s v="2/11/2016"/>
    <s v="2016"/>
    <s v="5"/>
    <s v="41120000"/>
    <x v="14"/>
    <x v="0"/>
    <s v="NATIONAL INSTITUTE OF STANDARDS &amp; TECH"/>
    <s v="Federal"/>
    <x v="0"/>
    <s v="4014001000"/>
    <s v="Awarded"/>
    <s v="16088081"/>
    <m/>
    <m/>
    <n v="1"/>
    <n v="19000"/>
    <n v="1"/>
    <n v="19000"/>
  </r>
  <r>
    <x v="2"/>
    <s v="8"/>
    <s v="2/11/2016"/>
    <s v="2016"/>
    <s v="5"/>
    <s v="41120000"/>
    <x v="14"/>
    <x v="0"/>
    <s v="NATIONAL INSTITUTE OF STANDARDS &amp; TECH"/>
    <s v="Federal"/>
    <x v="0"/>
    <s v="4014001000"/>
    <s v="Awarded"/>
    <s v="16088083"/>
    <m/>
    <m/>
    <n v="1"/>
    <n v="57000"/>
    <n v="1"/>
    <n v="57000"/>
  </r>
  <r>
    <x v="2"/>
    <s v="8"/>
    <s v="2/11/2016"/>
    <s v="2016"/>
    <s v="5"/>
    <s v="41120000"/>
    <x v="14"/>
    <x v="0"/>
    <s v="NATIONAL INSTITUTE OF STANDARDS &amp; TECH"/>
    <s v="Federal"/>
    <x v="0"/>
    <s v="4014005000"/>
    <s v="Awarded"/>
    <s v="16088081"/>
    <m/>
    <m/>
    <n v="0"/>
    <n v="0"/>
    <n v="0"/>
    <n v="0"/>
  </r>
  <r>
    <x v="2"/>
    <s v="8"/>
    <s v="2/11/2016"/>
    <s v="2016"/>
    <s v="5"/>
    <s v="41120000"/>
    <x v="14"/>
    <x v="0"/>
    <s v="NATIONAL INSTITUTE OF STANDARDS &amp; TECH"/>
    <s v="Federal"/>
    <x v="0"/>
    <s v="4014005000"/>
    <s v="Awarded"/>
    <s v="16088083"/>
    <m/>
    <m/>
    <n v="0"/>
    <n v="0"/>
    <n v="0"/>
    <n v="0"/>
  </r>
  <r>
    <x v="2"/>
    <s v="8"/>
    <s v="2/12/2016"/>
    <s v="2016"/>
    <s v="5"/>
    <s v="41120000"/>
    <x v="14"/>
    <x v="0"/>
    <s v="NATIONAL INSTITUTE OF STANDARDS &amp; TECH"/>
    <s v="Federal"/>
    <x v="0"/>
    <s v="2004008000"/>
    <s v="Awarded"/>
    <s v="16088023"/>
    <m/>
    <m/>
    <n v="1"/>
    <n v="10000"/>
    <n v="1"/>
    <n v="10000"/>
  </r>
  <r>
    <x v="2"/>
    <s v="8"/>
    <s v="2/12/2016"/>
    <s v="2016"/>
    <s v="5"/>
    <s v="41120000"/>
    <x v="14"/>
    <x v="0"/>
    <s v="OFFICE OF NAVAL RESEARCH"/>
    <s v="Federal"/>
    <x v="0"/>
    <s v="4014003000"/>
    <s v="Pending"/>
    <s v="16087802"/>
    <m/>
    <m/>
    <n v="1"/>
    <n v="374464"/>
    <n v="1"/>
    <n v="374464"/>
  </r>
  <r>
    <x v="2"/>
    <s v="8"/>
    <s v="2/12/2016"/>
    <s v="2016"/>
    <s v="5"/>
    <s v="41120000"/>
    <x v="14"/>
    <x v="0"/>
    <s v="AIR FORCE OFFICE OF SCIENTIFIC RESEARCH"/>
    <s v="Federal"/>
    <x v="0"/>
    <s v="4014003000"/>
    <s v="Pending"/>
    <s v="16087997"/>
    <m/>
    <m/>
    <n v="1"/>
    <n v="530342"/>
    <n v="1"/>
    <n v="530342"/>
  </r>
  <r>
    <x v="2"/>
    <s v="8"/>
    <s v="2/12/2016"/>
    <s v="2016"/>
    <s v="5"/>
    <s v="41120000"/>
    <x v="14"/>
    <x v="0"/>
    <s v="NATIONAL INSTITUTE OF JUSTICE"/>
    <s v="Federal"/>
    <x v="0"/>
    <s v="4014009000"/>
    <s v="Pending"/>
    <s v="16077704"/>
    <m/>
    <m/>
    <n v="0.625"/>
    <n v="399963.75"/>
    <n v="0.625"/>
    <n v="399963.75"/>
  </r>
  <r>
    <x v="2"/>
    <s v="8"/>
    <s v="2/12/2016"/>
    <s v="2016"/>
    <s v="5"/>
    <s v="41120000"/>
    <x v="14"/>
    <x v="0"/>
    <s v="NATIONAL INSTITUTES OF HEALTH"/>
    <s v="Federal"/>
    <x v="0"/>
    <s v="4014017000"/>
    <s v="Pending"/>
    <s v="16088120"/>
    <m/>
    <m/>
    <n v="0.5"/>
    <n v="201792"/>
    <n v="0.5"/>
    <n v="201792"/>
  </r>
  <r>
    <x v="2"/>
    <s v="8"/>
    <s v="2/12/2016"/>
    <s v="2016"/>
    <s v="5"/>
    <s v="41120000"/>
    <x v="14"/>
    <x v="0"/>
    <s v="NATIONAL INSTITUTE OF JUSTICE"/>
    <s v="Federal"/>
    <x v="0"/>
    <s v="4018006000"/>
    <s v="Pending"/>
    <s v="16077704"/>
    <m/>
    <m/>
    <n v="0.375"/>
    <n v="239978.25"/>
    <n v="0.375"/>
    <n v="239978.25"/>
  </r>
  <r>
    <x v="2"/>
    <s v="8"/>
    <s v="2/12/2016"/>
    <s v="2016"/>
    <s v="5"/>
    <s v="41120000"/>
    <x v="14"/>
    <x v="0"/>
    <s v="NATIONAL INSTITUTES OF HEALTH"/>
    <s v="Federal"/>
    <x v="0"/>
    <s v="4039001000"/>
    <s v="Pending"/>
    <s v="16088120"/>
    <m/>
    <m/>
    <n v="0.5"/>
    <n v="201792"/>
    <n v="0.5"/>
    <n v="201792"/>
  </r>
  <r>
    <x v="2"/>
    <s v="8"/>
    <s v="2/17/2016"/>
    <s v="2016"/>
    <s v="5"/>
    <s v="41120000"/>
    <x v="14"/>
    <x v="0"/>
    <s v="NATIONAL OCEANOGRAPHIC &amp; ATMOSPHERIC ADM"/>
    <s v="Federal"/>
    <x v="0"/>
    <s v="4011005000"/>
    <s v="Pending"/>
    <s v="16088193"/>
    <n v="0.1"/>
    <n v="350000"/>
    <m/>
    <m/>
    <n v="0.1"/>
    <n v="350000"/>
  </r>
  <r>
    <x v="2"/>
    <s v="8"/>
    <s v="2/17/2016"/>
    <s v="2016"/>
    <s v="5"/>
    <s v="41120000"/>
    <x v="14"/>
    <x v="0"/>
    <s v="NATIONAL OCEANOGRAPHIC &amp; ATMOSPHERIC ADM"/>
    <s v="Federal"/>
    <x v="0"/>
    <s v="4011006000"/>
    <s v="Pending"/>
    <s v="16088193"/>
    <n v="0.1"/>
    <n v="350000"/>
    <m/>
    <m/>
    <n v="0.1"/>
    <n v="350000"/>
  </r>
  <r>
    <x v="2"/>
    <s v="8"/>
    <s v="2/17/2016"/>
    <s v="2016"/>
    <s v="5"/>
    <s v="41120000"/>
    <x v="14"/>
    <x v="0"/>
    <s v="NATIONAL OCEANOGRAPHIC &amp; ATMOSPHERIC ADM"/>
    <s v="Federal"/>
    <x v="0"/>
    <s v="4011008000"/>
    <s v="Pending"/>
    <s v="16088193"/>
    <n v="0.1"/>
    <n v="350000"/>
    <m/>
    <m/>
    <n v="0.1"/>
    <n v="350000"/>
  </r>
  <r>
    <x v="2"/>
    <s v="8"/>
    <s v="2/17/2016"/>
    <s v="2016"/>
    <s v="5"/>
    <s v="41120000"/>
    <x v="14"/>
    <x v="0"/>
    <s v="NATIONAL OCEANOGRAPHIC &amp; ATMOSPHERIC ADM"/>
    <s v="Federal"/>
    <x v="0"/>
    <s v="4011015000"/>
    <s v="Pending"/>
    <s v="16088193"/>
    <n v="0.375"/>
    <n v="1312500"/>
    <m/>
    <m/>
    <n v="0.375"/>
    <n v="1312500"/>
  </r>
  <r>
    <x v="2"/>
    <s v="8"/>
    <s v="2/17/2016"/>
    <s v="2016"/>
    <s v="5"/>
    <s v="41120000"/>
    <x v="14"/>
    <x v="0"/>
    <s v="NATIONAL OCEANOGRAPHIC &amp; ATMOSPHERIC ADM"/>
    <s v="Federal"/>
    <x v="0"/>
    <s v="4013011000"/>
    <s v="Pending"/>
    <s v="16088193"/>
    <n v="0.1"/>
    <n v="350000"/>
    <m/>
    <m/>
    <n v="0.1"/>
    <n v="350000"/>
  </r>
  <r>
    <x v="2"/>
    <s v="8"/>
    <s v="2/17/2016"/>
    <s v="2016"/>
    <s v="5"/>
    <s v="41120000"/>
    <x v="14"/>
    <x v="0"/>
    <s v="Freedom Photonics, LLC."/>
    <s v="Private Profit"/>
    <x v="0"/>
    <s v="4014008000"/>
    <s v="Pending"/>
    <s v="16088127"/>
    <m/>
    <m/>
    <n v="1"/>
    <n v="8000"/>
    <n v="1"/>
    <n v="8000"/>
  </r>
  <r>
    <x v="2"/>
    <s v="8"/>
    <s v="2/17/2016"/>
    <s v="2016"/>
    <s v="5"/>
    <s v="41120000"/>
    <x v="14"/>
    <x v="0"/>
    <s v="NATIONAL OCEANOGRAPHIC &amp; ATMOSPHERIC ADM"/>
    <s v="Federal"/>
    <x v="0"/>
    <s v="4018003000"/>
    <s v="Pending"/>
    <s v="16088193"/>
    <n v="2.5000000000000001E-2"/>
    <n v="87500"/>
    <m/>
    <m/>
    <n v="2.5000000000000001E-2"/>
    <n v="87500"/>
  </r>
  <r>
    <x v="2"/>
    <s v="8"/>
    <s v="2/17/2016"/>
    <s v="2016"/>
    <s v="5"/>
    <s v="41120000"/>
    <x v="14"/>
    <x v="0"/>
    <s v="NATIONAL OCEANOGRAPHIC &amp; ATMOSPHERIC ADM"/>
    <s v="Federal"/>
    <x v="0"/>
    <s v="4018008000"/>
    <s v="Pending"/>
    <s v="16088193"/>
    <n v="0.1"/>
    <n v="350000"/>
    <m/>
    <m/>
    <n v="0.1"/>
    <n v="350000"/>
  </r>
  <r>
    <x v="2"/>
    <s v="8"/>
    <s v="2/17/2016"/>
    <s v="2016"/>
    <s v="5"/>
    <s v="41120000"/>
    <x v="14"/>
    <x v="0"/>
    <s v="NATIONAL OCEANOGRAPHIC &amp; ATMOSPHERIC ADM"/>
    <s v="Federal"/>
    <x v="0"/>
    <s v="4027013000"/>
    <s v="Pending"/>
    <s v="16088193"/>
    <n v="0.1"/>
    <n v="350000"/>
    <m/>
    <m/>
    <n v="0.1"/>
    <n v="350000"/>
  </r>
  <r>
    <x v="2"/>
    <s v="8"/>
    <s v="2/19/2016"/>
    <s v="2016"/>
    <s v="5"/>
    <s v="41120000"/>
    <x v="14"/>
    <x v="0"/>
    <s v="EDUCATION, U.S. DEPARTMENT OF"/>
    <s v="Federal"/>
    <x v="0"/>
    <s v="4020003000"/>
    <s v="Pending"/>
    <s v="16088375"/>
    <m/>
    <m/>
    <n v="0.9"/>
    <n v="1784214.9"/>
    <n v="0.9"/>
    <n v="1784214.9"/>
  </r>
  <r>
    <x v="2"/>
    <s v="8"/>
    <s v="2/19/2016"/>
    <s v="2016"/>
    <s v="5"/>
    <s v="41120000"/>
    <x v="14"/>
    <x v="0"/>
    <s v="EDUCATION, U.S. DEPARTMENT OF"/>
    <s v="Federal"/>
    <x v="0"/>
    <s v="4020004000"/>
    <s v="Pending"/>
    <s v="16088375"/>
    <m/>
    <m/>
    <n v="0.1"/>
    <n v="198246.1"/>
    <n v="0.1"/>
    <n v="198246.1"/>
  </r>
  <r>
    <x v="2"/>
    <s v="8"/>
    <s v="2/24/2016"/>
    <s v="2016"/>
    <s v="5"/>
    <s v="41120000"/>
    <x v="14"/>
    <x v="0"/>
    <s v="NATIONAL ENDOWMENT FOR THE HUMANITIES"/>
    <s v="Federal"/>
    <x v="0"/>
    <s v="4017010000"/>
    <s v="Pending"/>
    <s v="16088489"/>
    <m/>
    <m/>
    <n v="0.5"/>
    <n v="35311.5"/>
    <n v="0.5"/>
    <n v="35311.5"/>
  </r>
  <r>
    <x v="2"/>
    <s v="8"/>
    <s v="2/24/2016"/>
    <s v="2016"/>
    <s v="5"/>
    <s v="41120000"/>
    <x v="14"/>
    <x v="0"/>
    <s v="NATIONAL ENDOWMENT FOR THE HUMANITIES"/>
    <s v="Federal"/>
    <x v="0"/>
    <s v="4017012000"/>
    <s v="Pending"/>
    <s v="16088489"/>
    <m/>
    <m/>
    <n v="0.5"/>
    <n v="35311.5"/>
    <n v="0.5"/>
    <n v="35311.5"/>
  </r>
  <r>
    <x v="2"/>
    <s v="9"/>
    <s v="3/7/2016"/>
    <s v="2016"/>
    <s v="6"/>
    <s v="41120000"/>
    <x v="14"/>
    <x v="0"/>
    <s v="NATIONAL INSTITUTES OF HEALTH"/>
    <s v="Federal"/>
    <x v="0"/>
    <s v="4012003000"/>
    <s v="Pending"/>
    <s v="15120820"/>
    <m/>
    <m/>
    <n v="0.95"/>
    <n v="1812636.1"/>
    <n v="0.95"/>
    <n v="1812636.1"/>
  </r>
  <r>
    <x v="2"/>
    <s v="9"/>
    <s v="3/7/2016"/>
    <s v="2016"/>
    <s v="6"/>
    <s v="41120000"/>
    <x v="14"/>
    <x v="0"/>
    <s v="NATIONAL INSTITUTES OF HEALTH"/>
    <s v="Federal"/>
    <x v="0"/>
    <s v="4018010000"/>
    <s v="Pending"/>
    <s v="15120820"/>
    <m/>
    <m/>
    <n v="0.05"/>
    <n v="95401.9"/>
    <n v="0.05"/>
    <n v="95401.9"/>
  </r>
  <r>
    <x v="2"/>
    <s v="9"/>
    <s v="3/9/2016"/>
    <s v="2016"/>
    <s v="6"/>
    <s v="41120000"/>
    <x v="14"/>
    <x v="0"/>
    <s v="OREGON STATE UNIVERSITY"/>
    <s v="Institution of Higher Education"/>
    <x v="0"/>
    <s v="4011005000"/>
    <s v="Pending"/>
    <s v="16098785"/>
    <m/>
    <m/>
    <n v="0.7"/>
    <n v="525000"/>
    <n v="0.7"/>
    <n v="525000"/>
  </r>
  <r>
    <x v="2"/>
    <s v="9"/>
    <s v="3/9/2016"/>
    <s v="2016"/>
    <s v="6"/>
    <s v="41120000"/>
    <x v="14"/>
    <x v="0"/>
    <s v="OREGON STATE UNIVERSITY"/>
    <s v="Institution of Higher Education"/>
    <x v="0"/>
    <s v="4011015000"/>
    <s v="Pending"/>
    <s v="16098785"/>
    <m/>
    <m/>
    <n v="0.3"/>
    <n v="225000"/>
    <n v="0.3"/>
    <n v="225000"/>
  </r>
  <r>
    <x v="2"/>
    <s v="9"/>
    <s v="3/16/2016"/>
    <s v="2016"/>
    <s v="6"/>
    <s v="41120000"/>
    <x v="14"/>
    <x v="0"/>
    <s v="LABOR  U.S. DEPT OF"/>
    <s v="Federal"/>
    <x v="0"/>
    <s v="1011001000"/>
    <s v="Not Funded"/>
    <s v="16099200"/>
    <m/>
    <m/>
    <n v="0.34"/>
    <n v="1360000"/>
    <n v="0.34"/>
    <n v="1360000"/>
  </r>
  <r>
    <x v="2"/>
    <s v="9"/>
    <s v="3/16/2016"/>
    <s v="2016"/>
    <s v="6"/>
    <s v="41120000"/>
    <x v="14"/>
    <x v="0"/>
    <s v="LABOR  U.S. DEPT OF"/>
    <s v="Federal"/>
    <x v="0"/>
    <s v="1011005000"/>
    <s v="Not Funded"/>
    <s v="16099200"/>
    <m/>
    <m/>
    <n v="0.66"/>
    <n v="2640000"/>
    <n v="0.66"/>
    <n v="2640000"/>
  </r>
  <r>
    <x v="2"/>
    <s v="9"/>
    <s v="3/16/2016"/>
    <s v="2016"/>
    <s v="6"/>
    <s v="41120000"/>
    <x v="14"/>
    <x v="0"/>
    <s v="GEOLOGICAL SURVEY, U.S."/>
    <s v="Federal"/>
    <x v="0"/>
    <s v="4011015000"/>
    <s v="Pending"/>
    <s v="16099071"/>
    <n v="1"/>
    <n v="494818"/>
    <m/>
    <m/>
    <n v="1"/>
    <n v="494818"/>
  </r>
  <r>
    <x v="2"/>
    <s v="9"/>
    <s v="3/16/2016"/>
    <s v="2016"/>
    <s v="6"/>
    <s v="41120000"/>
    <x v="14"/>
    <x v="0"/>
    <s v="GEOLOGICAL SURVEY, U.S."/>
    <s v="Federal"/>
    <x v="0"/>
    <s v="4027008005"/>
    <s v="Pending"/>
    <s v="16099071"/>
    <n v="0"/>
    <n v="0"/>
    <m/>
    <m/>
    <n v="0"/>
    <n v="0"/>
  </r>
  <r>
    <x v="2"/>
    <s v="9"/>
    <s v="3/21/2016"/>
    <s v="2016"/>
    <s v="6"/>
    <s v="41120000"/>
    <x v="14"/>
    <x v="0"/>
    <s v="HOMELAND SECURITY, U.S. DEPARTMENT OF"/>
    <s v="Federal"/>
    <x v="0"/>
    <s v="4014006000"/>
    <s v="Pending"/>
    <s v="16099149"/>
    <n v="1"/>
    <n v="700000"/>
    <m/>
    <m/>
    <n v="1"/>
    <n v="700000"/>
  </r>
  <r>
    <x v="2"/>
    <s v="9"/>
    <s v="3/21/2016"/>
    <s v="2016"/>
    <s v="6"/>
    <s v="41120000"/>
    <x v="14"/>
    <x v="0"/>
    <s v="HOMELAND SECURITY, U.S. DEPARTMENT OF"/>
    <s v="Federal"/>
    <x v="0"/>
    <s v="4027001000"/>
    <s v="Pending"/>
    <s v="16099149"/>
    <n v="0"/>
    <n v="0"/>
    <m/>
    <m/>
    <n v="0"/>
    <n v="0"/>
  </r>
  <r>
    <x v="2"/>
    <s v="9"/>
    <s v="3/21/2016"/>
    <s v="2016"/>
    <s v="6"/>
    <s v="41120000"/>
    <x v="14"/>
    <x v="0"/>
    <s v="HOMELAND SECURITY, U.S. DEPARTMENT OF"/>
    <s v="Federal"/>
    <x v="0"/>
    <s v="4027001014"/>
    <s v="Pending"/>
    <s v="16099149"/>
    <n v="0"/>
    <n v="0"/>
    <m/>
    <m/>
    <n v="0"/>
    <n v="0"/>
  </r>
  <r>
    <x v="2"/>
    <s v="9"/>
    <s v="3/29/2016"/>
    <s v="2016"/>
    <s v="6"/>
    <s v="41120000"/>
    <x v="14"/>
    <x v="0"/>
    <s v="U.S. INTERNATIONAL TRADE COMMISSION"/>
    <s v="Federal"/>
    <x v="0"/>
    <s v="4011005000"/>
    <s v="Awarded"/>
    <s v="16099109"/>
    <m/>
    <m/>
    <n v="1"/>
    <n v="150000"/>
    <n v="1"/>
    <n v="150000"/>
  </r>
  <r>
    <x v="2"/>
    <s v="9"/>
    <s v="3/29/2016"/>
    <s v="2016"/>
    <s v="6"/>
    <s v="41120000"/>
    <x v="14"/>
    <x v="0"/>
    <s v="GEOLOGICAL SURVEY, U.S."/>
    <s v="Federal"/>
    <x v="0"/>
    <s v="4011006000"/>
    <s v="Pending"/>
    <s v="16098850"/>
    <n v="0.75"/>
    <n v="184677"/>
    <m/>
    <m/>
    <n v="0.75"/>
    <n v="184677"/>
  </r>
  <r>
    <x v="2"/>
    <s v="9"/>
    <s v="3/29/2016"/>
    <s v="2016"/>
    <s v="6"/>
    <s v="41120000"/>
    <x v="14"/>
    <x v="0"/>
    <s v="GEOLOGICAL SURVEY, U.S."/>
    <s v="Federal"/>
    <x v="0"/>
    <s v="4011015000"/>
    <s v="Pending"/>
    <s v="16098866"/>
    <n v="0.3"/>
    <n v="74081.7"/>
    <m/>
    <m/>
    <n v="0.3"/>
    <n v="74081.7"/>
  </r>
  <r>
    <x v="2"/>
    <s v="9"/>
    <s v="3/29/2016"/>
    <s v="2016"/>
    <s v="6"/>
    <s v="41120000"/>
    <x v="14"/>
    <x v="0"/>
    <s v="GEOLOGICAL SURVEY, U.S."/>
    <s v="Federal"/>
    <x v="0"/>
    <s v="4011018000"/>
    <s v="Pending"/>
    <s v="16098866"/>
    <n v="0.7"/>
    <n v="172857.3"/>
    <m/>
    <m/>
    <n v="0.7"/>
    <n v="172857.3"/>
  </r>
  <r>
    <x v="2"/>
    <s v="9"/>
    <s v="3/29/2016"/>
    <s v="2016"/>
    <s v="6"/>
    <s v="41120000"/>
    <x v="14"/>
    <x v="0"/>
    <s v="STATE, U.S. DEPARTMENT OF"/>
    <s v="Federal"/>
    <x v="0"/>
    <s v="4012001000"/>
    <s v="Not Funded"/>
    <s v="16099034"/>
    <m/>
    <m/>
    <n v="1"/>
    <n v="49571"/>
    <n v="1"/>
    <n v="49571"/>
  </r>
  <r>
    <x v="2"/>
    <s v="9"/>
    <s v="3/29/2016"/>
    <s v="2016"/>
    <s v="6"/>
    <s v="41120000"/>
    <x v="14"/>
    <x v="0"/>
    <s v="GEOLOGICAL SURVEY, U.S."/>
    <s v="Federal"/>
    <x v="0"/>
    <s v="4014005000"/>
    <s v="Pending"/>
    <s v="16098850"/>
    <n v="0.25"/>
    <n v="61559"/>
    <m/>
    <m/>
    <n v="0.25"/>
    <n v="61559"/>
  </r>
  <r>
    <x v="2"/>
    <s v="9"/>
    <s v="3/29/2016"/>
    <s v="2016"/>
    <s v="6"/>
    <s v="41120000"/>
    <x v="14"/>
    <x v="0"/>
    <s v="GEOLOGICAL SURVEY, U.S."/>
    <s v="Federal"/>
    <x v="0"/>
    <s v="4027008005"/>
    <s v="Pending"/>
    <s v="16098850"/>
    <n v="0"/>
    <n v="0"/>
    <m/>
    <m/>
    <n v="0"/>
    <n v="0"/>
  </r>
  <r>
    <x v="2"/>
    <s v="9"/>
    <s v="3/29/2016"/>
    <s v="2016"/>
    <s v="6"/>
    <s v="41120000"/>
    <x v="14"/>
    <x v="0"/>
    <s v="GEOLOGICAL SURVEY, U.S."/>
    <s v="Federal"/>
    <x v="0"/>
    <s v="4027008005"/>
    <s v="Pending"/>
    <s v="16098866"/>
    <n v="0"/>
    <n v="0"/>
    <m/>
    <m/>
    <n v="0"/>
    <n v="0"/>
  </r>
  <r>
    <x v="2"/>
    <s v="10"/>
    <s v="4/1/2016"/>
    <s v="2016"/>
    <s v="7"/>
    <s v="41120000"/>
    <x v="14"/>
    <x v="0"/>
    <s v="LoDos Theranostics LLC"/>
    <s v="Private Profit"/>
    <x v="0"/>
    <s v="4012003000"/>
    <s v="Pending"/>
    <s v="16109448"/>
    <m/>
    <m/>
    <n v="0.2"/>
    <n v="27227.200000000001"/>
    <n v="0.2"/>
    <n v="27227.200000000001"/>
  </r>
  <r>
    <x v="2"/>
    <s v="10"/>
    <s v="4/1/2016"/>
    <s v="2016"/>
    <s v="7"/>
    <s v="41120000"/>
    <x v="14"/>
    <x v="0"/>
    <s v="LoDos Theranostics LLC"/>
    <s v="Private Profit"/>
    <x v="0"/>
    <s v="4012007000"/>
    <s v="Pending"/>
    <s v="16109448"/>
    <m/>
    <m/>
    <n v="0.2"/>
    <n v="27227.200000000001"/>
    <n v="0.2"/>
    <n v="27227.200000000001"/>
  </r>
  <r>
    <x v="2"/>
    <s v="10"/>
    <s v="4/1/2016"/>
    <s v="2016"/>
    <s v="7"/>
    <s v="41120000"/>
    <x v="14"/>
    <x v="0"/>
    <s v="LoDos Theranostics LLC"/>
    <s v="Private Profit"/>
    <x v="0"/>
    <s v="4014004000"/>
    <s v="Pending"/>
    <s v="16109448"/>
    <m/>
    <m/>
    <n v="0.6"/>
    <n v="81681.600000000006"/>
    <n v="0.6"/>
    <n v="81681.600000000006"/>
  </r>
  <r>
    <x v="2"/>
    <s v="10"/>
    <s v="4/1/2016"/>
    <s v="2016"/>
    <s v="7"/>
    <s v="41120000"/>
    <x v="14"/>
    <x v="0"/>
    <s v="NATIONAL INSTITUTE OF STANDARDS &amp; TECH"/>
    <s v="Federal"/>
    <x v="0"/>
    <s v="4025003000"/>
    <s v="Pending"/>
    <s v="16109440"/>
    <m/>
    <m/>
    <n v="1"/>
    <n v="2958688"/>
    <n v="1"/>
    <n v="2958688"/>
  </r>
  <r>
    <x v="2"/>
    <s v="10"/>
    <s v="4/5/2016"/>
    <s v="2016"/>
    <s v="7"/>
    <s v="41120000"/>
    <x v="14"/>
    <x v="0"/>
    <s v="NATIONAL INSTITUTE OF STANDARDS &amp; TECH"/>
    <s v="Federal"/>
    <x v="0"/>
    <s v="4019030000"/>
    <s v="Pending"/>
    <s v="16109463"/>
    <n v="0.2"/>
    <n v="14486.4"/>
    <m/>
    <m/>
    <n v="0.2"/>
    <n v="14486.4"/>
  </r>
  <r>
    <x v="2"/>
    <s v="10"/>
    <s v="4/5/2016"/>
    <s v="2016"/>
    <s v="7"/>
    <s v="41120000"/>
    <x v="14"/>
    <x v="0"/>
    <s v="NATIONAL INSTITUTE OF STANDARDS &amp; TECH"/>
    <s v="Federal"/>
    <x v="0"/>
    <s v="4019030000"/>
    <s v="Pending"/>
    <s v="16109544"/>
    <m/>
    <m/>
    <n v="1"/>
    <n v="71927"/>
    <n v="1"/>
    <n v="71927"/>
  </r>
  <r>
    <x v="2"/>
    <s v="10"/>
    <s v="4/5/2016"/>
    <s v="2016"/>
    <s v="7"/>
    <s v="41120000"/>
    <x v="14"/>
    <x v="0"/>
    <s v="NATIONAL INSTITUTE OF STANDARDS &amp; TECH"/>
    <s v="Federal"/>
    <x v="0"/>
    <s v="4024001000"/>
    <s v="Pending"/>
    <s v="16109463"/>
    <n v="0.8"/>
    <n v="57945.599999999999"/>
    <m/>
    <m/>
    <n v="0.8"/>
    <n v="57945.599999999999"/>
  </r>
  <r>
    <x v="2"/>
    <s v="10"/>
    <s v="4/5/2016"/>
    <s v="2016"/>
    <s v="7"/>
    <s v="41120000"/>
    <x v="14"/>
    <x v="0"/>
    <s v="NATIONAL INSTITUTE OF STANDARDS &amp; TECH"/>
    <s v="Federal"/>
    <x v="0"/>
    <s v="4027006000"/>
    <s v="Pending"/>
    <s v="16109463"/>
    <n v="0"/>
    <n v="0"/>
    <m/>
    <m/>
    <n v="0"/>
    <n v="0"/>
  </r>
  <r>
    <x v="2"/>
    <s v="10"/>
    <s v="4/8/2016"/>
    <s v="2016"/>
    <s v="7"/>
    <s v="41120000"/>
    <x v="14"/>
    <x v="0"/>
    <s v="NATIONAL INSTITUTES OF HEALTH"/>
    <s v="Federal"/>
    <x v="0"/>
    <s v="4014017000"/>
    <s v="Pending"/>
    <s v="16109644"/>
    <m/>
    <m/>
    <n v="1"/>
    <n v="130728"/>
    <n v="1"/>
    <n v="130728"/>
  </r>
  <r>
    <x v="2"/>
    <s v="10"/>
    <s v="4/11/2016"/>
    <s v="2016"/>
    <s v="7"/>
    <s v="41120000"/>
    <x v="14"/>
    <x v="0"/>
    <s v="US Agency for Intnl Development"/>
    <s v="Federal"/>
    <x v="0"/>
    <s v="4011005000"/>
    <s v="Not Funded"/>
    <s v="16098951"/>
    <m/>
    <m/>
    <n v="0.16"/>
    <n v="108131.84"/>
    <n v="0.16"/>
    <n v="108131.84"/>
  </r>
  <r>
    <x v="2"/>
    <s v="10"/>
    <s v="4/11/2016"/>
    <s v="2016"/>
    <s v="7"/>
    <s v="41120000"/>
    <x v="14"/>
    <x v="0"/>
    <s v="US Agency for Intnl Development"/>
    <s v="Federal"/>
    <x v="0"/>
    <s v="4011009000"/>
    <s v="Not Funded"/>
    <s v="16098951"/>
    <m/>
    <m/>
    <n v="0.8"/>
    <n v="540659.19999999995"/>
    <n v="0.8"/>
    <n v="540659.19999999995"/>
  </r>
  <r>
    <x v="2"/>
    <s v="10"/>
    <s v="4/11/2016"/>
    <s v="2016"/>
    <s v="7"/>
    <s v="41120000"/>
    <x v="14"/>
    <x v="0"/>
    <s v="US Agency for Intnl Development"/>
    <s v="Federal"/>
    <x v="0"/>
    <s v="4011021000"/>
    <s v="Not Funded"/>
    <s v="16098951"/>
    <m/>
    <m/>
    <n v="0.04"/>
    <n v="27032.959999999999"/>
    <n v="0.04"/>
    <n v="27032.959999999999"/>
  </r>
  <r>
    <x v="2"/>
    <s v="10"/>
    <s v="4/11/2016"/>
    <s v="2016"/>
    <s v="7"/>
    <s v="41120000"/>
    <x v="14"/>
    <x v="0"/>
    <s v="BC Ctr for Excellence in HIV/AIDS"/>
    <s v="Foreign Private Profit"/>
    <x v="0"/>
    <s v="4014017000"/>
    <s v="Pending"/>
    <s v="16109665"/>
    <m/>
    <m/>
    <n v="1"/>
    <n v="300000"/>
    <n v="1"/>
    <n v="300000"/>
  </r>
  <r>
    <x v="2"/>
    <s v="10"/>
    <s v="4/14/2016"/>
    <s v="2016"/>
    <s v="7"/>
    <s v="41120000"/>
    <x v="14"/>
    <x v="0"/>
    <s v="NATIONAL INSTITUTE OF JUSTICE"/>
    <s v="Federal"/>
    <x v="0"/>
    <s v="4019010000"/>
    <s v="Pending"/>
    <s v="16109801"/>
    <m/>
    <m/>
    <n v="1"/>
    <n v="487440"/>
    <n v="1"/>
    <n v="487440"/>
  </r>
  <r>
    <x v="2"/>
    <s v="10"/>
    <s v="4/26/2016"/>
    <s v="2016"/>
    <s v="7"/>
    <s v="41120000"/>
    <x v="14"/>
    <x v="0"/>
    <s v="U.S. FISH AND WILDLIFE SERVICE"/>
    <s v="Federal"/>
    <x v="0"/>
    <s v="4011014000"/>
    <s v="Not Funded"/>
    <s v="16100025"/>
    <m/>
    <m/>
    <n v="1"/>
    <n v="100000"/>
    <n v="1"/>
    <n v="100000"/>
  </r>
  <r>
    <x v="2"/>
    <s v="10"/>
    <s v="4/26/2016"/>
    <s v="2016"/>
    <s v="7"/>
    <s v="41120000"/>
    <x v="14"/>
    <x v="0"/>
    <s v="ENVIRONMENTAL PROTECTION AGENCY"/>
    <s v="Federal"/>
    <x v="0"/>
    <s v="4011015000"/>
    <s v="Pending"/>
    <s v="16109994"/>
    <n v="1"/>
    <n v="111220"/>
    <m/>
    <m/>
    <n v="1"/>
    <n v="111220"/>
  </r>
  <r>
    <x v="2"/>
    <s v="10"/>
    <s v="4/26/2016"/>
    <s v="2016"/>
    <s v="7"/>
    <s v="41120000"/>
    <x v="14"/>
    <x v="0"/>
    <s v="NATIONAL FISH AND WILDLIFE FOUNDATION"/>
    <s v="Foundation"/>
    <x v="0"/>
    <s v="4018003000"/>
    <s v="Pending"/>
    <s v="16100080"/>
    <m/>
    <m/>
    <n v="1"/>
    <n v="57369"/>
    <n v="1"/>
    <n v="57369"/>
  </r>
  <r>
    <x v="2"/>
    <s v="10"/>
    <s v="4/26/2016"/>
    <s v="2016"/>
    <s v="7"/>
    <s v="41120000"/>
    <x v="14"/>
    <x v="0"/>
    <s v="ENVIRONMENTAL PROTECTION AGENCY"/>
    <s v="Federal"/>
    <x v="0"/>
    <s v="4027011000"/>
    <s v="Pending"/>
    <s v="16109994"/>
    <n v="0"/>
    <n v="0"/>
    <m/>
    <m/>
    <n v="0"/>
    <n v="0"/>
  </r>
  <r>
    <x v="2"/>
    <s v="10"/>
    <s v="4/28/2016"/>
    <s v="2016"/>
    <s v="7"/>
    <s v="41120000"/>
    <x v="14"/>
    <x v="0"/>
    <s v="NATIONAL INSTITUTES OF HEALTH"/>
    <s v="Federal"/>
    <x v="0"/>
    <s v="4011014000"/>
    <s v="Pending"/>
    <s v="16100163"/>
    <m/>
    <m/>
    <n v="0.4"/>
    <n v="165978"/>
    <n v="0.4"/>
    <n v="165978"/>
  </r>
  <r>
    <x v="2"/>
    <s v="10"/>
    <s v="4/28/2016"/>
    <s v="2016"/>
    <s v="7"/>
    <s v="41120000"/>
    <x v="14"/>
    <x v="0"/>
    <s v="GEOLOGICAL SURVEY, U.S."/>
    <s v="Federal"/>
    <x v="0"/>
    <s v="4011015000"/>
    <s v="Pending"/>
    <s v="16100040"/>
    <m/>
    <m/>
    <n v="1"/>
    <n v="80000"/>
    <n v="1"/>
    <n v="80000"/>
  </r>
  <r>
    <x v="2"/>
    <s v="10"/>
    <s v="4/28/2016"/>
    <s v="2016"/>
    <s v="7"/>
    <s v="41120000"/>
    <x v="14"/>
    <x v="0"/>
    <s v="NATIONAL INSTITUTES OF HEALTH"/>
    <s v="Federal"/>
    <x v="0"/>
    <s v="4014010000"/>
    <s v="Pending"/>
    <s v="16100163"/>
    <m/>
    <m/>
    <n v="0.55000000000000004"/>
    <n v="228219.75"/>
    <n v="0.55000000000000004"/>
    <n v="228219.75"/>
  </r>
  <r>
    <x v="2"/>
    <s v="10"/>
    <s v="4/28/2016"/>
    <s v="2016"/>
    <s v="7"/>
    <s v="41120000"/>
    <x v="14"/>
    <x v="0"/>
    <s v="NATIONAL INSTITUTES OF HEALTH"/>
    <s v="Federal"/>
    <x v="0"/>
    <s v="4018003000"/>
    <s v="Pending"/>
    <s v="16100163"/>
    <m/>
    <m/>
    <n v="0.05"/>
    <n v="20747.25"/>
    <n v="0.05"/>
    <n v="20747.25"/>
  </r>
  <r>
    <x v="2"/>
    <s v="10"/>
    <s v="4/29/2016"/>
    <s v="2016"/>
    <s v="7"/>
    <s v="41120000"/>
    <x v="14"/>
    <x v="0"/>
    <s v="FOREST SERVICE, U.S."/>
    <s v="Federal"/>
    <x v="0"/>
    <s v="4011014000"/>
    <s v="Pending"/>
    <s v="16109610"/>
    <m/>
    <m/>
    <n v="0.75"/>
    <n v="10707.75"/>
    <n v="0.75"/>
    <n v="10707.75"/>
  </r>
  <r>
    <x v="2"/>
    <s v="10"/>
    <s v="4/29/2016"/>
    <s v="2016"/>
    <s v="7"/>
    <s v="41120000"/>
    <x v="14"/>
    <x v="0"/>
    <s v="FOREST SERVICE, U.S."/>
    <s v="Federal"/>
    <x v="0"/>
    <s v="4011014000"/>
    <s v="Pending"/>
    <s v="16109612"/>
    <m/>
    <m/>
    <n v="0.75"/>
    <n v="17278.5"/>
    <n v="0.75"/>
    <n v="17278.5"/>
  </r>
  <r>
    <x v="2"/>
    <s v="10"/>
    <s v="4/29/2016"/>
    <s v="2016"/>
    <s v="7"/>
    <s v="41120000"/>
    <x v="14"/>
    <x v="0"/>
    <s v="FOREST SERVICE, U.S."/>
    <s v="Federal"/>
    <x v="0"/>
    <s v="4011015000"/>
    <s v="Pending"/>
    <s v="16109610"/>
    <m/>
    <m/>
    <n v="0.25"/>
    <n v="3569.25"/>
    <n v="0.25"/>
    <n v="3569.25"/>
  </r>
  <r>
    <x v="2"/>
    <s v="10"/>
    <s v="4/29/2016"/>
    <s v="2016"/>
    <s v="7"/>
    <s v="41120000"/>
    <x v="14"/>
    <x v="0"/>
    <s v="FOREST SERVICE, U.S."/>
    <s v="Federal"/>
    <x v="0"/>
    <s v="4011015000"/>
    <s v="Pending"/>
    <s v="16109612"/>
    <m/>
    <m/>
    <n v="0.25"/>
    <n v="5759.5"/>
    <n v="0.25"/>
    <n v="5759.5"/>
  </r>
  <r>
    <x v="2"/>
    <s v="10"/>
    <s v="4/29/2016"/>
    <s v="2016"/>
    <s v="7"/>
    <s v="41120000"/>
    <x v="14"/>
    <x v="0"/>
    <s v="University of Cincinnati - Education and Research Center"/>
    <s v="Institution of Higher Education"/>
    <x v="0"/>
    <s v="4014008000"/>
    <s v="Pending"/>
    <s v="16100196"/>
    <m/>
    <m/>
    <n v="1"/>
    <n v="8000"/>
    <n v="1"/>
    <n v="8000"/>
  </r>
  <r>
    <x v="2"/>
    <s v="11"/>
    <s v="5/2/2016"/>
    <s v="2016"/>
    <s v="8"/>
    <s v="41120000"/>
    <x v="14"/>
    <x v="0"/>
    <s v="NUCLEAR REGULATORY COMMISSION"/>
    <s v="Federal"/>
    <x v="0"/>
    <s v="4013009000"/>
    <s v="Awarded"/>
    <s v="16087838"/>
    <m/>
    <m/>
    <n v="0.5"/>
    <n v="97200"/>
    <n v="0.5"/>
    <n v="97200"/>
  </r>
  <r>
    <x v="2"/>
    <s v="11"/>
    <s v="5/2/2016"/>
    <s v="2016"/>
    <s v="8"/>
    <s v="41120000"/>
    <x v="14"/>
    <x v="0"/>
    <s v="HOMELAND SECURITY, U.S. DEPARTMENT OF"/>
    <s v="Federal"/>
    <x v="0"/>
    <s v="4014011000"/>
    <s v="Pending"/>
    <s v="16100191"/>
    <m/>
    <m/>
    <n v="1"/>
    <n v="449979"/>
    <n v="1"/>
    <n v="449979"/>
  </r>
  <r>
    <x v="2"/>
    <s v="11"/>
    <s v="5/2/2016"/>
    <s v="2016"/>
    <s v="8"/>
    <s v="41120000"/>
    <x v="14"/>
    <x v="0"/>
    <s v="NUCLEAR REGULATORY COMMISSION"/>
    <s v="Federal"/>
    <x v="0"/>
    <s v="4014011000"/>
    <s v="Awarded"/>
    <s v="16087838"/>
    <m/>
    <m/>
    <n v="0.5"/>
    <n v="97200"/>
    <n v="0.5"/>
    <n v="97200"/>
  </r>
  <r>
    <x v="2"/>
    <s v="11"/>
    <s v="5/2/2016"/>
    <s v="2016"/>
    <s v="8"/>
    <s v="41120000"/>
    <x v="14"/>
    <x v="0"/>
    <s v="NATIONAL OCEANOGRAPHIC &amp; ATMOSPHERIC ADM"/>
    <s v="Federal"/>
    <x v="0"/>
    <s v="4018008000"/>
    <s v="Pending"/>
    <s v="16100123"/>
    <m/>
    <m/>
    <n v="1"/>
    <n v="173981"/>
    <n v="1"/>
    <n v="173981"/>
  </r>
  <r>
    <x v="2"/>
    <s v="11"/>
    <s v="5/3/2016"/>
    <s v="2016"/>
    <s v="8"/>
    <s v="41120000"/>
    <x v="14"/>
    <x v="0"/>
    <s v="NATIONAL INSTITUTE OF STANDARDS &amp; TECH"/>
    <s v="Federal"/>
    <x v="0"/>
    <s v="4014006000"/>
    <s v="Pending"/>
    <s v="16110252"/>
    <m/>
    <m/>
    <n v="0.75"/>
    <n v="112500"/>
    <n v="0.75"/>
    <n v="112500"/>
  </r>
  <r>
    <x v="2"/>
    <s v="11"/>
    <s v="5/3/2016"/>
    <s v="2016"/>
    <s v="8"/>
    <s v="41120000"/>
    <x v="14"/>
    <x v="0"/>
    <s v="Portland State University"/>
    <s v="Institution of Higher Education"/>
    <x v="0"/>
    <s v="4017014000"/>
    <s v="Pending"/>
    <s v="16100125"/>
    <m/>
    <m/>
    <n v="1"/>
    <n v="202098"/>
    <n v="1"/>
    <n v="202098"/>
  </r>
  <r>
    <x v="2"/>
    <s v="11"/>
    <s v="5/3/2016"/>
    <s v="2016"/>
    <s v="8"/>
    <s v="41120000"/>
    <x v="14"/>
    <x v="0"/>
    <s v="NATIONAL INSTITUTE OF STANDARDS &amp; TECH"/>
    <s v="Federal"/>
    <x v="0"/>
    <s v="4018007000"/>
    <s v="Pending"/>
    <s v="16110252"/>
    <m/>
    <m/>
    <n v="0.25"/>
    <n v="37500"/>
    <n v="0.25"/>
    <n v="37500"/>
  </r>
  <r>
    <x v="2"/>
    <s v="11"/>
    <s v="5/4/2016"/>
    <s v="2016"/>
    <s v="8"/>
    <s v="41120000"/>
    <x v="14"/>
    <x v="0"/>
    <s v="VIRGINIA TECH"/>
    <s v="Institution of Higher Education"/>
    <x v="0"/>
    <s v="4011006000"/>
    <s v="Pending"/>
    <s v="16110386"/>
    <m/>
    <m/>
    <n v="0.17499999999999999"/>
    <n v="78750"/>
    <n v="0.17499999999999999"/>
    <n v="78750"/>
  </r>
  <r>
    <x v="2"/>
    <s v="11"/>
    <s v="5/4/2016"/>
    <s v="2016"/>
    <s v="8"/>
    <s v="41120000"/>
    <x v="14"/>
    <x v="0"/>
    <s v="VIRGINIA TECH"/>
    <s v="Institution of Higher Education"/>
    <x v="0"/>
    <s v="4014005000"/>
    <s v="Pending"/>
    <s v="16110386"/>
    <m/>
    <m/>
    <n v="0.52500000000000002"/>
    <n v="236250"/>
    <n v="0.52500000000000002"/>
    <n v="236250"/>
  </r>
  <r>
    <x v="2"/>
    <s v="11"/>
    <s v="5/4/2016"/>
    <s v="2016"/>
    <s v="8"/>
    <s v="41120000"/>
    <x v="14"/>
    <x v="0"/>
    <s v="VIRGINIA TECH"/>
    <s v="Institution of Higher Education"/>
    <x v="0"/>
    <s v="4014006000"/>
    <s v="Pending"/>
    <s v="16110386"/>
    <m/>
    <m/>
    <n v="0.3"/>
    <n v="135000"/>
    <n v="0.3"/>
    <n v="135000"/>
  </r>
  <r>
    <x v="2"/>
    <s v="11"/>
    <s v="5/6/2016"/>
    <s v="2016"/>
    <s v="8"/>
    <s v="41120000"/>
    <x v="14"/>
    <x v="0"/>
    <s v="Defense Threat Reduction Agency"/>
    <s v="Federal"/>
    <x v="0"/>
    <s v="4014003000"/>
    <s v="Pending"/>
    <s v="16110433"/>
    <m/>
    <m/>
    <n v="7.4999999999999997E-2"/>
    <n v="67544.320000000007"/>
    <n v="7.4999999999999997E-2"/>
    <n v="67544.320000000007"/>
  </r>
  <r>
    <x v="2"/>
    <s v="11"/>
    <s v="5/6/2016"/>
    <s v="2016"/>
    <s v="8"/>
    <s v="41120000"/>
    <x v="14"/>
    <x v="0"/>
    <s v="FLORIDA STATE UNIVERSITY"/>
    <s v="Institution of Higher Education"/>
    <x v="0"/>
    <s v="4014006000"/>
    <s v="Pending"/>
    <s v="16110362"/>
    <m/>
    <m/>
    <n v="1"/>
    <n v="2500000"/>
    <n v="1"/>
    <n v="2500000"/>
  </r>
  <r>
    <x v="2"/>
    <s v="11"/>
    <s v="5/6/2016"/>
    <s v="2016"/>
    <s v="8"/>
    <s v="41120000"/>
    <x v="14"/>
    <x v="0"/>
    <s v="Defense Threat Reduction Agency"/>
    <s v="Federal"/>
    <x v="0"/>
    <s v="4014009000"/>
    <s v="Pending"/>
    <s v="16110433"/>
    <m/>
    <m/>
    <n v="0.92500000000000004"/>
    <n v="833046.65"/>
    <n v="0.92500000000000004"/>
    <n v="833046.65"/>
  </r>
  <r>
    <x v="2"/>
    <s v="11"/>
    <s v="5/6/2016"/>
    <s v="2016"/>
    <s v="8"/>
    <s v="41120000"/>
    <x v="14"/>
    <x v="0"/>
    <s v="Defense Threat Reduction Agency"/>
    <s v="Federal"/>
    <x v="0"/>
    <s v="4014009000"/>
    <s v="Pending"/>
    <s v="16110475"/>
    <m/>
    <m/>
    <n v="0.67"/>
    <n v="542941.87"/>
    <n v="0.67"/>
    <n v="542941.87"/>
  </r>
  <r>
    <x v="2"/>
    <s v="11"/>
    <s v="5/6/2016"/>
    <s v="2016"/>
    <s v="8"/>
    <s v="41120000"/>
    <x v="14"/>
    <x v="0"/>
    <s v="Defense Threat Reduction Agency"/>
    <s v="Federal"/>
    <x v="0"/>
    <s v="4014010000"/>
    <s v="Pending"/>
    <s v="16110475"/>
    <m/>
    <m/>
    <n v="0.33"/>
    <n v="267419.13"/>
    <n v="0.33"/>
    <n v="267419.13"/>
  </r>
  <r>
    <x v="2"/>
    <s v="11"/>
    <s v="5/11/2016"/>
    <s v="2016"/>
    <s v="8"/>
    <s v="41120000"/>
    <x v="14"/>
    <x v="0"/>
    <s v="VIRGINIA TECH"/>
    <s v="Institution of Higher Education"/>
    <x v="0"/>
    <s v="4011006000"/>
    <s v="Pending"/>
    <s v="16110601"/>
    <m/>
    <m/>
    <n v="0.26250000000000001"/>
    <n v="236250"/>
    <n v="0.26250000000000001"/>
    <n v="236250"/>
  </r>
  <r>
    <x v="2"/>
    <s v="11"/>
    <s v="5/11/2016"/>
    <s v="2016"/>
    <s v="8"/>
    <s v="41120000"/>
    <x v="14"/>
    <x v="0"/>
    <s v="VIRGINIA TECH"/>
    <s v="Institution of Higher Education"/>
    <x v="0"/>
    <s v="4014005000"/>
    <s v="Pending"/>
    <s v="16110601"/>
    <m/>
    <m/>
    <n v="0.30499999999999999"/>
    <n v="274500"/>
    <n v="0.30499999999999999"/>
    <n v="274500"/>
  </r>
  <r>
    <x v="2"/>
    <s v="11"/>
    <s v="5/11/2016"/>
    <s v="2016"/>
    <s v="8"/>
    <s v="41120000"/>
    <x v="14"/>
    <x v="0"/>
    <s v="VIRGINIA TECH"/>
    <s v="Institution of Higher Education"/>
    <x v="0"/>
    <s v="4014006000"/>
    <s v="Pending"/>
    <s v="16110601"/>
    <m/>
    <m/>
    <n v="0.22"/>
    <n v="198000"/>
    <n v="0.22"/>
    <n v="198000"/>
  </r>
  <r>
    <x v="2"/>
    <s v="11"/>
    <s v="5/11/2016"/>
    <s v="2016"/>
    <s v="8"/>
    <s v="41120000"/>
    <x v="14"/>
    <x v="0"/>
    <s v="VIRGINIA TECH"/>
    <s v="Institution of Higher Education"/>
    <x v="0"/>
    <s v="4014008000"/>
    <s v="Pending"/>
    <s v="16110601"/>
    <m/>
    <m/>
    <n v="3.7499999999999999E-2"/>
    <n v="33750"/>
    <n v="3.7499999999999999E-2"/>
    <n v="33750"/>
  </r>
  <r>
    <x v="2"/>
    <s v="11"/>
    <s v="5/11/2016"/>
    <s v="2016"/>
    <s v="8"/>
    <s v="41120000"/>
    <x v="14"/>
    <x v="0"/>
    <s v="VIRGINIA TECH"/>
    <s v="Institution of Higher Education"/>
    <x v="0"/>
    <s v="4014009000"/>
    <s v="Pending"/>
    <s v="16110601"/>
    <m/>
    <m/>
    <n v="7.0000000000000007E-2"/>
    <n v="63000"/>
    <n v="7.0000000000000007E-2"/>
    <n v="63000"/>
  </r>
  <r>
    <x v="2"/>
    <s v="11"/>
    <s v="5/11/2016"/>
    <s v="2016"/>
    <s v="8"/>
    <s v="41120000"/>
    <x v="14"/>
    <x v="0"/>
    <s v="NATIONAL INSTITUTE OF JUSTICE"/>
    <s v="Federal"/>
    <x v="0"/>
    <s v="4014011000"/>
    <s v="Pending"/>
    <s v="16110598"/>
    <m/>
    <m/>
    <n v="1"/>
    <n v="213105"/>
    <n v="1"/>
    <n v="213105"/>
  </r>
  <r>
    <x v="2"/>
    <s v="11"/>
    <s v="5/11/2016"/>
    <s v="2016"/>
    <s v="8"/>
    <s v="41120000"/>
    <x v="14"/>
    <x v="0"/>
    <s v="VIRGINIA TECH"/>
    <s v="Institution of Higher Education"/>
    <x v="0"/>
    <s v="4014024000"/>
    <s v="Pending"/>
    <s v="16110601"/>
    <m/>
    <m/>
    <n v="2.5000000000000001E-2"/>
    <n v="22500"/>
    <n v="2.5000000000000001E-2"/>
    <n v="22500"/>
  </r>
  <r>
    <x v="2"/>
    <s v="11"/>
    <s v="5/11/2016"/>
    <s v="2016"/>
    <s v="8"/>
    <s v="41120000"/>
    <x v="14"/>
    <x v="0"/>
    <s v="VIRGINIA TECH"/>
    <s v="Institution of Higher Education"/>
    <x v="0"/>
    <s v="4019006000"/>
    <s v="Pending"/>
    <s v="16110601"/>
    <m/>
    <m/>
    <n v="0.08"/>
    <n v="72000"/>
    <n v="0.08"/>
    <n v="72000"/>
  </r>
  <r>
    <x v="2"/>
    <s v="11"/>
    <s v="5/13/2016"/>
    <s v="2016"/>
    <s v="8"/>
    <s v="41120000"/>
    <x v="14"/>
    <x v="0"/>
    <s v="Transportation Research Board"/>
    <s v="Federal"/>
    <x v="0"/>
    <s v="4014003000"/>
    <s v="Pending"/>
    <s v="16110716"/>
    <m/>
    <m/>
    <n v="1"/>
    <n v="10000"/>
    <n v="1"/>
    <n v="10000"/>
  </r>
  <r>
    <x v="2"/>
    <s v="11"/>
    <s v="5/16/2016"/>
    <s v="2016"/>
    <s v="8"/>
    <s v="41120000"/>
    <x v="14"/>
    <x v="0"/>
    <s v="PHS-FDA FOOD AND DRUG ADMINISTRATION"/>
    <s v="Federal"/>
    <x v="0"/>
    <s v="4014004000"/>
    <s v="Pending"/>
    <s v="16110761"/>
    <m/>
    <m/>
    <n v="1"/>
    <n v="500000"/>
    <n v="1"/>
    <n v="500000"/>
  </r>
  <r>
    <x v="2"/>
    <s v="11"/>
    <s v="5/17/2016"/>
    <s v="2016"/>
    <s v="8"/>
    <s v="41120000"/>
    <x v="14"/>
    <x v="0"/>
    <s v="University of California - Santa Cruz"/>
    <s v="Institution of Higher Education"/>
    <x v="0"/>
    <s v="4014008000"/>
    <s v="Pending"/>
    <s v="16099093"/>
    <m/>
    <m/>
    <n v="1"/>
    <n v="50000"/>
    <n v="1"/>
    <n v="50000"/>
  </r>
  <r>
    <x v="2"/>
    <s v="11"/>
    <s v="5/20/2016"/>
    <s v="2016"/>
    <s v="8"/>
    <s v="41120000"/>
    <x v="14"/>
    <x v="0"/>
    <s v="UNIVERSITY OF CALIFORNIA - SAN DIEGO"/>
    <s v="Institution of Higher Education"/>
    <x v="0"/>
    <s v="4014003000"/>
    <s v="Pending"/>
    <s v="16110937"/>
    <m/>
    <m/>
    <n v="1"/>
    <n v="2000"/>
    <n v="1"/>
    <n v="2000"/>
  </r>
  <r>
    <x v="2"/>
    <s v="11"/>
    <s v="5/25/2016"/>
    <s v="2016"/>
    <s v="8"/>
    <s v="41120000"/>
    <x v="14"/>
    <x v="0"/>
    <s v="NATIONAL AERONAUTICS AND SPACE ADMIN"/>
    <s v="Federal"/>
    <x v="0"/>
    <s v="4014003000"/>
    <s v="Pending"/>
    <s v="16111049"/>
    <m/>
    <m/>
    <n v="1"/>
    <n v="200000"/>
    <n v="1"/>
    <n v="200000"/>
  </r>
  <r>
    <x v="2"/>
    <s v="11"/>
    <s v="5/26/2016"/>
    <s v="2016"/>
    <s v="8"/>
    <s v="41120000"/>
    <x v="14"/>
    <x v="0"/>
    <s v="VALPARAISO UNIVERSITY"/>
    <s v="Institution of Higher Education"/>
    <x v="0"/>
    <s v="1009004000"/>
    <s v="Pending"/>
    <s v="16111096"/>
    <m/>
    <m/>
    <n v="1"/>
    <n v="2484"/>
    <n v="1"/>
    <n v="2484"/>
  </r>
  <r>
    <x v="2"/>
    <s v="11"/>
    <s v="5/27/2016"/>
    <s v="2016"/>
    <s v="8"/>
    <s v="41120000"/>
    <x v="14"/>
    <x v="0"/>
    <s v="NUCLEAR REGULATORY COMMISSION"/>
    <s v="Federal"/>
    <x v="0"/>
    <s v="4014011000"/>
    <s v="Pending"/>
    <s v="16111124"/>
    <m/>
    <m/>
    <n v="1"/>
    <n v="185959"/>
    <n v="1"/>
    <n v="185959"/>
  </r>
  <r>
    <x v="2"/>
    <s v="11"/>
    <s v="5/28/2016"/>
    <s v="2016"/>
    <s v="8"/>
    <s v="41120000"/>
    <x v="14"/>
    <x v="0"/>
    <s v="VETERANS AFFAIRS, DEPARTMENT OF"/>
    <s v="Federal"/>
    <x v="0"/>
    <s v="1011005000"/>
    <s v="Awarded"/>
    <s v="16100152"/>
    <m/>
    <m/>
    <n v="1"/>
    <n v="74035"/>
    <n v="1"/>
    <n v="74035"/>
  </r>
  <r>
    <x v="2"/>
    <s v="11"/>
    <s v="5/31/2016"/>
    <s v="2016"/>
    <s v="8"/>
    <s v="41120000"/>
    <x v="14"/>
    <x v="0"/>
    <s v="NATIONAL INSTITUTE OF JUSTICE"/>
    <s v="Federal"/>
    <x v="0"/>
    <s v="4017014000"/>
    <s v="Pending"/>
    <s v="16110753"/>
    <m/>
    <m/>
    <n v="1"/>
    <n v="97249"/>
    <n v="1"/>
    <n v="97249"/>
  </r>
  <r>
    <x v="2"/>
    <s v="12"/>
    <s v="6/2/2016"/>
    <s v="2016"/>
    <s v="9"/>
    <s v="41120000"/>
    <x v="14"/>
    <x v="0"/>
    <s v="ECONOMIC DEVELOPMENT ADMINISTRATION"/>
    <s v="Federal"/>
    <x v="0"/>
    <s v="4011001000"/>
    <s v="Pending"/>
    <s v="16121236"/>
    <m/>
    <m/>
    <n v="0.1"/>
    <n v="102771.4"/>
    <n v="0.1"/>
    <n v="102771.4"/>
  </r>
  <r>
    <x v="2"/>
    <s v="12"/>
    <s v="6/2/2016"/>
    <s v="2016"/>
    <s v="9"/>
    <s v="41120000"/>
    <x v="14"/>
    <x v="0"/>
    <s v="ECONOMIC DEVELOPMENT ADMINISTRATION"/>
    <s v="Federal"/>
    <x v="0"/>
    <s v="4014008000"/>
    <s v="Pending"/>
    <s v="16111186"/>
    <m/>
    <m/>
    <n v="0.1"/>
    <n v="90248.8"/>
    <n v="0.1"/>
    <n v="90248.8"/>
  </r>
  <r>
    <x v="2"/>
    <s v="12"/>
    <s v="6/2/2016"/>
    <s v="2016"/>
    <s v="9"/>
    <s v="41120000"/>
    <x v="14"/>
    <x v="0"/>
    <s v="ECONOMIC DEVELOPMENT ADMINISTRATION"/>
    <s v="Federal"/>
    <x v="0"/>
    <s v="4015001000"/>
    <s v="Pending"/>
    <s v="16111186"/>
    <m/>
    <m/>
    <n v="0.35"/>
    <n v="315870.8"/>
    <n v="0.35"/>
    <n v="315870.8"/>
  </r>
  <r>
    <x v="2"/>
    <s v="12"/>
    <s v="6/2/2016"/>
    <s v="2016"/>
    <s v="9"/>
    <s v="41120000"/>
    <x v="14"/>
    <x v="0"/>
    <s v="ECONOMIC DEVELOPMENT ADMINISTRATION"/>
    <s v="Federal"/>
    <x v="0"/>
    <s v="4015003000"/>
    <s v="Pending"/>
    <s v="16111186"/>
    <m/>
    <m/>
    <n v="0.55000000000000004"/>
    <n v="496368.4"/>
    <n v="0.55000000000000004"/>
    <n v="496368.4"/>
  </r>
  <r>
    <x v="2"/>
    <s v="12"/>
    <s v="6/2/2016"/>
    <s v="2016"/>
    <s v="9"/>
    <s v="41120000"/>
    <x v="14"/>
    <x v="0"/>
    <s v="ECONOMIC DEVELOPMENT ADMINISTRATION"/>
    <s v="Federal"/>
    <x v="0"/>
    <s v="4025001000"/>
    <s v="Pending"/>
    <s v="16121236"/>
    <m/>
    <m/>
    <n v="0.7"/>
    <n v="719399.8"/>
    <n v="0.7"/>
    <n v="719399.8"/>
  </r>
  <r>
    <x v="2"/>
    <s v="12"/>
    <s v="6/2/2016"/>
    <s v="2016"/>
    <s v="9"/>
    <s v="41120000"/>
    <x v="14"/>
    <x v="0"/>
    <s v="ECONOMIC DEVELOPMENT ADMINISTRATION"/>
    <s v="Federal"/>
    <x v="0"/>
    <s v="4025001005"/>
    <s v="Pending"/>
    <s v="16121236"/>
    <m/>
    <m/>
    <n v="0.2"/>
    <n v="205542.8"/>
    <n v="0.2"/>
    <n v="205542.8"/>
  </r>
  <r>
    <x v="2"/>
    <s v="12"/>
    <s v="6/6/2016"/>
    <s v="2016"/>
    <s v="9"/>
    <s v="41120000"/>
    <x v="14"/>
    <x v="0"/>
    <s v="NATIONAL INSTITUTES OF HEALTH"/>
    <s v="Federal"/>
    <x v="0"/>
    <s v="4014017000"/>
    <s v="Pending"/>
    <s v="16121331"/>
    <m/>
    <m/>
    <n v="1"/>
    <n v="1687701"/>
    <n v="1"/>
    <n v="1687701"/>
  </r>
  <r>
    <x v="2"/>
    <s v="12"/>
    <s v="6/6/2016"/>
    <s v="2016"/>
    <s v="9"/>
    <s v="41120000"/>
    <x v="14"/>
    <x v="0"/>
    <s v="NATIONAL INSTITUTES OF HEALTH"/>
    <s v="Federal"/>
    <x v="0"/>
    <s v="4014017000"/>
    <s v="Pending"/>
    <s v="16121356"/>
    <m/>
    <m/>
    <n v="1"/>
    <n v="1972671"/>
    <n v="1"/>
    <n v="1972671"/>
  </r>
  <r>
    <x v="2"/>
    <s v="12"/>
    <s v="6/8/2016"/>
    <s v="2016"/>
    <s v="9"/>
    <s v="41120000"/>
    <x v="14"/>
    <x v="0"/>
    <s v="NATIONAL ENDOWMENT FOR THE HUMANITIES"/>
    <s v="Federal"/>
    <x v="0"/>
    <s v="1009001000"/>
    <s v="Pending"/>
    <s v="16121801"/>
    <m/>
    <m/>
    <n v="1"/>
    <n v="93166"/>
    <n v="1"/>
    <n v="93166"/>
  </r>
  <r>
    <x v="2"/>
    <s v="12"/>
    <s v="6/8/2016"/>
    <s v="2016"/>
    <s v="9"/>
    <s v="41120000"/>
    <x v="14"/>
    <x v="0"/>
    <s v="UNIVERSITY OF WISCONSIN-MADISON"/>
    <s v="Institution of Higher Education"/>
    <x v="0"/>
    <s v="4011015000"/>
    <s v="Pending"/>
    <s v="16110238"/>
    <m/>
    <m/>
    <n v="1"/>
    <n v="2500"/>
    <n v="1"/>
    <n v="2500"/>
  </r>
  <r>
    <x v="2"/>
    <s v="12"/>
    <s v="6/13/2016"/>
    <s v="2016"/>
    <s v="9"/>
    <s v="41120000"/>
    <x v="14"/>
    <x v="0"/>
    <s v="NATIONAL INSTITUTE OF STANDARDS &amp; TECH"/>
    <s v="Federal"/>
    <x v="0"/>
    <s v="4018004000"/>
    <s v="Pending"/>
    <s v="16121544"/>
    <n v="0.5"/>
    <n v="377282.5"/>
    <m/>
    <m/>
    <n v="0.5"/>
    <n v="377282.5"/>
  </r>
  <r>
    <x v="2"/>
    <s v="12"/>
    <s v="6/13/2016"/>
    <s v="2016"/>
    <s v="9"/>
    <s v="41120000"/>
    <x v="14"/>
    <x v="0"/>
    <s v="NATIONAL INSTITUTE OF STANDARDS &amp; TECH"/>
    <s v="Federal"/>
    <x v="0"/>
    <s v="4018008000"/>
    <s v="Pending"/>
    <s v="16121544"/>
    <n v="0.5"/>
    <n v="377282.5"/>
    <m/>
    <m/>
    <n v="0.5"/>
    <n v="377282.5"/>
  </r>
  <r>
    <x v="2"/>
    <s v="12"/>
    <s v="6/13/2016"/>
    <s v="2016"/>
    <s v="9"/>
    <s v="41120000"/>
    <x v="14"/>
    <x v="0"/>
    <s v="NATIONAL INSTITUTE OF STANDARDS &amp; TECH"/>
    <s v="Federal"/>
    <x v="0"/>
    <s v="4027013000"/>
    <s v="Pending"/>
    <s v="16121544"/>
    <n v="0"/>
    <n v="0"/>
    <m/>
    <m/>
    <n v="0"/>
    <n v="0"/>
  </r>
  <r>
    <x v="2"/>
    <s v="12"/>
    <s v="6/16/2016"/>
    <s v="2016"/>
    <s v="9"/>
    <s v="41120000"/>
    <x v="14"/>
    <x v="0"/>
    <s v="NATIONAL INSTITUTES OF HEALTH"/>
    <s v="Federal"/>
    <x v="0"/>
    <s v="4014004000"/>
    <s v="Pending"/>
    <s v="16121711"/>
    <m/>
    <m/>
    <n v="1"/>
    <n v="398447"/>
    <n v="1"/>
    <n v="398447"/>
  </r>
  <r>
    <x v="2"/>
    <s v="12"/>
    <s v="6/16/2016"/>
    <s v="2016"/>
    <s v="9"/>
    <s v="41120000"/>
    <x v="14"/>
    <x v="0"/>
    <s v="NAVAL POSTGRADUATE SCHOOL"/>
    <s v="Federal"/>
    <x v="0"/>
    <s v="4014008000"/>
    <s v="Pending"/>
    <s v="16121737"/>
    <m/>
    <m/>
    <n v="1"/>
    <n v="15000"/>
    <n v="1"/>
    <n v="15000"/>
  </r>
  <r>
    <x v="2"/>
    <s v="12"/>
    <s v="6/16/2016"/>
    <s v="2016"/>
    <s v="9"/>
    <s v="41120000"/>
    <x v="14"/>
    <x v="0"/>
    <s v="NAVAL POSTGRADUATE SCHOOL"/>
    <s v="Federal"/>
    <x v="0"/>
    <s v="4014008000"/>
    <s v="Pending"/>
    <s v="16121738"/>
    <m/>
    <m/>
    <n v="1"/>
    <n v="35000"/>
    <n v="1"/>
    <n v="35000"/>
  </r>
  <r>
    <x v="2"/>
    <s v="12"/>
    <s v="6/16/2016"/>
    <s v="2016"/>
    <s v="9"/>
    <s v="41120000"/>
    <x v="14"/>
    <x v="0"/>
    <s v="NUCLEAR REGULATORY COMMISSION"/>
    <s v="Federal"/>
    <x v="0"/>
    <s v="4014011000"/>
    <s v="Pending"/>
    <s v="16121366"/>
    <m/>
    <m/>
    <n v="1"/>
    <n v="173826.81"/>
    <n v="1"/>
    <n v="173826.81"/>
  </r>
  <r>
    <x v="2"/>
    <s v="12"/>
    <s v="6/17/2016"/>
    <s v="2016"/>
    <s v="9"/>
    <s v="41120000"/>
    <x v="14"/>
    <x v="0"/>
    <s v="SMALL BUSINESS ADMINISTRATION"/>
    <s v="Federal"/>
    <x v="0"/>
    <s v="4015001000"/>
    <s v="Pending"/>
    <s v="16121735"/>
    <m/>
    <m/>
    <n v="0.2"/>
    <n v="10000"/>
    <n v="0.2"/>
    <n v="10000"/>
  </r>
  <r>
    <x v="2"/>
    <s v="12"/>
    <s v="6/17/2016"/>
    <s v="2016"/>
    <s v="9"/>
    <s v="41120000"/>
    <x v="14"/>
    <x v="0"/>
    <s v="SMALL BUSINESS ADMINISTRATION"/>
    <s v="Federal"/>
    <x v="0"/>
    <s v="4015003000"/>
    <s v="Pending"/>
    <s v="16121735"/>
    <m/>
    <m/>
    <n v="0.8"/>
    <n v="40000"/>
    <n v="0.8"/>
    <n v="40000"/>
  </r>
  <r>
    <x v="2"/>
    <s v="12"/>
    <s v="6/20/2016"/>
    <s v="2016"/>
    <s v="9"/>
    <s v="41120000"/>
    <x v="14"/>
    <x v="0"/>
    <s v="NATIONAL ENDOWMENT FOR THE HUMANITIES"/>
    <s v="Federal"/>
    <x v="0"/>
    <s v="4019008000"/>
    <s v="Pending"/>
    <s v="16121781"/>
    <m/>
    <m/>
    <n v="1"/>
    <n v="301183"/>
    <n v="1"/>
    <n v="301183"/>
  </r>
  <r>
    <x v="2"/>
    <s v="12"/>
    <s v="6/21/2016"/>
    <s v="2016"/>
    <s v="9"/>
    <s v="41120000"/>
    <x v="14"/>
    <x v="0"/>
    <s v="STATE, U.S. DEPARTMENT OF"/>
    <s v="Federal"/>
    <x v="0"/>
    <s v="1009005000"/>
    <s v="Pending"/>
    <s v="16121271"/>
    <m/>
    <m/>
    <n v="0.5"/>
    <n v="25000"/>
    <n v="0.5"/>
    <n v="25000"/>
  </r>
  <r>
    <x v="2"/>
    <s v="12"/>
    <s v="6/21/2016"/>
    <s v="2016"/>
    <s v="9"/>
    <s v="41120000"/>
    <x v="14"/>
    <x v="0"/>
    <s v="STATE, U.S. DEPARTMENT OF"/>
    <s v="Federal"/>
    <x v="0"/>
    <s v="1013005000"/>
    <s v="Pending"/>
    <s v="16121271"/>
    <m/>
    <m/>
    <n v="0.5"/>
    <n v="25000"/>
    <n v="0.5"/>
    <n v="25000"/>
  </r>
  <r>
    <x v="2"/>
    <s v="12"/>
    <s v="6/21/2016"/>
    <s v="2016"/>
    <s v="9"/>
    <s v="41120000"/>
    <x v="14"/>
    <x v="0"/>
    <s v="IOWA STATE UNIVERSITY"/>
    <s v="Institution of Higher Education"/>
    <x v="0"/>
    <s v="4011006000"/>
    <s v="Pending"/>
    <s v="16121715"/>
    <m/>
    <m/>
    <n v="1"/>
    <n v="60500"/>
    <n v="1"/>
    <n v="60500"/>
  </r>
  <r>
    <x v="2"/>
    <s v="12"/>
    <s v="6/22/2016"/>
    <s v="2016"/>
    <s v="9"/>
    <s v="41120000"/>
    <x v="14"/>
    <x v="0"/>
    <s v="ARGONNE NATIONAL LABORATORY"/>
    <s v="Federal"/>
    <x v="0"/>
    <s v="4014005000"/>
    <s v="Pending"/>
    <s v="16121916"/>
    <m/>
    <m/>
    <n v="1"/>
    <n v="18144"/>
    <n v="1"/>
    <n v="18144"/>
  </r>
  <r>
    <x v="2"/>
    <s v="12"/>
    <s v="6/23/2016"/>
    <s v="2016"/>
    <s v="9"/>
    <s v="41120000"/>
    <x v="14"/>
    <x v="0"/>
    <s v="INDIANA UNIVERSITY"/>
    <s v="Institution of Higher Education"/>
    <x v="0"/>
    <s v="4014017000"/>
    <s v="Pending"/>
    <s v="16121932"/>
    <m/>
    <m/>
    <n v="1"/>
    <n v="552039"/>
    <n v="1"/>
    <n v="552039"/>
  </r>
  <r>
    <x v="2"/>
    <s v="12"/>
    <s v="6/23/2016"/>
    <s v="2016"/>
    <s v="9"/>
    <s v="41120000"/>
    <x v="14"/>
    <x v="0"/>
    <s v="UNIVERSITY OF PITTSBURGH"/>
    <s v="Institution of Higher Education"/>
    <x v="0"/>
    <s v="4014017000"/>
    <s v="Pending"/>
    <s v="16121979"/>
    <m/>
    <m/>
    <n v="1"/>
    <n v="99301.119999999995"/>
    <n v="1"/>
    <n v="99301.119999999995"/>
  </r>
  <r>
    <x v="2"/>
    <s v="12"/>
    <s v="6/24/2016"/>
    <s v="2016"/>
    <s v="9"/>
    <s v="41120000"/>
    <x v="14"/>
    <x v="0"/>
    <s v="VETERANS AFFAIRS, DEPARTMENT OF"/>
    <s v="Federal"/>
    <x v="0"/>
    <s v="1011005000"/>
    <s v="Pending"/>
    <s v="16121584"/>
    <m/>
    <m/>
    <n v="1"/>
    <n v="124151"/>
    <n v="1"/>
    <n v="124151"/>
  </r>
  <r>
    <x v="2"/>
    <s v="12"/>
    <s v="6/24/2016"/>
    <s v="2016"/>
    <s v="9"/>
    <s v="41120000"/>
    <x v="14"/>
    <x v="0"/>
    <s v="HOMELAND SECURITY, U.S. DEPARTMENT OF"/>
    <s v="Federal"/>
    <x v="0"/>
    <s v="4014011000"/>
    <s v="Pending"/>
    <s v="16121962"/>
    <m/>
    <m/>
    <n v="1"/>
    <n v="193907.23"/>
    <n v="1"/>
    <n v="193907.23"/>
  </r>
  <r>
    <x v="2"/>
    <s v="12"/>
    <s v="6/24/2016"/>
    <s v="2016"/>
    <s v="9"/>
    <s v="41120000"/>
    <x v="14"/>
    <x v="0"/>
    <s v="GEOLOGICAL SURVEY, U.S."/>
    <s v="Federal"/>
    <x v="0"/>
    <s v="4018007000"/>
    <s v="Pending"/>
    <s v="16121987"/>
    <m/>
    <m/>
    <n v="1"/>
    <n v="8460"/>
    <n v="1"/>
    <n v="8460"/>
  </r>
  <r>
    <x v="2"/>
    <s v="12"/>
    <s v="6/28/2016"/>
    <s v="2016"/>
    <s v="9"/>
    <s v="41120000"/>
    <x v="14"/>
    <x v="0"/>
    <s v="LABOR  U.S. DEPT OF"/>
    <s v="Federal"/>
    <x v="0"/>
    <s v="4011006000"/>
    <s v="Pending"/>
    <s v="16122012"/>
    <m/>
    <m/>
    <n v="1"/>
    <n v="165000"/>
    <n v="1"/>
    <n v="165000"/>
  </r>
  <r>
    <x v="2"/>
    <s v="12"/>
    <s v="6/28/2016"/>
    <s v="2016"/>
    <s v="9"/>
    <s v="41120000"/>
    <x v="14"/>
    <x v="0"/>
    <s v="GEOLOGICAL SURVEY, U.S."/>
    <s v="Federal"/>
    <x v="0"/>
    <s v="4011008000"/>
    <s v="Pending"/>
    <s v="16121672"/>
    <m/>
    <m/>
    <n v="1"/>
    <n v="43260"/>
    <n v="1"/>
    <n v="43260"/>
  </r>
  <r>
    <x v="2"/>
    <s v="12"/>
    <s v="6/28/2016"/>
    <s v="2016"/>
    <s v="9"/>
    <s v="41120000"/>
    <x v="14"/>
    <x v="0"/>
    <s v="HOMELAND SECURITY, U.S. DEPARTMENT OF"/>
    <s v="Federal"/>
    <x v="0"/>
    <s v="4014006000"/>
    <s v="Pending"/>
    <s v="16122092"/>
    <n v="1"/>
    <n v="49999.91"/>
    <m/>
    <m/>
    <n v="1"/>
    <n v="49999.91"/>
  </r>
  <r>
    <x v="2"/>
    <s v="12"/>
    <s v="6/28/2016"/>
    <s v="2016"/>
    <s v="9"/>
    <s v="41120000"/>
    <x v="14"/>
    <x v="0"/>
    <s v="HOMELAND SECURITY, U.S. DEPARTMENT OF"/>
    <s v="Federal"/>
    <x v="0"/>
    <s v="4027001000"/>
    <s v="Pending"/>
    <s v="16122092"/>
    <n v="0"/>
    <n v="0"/>
    <m/>
    <m/>
    <n v="0"/>
    <n v="0"/>
  </r>
  <r>
    <x v="2"/>
    <s v="12"/>
    <s v="6/28/2016"/>
    <s v="2016"/>
    <s v="9"/>
    <s v="41120000"/>
    <x v="14"/>
    <x v="0"/>
    <s v="HOMELAND SECURITY, U.S. DEPARTMENT OF"/>
    <s v="Federal"/>
    <x v="0"/>
    <s v="4027001014"/>
    <s v="Pending"/>
    <s v="16122092"/>
    <n v="0"/>
    <n v="0"/>
    <m/>
    <m/>
    <n v="0"/>
    <n v="0"/>
  </r>
  <r>
    <x v="2"/>
    <s v="12"/>
    <s v="6/29/2016"/>
    <s v="2016"/>
    <s v="9"/>
    <s v="41120000"/>
    <x v="14"/>
    <x v="0"/>
    <s v="NATIONAL ENDOWMENT FOR THE HUMANITIES"/>
    <s v="Federal"/>
    <x v="0"/>
    <s v="4017012000"/>
    <s v="Pending"/>
    <s v="16122164"/>
    <m/>
    <m/>
    <n v="1"/>
    <n v="175000"/>
    <n v="1"/>
    <n v="175000"/>
  </r>
  <r>
    <x v="2"/>
    <s v="12"/>
    <s v="6/29/2016"/>
    <s v="2016"/>
    <s v="9"/>
    <s v="41120000"/>
    <x v="14"/>
    <x v="0"/>
    <s v="HOMELAND SECURITY, U.S. DEPARTMENT OF"/>
    <s v="Federal"/>
    <x v="0"/>
    <s v="4019010000"/>
    <s v="Pending"/>
    <s v="16110930"/>
    <m/>
    <m/>
    <n v="1"/>
    <n v="132167"/>
    <n v="1"/>
    <n v="132167"/>
  </r>
  <r>
    <x v="2"/>
    <s v="12"/>
    <s v="6/30/2016"/>
    <s v="2016"/>
    <s v="9"/>
    <s v="41120000"/>
    <x v="14"/>
    <x v="0"/>
    <s v="FEDERAL AVIATION ADMINISTRATION"/>
    <s v="Federal"/>
    <x v="0"/>
    <s v="4011005000"/>
    <s v="Pending"/>
    <s v="16122198"/>
    <m/>
    <m/>
    <n v="1"/>
    <n v="373750"/>
    <n v="1"/>
    <n v="373750"/>
  </r>
  <r>
    <x v="0"/>
    <s v="2"/>
    <s v="8/27/2014"/>
    <s v="2014"/>
    <s v="11"/>
    <s v="45010000"/>
    <x v="15"/>
    <x v="1"/>
    <s v="PURDUE UNIVERSITY"/>
    <s v="Institution of Higher Education"/>
    <x v="0"/>
    <s v="4011015000"/>
    <s v="Pending"/>
    <s v="15022728"/>
    <m/>
    <m/>
    <n v="1"/>
    <n v="45328"/>
    <n v="1"/>
    <n v="45328"/>
  </r>
  <r>
    <x v="0"/>
    <s v="3"/>
    <s v="9/3/2014"/>
    <s v="2014"/>
    <s v="12"/>
    <s v="45010000"/>
    <x v="15"/>
    <x v="1"/>
    <s v="PURDUE UNIVERSITY"/>
    <s v="Institution of Higher Education"/>
    <x v="0"/>
    <s v="4007003000"/>
    <s v="Awarded"/>
    <s v="15032888"/>
    <n v="0.4173"/>
    <n v="40985.949999999997"/>
    <m/>
    <m/>
    <n v="0.4173"/>
    <n v="40985.949999999997"/>
  </r>
  <r>
    <x v="0"/>
    <s v="3"/>
    <s v="9/3/2014"/>
    <s v="2014"/>
    <s v="12"/>
    <s v="45010000"/>
    <x v="15"/>
    <x v="1"/>
    <s v="PURDUE UNIVERSITY"/>
    <s v="Institution of Higher Education"/>
    <x v="0"/>
    <s v="4011009000"/>
    <s v="Awarded"/>
    <s v="15032888"/>
    <n v="0.03"/>
    <n v="2946.51"/>
    <m/>
    <m/>
    <n v="0.03"/>
    <n v="2946.51"/>
  </r>
  <r>
    <x v="0"/>
    <s v="3"/>
    <s v="9/3/2014"/>
    <s v="2014"/>
    <s v="12"/>
    <s v="45010000"/>
    <x v="15"/>
    <x v="1"/>
    <s v="PURDUE UNIVERSITY"/>
    <s v="Institution of Higher Education"/>
    <x v="0"/>
    <s v="4011010000"/>
    <s v="Awarded"/>
    <s v="15032888"/>
    <n v="0.50049999999999994"/>
    <n v="49157.61"/>
    <m/>
    <m/>
    <n v="0.50049999999999994"/>
    <n v="49157.61"/>
  </r>
  <r>
    <x v="0"/>
    <s v="3"/>
    <s v="9/3/2014"/>
    <s v="2014"/>
    <s v="12"/>
    <s v="45010000"/>
    <x v="15"/>
    <x v="1"/>
    <s v="PURDUE UNIVERSITY"/>
    <s v="Institution of Higher Education"/>
    <x v="0"/>
    <s v="4011016000"/>
    <s v="Awarded"/>
    <s v="15032888"/>
    <n v="0.03"/>
    <n v="2946.51"/>
    <m/>
    <m/>
    <n v="0.03"/>
    <n v="2946.51"/>
  </r>
  <r>
    <x v="0"/>
    <s v="3"/>
    <s v="9/3/2014"/>
    <s v="2014"/>
    <s v="12"/>
    <s v="45010000"/>
    <x v="15"/>
    <x v="1"/>
    <s v="PURDUE UNIVERSITY"/>
    <s v="Institution of Higher Education"/>
    <x v="0"/>
    <s v="4012003000"/>
    <s v="Awarded"/>
    <s v="15032888"/>
    <n v="2.2200000000000001E-2"/>
    <n v="2180.42"/>
    <m/>
    <m/>
    <n v="2.2200000000000001E-2"/>
    <n v="2180.42"/>
  </r>
  <r>
    <x v="0"/>
    <s v="3"/>
    <s v="9/3/2014"/>
    <s v="2014"/>
    <s v="12"/>
    <s v="45010000"/>
    <x v="15"/>
    <x v="1"/>
    <s v="PURDUE UNIVERSITY"/>
    <s v="Institution of Higher Education"/>
    <x v="0"/>
    <s v="4027009000"/>
    <s v="Awarded"/>
    <s v="15032888"/>
    <n v="0"/>
    <n v="0"/>
    <m/>
    <m/>
    <n v="0"/>
    <n v="0"/>
  </r>
  <r>
    <x v="0"/>
    <s v="3"/>
    <s v="9/4/2014"/>
    <s v="2014"/>
    <s v="12"/>
    <s v="45010000"/>
    <x v="15"/>
    <x v="1"/>
    <s v="PURDUE UNIVERSITY"/>
    <s v="Institution of Higher Education"/>
    <x v="0"/>
    <s v="4018004000"/>
    <s v="Not Funded"/>
    <s v="15032955"/>
    <m/>
    <m/>
    <n v="1"/>
    <n v="37559"/>
    <n v="1"/>
    <n v="37559"/>
  </r>
  <r>
    <x v="0"/>
    <s v="3"/>
    <s v="9/11/2014"/>
    <s v="2014"/>
    <s v="12"/>
    <s v="45010000"/>
    <x v="15"/>
    <x v="1"/>
    <s v="PURDUE UNIVERSITY"/>
    <s v="Institution of Higher Education"/>
    <x v="0"/>
    <s v="4012004000"/>
    <s v="Pending"/>
    <s v="15032890"/>
    <m/>
    <m/>
    <n v="1"/>
    <n v="9495"/>
    <n v="1"/>
    <n v="9495"/>
  </r>
  <r>
    <x v="0"/>
    <s v="3"/>
    <s v="9/12/2014"/>
    <s v="2014"/>
    <s v="12"/>
    <s v="45010000"/>
    <x v="15"/>
    <x v="1"/>
    <s v="PURDUE UNIVERSITY"/>
    <s v="Institution of Higher Education"/>
    <x v="0"/>
    <s v="4012004000"/>
    <s v="Pending"/>
    <s v="15022828"/>
    <m/>
    <m/>
    <n v="0.96499999999999997"/>
    <n v="38177.33"/>
    <n v="0.96499999999999997"/>
    <n v="38177.33"/>
  </r>
  <r>
    <x v="0"/>
    <s v="3"/>
    <s v="9/12/2014"/>
    <s v="2014"/>
    <s v="12"/>
    <s v="45010000"/>
    <x v="15"/>
    <x v="1"/>
    <s v="PURDUE UNIVERSITY"/>
    <s v="Institution of Higher Education"/>
    <x v="0"/>
    <s v="4012006000"/>
    <s v="Pending"/>
    <s v="15022828"/>
    <m/>
    <m/>
    <n v="1.4999999999999999E-2"/>
    <n v="593.42999999999995"/>
    <n v="1.4999999999999999E-2"/>
    <n v="593.42999999999995"/>
  </r>
  <r>
    <x v="0"/>
    <s v="3"/>
    <s v="9/12/2014"/>
    <s v="2014"/>
    <s v="12"/>
    <s v="45010000"/>
    <x v="15"/>
    <x v="1"/>
    <s v="PURDUE UNIVERSITY"/>
    <s v="Institution of Higher Education"/>
    <x v="0"/>
    <s v="4014017000"/>
    <s v="Pending"/>
    <s v="15022828"/>
    <m/>
    <m/>
    <n v="0.02"/>
    <n v="791.24"/>
    <n v="0.02"/>
    <n v="791.24"/>
  </r>
  <r>
    <x v="0"/>
    <s v="3"/>
    <s v="9/15/2014"/>
    <s v="2014"/>
    <s v="12"/>
    <s v="45010000"/>
    <x v="15"/>
    <x v="1"/>
    <s v="PURDUE UNIVERSITY"/>
    <s v="Institution of Higher Education"/>
    <x v="0"/>
    <s v="4012007000"/>
    <s v="Pending"/>
    <s v="15033207"/>
    <m/>
    <m/>
    <n v="1"/>
    <n v="22581.16"/>
    <n v="1"/>
    <n v="22581.16"/>
  </r>
  <r>
    <x v="0"/>
    <s v="3"/>
    <s v="9/16/2014"/>
    <s v="2014"/>
    <s v="12"/>
    <s v="45010000"/>
    <x v="15"/>
    <x v="1"/>
    <s v="PURDUE UNIVERSITY"/>
    <s v="Institution of Higher Education"/>
    <x v="0"/>
    <s v="4011015000"/>
    <s v="Not Funded"/>
    <s v="15033176"/>
    <m/>
    <m/>
    <n v="0.75"/>
    <n v="37500"/>
    <n v="0.75"/>
    <n v="37500"/>
  </r>
  <r>
    <x v="0"/>
    <s v="3"/>
    <s v="9/16/2014"/>
    <s v="2014"/>
    <s v="12"/>
    <s v="45010000"/>
    <x v="15"/>
    <x v="1"/>
    <s v="PURDUE UNIVERSITY"/>
    <s v="Institution of Higher Education"/>
    <x v="0"/>
    <s v="4019008000"/>
    <s v="Not Funded"/>
    <s v="15033176"/>
    <m/>
    <m/>
    <n v="0.25"/>
    <n v="12500"/>
    <n v="0.25"/>
    <n v="12500"/>
  </r>
  <r>
    <x v="0"/>
    <s v="3"/>
    <s v="9/17/2014"/>
    <s v="2014"/>
    <s v="12"/>
    <s v="45010000"/>
    <x v="15"/>
    <x v="1"/>
    <s v="PURDUE UNIVERSITY"/>
    <s v="Institution of Higher Education"/>
    <x v="0"/>
    <s v="4011014000"/>
    <s v="Pending"/>
    <s v="15033337"/>
    <m/>
    <m/>
    <n v="1"/>
    <n v="65000"/>
    <n v="1"/>
    <n v="65000"/>
  </r>
  <r>
    <x v="0"/>
    <s v="3"/>
    <s v="9/19/2014"/>
    <s v="2014"/>
    <s v="12"/>
    <s v="45010000"/>
    <x v="15"/>
    <x v="1"/>
    <s v="PURDUE UNIVERSITY"/>
    <s v="Institution of Higher Education"/>
    <x v="0"/>
    <s v="4016005000"/>
    <s v="Awarded"/>
    <s v="15033407"/>
    <m/>
    <m/>
    <n v="1"/>
    <n v="74370"/>
    <n v="1"/>
    <n v="74370"/>
  </r>
  <r>
    <x v="0"/>
    <s v="3"/>
    <s v="9/19/2014"/>
    <s v="2014"/>
    <s v="12"/>
    <s v="45010000"/>
    <x v="15"/>
    <x v="1"/>
    <s v="PURDUE UNIVERSITY"/>
    <s v="Institution of Higher Education"/>
    <x v="0"/>
    <s v="4018003000"/>
    <s v="Pending"/>
    <s v="15033384"/>
    <m/>
    <m/>
    <n v="1"/>
    <n v="20000"/>
    <n v="1"/>
    <n v="20000"/>
  </r>
  <r>
    <x v="0"/>
    <s v="3"/>
    <s v="9/22/2014"/>
    <s v="2014"/>
    <s v="12"/>
    <s v="45010000"/>
    <x v="15"/>
    <x v="1"/>
    <s v="PURDUE UNIVERSITY"/>
    <s v="Institution of Higher Education"/>
    <x v="0"/>
    <s v="4007003000"/>
    <s v="Not Funded"/>
    <s v="15033517"/>
    <m/>
    <m/>
    <n v="4.7600000000000003E-2"/>
    <n v="3939.85"/>
    <n v="4.7600000000000003E-2"/>
    <n v="3939.85"/>
  </r>
  <r>
    <x v="0"/>
    <s v="3"/>
    <s v="9/22/2014"/>
    <s v="2014"/>
    <s v="12"/>
    <s v="45010000"/>
    <x v="15"/>
    <x v="1"/>
    <s v="PURDUE UNIVERSITY"/>
    <s v="Institution of Higher Education"/>
    <x v="0"/>
    <s v="4011006000"/>
    <s v="Not Funded"/>
    <s v="15033538"/>
    <m/>
    <m/>
    <n v="0"/>
    <n v="0"/>
    <n v="0"/>
    <n v="0"/>
  </r>
  <r>
    <x v="0"/>
    <s v="3"/>
    <s v="9/22/2014"/>
    <s v="2014"/>
    <s v="12"/>
    <s v="45010000"/>
    <x v="15"/>
    <x v="1"/>
    <s v="PURDUE UNIVERSITY"/>
    <s v="Institution of Higher Education"/>
    <x v="0"/>
    <s v="4011008000"/>
    <s v="Not Funded"/>
    <s v="15033538"/>
    <m/>
    <m/>
    <n v="0"/>
    <n v="0"/>
    <n v="0"/>
    <n v="0"/>
  </r>
  <r>
    <x v="0"/>
    <s v="3"/>
    <s v="9/22/2014"/>
    <s v="2014"/>
    <s v="12"/>
    <s v="45010000"/>
    <x v="15"/>
    <x v="1"/>
    <s v="PURDUE UNIVERSITY"/>
    <s v="Institution of Higher Education"/>
    <x v="0"/>
    <s v="4011009000"/>
    <s v="Pending"/>
    <s v="15033012"/>
    <m/>
    <m/>
    <n v="0.5"/>
    <n v="25000"/>
    <n v="0.5"/>
    <n v="25000"/>
  </r>
  <r>
    <x v="0"/>
    <s v="3"/>
    <s v="9/22/2014"/>
    <s v="2014"/>
    <s v="12"/>
    <s v="45010000"/>
    <x v="15"/>
    <x v="1"/>
    <s v="PURDUE UNIVERSITY"/>
    <s v="Institution of Higher Education"/>
    <x v="0"/>
    <s v="4011009000"/>
    <s v="Awarded"/>
    <s v="15033451"/>
    <m/>
    <m/>
    <n v="0.7"/>
    <n v="21000"/>
    <n v="0.7"/>
    <n v="21000"/>
  </r>
  <r>
    <x v="0"/>
    <s v="3"/>
    <s v="9/22/2014"/>
    <s v="2014"/>
    <s v="12"/>
    <s v="45010000"/>
    <x v="15"/>
    <x v="1"/>
    <s v="PURDUE UNIVERSITY"/>
    <s v="Institution of Higher Education"/>
    <x v="0"/>
    <s v="4011015000"/>
    <s v="Not Funded"/>
    <s v="15033526"/>
    <m/>
    <m/>
    <n v="1"/>
    <n v="90145.02"/>
    <n v="1"/>
    <n v="90145.02"/>
  </r>
  <r>
    <x v="0"/>
    <s v="3"/>
    <s v="9/22/2014"/>
    <s v="2014"/>
    <s v="12"/>
    <s v="45010000"/>
    <x v="15"/>
    <x v="1"/>
    <s v="PURDUE UNIVERSITY"/>
    <s v="Institution of Higher Education"/>
    <x v="0"/>
    <s v="4011015000"/>
    <s v="Not Funded"/>
    <s v="15033538"/>
    <m/>
    <m/>
    <n v="0.2"/>
    <n v="19857.400000000001"/>
    <n v="0.2"/>
    <n v="19857.400000000001"/>
  </r>
  <r>
    <x v="0"/>
    <s v="3"/>
    <s v="9/22/2014"/>
    <s v="2014"/>
    <s v="12"/>
    <s v="45010000"/>
    <x v="15"/>
    <x v="1"/>
    <s v="PURDUE UNIVERSITY"/>
    <s v="Institution of Higher Education"/>
    <x v="0"/>
    <s v="4011018000"/>
    <s v="Pending"/>
    <s v="15033480"/>
    <m/>
    <m/>
    <n v="1"/>
    <n v="4970"/>
    <n v="1"/>
    <n v="4970"/>
  </r>
  <r>
    <x v="0"/>
    <s v="3"/>
    <s v="9/22/2014"/>
    <s v="2014"/>
    <s v="12"/>
    <s v="45010000"/>
    <x v="15"/>
    <x v="1"/>
    <s v="PURDUE UNIVERSITY"/>
    <s v="Institution of Higher Education"/>
    <x v="0"/>
    <s v="4012003000"/>
    <s v="Pending"/>
    <s v="15033012"/>
    <m/>
    <m/>
    <n v="0.5"/>
    <n v="25000"/>
    <n v="0.5"/>
    <n v="25000"/>
  </r>
  <r>
    <x v="0"/>
    <s v="3"/>
    <s v="9/22/2014"/>
    <s v="2014"/>
    <s v="12"/>
    <s v="45010000"/>
    <x v="15"/>
    <x v="1"/>
    <s v="PURDUE UNIVERSITY"/>
    <s v="Institution of Higher Education"/>
    <x v="0"/>
    <s v="4012006000"/>
    <s v="Not Funded"/>
    <s v="15033400"/>
    <m/>
    <m/>
    <n v="0.5"/>
    <n v="50000"/>
    <n v="0.5"/>
    <n v="50000"/>
  </r>
  <r>
    <x v="0"/>
    <s v="3"/>
    <s v="9/22/2014"/>
    <s v="2014"/>
    <s v="12"/>
    <s v="45010000"/>
    <x v="15"/>
    <x v="1"/>
    <s v="PURDUE UNIVERSITY"/>
    <s v="Institution of Higher Education"/>
    <x v="0"/>
    <s v="4013008000"/>
    <s v="Awarded"/>
    <s v="15033451"/>
    <m/>
    <m/>
    <n v="0.3"/>
    <n v="9000"/>
    <n v="0.3"/>
    <n v="9000"/>
  </r>
  <r>
    <x v="0"/>
    <s v="3"/>
    <s v="9/22/2014"/>
    <s v="2014"/>
    <s v="12"/>
    <s v="45010000"/>
    <x v="15"/>
    <x v="1"/>
    <s v="PURDUE UNIVERSITY"/>
    <s v="Institution of Higher Education"/>
    <x v="0"/>
    <s v="4013009000"/>
    <s v="Pending"/>
    <s v="15033525"/>
    <m/>
    <m/>
    <n v="1"/>
    <n v="100000"/>
    <n v="1"/>
    <n v="100000"/>
  </r>
  <r>
    <x v="0"/>
    <s v="3"/>
    <s v="9/22/2014"/>
    <s v="2014"/>
    <s v="12"/>
    <s v="45010000"/>
    <x v="15"/>
    <x v="1"/>
    <s v="PURDUE UNIVERSITY"/>
    <s v="Institution of Higher Education"/>
    <x v="0"/>
    <s v="4013009000"/>
    <s v="Not Funded"/>
    <s v="15033538"/>
    <m/>
    <m/>
    <n v="0.7"/>
    <n v="69500.899999999994"/>
    <n v="0.7"/>
    <n v="69500.899999999994"/>
  </r>
  <r>
    <x v="0"/>
    <s v="3"/>
    <s v="9/22/2014"/>
    <s v="2014"/>
    <s v="12"/>
    <s v="45010000"/>
    <x v="15"/>
    <x v="1"/>
    <s v="PURDUE UNIVERSITY"/>
    <s v="Institution of Higher Education"/>
    <x v="0"/>
    <s v="4014004000"/>
    <s v="Not Funded"/>
    <s v="15033538"/>
    <m/>
    <m/>
    <n v="0.1"/>
    <n v="9928.7000000000007"/>
    <n v="0.1"/>
    <n v="9928.7000000000007"/>
  </r>
  <r>
    <x v="0"/>
    <s v="3"/>
    <s v="9/22/2014"/>
    <s v="2014"/>
    <s v="12"/>
    <s v="45010000"/>
    <x v="15"/>
    <x v="1"/>
    <s v="PURDUE UNIVERSITY"/>
    <s v="Institution of Higher Education"/>
    <x v="0"/>
    <s v="4014009000"/>
    <s v="Not Funded"/>
    <s v="15033535"/>
    <m/>
    <m/>
    <n v="1"/>
    <n v="100000"/>
    <n v="1"/>
    <n v="100000"/>
  </r>
  <r>
    <x v="0"/>
    <s v="3"/>
    <s v="9/22/2014"/>
    <s v="2014"/>
    <s v="12"/>
    <s v="45010000"/>
    <x v="15"/>
    <x v="1"/>
    <s v="PURDUE UNIVERSITY"/>
    <s v="Institution of Higher Education"/>
    <x v="0"/>
    <s v="4014017000"/>
    <s v="Not Funded"/>
    <s v="15033503"/>
    <m/>
    <m/>
    <n v="0.25"/>
    <n v="24875"/>
    <n v="0.25"/>
    <n v="24875"/>
  </r>
  <r>
    <x v="0"/>
    <s v="3"/>
    <s v="9/22/2014"/>
    <s v="2014"/>
    <s v="12"/>
    <s v="45010000"/>
    <x v="15"/>
    <x v="1"/>
    <s v="PURDUE UNIVERSITY"/>
    <s v="Institution of Higher Education"/>
    <x v="0"/>
    <s v="4014017000"/>
    <s v="Not Funded"/>
    <s v="15033538"/>
    <m/>
    <m/>
    <n v="0"/>
    <n v="0"/>
    <n v="0"/>
    <n v="0"/>
  </r>
  <r>
    <x v="0"/>
    <s v="3"/>
    <s v="9/22/2014"/>
    <s v="2014"/>
    <s v="12"/>
    <s v="45010000"/>
    <x v="15"/>
    <x v="1"/>
    <s v="PURDUE UNIVERSITY"/>
    <s v="Institution of Higher Education"/>
    <x v="0"/>
    <s v="4016003000"/>
    <s v="Not Funded"/>
    <s v="15033400"/>
    <m/>
    <m/>
    <n v="0.5"/>
    <n v="50000"/>
    <n v="0.5"/>
    <n v="50000"/>
  </r>
  <r>
    <x v="0"/>
    <s v="3"/>
    <s v="9/22/2014"/>
    <s v="2014"/>
    <s v="12"/>
    <s v="45010000"/>
    <x v="15"/>
    <x v="1"/>
    <s v="PURDUE UNIVERSITY"/>
    <s v="Institution of Higher Education"/>
    <x v="0"/>
    <s v="4017003000"/>
    <s v="Pending"/>
    <s v="15033520"/>
    <m/>
    <m/>
    <n v="1"/>
    <n v="20000"/>
    <n v="1"/>
    <n v="20000"/>
  </r>
  <r>
    <x v="0"/>
    <s v="3"/>
    <s v="9/22/2014"/>
    <s v="2014"/>
    <s v="12"/>
    <s v="45010000"/>
    <x v="15"/>
    <x v="1"/>
    <s v="PURDUE UNIVERSITY"/>
    <s v="Institution of Higher Education"/>
    <x v="0"/>
    <s v="4018003000"/>
    <s v="Not Funded"/>
    <s v="15033461"/>
    <m/>
    <m/>
    <n v="1"/>
    <n v="38613"/>
    <n v="1"/>
    <n v="38613"/>
  </r>
  <r>
    <x v="0"/>
    <s v="3"/>
    <s v="9/22/2014"/>
    <s v="2014"/>
    <s v="12"/>
    <s v="45010000"/>
    <x v="15"/>
    <x v="1"/>
    <s v="PURDUE UNIVERSITY"/>
    <s v="Institution of Higher Education"/>
    <x v="0"/>
    <s v="4018003000"/>
    <s v="Not Funded"/>
    <s v="15033517"/>
    <m/>
    <m/>
    <n v="3.5000000000000003E-2"/>
    <n v="2896.95"/>
    <n v="3.5000000000000003E-2"/>
    <n v="2896.95"/>
  </r>
  <r>
    <x v="0"/>
    <s v="3"/>
    <s v="9/22/2014"/>
    <s v="2014"/>
    <s v="12"/>
    <s v="45010000"/>
    <x v="15"/>
    <x v="1"/>
    <s v="PURDUE UNIVERSITY"/>
    <s v="Institution of Higher Education"/>
    <x v="0"/>
    <s v="4018003000"/>
    <s v="Not Funded"/>
    <s v="15033530"/>
    <m/>
    <m/>
    <n v="0.8"/>
    <n v="79955.199999999997"/>
    <n v="0.8"/>
    <n v="79955.199999999997"/>
  </r>
  <r>
    <x v="0"/>
    <s v="3"/>
    <s v="9/22/2014"/>
    <s v="2014"/>
    <s v="12"/>
    <s v="45010000"/>
    <x v="15"/>
    <x v="1"/>
    <s v="PURDUE UNIVERSITY"/>
    <s v="Institution of Higher Education"/>
    <x v="0"/>
    <s v="4018004000"/>
    <s v="Not Funded"/>
    <s v="15033503"/>
    <m/>
    <m/>
    <n v="0.75"/>
    <n v="74625"/>
    <n v="0.75"/>
    <n v="74625"/>
  </r>
  <r>
    <x v="0"/>
    <s v="3"/>
    <s v="9/22/2014"/>
    <s v="2014"/>
    <s v="12"/>
    <s v="45010000"/>
    <x v="15"/>
    <x v="1"/>
    <s v="PURDUE UNIVERSITY"/>
    <s v="Institution of Higher Education"/>
    <x v="0"/>
    <s v="4018004000"/>
    <s v="Not Funded"/>
    <s v="15033517"/>
    <m/>
    <m/>
    <n v="0.91739999999999999"/>
    <n v="75933.2"/>
    <n v="0.91739999999999999"/>
    <n v="75933.2"/>
  </r>
  <r>
    <x v="0"/>
    <s v="3"/>
    <s v="9/22/2014"/>
    <s v="2014"/>
    <s v="12"/>
    <s v="45010000"/>
    <x v="15"/>
    <x v="1"/>
    <s v="PURDUE UNIVERSITY"/>
    <s v="Institution of Higher Education"/>
    <x v="0"/>
    <s v="4018004000"/>
    <s v="Not Funded"/>
    <s v="15033530"/>
    <m/>
    <m/>
    <n v="0.2"/>
    <n v="19988.8"/>
    <n v="0.2"/>
    <n v="19988.8"/>
  </r>
  <r>
    <x v="0"/>
    <s v="3"/>
    <s v="9/23/2014"/>
    <s v="2014"/>
    <s v="12"/>
    <s v="45010000"/>
    <x v="15"/>
    <x v="1"/>
    <s v="PURDUE UNIVERSITY"/>
    <s v="Institution of Higher Education"/>
    <x v="0"/>
    <s v="4011010000"/>
    <s v="Pending"/>
    <s v="15033523"/>
    <m/>
    <m/>
    <n v="1"/>
    <n v="64434"/>
    <n v="1"/>
    <n v="64434"/>
  </r>
  <r>
    <x v="0"/>
    <s v="3"/>
    <s v="9/23/2014"/>
    <s v="2014"/>
    <s v="12"/>
    <s v="45010000"/>
    <x v="15"/>
    <x v="1"/>
    <s v="PURDUE UNIVERSITY"/>
    <s v="Institution of Higher Education"/>
    <x v="0"/>
    <s v="4011012000"/>
    <s v="Pending"/>
    <s v="15033543"/>
    <m/>
    <m/>
    <n v="1"/>
    <n v="82881"/>
    <n v="1"/>
    <n v="82881"/>
  </r>
  <r>
    <x v="0"/>
    <s v="3"/>
    <s v="9/23/2014"/>
    <s v="2014"/>
    <s v="12"/>
    <s v="45010000"/>
    <x v="15"/>
    <x v="1"/>
    <s v="PURDUE UNIVERSITY"/>
    <s v="Institution of Higher Education"/>
    <x v="0"/>
    <s v="4011012000"/>
    <s v="Awarded"/>
    <s v="15033630"/>
    <m/>
    <m/>
    <n v="1"/>
    <n v="17798"/>
    <n v="1"/>
    <n v="17798"/>
  </r>
  <r>
    <x v="0"/>
    <s v="3"/>
    <s v="9/23/2014"/>
    <s v="2014"/>
    <s v="12"/>
    <s v="45010000"/>
    <x v="15"/>
    <x v="1"/>
    <s v="PURDUE UNIVERSITY"/>
    <s v="Institution of Higher Education"/>
    <x v="0"/>
    <s v="4011012000"/>
    <s v="Not Funded"/>
    <s v="15033591"/>
    <m/>
    <m/>
    <n v="1"/>
    <n v="12572"/>
    <n v="1"/>
    <n v="12572"/>
  </r>
  <r>
    <x v="0"/>
    <s v="3"/>
    <s v="9/23/2014"/>
    <s v="2014"/>
    <s v="12"/>
    <s v="45010000"/>
    <x v="15"/>
    <x v="1"/>
    <s v="PURDUE UNIVERSITY"/>
    <s v="Institution of Higher Education"/>
    <x v="0"/>
    <s v="4011016000"/>
    <s v="Not Funded"/>
    <s v="15033542"/>
    <m/>
    <m/>
    <n v="0.33"/>
    <n v="29480.55"/>
    <n v="0.33"/>
    <n v="29480.55"/>
  </r>
  <r>
    <x v="0"/>
    <s v="3"/>
    <s v="9/23/2014"/>
    <s v="2014"/>
    <s v="12"/>
    <s v="45010000"/>
    <x v="15"/>
    <x v="1"/>
    <s v="PURDUE UNIVERSITY"/>
    <s v="Institution of Higher Education"/>
    <x v="0"/>
    <s v="4011018000"/>
    <s v="Pending"/>
    <s v="15033592"/>
    <m/>
    <m/>
    <n v="0.5"/>
    <n v="2650"/>
    <n v="0.5"/>
    <n v="2650"/>
  </r>
  <r>
    <x v="0"/>
    <s v="3"/>
    <s v="9/23/2014"/>
    <s v="2014"/>
    <s v="12"/>
    <s v="45010000"/>
    <x v="15"/>
    <x v="1"/>
    <s v="PURDUE UNIVERSITY"/>
    <s v="Institution of Higher Education"/>
    <x v="0"/>
    <s v="4011018000"/>
    <s v="Not Funded"/>
    <s v="15033566"/>
    <m/>
    <m/>
    <n v="1"/>
    <n v="92000"/>
    <n v="1"/>
    <n v="92000"/>
  </r>
  <r>
    <x v="0"/>
    <s v="3"/>
    <s v="9/23/2014"/>
    <s v="2014"/>
    <s v="12"/>
    <s v="45010000"/>
    <x v="15"/>
    <x v="1"/>
    <s v="PURDUE UNIVERSITY"/>
    <s v="Institution of Higher Education"/>
    <x v="0"/>
    <s v="4012003000"/>
    <s v="Awarded"/>
    <s v="15033539"/>
    <m/>
    <m/>
    <n v="0.45"/>
    <n v="27333.45"/>
    <n v="0.45"/>
    <n v="27333.45"/>
  </r>
  <r>
    <x v="0"/>
    <s v="3"/>
    <s v="9/23/2014"/>
    <s v="2014"/>
    <s v="12"/>
    <s v="45010000"/>
    <x v="15"/>
    <x v="1"/>
    <s v="PURDUE UNIVERSITY"/>
    <s v="Institution of Higher Education"/>
    <x v="0"/>
    <s v="4012006000"/>
    <s v="Awarded"/>
    <s v="15033539"/>
    <m/>
    <m/>
    <n v="0.55000000000000004"/>
    <n v="33407.550000000003"/>
    <n v="0.55000000000000004"/>
    <n v="33407.550000000003"/>
  </r>
  <r>
    <x v="0"/>
    <s v="3"/>
    <s v="9/23/2014"/>
    <s v="2014"/>
    <s v="12"/>
    <s v="45010000"/>
    <x v="15"/>
    <x v="1"/>
    <s v="PURDUE UNIVERSITY"/>
    <s v="Institution of Higher Education"/>
    <x v="0"/>
    <s v="4013004000"/>
    <s v="Awarded"/>
    <s v="15033557"/>
    <m/>
    <m/>
    <n v="1"/>
    <n v="74360"/>
    <n v="1"/>
    <n v="74360"/>
  </r>
  <r>
    <x v="0"/>
    <s v="3"/>
    <s v="9/23/2014"/>
    <s v="2014"/>
    <s v="12"/>
    <s v="45010000"/>
    <x v="15"/>
    <x v="1"/>
    <s v="PURDUE UNIVERSITY"/>
    <s v="Institution of Higher Education"/>
    <x v="0"/>
    <s v="4013008000"/>
    <s v="Pending"/>
    <s v="15033549"/>
    <m/>
    <m/>
    <n v="0.625"/>
    <n v="57241.25"/>
    <n v="0.625"/>
    <n v="57241.25"/>
  </r>
  <r>
    <x v="0"/>
    <s v="3"/>
    <s v="9/23/2014"/>
    <s v="2014"/>
    <s v="12"/>
    <s v="45010000"/>
    <x v="15"/>
    <x v="1"/>
    <s v="PURDUE UNIVERSITY"/>
    <s v="Institution of Higher Education"/>
    <x v="0"/>
    <s v="4013009000"/>
    <s v="Not Funded"/>
    <s v="15033587"/>
    <m/>
    <m/>
    <n v="1"/>
    <n v="61700"/>
    <n v="1"/>
    <n v="61700"/>
  </r>
  <r>
    <x v="0"/>
    <s v="3"/>
    <s v="9/23/2014"/>
    <s v="2014"/>
    <s v="12"/>
    <s v="45010000"/>
    <x v="15"/>
    <x v="1"/>
    <s v="PURDUE UNIVERSITY"/>
    <s v="Institution of Higher Education"/>
    <x v="0"/>
    <s v="4013011000"/>
    <s v="Not Funded"/>
    <s v="15033628"/>
    <m/>
    <m/>
    <n v="1"/>
    <n v="53170"/>
    <n v="1"/>
    <n v="53170"/>
  </r>
  <r>
    <x v="0"/>
    <s v="3"/>
    <s v="9/23/2014"/>
    <s v="2014"/>
    <s v="12"/>
    <s v="45010000"/>
    <x v="15"/>
    <x v="1"/>
    <s v="PURDUE UNIVERSITY"/>
    <s v="Institution of Higher Education"/>
    <x v="0"/>
    <s v="4013012000"/>
    <s v="Pending"/>
    <s v="15033536"/>
    <m/>
    <m/>
    <n v="1"/>
    <n v="62301"/>
    <n v="1"/>
    <n v="62301"/>
  </r>
  <r>
    <x v="0"/>
    <s v="3"/>
    <s v="9/23/2014"/>
    <s v="2014"/>
    <s v="12"/>
    <s v="45010000"/>
    <x v="15"/>
    <x v="1"/>
    <s v="PURDUE UNIVERSITY"/>
    <s v="Institution of Higher Education"/>
    <x v="0"/>
    <s v="4013012000"/>
    <s v="Pending"/>
    <s v="15033549"/>
    <m/>
    <m/>
    <n v="0.3125"/>
    <n v="28620.63"/>
    <n v="0.3125"/>
    <n v="28620.63"/>
  </r>
  <r>
    <x v="0"/>
    <s v="3"/>
    <s v="9/23/2014"/>
    <s v="2014"/>
    <s v="12"/>
    <s v="45010000"/>
    <x v="15"/>
    <x v="1"/>
    <s v="PURDUE UNIVERSITY"/>
    <s v="Institution of Higher Education"/>
    <x v="0"/>
    <s v="4014003000"/>
    <s v="Pending"/>
    <s v="15033604"/>
    <m/>
    <m/>
    <n v="0.67"/>
    <n v="67000"/>
    <n v="0.67"/>
    <n v="67000"/>
  </r>
  <r>
    <x v="0"/>
    <s v="3"/>
    <s v="9/23/2014"/>
    <s v="2014"/>
    <s v="12"/>
    <s v="45010000"/>
    <x v="15"/>
    <x v="1"/>
    <s v="PURDUE UNIVERSITY"/>
    <s v="Institution of Higher Education"/>
    <x v="0"/>
    <s v="4014003000"/>
    <s v="Not Funded"/>
    <s v="15033542"/>
    <m/>
    <m/>
    <n v="0.34"/>
    <n v="30373.9"/>
    <n v="0.34"/>
    <n v="30373.9"/>
  </r>
  <r>
    <x v="0"/>
    <s v="3"/>
    <s v="9/23/2014"/>
    <s v="2014"/>
    <s v="12"/>
    <s v="45010000"/>
    <x v="15"/>
    <x v="1"/>
    <s v="PURDUE UNIVERSITY"/>
    <s v="Institution of Higher Education"/>
    <x v="0"/>
    <s v="4014003000"/>
    <s v="Not Funded"/>
    <s v="15033588"/>
    <m/>
    <m/>
    <n v="0.5"/>
    <n v="23999.5"/>
    <n v="0.5"/>
    <n v="23999.5"/>
  </r>
  <r>
    <x v="0"/>
    <s v="3"/>
    <s v="9/23/2014"/>
    <s v="2014"/>
    <s v="12"/>
    <s v="45010000"/>
    <x v="15"/>
    <x v="1"/>
    <s v="PURDUE UNIVERSITY"/>
    <s v="Institution of Higher Education"/>
    <x v="0"/>
    <s v="4014005000"/>
    <s v="Pending"/>
    <s v="15033609"/>
    <m/>
    <m/>
    <n v="1"/>
    <n v="99832"/>
    <n v="1"/>
    <n v="99832"/>
  </r>
  <r>
    <x v="0"/>
    <s v="3"/>
    <s v="9/23/2014"/>
    <s v="2014"/>
    <s v="12"/>
    <s v="45010000"/>
    <x v="15"/>
    <x v="1"/>
    <s v="PURDUE UNIVERSITY"/>
    <s v="Institution of Higher Education"/>
    <x v="0"/>
    <s v="4014005000"/>
    <s v="Not Funded"/>
    <s v="15033613"/>
    <m/>
    <m/>
    <n v="0.5"/>
    <n v="47771"/>
    <n v="0.5"/>
    <n v="47771"/>
  </r>
  <r>
    <x v="0"/>
    <s v="3"/>
    <s v="9/23/2014"/>
    <s v="2014"/>
    <s v="12"/>
    <s v="45010000"/>
    <x v="15"/>
    <x v="1"/>
    <s v="PURDUE UNIVERSITY"/>
    <s v="Institution of Higher Education"/>
    <x v="0"/>
    <s v="4014006000"/>
    <s v="Not Funded"/>
    <s v="15033511"/>
    <n v="1"/>
    <n v="99860"/>
    <m/>
    <m/>
    <n v="1"/>
    <n v="99860"/>
  </r>
  <r>
    <x v="0"/>
    <s v="3"/>
    <s v="9/23/2014"/>
    <s v="2014"/>
    <s v="12"/>
    <s v="45010000"/>
    <x v="15"/>
    <x v="1"/>
    <s v="PURDUE UNIVERSITY"/>
    <s v="Institution of Higher Education"/>
    <x v="0"/>
    <s v="4014009000"/>
    <s v="Pending"/>
    <s v="15033604"/>
    <m/>
    <m/>
    <n v="0.33"/>
    <n v="33000"/>
    <n v="0.33"/>
    <n v="33000"/>
  </r>
  <r>
    <x v="0"/>
    <s v="3"/>
    <s v="9/23/2014"/>
    <s v="2014"/>
    <s v="12"/>
    <s v="45010000"/>
    <x v="15"/>
    <x v="1"/>
    <s v="PURDUE UNIVERSITY"/>
    <s v="Institution of Higher Education"/>
    <x v="0"/>
    <s v="4014009000"/>
    <s v="Pending"/>
    <s v="15033614"/>
    <m/>
    <m/>
    <n v="1"/>
    <n v="74770"/>
    <n v="1"/>
    <n v="74770"/>
  </r>
  <r>
    <x v="0"/>
    <s v="3"/>
    <s v="9/23/2014"/>
    <s v="2014"/>
    <s v="12"/>
    <s v="45010000"/>
    <x v="15"/>
    <x v="1"/>
    <s v="PURDUE UNIVERSITY"/>
    <s v="Institution of Higher Education"/>
    <x v="0"/>
    <s v="4014009000"/>
    <s v="Not Funded"/>
    <s v="15033603"/>
    <n v="0.66"/>
    <n v="46200"/>
    <m/>
    <m/>
    <n v="0.66"/>
    <n v="46200"/>
  </r>
  <r>
    <x v="0"/>
    <s v="3"/>
    <s v="9/23/2014"/>
    <s v="2014"/>
    <s v="12"/>
    <s v="45010000"/>
    <x v="15"/>
    <x v="1"/>
    <s v="PURDUE UNIVERSITY"/>
    <s v="Institution of Higher Education"/>
    <x v="0"/>
    <s v="4014010000"/>
    <s v="Awarded"/>
    <s v="15033443"/>
    <m/>
    <m/>
    <n v="0.25"/>
    <n v="25000"/>
    <n v="0.25"/>
    <n v="25000"/>
  </r>
  <r>
    <x v="0"/>
    <s v="3"/>
    <s v="9/23/2014"/>
    <s v="2014"/>
    <s v="12"/>
    <s v="45010000"/>
    <x v="15"/>
    <x v="1"/>
    <s v="PURDUE UNIVERSITY"/>
    <s v="Institution of Higher Education"/>
    <x v="0"/>
    <s v="4014010000"/>
    <s v="Awarded"/>
    <s v="15033513"/>
    <m/>
    <m/>
    <n v="1"/>
    <n v="100000"/>
    <n v="1"/>
    <n v="100000"/>
  </r>
  <r>
    <x v="0"/>
    <s v="3"/>
    <s v="9/23/2014"/>
    <s v="2014"/>
    <s v="12"/>
    <s v="45010000"/>
    <x v="15"/>
    <x v="1"/>
    <s v="PURDUE UNIVERSITY"/>
    <s v="Institution of Higher Education"/>
    <x v="0"/>
    <s v="4014010000"/>
    <s v="Not Funded"/>
    <s v="15033588"/>
    <m/>
    <m/>
    <n v="0.5"/>
    <n v="23999.5"/>
    <n v="0.5"/>
    <n v="23999.5"/>
  </r>
  <r>
    <x v="0"/>
    <s v="3"/>
    <s v="9/23/2014"/>
    <s v="2014"/>
    <s v="12"/>
    <s v="45010000"/>
    <x v="15"/>
    <x v="1"/>
    <s v="PURDUE UNIVERSITY"/>
    <s v="Institution of Higher Education"/>
    <x v="0"/>
    <s v="4014011000"/>
    <s v="Pending"/>
    <s v="15033620"/>
    <m/>
    <m/>
    <n v="1"/>
    <n v="60121"/>
    <n v="1"/>
    <n v="60121"/>
  </r>
  <r>
    <x v="0"/>
    <s v="3"/>
    <s v="9/23/2014"/>
    <s v="2014"/>
    <s v="12"/>
    <s v="45010000"/>
    <x v="15"/>
    <x v="1"/>
    <s v="PURDUE UNIVERSITY"/>
    <s v="Institution of Higher Education"/>
    <x v="0"/>
    <s v="4014011000"/>
    <s v="Not Funded"/>
    <s v="15033542"/>
    <m/>
    <m/>
    <n v="0.33"/>
    <n v="29480.55"/>
    <n v="0.33"/>
    <n v="29480.55"/>
  </r>
  <r>
    <x v="0"/>
    <s v="3"/>
    <s v="9/23/2014"/>
    <s v="2014"/>
    <s v="12"/>
    <s v="45010000"/>
    <x v="15"/>
    <x v="1"/>
    <s v="PURDUE UNIVERSITY"/>
    <s v="Institution of Higher Education"/>
    <x v="0"/>
    <s v="4014017000"/>
    <s v="Not Funded"/>
    <s v="15033598"/>
    <m/>
    <m/>
    <n v="0.75"/>
    <n v="60000"/>
    <n v="0.75"/>
    <n v="60000"/>
  </r>
  <r>
    <x v="0"/>
    <s v="3"/>
    <s v="9/23/2014"/>
    <s v="2014"/>
    <s v="12"/>
    <s v="45010000"/>
    <x v="15"/>
    <x v="1"/>
    <s v="PURDUE UNIVERSITY"/>
    <s v="Institution of Higher Education"/>
    <x v="0"/>
    <s v="4016003000"/>
    <s v="Pending"/>
    <s v="15033629"/>
    <m/>
    <m/>
    <n v="1"/>
    <n v="90000"/>
    <n v="1"/>
    <n v="90000"/>
  </r>
  <r>
    <x v="0"/>
    <s v="3"/>
    <s v="9/23/2014"/>
    <s v="2014"/>
    <s v="12"/>
    <s v="45010000"/>
    <x v="15"/>
    <x v="1"/>
    <s v="PURDUE UNIVERSITY"/>
    <s v="Institution of Higher Education"/>
    <x v="0"/>
    <s v="4016003000"/>
    <s v="Not Funded"/>
    <s v="15033580"/>
    <m/>
    <m/>
    <n v="1"/>
    <n v="63500"/>
    <n v="1"/>
    <n v="63500"/>
  </r>
  <r>
    <x v="0"/>
    <s v="3"/>
    <s v="9/23/2014"/>
    <s v="2014"/>
    <s v="12"/>
    <s v="45010000"/>
    <x v="15"/>
    <x v="1"/>
    <s v="PURDUE UNIVERSITY"/>
    <s v="Institution of Higher Education"/>
    <x v="0"/>
    <s v="4017019000"/>
    <s v="Pending"/>
    <s v="15033549"/>
    <m/>
    <m/>
    <n v="6.25E-2"/>
    <n v="5724.13"/>
    <n v="6.25E-2"/>
    <n v="5724.13"/>
  </r>
  <r>
    <x v="0"/>
    <s v="3"/>
    <s v="9/23/2014"/>
    <s v="2014"/>
    <s v="12"/>
    <s v="45010000"/>
    <x v="15"/>
    <x v="1"/>
    <s v="PURDUE UNIVERSITY"/>
    <s v="Institution of Higher Education"/>
    <x v="0"/>
    <s v="4018003000"/>
    <s v="Pending"/>
    <s v="15033592"/>
    <m/>
    <m/>
    <n v="0.5"/>
    <n v="2650"/>
    <n v="0.5"/>
    <n v="2650"/>
  </r>
  <r>
    <x v="0"/>
    <s v="3"/>
    <s v="9/23/2014"/>
    <s v="2014"/>
    <s v="12"/>
    <s v="45010000"/>
    <x v="15"/>
    <x v="1"/>
    <s v="PURDUE UNIVERSITY"/>
    <s v="Institution of Higher Education"/>
    <x v="0"/>
    <s v="4018003000"/>
    <s v="Awarded"/>
    <s v="15033626"/>
    <m/>
    <m/>
    <n v="1"/>
    <n v="99260"/>
    <n v="1"/>
    <n v="99260"/>
  </r>
  <r>
    <x v="0"/>
    <s v="3"/>
    <s v="9/23/2014"/>
    <s v="2014"/>
    <s v="12"/>
    <s v="45010000"/>
    <x v="15"/>
    <x v="1"/>
    <s v="PURDUE UNIVERSITY"/>
    <s v="Institution of Higher Education"/>
    <x v="0"/>
    <s v="4018004000"/>
    <s v="Awarded"/>
    <s v="15033607"/>
    <m/>
    <m/>
    <n v="0.83"/>
    <n v="82850.600000000006"/>
    <n v="0.83"/>
    <n v="82850.600000000006"/>
  </r>
  <r>
    <x v="0"/>
    <s v="3"/>
    <s v="9/23/2014"/>
    <s v="2014"/>
    <s v="12"/>
    <s v="45010000"/>
    <x v="15"/>
    <x v="1"/>
    <s v="PURDUE UNIVERSITY"/>
    <s v="Institution of Higher Education"/>
    <x v="0"/>
    <s v="4018004000"/>
    <s v="Not Funded"/>
    <s v="15033603"/>
    <n v="0.34"/>
    <n v="23800"/>
    <m/>
    <m/>
    <n v="0.34"/>
    <n v="23800"/>
  </r>
  <r>
    <x v="0"/>
    <s v="3"/>
    <s v="9/23/2014"/>
    <s v="2014"/>
    <s v="12"/>
    <s v="45010000"/>
    <x v="15"/>
    <x v="1"/>
    <s v="PURDUE UNIVERSITY"/>
    <s v="Institution of Higher Education"/>
    <x v="0"/>
    <s v="4018004000"/>
    <s v="Not Funded"/>
    <s v="15033624"/>
    <m/>
    <m/>
    <n v="1"/>
    <n v="65000"/>
    <n v="1"/>
    <n v="65000"/>
  </r>
  <r>
    <x v="0"/>
    <s v="3"/>
    <s v="9/23/2014"/>
    <s v="2014"/>
    <s v="12"/>
    <s v="45010000"/>
    <x v="15"/>
    <x v="1"/>
    <s v="PURDUE UNIVERSITY"/>
    <s v="Institution of Higher Education"/>
    <x v="0"/>
    <s v="4018004000"/>
    <s v="Not Funded"/>
    <s v="15033636"/>
    <m/>
    <m/>
    <n v="1"/>
    <n v="100000"/>
    <n v="1"/>
    <n v="100000"/>
  </r>
  <r>
    <x v="0"/>
    <s v="3"/>
    <s v="9/23/2014"/>
    <s v="2014"/>
    <s v="12"/>
    <s v="45010000"/>
    <x v="15"/>
    <x v="1"/>
    <s v="PURDUE UNIVERSITY"/>
    <s v="Institution of Higher Education"/>
    <x v="0"/>
    <s v="4018007000"/>
    <s v="Pending"/>
    <s v="15033558"/>
    <m/>
    <m/>
    <n v="1"/>
    <n v="13931.4"/>
    <n v="1"/>
    <n v="13931.4"/>
  </r>
  <r>
    <x v="0"/>
    <s v="3"/>
    <s v="9/23/2014"/>
    <s v="2014"/>
    <s v="12"/>
    <s v="45010000"/>
    <x v="15"/>
    <x v="1"/>
    <s v="PURDUE UNIVERSITY"/>
    <s v="Institution of Higher Education"/>
    <x v="0"/>
    <s v="4018007000"/>
    <s v="Awarded"/>
    <s v="15033521"/>
    <m/>
    <m/>
    <n v="1"/>
    <n v="99115"/>
    <n v="1"/>
    <n v="99115"/>
  </r>
  <r>
    <x v="0"/>
    <s v="3"/>
    <s v="9/23/2014"/>
    <s v="2014"/>
    <s v="12"/>
    <s v="45010000"/>
    <x v="15"/>
    <x v="1"/>
    <s v="PURDUE UNIVERSITY"/>
    <s v="Institution of Higher Education"/>
    <x v="0"/>
    <s v="4018007000"/>
    <s v="Awarded"/>
    <s v="15033607"/>
    <m/>
    <m/>
    <n v="0.17"/>
    <n v="16969.400000000001"/>
    <n v="0.17"/>
    <n v="16969.400000000001"/>
  </r>
  <r>
    <x v="0"/>
    <s v="3"/>
    <s v="9/23/2014"/>
    <s v="2014"/>
    <s v="12"/>
    <s v="45010000"/>
    <x v="15"/>
    <x v="1"/>
    <s v="PURDUE UNIVERSITY"/>
    <s v="Institution of Higher Education"/>
    <x v="0"/>
    <s v="4018007000"/>
    <s v="Not Funded"/>
    <s v="15033598"/>
    <m/>
    <m/>
    <n v="0.25"/>
    <n v="20000"/>
    <n v="0.25"/>
    <n v="20000"/>
  </r>
  <r>
    <x v="0"/>
    <s v="3"/>
    <s v="9/23/2014"/>
    <s v="2014"/>
    <s v="12"/>
    <s v="45010000"/>
    <x v="15"/>
    <x v="1"/>
    <s v="PURDUE UNIVERSITY"/>
    <s v="Institution of Higher Education"/>
    <x v="0"/>
    <s v="4018008000"/>
    <s v="Awarded"/>
    <s v="15033540"/>
    <m/>
    <m/>
    <n v="1"/>
    <n v="10000"/>
    <n v="1"/>
    <n v="10000"/>
  </r>
  <r>
    <x v="0"/>
    <s v="3"/>
    <s v="9/23/2014"/>
    <s v="2014"/>
    <s v="12"/>
    <s v="45010000"/>
    <x v="15"/>
    <x v="1"/>
    <s v="PURDUE UNIVERSITY"/>
    <s v="Institution of Higher Education"/>
    <x v="0"/>
    <s v="4018008000"/>
    <s v="Not Funded"/>
    <s v="15033613"/>
    <m/>
    <m/>
    <n v="0.5"/>
    <n v="47771"/>
    <n v="0.5"/>
    <n v="47771"/>
  </r>
  <r>
    <x v="0"/>
    <s v="3"/>
    <s v="9/23/2014"/>
    <s v="2014"/>
    <s v="12"/>
    <s v="45010000"/>
    <x v="15"/>
    <x v="1"/>
    <s v="PURDUE UNIVERSITY"/>
    <s v="Institution of Higher Education"/>
    <x v="0"/>
    <s v="4018009000"/>
    <s v="Not Funded"/>
    <s v="15033563"/>
    <m/>
    <m/>
    <n v="1"/>
    <n v="98630"/>
    <n v="1"/>
    <n v="98630"/>
  </r>
  <r>
    <x v="0"/>
    <s v="3"/>
    <s v="9/23/2014"/>
    <s v="2014"/>
    <s v="12"/>
    <s v="45010000"/>
    <x v="15"/>
    <x v="1"/>
    <s v="PURDUE UNIVERSITY"/>
    <s v="Institution of Higher Education"/>
    <x v="0"/>
    <s v="4019003000"/>
    <s v="Awarded"/>
    <s v="15033162"/>
    <m/>
    <m/>
    <n v="1"/>
    <n v="37000"/>
    <n v="1"/>
    <n v="37000"/>
  </r>
  <r>
    <x v="0"/>
    <s v="3"/>
    <s v="9/23/2014"/>
    <s v="2014"/>
    <s v="12"/>
    <s v="45010000"/>
    <x v="15"/>
    <x v="1"/>
    <s v="PURDUE UNIVERSITY"/>
    <s v="Institution of Higher Education"/>
    <x v="0"/>
    <s v="4019008000"/>
    <s v="Awarded"/>
    <s v="15033512"/>
    <m/>
    <m/>
    <n v="1"/>
    <n v="50000"/>
    <n v="1"/>
    <n v="50000"/>
  </r>
  <r>
    <x v="0"/>
    <s v="3"/>
    <s v="9/23/2014"/>
    <s v="2014"/>
    <s v="12"/>
    <s v="45010000"/>
    <x v="15"/>
    <x v="1"/>
    <s v="PURDUE UNIVERSITY"/>
    <s v="Institution of Higher Education"/>
    <x v="0"/>
    <s v="4019030000"/>
    <s v="Awarded"/>
    <s v="15033443"/>
    <m/>
    <m/>
    <n v="0.75"/>
    <n v="75000"/>
    <n v="0.75"/>
    <n v="75000"/>
  </r>
  <r>
    <x v="0"/>
    <s v="3"/>
    <s v="9/23/2014"/>
    <s v="2014"/>
    <s v="12"/>
    <s v="45010000"/>
    <x v="15"/>
    <x v="1"/>
    <s v="PURDUE UNIVERSITY"/>
    <s v="Institution of Higher Education"/>
    <x v="0"/>
    <s v="4027002000"/>
    <s v="Not Funded"/>
    <s v="15033511"/>
    <n v="0"/>
    <n v="0"/>
    <m/>
    <m/>
    <n v="0"/>
    <n v="0"/>
  </r>
  <r>
    <x v="0"/>
    <s v="3"/>
    <s v="9/23/2014"/>
    <s v="2014"/>
    <s v="12"/>
    <s v="45010000"/>
    <x v="15"/>
    <x v="1"/>
    <s v="PURDUE UNIVERSITY"/>
    <s v="Institution of Higher Education"/>
    <x v="0"/>
    <s v="4027002000"/>
    <s v="Not Funded"/>
    <s v="15033603"/>
    <n v="0"/>
    <n v="0"/>
    <m/>
    <m/>
    <n v="0"/>
    <n v="0"/>
  </r>
  <r>
    <x v="0"/>
    <s v="3"/>
    <s v="9/24/2014"/>
    <s v="2014"/>
    <s v="12"/>
    <s v="45010000"/>
    <x v="15"/>
    <x v="1"/>
    <s v="PURDUE UNIVERSITY"/>
    <s v="Institution of Higher Education"/>
    <x v="0"/>
    <s v="4011012000"/>
    <s v="Awarded"/>
    <s v="15033589"/>
    <m/>
    <m/>
    <n v="1"/>
    <n v="25600"/>
    <n v="1"/>
    <n v="25600"/>
  </r>
  <r>
    <x v="0"/>
    <s v="3"/>
    <s v="9/24/2014"/>
    <s v="2014"/>
    <s v="12"/>
    <s v="45010000"/>
    <x v="15"/>
    <x v="1"/>
    <s v="PURDUE UNIVERSITY"/>
    <s v="Institution of Higher Education"/>
    <x v="0"/>
    <s v="4011014000"/>
    <s v="Pending"/>
    <s v="15033649"/>
    <m/>
    <m/>
    <n v="1"/>
    <n v="50000"/>
    <n v="1"/>
    <n v="50000"/>
  </r>
  <r>
    <x v="0"/>
    <s v="3"/>
    <s v="9/24/2014"/>
    <s v="2014"/>
    <s v="12"/>
    <s v="45010000"/>
    <x v="15"/>
    <x v="1"/>
    <s v="PURDUE UNIVERSITY"/>
    <s v="Institution of Higher Education"/>
    <x v="0"/>
    <s v="4011015000"/>
    <s v="Not Funded"/>
    <s v="15033518"/>
    <m/>
    <m/>
    <n v="0.92"/>
    <n v="91999.08"/>
    <n v="0.92"/>
    <n v="91999.08"/>
  </r>
  <r>
    <x v="0"/>
    <s v="3"/>
    <s v="9/24/2014"/>
    <s v="2014"/>
    <s v="12"/>
    <s v="45010000"/>
    <x v="15"/>
    <x v="1"/>
    <s v="PURDUE UNIVERSITY"/>
    <s v="Institution of Higher Education"/>
    <x v="0"/>
    <s v="4011016000"/>
    <s v="Awarded"/>
    <s v="15033546"/>
    <m/>
    <m/>
    <n v="1"/>
    <n v="99690"/>
    <n v="1"/>
    <n v="99690"/>
  </r>
  <r>
    <x v="0"/>
    <s v="3"/>
    <s v="9/24/2014"/>
    <s v="2014"/>
    <s v="12"/>
    <s v="45010000"/>
    <x v="15"/>
    <x v="1"/>
    <s v="PURDUE UNIVERSITY"/>
    <s v="Institution of Higher Education"/>
    <x v="0"/>
    <s v="4011018000"/>
    <s v="Pending"/>
    <s v="15033483"/>
    <m/>
    <m/>
    <n v="0.75"/>
    <n v="59250"/>
    <n v="0.75"/>
    <n v="59250"/>
  </r>
  <r>
    <x v="0"/>
    <s v="3"/>
    <s v="9/24/2014"/>
    <s v="2014"/>
    <s v="12"/>
    <s v="45010000"/>
    <x v="15"/>
    <x v="1"/>
    <s v="PURDUE UNIVERSITY"/>
    <s v="Institution of Higher Education"/>
    <x v="0"/>
    <s v="4012006000"/>
    <s v="Awarded"/>
    <s v="15033555"/>
    <n v="1"/>
    <n v="99965"/>
    <m/>
    <m/>
    <n v="1"/>
    <n v="99965"/>
  </r>
  <r>
    <x v="0"/>
    <s v="3"/>
    <s v="9/24/2014"/>
    <s v="2014"/>
    <s v="12"/>
    <s v="45010000"/>
    <x v="15"/>
    <x v="1"/>
    <s v="PURDUE UNIVERSITY"/>
    <s v="Institution of Higher Education"/>
    <x v="0"/>
    <s v="4013009000"/>
    <s v="Not Funded"/>
    <s v="15033518"/>
    <m/>
    <m/>
    <n v="0.08"/>
    <n v="7999.92"/>
    <n v="0.08"/>
    <n v="7999.92"/>
  </r>
  <r>
    <x v="0"/>
    <s v="3"/>
    <s v="9/24/2014"/>
    <s v="2014"/>
    <s v="12"/>
    <s v="45010000"/>
    <x v="15"/>
    <x v="1"/>
    <s v="PURDUE UNIVERSITY"/>
    <s v="Institution of Higher Education"/>
    <x v="0"/>
    <s v="4014004000"/>
    <s v="Pending"/>
    <s v="15033483"/>
    <m/>
    <m/>
    <n v="0.25"/>
    <n v="19750"/>
    <n v="0.25"/>
    <n v="19750"/>
  </r>
  <r>
    <x v="0"/>
    <s v="3"/>
    <s v="9/24/2014"/>
    <s v="2014"/>
    <s v="12"/>
    <s v="45010000"/>
    <x v="15"/>
    <x v="1"/>
    <s v="PURDUE UNIVERSITY"/>
    <s v="Institution of Higher Education"/>
    <x v="0"/>
    <s v="4017007000"/>
    <s v="Pending"/>
    <s v="15033458"/>
    <m/>
    <m/>
    <n v="1"/>
    <n v="7086"/>
    <n v="1"/>
    <n v="7086"/>
  </r>
  <r>
    <x v="0"/>
    <s v="3"/>
    <s v="9/24/2014"/>
    <s v="2014"/>
    <s v="12"/>
    <s v="45010000"/>
    <x v="15"/>
    <x v="1"/>
    <s v="PURDUE UNIVERSITY"/>
    <s v="Institution of Higher Education"/>
    <x v="0"/>
    <s v="4017008000"/>
    <s v="Pending"/>
    <s v="15033460"/>
    <m/>
    <m/>
    <n v="1"/>
    <n v="10275"/>
    <n v="1"/>
    <n v="10275"/>
  </r>
  <r>
    <x v="0"/>
    <s v="3"/>
    <s v="9/24/2014"/>
    <s v="2014"/>
    <s v="12"/>
    <s v="45010000"/>
    <x v="15"/>
    <x v="1"/>
    <s v="PURDUE UNIVERSITY"/>
    <s v="Institution of Higher Education"/>
    <x v="0"/>
    <s v="4017012000"/>
    <s v="Pending"/>
    <s v="15033459"/>
    <m/>
    <m/>
    <n v="1"/>
    <n v="22300"/>
    <n v="1"/>
    <n v="22300"/>
  </r>
  <r>
    <x v="0"/>
    <s v="3"/>
    <s v="9/24/2014"/>
    <s v="2014"/>
    <s v="12"/>
    <s v="45010000"/>
    <x v="15"/>
    <x v="1"/>
    <s v="PURDUE UNIVERSITY"/>
    <s v="Institution of Higher Education"/>
    <x v="0"/>
    <s v="4017022000"/>
    <s v="Pending"/>
    <s v="15033434"/>
    <m/>
    <m/>
    <n v="1"/>
    <n v="24532"/>
    <n v="1"/>
    <n v="24532"/>
  </r>
  <r>
    <x v="0"/>
    <s v="3"/>
    <s v="9/24/2014"/>
    <s v="2014"/>
    <s v="12"/>
    <s v="45010000"/>
    <x v="15"/>
    <x v="1"/>
    <s v="PURDUE UNIVERSITY"/>
    <s v="Institution of Higher Education"/>
    <x v="0"/>
    <s v="4017022000"/>
    <s v="Pending"/>
    <s v="15033449"/>
    <m/>
    <m/>
    <n v="1"/>
    <n v="7758"/>
    <n v="1"/>
    <n v="7758"/>
  </r>
  <r>
    <x v="0"/>
    <s v="3"/>
    <s v="9/24/2014"/>
    <s v="2014"/>
    <s v="12"/>
    <s v="45010000"/>
    <x v="15"/>
    <x v="1"/>
    <s v="PURDUE UNIVERSITY"/>
    <s v="Institution of Higher Education"/>
    <x v="0"/>
    <s v="4027002000"/>
    <s v="Awarded"/>
    <s v="15033555"/>
    <n v="0"/>
    <n v="0"/>
    <m/>
    <m/>
    <n v="0"/>
    <n v="0"/>
  </r>
  <r>
    <x v="0"/>
    <s v="3"/>
    <s v="9/25/2014"/>
    <s v="2014"/>
    <s v="12"/>
    <s v="45010000"/>
    <x v="15"/>
    <x v="1"/>
    <s v="PURDUE UNIVERSITY"/>
    <s v="Institution of Higher Education"/>
    <x v="0"/>
    <s v="4014003000"/>
    <s v="Not Funded"/>
    <s v="15033622"/>
    <m/>
    <m/>
    <n v="0.4"/>
    <n v="22502"/>
    <n v="0.4"/>
    <n v="22502"/>
  </r>
  <r>
    <x v="0"/>
    <s v="3"/>
    <s v="9/25/2014"/>
    <s v="2014"/>
    <s v="12"/>
    <s v="45010000"/>
    <x v="15"/>
    <x v="1"/>
    <s v="PURDUE UNIVERSITY"/>
    <s v="Institution of Higher Education"/>
    <x v="0"/>
    <s v="4014009000"/>
    <s v="Pending"/>
    <s v="15033606"/>
    <m/>
    <m/>
    <n v="1"/>
    <n v="52498"/>
    <n v="1"/>
    <n v="52498"/>
  </r>
  <r>
    <x v="0"/>
    <s v="3"/>
    <s v="9/25/2014"/>
    <s v="2014"/>
    <s v="12"/>
    <s v="45010000"/>
    <x v="15"/>
    <x v="1"/>
    <s v="PURDUE UNIVERSITY"/>
    <s v="Institution of Higher Education"/>
    <x v="0"/>
    <s v="4014009000"/>
    <s v="Not Funded"/>
    <s v="15033622"/>
    <m/>
    <m/>
    <n v="0.6"/>
    <n v="33753"/>
    <n v="0.6"/>
    <n v="33753"/>
  </r>
  <r>
    <x v="0"/>
    <s v="3"/>
    <s v="9/26/2014"/>
    <s v="2014"/>
    <s v="12"/>
    <s v="45010000"/>
    <x v="15"/>
    <x v="1"/>
    <s v="PURDUE UNIVERSITY"/>
    <s v="Institution of Higher Education"/>
    <x v="0"/>
    <s v="4007003000"/>
    <s v="Awarded"/>
    <s v="15033544"/>
    <n v="0.11833100000000001"/>
    <n v="3005.61"/>
    <m/>
    <m/>
    <n v="0.11833100000000001"/>
    <n v="3005.61"/>
  </r>
  <r>
    <x v="0"/>
    <s v="3"/>
    <s v="9/26/2014"/>
    <s v="2014"/>
    <s v="12"/>
    <s v="45010000"/>
    <x v="15"/>
    <x v="1"/>
    <s v="PURDUE UNIVERSITY"/>
    <s v="Institution of Higher Education"/>
    <x v="0"/>
    <s v="4011001000"/>
    <s v="Awarded"/>
    <s v="15033544"/>
    <n v="0"/>
    <n v="0"/>
    <m/>
    <m/>
    <n v="0"/>
    <n v="0"/>
  </r>
  <r>
    <x v="0"/>
    <s v="3"/>
    <s v="9/26/2014"/>
    <s v="2014"/>
    <s v="12"/>
    <s v="45010000"/>
    <x v="15"/>
    <x v="1"/>
    <s v="PURDUE UNIVERSITY"/>
    <s v="Institution of Higher Education"/>
    <x v="0"/>
    <s v="4011008000"/>
    <s v="Pending"/>
    <s v="15033685"/>
    <m/>
    <m/>
    <n v="1"/>
    <n v="50000"/>
    <n v="1"/>
    <n v="50000"/>
  </r>
  <r>
    <x v="0"/>
    <s v="3"/>
    <s v="9/26/2014"/>
    <s v="2014"/>
    <s v="12"/>
    <s v="45010000"/>
    <x v="15"/>
    <x v="1"/>
    <s v="PURDUE UNIVERSITY"/>
    <s v="Institution of Higher Education"/>
    <x v="0"/>
    <s v="4011008000"/>
    <s v="Pending"/>
    <s v="15033702"/>
    <m/>
    <m/>
    <n v="1"/>
    <n v="50000"/>
    <n v="1"/>
    <n v="50000"/>
  </r>
  <r>
    <x v="0"/>
    <s v="3"/>
    <s v="9/26/2014"/>
    <s v="2014"/>
    <s v="12"/>
    <s v="45010000"/>
    <x v="15"/>
    <x v="1"/>
    <s v="PURDUE UNIVERSITY"/>
    <s v="Institution of Higher Education"/>
    <x v="0"/>
    <s v="4011010000"/>
    <s v="Awarded"/>
    <s v="15033544"/>
    <n v="0.25848500000000002"/>
    <n v="6565.52"/>
    <m/>
    <m/>
    <n v="0.25848500000000002"/>
    <n v="6565.52"/>
  </r>
  <r>
    <x v="0"/>
    <s v="3"/>
    <s v="9/26/2014"/>
    <s v="2014"/>
    <s v="12"/>
    <s v="45010000"/>
    <x v="15"/>
    <x v="1"/>
    <s v="PURDUE UNIVERSITY"/>
    <s v="Institution of Higher Education"/>
    <x v="0"/>
    <s v="4011016000"/>
    <s v="Pending"/>
    <s v="15033507"/>
    <m/>
    <m/>
    <n v="1"/>
    <n v="50000"/>
    <n v="1"/>
    <n v="50000"/>
  </r>
  <r>
    <x v="0"/>
    <s v="3"/>
    <s v="9/26/2014"/>
    <s v="2014"/>
    <s v="12"/>
    <s v="45010000"/>
    <x v="15"/>
    <x v="1"/>
    <s v="AUBURN UNIVERSITY"/>
    <s v="Institution of Higher Education"/>
    <x v="0"/>
    <s v="4011016000"/>
    <s v="Pending"/>
    <s v="15033764"/>
    <m/>
    <m/>
    <n v="1"/>
    <n v="93376"/>
    <n v="1"/>
    <n v="93376"/>
  </r>
  <r>
    <x v="0"/>
    <s v="3"/>
    <s v="9/26/2014"/>
    <s v="2014"/>
    <s v="12"/>
    <s v="45010000"/>
    <x v="15"/>
    <x v="1"/>
    <s v="PURDUE UNIVERSITY"/>
    <s v="Institution of Higher Education"/>
    <x v="0"/>
    <s v="4012003000"/>
    <s v="Awarded"/>
    <s v="15033544"/>
    <n v="0.123284"/>
    <n v="3131.41"/>
    <m/>
    <m/>
    <n v="0.123284"/>
    <n v="3131.41"/>
  </r>
  <r>
    <x v="0"/>
    <s v="3"/>
    <s v="9/26/2014"/>
    <s v="2014"/>
    <s v="12"/>
    <s v="45010000"/>
    <x v="15"/>
    <x v="1"/>
    <s v="PURDUE UNIVERSITY"/>
    <s v="Institution of Higher Education"/>
    <x v="0"/>
    <s v="4017003000"/>
    <s v="Awarded"/>
    <s v="15033715"/>
    <m/>
    <m/>
    <n v="0.66"/>
    <n v="38375.040000000001"/>
    <n v="0.66"/>
    <n v="38375.040000000001"/>
  </r>
  <r>
    <x v="0"/>
    <s v="3"/>
    <s v="9/26/2014"/>
    <s v="2014"/>
    <s v="12"/>
    <s v="45010000"/>
    <x v="15"/>
    <x v="1"/>
    <s v="PURDUE UNIVERSITY"/>
    <s v="Institution of Higher Education"/>
    <x v="0"/>
    <s v="4017006000"/>
    <s v="Awarded"/>
    <s v="15033715"/>
    <m/>
    <m/>
    <n v="0.34"/>
    <n v="19768.96"/>
    <n v="0.34"/>
    <n v="19768.96"/>
  </r>
  <r>
    <x v="0"/>
    <s v="3"/>
    <s v="9/26/2014"/>
    <s v="2014"/>
    <s v="12"/>
    <s v="45010000"/>
    <x v="15"/>
    <x v="1"/>
    <s v="PURDUE UNIVERSITY"/>
    <s v="Institution of Higher Education"/>
    <x v="0"/>
    <s v="4017007000"/>
    <s v="Awarded"/>
    <s v="15033714"/>
    <m/>
    <m/>
    <n v="1"/>
    <n v="37680"/>
    <n v="1"/>
    <n v="37680"/>
  </r>
  <r>
    <x v="0"/>
    <s v="3"/>
    <s v="9/26/2014"/>
    <s v="2014"/>
    <s v="12"/>
    <s v="45010000"/>
    <x v="15"/>
    <x v="1"/>
    <s v="PURDUE UNIVERSITY"/>
    <s v="Institution of Higher Education"/>
    <x v="0"/>
    <s v="4017022000"/>
    <s v="Awarded"/>
    <s v="15033758"/>
    <m/>
    <m/>
    <n v="1"/>
    <n v="54264"/>
    <n v="1"/>
    <n v="54264"/>
  </r>
  <r>
    <x v="0"/>
    <s v="3"/>
    <s v="9/26/2014"/>
    <s v="2014"/>
    <s v="12"/>
    <s v="45010000"/>
    <x v="15"/>
    <x v="1"/>
    <s v="PURDUE UNIVERSITY"/>
    <s v="Institution of Higher Education"/>
    <x v="0"/>
    <s v="4018003000"/>
    <s v="Awarded"/>
    <s v="15033544"/>
    <n v="0.49990000000000001"/>
    <n v="12697.46"/>
    <m/>
    <m/>
    <n v="0.49990000000000001"/>
    <n v="12697.46"/>
  </r>
  <r>
    <x v="0"/>
    <s v="3"/>
    <s v="9/26/2014"/>
    <s v="2014"/>
    <s v="12"/>
    <s v="45010000"/>
    <x v="15"/>
    <x v="1"/>
    <s v="PURDUE UNIVERSITY"/>
    <s v="Institution of Higher Education"/>
    <x v="0"/>
    <s v="4019030000"/>
    <s v="Pending"/>
    <s v="15033553"/>
    <m/>
    <m/>
    <n v="1"/>
    <n v="71000"/>
    <n v="1"/>
    <n v="71000"/>
  </r>
  <r>
    <x v="0"/>
    <s v="3"/>
    <s v="9/26/2014"/>
    <s v="2014"/>
    <s v="12"/>
    <s v="45010000"/>
    <x v="15"/>
    <x v="1"/>
    <s v="PURDUE UNIVERSITY"/>
    <s v="Institution of Higher Education"/>
    <x v="0"/>
    <s v="4027003000"/>
    <s v="Awarded"/>
    <s v="15033544"/>
    <n v="0"/>
    <n v="0"/>
    <m/>
    <m/>
    <n v="0"/>
    <n v="0"/>
  </r>
  <r>
    <x v="0"/>
    <s v="3"/>
    <s v="9/29/2014"/>
    <s v="2014"/>
    <s v="12"/>
    <s v="45010000"/>
    <x v="15"/>
    <x v="1"/>
    <s v="PURDUE UNIVERSITY"/>
    <s v="Institution of Higher Education"/>
    <x v="0"/>
    <s v="4011008000"/>
    <s v="Pending"/>
    <s v="15033710"/>
    <m/>
    <m/>
    <n v="1"/>
    <n v="49996"/>
    <n v="1"/>
    <n v="49996"/>
  </r>
  <r>
    <x v="0"/>
    <s v="3"/>
    <s v="9/29/2014"/>
    <s v="2014"/>
    <s v="12"/>
    <s v="45010000"/>
    <x v="15"/>
    <x v="1"/>
    <s v="PURDUE UNIVERSITY"/>
    <s v="Institution of Higher Education"/>
    <x v="0"/>
    <s v="4011009000"/>
    <s v="Pending"/>
    <s v="15033716"/>
    <m/>
    <m/>
    <n v="1"/>
    <n v="50000"/>
    <n v="1"/>
    <n v="50000"/>
  </r>
  <r>
    <x v="0"/>
    <s v="3"/>
    <s v="9/29/2014"/>
    <s v="2014"/>
    <s v="12"/>
    <s v="45010000"/>
    <x v="15"/>
    <x v="1"/>
    <s v="PURDUE UNIVERSITY"/>
    <s v="Institution of Higher Education"/>
    <x v="0"/>
    <s v="4011014000"/>
    <s v="Pending"/>
    <s v="15033770"/>
    <m/>
    <m/>
    <n v="0.33"/>
    <n v="16441.59"/>
    <n v="0.33"/>
    <n v="16441.59"/>
  </r>
  <r>
    <x v="0"/>
    <s v="3"/>
    <s v="9/29/2014"/>
    <s v="2014"/>
    <s v="12"/>
    <s v="45010000"/>
    <x v="15"/>
    <x v="1"/>
    <s v="PURDUE UNIVERSITY"/>
    <s v="Institution of Higher Education"/>
    <x v="0"/>
    <s v="4011015000"/>
    <s v="Pending"/>
    <s v="15033770"/>
    <m/>
    <m/>
    <n v="0.67"/>
    <n v="33381.410000000003"/>
    <n v="0.67"/>
    <n v="33381.410000000003"/>
  </r>
  <r>
    <x v="0"/>
    <s v="3"/>
    <s v="9/29/2014"/>
    <s v="2014"/>
    <s v="12"/>
    <s v="45010000"/>
    <x v="15"/>
    <x v="1"/>
    <s v="PURDUE UNIVERSITY"/>
    <s v="Institution of Higher Education"/>
    <x v="0"/>
    <s v="4011016000"/>
    <s v="Pending"/>
    <s v="15033772"/>
    <m/>
    <m/>
    <n v="0.25"/>
    <n v="10697.25"/>
    <n v="0.25"/>
    <n v="10697.25"/>
  </r>
  <r>
    <x v="0"/>
    <s v="3"/>
    <s v="9/29/2014"/>
    <s v="2014"/>
    <s v="12"/>
    <s v="45010000"/>
    <x v="15"/>
    <x v="1"/>
    <s v="PURDUE UNIVERSITY"/>
    <s v="Institution of Higher Education"/>
    <x v="0"/>
    <s v="4012003000"/>
    <s v="Pending"/>
    <s v="15033772"/>
    <m/>
    <m/>
    <n v="0.75"/>
    <n v="32091.75"/>
    <n v="0.75"/>
    <n v="32091.75"/>
  </r>
  <r>
    <x v="0"/>
    <s v="3"/>
    <s v="9/29/2014"/>
    <s v="2014"/>
    <s v="12"/>
    <s v="45010000"/>
    <x v="15"/>
    <x v="1"/>
    <s v="PURDUE UNIVERSITY"/>
    <s v="Institution of Higher Education"/>
    <x v="0"/>
    <s v="4019003000"/>
    <s v="Not Funded"/>
    <s v="15033573"/>
    <m/>
    <m/>
    <n v="1"/>
    <n v="17149"/>
    <n v="1"/>
    <n v="17149"/>
  </r>
  <r>
    <x v="0"/>
    <s v="3"/>
    <s v="9/30/2014"/>
    <s v="2014"/>
    <s v="12"/>
    <s v="45010000"/>
    <x v="15"/>
    <x v="1"/>
    <s v="PURDUE UNIVERSITY"/>
    <s v="Institution of Higher Education"/>
    <x v="0"/>
    <s v="4011001000"/>
    <s v="Pending"/>
    <s v="15033832"/>
    <m/>
    <m/>
    <n v="0.2"/>
    <n v="9916.7999999999993"/>
    <n v="0.2"/>
    <n v="9916.7999999999993"/>
  </r>
  <r>
    <x v="0"/>
    <s v="3"/>
    <s v="9/30/2014"/>
    <s v="2014"/>
    <s v="12"/>
    <s v="45010000"/>
    <x v="15"/>
    <x v="1"/>
    <s v="PURDUE UNIVERSITY"/>
    <s v="Institution of Higher Education"/>
    <x v="0"/>
    <s v="4011005000"/>
    <s v="Pending"/>
    <s v="15033783"/>
    <m/>
    <m/>
    <n v="1"/>
    <n v="49835"/>
    <n v="1"/>
    <n v="49835"/>
  </r>
  <r>
    <x v="0"/>
    <s v="3"/>
    <s v="9/30/2014"/>
    <s v="2014"/>
    <s v="12"/>
    <s v="45010000"/>
    <x v="15"/>
    <x v="1"/>
    <s v="PURDUE UNIVERSITY"/>
    <s v="Institution of Higher Education"/>
    <x v="0"/>
    <s v="4011005000"/>
    <s v="Pending"/>
    <s v="15033832"/>
    <m/>
    <m/>
    <n v="0.4"/>
    <n v="19833.599999999999"/>
    <n v="0.4"/>
    <n v="19833.599999999999"/>
  </r>
  <r>
    <x v="0"/>
    <s v="3"/>
    <s v="9/30/2014"/>
    <s v="2014"/>
    <s v="12"/>
    <s v="45010000"/>
    <x v="15"/>
    <x v="1"/>
    <s v="PURDUE UNIVERSITY"/>
    <s v="Institution of Higher Education"/>
    <x v="0"/>
    <s v="4011006000"/>
    <s v="Pending"/>
    <s v="15033769"/>
    <m/>
    <m/>
    <n v="0.55000000000000004"/>
    <n v="27320.15"/>
    <n v="0.55000000000000004"/>
    <n v="27320.15"/>
  </r>
  <r>
    <x v="0"/>
    <s v="3"/>
    <s v="9/30/2014"/>
    <s v="2014"/>
    <s v="12"/>
    <s v="45010000"/>
    <x v="15"/>
    <x v="1"/>
    <s v="PURDUE UNIVERSITY"/>
    <s v="Institution of Higher Education"/>
    <x v="0"/>
    <s v="4011006000"/>
    <s v="Pending"/>
    <s v="15033841"/>
    <m/>
    <m/>
    <n v="0.2"/>
    <n v="9788.4"/>
    <n v="0.2"/>
    <n v="9788.4"/>
  </r>
  <r>
    <x v="0"/>
    <s v="3"/>
    <s v="9/30/2014"/>
    <s v="2014"/>
    <s v="12"/>
    <s v="45010000"/>
    <x v="15"/>
    <x v="1"/>
    <s v="PURDUE UNIVERSITY"/>
    <s v="Institution of Higher Education"/>
    <x v="0"/>
    <s v="4011006000"/>
    <s v="Pending"/>
    <s v="15033866"/>
    <m/>
    <m/>
    <n v="0.82"/>
    <n v="33636.400000000001"/>
    <n v="0.82"/>
    <n v="33636.400000000001"/>
  </r>
  <r>
    <x v="0"/>
    <s v="3"/>
    <s v="9/30/2014"/>
    <s v="2014"/>
    <s v="12"/>
    <s v="45010000"/>
    <x v="15"/>
    <x v="1"/>
    <s v="PURDUE UNIVERSITY"/>
    <s v="Institution of Higher Education"/>
    <x v="0"/>
    <s v="4011008000"/>
    <s v="Pending"/>
    <s v="15033556"/>
    <m/>
    <m/>
    <n v="0.25"/>
    <n v="12500"/>
    <n v="0.25"/>
    <n v="12500"/>
  </r>
  <r>
    <x v="0"/>
    <s v="3"/>
    <s v="9/30/2014"/>
    <s v="2014"/>
    <s v="12"/>
    <s v="45010000"/>
    <x v="15"/>
    <x v="1"/>
    <s v="PURDUE UNIVERSITY"/>
    <s v="Institution of Higher Education"/>
    <x v="0"/>
    <s v="4011008000"/>
    <s v="Pending"/>
    <s v="15033852"/>
    <m/>
    <m/>
    <n v="1"/>
    <n v="75000"/>
    <n v="1"/>
    <n v="75000"/>
  </r>
  <r>
    <x v="0"/>
    <s v="3"/>
    <s v="9/30/2014"/>
    <s v="2014"/>
    <s v="12"/>
    <s v="45010000"/>
    <x v="15"/>
    <x v="1"/>
    <s v="PURDUE UNIVERSITY"/>
    <s v="Institution of Higher Education"/>
    <x v="0"/>
    <s v="4011009000"/>
    <s v="Pending"/>
    <s v="15033556"/>
    <m/>
    <m/>
    <n v="0.75"/>
    <n v="37500"/>
    <n v="0.75"/>
    <n v="37500"/>
  </r>
  <r>
    <x v="0"/>
    <s v="3"/>
    <s v="9/30/2014"/>
    <s v="2014"/>
    <s v="12"/>
    <s v="45010000"/>
    <x v="15"/>
    <x v="1"/>
    <s v="PURDUE UNIVERSITY"/>
    <s v="Institution of Higher Education"/>
    <x v="0"/>
    <s v="4011009000"/>
    <s v="Pending"/>
    <s v="15033877"/>
    <m/>
    <m/>
    <n v="1"/>
    <n v="50000"/>
    <n v="1"/>
    <n v="50000"/>
  </r>
  <r>
    <x v="0"/>
    <s v="3"/>
    <s v="9/30/2014"/>
    <s v="2014"/>
    <s v="12"/>
    <s v="45010000"/>
    <x v="15"/>
    <x v="1"/>
    <s v="PURDUE UNIVERSITY"/>
    <s v="Institution of Higher Education"/>
    <x v="0"/>
    <s v="4011010000"/>
    <s v="Pending"/>
    <s v="15033823"/>
    <m/>
    <m/>
    <n v="0.875"/>
    <n v="65625"/>
    <n v="0.875"/>
    <n v="65625"/>
  </r>
  <r>
    <x v="0"/>
    <s v="3"/>
    <s v="9/30/2014"/>
    <s v="2014"/>
    <s v="12"/>
    <s v="45010000"/>
    <x v="15"/>
    <x v="1"/>
    <s v="PURDUE UNIVERSITY"/>
    <s v="Institution of Higher Education"/>
    <x v="0"/>
    <s v="4011010000"/>
    <s v="Pending"/>
    <s v="15033840"/>
    <m/>
    <m/>
    <n v="1"/>
    <n v="50000"/>
    <n v="1"/>
    <n v="50000"/>
  </r>
  <r>
    <x v="0"/>
    <s v="3"/>
    <s v="9/30/2014"/>
    <s v="2014"/>
    <s v="12"/>
    <s v="45010000"/>
    <x v="15"/>
    <x v="1"/>
    <s v="PURDUE UNIVERSITY"/>
    <s v="Institution of Higher Education"/>
    <x v="0"/>
    <s v="4011012000"/>
    <s v="Pending"/>
    <s v="15033796"/>
    <m/>
    <m/>
    <n v="0.1"/>
    <n v="5000"/>
    <n v="0.1"/>
    <n v="5000"/>
  </r>
  <r>
    <x v="0"/>
    <s v="3"/>
    <s v="9/30/2014"/>
    <s v="2014"/>
    <s v="12"/>
    <s v="45010000"/>
    <x v="15"/>
    <x v="1"/>
    <s v="PURDUE UNIVERSITY"/>
    <s v="Institution of Higher Education"/>
    <x v="0"/>
    <s v="4011013000"/>
    <s v="Pending"/>
    <s v="15033656"/>
    <m/>
    <m/>
    <n v="0.4"/>
    <n v="11859.2"/>
    <n v="0.4"/>
    <n v="11859.2"/>
  </r>
  <r>
    <x v="0"/>
    <s v="3"/>
    <s v="9/30/2014"/>
    <s v="2014"/>
    <s v="12"/>
    <s v="45010000"/>
    <x v="15"/>
    <x v="1"/>
    <s v="PURDUE UNIVERSITY"/>
    <s v="Institution of Higher Education"/>
    <x v="0"/>
    <s v="4011014000"/>
    <s v="Pending"/>
    <s v="15033824"/>
    <m/>
    <m/>
    <n v="1"/>
    <n v="50000"/>
    <n v="1"/>
    <n v="50000"/>
  </r>
  <r>
    <x v="0"/>
    <s v="3"/>
    <s v="9/30/2014"/>
    <s v="2014"/>
    <s v="12"/>
    <s v="45010000"/>
    <x v="15"/>
    <x v="1"/>
    <s v="PURDUE UNIVERSITY"/>
    <s v="Institution of Higher Education"/>
    <x v="0"/>
    <s v="4011014000"/>
    <s v="Pending"/>
    <s v="15033841"/>
    <m/>
    <m/>
    <n v="0.8"/>
    <n v="39153.599999999999"/>
    <n v="0.8"/>
    <n v="39153.599999999999"/>
  </r>
  <r>
    <x v="0"/>
    <s v="3"/>
    <s v="9/30/2014"/>
    <s v="2014"/>
    <s v="12"/>
    <s v="45010000"/>
    <x v="15"/>
    <x v="1"/>
    <s v="PURDUE UNIVERSITY"/>
    <s v="Institution of Higher Education"/>
    <x v="0"/>
    <s v="4011014000"/>
    <s v="Pending"/>
    <s v="15033879"/>
    <m/>
    <m/>
    <n v="1"/>
    <n v="50000"/>
    <n v="1"/>
    <n v="50000"/>
  </r>
  <r>
    <x v="0"/>
    <s v="3"/>
    <s v="9/30/2014"/>
    <s v="2014"/>
    <s v="12"/>
    <s v="45010000"/>
    <x v="15"/>
    <x v="1"/>
    <s v="PURDUE UNIVERSITY"/>
    <s v="Institution of Higher Education"/>
    <x v="0"/>
    <s v="4011015000"/>
    <s v="Pending"/>
    <s v="15033825"/>
    <m/>
    <m/>
    <n v="1"/>
    <n v="44456"/>
    <n v="1"/>
    <n v="44456"/>
  </r>
  <r>
    <x v="0"/>
    <s v="3"/>
    <s v="9/30/2014"/>
    <s v="2014"/>
    <s v="12"/>
    <s v="45010000"/>
    <x v="15"/>
    <x v="1"/>
    <s v="PURDUE UNIVERSITY"/>
    <s v="Institution of Higher Education"/>
    <x v="0"/>
    <s v="4011015000"/>
    <s v="Pending"/>
    <s v="15033878"/>
    <m/>
    <m/>
    <n v="1"/>
    <n v="67599"/>
    <n v="1"/>
    <n v="67599"/>
  </r>
  <r>
    <x v="0"/>
    <s v="3"/>
    <s v="9/30/2014"/>
    <s v="2014"/>
    <s v="12"/>
    <s v="45010000"/>
    <x v="15"/>
    <x v="1"/>
    <s v="PURDUE UNIVERSITY"/>
    <s v="Institution of Higher Education"/>
    <x v="0"/>
    <s v="4011016000"/>
    <s v="Pending"/>
    <s v="15033656"/>
    <m/>
    <m/>
    <n v="0.6"/>
    <n v="17788.8"/>
    <n v="0.6"/>
    <n v="17788.8"/>
  </r>
  <r>
    <x v="0"/>
    <s v="3"/>
    <s v="9/30/2014"/>
    <s v="2014"/>
    <s v="12"/>
    <s v="45010000"/>
    <x v="15"/>
    <x v="1"/>
    <s v="PURDUE UNIVERSITY"/>
    <s v="Institution of Higher Education"/>
    <x v="0"/>
    <s v="4011016000"/>
    <s v="Pending"/>
    <s v="15033796"/>
    <m/>
    <m/>
    <n v="0.45"/>
    <n v="22500"/>
    <n v="0.45"/>
    <n v="22500"/>
  </r>
  <r>
    <x v="0"/>
    <s v="3"/>
    <s v="9/30/2014"/>
    <s v="2014"/>
    <s v="12"/>
    <s v="45010000"/>
    <x v="15"/>
    <x v="1"/>
    <s v="PURDUE UNIVERSITY"/>
    <s v="Institution of Higher Education"/>
    <x v="0"/>
    <s v="4011016000"/>
    <s v="Not Funded"/>
    <s v="15033847"/>
    <m/>
    <m/>
    <n v="0.75"/>
    <n v="37125.75"/>
    <n v="0.75"/>
    <n v="37125.75"/>
  </r>
  <r>
    <x v="0"/>
    <s v="3"/>
    <s v="9/30/2014"/>
    <s v="2014"/>
    <s v="12"/>
    <s v="45010000"/>
    <x v="15"/>
    <x v="1"/>
    <s v="PURDUE UNIVERSITY"/>
    <s v="Institution of Higher Education"/>
    <x v="0"/>
    <s v="4011018000"/>
    <s v="Pending"/>
    <s v="15033823"/>
    <m/>
    <m/>
    <n v="0.125"/>
    <n v="9375"/>
    <n v="0.125"/>
    <n v="9375"/>
  </r>
  <r>
    <x v="0"/>
    <s v="3"/>
    <s v="9/30/2014"/>
    <s v="2014"/>
    <s v="12"/>
    <s v="45010000"/>
    <x v="15"/>
    <x v="1"/>
    <s v="PURDUE UNIVERSITY"/>
    <s v="Institution of Higher Education"/>
    <x v="0"/>
    <s v="4011018000"/>
    <s v="Pending"/>
    <s v="15033848"/>
    <m/>
    <m/>
    <n v="0.2"/>
    <n v="10000"/>
    <n v="0.2"/>
    <n v="10000"/>
  </r>
  <r>
    <x v="0"/>
    <s v="3"/>
    <s v="9/30/2014"/>
    <s v="2014"/>
    <s v="12"/>
    <s v="45010000"/>
    <x v="15"/>
    <x v="1"/>
    <s v="PURDUE UNIVERSITY"/>
    <s v="Institution of Higher Education"/>
    <x v="0"/>
    <s v="4011018000"/>
    <s v="Not Funded"/>
    <s v="15033847"/>
    <m/>
    <m/>
    <n v="0.25"/>
    <n v="12375.25"/>
    <n v="0.25"/>
    <n v="12375.25"/>
  </r>
  <r>
    <x v="0"/>
    <s v="3"/>
    <s v="9/30/2014"/>
    <s v="2014"/>
    <s v="12"/>
    <s v="45010000"/>
    <x v="15"/>
    <x v="1"/>
    <s v="PURDUE UNIVERSITY"/>
    <s v="Institution of Higher Education"/>
    <x v="0"/>
    <s v="4012001000"/>
    <s v="Pending"/>
    <s v="15033848"/>
    <m/>
    <m/>
    <n v="0"/>
    <n v="0"/>
    <n v="0"/>
    <n v="0"/>
  </r>
  <r>
    <x v="0"/>
    <s v="3"/>
    <s v="9/30/2014"/>
    <s v="2014"/>
    <s v="12"/>
    <s v="45010000"/>
    <x v="15"/>
    <x v="1"/>
    <s v="PURDUE UNIVERSITY"/>
    <s v="Institution of Higher Education"/>
    <x v="0"/>
    <s v="4012003000"/>
    <s v="Pending"/>
    <s v="15033848"/>
    <m/>
    <m/>
    <n v="0.8"/>
    <n v="40000"/>
    <n v="0.8"/>
    <n v="40000"/>
  </r>
  <r>
    <x v="0"/>
    <s v="3"/>
    <s v="9/30/2014"/>
    <s v="2014"/>
    <s v="12"/>
    <s v="45010000"/>
    <x v="15"/>
    <x v="1"/>
    <s v="PURDUE UNIVERSITY"/>
    <s v="Institution of Higher Education"/>
    <x v="0"/>
    <s v="4012004000"/>
    <s v="Pending"/>
    <s v="15033796"/>
    <m/>
    <m/>
    <n v="0.45"/>
    <n v="22500"/>
    <n v="0.45"/>
    <n v="22500"/>
  </r>
  <r>
    <x v="0"/>
    <s v="3"/>
    <s v="9/30/2014"/>
    <s v="2014"/>
    <s v="12"/>
    <s v="45010000"/>
    <x v="15"/>
    <x v="1"/>
    <s v="PURDUE UNIVERSITY"/>
    <s v="Institution of Higher Education"/>
    <x v="0"/>
    <s v="4014005000"/>
    <s v="Pending"/>
    <s v="15033769"/>
    <m/>
    <m/>
    <n v="0.45"/>
    <n v="22352.85"/>
    <n v="0.45"/>
    <n v="22352.85"/>
  </r>
  <r>
    <x v="0"/>
    <s v="3"/>
    <s v="9/30/2014"/>
    <s v="2014"/>
    <s v="12"/>
    <s v="45010000"/>
    <x v="15"/>
    <x v="1"/>
    <s v="PURDUE UNIVERSITY"/>
    <s v="Institution of Higher Education"/>
    <x v="0"/>
    <s v="4018008000"/>
    <s v="Pending"/>
    <s v="15033866"/>
    <m/>
    <m/>
    <n v="0.18"/>
    <n v="7383.6"/>
    <n v="0.18"/>
    <n v="7383.6"/>
  </r>
  <r>
    <x v="0"/>
    <s v="3"/>
    <s v="9/30/2014"/>
    <s v="2014"/>
    <s v="12"/>
    <s v="45010000"/>
    <x v="15"/>
    <x v="1"/>
    <s v="PURDUE UNIVERSITY"/>
    <s v="Institution of Higher Education"/>
    <x v="0"/>
    <s v="4025001000"/>
    <s v="Pending"/>
    <s v="15033832"/>
    <m/>
    <m/>
    <n v="0.4"/>
    <n v="19833.599999999999"/>
    <n v="0.4"/>
    <n v="19833.599999999999"/>
  </r>
  <r>
    <x v="0"/>
    <s v="4"/>
    <s v="10/1/2014"/>
    <s v="2015"/>
    <s v="1"/>
    <s v="45010000"/>
    <x v="15"/>
    <x v="1"/>
    <s v="PURDUE UNIVERSITY"/>
    <s v="Institution of Higher Education"/>
    <x v="0"/>
    <s v="4011005000"/>
    <s v="Pending"/>
    <s v="15033652"/>
    <m/>
    <m/>
    <n v="0.1"/>
    <n v="5000"/>
    <n v="0.1"/>
    <n v="5000"/>
  </r>
  <r>
    <x v="0"/>
    <s v="4"/>
    <s v="10/1/2014"/>
    <s v="2015"/>
    <s v="1"/>
    <s v="45010000"/>
    <x v="15"/>
    <x v="1"/>
    <s v="PURDUE UNIVERSITY"/>
    <s v="Institution of Higher Education"/>
    <x v="0"/>
    <s v="4011005000"/>
    <s v="Pending"/>
    <s v="15043905"/>
    <m/>
    <m/>
    <n v="0.5"/>
    <n v="23485"/>
    <n v="0.5"/>
    <n v="23485"/>
  </r>
  <r>
    <x v="0"/>
    <s v="4"/>
    <s v="10/1/2014"/>
    <s v="2015"/>
    <s v="1"/>
    <s v="45010000"/>
    <x v="15"/>
    <x v="1"/>
    <s v="PURDUE UNIVERSITY"/>
    <s v="Institution of Higher Education"/>
    <x v="0"/>
    <s v="4011005000"/>
    <s v="Pending"/>
    <s v="15043922"/>
    <m/>
    <m/>
    <n v="0.9"/>
    <n v="44380.800000000003"/>
    <n v="0.9"/>
    <n v="44380.800000000003"/>
  </r>
  <r>
    <x v="0"/>
    <s v="4"/>
    <s v="10/1/2014"/>
    <s v="2015"/>
    <s v="1"/>
    <s v="45010000"/>
    <x v="15"/>
    <x v="1"/>
    <s v="PURDUE UNIVERSITY"/>
    <s v="Institution of Higher Education"/>
    <x v="0"/>
    <s v="4011005000"/>
    <s v="Pending"/>
    <s v="15043923"/>
    <m/>
    <m/>
    <n v="0.15"/>
    <n v="7500"/>
    <n v="0.15"/>
    <n v="7500"/>
  </r>
  <r>
    <x v="0"/>
    <s v="4"/>
    <s v="10/1/2014"/>
    <s v="2015"/>
    <s v="1"/>
    <s v="45010000"/>
    <x v="15"/>
    <x v="1"/>
    <s v="PURDUE UNIVERSITY"/>
    <s v="Institution of Higher Education"/>
    <x v="0"/>
    <s v="4011005000"/>
    <s v="Not Funded"/>
    <s v="15043886"/>
    <m/>
    <m/>
    <n v="0.4"/>
    <n v="30000"/>
    <n v="0.4"/>
    <n v="30000"/>
  </r>
  <r>
    <x v="0"/>
    <s v="4"/>
    <s v="10/1/2014"/>
    <s v="2015"/>
    <s v="1"/>
    <s v="45010000"/>
    <x v="15"/>
    <x v="1"/>
    <s v="PURDUE UNIVERSITY"/>
    <s v="Institution of Higher Education"/>
    <x v="0"/>
    <s v="4011006000"/>
    <s v="Pending"/>
    <s v="15033880"/>
    <m/>
    <m/>
    <n v="0.65"/>
    <n v="32500"/>
    <n v="0.65"/>
    <n v="32500"/>
  </r>
  <r>
    <x v="0"/>
    <s v="4"/>
    <s v="10/1/2014"/>
    <s v="2015"/>
    <s v="1"/>
    <s v="45010000"/>
    <x v="15"/>
    <x v="1"/>
    <s v="PURDUE UNIVERSITY"/>
    <s v="Institution of Higher Education"/>
    <x v="0"/>
    <s v="4011006000"/>
    <s v="Pending"/>
    <s v="15043906"/>
    <m/>
    <m/>
    <n v="0.4"/>
    <n v="20000"/>
    <n v="0.4"/>
    <n v="20000"/>
  </r>
  <r>
    <x v="0"/>
    <s v="4"/>
    <s v="10/1/2014"/>
    <s v="2015"/>
    <s v="1"/>
    <s v="45010000"/>
    <x v="15"/>
    <x v="1"/>
    <s v="PURDUE UNIVERSITY"/>
    <s v="Institution of Higher Education"/>
    <x v="0"/>
    <s v="4011006000"/>
    <s v="Pending"/>
    <s v="15043938"/>
    <m/>
    <m/>
    <n v="0.3"/>
    <n v="14956.5"/>
    <n v="0.3"/>
    <n v="14956.5"/>
  </r>
  <r>
    <x v="0"/>
    <s v="4"/>
    <s v="10/1/2014"/>
    <s v="2015"/>
    <s v="1"/>
    <s v="45010000"/>
    <x v="15"/>
    <x v="1"/>
    <s v="PURDUE UNIVERSITY"/>
    <s v="Institution of Higher Education"/>
    <x v="0"/>
    <s v="4011006000"/>
    <s v="Pending"/>
    <s v="15043944"/>
    <m/>
    <m/>
    <n v="0.2"/>
    <n v="15000"/>
    <n v="0.2"/>
    <n v="15000"/>
  </r>
  <r>
    <x v="0"/>
    <s v="4"/>
    <s v="10/1/2014"/>
    <s v="2015"/>
    <s v="1"/>
    <s v="45010000"/>
    <x v="15"/>
    <x v="1"/>
    <s v="PURDUE UNIVERSITY"/>
    <s v="Institution of Higher Education"/>
    <x v="0"/>
    <s v="4011006000"/>
    <s v="Not Funded"/>
    <s v="15033654"/>
    <m/>
    <m/>
    <n v="0.02"/>
    <n v="1920"/>
    <n v="0.02"/>
    <n v="1920"/>
  </r>
  <r>
    <x v="0"/>
    <s v="4"/>
    <s v="10/1/2014"/>
    <s v="2015"/>
    <s v="1"/>
    <s v="45010000"/>
    <x v="15"/>
    <x v="1"/>
    <s v="PURDUE UNIVERSITY"/>
    <s v="Institution of Higher Education"/>
    <x v="0"/>
    <s v="4011006000"/>
    <s v="Not Funded"/>
    <s v="15043918"/>
    <m/>
    <m/>
    <n v="1"/>
    <n v="50000"/>
    <n v="1"/>
    <n v="50000"/>
  </r>
  <r>
    <x v="0"/>
    <s v="4"/>
    <s v="10/1/2014"/>
    <s v="2015"/>
    <s v="1"/>
    <s v="45010000"/>
    <x v="15"/>
    <x v="1"/>
    <s v="PURDUE UNIVERSITY"/>
    <s v="Institution of Higher Education"/>
    <x v="0"/>
    <s v="4011006000"/>
    <s v="Not Funded"/>
    <s v="15043919"/>
    <m/>
    <m/>
    <n v="0.55000000000000004"/>
    <n v="27500"/>
    <n v="0.55000000000000004"/>
    <n v="27500"/>
  </r>
  <r>
    <x v="0"/>
    <s v="4"/>
    <s v="10/1/2014"/>
    <s v="2015"/>
    <s v="1"/>
    <s v="45010000"/>
    <x v="15"/>
    <x v="1"/>
    <s v="PURDUE UNIVERSITY"/>
    <s v="Institution of Higher Education"/>
    <x v="0"/>
    <s v="4011008000"/>
    <s v="Pending"/>
    <s v="15033844"/>
    <m/>
    <m/>
    <n v="0.5"/>
    <n v="24998"/>
    <n v="0.5"/>
    <n v="24998"/>
  </r>
  <r>
    <x v="0"/>
    <s v="4"/>
    <s v="10/1/2014"/>
    <s v="2015"/>
    <s v="1"/>
    <s v="45010000"/>
    <x v="15"/>
    <x v="1"/>
    <s v="PURDUE UNIVERSITY"/>
    <s v="Institution of Higher Education"/>
    <x v="0"/>
    <s v="4011008000"/>
    <s v="Pending"/>
    <s v="15043885"/>
    <m/>
    <m/>
    <n v="0.25"/>
    <n v="12499.75"/>
    <n v="0.25"/>
    <n v="12499.75"/>
  </r>
  <r>
    <x v="0"/>
    <s v="4"/>
    <s v="10/1/2014"/>
    <s v="2015"/>
    <s v="1"/>
    <s v="45010000"/>
    <x v="15"/>
    <x v="1"/>
    <s v="PURDUE UNIVERSITY"/>
    <s v="Institution of Higher Education"/>
    <x v="0"/>
    <s v="4011008000"/>
    <s v="Pending"/>
    <s v="15043906"/>
    <m/>
    <m/>
    <n v="0.1"/>
    <n v="5000"/>
    <n v="0.1"/>
    <n v="5000"/>
  </r>
  <r>
    <x v="0"/>
    <s v="4"/>
    <s v="10/1/2014"/>
    <s v="2015"/>
    <s v="1"/>
    <s v="45010000"/>
    <x v="15"/>
    <x v="1"/>
    <s v="PURDUE UNIVERSITY"/>
    <s v="Institution of Higher Education"/>
    <x v="0"/>
    <s v="4011008000"/>
    <s v="Pending"/>
    <s v="15043910"/>
    <m/>
    <m/>
    <n v="1"/>
    <n v="50000"/>
    <n v="1"/>
    <n v="50000"/>
  </r>
  <r>
    <x v="0"/>
    <s v="4"/>
    <s v="10/1/2014"/>
    <s v="2015"/>
    <s v="1"/>
    <s v="45010000"/>
    <x v="15"/>
    <x v="1"/>
    <s v="PURDUE UNIVERSITY"/>
    <s v="Institution of Higher Education"/>
    <x v="0"/>
    <s v="4011008000"/>
    <s v="Pending"/>
    <s v="15043912"/>
    <n v="0.25"/>
    <n v="9750"/>
    <m/>
    <m/>
    <n v="0.25"/>
    <n v="9750"/>
  </r>
  <r>
    <x v="0"/>
    <s v="4"/>
    <s v="10/1/2014"/>
    <s v="2015"/>
    <s v="1"/>
    <s v="45010000"/>
    <x v="15"/>
    <x v="1"/>
    <s v="PURDUE UNIVERSITY"/>
    <s v="Institution of Higher Education"/>
    <x v="0"/>
    <s v="4011008000"/>
    <s v="Pending"/>
    <s v="15043921"/>
    <m/>
    <m/>
    <n v="1"/>
    <n v="50000"/>
    <n v="1"/>
    <n v="50000"/>
  </r>
  <r>
    <x v="0"/>
    <s v="4"/>
    <s v="10/1/2014"/>
    <s v="2015"/>
    <s v="1"/>
    <s v="45010000"/>
    <x v="15"/>
    <x v="1"/>
    <s v="PURDUE UNIVERSITY"/>
    <s v="Institution of Higher Education"/>
    <x v="0"/>
    <s v="4011008000"/>
    <s v="Pending"/>
    <s v="15043922"/>
    <m/>
    <m/>
    <n v="0.1"/>
    <n v="4931.2"/>
    <n v="0.1"/>
    <n v="4931.2"/>
  </r>
  <r>
    <x v="0"/>
    <s v="4"/>
    <s v="10/1/2014"/>
    <s v="2015"/>
    <s v="1"/>
    <s v="45010000"/>
    <x v="15"/>
    <x v="1"/>
    <s v="PURDUE UNIVERSITY"/>
    <s v="Institution of Higher Education"/>
    <x v="0"/>
    <s v="4011008000"/>
    <s v="Pending"/>
    <s v="15043935"/>
    <m/>
    <m/>
    <n v="0.4"/>
    <n v="18691.2"/>
    <n v="0.4"/>
    <n v="18691.2"/>
  </r>
  <r>
    <x v="0"/>
    <s v="4"/>
    <s v="10/1/2014"/>
    <s v="2015"/>
    <s v="1"/>
    <s v="45010000"/>
    <x v="15"/>
    <x v="1"/>
    <s v="PURDUE UNIVERSITY"/>
    <s v="Institution of Higher Education"/>
    <x v="0"/>
    <s v="4011008000"/>
    <s v="Pending"/>
    <s v="15043936"/>
    <m/>
    <m/>
    <n v="1"/>
    <n v="46138"/>
    <n v="1"/>
    <n v="46138"/>
  </r>
  <r>
    <x v="0"/>
    <s v="4"/>
    <s v="10/1/2014"/>
    <s v="2015"/>
    <s v="1"/>
    <s v="45010000"/>
    <x v="15"/>
    <x v="1"/>
    <s v="PURDUE UNIVERSITY"/>
    <s v="Institution of Higher Education"/>
    <x v="0"/>
    <s v="4011008000"/>
    <s v="Not Funded"/>
    <s v="15033618"/>
    <n v="0.12"/>
    <n v="11913"/>
    <m/>
    <m/>
    <n v="0.12"/>
    <n v="11913"/>
  </r>
  <r>
    <x v="0"/>
    <s v="4"/>
    <s v="10/1/2014"/>
    <s v="2015"/>
    <s v="1"/>
    <s v="45010000"/>
    <x v="15"/>
    <x v="1"/>
    <s v="PURDUE UNIVERSITY"/>
    <s v="Institution of Higher Education"/>
    <x v="0"/>
    <s v="4011008000"/>
    <s v="Not Funded"/>
    <s v="15043886"/>
    <m/>
    <m/>
    <n v="0.45"/>
    <n v="33750"/>
    <n v="0.45"/>
    <n v="33750"/>
  </r>
  <r>
    <x v="0"/>
    <s v="4"/>
    <s v="10/1/2014"/>
    <s v="2015"/>
    <s v="1"/>
    <s v="45010000"/>
    <x v="15"/>
    <x v="1"/>
    <s v="PURDUE UNIVERSITY"/>
    <s v="Institution of Higher Education"/>
    <x v="0"/>
    <s v="4011008000"/>
    <s v="Not Funded"/>
    <s v="15043893"/>
    <m/>
    <m/>
    <n v="0.25"/>
    <n v="12500"/>
    <n v="0.25"/>
    <n v="12500"/>
  </r>
  <r>
    <x v="0"/>
    <s v="4"/>
    <s v="10/1/2014"/>
    <s v="2015"/>
    <s v="1"/>
    <s v="45010000"/>
    <x v="15"/>
    <x v="1"/>
    <s v="PURDUE UNIVERSITY"/>
    <s v="Institution of Higher Education"/>
    <x v="0"/>
    <s v="4011009000"/>
    <s v="Pending"/>
    <s v="15033854"/>
    <m/>
    <m/>
    <n v="1"/>
    <n v="49956"/>
    <n v="1"/>
    <n v="49956"/>
  </r>
  <r>
    <x v="0"/>
    <s v="4"/>
    <s v="10/1/2014"/>
    <s v="2015"/>
    <s v="1"/>
    <s v="45010000"/>
    <x v="15"/>
    <x v="1"/>
    <s v="PURDUE UNIVERSITY"/>
    <s v="Institution of Higher Education"/>
    <x v="0"/>
    <s v="4011009000"/>
    <s v="Pending"/>
    <s v="15033864"/>
    <m/>
    <m/>
    <n v="0.5"/>
    <n v="37498"/>
    <n v="0.5"/>
    <n v="37498"/>
  </r>
  <r>
    <x v="0"/>
    <s v="4"/>
    <s v="10/1/2014"/>
    <s v="2015"/>
    <s v="1"/>
    <s v="45010000"/>
    <x v="15"/>
    <x v="1"/>
    <s v="PURDUE UNIVERSITY"/>
    <s v="Institution of Higher Education"/>
    <x v="0"/>
    <s v="4011009000"/>
    <s v="Pending"/>
    <s v="15033881"/>
    <m/>
    <m/>
    <n v="1"/>
    <n v="50000"/>
    <n v="1"/>
    <n v="50000"/>
  </r>
  <r>
    <x v="0"/>
    <s v="4"/>
    <s v="10/1/2014"/>
    <s v="2015"/>
    <s v="1"/>
    <s v="45010000"/>
    <x v="15"/>
    <x v="1"/>
    <s v="PURDUE UNIVERSITY"/>
    <s v="Institution of Higher Education"/>
    <x v="0"/>
    <s v="4011009000"/>
    <s v="Pending"/>
    <s v="15033884"/>
    <n v="0.7"/>
    <n v="35000"/>
    <m/>
    <m/>
    <n v="0.7"/>
    <n v="35000"/>
  </r>
  <r>
    <x v="0"/>
    <s v="4"/>
    <s v="10/1/2014"/>
    <s v="2015"/>
    <s v="1"/>
    <s v="45010000"/>
    <x v="15"/>
    <x v="1"/>
    <s v="PURDUE UNIVERSITY"/>
    <s v="Institution of Higher Education"/>
    <x v="0"/>
    <s v="4011009000"/>
    <s v="Pending"/>
    <s v="15043892"/>
    <m/>
    <m/>
    <n v="0.1"/>
    <n v="4976.5"/>
    <n v="0.1"/>
    <n v="4976.5"/>
  </r>
  <r>
    <x v="0"/>
    <s v="4"/>
    <s v="10/1/2014"/>
    <s v="2015"/>
    <s v="1"/>
    <s v="45010000"/>
    <x v="15"/>
    <x v="1"/>
    <s v="PURDUE UNIVERSITY"/>
    <s v="Institution of Higher Education"/>
    <x v="0"/>
    <s v="4011009000"/>
    <s v="Pending"/>
    <s v="15043896"/>
    <m/>
    <m/>
    <n v="0.15"/>
    <n v="7487.85"/>
    <n v="0.15"/>
    <n v="7487.85"/>
  </r>
  <r>
    <x v="0"/>
    <s v="4"/>
    <s v="10/1/2014"/>
    <s v="2015"/>
    <s v="1"/>
    <s v="45010000"/>
    <x v="15"/>
    <x v="1"/>
    <s v="PURDUE UNIVERSITY"/>
    <s v="Institution of Higher Education"/>
    <x v="0"/>
    <s v="4011009000"/>
    <s v="Pending"/>
    <s v="15043914"/>
    <m/>
    <m/>
    <n v="0.5"/>
    <n v="24999"/>
    <n v="0.5"/>
    <n v="24999"/>
  </r>
  <r>
    <x v="0"/>
    <s v="4"/>
    <s v="10/1/2014"/>
    <s v="2015"/>
    <s v="1"/>
    <s v="45010000"/>
    <x v="15"/>
    <x v="1"/>
    <s v="PURDUE UNIVERSITY"/>
    <s v="Institution of Higher Education"/>
    <x v="0"/>
    <s v="4011009000"/>
    <s v="Pending"/>
    <s v="15043944"/>
    <m/>
    <m/>
    <n v="0.45"/>
    <n v="33750"/>
    <n v="0.45"/>
    <n v="33750"/>
  </r>
  <r>
    <x v="0"/>
    <s v="4"/>
    <s v="10/1/2014"/>
    <s v="2015"/>
    <s v="1"/>
    <s v="45010000"/>
    <x v="15"/>
    <x v="1"/>
    <s v="PURDUE UNIVERSITY"/>
    <s v="Institution of Higher Education"/>
    <x v="0"/>
    <s v="4011010000"/>
    <s v="Pending"/>
    <s v="15033864"/>
    <m/>
    <m/>
    <n v="0.5"/>
    <n v="37498"/>
    <n v="0.5"/>
    <n v="37498"/>
  </r>
  <r>
    <x v="0"/>
    <s v="4"/>
    <s v="10/1/2014"/>
    <s v="2015"/>
    <s v="1"/>
    <s v="45010000"/>
    <x v="15"/>
    <x v="1"/>
    <s v="PURDUE UNIVERSITY"/>
    <s v="Institution of Higher Education"/>
    <x v="0"/>
    <s v="4011010000"/>
    <s v="Pending"/>
    <s v="15043946"/>
    <m/>
    <m/>
    <n v="1"/>
    <n v="75000"/>
    <n v="1"/>
    <n v="75000"/>
  </r>
  <r>
    <x v="0"/>
    <s v="4"/>
    <s v="10/1/2014"/>
    <s v="2015"/>
    <s v="1"/>
    <s v="45010000"/>
    <x v="15"/>
    <x v="1"/>
    <s v="PURDUE UNIVERSITY"/>
    <s v="Institution of Higher Education"/>
    <x v="0"/>
    <s v="4011010000"/>
    <s v="Not Funded"/>
    <s v="15033625"/>
    <n v="0.12"/>
    <n v="11340"/>
    <m/>
    <m/>
    <n v="0.12"/>
    <n v="11340"/>
  </r>
  <r>
    <x v="0"/>
    <s v="4"/>
    <s v="10/1/2014"/>
    <s v="2015"/>
    <s v="1"/>
    <s v="45010000"/>
    <x v="15"/>
    <x v="1"/>
    <s v="PURDUE UNIVERSITY"/>
    <s v="Institution of Higher Education"/>
    <x v="0"/>
    <s v="4011012000"/>
    <s v="Pending"/>
    <s v="15033652"/>
    <m/>
    <m/>
    <n v="0.1"/>
    <n v="5000"/>
    <n v="0.1"/>
    <n v="5000"/>
  </r>
  <r>
    <x v="0"/>
    <s v="4"/>
    <s v="10/1/2014"/>
    <s v="2015"/>
    <s v="1"/>
    <s v="45010000"/>
    <x v="15"/>
    <x v="1"/>
    <s v="PURDUE UNIVERSITY"/>
    <s v="Institution of Higher Education"/>
    <x v="0"/>
    <s v="4011012000"/>
    <s v="Pending"/>
    <s v="15043885"/>
    <m/>
    <m/>
    <n v="0.6"/>
    <n v="29999.4"/>
    <n v="0.6"/>
    <n v="29999.4"/>
  </r>
  <r>
    <x v="0"/>
    <s v="4"/>
    <s v="10/1/2014"/>
    <s v="2015"/>
    <s v="1"/>
    <s v="45010000"/>
    <x v="15"/>
    <x v="1"/>
    <s v="PURDUE UNIVERSITY"/>
    <s v="Institution of Higher Education"/>
    <x v="0"/>
    <s v="4011012000"/>
    <s v="Pending"/>
    <s v="15043895"/>
    <m/>
    <m/>
    <n v="1"/>
    <n v="74476.210000000006"/>
    <n v="1"/>
    <n v="74476.210000000006"/>
  </r>
  <r>
    <x v="0"/>
    <s v="4"/>
    <s v="10/1/2014"/>
    <s v="2015"/>
    <s v="1"/>
    <s v="45010000"/>
    <x v="15"/>
    <x v="1"/>
    <s v="PURDUE UNIVERSITY"/>
    <s v="Institution of Higher Education"/>
    <x v="0"/>
    <s v="4011012000"/>
    <s v="Pending"/>
    <s v="15043906"/>
    <m/>
    <m/>
    <n v="0.46"/>
    <n v="23000"/>
    <n v="0.46"/>
    <n v="23000"/>
  </r>
  <r>
    <x v="0"/>
    <s v="4"/>
    <s v="10/1/2014"/>
    <s v="2015"/>
    <s v="1"/>
    <s v="45010000"/>
    <x v="15"/>
    <x v="1"/>
    <s v="PURDUE UNIVERSITY"/>
    <s v="Institution of Higher Education"/>
    <x v="0"/>
    <s v="4011012000"/>
    <s v="Pending"/>
    <s v="15043907"/>
    <m/>
    <m/>
    <n v="0.95"/>
    <n v="47500"/>
    <n v="0.95"/>
    <n v="47500"/>
  </r>
  <r>
    <x v="0"/>
    <s v="4"/>
    <s v="10/1/2014"/>
    <s v="2015"/>
    <s v="1"/>
    <s v="45010000"/>
    <x v="15"/>
    <x v="1"/>
    <s v="PURDUE UNIVERSITY"/>
    <s v="Institution of Higher Education"/>
    <x v="0"/>
    <s v="4011012000"/>
    <s v="Pending"/>
    <s v="15043915"/>
    <m/>
    <m/>
    <n v="0.25"/>
    <n v="12352.5"/>
    <n v="0.25"/>
    <n v="12352.5"/>
  </r>
  <r>
    <x v="0"/>
    <s v="4"/>
    <s v="10/1/2014"/>
    <s v="2015"/>
    <s v="1"/>
    <s v="45010000"/>
    <x v="15"/>
    <x v="1"/>
    <s v="PURDUE UNIVERSITY"/>
    <s v="Institution of Higher Education"/>
    <x v="0"/>
    <s v="4011012000"/>
    <s v="Not Funded"/>
    <s v="15033625"/>
    <n v="0.12"/>
    <n v="11340"/>
    <m/>
    <m/>
    <n v="0.12"/>
    <n v="11340"/>
  </r>
  <r>
    <x v="0"/>
    <s v="4"/>
    <s v="10/1/2014"/>
    <s v="2015"/>
    <s v="1"/>
    <s v="45010000"/>
    <x v="15"/>
    <x v="1"/>
    <s v="PURDUE UNIVERSITY"/>
    <s v="Institution of Higher Education"/>
    <x v="0"/>
    <s v="4011012000"/>
    <s v="Not Funded"/>
    <s v="15043919"/>
    <m/>
    <m/>
    <n v="0.2"/>
    <n v="10000"/>
    <n v="0.2"/>
    <n v="10000"/>
  </r>
  <r>
    <x v="0"/>
    <s v="4"/>
    <s v="10/1/2014"/>
    <s v="2015"/>
    <s v="1"/>
    <s v="45010000"/>
    <x v="15"/>
    <x v="1"/>
    <s v="PURDUE UNIVERSITY"/>
    <s v="Institution of Higher Education"/>
    <x v="0"/>
    <s v="4011012000"/>
    <s v="Not Funded"/>
    <s v="15043943"/>
    <m/>
    <m/>
    <n v="1"/>
    <n v="50000"/>
    <n v="1"/>
    <n v="50000"/>
  </r>
  <r>
    <x v="0"/>
    <s v="4"/>
    <s v="10/1/2014"/>
    <s v="2015"/>
    <s v="1"/>
    <s v="45010000"/>
    <x v="15"/>
    <x v="1"/>
    <s v="PURDUE UNIVERSITY"/>
    <s v="Institution of Higher Education"/>
    <x v="0"/>
    <s v="4011013000"/>
    <s v="Pending"/>
    <s v="15033652"/>
    <m/>
    <m/>
    <n v="0.7"/>
    <n v="35000"/>
    <n v="0.7"/>
    <n v="35000"/>
  </r>
  <r>
    <x v="0"/>
    <s v="4"/>
    <s v="10/1/2014"/>
    <s v="2015"/>
    <s v="1"/>
    <s v="45010000"/>
    <x v="15"/>
    <x v="1"/>
    <s v="PURDUE UNIVERSITY"/>
    <s v="Institution of Higher Education"/>
    <x v="0"/>
    <s v="4011013000"/>
    <s v="Pending"/>
    <s v="15043914"/>
    <m/>
    <m/>
    <n v="0.5"/>
    <n v="24999"/>
    <n v="0.5"/>
    <n v="24999"/>
  </r>
  <r>
    <x v="0"/>
    <s v="4"/>
    <s v="10/1/2014"/>
    <s v="2015"/>
    <s v="1"/>
    <s v="45010000"/>
    <x v="15"/>
    <x v="1"/>
    <s v="PURDUE UNIVERSITY"/>
    <s v="Institution of Higher Education"/>
    <x v="0"/>
    <s v="4011013000"/>
    <s v="Not Funded"/>
    <s v="15033871"/>
    <m/>
    <m/>
    <n v="0.25"/>
    <n v="12500"/>
    <n v="0.25"/>
    <n v="12500"/>
  </r>
  <r>
    <x v="0"/>
    <s v="4"/>
    <s v="10/1/2014"/>
    <s v="2015"/>
    <s v="1"/>
    <s v="45010000"/>
    <x v="15"/>
    <x v="1"/>
    <s v="PURDUE UNIVERSITY"/>
    <s v="Institution of Higher Education"/>
    <x v="0"/>
    <s v="4011013000"/>
    <s v="Not Funded"/>
    <s v="15043919"/>
    <m/>
    <m/>
    <n v="0.05"/>
    <n v="2500"/>
    <n v="0.05"/>
    <n v="2500"/>
  </r>
  <r>
    <x v="0"/>
    <s v="4"/>
    <s v="10/1/2014"/>
    <s v="2015"/>
    <s v="1"/>
    <s v="45010000"/>
    <x v="15"/>
    <x v="1"/>
    <s v="PURDUE UNIVERSITY"/>
    <s v="Institution of Higher Education"/>
    <x v="0"/>
    <s v="4011014000"/>
    <s v="Pending"/>
    <s v="15043889"/>
    <m/>
    <m/>
    <n v="1"/>
    <n v="43743.65"/>
    <n v="1"/>
    <n v="43743.65"/>
  </r>
  <r>
    <x v="0"/>
    <s v="4"/>
    <s v="10/1/2014"/>
    <s v="2015"/>
    <s v="1"/>
    <s v="45010000"/>
    <x v="15"/>
    <x v="1"/>
    <s v="PURDUE UNIVERSITY"/>
    <s v="Institution of Higher Education"/>
    <x v="0"/>
    <s v="4011014000"/>
    <s v="Pending"/>
    <s v="15043892"/>
    <m/>
    <m/>
    <n v="0.9"/>
    <n v="44788.5"/>
    <n v="0.9"/>
    <n v="44788.5"/>
  </r>
  <r>
    <x v="0"/>
    <s v="4"/>
    <s v="10/1/2014"/>
    <s v="2015"/>
    <s v="1"/>
    <s v="45010000"/>
    <x v="15"/>
    <x v="1"/>
    <s v="PURDUE UNIVERSITY"/>
    <s v="Institution of Higher Education"/>
    <x v="0"/>
    <s v="4011014000"/>
    <s v="Pending"/>
    <s v="15043927"/>
    <m/>
    <m/>
    <n v="0.3"/>
    <n v="22490.7"/>
    <n v="0.3"/>
    <n v="22490.7"/>
  </r>
  <r>
    <x v="0"/>
    <s v="4"/>
    <s v="10/1/2014"/>
    <s v="2015"/>
    <s v="1"/>
    <s v="45010000"/>
    <x v="15"/>
    <x v="1"/>
    <s v="PURDUE UNIVERSITY"/>
    <s v="Institution of Higher Education"/>
    <x v="0"/>
    <s v="4011014000"/>
    <s v="Pending"/>
    <s v="15043935"/>
    <m/>
    <m/>
    <n v="0.6"/>
    <n v="28036.799999999999"/>
    <n v="0.6"/>
    <n v="28036.799999999999"/>
  </r>
  <r>
    <x v="0"/>
    <s v="4"/>
    <s v="10/1/2014"/>
    <s v="2015"/>
    <s v="1"/>
    <s v="45010000"/>
    <x v="15"/>
    <x v="1"/>
    <s v="PURDUE UNIVERSITY"/>
    <s v="Institution of Higher Education"/>
    <x v="0"/>
    <s v="4011014000"/>
    <s v="Pending"/>
    <s v="15043940"/>
    <m/>
    <m/>
    <n v="1"/>
    <n v="49988.06"/>
    <n v="1"/>
    <n v="49988.06"/>
  </r>
  <r>
    <x v="0"/>
    <s v="4"/>
    <s v="10/1/2014"/>
    <s v="2015"/>
    <s v="1"/>
    <s v="45010000"/>
    <x v="15"/>
    <x v="1"/>
    <s v="PURDUE UNIVERSITY"/>
    <s v="Institution of Higher Education"/>
    <x v="0"/>
    <s v="4011015000"/>
    <s v="Pending"/>
    <s v="15033844"/>
    <m/>
    <m/>
    <n v="0.5"/>
    <n v="24998"/>
    <n v="0.5"/>
    <n v="24998"/>
  </r>
  <r>
    <x v="0"/>
    <s v="4"/>
    <s v="10/1/2014"/>
    <s v="2015"/>
    <s v="1"/>
    <s v="45010000"/>
    <x v="15"/>
    <x v="1"/>
    <s v="PURDUE UNIVERSITY"/>
    <s v="Institution of Higher Education"/>
    <x v="0"/>
    <s v="4011015000"/>
    <s v="Pending"/>
    <s v="15033870"/>
    <n v="0.6"/>
    <n v="45000"/>
    <m/>
    <m/>
    <n v="0.6"/>
    <n v="45000"/>
  </r>
  <r>
    <x v="0"/>
    <s v="4"/>
    <s v="10/1/2014"/>
    <s v="2015"/>
    <s v="1"/>
    <s v="45010000"/>
    <x v="15"/>
    <x v="1"/>
    <s v="PURDUE UNIVERSITY"/>
    <s v="Institution of Higher Education"/>
    <x v="0"/>
    <s v="4011015000"/>
    <s v="Pending"/>
    <s v="15043912"/>
    <n v="0.75"/>
    <n v="29250"/>
    <m/>
    <m/>
    <n v="0.75"/>
    <n v="29250"/>
  </r>
  <r>
    <x v="0"/>
    <s v="4"/>
    <s v="10/1/2014"/>
    <s v="2015"/>
    <s v="1"/>
    <s v="45010000"/>
    <x v="15"/>
    <x v="1"/>
    <s v="PURDUE UNIVERSITY"/>
    <s v="Institution of Higher Education"/>
    <x v="0"/>
    <s v="4011016000"/>
    <s v="Pending"/>
    <s v="15033860"/>
    <m/>
    <m/>
    <n v="1"/>
    <n v="50000"/>
    <n v="1"/>
    <n v="50000"/>
  </r>
  <r>
    <x v="0"/>
    <s v="4"/>
    <s v="10/1/2014"/>
    <s v="2015"/>
    <s v="1"/>
    <s v="45010000"/>
    <x v="15"/>
    <x v="1"/>
    <s v="PURDUE UNIVERSITY"/>
    <s v="Institution of Higher Education"/>
    <x v="0"/>
    <s v="4011016000"/>
    <s v="Pending"/>
    <s v="15033880"/>
    <m/>
    <m/>
    <n v="0.35"/>
    <n v="17500"/>
    <n v="0.35"/>
    <n v="17500"/>
  </r>
  <r>
    <x v="0"/>
    <s v="4"/>
    <s v="10/1/2014"/>
    <s v="2015"/>
    <s v="1"/>
    <s v="45010000"/>
    <x v="15"/>
    <x v="1"/>
    <s v="PURDUE UNIVERSITY"/>
    <s v="Institution of Higher Education"/>
    <x v="0"/>
    <s v="4011016000"/>
    <s v="Pending"/>
    <s v="15033882"/>
    <m/>
    <m/>
    <n v="1"/>
    <n v="49000"/>
    <n v="1"/>
    <n v="49000"/>
  </r>
  <r>
    <x v="0"/>
    <s v="4"/>
    <s v="10/1/2014"/>
    <s v="2015"/>
    <s v="1"/>
    <s v="45010000"/>
    <x v="15"/>
    <x v="1"/>
    <s v="PURDUE UNIVERSITY"/>
    <s v="Institution of Higher Education"/>
    <x v="0"/>
    <s v="4011016000"/>
    <s v="Pending"/>
    <s v="15033884"/>
    <n v="0.2"/>
    <n v="10000"/>
    <m/>
    <m/>
    <n v="0.2"/>
    <n v="10000"/>
  </r>
  <r>
    <x v="0"/>
    <s v="4"/>
    <s v="10/1/2014"/>
    <s v="2015"/>
    <s v="1"/>
    <s v="45010000"/>
    <x v="15"/>
    <x v="1"/>
    <s v="PURDUE UNIVERSITY"/>
    <s v="Institution of Higher Education"/>
    <x v="0"/>
    <s v="4011016000"/>
    <s v="Pending"/>
    <s v="15043896"/>
    <m/>
    <m/>
    <n v="0.85"/>
    <n v="42431.15"/>
    <n v="0.85"/>
    <n v="42431.15"/>
  </r>
  <r>
    <x v="0"/>
    <s v="4"/>
    <s v="10/1/2014"/>
    <s v="2015"/>
    <s v="1"/>
    <s v="45010000"/>
    <x v="15"/>
    <x v="1"/>
    <s v="PURDUE UNIVERSITY"/>
    <s v="Institution of Higher Education"/>
    <x v="0"/>
    <s v="4011016000"/>
    <s v="Pending"/>
    <s v="15043915"/>
    <m/>
    <m/>
    <n v="0.25"/>
    <n v="12352.5"/>
    <n v="0.25"/>
    <n v="12352.5"/>
  </r>
  <r>
    <x v="0"/>
    <s v="4"/>
    <s v="10/1/2014"/>
    <s v="2015"/>
    <s v="1"/>
    <s v="45010000"/>
    <x v="15"/>
    <x v="1"/>
    <s v="PURDUE UNIVERSITY"/>
    <s v="Institution of Higher Education"/>
    <x v="0"/>
    <s v="4011016000"/>
    <s v="Pending"/>
    <s v="15043924"/>
    <m/>
    <m/>
    <n v="1"/>
    <n v="47107"/>
    <n v="1"/>
    <n v="47107"/>
  </r>
  <r>
    <x v="0"/>
    <s v="4"/>
    <s v="10/1/2014"/>
    <s v="2015"/>
    <s v="1"/>
    <s v="45010000"/>
    <x v="15"/>
    <x v="1"/>
    <s v="PURDUE UNIVERSITY"/>
    <s v="Institution of Higher Education"/>
    <x v="0"/>
    <s v="4011016000"/>
    <s v="Pending"/>
    <s v="15043937"/>
    <m/>
    <m/>
    <n v="1"/>
    <n v="49976"/>
    <n v="1"/>
    <n v="49976"/>
  </r>
  <r>
    <x v="0"/>
    <s v="4"/>
    <s v="10/1/2014"/>
    <s v="2015"/>
    <s v="1"/>
    <s v="45010000"/>
    <x v="15"/>
    <x v="1"/>
    <s v="PURDUE UNIVERSITY"/>
    <s v="Institution of Higher Education"/>
    <x v="0"/>
    <s v="4011016000"/>
    <s v="Pending"/>
    <s v="15043938"/>
    <m/>
    <m/>
    <n v="0.65"/>
    <n v="32405.75"/>
    <n v="0.65"/>
    <n v="32405.75"/>
  </r>
  <r>
    <x v="0"/>
    <s v="4"/>
    <s v="10/1/2014"/>
    <s v="2015"/>
    <s v="1"/>
    <s v="45010000"/>
    <x v="15"/>
    <x v="1"/>
    <s v="PURDUE UNIVERSITY"/>
    <s v="Institution of Higher Education"/>
    <x v="0"/>
    <s v="4011016000"/>
    <s v="Pending"/>
    <s v="15044079"/>
    <m/>
    <m/>
    <n v="1"/>
    <n v="50000"/>
    <n v="1"/>
    <n v="50000"/>
  </r>
  <r>
    <x v="0"/>
    <s v="4"/>
    <s v="10/1/2014"/>
    <s v="2015"/>
    <s v="1"/>
    <s v="45010000"/>
    <x v="15"/>
    <x v="1"/>
    <s v="PURDUE UNIVERSITY"/>
    <s v="Institution of Higher Education"/>
    <x v="0"/>
    <s v="4011016000"/>
    <s v="Not Funded"/>
    <s v="15033475"/>
    <m/>
    <m/>
    <n v="0.2"/>
    <n v="19922"/>
    <n v="0.2"/>
    <n v="19922"/>
  </r>
  <r>
    <x v="0"/>
    <s v="4"/>
    <s v="10/1/2014"/>
    <s v="2015"/>
    <s v="1"/>
    <s v="45010000"/>
    <x v="15"/>
    <x v="1"/>
    <s v="PURDUE UNIVERSITY"/>
    <s v="Institution of Higher Education"/>
    <x v="0"/>
    <s v="4011016000"/>
    <s v="Not Funded"/>
    <s v="15033871"/>
    <m/>
    <m/>
    <n v="0.25"/>
    <n v="12500"/>
    <n v="0.25"/>
    <n v="12500"/>
  </r>
  <r>
    <x v="0"/>
    <s v="4"/>
    <s v="10/1/2014"/>
    <s v="2015"/>
    <s v="1"/>
    <s v="45010000"/>
    <x v="15"/>
    <x v="1"/>
    <s v="PURDUE UNIVERSITY"/>
    <s v="Institution of Higher Education"/>
    <x v="0"/>
    <s v="4011016000"/>
    <s v="Not Funded"/>
    <s v="15043893"/>
    <m/>
    <m/>
    <n v="0.75"/>
    <n v="37500"/>
    <n v="0.75"/>
    <n v="37500"/>
  </r>
  <r>
    <x v="0"/>
    <s v="4"/>
    <s v="10/1/2014"/>
    <s v="2015"/>
    <s v="1"/>
    <s v="45010000"/>
    <x v="15"/>
    <x v="1"/>
    <s v="PURDUE UNIVERSITY"/>
    <s v="Institution of Higher Education"/>
    <x v="0"/>
    <s v="4011016000"/>
    <s v="Not Funded"/>
    <s v="15043919"/>
    <m/>
    <m/>
    <n v="0.2"/>
    <n v="10000"/>
    <n v="0.2"/>
    <n v="10000"/>
  </r>
  <r>
    <x v="0"/>
    <s v="4"/>
    <s v="10/1/2014"/>
    <s v="2015"/>
    <s v="1"/>
    <s v="45010000"/>
    <x v="15"/>
    <x v="1"/>
    <s v="PURDUE UNIVERSITY"/>
    <s v="Institution of Higher Education"/>
    <x v="0"/>
    <s v="4011018000"/>
    <s v="Pending"/>
    <s v="15033652"/>
    <m/>
    <m/>
    <n v="0.1"/>
    <n v="5000"/>
    <n v="0.1"/>
    <n v="5000"/>
  </r>
  <r>
    <x v="0"/>
    <s v="4"/>
    <s v="10/1/2014"/>
    <s v="2015"/>
    <s v="1"/>
    <s v="45010000"/>
    <x v="15"/>
    <x v="1"/>
    <s v="PURDUE UNIVERSITY"/>
    <s v="Institution of Higher Education"/>
    <x v="0"/>
    <s v="4011018000"/>
    <s v="Pending"/>
    <s v="15043885"/>
    <m/>
    <m/>
    <n v="0.15"/>
    <n v="7499.85"/>
    <n v="0.15"/>
    <n v="7499.85"/>
  </r>
  <r>
    <x v="0"/>
    <s v="4"/>
    <s v="10/1/2014"/>
    <s v="2015"/>
    <s v="1"/>
    <s v="45010000"/>
    <x v="15"/>
    <x v="1"/>
    <s v="PURDUE UNIVERSITY"/>
    <s v="Institution of Higher Education"/>
    <x v="0"/>
    <s v="4011018000"/>
    <s v="Pending"/>
    <s v="15043906"/>
    <m/>
    <m/>
    <n v="0.04"/>
    <n v="2000"/>
    <n v="0.04"/>
    <n v="2000"/>
  </r>
  <r>
    <x v="0"/>
    <s v="4"/>
    <s v="10/1/2014"/>
    <s v="2015"/>
    <s v="1"/>
    <s v="45010000"/>
    <x v="15"/>
    <x v="1"/>
    <s v="PURDUE UNIVERSITY"/>
    <s v="Institution of Higher Education"/>
    <x v="0"/>
    <s v="4011018000"/>
    <s v="Pending"/>
    <s v="15043927"/>
    <m/>
    <m/>
    <n v="0.7"/>
    <n v="52478.3"/>
    <n v="0.7"/>
    <n v="52478.3"/>
  </r>
  <r>
    <x v="0"/>
    <s v="4"/>
    <s v="10/1/2014"/>
    <s v="2015"/>
    <s v="1"/>
    <s v="45010000"/>
    <x v="15"/>
    <x v="1"/>
    <s v="PURDUE UNIVERSITY"/>
    <s v="Institution of Higher Education"/>
    <x v="0"/>
    <s v="4011018000"/>
    <s v="Pending"/>
    <s v="15043938"/>
    <m/>
    <m/>
    <n v="0.05"/>
    <n v="2492.75"/>
    <n v="0.05"/>
    <n v="2492.75"/>
  </r>
  <r>
    <x v="0"/>
    <s v="4"/>
    <s v="10/1/2014"/>
    <s v="2015"/>
    <s v="1"/>
    <s v="45010000"/>
    <x v="15"/>
    <x v="1"/>
    <s v="PURDUE UNIVERSITY"/>
    <s v="Institution of Higher Education"/>
    <x v="0"/>
    <s v="4011018000"/>
    <s v="Not Funded"/>
    <s v="15033871"/>
    <m/>
    <m/>
    <n v="0.25"/>
    <n v="12500"/>
    <n v="0.25"/>
    <n v="12500"/>
  </r>
  <r>
    <x v="0"/>
    <s v="4"/>
    <s v="10/1/2014"/>
    <s v="2015"/>
    <s v="1"/>
    <s v="45010000"/>
    <x v="15"/>
    <x v="1"/>
    <s v="PURDUE UNIVERSITY"/>
    <s v="Institution of Higher Education"/>
    <x v="0"/>
    <s v="4012003000"/>
    <s v="Pending"/>
    <s v="15033872"/>
    <m/>
    <m/>
    <n v="0.11899999999999999"/>
    <n v="8912.86"/>
    <n v="0.11899999999999999"/>
    <n v="8912.86"/>
  </r>
  <r>
    <x v="0"/>
    <s v="4"/>
    <s v="10/1/2014"/>
    <s v="2015"/>
    <s v="1"/>
    <s v="45010000"/>
    <x v="15"/>
    <x v="1"/>
    <s v="PURDUE UNIVERSITY"/>
    <s v="Institution of Higher Education"/>
    <x v="0"/>
    <s v="4012003000"/>
    <s v="Pending"/>
    <s v="15043944"/>
    <m/>
    <m/>
    <n v="0.05"/>
    <n v="3750"/>
    <n v="0.05"/>
    <n v="3750"/>
  </r>
  <r>
    <x v="0"/>
    <s v="4"/>
    <s v="10/1/2014"/>
    <s v="2015"/>
    <s v="1"/>
    <s v="45010000"/>
    <x v="15"/>
    <x v="1"/>
    <s v="PURDUE UNIVERSITY"/>
    <s v="Institution of Higher Education"/>
    <x v="0"/>
    <s v="4012006000"/>
    <s v="Pending"/>
    <s v="15043915"/>
    <m/>
    <m/>
    <n v="0.25"/>
    <n v="12352.5"/>
    <n v="0.25"/>
    <n v="12352.5"/>
  </r>
  <r>
    <x v="0"/>
    <s v="4"/>
    <s v="10/1/2014"/>
    <s v="2015"/>
    <s v="1"/>
    <s v="45010000"/>
    <x v="15"/>
    <x v="1"/>
    <s v="PARDEE, ELSA U. FOUNDATION"/>
    <s v="Foundation"/>
    <x v="0"/>
    <s v="4012006000"/>
    <s v="Not Funded"/>
    <s v="15033856"/>
    <m/>
    <m/>
    <n v="1"/>
    <n v="168592"/>
    <n v="1"/>
    <n v="168592"/>
  </r>
  <r>
    <x v="0"/>
    <s v="4"/>
    <s v="10/1/2014"/>
    <s v="2015"/>
    <s v="1"/>
    <s v="45010000"/>
    <x v="15"/>
    <x v="1"/>
    <s v="PURDUE UNIVERSITY"/>
    <s v="Institution of Higher Education"/>
    <x v="0"/>
    <s v="4012007000"/>
    <s v="Pending"/>
    <s v="15033872"/>
    <m/>
    <m/>
    <n v="0.3"/>
    <n v="22469.4"/>
    <n v="0.3"/>
    <n v="22469.4"/>
  </r>
  <r>
    <x v="0"/>
    <s v="4"/>
    <s v="10/1/2014"/>
    <s v="2015"/>
    <s v="1"/>
    <s v="45010000"/>
    <x v="15"/>
    <x v="1"/>
    <s v="PURDUE UNIVERSITY"/>
    <s v="Institution of Higher Education"/>
    <x v="0"/>
    <s v="4012011000"/>
    <s v="Pending"/>
    <s v="15033872"/>
    <m/>
    <m/>
    <n v="0.58099999999999996"/>
    <n v="43515.74"/>
    <n v="0.58099999999999996"/>
    <n v="43515.74"/>
  </r>
  <r>
    <x v="0"/>
    <s v="4"/>
    <s v="10/1/2014"/>
    <s v="2015"/>
    <s v="1"/>
    <s v="45010000"/>
    <x v="15"/>
    <x v="1"/>
    <s v="PURDUE UNIVERSITY"/>
    <s v="Institution of Higher Education"/>
    <x v="0"/>
    <s v="4013003000"/>
    <s v="Pending"/>
    <s v="15043905"/>
    <m/>
    <m/>
    <n v="0.5"/>
    <n v="23485"/>
    <n v="0.5"/>
    <n v="23485"/>
  </r>
  <r>
    <x v="0"/>
    <s v="4"/>
    <s v="10/1/2014"/>
    <s v="2015"/>
    <s v="1"/>
    <s v="45010000"/>
    <x v="15"/>
    <x v="1"/>
    <s v="PURDUE UNIVERSITY"/>
    <s v="Institution of Higher Education"/>
    <x v="0"/>
    <s v="4013004000"/>
    <s v="Pending"/>
    <s v="15033802"/>
    <m/>
    <m/>
    <n v="1"/>
    <n v="50000"/>
    <n v="1"/>
    <n v="50000"/>
  </r>
  <r>
    <x v="0"/>
    <s v="4"/>
    <s v="10/1/2014"/>
    <s v="2015"/>
    <s v="1"/>
    <s v="45010000"/>
    <x v="15"/>
    <x v="1"/>
    <s v="PURDUE UNIVERSITY"/>
    <s v="Institution of Higher Education"/>
    <x v="0"/>
    <s v="4013004000"/>
    <s v="Pending"/>
    <s v="15033870"/>
    <n v="0.1"/>
    <n v="7500"/>
    <m/>
    <m/>
    <n v="0.1"/>
    <n v="7500"/>
  </r>
  <r>
    <x v="0"/>
    <s v="4"/>
    <s v="10/1/2014"/>
    <s v="2015"/>
    <s v="1"/>
    <s v="45010000"/>
    <x v="15"/>
    <x v="1"/>
    <s v="PURDUE UNIVERSITY"/>
    <s v="Institution of Higher Education"/>
    <x v="0"/>
    <s v="4013004000"/>
    <s v="Pending"/>
    <s v="15043901"/>
    <m/>
    <m/>
    <n v="1"/>
    <n v="75000"/>
    <n v="1"/>
    <n v="75000"/>
  </r>
  <r>
    <x v="0"/>
    <s v="4"/>
    <s v="10/1/2014"/>
    <s v="2015"/>
    <s v="1"/>
    <s v="45010000"/>
    <x v="15"/>
    <x v="1"/>
    <s v="PURDUE UNIVERSITY"/>
    <s v="Institution of Higher Education"/>
    <x v="0"/>
    <s v="4013004000"/>
    <s v="Pending"/>
    <s v="15043902"/>
    <m/>
    <m/>
    <n v="1"/>
    <n v="50000"/>
    <n v="1"/>
    <n v="50000"/>
  </r>
  <r>
    <x v="0"/>
    <s v="4"/>
    <s v="10/1/2014"/>
    <s v="2015"/>
    <s v="1"/>
    <s v="45010000"/>
    <x v="15"/>
    <x v="1"/>
    <s v="PURDUE UNIVERSITY"/>
    <s v="Institution of Higher Education"/>
    <x v="0"/>
    <s v="4013004000"/>
    <s v="Pending"/>
    <s v="15043917"/>
    <m/>
    <m/>
    <n v="1"/>
    <n v="50000"/>
    <n v="1"/>
    <n v="50000"/>
  </r>
  <r>
    <x v="0"/>
    <s v="4"/>
    <s v="10/1/2014"/>
    <s v="2015"/>
    <s v="1"/>
    <s v="45010000"/>
    <x v="15"/>
    <x v="1"/>
    <s v="PURDUE UNIVERSITY"/>
    <s v="Institution of Higher Education"/>
    <x v="0"/>
    <s v="4013006000"/>
    <s v="Pending"/>
    <s v="15043904"/>
    <m/>
    <m/>
    <n v="1"/>
    <n v="50000"/>
    <n v="1"/>
    <n v="50000"/>
  </r>
  <r>
    <x v="0"/>
    <s v="4"/>
    <s v="10/1/2014"/>
    <s v="2015"/>
    <s v="1"/>
    <s v="45010000"/>
    <x v="15"/>
    <x v="1"/>
    <s v="PURDUE UNIVERSITY"/>
    <s v="Institution of Higher Education"/>
    <x v="0"/>
    <s v="4013006000"/>
    <s v="Pending"/>
    <s v="15043923"/>
    <m/>
    <m/>
    <n v="0.7"/>
    <n v="35000"/>
    <n v="0.7"/>
    <n v="35000"/>
  </r>
  <r>
    <x v="0"/>
    <s v="4"/>
    <s v="10/1/2014"/>
    <s v="2015"/>
    <s v="1"/>
    <s v="45010000"/>
    <x v="15"/>
    <x v="1"/>
    <s v="PURDUE UNIVERSITY"/>
    <s v="Institution of Higher Education"/>
    <x v="0"/>
    <s v="4013006000"/>
    <s v="Not Funded"/>
    <s v="15033723"/>
    <m/>
    <m/>
    <n v="0.55000000000000004"/>
    <n v="27237.65"/>
    <n v="0.55000000000000004"/>
    <n v="27237.65"/>
  </r>
  <r>
    <x v="0"/>
    <s v="4"/>
    <s v="10/1/2014"/>
    <s v="2015"/>
    <s v="1"/>
    <s v="45010000"/>
    <x v="15"/>
    <x v="1"/>
    <s v="PURDUE UNIVERSITY"/>
    <s v="Institution of Higher Education"/>
    <x v="0"/>
    <s v="4013008000"/>
    <s v="Not Funded"/>
    <s v="15033723"/>
    <m/>
    <m/>
    <n v="0.45"/>
    <n v="22285.35"/>
    <n v="0.45"/>
    <n v="22285.35"/>
  </r>
  <r>
    <x v="0"/>
    <s v="4"/>
    <s v="10/1/2014"/>
    <s v="2015"/>
    <s v="1"/>
    <s v="45010000"/>
    <x v="15"/>
    <x v="1"/>
    <s v="PURDUE UNIVERSITY"/>
    <s v="Institution of Higher Education"/>
    <x v="0"/>
    <s v="4013009000"/>
    <s v="Pending"/>
    <s v="15033870"/>
    <n v="0.1"/>
    <n v="7500"/>
    <m/>
    <m/>
    <n v="0.1"/>
    <n v="7500"/>
  </r>
  <r>
    <x v="0"/>
    <s v="4"/>
    <s v="10/1/2014"/>
    <s v="2015"/>
    <s v="1"/>
    <s v="45010000"/>
    <x v="15"/>
    <x v="1"/>
    <s v="PURDUE UNIVERSITY"/>
    <s v="Institution of Higher Education"/>
    <x v="0"/>
    <s v="4014004000"/>
    <s v="Not Funded"/>
    <s v="15033610"/>
    <m/>
    <m/>
    <n v="1"/>
    <n v="95000"/>
    <n v="1"/>
    <n v="95000"/>
  </r>
  <r>
    <x v="0"/>
    <s v="4"/>
    <s v="10/1/2014"/>
    <s v="2015"/>
    <s v="1"/>
    <s v="45010000"/>
    <x v="15"/>
    <x v="1"/>
    <s v="PURDUE UNIVERSITY"/>
    <s v="Institution of Higher Education"/>
    <x v="0"/>
    <s v="4014004000"/>
    <s v="Not Funded"/>
    <s v="15033618"/>
    <n v="0.11"/>
    <n v="10920.25"/>
    <m/>
    <m/>
    <n v="0.11"/>
    <n v="10920.25"/>
  </r>
  <r>
    <x v="0"/>
    <s v="4"/>
    <s v="10/1/2014"/>
    <s v="2015"/>
    <s v="1"/>
    <s v="45010000"/>
    <x v="15"/>
    <x v="1"/>
    <s v="PURDUE UNIVERSITY"/>
    <s v="Institution of Higher Education"/>
    <x v="0"/>
    <s v="4014004000"/>
    <s v="Not Funded"/>
    <s v="15033625"/>
    <n v="0.27"/>
    <n v="25515"/>
    <m/>
    <m/>
    <n v="0.27"/>
    <n v="25515"/>
  </r>
  <r>
    <x v="0"/>
    <s v="4"/>
    <s v="10/1/2014"/>
    <s v="2015"/>
    <s v="1"/>
    <s v="45010000"/>
    <x v="15"/>
    <x v="1"/>
    <s v="PURDUE UNIVERSITY"/>
    <s v="Institution of Higher Education"/>
    <x v="0"/>
    <s v="4014005000"/>
    <s v="Not Funded"/>
    <s v="15033475"/>
    <m/>
    <m/>
    <n v="0.8"/>
    <n v="79688"/>
    <n v="0.8"/>
    <n v="79688"/>
  </r>
  <r>
    <x v="0"/>
    <s v="4"/>
    <s v="10/1/2014"/>
    <s v="2015"/>
    <s v="1"/>
    <s v="45010000"/>
    <x v="15"/>
    <x v="1"/>
    <s v="PURDUE UNIVERSITY"/>
    <s v="Institution of Higher Education"/>
    <x v="0"/>
    <s v="4014005000"/>
    <s v="Not Funded"/>
    <s v="15033618"/>
    <n v="0.11"/>
    <n v="10920.25"/>
    <m/>
    <m/>
    <n v="0.11"/>
    <n v="10920.25"/>
  </r>
  <r>
    <x v="0"/>
    <s v="4"/>
    <s v="10/1/2014"/>
    <s v="2015"/>
    <s v="1"/>
    <s v="45010000"/>
    <x v="15"/>
    <x v="1"/>
    <s v="PURDUE UNIVERSITY"/>
    <s v="Institution of Higher Education"/>
    <x v="0"/>
    <s v="4014005000"/>
    <s v="Not Funded"/>
    <s v="15033871"/>
    <m/>
    <m/>
    <n v="0.25"/>
    <n v="12500"/>
    <n v="0.25"/>
    <n v="12500"/>
  </r>
  <r>
    <x v="0"/>
    <s v="4"/>
    <s v="10/1/2014"/>
    <s v="2015"/>
    <s v="1"/>
    <s v="45010000"/>
    <x v="15"/>
    <x v="1"/>
    <s v="PURDUE UNIVERSITY"/>
    <s v="Institution of Higher Education"/>
    <x v="0"/>
    <s v="4014006000"/>
    <s v="Awarded"/>
    <s v="15033639"/>
    <m/>
    <m/>
    <n v="0.5"/>
    <n v="30000"/>
    <n v="0.5"/>
    <n v="30000"/>
  </r>
  <r>
    <x v="0"/>
    <s v="4"/>
    <s v="10/1/2014"/>
    <s v="2015"/>
    <s v="1"/>
    <s v="45010000"/>
    <x v="15"/>
    <x v="1"/>
    <s v="PURDUE UNIVERSITY"/>
    <s v="Institution of Higher Education"/>
    <x v="0"/>
    <s v="4014009000"/>
    <s v="Pending"/>
    <s v="15043915"/>
    <m/>
    <m/>
    <n v="0.25"/>
    <n v="12352.5"/>
    <n v="0.25"/>
    <n v="12352.5"/>
  </r>
  <r>
    <x v="0"/>
    <s v="4"/>
    <s v="10/1/2014"/>
    <s v="2015"/>
    <s v="1"/>
    <s v="45010000"/>
    <x v="15"/>
    <x v="1"/>
    <s v="PURDUE UNIVERSITY"/>
    <s v="Institution of Higher Education"/>
    <x v="0"/>
    <s v="4014009000"/>
    <s v="Pending"/>
    <s v="15043944"/>
    <m/>
    <m/>
    <n v="0.1"/>
    <n v="7500"/>
    <n v="0.1"/>
    <n v="7500"/>
  </r>
  <r>
    <x v="0"/>
    <s v="4"/>
    <s v="10/1/2014"/>
    <s v="2015"/>
    <s v="1"/>
    <s v="45010000"/>
    <x v="15"/>
    <x v="1"/>
    <s v="PURDUE UNIVERSITY"/>
    <s v="Institution of Higher Education"/>
    <x v="0"/>
    <s v="4014009000"/>
    <s v="Not Funded"/>
    <s v="15033618"/>
    <n v="0.11"/>
    <n v="10920.25"/>
    <m/>
    <m/>
    <n v="0.11"/>
    <n v="10920.25"/>
  </r>
  <r>
    <x v="0"/>
    <s v="4"/>
    <s v="10/1/2014"/>
    <s v="2015"/>
    <s v="1"/>
    <s v="45010000"/>
    <x v="15"/>
    <x v="1"/>
    <s v="PURDUE UNIVERSITY"/>
    <s v="Institution of Higher Education"/>
    <x v="0"/>
    <s v="4014010000"/>
    <s v="Awarded"/>
    <s v="15033639"/>
    <m/>
    <m/>
    <n v="0.5"/>
    <n v="30000"/>
    <n v="0.5"/>
    <n v="30000"/>
  </r>
  <r>
    <x v="0"/>
    <s v="4"/>
    <s v="10/1/2014"/>
    <s v="2015"/>
    <s v="1"/>
    <s v="45010000"/>
    <x v="15"/>
    <x v="1"/>
    <s v="PURDUE UNIVERSITY"/>
    <s v="Institution of Higher Education"/>
    <x v="0"/>
    <s v="4014010000"/>
    <s v="Not Funded"/>
    <s v="15033618"/>
    <n v="0.11"/>
    <n v="10920.25"/>
    <m/>
    <m/>
    <n v="0.11"/>
    <n v="10920.25"/>
  </r>
  <r>
    <x v="0"/>
    <s v="4"/>
    <s v="10/1/2014"/>
    <s v="2015"/>
    <s v="1"/>
    <s v="45010000"/>
    <x v="15"/>
    <x v="1"/>
    <s v="PURDUE UNIVERSITY"/>
    <s v="Institution of Higher Education"/>
    <x v="0"/>
    <s v="4014018000"/>
    <s v="Pending"/>
    <s v="15043944"/>
    <m/>
    <m/>
    <n v="0.2"/>
    <n v="15000"/>
    <n v="0.2"/>
    <n v="15000"/>
  </r>
  <r>
    <x v="0"/>
    <s v="4"/>
    <s v="10/1/2014"/>
    <s v="2015"/>
    <s v="1"/>
    <s v="45010000"/>
    <x v="15"/>
    <x v="1"/>
    <s v="PURDUE UNIVERSITY"/>
    <s v="Institution of Higher Education"/>
    <x v="0"/>
    <s v="4018003000"/>
    <s v="Pending"/>
    <s v="15033884"/>
    <n v="0.1"/>
    <n v="5000"/>
    <m/>
    <m/>
    <n v="0.1"/>
    <n v="5000"/>
  </r>
  <r>
    <x v="0"/>
    <s v="4"/>
    <s v="10/1/2014"/>
    <s v="2015"/>
    <s v="1"/>
    <s v="45010000"/>
    <x v="15"/>
    <x v="1"/>
    <s v="PURDUE UNIVERSITY"/>
    <s v="Institution of Higher Education"/>
    <x v="0"/>
    <s v="4018003000"/>
    <s v="Awarded"/>
    <s v="15033611"/>
    <n v="1"/>
    <n v="74000"/>
    <m/>
    <m/>
    <n v="1"/>
    <n v="74000"/>
  </r>
  <r>
    <x v="0"/>
    <s v="4"/>
    <s v="10/1/2014"/>
    <s v="2015"/>
    <s v="1"/>
    <s v="45010000"/>
    <x v="15"/>
    <x v="1"/>
    <s v="PURDUE UNIVERSITY"/>
    <s v="Institution of Higher Education"/>
    <x v="0"/>
    <s v="4018003000"/>
    <s v="Not Funded"/>
    <s v="15033618"/>
    <n v="0.11"/>
    <n v="10920.25"/>
    <m/>
    <m/>
    <n v="0.11"/>
    <n v="10920.25"/>
  </r>
  <r>
    <x v="0"/>
    <s v="4"/>
    <s v="10/1/2014"/>
    <s v="2015"/>
    <s v="1"/>
    <s v="45010000"/>
    <x v="15"/>
    <x v="1"/>
    <s v="PURDUE UNIVERSITY"/>
    <s v="Institution of Higher Education"/>
    <x v="0"/>
    <s v="4018003000"/>
    <s v="Not Funded"/>
    <s v="15033625"/>
    <n v="0.12"/>
    <n v="11340"/>
    <m/>
    <m/>
    <n v="0.12"/>
    <n v="11340"/>
  </r>
  <r>
    <x v="0"/>
    <s v="4"/>
    <s v="10/1/2014"/>
    <s v="2015"/>
    <s v="1"/>
    <s v="45010000"/>
    <x v="15"/>
    <x v="1"/>
    <s v="PURDUE UNIVERSITY"/>
    <s v="Institution of Higher Education"/>
    <x v="0"/>
    <s v="4018004000"/>
    <s v="Pending"/>
    <s v="15033870"/>
    <n v="0.2"/>
    <n v="15000"/>
    <m/>
    <m/>
    <n v="0.2"/>
    <n v="15000"/>
  </r>
  <r>
    <x v="0"/>
    <s v="4"/>
    <s v="10/1/2014"/>
    <s v="2015"/>
    <s v="1"/>
    <s v="45010000"/>
    <x v="15"/>
    <x v="1"/>
    <s v="PURDUE UNIVERSITY"/>
    <s v="Institution of Higher Education"/>
    <x v="0"/>
    <s v="4018004000"/>
    <s v="Pending"/>
    <s v="15043907"/>
    <m/>
    <m/>
    <n v="0.05"/>
    <n v="2500"/>
    <n v="0.05"/>
    <n v="2500"/>
  </r>
  <r>
    <x v="0"/>
    <s v="4"/>
    <s v="10/1/2014"/>
    <s v="2015"/>
    <s v="1"/>
    <s v="45010000"/>
    <x v="15"/>
    <x v="1"/>
    <s v="PURDUE UNIVERSITY"/>
    <s v="Institution of Higher Education"/>
    <x v="0"/>
    <s v="4018004000"/>
    <s v="Not Funded"/>
    <s v="15033618"/>
    <n v="0.11"/>
    <n v="10920.25"/>
    <m/>
    <m/>
    <n v="0.11"/>
    <n v="10920.25"/>
  </r>
  <r>
    <x v="0"/>
    <s v="4"/>
    <s v="10/1/2014"/>
    <s v="2015"/>
    <s v="1"/>
    <s v="45010000"/>
    <x v="15"/>
    <x v="1"/>
    <s v="PURDUE UNIVERSITY"/>
    <s v="Institution of Higher Education"/>
    <x v="0"/>
    <s v="4018004000"/>
    <s v="Not Funded"/>
    <s v="15033625"/>
    <n v="0.37"/>
    <n v="34965"/>
    <m/>
    <m/>
    <n v="0.37"/>
    <n v="34965"/>
  </r>
  <r>
    <x v="0"/>
    <s v="4"/>
    <s v="10/1/2014"/>
    <s v="2015"/>
    <s v="1"/>
    <s v="45010000"/>
    <x v="15"/>
    <x v="1"/>
    <s v="PURDUE UNIVERSITY"/>
    <s v="Institution of Higher Education"/>
    <x v="0"/>
    <s v="4018007000"/>
    <s v="Pending"/>
    <s v="15033632"/>
    <m/>
    <m/>
    <n v="0.5625"/>
    <n v="52270.31"/>
    <n v="0.5625"/>
    <n v="52270.31"/>
  </r>
  <r>
    <x v="0"/>
    <s v="4"/>
    <s v="10/1/2014"/>
    <s v="2015"/>
    <s v="1"/>
    <s v="45010000"/>
    <x v="15"/>
    <x v="1"/>
    <s v="PURDUE UNIVERSITY"/>
    <s v="Institution of Higher Education"/>
    <x v="0"/>
    <s v="4018008000"/>
    <s v="Pending"/>
    <s v="15033632"/>
    <m/>
    <m/>
    <n v="0.4375"/>
    <n v="40654.69"/>
    <n v="0.4375"/>
    <n v="40654.69"/>
  </r>
  <r>
    <x v="0"/>
    <s v="4"/>
    <s v="10/1/2014"/>
    <s v="2015"/>
    <s v="1"/>
    <s v="45010000"/>
    <x v="15"/>
    <x v="1"/>
    <s v="PURDUE UNIVERSITY"/>
    <s v="Institution of Higher Education"/>
    <x v="0"/>
    <s v="4018008000"/>
    <s v="Not Funded"/>
    <s v="15033618"/>
    <n v="0.22"/>
    <n v="21840.5"/>
    <m/>
    <m/>
    <n v="0.22"/>
    <n v="21840.5"/>
  </r>
  <r>
    <x v="0"/>
    <s v="4"/>
    <s v="10/1/2014"/>
    <s v="2015"/>
    <s v="1"/>
    <s v="45010000"/>
    <x v="15"/>
    <x v="1"/>
    <s v="PURDUE UNIVERSITY"/>
    <s v="Institution of Higher Education"/>
    <x v="0"/>
    <s v="4018008000"/>
    <s v="Not Funded"/>
    <s v="15033654"/>
    <m/>
    <m/>
    <n v="0.98"/>
    <n v="94080"/>
    <n v="0.98"/>
    <n v="94080"/>
  </r>
  <r>
    <x v="0"/>
    <s v="4"/>
    <s v="10/1/2014"/>
    <s v="2015"/>
    <s v="1"/>
    <s v="45010000"/>
    <x v="15"/>
    <x v="1"/>
    <s v="PURDUE UNIVERSITY"/>
    <s v="Institution of Higher Education"/>
    <x v="0"/>
    <s v="4024001000"/>
    <s v="Not Funded"/>
    <s v="15043886"/>
    <m/>
    <m/>
    <n v="0.15"/>
    <n v="11250"/>
    <n v="0.15"/>
    <n v="11250"/>
  </r>
  <r>
    <x v="0"/>
    <s v="4"/>
    <s v="10/1/2014"/>
    <s v="2015"/>
    <s v="1"/>
    <s v="45010000"/>
    <x v="15"/>
    <x v="1"/>
    <s v="PURDUE UNIVERSITY"/>
    <s v="Institution of Higher Education"/>
    <x v="0"/>
    <s v="4025001000"/>
    <s v="Pending"/>
    <s v="15043923"/>
    <m/>
    <m/>
    <n v="0.15"/>
    <n v="7500"/>
    <n v="0.15"/>
    <n v="7500"/>
  </r>
  <r>
    <x v="0"/>
    <s v="4"/>
    <s v="10/1/2014"/>
    <s v="2015"/>
    <s v="1"/>
    <s v="45010000"/>
    <x v="15"/>
    <x v="1"/>
    <s v="PURDUE UNIVERSITY"/>
    <s v="Institution of Higher Education"/>
    <x v="0"/>
    <s v="4027003000"/>
    <s v="Pending"/>
    <s v="15033884"/>
    <n v="0"/>
    <n v="0"/>
    <m/>
    <m/>
    <n v="0"/>
    <n v="0"/>
  </r>
  <r>
    <x v="0"/>
    <s v="4"/>
    <s v="10/1/2014"/>
    <s v="2015"/>
    <s v="1"/>
    <s v="45010000"/>
    <x v="15"/>
    <x v="1"/>
    <s v="PURDUE UNIVERSITY"/>
    <s v="Institution of Higher Education"/>
    <x v="0"/>
    <s v="4027003000"/>
    <s v="Pending"/>
    <s v="15043912"/>
    <n v="0"/>
    <n v="0"/>
    <m/>
    <m/>
    <n v="0"/>
    <n v="0"/>
  </r>
  <r>
    <x v="0"/>
    <s v="4"/>
    <s v="10/1/2014"/>
    <s v="2015"/>
    <s v="1"/>
    <s v="45010000"/>
    <x v="15"/>
    <x v="1"/>
    <s v="PURDUE UNIVERSITY"/>
    <s v="Institution of Higher Education"/>
    <x v="0"/>
    <s v="4027003000"/>
    <s v="Awarded"/>
    <s v="15033611"/>
    <n v="0"/>
    <n v="0"/>
    <m/>
    <m/>
    <n v="0"/>
    <n v="0"/>
  </r>
  <r>
    <x v="0"/>
    <s v="4"/>
    <s v="10/1/2014"/>
    <s v="2015"/>
    <s v="1"/>
    <s v="45010000"/>
    <x v="15"/>
    <x v="1"/>
    <s v="PURDUE UNIVERSITY"/>
    <s v="Institution of Higher Education"/>
    <x v="0"/>
    <s v="4027003000"/>
    <s v="Not Funded"/>
    <s v="15033618"/>
    <n v="0"/>
    <n v="0"/>
    <m/>
    <m/>
    <n v="0"/>
    <n v="0"/>
  </r>
  <r>
    <x v="0"/>
    <s v="4"/>
    <s v="10/1/2014"/>
    <s v="2015"/>
    <s v="1"/>
    <s v="45010000"/>
    <x v="15"/>
    <x v="1"/>
    <s v="PURDUE UNIVERSITY"/>
    <s v="Institution of Higher Education"/>
    <x v="0"/>
    <s v="4027008005"/>
    <s v="Pending"/>
    <s v="15043912"/>
    <n v="0"/>
    <n v="0"/>
    <m/>
    <m/>
    <n v="0"/>
    <n v="0"/>
  </r>
  <r>
    <x v="0"/>
    <s v="4"/>
    <s v="10/1/2014"/>
    <s v="2015"/>
    <s v="1"/>
    <s v="45010000"/>
    <x v="15"/>
    <x v="1"/>
    <s v="PURDUE UNIVERSITY"/>
    <s v="Institution of Higher Education"/>
    <x v="0"/>
    <s v="4027010000"/>
    <s v="Not Funded"/>
    <s v="15033625"/>
    <n v="0"/>
    <n v="0"/>
    <m/>
    <m/>
    <n v="0"/>
    <n v="0"/>
  </r>
  <r>
    <x v="0"/>
    <s v="4"/>
    <s v="10/1/2014"/>
    <s v="2015"/>
    <s v="1"/>
    <s v="45010000"/>
    <x v="15"/>
    <x v="1"/>
    <s v="PURDUE UNIVERSITY"/>
    <s v="Institution of Higher Education"/>
    <x v="0"/>
    <s v="4027011000"/>
    <s v="Pending"/>
    <s v="15033870"/>
    <n v="0"/>
    <n v="0"/>
    <m/>
    <m/>
    <n v="0"/>
    <n v="0"/>
  </r>
  <r>
    <x v="0"/>
    <s v="4"/>
    <s v="10/1/2014"/>
    <s v="2015"/>
    <s v="1"/>
    <s v="45010000"/>
    <x v="15"/>
    <x v="1"/>
    <s v="PURDUE UNIVERSITY"/>
    <s v="Institution of Higher Education"/>
    <x v="0"/>
    <s v="4027011000"/>
    <s v="Pending"/>
    <s v="15043912"/>
    <n v="0"/>
    <n v="0"/>
    <m/>
    <m/>
    <n v="0"/>
    <n v="0"/>
  </r>
  <r>
    <x v="0"/>
    <s v="4"/>
    <s v="10/2/2014"/>
    <s v="2015"/>
    <s v="1"/>
    <s v="45010000"/>
    <x v="15"/>
    <x v="1"/>
    <s v="PURDUE UNIVERSITY"/>
    <s v="Institution of Higher Education"/>
    <x v="0"/>
    <s v="4014004000"/>
    <s v="Not Funded"/>
    <s v="15033585"/>
    <n v="0.2"/>
    <n v="19490"/>
    <m/>
    <m/>
    <n v="0.2"/>
    <n v="19490"/>
  </r>
  <r>
    <x v="0"/>
    <s v="4"/>
    <s v="10/2/2014"/>
    <s v="2015"/>
    <s v="1"/>
    <s v="45010000"/>
    <x v="15"/>
    <x v="1"/>
    <s v="PURDUE UNIVERSITY"/>
    <s v="Institution of Higher Education"/>
    <x v="0"/>
    <s v="4014009000"/>
    <s v="Not Funded"/>
    <s v="15033585"/>
    <n v="0.2"/>
    <n v="19490"/>
    <m/>
    <m/>
    <n v="0.2"/>
    <n v="19490"/>
  </r>
  <r>
    <x v="0"/>
    <s v="4"/>
    <s v="10/2/2014"/>
    <s v="2015"/>
    <s v="1"/>
    <s v="45010000"/>
    <x v="15"/>
    <x v="1"/>
    <s v="PURDUE UNIVERSITY"/>
    <s v="Institution of Higher Education"/>
    <x v="0"/>
    <s v="4014017000"/>
    <s v="Not Funded"/>
    <s v="15033585"/>
    <n v="0.25"/>
    <n v="24362.5"/>
    <m/>
    <m/>
    <n v="0.25"/>
    <n v="24362.5"/>
  </r>
  <r>
    <x v="0"/>
    <s v="4"/>
    <s v="10/2/2014"/>
    <s v="2015"/>
    <s v="1"/>
    <s v="45010000"/>
    <x v="15"/>
    <x v="1"/>
    <s v="PURDUE UNIVERSITY"/>
    <s v="Institution of Higher Education"/>
    <x v="0"/>
    <s v="4018004000"/>
    <s v="Not Funded"/>
    <s v="15033585"/>
    <n v="0.35"/>
    <n v="34107.5"/>
    <m/>
    <m/>
    <n v="0.35"/>
    <n v="34107.5"/>
  </r>
  <r>
    <x v="0"/>
    <s v="4"/>
    <s v="10/2/2014"/>
    <s v="2015"/>
    <s v="1"/>
    <s v="45010000"/>
    <x v="15"/>
    <x v="1"/>
    <s v="PURDUE UNIVERSITY"/>
    <s v="Institution of Higher Education"/>
    <x v="0"/>
    <s v="4027003000"/>
    <s v="Not Funded"/>
    <s v="15033585"/>
    <n v="0"/>
    <n v="0"/>
    <m/>
    <m/>
    <n v="0"/>
    <n v="0"/>
  </r>
  <r>
    <x v="0"/>
    <s v="4"/>
    <s v="10/3/2014"/>
    <s v="2015"/>
    <s v="1"/>
    <s v="45010000"/>
    <x v="15"/>
    <x v="1"/>
    <s v="PURDUE UNIVERSITY"/>
    <s v="Institution of Higher Education"/>
    <x v="0"/>
    <s v="4011006000"/>
    <s v="Pending"/>
    <s v="15043898"/>
    <m/>
    <m/>
    <n v="0.2"/>
    <n v="10000"/>
    <n v="0.2"/>
    <n v="10000"/>
  </r>
  <r>
    <x v="0"/>
    <s v="4"/>
    <s v="10/3/2014"/>
    <s v="2015"/>
    <s v="1"/>
    <s v="45010000"/>
    <x v="15"/>
    <x v="1"/>
    <s v="PURDUE UNIVERSITY"/>
    <s v="Institution of Higher Education"/>
    <x v="0"/>
    <s v="4011006000"/>
    <s v="Pending"/>
    <s v="15043908"/>
    <m/>
    <m/>
    <n v="0.2"/>
    <n v="12153.4"/>
    <n v="0.2"/>
    <n v="12153.4"/>
  </r>
  <r>
    <x v="0"/>
    <s v="4"/>
    <s v="10/3/2014"/>
    <s v="2015"/>
    <s v="1"/>
    <s v="45010000"/>
    <x v="15"/>
    <x v="1"/>
    <s v="PURDUE UNIVERSITY"/>
    <s v="Institution of Higher Education"/>
    <x v="0"/>
    <s v="4011006000"/>
    <s v="Pending"/>
    <s v="15043949"/>
    <m/>
    <m/>
    <n v="1"/>
    <n v="58746"/>
    <n v="1"/>
    <n v="58746"/>
  </r>
  <r>
    <x v="0"/>
    <s v="4"/>
    <s v="10/3/2014"/>
    <s v="2015"/>
    <s v="1"/>
    <s v="45010000"/>
    <x v="15"/>
    <x v="1"/>
    <s v="PURDUE UNIVERSITY"/>
    <s v="Institution of Higher Education"/>
    <x v="0"/>
    <s v="4011008000"/>
    <s v="Pending"/>
    <s v="15043908"/>
    <m/>
    <m/>
    <n v="0.15"/>
    <n v="9115.0499999999993"/>
    <n v="0.15"/>
    <n v="9115.0499999999993"/>
  </r>
  <r>
    <x v="0"/>
    <s v="4"/>
    <s v="10/3/2014"/>
    <s v="2015"/>
    <s v="1"/>
    <s v="45010000"/>
    <x v="15"/>
    <x v="1"/>
    <s v="PURDUE UNIVERSITY"/>
    <s v="Institution of Higher Education"/>
    <x v="0"/>
    <s v="4011012000"/>
    <s v="Pending"/>
    <s v="15043908"/>
    <m/>
    <m/>
    <n v="0.5"/>
    <n v="30383.5"/>
    <n v="0.5"/>
    <n v="30383.5"/>
  </r>
  <r>
    <x v="0"/>
    <s v="4"/>
    <s v="10/3/2014"/>
    <s v="2015"/>
    <s v="1"/>
    <s v="45010000"/>
    <x v="15"/>
    <x v="1"/>
    <s v="PURDUE UNIVERSITY"/>
    <s v="Institution of Higher Education"/>
    <x v="0"/>
    <s v="4011015000"/>
    <s v="Pending"/>
    <s v="15043898"/>
    <m/>
    <m/>
    <n v="0.7"/>
    <n v="35000"/>
    <n v="0.7"/>
    <n v="35000"/>
  </r>
  <r>
    <x v="0"/>
    <s v="4"/>
    <s v="10/3/2014"/>
    <s v="2015"/>
    <s v="1"/>
    <s v="45010000"/>
    <x v="15"/>
    <x v="1"/>
    <s v="PURDUE UNIVERSITY"/>
    <s v="Institution of Higher Education"/>
    <x v="0"/>
    <s v="4011016000"/>
    <s v="Pending"/>
    <s v="15043908"/>
    <m/>
    <m/>
    <n v="0.15"/>
    <n v="9115.0499999999993"/>
    <n v="0.15"/>
    <n v="9115.0499999999993"/>
  </r>
  <r>
    <x v="0"/>
    <s v="4"/>
    <s v="10/3/2014"/>
    <s v="2015"/>
    <s v="1"/>
    <s v="45010000"/>
    <x v="15"/>
    <x v="1"/>
    <s v="PURDUE UNIVERSITY"/>
    <s v="Institution of Higher Education"/>
    <x v="0"/>
    <s v="4011032000"/>
    <s v="Pending"/>
    <s v="15043898"/>
    <m/>
    <m/>
    <n v="0.1"/>
    <n v="5000"/>
    <n v="0.1"/>
    <n v="5000"/>
  </r>
  <r>
    <x v="0"/>
    <s v="4"/>
    <s v="10/3/2014"/>
    <s v="2015"/>
    <s v="1"/>
    <s v="45010000"/>
    <x v="15"/>
    <x v="1"/>
    <s v="PURDUE UNIVERSITY"/>
    <s v="Institution of Higher Education"/>
    <x v="0"/>
    <s v="4017012000"/>
    <s v="Pending"/>
    <s v="15043929"/>
    <m/>
    <m/>
    <n v="1"/>
    <n v="24563"/>
    <n v="1"/>
    <n v="24563"/>
  </r>
  <r>
    <x v="0"/>
    <s v="4"/>
    <s v="10/6/2014"/>
    <s v="2015"/>
    <s v="1"/>
    <s v="45010000"/>
    <x v="15"/>
    <x v="1"/>
    <s v="PURDUE UNIVERSITY"/>
    <s v="Institution of Higher Education"/>
    <x v="0"/>
    <s v="4011016000"/>
    <s v="Pending"/>
    <s v="15043945"/>
    <m/>
    <m/>
    <n v="1"/>
    <n v="43180"/>
    <n v="1"/>
    <n v="43180"/>
  </r>
  <r>
    <x v="0"/>
    <s v="4"/>
    <s v="10/6/2014"/>
    <s v="2015"/>
    <s v="1"/>
    <s v="45010000"/>
    <x v="15"/>
    <x v="1"/>
    <s v="PURDUE UNIVERSITY"/>
    <s v="Institution of Higher Education"/>
    <x v="0"/>
    <s v="4017015000"/>
    <s v="Awarded"/>
    <s v="15044021"/>
    <m/>
    <m/>
    <n v="1"/>
    <n v="15511"/>
    <n v="1"/>
    <n v="15511"/>
  </r>
  <r>
    <x v="0"/>
    <s v="4"/>
    <s v="10/20/2014"/>
    <s v="2015"/>
    <s v="1"/>
    <s v="45010000"/>
    <x v="15"/>
    <x v="1"/>
    <s v="INDIANA UNIVERSITY"/>
    <s v="Institution of Higher Education"/>
    <x v="0"/>
    <s v="4007003000"/>
    <s v="Pending"/>
    <s v="15044405"/>
    <m/>
    <m/>
    <n v="0.48"/>
    <n v="12000"/>
    <n v="0.48"/>
    <n v="12000"/>
  </r>
  <r>
    <x v="0"/>
    <s v="4"/>
    <s v="10/20/2014"/>
    <s v="2015"/>
    <s v="1"/>
    <s v="45010000"/>
    <x v="15"/>
    <x v="1"/>
    <s v="INDIANA UNIVERSITY"/>
    <s v="Institution of Higher Education"/>
    <x v="0"/>
    <s v="4016003000"/>
    <s v="Pending"/>
    <s v="15044405"/>
    <m/>
    <m/>
    <n v="0.52"/>
    <n v="13000"/>
    <n v="0.52"/>
    <n v="13000"/>
  </r>
  <r>
    <x v="0"/>
    <s v="5"/>
    <s v="11/3/2014"/>
    <s v="2015"/>
    <s v="2"/>
    <s v="45010000"/>
    <x v="15"/>
    <x v="1"/>
    <s v="PURDUE UNIVERSITY"/>
    <s v="Institution of Higher Education"/>
    <x v="0"/>
    <s v="4011009000"/>
    <s v="Pending"/>
    <s v="15054960"/>
    <n v="0.75"/>
    <n v="24452.25"/>
    <m/>
    <m/>
    <n v="0.75"/>
    <n v="24452.25"/>
  </r>
  <r>
    <x v="0"/>
    <s v="5"/>
    <s v="11/3/2014"/>
    <s v="2015"/>
    <s v="2"/>
    <s v="45010000"/>
    <x v="15"/>
    <x v="1"/>
    <s v="PURDUE UNIVERSITY"/>
    <s v="Institution of Higher Education"/>
    <x v="0"/>
    <s v="4017022000"/>
    <s v="Awarded"/>
    <s v="15044003"/>
    <m/>
    <m/>
    <n v="1"/>
    <n v="14340"/>
    <n v="1"/>
    <n v="14340"/>
  </r>
  <r>
    <x v="0"/>
    <s v="5"/>
    <s v="11/3/2014"/>
    <s v="2015"/>
    <s v="2"/>
    <s v="45010000"/>
    <x v="15"/>
    <x v="1"/>
    <s v="PURDUE UNIVERSITY"/>
    <s v="Institution of Higher Education"/>
    <x v="0"/>
    <s v="4018009000"/>
    <s v="Pending"/>
    <s v="15054960"/>
    <n v="0.25"/>
    <n v="8150.75"/>
    <m/>
    <m/>
    <n v="0.25"/>
    <n v="8150.75"/>
  </r>
  <r>
    <x v="0"/>
    <s v="5"/>
    <s v="11/3/2014"/>
    <s v="2015"/>
    <s v="2"/>
    <s v="45010000"/>
    <x v="15"/>
    <x v="1"/>
    <s v="PURDUE UNIVERSITY"/>
    <s v="Institution of Higher Education"/>
    <x v="0"/>
    <s v="4027012000"/>
    <s v="Pending"/>
    <s v="15054960"/>
    <n v="0"/>
    <n v="0"/>
    <m/>
    <m/>
    <n v="0"/>
    <n v="0"/>
  </r>
  <r>
    <x v="0"/>
    <s v="5"/>
    <s v="11/24/2014"/>
    <s v="2015"/>
    <s v="2"/>
    <s v="45010000"/>
    <x v="15"/>
    <x v="1"/>
    <s v="PURDUE UNIVERSITY"/>
    <s v="Institution of Higher Education"/>
    <x v="0"/>
    <s v="4011006000"/>
    <s v="Pending"/>
    <s v="15055436"/>
    <m/>
    <m/>
    <n v="1"/>
    <n v="16944"/>
    <n v="1"/>
    <n v="16944"/>
  </r>
  <r>
    <x v="0"/>
    <s v="5"/>
    <s v="11/25/2014"/>
    <s v="2015"/>
    <s v="2"/>
    <s v="45010000"/>
    <x v="15"/>
    <x v="1"/>
    <s v="PURDUE UNIVERSITY"/>
    <s v="Institution of Higher Education"/>
    <x v="0"/>
    <s v="4011005000"/>
    <s v="Awarded"/>
    <s v="15055454"/>
    <n v="0.25"/>
    <n v="4417.25"/>
    <m/>
    <m/>
    <n v="0.25"/>
    <n v="4417.25"/>
  </r>
  <r>
    <x v="0"/>
    <s v="5"/>
    <s v="11/25/2014"/>
    <s v="2015"/>
    <s v="2"/>
    <s v="45010000"/>
    <x v="15"/>
    <x v="1"/>
    <s v="PURDUE UNIVERSITY"/>
    <s v="Institution of Higher Education"/>
    <x v="0"/>
    <s v="4011015000"/>
    <s v="Awarded"/>
    <s v="15055454"/>
    <n v="0.25"/>
    <n v="4417.25"/>
    <m/>
    <m/>
    <n v="0.25"/>
    <n v="4417.25"/>
  </r>
  <r>
    <x v="0"/>
    <s v="5"/>
    <s v="11/25/2014"/>
    <s v="2015"/>
    <s v="2"/>
    <s v="45010000"/>
    <x v="15"/>
    <x v="1"/>
    <s v="PURDUE UNIVERSITY"/>
    <s v="Institution of Higher Education"/>
    <x v="0"/>
    <s v="4013003000"/>
    <s v="Awarded"/>
    <s v="15055454"/>
    <n v="0.25"/>
    <n v="4417.25"/>
    <m/>
    <m/>
    <n v="0.25"/>
    <n v="4417.25"/>
  </r>
  <r>
    <x v="0"/>
    <s v="5"/>
    <s v="11/25/2014"/>
    <s v="2015"/>
    <s v="2"/>
    <s v="45010000"/>
    <x v="15"/>
    <x v="1"/>
    <s v="PURDUE UNIVERSITY"/>
    <s v="Institution of Higher Education"/>
    <x v="0"/>
    <s v="4017022000"/>
    <s v="Awarded"/>
    <s v="15055454"/>
    <n v="0.25"/>
    <n v="4417.25"/>
    <m/>
    <m/>
    <n v="0.25"/>
    <n v="4417.25"/>
  </r>
  <r>
    <x v="0"/>
    <s v="5"/>
    <s v="11/25/2014"/>
    <s v="2015"/>
    <s v="2"/>
    <s v="45010000"/>
    <x v="15"/>
    <x v="1"/>
    <s v="PURDUE UNIVERSITY"/>
    <s v="Institution of Higher Education"/>
    <x v="0"/>
    <s v="4027011000"/>
    <s v="Awarded"/>
    <s v="15055454"/>
    <n v="0"/>
    <n v="0"/>
    <m/>
    <m/>
    <n v="0"/>
    <n v="0"/>
  </r>
  <r>
    <x v="0"/>
    <s v="7"/>
    <s v="1/5/2015"/>
    <s v="2015"/>
    <s v="4"/>
    <s v="45010000"/>
    <x v="15"/>
    <x v="1"/>
    <s v="PURDUE UNIVERSITY"/>
    <s v="Institution of Higher Education"/>
    <x v="0"/>
    <s v="4013003000"/>
    <s v="Awarded"/>
    <s v="15087049"/>
    <n v="0.3"/>
    <n v="3786"/>
    <m/>
    <m/>
    <n v="0.3"/>
    <n v="3786"/>
  </r>
  <r>
    <x v="0"/>
    <s v="7"/>
    <s v="1/5/2015"/>
    <s v="2015"/>
    <s v="4"/>
    <s v="45010000"/>
    <x v="15"/>
    <x v="1"/>
    <s v="PURDUE UNIVERSITY"/>
    <s v="Institution of Higher Education"/>
    <x v="0"/>
    <s v="4017012000"/>
    <s v="Awarded"/>
    <s v="15087049"/>
    <n v="0.7"/>
    <n v="8834"/>
    <m/>
    <m/>
    <n v="0.7"/>
    <n v="8834"/>
  </r>
  <r>
    <x v="0"/>
    <s v="7"/>
    <s v="1/5/2015"/>
    <s v="2015"/>
    <s v="4"/>
    <s v="45010000"/>
    <x v="15"/>
    <x v="1"/>
    <s v="PURDUE UNIVERSITY"/>
    <s v="Institution of Higher Education"/>
    <x v="0"/>
    <s v="4027011000"/>
    <s v="Awarded"/>
    <s v="15087049"/>
    <n v="0"/>
    <n v="0"/>
    <m/>
    <m/>
    <n v="0"/>
    <n v="0"/>
  </r>
  <r>
    <x v="0"/>
    <s v="7"/>
    <s v="1/21/2015"/>
    <s v="2015"/>
    <s v="4"/>
    <s v="45010000"/>
    <x v="15"/>
    <x v="1"/>
    <s v="SHOWALTER TRUST"/>
    <s v="Foundation"/>
    <x v="0"/>
    <s v="4013012000"/>
    <s v="Pending"/>
    <s v="15076606"/>
    <m/>
    <m/>
    <n v="0.95"/>
    <n v="71250"/>
    <n v="0.95"/>
    <n v="71250"/>
  </r>
  <r>
    <x v="0"/>
    <s v="7"/>
    <s v="1/21/2015"/>
    <s v="2015"/>
    <s v="4"/>
    <s v="45010000"/>
    <x v="15"/>
    <x v="1"/>
    <s v="SHOWALTER TRUST"/>
    <s v="Foundation"/>
    <x v="0"/>
    <s v="4014006000"/>
    <s v="Pending"/>
    <s v="15076606"/>
    <m/>
    <m/>
    <n v="1.2500000000000001E-2"/>
    <n v="937.5"/>
    <n v="1.2500000000000001E-2"/>
    <n v="937.5"/>
  </r>
  <r>
    <x v="0"/>
    <s v="7"/>
    <s v="1/21/2015"/>
    <s v="2015"/>
    <s v="4"/>
    <s v="45010000"/>
    <x v="15"/>
    <x v="1"/>
    <s v="SHOWALTER TRUST"/>
    <s v="Foundation"/>
    <x v="0"/>
    <s v="4014017000"/>
    <s v="Pending"/>
    <s v="15076606"/>
    <m/>
    <m/>
    <n v="3.7499999999999999E-2"/>
    <n v="2812.5"/>
    <n v="3.7499999999999999E-2"/>
    <n v="2812.5"/>
  </r>
  <r>
    <x v="0"/>
    <s v="7"/>
    <s v="1/21/2015"/>
    <s v="2015"/>
    <s v="4"/>
    <s v="45010000"/>
    <x v="15"/>
    <x v="1"/>
    <s v="SHOWALTER TRUST"/>
    <s v="Foundation"/>
    <x v="0"/>
    <s v="4018003000"/>
    <s v="Pending"/>
    <s v="15076670"/>
    <n v="1"/>
    <n v="75000"/>
    <m/>
    <m/>
    <n v="1"/>
    <n v="75000"/>
  </r>
  <r>
    <x v="0"/>
    <s v="7"/>
    <s v="1/21/2015"/>
    <s v="2015"/>
    <s v="4"/>
    <s v="45010000"/>
    <x v="15"/>
    <x v="1"/>
    <s v="SHOWALTER TRUST"/>
    <s v="Foundation"/>
    <x v="0"/>
    <s v="4027003000"/>
    <s v="Pending"/>
    <s v="15076670"/>
    <n v="0"/>
    <n v="0"/>
    <m/>
    <m/>
    <n v="0"/>
    <n v="0"/>
  </r>
  <r>
    <x v="0"/>
    <s v="7"/>
    <s v="1/22/2015"/>
    <s v="2015"/>
    <s v="4"/>
    <s v="45010000"/>
    <x v="15"/>
    <x v="1"/>
    <s v="PURDUE UNIVERSITY"/>
    <s v="Institution of Higher Education"/>
    <x v="0"/>
    <s v="4007003000"/>
    <s v="Awarded"/>
    <s v="15076743"/>
    <n v="0.26"/>
    <n v="7800"/>
    <m/>
    <m/>
    <n v="0.26"/>
    <n v="7800"/>
  </r>
  <r>
    <x v="0"/>
    <s v="7"/>
    <s v="1/22/2015"/>
    <s v="2015"/>
    <s v="4"/>
    <s v="45010000"/>
    <x v="15"/>
    <x v="1"/>
    <s v="PURDUE UNIVERSITY"/>
    <s v="Institution of Higher Education"/>
    <x v="0"/>
    <s v="4011009000"/>
    <s v="Awarded"/>
    <s v="15076742"/>
    <m/>
    <m/>
    <n v="1"/>
    <n v="30000"/>
    <n v="1"/>
    <n v="30000"/>
  </r>
  <r>
    <x v="0"/>
    <s v="7"/>
    <s v="1/22/2015"/>
    <s v="2015"/>
    <s v="4"/>
    <s v="45010000"/>
    <x v="15"/>
    <x v="1"/>
    <s v="PURDUE UNIVERSITY"/>
    <s v="Institution of Higher Education"/>
    <x v="0"/>
    <s v="4011010000"/>
    <s v="Awarded"/>
    <s v="15076460"/>
    <m/>
    <m/>
    <n v="0.1"/>
    <n v="3000"/>
    <n v="0.1"/>
    <n v="3000"/>
  </r>
  <r>
    <x v="0"/>
    <s v="7"/>
    <s v="1/22/2015"/>
    <s v="2015"/>
    <s v="4"/>
    <s v="45010000"/>
    <x v="15"/>
    <x v="1"/>
    <s v="PURDUE UNIVERSITY"/>
    <s v="Institution of Higher Education"/>
    <x v="0"/>
    <s v="4011010000"/>
    <s v="Awarded"/>
    <s v="15076740"/>
    <n v="1"/>
    <n v="30000"/>
    <m/>
    <m/>
    <n v="1"/>
    <n v="30000"/>
  </r>
  <r>
    <x v="0"/>
    <s v="7"/>
    <s v="1/22/2015"/>
    <s v="2015"/>
    <s v="4"/>
    <s v="45010000"/>
    <x v="15"/>
    <x v="1"/>
    <s v="PURDUE UNIVERSITY"/>
    <s v="Institution of Higher Education"/>
    <x v="0"/>
    <s v="4012003000"/>
    <s v="Awarded"/>
    <s v="15076743"/>
    <n v="0.74"/>
    <n v="22200"/>
    <m/>
    <m/>
    <n v="0.74"/>
    <n v="22200"/>
  </r>
  <r>
    <x v="0"/>
    <s v="7"/>
    <s v="1/22/2015"/>
    <s v="2015"/>
    <s v="4"/>
    <s v="45010000"/>
    <x v="15"/>
    <x v="1"/>
    <s v="PURDUE UNIVERSITY"/>
    <s v="Institution of Higher Education"/>
    <x v="0"/>
    <s v="4012006000"/>
    <s v="Awarded"/>
    <s v="15076460"/>
    <m/>
    <m/>
    <n v="0.9"/>
    <n v="27000"/>
    <n v="0.9"/>
    <n v="27000"/>
  </r>
  <r>
    <x v="0"/>
    <s v="7"/>
    <s v="1/22/2015"/>
    <s v="2015"/>
    <s v="4"/>
    <s v="45010000"/>
    <x v="15"/>
    <x v="1"/>
    <s v="PURDUE UNIVERSITY"/>
    <s v="Institution of Higher Education"/>
    <x v="0"/>
    <s v="4016003000"/>
    <s v="Awarded"/>
    <s v="15076754"/>
    <m/>
    <m/>
    <n v="1"/>
    <n v="30000"/>
    <n v="1"/>
    <n v="30000"/>
  </r>
  <r>
    <x v="0"/>
    <s v="7"/>
    <s v="1/22/2015"/>
    <s v="2015"/>
    <s v="4"/>
    <s v="45010000"/>
    <x v="15"/>
    <x v="1"/>
    <s v="PURDUE UNIVERSITY"/>
    <s v="Institution of Higher Education"/>
    <x v="0"/>
    <s v="4027003000"/>
    <s v="Awarded"/>
    <s v="15076740"/>
    <n v="0"/>
    <n v="0"/>
    <m/>
    <m/>
    <n v="0"/>
    <n v="0"/>
  </r>
  <r>
    <x v="0"/>
    <s v="7"/>
    <s v="1/22/2015"/>
    <s v="2015"/>
    <s v="4"/>
    <s v="45010000"/>
    <x v="15"/>
    <x v="1"/>
    <s v="PURDUE UNIVERSITY"/>
    <s v="Institution of Higher Education"/>
    <x v="0"/>
    <s v="4027003000"/>
    <s v="Awarded"/>
    <s v="15076743"/>
    <n v="0"/>
    <n v="0"/>
    <m/>
    <m/>
    <n v="0"/>
    <n v="0"/>
  </r>
  <r>
    <x v="0"/>
    <s v="7"/>
    <s v="1/28/2015"/>
    <s v="2015"/>
    <s v="4"/>
    <s v="45010000"/>
    <x v="15"/>
    <x v="1"/>
    <s v="PURDUE UNIVERSITY"/>
    <s v="Institution of Higher Education"/>
    <x v="0"/>
    <s v="4007003000"/>
    <s v="Awarded"/>
    <s v="15076849"/>
    <n v="0.4405"/>
    <n v="13215"/>
    <m/>
    <m/>
    <n v="0.4405"/>
    <n v="13215"/>
  </r>
  <r>
    <x v="0"/>
    <s v="7"/>
    <s v="1/28/2015"/>
    <s v="2015"/>
    <s v="4"/>
    <s v="45010000"/>
    <x v="15"/>
    <x v="1"/>
    <s v="PURDUE UNIVERSITY"/>
    <s v="Institution of Higher Education"/>
    <x v="0"/>
    <s v="4011010000"/>
    <s v="Awarded"/>
    <s v="15076849"/>
    <n v="0.52249999999999996"/>
    <n v="15675"/>
    <m/>
    <m/>
    <n v="0.52249999999999996"/>
    <n v="15675"/>
  </r>
  <r>
    <x v="0"/>
    <s v="7"/>
    <s v="1/28/2015"/>
    <s v="2015"/>
    <s v="4"/>
    <s v="45010000"/>
    <x v="15"/>
    <x v="1"/>
    <s v="PURDUE UNIVERSITY"/>
    <s v="Institution of Higher Education"/>
    <x v="0"/>
    <s v="4012003000"/>
    <s v="Awarded"/>
    <s v="15076849"/>
    <n v="3.6999999999999998E-2"/>
    <n v="1110"/>
    <m/>
    <m/>
    <n v="3.6999999999999998E-2"/>
    <n v="1110"/>
  </r>
  <r>
    <x v="0"/>
    <s v="7"/>
    <s v="1/28/2015"/>
    <s v="2015"/>
    <s v="4"/>
    <s v="45010000"/>
    <x v="15"/>
    <x v="1"/>
    <s v="PURDUE UNIVERSITY"/>
    <s v="Institution of Higher Education"/>
    <x v="0"/>
    <s v="4027009000"/>
    <s v="Awarded"/>
    <s v="15076849"/>
    <n v="0"/>
    <n v="0"/>
    <m/>
    <m/>
    <n v="0"/>
    <n v="0"/>
  </r>
  <r>
    <x v="0"/>
    <s v="7"/>
    <s v="1/29/2015"/>
    <s v="2015"/>
    <s v="4"/>
    <s v="45010000"/>
    <x v="15"/>
    <x v="1"/>
    <s v="PURDUE UNIVERSITY"/>
    <s v="Institution of Higher Education"/>
    <x v="0"/>
    <s v="4012007000"/>
    <s v="Awarded"/>
    <s v="15076931"/>
    <m/>
    <m/>
    <n v="0.33"/>
    <n v="9900"/>
    <n v="0.33"/>
    <n v="9900"/>
  </r>
  <r>
    <x v="0"/>
    <s v="7"/>
    <s v="1/29/2015"/>
    <s v="2015"/>
    <s v="4"/>
    <s v="45010000"/>
    <x v="15"/>
    <x v="1"/>
    <s v="PURDUE UNIVERSITY"/>
    <s v="Institution of Higher Education"/>
    <x v="0"/>
    <s v="4013009000"/>
    <s v="Pending"/>
    <s v="15076932"/>
    <m/>
    <m/>
    <n v="1"/>
    <n v="30000"/>
    <n v="1"/>
    <n v="30000"/>
  </r>
  <r>
    <x v="0"/>
    <s v="7"/>
    <s v="1/29/2015"/>
    <s v="2015"/>
    <s v="4"/>
    <s v="45010000"/>
    <x v="15"/>
    <x v="1"/>
    <s v="PURDUE UNIVERSITY"/>
    <s v="Institution of Higher Education"/>
    <x v="0"/>
    <s v="4014017000"/>
    <s v="Awarded"/>
    <s v="15076931"/>
    <m/>
    <m/>
    <n v="0.67"/>
    <n v="20100"/>
    <n v="0.67"/>
    <n v="20100"/>
  </r>
  <r>
    <x v="0"/>
    <s v="8"/>
    <s v="2/16/2015"/>
    <s v="2015"/>
    <s v="5"/>
    <s v="45010000"/>
    <x v="15"/>
    <x v="1"/>
    <s v="PURDUE UNIVERSITY"/>
    <s v="Institution of Higher Education"/>
    <x v="0"/>
    <s v="4011009000"/>
    <s v="Awarded"/>
    <s v="15087410"/>
    <m/>
    <m/>
    <n v="1"/>
    <n v="30000"/>
    <n v="1"/>
    <n v="30000"/>
  </r>
  <r>
    <x v="0"/>
    <s v="8"/>
    <s v="2/16/2015"/>
    <s v="2015"/>
    <s v="5"/>
    <s v="45010000"/>
    <x v="15"/>
    <x v="1"/>
    <s v="ENERGY, U.S. DEPARTMENT OF"/>
    <s v="Federal"/>
    <x v="0"/>
    <s v="4018007000"/>
    <s v="Pending"/>
    <s v="15076952"/>
    <m/>
    <m/>
    <n v="1"/>
    <n v="389831"/>
    <n v="1"/>
    <n v="389831"/>
  </r>
  <r>
    <x v="0"/>
    <s v="8"/>
    <s v="2/17/2015"/>
    <s v="2015"/>
    <s v="5"/>
    <s v="45010000"/>
    <x v="15"/>
    <x v="1"/>
    <s v="PURDUE UNIVERSITY"/>
    <s v="Institution of Higher Education"/>
    <x v="0"/>
    <s v="4007003000"/>
    <s v="Pending"/>
    <s v="15087516"/>
    <m/>
    <m/>
    <n v="0.25"/>
    <n v="7500"/>
    <n v="0.25"/>
    <n v="7500"/>
  </r>
  <r>
    <x v="0"/>
    <s v="8"/>
    <s v="2/17/2015"/>
    <s v="2015"/>
    <s v="5"/>
    <s v="45010000"/>
    <x v="15"/>
    <x v="1"/>
    <s v="PURDUE UNIVERSITY"/>
    <s v="Institution of Higher Education"/>
    <x v="0"/>
    <s v="4011008000"/>
    <s v="Awarded"/>
    <s v="15087463"/>
    <m/>
    <m/>
    <n v="3.7499999999999999E-2"/>
    <n v="1125"/>
    <n v="3.7499999999999999E-2"/>
    <n v="1125"/>
  </r>
  <r>
    <x v="0"/>
    <s v="8"/>
    <s v="2/17/2015"/>
    <s v="2015"/>
    <s v="5"/>
    <s v="45010000"/>
    <x v="15"/>
    <x v="1"/>
    <s v="PURDUE UNIVERSITY"/>
    <s v="Institution of Higher Education"/>
    <x v="0"/>
    <s v="4011010000"/>
    <s v="Pending"/>
    <s v="15087469"/>
    <m/>
    <m/>
    <n v="1"/>
    <n v="29747"/>
    <n v="1"/>
    <n v="29747"/>
  </r>
  <r>
    <x v="0"/>
    <s v="8"/>
    <s v="2/17/2015"/>
    <s v="2015"/>
    <s v="5"/>
    <s v="45010000"/>
    <x v="15"/>
    <x v="1"/>
    <s v="PURDUE UNIVERSITY"/>
    <s v="Institution of Higher Education"/>
    <x v="0"/>
    <s v="4012003000"/>
    <s v="Pending"/>
    <s v="15087480"/>
    <m/>
    <m/>
    <n v="1"/>
    <n v="30000"/>
    <n v="1"/>
    <n v="30000"/>
  </r>
  <r>
    <x v="0"/>
    <s v="8"/>
    <s v="2/17/2015"/>
    <s v="2015"/>
    <s v="5"/>
    <s v="45010000"/>
    <x v="15"/>
    <x v="1"/>
    <s v="PURDUE UNIVERSITY"/>
    <s v="Institution of Higher Education"/>
    <x v="0"/>
    <s v="4012003000"/>
    <s v="Pending"/>
    <s v="15087516"/>
    <m/>
    <m/>
    <n v="0.75"/>
    <n v="22500"/>
    <n v="0.75"/>
    <n v="22500"/>
  </r>
  <r>
    <x v="0"/>
    <s v="8"/>
    <s v="2/17/2015"/>
    <s v="2015"/>
    <s v="5"/>
    <s v="45010000"/>
    <x v="15"/>
    <x v="1"/>
    <s v="PURDUE UNIVERSITY"/>
    <s v="Institution of Higher Education"/>
    <x v="0"/>
    <s v="4012003000"/>
    <s v="Pending"/>
    <s v="15087551"/>
    <m/>
    <m/>
    <n v="0.75"/>
    <n v="22500"/>
    <n v="0.75"/>
    <n v="22500"/>
  </r>
  <r>
    <x v="0"/>
    <s v="8"/>
    <s v="2/17/2015"/>
    <s v="2015"/>
    <s v="5"/>
    <s v="45010000"/>
    <x v="15"/>
    <x v="1"/>
    <s v="PURDUE UNIVERSITY"/>
    <s v="Institution of Higher Education"/>
    <x v="0"/>
    <s v="4012003000"/>
    <s v="Awarded"/>
    <s v="15087539"/>
    <m/>
    <m/>
    <n v="0.5"/>
    <n v="15000"/>
    <n v="0.5"/>
    <n v="15000"/>
  </r>
  <r>
    <x v="0"/>
    <s v="8"/>
    <s v="2/17/2015"/>
    <s v="2015"/>
    <s v="5"/>
    <s v="45010000"/>
    <x v="15"/>
    <x v="1"/>
    <s v="PURDUE UNIVERSITY"/>
    <s v="Institution of Higher Education"/>
    <x v="0"/>
    <s v="4012003000"/>
    <s v="Awarded"/>
    <s v="15087545"/>
    <m/>
    <m/>
    <n v="0.25"/>
    <n v="7500"/>
    <n v="0.25"/>
    <n v="7500"/>
  </r>
  <r>
    <x v="0"/>
    <s v="8"/>
    <s v="2/17/2015"/>
    <s v="2015"/>
    <s v="5"/>
    <s v="45010000"/>
    <x v="15"/>
    <x v="1"/>
    <s v="PURDUE UNIVERSITY"/>
    <s v="Institution of Higher Education"/>
    <x v="0"/>
    <s v="4012006000"/>
    <s v="Awarded"/>
    <s v="15087463"/>
    <m/>
    <m/>
    <n v="0.85"/>
    <n v="25500"/>
    <n v="0.85"/>
    <n v="25500"/>
  </r>
  <r>
    <x v="0"/>
    <s v="8"/>
    <s v="2/17/2015"/>
    <s v="2015"/>
    <s v="5"/>
    <s v="45010000"/>
    <x v="15"/>
    <x v="1"/>
    <s v="PURDUE UNIVERSITY"/>
    <s v="Institution of Higher Education"/>
    <x v="0"/>
    <s v="4012007000"/>
    <s v="Pending"/>
    <s v="15087551"/>
    <m/>
    <m/>
    <n v="0.25"/>
    <n v="7500"/>
    <n v="0.25"/>
    <n v="7500"/>
  </r>
  <r>
    <x v="0"/>
    <s v="8"/>
    <s v="2/17/2015"/>
    <s v="2015"/>
    <s v="5"/>
    <s v="45010000"/>
    <x v="15"/>
    <x v="1"/>
    <s v="PURDUE UNIVERSITY"/>
    <s v="Institution of Higher Education"/>
    <x v="0"/>
    <s v="4012007000"/>
    <s v="Awarded"/>
    <s v="15087545"/>
    <m/>
    <m/>
    <n v="0.25"/>
    <n v="7500"/>
    <n v="0.25"/>
    <n v="7500"/>
  </r>
  <r>
    <x v="0"/>
    <s v="8"/>
    <s v="2/17/2015"/>
    <s v="2015"/>
    <s v="5"/>
    <s v="45010000"/>
    <x v="15"/>
    <x v="1"/>
    <s v="PURDUE UNIVERSITY"/>
    <s v="Institution of Higher Education"/>
    <x v="0"/>
    <s v="4013009000"/>
    <s v="Awarded"/>
    <s v="15087513"/>
    <m/>
    <m/>
    <n v="0.25"/>
    <n v="7500"/>
    <n v="0.25"/>
    <n v="7500"/>
  </r>
  <r>
    <x v="0"/>
    <s v="8"/>
    <s v="2/17/2015"/>
    <s v="2015"/>
    <s v="5"/>
    <s v="45010000"/>
    <x v="15"/>
    <x v="1"/>
    <s v="PURDUE UNIVERSITY"/>
    <s v="Institution of Higher Education"/>
    <x v="0"/>
    <s v="4013011000"/>
    <s v="Pending"/>
    <s v="15087500"/>
    <m/>
    <m/>
    <n v="1"/>
    <n v="30000"/>
    <n v="1"/>
    <n v="30000"/>
  </r>
  <r>
    <x v="0"/>
    <s v="8"/>
    <s v="2/17/2015"/>
    <s v="2015"/>
    <s v="5"/>
    <s v="45010000"/>
    <x v="15"/>
    <x v="1"/>
    <s v="PURDUE UNIVERSITY"/>
    <s v="Institution of Higher Education"/>
    <x v="0"/>
    <s v="4014004000"/>
    <s v="Awarded"/>
    <s v="15087545"/>
    <m/>
    <m/>
    <n v="0.5"/>
    <n v="15000"/>
    <n v="0.5"/>
    <n v="15000"/>
  </r>
  <r>
    <x v="0"/>
    <s v="8"/>
    <s v="2/17/2015"/>
    <s v="2015"/>
    <s v="5"/>
    <s v="45010000"/>
    <x v="15"/>
    <x v="1"/>
    <s v="PURDUE UNIVERSITY"/>
    <s v="Institution of Higher Education"/>
    <x v="0"/>
    <s v="4016003000"/>
    <s v="Pending"/>
    <s v="15087546"/>
    <m/>
    <m/>
    <n v="0.49"/>
    <n v="14700"/>
    <n v="0.49"/>
    <n v="14700"/>
  </r>
  <r>
    <x v="0"/>
    <s v="8"/>
    <s v="2/17/2015"/>
    <s v="2015"/>
    <s v="5"/>
    <s v="45010000"/>
    <x v="15"/>
    <x v="1"/>
    <s v="PURDUE UNIVERSITY"/>
    <s v="Institution of Higher Education"/>
    <x v="0"/>
    <s v="4016003000"/>
    <s v="Awarded"/>
    <s v="15087509"/>
    <m/>
    <m/>
    <n v="0.75"/>
    <n v="22500"/>
    <n v="0.75"/>
    <n v="22500"/>
  </r>
  <r>
    <x v="0"/>
    <s v="8"/>
    <s v="2/17/2015"/>
    <s v="2015"/>
    <s v="5"/>
    <s v="45010000"/>
    <x v="15"/>
    <x v="1"/>
    <s v="PURDUE UNIVERSITY"/>
    <s v="Institution of Higher Education"/>
    <x v="0"/>
    <s v="4016003000"/>
    <s v="Awarded"/>
    <s v="15087513"/>
    <m/>
    <m/>
    <n v="0.75"/>
    <n v="22500"/>
    <n v="0.75"/>
    <n v="22500"/>
  </r>
  <r>
    <x v="0"/>
    <s v="8"/>
    <s v="2/17/2015"/>
    <s v="2015"/>
    <s v="5"/>
    <s v="45010000"/>
    <x v="15"/>
    <x v="1"/>
    <s v="PURDUE UNIVERSITY"/>
    <s v="Institution of Higher Education"/>
    <x v="0"/>
    <s v="4016005000"/>
    <s v="Pending"/>
    <s v="15087546"/>
    <m/>
    <m/>
    <n v="0.51"/>
    <n v="15300"/>
    <n v="0.51"/>
    <n v="15300"/>
  </r>
  <r>
    <x v="0"/>
    <s v="8"/>
    <s v="2/17/2015"/>
    <s v="2015"/>
    <s v="5"/>
    <s v="45010000"/>
    <x v="15"/>
    <x v="1"/>
    <s v="PURDUE UNIVERSITY"/>
    <s v="Institution of Higher Education"/>
    <x v="0"/>
    <s v="4018003000"/>
    <s v="Pending"/>
    <s v="15087508"/>
    <m/>
    <m/>
    <n v="1"/>
    <n v="30000"/>
    <n v="1"/>
    <n v="30000"/>
  </r>
  <r>
    <x v="0"/>
    <s v="8"/>
    <s v="2/17/2015"/>
    <s v="2015"/>
    <s v="5"/>
    <s v="45010000"/>
    <x v="15"/>
    <x v="1"/>
    <s v="PURDUE UNIVERSITY"/>
    <s v="Institution of Higher Education"/>
    <x v="0"/>
    <s v="4018003000"/>
    <s v="Awarded"/>
    <s v="15087424"/>
    <m/>
    <m/>
    <n v="1"/>
    <n v="30000"/>
    <n v="1"/>
    <n v="30000"/>
  </r>
  <r>
    <x v="0"/>
    <s v="8"/>
    <s v="2/17/2015"/>
    <s v="2015"/>
    <s v="5"/>
    <s v="45010000"/>
    <x v="15"/>
    <x v="1"/>
    <s v="PURDUE UNIVERSITY"/>
    <s v="Institution of Higher Education"/>
    <x v="0"/>
    <s v="4018003000"/>
    <s v="Awarded"/>
    <s v="15087509"/>
    <m/>
    <m/>
    <n v="0.25"/>
    <n v="7500"/>
    <n v="0.25"/>
    <n v="7500"/>
  </r>
  <r>
    <x v="0"/>
    <s v="8"/>
    <s v="2/17/2015"/>
    <s v="2015"/>
    <s v="5"/>
    <s v="45010000"/>
    <x v="15"/>
    <x v="1"/>
    <s v="PURDUE UNIVERSITY"/>
    <s v="Institution of Higher Education"/>
    <x v="0"/>
    <s v="4018003000"/>
    <s v="Awarded"/>
    <s v="15087537"/>
    <m/>
    <m/>
    <n v="1"/>
    <n v="30000"/>
    <n v="1"/>
    <n v="30000"/>
  </r>
  <r>
    <x v="0"/>
    <s v="8"/>
    <s v="2/17/2015"/>
    <s v="2015"/>
    <s v="5"/>
    <s v="45010000"/>
    <x v="15"/>
    <x v="1"/>
    <s v="PURDUE UNIVERSITY"/>
    <s v="Institution of Higher Education"/>
    <x v="0"/>
    <s v="4018004000"/>
    <s v="Awarded"/>
    <s v="15087539"/>
    <m/>
    <m/>
    <n v="0.5"/>
    <n v="15000"/>
    <n v="0.5"/>
    <n v="15000"/>
  </r>
  <r>
    <x v="0"/>
    <s v="8"/>
    <s v="2/17/2015"/>
    <s v="2015"/>
    <s v="5"/>
    <s v="45010000"/>
    <x v="15"/>
    <x v="1"/>
    <s v="PURDUE UNIVERSITY"/>
    <s v="Institution of Higher Education"/>
    <x v="0"/>
    <s v="4018010000"/>
    <s v="Awarded"/>
    <s v="15087463"/>
    <m/>
    <m/>
    <n v="0.1125"/>
    <n v="3375"/>
    <n v="0.1125"/>
    <n v="3375"/>
  </r>
  <r>
    <x v="0"/>
    <s v="8"/>
    <s v="2/18/2015"/>
    <s v="2015"/>
    <s v="5"/>
    <s v="45010000"/>
    <x v="15"/>
    <x v="1"/>
    <s v="PURDUE UNIVERSITY"/>
    <s v="Institution of Higher Education"/>
    <x v="0"/>
    <s v="4017006000"/>
    <s v="Pending"/>
    <s v="15087393"/>
    <m/>
    <m/>
    <n v="1"/>
    <n v="20000"/>
    <n v="1"/>
    <n v="20000"/>
  </r>
  <r>
    <x v="0"/>
    <s v="8"/>
    <s v="2/19/2015"/>
    <s v="2015"/>
    <s v="5"/>
    <s v="45010000"/>
    <x v="15"/>
    <x v="1"/>
    <s v="PURDUE UNIVERSITY"/>
    <s v="Institution of Higher Education"/>
    <x v="0"/>
    <s v="4013001000"/>
    <s v="Awarded"/>
    <s v="15087616"/>
    <m/>
    <m/>
    <n v="0.5"/>
    <n v="15000"/>
    <n v="0.5"/>
    <n v="15000"/>
  </r>
  <r>
    <x v="0"/>
    <s v="8"/>
    <s v="2/19/2015"/>
    <s v="2015"/>
    <s v="5"/>
    <s v="45010000"/>
    <x v="15"/>
    <x v="1"/>
    <s v="PURDUE UNIVERSITY"/>
    <s v="Institution of Higher Education"/>
    <x v="0"/>
    <s v="4013004000"/>
    <s v="Awarded"/>
    <s v="15087616"/>
    <m/>
    <m/>
    <n v="0.5"/>
    <n v="15000"/>
    <n v="0.5"/>
    <n v="15000"/>
  </r>
  <r>
    <x v="0"/>
    <s v="8"/>
    <s v="2/20/2015"/>
    <s v="2015"/>
    <s v="5"/>
    <s v="45010000"/>
    <x v="15"/>
    <x v="1"/>
    <s v="PURDUE UNIVERSITY"/>
    <s v="Institution of Higher Education"/>
    <x v="0"/>
    <s v="4014008000"/>
    <s v="Awarded"/>
    <s v="15044106"/>
    <m/>
    <m/>
    <n v="0.33300000000000002"/>
    <n v="6660"/>
    <n v="0.33300000000000002"/>
    <n v="6660"/>
  </r>
  <r>
    <x v="0"/>
    <s v="8"/>
    <s v="2/20/2015"/>
    <s v="2015"/>
    <s v="5"/>
    <s v="45010000"/>
    <x v="15"/>
    <x v="1"/>
    <s v="PURDUE UNIVERSITY"/>
    <s v="Institution of Higher Education"/>
    <x v="0"/>
    <s v="4017003000"/>
    <s v="Awarded"/>
    <s v="15044106"/>
    <m/>
    <m/>
    <n v="0.66700000000000004"/>
    <n v="13340"/>
    <n v="0.66700000000000004"/>
    <n v="13340"/>
  </r>
  <r>
    <x v="0"/>
    <s v="8"/>
    <s v="2/27/2015"/>
    <s v="2015"/>
    <s v="5"/>
    <s v="45010000"/>
    <x v="15"/>
    <x v="1"/>
    <s v="PURDUE UNIVERSITY"/>
    <s v="Institution of Higher Education"/>
    <x v="0"/>
    <s v="4013011000"/>
    <s v="Pending"/>
    <s v="15087524"/>
    <m/>
    <m/>
    <n v="1"/>
    <n v="30000"/>
    <n v="1"/>
    <n v="30000"/>
  </r>
  <r>
    <x v="0"/>
    <s v="9"/>
    <s v="3/20/2015"/>
    <s v="2015"/>
    <s v="6"/>
    <s v="45010000"/>
    <x v="15"/>
    <x v="1"/>
    <s v="PURDUE UNIVERSITY"/>
    <s v="Institution of Higher Education"/>
    <x v="0"/>
    <s v="4017014000"/>
    <s v="Pending"/>
    <s v="15033180"/>
    <m/>
    <m/>
    <n v="1"/>
    <n v="25000"/>
    <n v="1"/>
    <n v="25000"/>
  </r>
  <r>
    <x v="0"/>
    <s v="10"/>
    <s v="4/2/2015"/>
    <s v="2015"/>
    <s v="7"/>
    <s v="45010000"/>
    <x v="15"/>
    <x v="1"/>
    <s v="PURDUE UNIVERSITY"/>
    <s v="Institution of Higher Education"/>
    <x v="0"/>
    <s v="4014009000"/>
    <s v="Awarded"/>
    <s v="15044189"/>
    <m/>
    <m/>
    <n v="0.5"/>
    <n v="15000"/>
    <n v="0.5"/>
    <n v="15000"/>
  </r>
  <r>
    <x v="0"/>
    <s v="10"/>
    <s v="4/2/2015"/>
    <s v="2015"/>
    <s v="7"/>
    <s v="45010000"/>
    <x v="15"/>
    <x v="1"/>
    <s v="PURDUE UNIVERSITY"/>
    <s v="Institution of Higher Education"/>
    <x v="0"/>
    <s v="4017022000"/>
    <s v="Awarded"/>
    <s v="15044189"/>
    <m/>
    <m/>
    <n v="0.5"/>
    <n v="15000"/>
    <n v="0.5"/>
    <n v="15000"/>
  </r>
  <r>
    <x v="0"/>
    <s v="10"/>
    <s v="4/13/2015"/>
    <s v="2015"/>
    <s v="7"/>
    <s v="45010000"/>
    <x v="15"/>
    <x v="1"/>
    <s v="IN Clinical &amp; Translational Sci Inst"/>
    <s v="Institution of Higher Education"/>
    <x v="0"/>
    <s v="4011016000"/>
    <s v="Pending"/>
    <s v="15109130"/>
    <m/>
    <m/>
    <n v="0.05"/>
    <n v="422.5"/>
    <n v="0.05"/>
    <n v="422.5"/>
  </r>
  <r>
    <x v="0"/>
    <s v="10"/>
    <s v="4/13/2015"/>
    <s v="2015"/>
    <s v="7"/>
    <s v="45010000"/>
    <x v="15"/>
    <x v="1"/>
    <s v="IN Clinical &amp; Translational Sci Inst"/>
    <s v="Institution of Higher Education"/>
    <x v="0"/>
    <s v="4013004000"/>
    <s v="Pending"/>
    <s v="15109130"/>
    <m/>
    <m/>
    <n v="0.95"/>
    <n v="8027.5"/>
    <n v="0.95"/>
    <n v="8027.5"/>
  </r>
  <r>
    <x v="0"/>
    <s v="10"/>
    <s v="4/14/2015"/>
    <s v="2015"/>
    <s v="7"/>
    <s v="45010000"/>
    <x v="15"/>
    <x v="1"/>
    <s v="PURDUE UNIVERSITY"/>
    <s v="Institution of Higher Education"/>
    <x v="0"/>
    <s v="4018003000"/>
    <s v="Awarded"/>
    <s v="15109245"/>
    <m/>
    <m/>
    <n v="1"/>
    <n v="29864"/>
    <n v="1"/>
    <n v="29864"/>
  </r>
  <r>
    <x v="0"/>
    <s v="10"/>
    <s v="4/20/2015"/>
    <s v="2015"/>
    <s v="7"/>
    <s v="45010000"/>
    <x v="15"/>
    <x v="1"/>
    <s v="PURDUE UNIVERSITY"/>
    <s v="Institution of Higher Education"/>
    <x v="0"/>
    <s v="4016005000"/>
    <s v="Awarded"/>
    <s v="15109358"/>
    <m/>
    <m/>
    <n v="1"/>
    <n v="30000"/>
    <n v="1"/>
    <n v="30000"/>
  </r>
  <r>
    <x v="0"/>
    <s v="10"/>
    <s v="4/20/2015"/>
    <s v="2015"/>
    <s v="7"/>
    <s v="45010000"/>
    <x v="15"/>
    <x v="1"/>
    <s v="PURDUE UNIVERSITY"/>
    <s v="Institution of Higher Education"/>
    <x v="0"/>
    <s v="4018004000"/>
    <s v="Pending"/>
    <s v="15109426"/>
    <n v="1"/>
    <n v="28960"/>
    <m/>
    <m/>
    <n v="1"/>
    <n v="28960"/>
  </r>
  <r>
    <x v="0"/>
    <s v="10"/>
    <s v="4/20/2015"/>
    <s v="2015"/>
    <s v="7"/>
    <s v="45010000"/>
    <x v="15"/>
    <x v="1"/>
    <s v="PURDUE UNIVERSITY"/>
    <s v="Institution of Higher Education"/>
    <x v="0"/>
    <s v="4027003000"/>
    <s v="Pending"/>
    <s v="15109426"/>
    <n v="0"/>
    <n v="0"/>
    <m/>
    <m/>
    <n v="0"/>
    <n v="0"/>
  </r>
  <r>
    <x v="0"/>
    <s v="10"/>
    <s v="4/20/2015"/>
    <s v="2015"/>
    <s v="7"/>
    <s v="45010000"/>
    <x v="15"/>
    <x v="1"/>
    <s v="PURDUE UNIVERSITY"/>
    <s v="Institution of Higher Education"/>
    <x v="0"/>
    <s v="4027003005"/>
    <s v="Pending"/>
    <s v="15109426"/>
    <n v="0"/>
    <n v="0"/>
    <m/>
    <m/>
    <n v="0"/>
    <n v="0"/>
  </r>
  <r>
    <x v="0"/>
    <s v="10"/>
    <s v="4/24/2015"/>
    <s v="2015"/>
    <s v="7"/>
    <s v="45010000"/>
    <x v="15"/>
    <x v="1"/>
    <s v="edX"/>
    <s v="Private Non-Profit"/>
    <x v="0"/>
    <s v="4013003000"/>
    <s v="Pending"/>
    <s v="15109519"/>
    <m/>
    <m/>
    <n v="1"/>
    <n v="50000"/>
    <n v="1"/>
    <n v="50000"/>
  </r>
  <r>
    <x v="0"/>
    <s v="11"/>
    <s v="5/15/2015"/>
    <s v="2015"/>
    <s v="8"/>
    <s v="45010000"/>
    <x v="15"/>
    <x v="1"/>
    <s v="PURDUE UNIVERSITY"/>
    <s v="Institution of Higher Education"/>
    <x v="0"/>
    <s v="4011005000"/>
    <s v="Pending"/>
    <s v="15110215"/>
    <n v="0.9"/>
    <n v="67496.399999999994"/>
    <m/>
    <m/>
    <n v="0.9"/>
    <n v="67496.399999999994"/>
  </r>
  <r>
    <x v="0"/>
    <s v="11"/>
    <s v="5/15/2015"/>
    <s v="2015"/>
    <s v="8"/>
    <s v="45010000"/>
    <x v="15"/>
    <x v="1"/>
    <s v="PURDUE UNIVERSITY"/>
    <s v="Institution of Higher Education"/>
    <x v="0"/>
    <s v="4011005000"/>
    <s v="Pending"/>
    <s v="15110223"/>
    <n v="0.2"/>
    <n v="15000"/>
    <m/>
    <m/>
    <n v="0.2"/>
    <n v="15000"/>
  </r>
  <r>
    <x v="0"/>
    <s v="11"/>
    <s v="5/15/2015"/>
    <s v="2015"/>
    <s v="8"/>
    <s v="45010000"/>
    <x v="15"/>
    <x v="1"/>
    <s v="PURDUE UNIVERSITY"/>
    <s v="Institution of Higher Education"/>
    <x v="0"/>
    <s v="4011006000"/>
    <s v="Pending"/>
    <s v="15110184"/>
    <n v="0.1"/>
    <n v="6510"/>
    <m/>
    <m/>
    <n v="0.1"/>
    <n v="6510"/>
  </r>
  <r>
    <x v="0"/>
    <s v="11"/>
    <s v="5/15/2015"/>
    <s v="2015"/>
    <s v="8"/>
    <s v="45010000"/>
    <x v="15"/>
    <x v="1"/>
    <s v="PURDUE UNIVERSITY"/>
    <s v="Institution of Higher Education"/>
    <x v="0"/>
    <s v="4011006000"/>
    <s v="Pending"/>
    <s v="15110196"/>
    <m/>
    <m/>
    <n v="0.4"/>
    <n v="30000"/>
    <n v="0.4"/>
    <n v="30000"/>
  </r>
  <r>
    <x v="0"/>
    <s v="11"/>
    <s v="5/15/2015"/>
    <s v="2015"/>
    <s v="8"/>
    <s v="45010000"/>
    <x v="15"/>
    <x v="1"/>
    <s v="PURDUE UNIVERSITY"/>
    <s v="Institution of Higher Education"/>
    <x v="0"/>
    <s v="4011006000"/>
    <s v="Pending"/>
    <s v="15110235"/>
    <n v="0.25"/>
    <n v="18750"/>
    <m/>
    <m/>
    <n v="0.25"/>
    <n v="18750"/>
  </r>
  <r>
    <x v="0"/>
    <s v="11"/>
    <s v="5/15/2015"/>
    <s v="2015"/>
    <s v="8"/>
    <s v="45010000"/>
    <x v="15"/>
    <x v="1"/>
    <s v="PURDUE UNIVERSITY"/>
    <s v="Institution of Higher Education"/>
    <x v="0"/>
    <s v="4011008000"/>
    <s v="Pending"/>
    <s v="15110200"/>
    <n v="0.9"/>
    <n v="67500"/>
    <m/>
    <m/>
    <n v="0.9"/>
    <n v="67500"/>
  </r>
  <r>
    <x v="0"/>
    <s v="11"/>
    <s v="5/15/2015"/>
    <s v="2015"/>
    <s v="8"/>
    <s v="45010000"/>
    <x v="15"/>
    <x v="1"/>
    <s v="PURDUE UNIVERSITY"/>
    <s v="Institution of Higher Education"/>
    <x v="0"/>
    <s v="4011008000"/>
    <s v="Pending"/>
    <s v="15110215"/>
    <n v="0.1"/>
    <n v="7499.6"/>
    <m/>
    <m/>
    <n v="0.1"/>
    <n v="7499.6"/>
  </r>
  <r>
    <x v="0"/>
    <s v="11"/>
    <s v="5/15/2015"/>
    <s v="2015"/>
    <s v="8"/>
    <s v="45010000"/>
    <x v="15"/>
    <x v="1"/>
    <s v="PURDUE UNIVERSITY"/>
    <s v="Institution of Higher Education"/>
    <x v="0"/>
    <s v="4011008000"/>
    <s v="Pending"/>
    <s v="15110222"/>
    <n v="0.9"/>
    <n v="67500"/>
    <m/>
    <m/>
    <n v="0.9"/>
    <n v="67500"/>
  </r>
  <r>
    <x v="0"/>
    <s v="11"/>
    <s v="5/15/2015"/>
    <s v="2015"/>
    <s v="8"/>
    <s v="45010000"/>
    <x v="15"/>
    <x v="1"/>
    <s v="Purdue Cancer Center"/>
    <s v="Private Non-Profit"/>
    <x v="0"/>
    <s v="4011010000"/>
    <s v="Pending"/>
    <s v="15110219"/>
    <m/>
    <m/>
    <n v="1"/>
    <n v="3000.02"/>
    <n v="1"/>
    <n v="3000.02"/>
  </r>
  <r>
    <x v="0"/>
    <s v="11"/>
    <s v="5/15/2015"/>
    <s v="2015"/>
    <s v="8"/>
    <s v="45010000"/>
    <x v="15"/>
    <x v="1"/>
    <s v="Purdue Cancer Center"/>
    <s v="Private Non-Profit"/>
    <x v="0"/>
    <s v="4011010000"/>
    <s v="Pending"/>
    <s v="15110221"/>
    <m/>
    <m/>
    <n v="1"/>
    <n v="3000"/>
    <n v="1"/>
    <n v="3000"/>
  </r>
  <r>
    <x v="0"/>
    <s v="11"/>
    <s v="5/15/2015"/>
    <s v="2015"/>
    <s v="8"/>
    <s v="45010000"/>
    <x v="15"/>
    <x v="1"/>
    <s v="Purdue Cancer Center"/>
    <s v="Private Non-Profit"/>
    <x v="0"/>
    <s v="4011010000"/>
    <s v="Pending"/>
    <s v="15110279"/>
    <m/>
    <m/>
    <n v="1"/>
    <n v="30000"/>
    <n v="1"/>
    <n v="30000"/>
  </r>
  <r>
    <x v="0"/>
    <s v="11"/>
    <s v="5/15/2015"/>
    <s v="2015"/>
    <s v="8"/>
    <s v="45010000"/>
    <x v="15"/>
    <x v="1"/>
    <s v="PURDUE UNIVERSITY"/>
    <s v="Institution of Higher Education"/>
    <x v="0"/>
    <s v="4011012000"/>
    <s v="Pending"/>
    <s v="15110184"/>
    <n v="0.9"/>
    <n v="58590"/>
    <m/>
    <m/>
    <n v="0.9"/>
    <n v="58590"/>
  </r>
  <r>
    <x v="0"/>
    <s v="11"/>
    <s v="5/15/2015"/>
    <s v="2015"/>
    <s v="8"/>
    <s v="45010000"/>
    <x v="15"/>
    <x v="1"/>
    <s v="PURDUE UNIVERSITY"/>
    <s v="Institution of Higher Education"/>
    <x v="0"/>
    <s v="4011012000"/>
    <s v="Pending"/>
    <s v="15110232"/>
    <n v="0.67"/>
    <n v="46900"/>
    <m/>
    <m/>
    <n v="0.67"/>
    <n v="46900"/>
  </r>
  <r>
    <x v="0"/>
    <s v="11"/>
    <s v="5/15/2015"/>
    <s v="2015"/>
    <s v="8"/>
    <s v="45010000"/>
    <x v="15"/>
    <x v="1"/>
    <s v="PURDUE UNIVERSITY"/>
    <s v="Institution of Higher Education"/>
    <x v="0"/>
    <s v="4011015000"/>
    <s v="Pending"/>
    <s v="15110232"/>
    <n v="0.33"/>
    <n v="23100"/>
    <m/>
    <m/>
    <n v="0.33"/>
    <n v="23100"/>
  </r>
  <r>
    <x v="0"/>
    <s v="11"/>
    <s v="5/15/2015"/>
    <s v="2015"/>
    <s v="8"/>
    <s v="45010000"/>
    <x v="15"/>
    <x v="1"/>
    <s v="PURDUE UNIVERSITY"/>
    <s v="Institution of Higher Education"/>
    <x v="0"/>
    <s v="4011016000"/>
    <s v="Pending"/>
    <s v="15110223"/>
    <n v="0.4"/>
    <n v="30000"/>
    <m/>
    <m/>
    <n v="0.4"/>
    <n v="30000"/>
  </r>
  <r>
    <x v="0"/>
    <s v="11"/>
    <s v="5/15/2015"/>
    <s v="2015"/>
    <s v="8"/>
    <s v="45010000"/>
    <x v="15"/>
    <x v="1"/>
    <s v="PURDUE UNIVERSITY"/>
    <s v="Institution of Higher Education"/>
    <x v="0"/>
    <s v="4011021000"/>
    <s v="Pending"/>
    <s v="15110235"/>
    <n v="0.125"/>
    <n v="9375"/>
    <m/>
    <m/>
    <n v="0.125"/>
    <n v="9375"/>
  </r>
  <r>
    <x v="0"/>
    <s v="11"/>
    <s v="5/15/2015"/>
    <s v="2015"/>
    <s v="8"/>
    <s v="45010000"/>
    <x v="15"/>
    <x v="1"/>
    <s v="PURDUE UNIVERSITY"/>
    <s v="Institution of Higher Education"/>
    <x v="0"/>
    <s v="4014006000"/>
    <s v="Pending"/>
    <s v="15110200"/>
    <n v="0.1"/>
    <n v="7500"/>
    <m/>
    <m/>
    <n v="0.1"/>
    <n v="7500"/>
  </r>
  <r>
    <x v="0"/>
    <s v="11"/>
    <s v="5/15/2015"/>
    <s v="2015"/>
    <s v="8"/>
    <s v="45010000"/>
    <x v="15"/>
    <x v="1"/>
    <s v="PURDUE UNIVERSITY"/>
    <s v="Institution of Higher Education"/>
    <x v="0"/>
    <s v="4014006000"/>
    <s v="Pending"/>
    <s v="15110223"/>
    <n v="0.4"/>
    <n v="30000"/>
    <m/>
    <m/>
    <n v="0.4"/>
    <n v="30000"/>
  </r>
  <r>
    <x v="0"/>
    <s v="11"/>
    <s v="5/15/2015"/>
    <s v="2015"/>
    <s v="8"/>
    <s v="45010000"/>
    <x v="15"/>
    <x v="1"/>
    <s v="PURDUE UNIVERSITY"/>
    <s v="Institution of Higher Education"/>
    <x v="0"/>
    <s v="4014007000"/>
    <s v="Pending"/>
    <s v="15110235"/>
    <n v="0.125"/>
    <n v="9375"/>
    <m/>
    <m/>
    <n v="0.125"/>
    <n v="9375"/>
  </r>
  <r>
    <x v="0"/>
    <s v="11"/>
    <s v="5/15/2015"/>
    <s v="2015"/>
    <s v="8"/>
    <s v="45010000"/>
    <x v="15"/>
    <x v="1"/>
    <s v="PURDUE UNIVERSITY"/>
    <s v="Institution of Higher Education"/>
    <x v="0"/>
    <s v="4014008000"/>
    <s v="Pending"/>
    <s v="15110196"/>
    <m/>
    <m/>
    <n v="0.6"/>
    <n v="45000"/>
    <n v="0.6"/>
    <n v="45000"/>
  </r>
  <r>
    <x v="0"/>
    <s v="11"/>
    <s v="5/15/2015"/>
    <s v="2015"/>
    <s v="8"/>
    <s v="45010000"/>
    <x v="15"/>
    <x v="1"/>
    <s v="PURDUE UNIVERSITY"/>
    <s v="Institution of Higher Education"/>
    <x v="0"/>
    <s v="4014009000"/>
    <s v="Pending"/>
    <s v="15110235"/>
    <n v="0.125"/>
    <n v="9375"/>
    <m/>
    <m/>
    <n v="0.125"/>
    <n v="9375"/>
  </r>
  <r>
    <x v="0"/>
    <s v="11"/>
    <s v="5/15/2015"/>
    <s v="2015"/>
    <s v="8"/>
    <s v="45010000"/>
    <x v="15"/>
    <x v="1"/>
    <s v="PURDUE UNIVERSITY"/>
    <s v="Institution of Higher Education"/>
    <x v="0"/>
    <s v="4016004000"/>
    <s v="Pending"/>
    <s v="15110235"/>
    <n v="0.375"/>
    <n v="28125"/>
    <m/>
    <m/>
    <n v="0.375"/>
    <n v="28125"/>
  </r>
  <r>
    <x v="0"/>
    <s v="11"/>
    <s v="5/15/2015"/>
    <s v="2015"/>
    <s v="8"/>
    <s v="45010000"/>
    <x v="15"/>
    <x v="1"/>
    <s v="PURDUE UNIVERSITY"/>
    <s v="Institution of Higher Education"/>
    <x v="0"/>
    <s v="4024001000"/>
    <s v="Pending"/>
    <s v="15110222"/>
    <n v="0.1"/>
    <n v="7500"/>
    <m/>
    <m/>
    <n v="0.1"/>
    <n v="7500"/>
  </r>
  <r>
    <x v="0"/>
    <s v="11"/>
    <s v="5/15/2015"/>
    <s v="2015"/>
    <s v="8"/>
    <s v="45010000"/>
    <x v="15"/>
    <x v="1"/>
    <s v="PURDUE UNIVERSITY"/>
    <s v="Institution of Higher Education"/>
    <x v="0"/>
    <s v="4027005000"/>
    <s v="Pending"/>
    <s v="15110235"/>
    <n v="0"/>
    <n v="0"/>
    <m/>
    <m/>
    <n v="0"/>
    <n v="0"/>
  </r>
  <r>
    <x v="0"/>
    <s v="11"/>
    <s v="5/15/2015"/>
    <s v="2015"/>
    <s v="8"/>
    <s v="45010000"/>
    <x v="15"/>
    <x v="1"/>
    <s v="PURDUE UNIVERSITY"/>
    <s v="Institution of Higher Education"/>
    <x v="0"/>
    <s v="4027008008"/>
    <s v="Pending"/>
    <s v="15110184"/>
    <n v="0"/>
    <n v="0"/>
    <m/>
    <m/>
    <n v="0"/>
    <n v="0"/>
  </r>
  <r>
    <x v="0"/>
    <s v="11"/>
    <s v="5/15/2015"/>
    <s v="2015"/>
    <s v="8"/>
    <s v="45010000"/>
    <x v="15"/>
    <x v="1"/>
    <s v="PURDUE UNIVERSITY"/>
    <s v="Institution of Higher Education"/>
    <x v="0"/>
    <s v="4027008008"/>
    <s v="Pending"/>
    <s v="15110200"/>
    <n v="0"/>
    <n v="0"/>
    <m/>
    <m/>
    <n v="0"/>
    <n v="0"/>
  </r>
  <r>
    <x v="0"/>
    <s v="11"/>
    <s v="5/15/2015"/>
    <s v="2015"/>
    <s v="8"/>
    <s v="45010000"/>
    <x v="15"/>
    <x v="1"/>
    <s v="PURDUE UNIVERSITY"/>
    <s v="Institution of Higher Education"/>
    <x v="0"/>
    <s v="4027008008"/>
    <s v="Pending"/>
    <s v="15110215"/>
    <n v="0"/>
    <n v="0"/>
    <m/>
    <m/>
    <n v="0"/>
    <n v="0"/>
  </r>
  <r>
    <x v="0"/>
    <s v="11"/>
    <s v="5/15/2015"/>
    <s v="2015"/>
    <s v="8"/>
    <s v="45010000"/>
    <x v="15"/>
    <x v="1"/>
    <s v="PURDUE UNIVERSITY"/>
    <s v="Institution of Higher Education"/>
    <x v="0"/>
    <s v="4027008008"/>
    <s v="Pending"/>
    <s v="15110222"/>
    <n v="0"/>
    <n v="0"/>
    <m/>
    <m/>
    <n v="0"/>
    <n v="0"/>
  </r>
  <r>
    <x v="0"/>
    <s v="11"/>
    <s v="5/15/2015"/>
    <s v="2015"/>
    <s v="8"/>
    <s v="45010000"/>
    <x v="15"/>
    <x v="1"/>
    <s v="PURDUE UNIVERSITY"/>
    <s v="Institution of Higher Education"/>
    <x v="0"/>
    <s v="4027008008"/>
    <s v="Pending"/>
    <s v="15110223"/>
    <n v="0"/>
    <n v="0"/>
    <m/>
    <m/>
    <n v="0"/>
    <n v="0"/>
  </r>
  <r>
    <x v="0"/>
    <s v="11"/>
    <s v="5/15/2015"/>
    <s v="2015"/>
    <s v="8"/>
    <s v="45010000"/>
    <x v="15"/>
    <x v="1"/>
    <s v="PURDUE UNIVERSITY"/>
    <s v="Institution of Higher Education"/>
    <x v="0"/>
    <s v="4027008008"/>
    <s v="Pending"/>
    <s v="15110232"/>
    <n v="0"/>
    <n v="0"/>
    <m/>
    <m/>
    <n v="0"/>
    <n v="0"/>
  </r>
  <r>
    <x v="0"/>
    <s v="11"/>
    <s v="5/15/2015"/>
    <s v="2015"/>
    <s v="8"/>
    <s v="45010000"/>
    <x v="15"/>
    <x v="1"/>
    <s v="PURDUE UNIVERSITY"/>
    <s v="Institution of Higher Education"/>
    <x v="0"/>
    <s v="4027008008"/>
    <s v="Pending"/>
    <s v="15110235"/>
    <n v="0"/>
    <n v="0"/>
    <m/>
    <m/>
    <n v="0"/>
    <n v="0"/>
  </r>
  <r>
    <x v="0"/>
    <s v="11"/>
    <s v="5/21/2015"/>
    <s v="2015"/>
    <s v="8"/>
    <s v="45010000"/>
    <x v="15"/>
    <x v="1"/>
    <s v="PURDUE UNIVERSITY"/>
    <s v="Institution of Higher Education"/>
    <x v="0"/>
    <s v="4012003000"/>
    <s v="Pending"/>
    <s v="15110329"/>
    <m/>
    <m/>
    <n v="0.95"/>
    <n v="28500"/>
    <n v="0.95"/>
    <n v="28500"/>
  </r>
  <r>
    <x v="0"/>
    <s v="11"/>
    <s v="5/21/2015"/>
    <s v="2015"/>
    <s v="8"/>
    <s v="45010000"/>
    <x v="15"/>
    <x v="1"/>
    <s v="PURDUE UNIVERSITY"/>
    <s v="Institution of Higher Education"/>
    <x v="0"/>
    <s v="4018003000"/>
    <s v="Pending"/>
    <s v="15110329"/>
    <m/>
    <m/>
    <n v="0.05"/>
    <n v="1500"/>
    <n v="0.05"/>
    <n v="1500"/>
  </r>
  <r>
    <x v="1"/>
    <s v="2"/>
    <s v="8/9/2013"/>
    <s v="2013"/>
    <s v="11"/>
    <s v="45010000"/>
    <x v="15"/>
    <x v="1"/>
    <s v="PURDUE UNIVERSITY"/>
    <s v="Institution of Higher Education"/>
    <x v="0"/>
    <s v="4013011000"/>
    <s v="Awarded"/>
    <s v="13044002"/>
    <m/>
    <m/>
    <n v="0.1"/>
    <n v="46548.3"/>
    <n v="0.1"/>
    <n v="46548.3"/>
  </r>
  <r>
    <x v="1"/>
    <s v="2"/>
    <s v="8/9/2013"/>
    <s v="2013"/>
    <s v="11"/>
    <s v="45010000"/>
    <x v="15"/>
    <x v="1"/>
    <s v="PURDUE UNIVERSITY"/>
    <s v="Institution of Higher Education"/>
    <x v="0"/>
    <s v="4014007000"/>
    <s v="Awarded"/>
    <s v="13044002"/>
    <m/>
    <m/>
    <n v="0.1"/>
    <n v="46548.3"/>
    <n v="0.1"/>
    <n v="46548.3"/>
  </r>
  <r>
    <x v="1"/>
    <s v="2"/>
    <s v="8/9/2013"/>
    <s v="2013"/>
    <s v="11"/>
    <s v="45010000"/>
    <x v="15"/>
    <x v="1"/>
    <s v="PURDUE UNIVERSITY"/>
    <s v="Institution of Higher Education"/>
    <x v="0"/>
    <s v="4015001000"/>
    <s v="Awarded"/>
    <s v="13044002"/>
    <m/>
    <m/>
    <n v="0.1"/>
    <n v="46548.3"/>
    <n v="0.1"/>
    <n v="46548.3"/>
  </r>
  <r>
    <x v="1"/>
    <s v="2"/>
    <s v="8/9/2013"/>
    <s v="2013"/>
    <s v="11"/>
    <s v="45010000"/>
    <x v="15"/>
    <x v="1"/>
    <s v="PURDUE UNIVERSITY"/>
    <s v="Institution of Higher Education"/>
    <x v="0"/>
    <s v="4017006000"/>
    <s v="Awarded"/>
    <s v="13044002"/>
    <m/>
    <m/>
    <n v="0.08"/>
    <n v="37238.639999999999"/>
    <n v="0.08"/>
    <n v="37238.639999999999"/>
  </r>
  <r>
    <x v="1"/>
    <s v="2"/>
    <s v="8/9/2013"/>
    <s v="2013"/>
    <s v="11"/>
    <s v="45010000"/>
    <x v="15"/>
    <x v="1"/>
    <s v="PURDUE UNIVERSITY"/>
    <s v="Institution of Higher Education"/>
    <x v="0"/>
    <s v="4017009000"/>
    <s v="Awarded"/>
    <s v="13044002"/>
    <m/>
    <m/>
    <n v="0.03"/>
    <n v="13964.49"/>
    <n v="0.03"/>
    <n v="13964.49"/>
  </r>
  <r>
    <x v="1"/>
    <s v="2"/>
    <s v="8/9/2013"/>
    <s v="2013"/>
    <s v="11"/>
    <s v="45010000"/>
    <x v="15"/>
    <x v="1"/>
    <s v="PURDUE UNIVERSITY"/>
    <s v="Institution of Higher Education"/>
    <x v="0"/>
    <s v="4017012000"/>
    <s v="Awarded"/>
    <s v="13044002"/>
    <m/>
    <m/>
    <n v="0.37"/>
    <n v="172228.71"/>
    <n v="0.37"/>
    <n v="172228.71"/>
  </r>
  <r>
    <x v="1"/>
    <s v="2"/>
    <s v="8/9/2013"/>
    <s v="2013"/>
    <s v="11"/>
    <s v="45010000"/>
    <x v="15"/>
    <x v="1"/>
    <s v="PURDUE UNIVERSITY"/>
    <s v="Institution of Higher Education"/>
    <x v="0"/>
    <s v="4017014000"/>
    <s v="Awarded"/>
    <s v="13044002"/>
    <m/>
    <m/>
    <n v="0.1"/>
    <n v="46548.3"/>
    <n v="0.1"/>
    <n v="46548.3"/>
  </r>
  <r>
    <x v="1"/>
    <s v="2"/>
    <s v="8/9/2013"/>
    <s v="2013"/>
    <s v="11"/>
    <s v="45010000"/>
    <x v="15"/>
    <x v="1"/>
    <s v="PURDUE UNIVERSITY"/>
    <s v="Institution of Higher Education"/>
    <x v="0"/>
    <s v="4017015000"/>
    <s v="Awarded"/>
    <s v="13044002"/>
    <m/>
    <m/>
    <n v="0.05"/>
    <n v="23274.15"/>
    <n v="0.05"/>
    <n v="23274.15"/>
  </r>
  <r>
    <x v="1"/>
    <s v="2"/>
    <s v="8/9/2013"/>
    <s v="2013"/>
    <s v="11"/>
    <s v="45010000"/>
    <x v="15"/>
    <x v="1"/>
    <s v="PURDUE UNIVERSITY"/>
    <s v="Institution of Higher Education"/>
    <x v="0"/>
    <s v="4018003000"/>
    <s v="Awarded"/>
    <s v="13044002"/>
    <m/>
    <m/>
    <n v="0.05"/>
    <n v="23274.15"/>
    <n v="0.05"/>
    <n v="23274.15"/>
  </r>
  <r>
    <x v="1"/>
    <s v="2"/>
    <s v="8/9/2013"/>
    <s v="2013"/>
    <s v="11"/>
    <s v="45010000"/>
    <x v="15"/>
    <x v="1"/>
    <s v="PURDUE UNIVERSITY"/>
    <s v="Institution of Higher Education"/>
    <x v="0"/>
    <s v="4018009000"/>
    <s v="Awarded"/>
    <s v="13044002"/>
    <m/>
    <m/>
    <n v="0.02"/>
    <n v="9309.66"/>
    <n v="0.02"/>
    <n v="9309.66"/>
  </r>
  <r>
    <x v="1"/>
    <s v="2"/>
    <s v="8/21/2013"/>
    <s v="2013"/>
    <s v="11"/>
    <s v="45010000"/>
    <x v="15"/>
    <x v="1"/>
    <s v="PURDUE UNIVERSITY"/>
    <s v="Institution of Higher Education"/>
    <x v="0"/>
    <s v="4014010000"/>
    <s v="Awarded"/>
    <s v="13044056"/>
    <m/>
    <m/>
    <n v="0.2"/>
    <n v="86466.2"/>
    <n v="0.2"/>
    <n v="86466.2"/>
  </r>
  <r>
    <x v="1"/>
    <s v="2"/>
    <s v="8/21/2013"/>
    <s v="2013"/>
    <s v="11"/>
    <s v="45010000"/>
    <x v="15"/>
    <x v="1"/>
    <s v="PURDUE UNIVERSITY"/>
    <s v="Institution of Higher Education"/>
    <x v="0"/>
    <s v="4018007000"/>
    <s v="Awarded"/>
    <s v="13044056"/>
    <m/>
    <m/>
    <n v="7.4999999999999997E-2"/>
    <n v="32424.82"/>
    <n v="7.4999999999999997E-2"/>
    <n v="32424.82"/>
  </r>
  <r>
    <x v="1"/>
    <s v="2"/>
    <s v="8/21/2013"/>
    <s v="2013"/>
    <s v="11"/>
    <s v="45010000"/>
    <x v="15"/>
    <x v="1"/>
    <s v="PURDUE UNIVERSITY"/>
    <s v="Institution of Higher Education"/>
    <x v="0"/>
    <s v="4019010000"/>
    <s v="Awarded"/>
    <s v="13044056"/>
    <m/>
    <m/>
    <n v="0.5"/>
    <n v="216165.5"/>
    <n v="0.5"/>
    <n v="216165.5"/>
  </r>
  <r>
    <x v="1"/>
    <s v="2"/>
    <s v="8/21/2013"/>
    <s v="2013"/>
    <s v="11"/>
    <s v="45010000"/>
    <x v="15"/>
    <x v="1"/>
    <s v="PURDUE UNIVERSITY"/>
    <s v="Institution of Higher Education"/>
    <x v="0"/>
    <s v="4020003000"/>
    <s v="Awarded"/>
    <s v="13044056"/>
    <m/>
    <m/>
    <n v="0.22500000000000001"/>
    <n v="97274.48"/>
    <n v="0.22500000000000001"/>
    <n v="97274.48"/>
  </r>
  <r>
    <x v="1"/>
    <s v="2"/>
    <s v="8/22/2013"/>
    <s v="2013"/>
    <s v="11"/>
    <s v="45010000"/>
    <x v="15"/>
    <x v="1"/>
    <s v="PURDUE UNIVERSITY"/>
    <s v="Institution of Higher Education"/>
    <x v="0"/>
    <s v="4011008000"/>
    <s v="Awarded"/>
    <s v="13044106"/>
    <m/>
    <m/>
    <n v="0.33"/>
    <n v="150966.75"/>
    <n v="0.33"/>
    <n v="150966.75"/>
  </r>
  <r>
    <x v="1"/>
    <s v="2"/>
    <s v="8/22/2013"/>
    <s v="2013"/>
    <s v="11"/>
    <s v="45010000"/>
    <x v="15"/>
    <x v="1"/>
    <s v="PURDUE UNIVERSITY"/>
    <s v="Institution of Higher Education"/>
    <x v="0"/>
    <s v="4011015000"/>
    <s v="Awarded"/>
    <s v="13044106"/>
    <m/>
    <m/>
    <n v="0.34"/>
    <n v="155541.5"/>
    <n v="0.34"/>
    <n v="155541.5"/>
  </r>
  <r>
    <x v="1"/>
    <s v="2"/>
    <s v="8/22/2013"/>
    <s v="2013"/>
    <s v="11"/>
    <s v="45010000"/>
    <x v="15"/>
    <x v="1"/>
    <s v="PURDUE UNIVERSITY"/>
    <s v="Institution of Higher Education"/>
    <x v="0"/>
    <s v="4013009000"/>
    <s v="Awarded"/>
    <s v="13044106"/>
    <m/>
    <m/>
    <n v="0.33"/>
    <n v="150966.75"/>
    <n v="0.33"/>
    <n v="150966.75"/>
  </r>
  <r>
    <x v="1"/>
    <s v="2"/>
    <s v="8/23/2013"/>
    <s v="2013"/>
    <s v="11"/>
    <s v="45010000"/>
    <x v="15"/>
    <x v="1"/>
    <s v="PURDUE UNIVERSITY"/>
    <s v="Institution of Higher Education"/>
    <x v="0"/>
    <s v="4011009000"/>
    <s v="Awarded"/>
    <s v="13044046"/>
    <m/>
    <m/>
    <n v="0.4"/>
    <n v="164848.79999999999"/>
    <n v="0.4"/>
    <n v="164848.79999999999"/>
  </r>
  <r>
    <x v="1"/>
    <s v="2"/>
    <s v="8/23/2013"/>
    <s v="2013"/>
    <s v="11"/>
    <s v="45010000"/>
    <x v="15"/>
    <x v="1"/>
    <s v="PURDUE UNIVERSITY"/>
    <s v="Institution of Higher Education"/>
    <x v="0"/>
    <s v="4013004000"/>
    <s v="Awarded"/>
    <s v="13044046"/>
    <m/>
    <m/>
    <n v="0.2"/>
    <n v="82424.399999999994"/>
    <n v="0.2"/>
    <n v="82424.399999999994"/>
  </r>
  <r>
    <x v="1"/>
    <s v="2"/>
    <s v="8/23/2013"/>
    <s v="2013"/>
    <s v="11"/>
    <s v="45010000"/>
    <x v="15"/>
    <x v="1"/>
    <s v="PURDUE UNIVERSITY"/>
    <s v="Institution of Higher Education"/>
    <x v="0"/>
    <s v="4014017000"/>
    <s v="Awarded"/>
    <s v="13044046"/>
    <m/>
    <m/>
    <n v="0.4"/>
    <n v="164848.79999999999"/>
    <n v="0.4"/>
    <n v="164848.79999999999"/>
  </r>
  <r>
    <x v="1"/>
    <s v="2"/>
    <s v="8/26/2013"/>
    <s v="2013"/>
    <s v="11"/>
    <s v="45010000"/>
    <x v="15"/>
    <x v="1"/>
    <s v="PURDUE UNIVERSITY"/>
    <s v="Institution of Higher Education"/>
    <x v="0"/>
    <s v="4014006000"/>
    <s v="Awarded"/>
    <s v="13044067"/>
    <n v="0.25"/>
    <n v="113368.25"/>
    <m/>
    <m/>
    <n v="0.25"/>
    <n v="113368.25"/>
  </r>
  <r>
    <x v="1"/>
    <s v="2"/>
    <s v="8/26/2013"/>
    <s v="2013"/>
    <s v="11"/>
    <s v="45010000"/>
    <x v="15"/>
    <x v="1"/>
    <s v="PURDUE UNIVERSITY"/>
    <s v="Institution of Higher Education"/>
    <x v="0"/>
    <s v="4018007000"/>
    <s v="Awarded"/>
    <s v="13044067"/>
    <n v="0.75"/>
    <n v="340104.75"/>
    <m/>
    <m/>
    <n v="0.75"/>
    <n v="340104.75"/>
  </r>
  <r>
    <x v="1"/>
    <s v="2"/>
    <s v="8/26/2013"/>
    <s v="2013"/>
    <s v="11"/>
    <s v="45010000"/>
    <x v="15"/>
    <x v="1"/>
    <s v="PURDUE UNIVERSITY"/>
    <s v="Institution of Higher Education"/>
    <x v="0"/>
    <s v="4027002000"/>
    <s v="Awarded"/>
    <s v="13044067"/>
    <n v="0"/>
    <n v="0"/>
    <m/>
    <m/>
    <n v="0"/>
    <n v="0"/>
  </r>
  <r>
    <x v="1"/>
    <s v="2"/>
    <s v="8/27/2013"/>
    <s v="2013"/>
    <s v="11"/>
    <s v="45010000"/>
    <x v="15"/>
    <x v="1"/>
    <s v="PURDUE UNIVERSITY"/>
    <s v="Institution of Higher Education"/>
    <x v="0"/>
    <s v="4013004000"/>
    <s v="Awarded"/>
    <s v="14022787"/>
    <m/>
    <m/>
    <n v="1"/>
    <n v="43820"/>
    <n v="1"/>
    <n v="43820"/>
  </r>
  <r>
    <x v="1"/>
    <s v="2"/>
    <s v="8/28/2013"/>
    <s v="2013"/>
    <s v="11"/>
    <s v="45010000"/>
    <x v="15"/>
    <x v="1"/>
    <s v="PURDUE UNIVERSITY"/>
    <s v="Institution of Higher Education"/>
    <x v="0"/>
    <s v="4011015000"/>
    <s v="Awarded"/>
    <s v="13044065"/>
    <n v="0.28000000000000003"/>
    <n v="132097.56"/>
    <m/>
    <m/>
    <n v="0.28000000000000003"/>
    <n v="132097.56"/>
  </r>
  <r>
    <x v="1"/>
    <s v="2"/>
    <s v="8/28/2013"/>
    <s v="2013"/>
    <s v="11"/>
    <s v="45010000"/>
    <x v="15"/>
    <x v="1"/>
    <s v="PURDUE UNIVERSITY"/>
    <s v="Institution of Higher Education"/>
    <x v="0"/>
    <s v="4014006000"/>
    <s v="Awarded"/>
    <s v="13044065"/>
    <n v="0.12"/>
    <n v="56613.24"/>
    <m/>
    <m/>
    <n v="0.12"/>
    <n v="56613.24"/>
  </r>
  <r>
    <x v="1"/>
    <s v="2"/>
    <s v="8/28/2013"/>
    <s v="2013"/>
    <s v="11"/>
    <s v="45010000"/>
    <x v="15"/>
    <x v="1"/>
    <s v="PURDUE UNIVERSITY"/>
    <s v="Institution of Higher Education"/>
    <x v="0"/>
    <s v="4016003000"/>
    <s v="Awarded"/>
    <s v="14022905"/>
    <m/>
    <m/>
    <n v="1"/>
    <n v="99499"/>
    <n v="1"/>
    <n v="99499"/>
  </r>
  <r>
    <x v="1"/>
    <s v="2"/>
    <s v="8/28/2013"/>
    <s v="2013"/>
    <s v="11"/>
    <s v="45010000"/>
    <x v="15"/>
    <x v="1"/>
    <s v="PURDUE UNIVERSITY"/>
    <s v="Institution of Higher Education"/>
    <x v="0"/>
    <s v="4017003000"/>
    <s v="Awarded"/>
    <s v="13044065"/>
    <n v="0.12"/>
    <n v="56613.24"/>
    <m/>
    <m/>
    <n v="0.12"/>
    <n v="56613.24"/>
  </r>
  <r>
    <x v="1"/>
    <s v="2"/>
    <s v="8/28/2013"/>
    <s v="2013"/>
    <s v="11"/>
    <s v="45010000"/>
    <x v="15"/>
    <x v="1"/>
    <s v="PURDUE UNIVERSITY"/>
    <s v="Institution of Higher Education"/>
    <x v="0"/>
    <s v="4018008000"/>
    <s v="Awarded"/>
    <s v="13044065"/>
    <n v="0.12"/>
    <n v="56613.24"/>
    <m/>
    <m/>
    <n v="0.12"/>
    <n v="56613.24"/>
  </r>
  <r>
    <x v="1"/>
    <s v="2"/>
    <s v="8/28/2013"/>
    <s v="2013"/>
    <s v="11"/>
    <s v="45010000"/>
    <x v="15"/>
    <x v="1"/>
    <s v="PURDUE UNIVERSITY"/>
    <s v="Institution of Higher Education"/>
    <x v="0"/>
    <s v="4019008000"/>
    <s v="Awarded"/>
    <s v="13044065"/>
    <n v="0.12"/>
    <n v="56613.24"/>
    <m/>
    <m/>
    <n v="0.12"/>
    <n v="56613.24"/>
  </r>
  <r>
    <x v="1"/>
    <s v="2"/>
    <s v="8/28/2013"/>
    <s v="2013"/>
    <s v="11"/>
    <s v="45010000"/>
    <x v="15"/>
    <x v="1"/>
    <s v="PURDUE UNIVERSITY"/>
    <s v="Institution of Higher Education"/>
    <x v="0"/>
    <s v="4020003000"/>
    <s v="Awarded"/>
    <s v="13044065"/>
    <n v="0.24"/>
    <n v="113226.48"/>
    <m/>
    <m/>
    <n v="0.24"/>
    <n v="113226.48"/>
  </r>
  <r>
    <x v="1"/>
    <s v="2"/>
    <s v="8/28/2013"/>
    <s v="2013"/>
    <s v="11"/>
    <s v="45010000"/>
    <x v="15"/>
    <x v="1"/>
    <s v="PURDUE UNIVERSITY"/>
    <s v="Institution of Higher Education"/>
    <x v="0"/>
    <s v="4027007000"/>
    <s v="Awarded"/>
    <s v="13044065"/>
    <n v="0"/>
    <n v="0"/>
    <m/>
    <m/>
    <n v="0"/>
    <n v="0"/>
  </r>
  <r>
    <x v="1"/>
    <s v="2"/>
    <s v="8/28/2013"/>
    <s v="2013"/>
    <s v="11"/>
    <s v="45010000"/>
    <x v="15"/>
    <x v="1"/>
    <s v="PURDUE UNIVERSITY"/>
    <s v="Institution of Higher Education"/>
    <x v="0"/>
    <s v="4027011000"/>
    <s v="Awarded"/>
    <s v="13044065"/>
    <n v="0"/>
    <n v="0"/>
    <m/>
    <m/>
    <n v="0"/>
    <n v="0"/>
  </r>
  <r>
    <x v="1"/>
    <s v="2"/>
    <s v="8/28/2013"/>
    <s v="2013"/>
    <s v="11"/>
    <s v="45010000"/>
    <x v="15"/>
    <x v="1"/>
    <s v="PURDUE UNIVERSITY"/>
    <s v="Institution of Higher Education"/>
    <x v="0"/>
    <s v="4027013000"/>
    <s v="Awarded"/>
    <s v="13044065"/>
    <n v="0"/>
    <n v="0"/>
    <m/>
    <m/>
    <n v="0"/>
    <n v="0"/>
  </r>
  <r>
    <x v="1"/>
    <s v="3"/>
    <s v="9/9/2013"/>
    <s v="2013"/>
    <s v="12"/>
    <s v="45010000"/>
    <x v="15"/>
    <x v="1"/>
    <s v="PURDUE UNIVERSITY"/>
    <s v="Institution of Higher Education"/>
    <x v="0"/>
    <s v="4016005000"/>
    <s v="Awarded"/>
    <s v="14033337"/>
    <m/>
    <m/>
    <n v="1"/>
    <n v="62750"/>
    <n v="1"/>
    <n v="62750"/>
  </r>
  <r>
    <x v="1"/>
    <s v="3"/>
    <s v="9/10/2013"/>
    <s v="2013"/>
    <s v="12"/>
    <s v="45010000"/>
    <x v="15"/>
    <x v="1"/>
    <s v="PURDUE UNIVERSITY"/>
    <s v="Institution of Higher Education"/>
    <x v="0"/>
    <s v="4014003000"/>
    <s v="Awarded"/>
    <s v="14033381"/>
    <m/>
    <m/>
    <n v="1"/>
    <n v="35400"/>
    <n v="1"/>
    <n v="35400"/>
  </r>
  <r>
    <x v="1"/>
    <s v="3"/>
    <s v="9/13/2013"/>
    <s v="2013"/>
    <s v="12"/>
    <s v="45010000"/>
    <x v="15"/>
    <x v="1"/>
    <s v="TRASK TRUST FUND"/>
    <s v="Foundation"/>
    <x v="0"/>
    <s v="1010003000"/>
    <s v="Pending"/>
    <s v="14033522"/>
    <m/>
    <m/>
    <n v="1"/>
    <n v="44171"/>
    <n v="1"/>
    <n v="44171"/>
  </r>
  <r>
    <x v="1"/>
    <s v="3"/>
    <s v="9/13/2013"/>
    <s v="2013"/>
    <s v="12"/>
    <s v="45010000"/>
    <x v="15"/>
    <x v="1"/>
    <s v="TRASK TRUST FUND"/>
    <s v="Foundation"/>
    <x v="0"/>
    <s v="4014006000"/>
    <s v="Pending"/>
    <s v="14033528"/>
    <n v="1"/>
    <n v="45712"/>
    <m/>
    <m/>
    <n v="1"/>
    <n v="45712"/>
  </r>
  <r>
    <x v="1"/>
    <s v="3"/>
    <s v="9/13/2013"/>
    <s v="2013"/>
    <s v="12"/>
    <s v="45010000"/>
    <x v="15"/>
    <x v="1"/>
    <s v="TRASK TRUST FUND"/>
    <s v="Foundation"/>
    <x v="0"/>
    <s v="4027002000"/>
    <s v="Pending"/>
    <s v="14033528"/>
    <n v="0"/>
    <n v="0"/>
    <m/>
    <m/>
    <n v="0"/>
    <n v="0"/>
  </r>
  <r>
    <x v="1"/>
    <s v="3"/>
    <s v="9/24/2013"/>
    <s v="2013"/>
    <s v="12"/>
    <s v="45010000"/>
    <x v="15"/>
    <x v="1"/>
    <s v="PURDUE UNIVERSITY"/>
    <s v="Institution of Higher Education"/>
    <x v="0"/>
    <s v="4012006000"/>
    <s v="Awarded"/>
    <s v="13044078"/>
    <n v="0.15"/>
    <n v="58881.599999999999"/>
    <m/>
    <m/>
    <n v="0.15"/>
    <n v="58881.599999999999"/>
  </r>
  <r>
    <x v="1"/>
    <s v="3"/>
    <s v="9/24/2013"/>
    <s v="2013"/>
    <s v="12"/>
    <s v="45010000"/>
    <x v="15"/>
    <x v="1"/>
    <s v="PURDUE UNIVERSITY"/>
    <s v="Institution of Higher Education"/>
    <x v="0"/>
    <s v="4012007000"/>
    <s v="Awarded"/>
    <s v="13043944"/>
    <m/>
    <m/>
    <n v="0.2"/>
    <n v="73959.399999999994"/>
    <n v="0.2"/>
    <n v="73959.399999999994"/>
  </r>
  <r>
    <x v="1"/>
    <s v="3"/>
    <s v="9/24/2013"/>
    <s v="2013"/>
    <s v="12"/>
    <s v="45010000"/>
    <x v="15"/>
    <x v="1"/>
    <s v="PURDUE UNIVERSITY"/>
    <s v="Institution of Higher Education"/>
    <x v="0"/>
    <s v="4014006000"/>
    <s v="Awarded"/>
    <s v="13043944"/>
    <m/>
    <m/>
    <n v="0.2"/>
    <n v="73959.399999999994"/>
    <n v="0.2"/>
    <n v="73959.399999999994"/>
  </r>
  <r>
    <x v="1"/>
    <s v="3"/>
    <s v="9/24/2013"/>
    <s v="2013"/>
    <s v="12"/>
    <s v="45010000"/>
    <x v="15"/>
    <x v="1"/>
    <s v="PURDUE UNIVERSITY"/>
    <s v="Institution of Higher Education"/>
    <x v="0"/>
    <s v="4014009000"/>
    <s v="Awarded"/>
    <s v="13044078"/>
    <n v="0.32"/>
    <n v="125614.08"/>
    <m/>
    <m/>
    <n v="0.32"/>
    <n v="125614.08"/>
  </r>
  <r>
    <x v="1"/>
    <s v="3"/>
    <s v="9/24/2013"/>
    <s v="2013"/>
    <s v="12"/>
    <s v="45010000"/>
    <x v="15"/>
    <x v="1"/>
    <s v="PURDUE UNIVERSITY"/>
    <s v="Institution of Higher Education"/>
    <x v="0"/>
    <s v="4014017000"/>
    <s v="Awarded"/>
    <s v="13043944"/>
    <m/>
    <m/>
    <n v="0.6"/>
    <n v="221878.2"/>
    <n v="0.6"/>
    <n v="221878.2"/>
  </r>
  <r>
    <x v="1"/>
    <s v="3"/>
    <s v="9/24/2013"/>
    <s v="2013"/>
    <s v="12"/>
    <s v="45010000"/>
    <x v="15"/>
    <x v="1"/>
    <s v="PURDUE UNIVERSITY"/>
    <s v="Institution of Higher Education"/>
    <x v="0"/>
    <s v="4014017000"/>
    <s v="Awarded"/>
    <s v="13044078"/>
    <n v="0.36199999999999999"/>
    <n v="142100.93"/>
    <m/>
    <m/>
    <n v="0.36199999999999999"/>
    <n v="142100.93"/>
  </r>
  <r>
    <x v="1"/>
    <s v="3"/>
    <s v="9/24/2013"/>
    <s v="2013"/>
    <s v="12"/>
    <s v="45010000"/>
    <x v="15"/>
    <x v="1"/>
    <s v="PURDUE UNIVERSITY"/>
    <s v="Institution of Higher Education"/>
    <x v="0"/>
    <s v="4016005000"/>
    <s v="Awarded"/>
    <s v="13044078"/>
    <n v="4.8000000000000001E-2"/>
    <n v="18842.11"/>
    <m/>
    <m/>
    <n v="4.8000000000000001E-2"/>
    <n v="18842.11"/>
  </r>
  <r>
    <x v="1"/>
    <s v="3"/>
    <s v="9/24/2013"/>
    <s v="2013"/>
    <s v="12"/>
    <s v="45010000"/>
    <x v="15"/>
    <x v="1"/>
    <s v="PURDUE UNIVERSITY"/>
    <s v="Institution of Higher Education"/>
    <x v="0"/>
    <s v="4018006000"/>
    <s v="Awarded"/>
    <s v="13044078"/>
    <n v="0.12"/>
    <n v="47105.279999999999"/>
    <m/>
    <m/>
    <n v="0.12"/>
    <n v="47105.279999999999"/>
  </r>
  <r>
    <x v="1"/>
    <s v="3"/>
    <s v="9/24/2013"/>
    <s v="2013"/>
    <s v="12"/>
    <s v="45010000"/>
    <x v="15"/>
    <x v="1"/>
    <s v="PURDUE UNIVERSITY"/>
    <s v="Institution of Higher Education"/>
    <x v="0"/>
    <s v="4027002000"/>
    <s v="Awarded"/>
    <s v="13044078"/>
    <n v="0"/>
    <n v="0"/>
    <m/>
    <m/>
    <n v="0"/>
    <n v="0"/>
  </r>
  <r>
    <x v="1"/>
    <s v="3"/>
    <s v="9/27/2013"/>
    <s v="2013"/>
    <s v="12"/>
    <s v="45010000"/>
    <x v="15"/>
    <x v="1"/>
    <s v="PURDUE UNIVERSITY"/>
    <s v="Institution of Higher Education"/>
    <x v="0"/>
    <s v="4017008000"/>
    <s v="Pending"/>
    <s v="14033917"/>
    <m/>
    <m/>
    <n v="1"/>
    <n v="66780"/>
    <n v="1"/>
    <n v="66780"/>
  </r>
  <r>
    <x v="1"/>
    <s v="3"/>
    <s v="9/27/2013"/>
    <s v="2013"/>
    <s v="12"/>
    <s v="45010000"/>
    <x v="15"/>
    <x v="1"/>
    <s v="PURDUE UNIVERSITY"/>
    <s v="Institution of Higher Education"/>
    <x v="0"/>
    <s v="4017014000"/>
    <s v="Pending"/>
    <s v="14033973"/>
    <m/>
    <m/>
    <n v="1"/>
    <n v="30630"/>
    <n v="1"/>
    <n v="30630"/>
  </r>
  <r>
    <x v="1"/>
    <s v="4"/>
    <s v="10/2/2013"/>
    <s v="2014"/>
    <s v="1"/>
    <s v="45010000"/>
    <x v="15"/>
    <x v="1"/>
    <s v="PURDUE UNIVERSITY"/>
    <s v="Institution of Higher Education"/>
    <x v="0"/>
    <s v="4014008000"/>
    <s v="Pending"/>
    <s v="14034125"/>
    <m/>
    <m/>
    <n v="1"/>
    <n v="171196"/>
    <n v="1"/>
    <n v="171196"/>
  </r>
  <r>
    <x v="1"/>
    <s v="4"/>
    <s v="10/4/2013"/>
    <s v="2014"/>
    <s v="1"/>
    <s v="45010000"/>
    <x v="15"/>
    <x v="1"/>
    <s v="PURDUE UNIVERSITY"/>
    <s v="Institution of Higher Education"/>
    <x v="0"/>
    <s v="4017015000"/>
    <s v="Awarded"/>
    <s v="14044298"/>
    <m/>
    <m/>
    <n v="1"/>
    <n v="24438"/>
    <n v="1"/>
    <n v="24438"/>
  </r>
  <r>
    <x v="1"/>
    <s v="6"/>
    <s v="12/9/2013"/>
    <s v="2014"/>
    <s v="3"/>
    <s v="45010000"/>
    <x v="15"/>
    <x v="1"/>
    <s v="Purdue Cancer Center"/>
    <s v="Private Non-Profit"/>
    <x v="0"/>
    <s v="4007003000"/>
    <s v="Pending"/>
    <s v="14065806"/>
    <m/>
    <m/>
    <n v="1"/>
    <n v="18864"/>
    <n v="1"/>
    <n v="18864"/>
  </r>
  <r>
    <x v="1"/>
    <s v="6"/>
    <s v="12/9/2013"/>
    <s v="2014"/>
    <s v="3"/>
    <s v="45010000"/>
    <x v="15"/>
    <x v="1"/>
    <s v="Purdue Cancer Center"/>
    <s v="Private Non-Profit"/>
    <x v="0"/>
    <s v="4007003000"/>
    <s v="Pending"/>
    <s v="14065807"/>
    <m/>
    <m/>
    <n v="1"/>
    <n v="29864"/>
    <n v="1"/>
    <n v="29864"/>
  </r>
  <r>
    <x v="1"/>
    <s v="6"/>
    <s v="12/9/2013"/>
    <s v="2014"/>
    <s v="3"/>
    <s v="45010000"/>
    <x v="15"/>
    <x v="1"/>
    <s v="Purdue Cancer Center"/>
    <s v="Private Non-Profit"/>
    <x v="0"/>
    <s v="4007003000"/>
    <s v="Pending"/>
    <s v="14065913"/>
    <n v="1"/>
    <n v="30000"/>
    <m/>
    <m/>
    <n v="1"/>
    <n v="30000"/>
  </r>
  <r>
    <x v="1"/>
    <s v="6"/>
    <s v="12/9/2013"/>
    <s v="2014"/>
    <s v="3"/>
    <s v="45010000"/>
    <x v="15"/>
    <x v="1"/>
    <s v="Purdue Cancer Center"/>
    <s v="Private Non-Profit"/>
    <x v="0"/>
    <s v="4013001000"/>
    <s v="Pending"/>
    <s v="14065913"/>
    <n v="0"/>
    <n v="0"/>
    <m/>
    <m/>
    <n v="0"/>
    <n v="0"/>
  </r>
  <r>
    <x v="1"/>
    <s v="6"/>
    <s v="12/9/2013"/>
    <s v="2014"/>
    <s v="3"/>
    <s v="45010000"/>
    <x v="15"/>
    <x v="1"/>
    <s v="Purdue Cancer Center"/>
    <s v="Private Non-Profit"/>
    <x v="0"/>
    <s v="4013004000"/>
    <s v="Pending"/>
    <s v="14065913"/>
    <n v="0"/>
    <n v="0"/>
    <m/>
    <m/>
    <n v="0"/>
    <n v="0"/>
  </r>
  <r>
    <x v="1"/>
    <s v="6"/>
    <s v="12/9/2013"/>
    <s v="2014"/>
    <s v="3"/>
    <s v="45010000"/>
    <x v="15"/>
    <x v="1"/>
    <s v="Purdue Cancer Center"/>
    <s v="Private Non-Profit"/>
    <x v="0"/>
    <s v="4018003000"/>
    <s v="Pending"/>
    <s v="14065806"/>
    <m/>
    <m/>
    <n v="0"/>
    <n v="0"/>
    <n v="0"/>
    <n v="0"/>
  </r>
  <r>
    <x v="1"/>
    <s v="6"/>
    <s v="12/9/2013"/>
    <s v="2014"/>
    <s v="3"/>
    <s v="45010000"/>
    <x v="15"/>
    <x v="1"/>
    <s v="Purdue Cancer Center"/>
    <s v="Private Non-Profit"/>
    <x v="0"/>
    <s v="4018003000"/>
    <s v="Pending"/>
    <s v="14065807"/>
    <m/>
    <m/>
    <n v="0"/>
    <n v="0"/>
    <n v="0"/>
    <n v="0"/>
  </r>
  <r>
    <x v="1"/>
    <s v="6"/>
    <s v="12/9/2013"/>
    <s v="2014"/>
    <s v="3"/>
    <s v="45010000"/>
    <x v="15"/>
    <x v="1"/>
    <s v="Purdue Cancer Center"/>
    <s v="Private Non-Profit"/>
    <x v="0"/>
    <s v="4027009000"/>
    <s v="Pending"/>
    <s v="14065913"/>
    <n v="0"/>
    <n v="0"/>
    <m/>
    <m/>
    <n v="0"/>
    <n v="0"/>
  </r>
  <r>
    <x v="1"/>
    <s v="6"/>
    <s v="12/19/2013"/>
    <s v="2014"/>
    <s v="3"/>
    <s v="45010000"/>
    <x v="15"/>
    <x v="1"/>
    <s v="Purdue Cancer Center"/>
    <s v="Private Non-Profit"/>
    <x v="0"/>
    <s v="4007003000"/>
    <s v="Pending"/>
    <s v="14065840"/>
    <m/>
    <m/>
    <n v="0"/>
    <n v="0"/>
    <n v="0"/>
    <n v="0"/>
  </r>
  <r>
    <x v="1"/>
    <s v="6"/>
    <s v="12/19/2013"/>
    <s v="2014"/>
    <s v="3"/>
    <s v="45010000"/>
    <x v="15"/>
    <x v="1"/>
    <s v="Purdue Cancer Center"/>
    <s v="Private Non-Profit"/>
    <x v="0"/>
    <s v="4012003000"/>
    <s v="Pending"/>
    <s v="14065840"/>
    <m/>
    <m/>
    <n v="0.1"/>
    <n v="3000"/>
    <n v="0.1"/>
    <n v="3000"/>
  </r>
  <r>
    <x v="1"/>
    <s v="6"/>
    <s v="12/19/2013"/>
    <s v="2014"/>
    <s v="3"/>
    <s v="45010000"/>
    <x v="15"/>
    <x v="1"/>
    <s v="Purdue Cancer Center"/>
    <s v="Private Non-Profit"/>
    <x v="0"/>
    <s v="4014004000"/>
    <s v="Pending"/>
    <s v="14065840"/>
    <m/>
    <m/>
    <n v="0.8"/>
    <n v="24000"/>
    <n v="0.8"/>
    <n v="24000"/>
  </r>
  <r>
    <x v="1"/>
    <s v="6"/>
    <s v="12/19/2013"/>
    <s v="2014"/>
    <s v="3"/>
    <s v="45010000"/>
    <x v="15"/>
    <x v="1"/>
    <s v="Purdue Cancer Center"/>
    <s v="Private Non-Profit"/>
    <x v="0"/>
    <s v="4014017000"/>
    <s v="Pending"/>
    <s v="14065840"/>
    <m/>
    <m/>
    <n v="0.1"/>
    <n v="3000"/>
    <n v="0.1"/>
    <n v="3000"/>
  </r>
  <r>
    <x v="1"/>
    <s v="6"/>
    <s v="12/20/2013"/>
    <s v="2014"/>
    <s v="3"/>
    <s v="45010000"/>
    <x v="15"/>
    <x v="1"/>
    <s v="BERKELEY, LAWRENCE LABORATORY"/>
    <s v="Federal"/>
    <x v="0"/>
    <s v="4018007000"/>
    <s v="Pending"/>
    <s v="14066276"/>
    <m/>
    <m/>
    <n v="1"/>
    <n v="735795"/>
    <n v="1"/>
    <n v="735795"/>
  </r>
  <r>
    <x v="1"/>
    <s v="8"/>
    <s v="2/14/2014"/>
    <s v="2014"/>
    <s v="5"/>
    <s v="45010000"/>
    <x v="15"/>
    <x v="1"/>
    <s v="SHOWALTER TRUST"/>
    <s v="Foundation"/>
    <x v="0"/>
    <s v="4014017000"/>
    <s v="Not Funded"/>
    <s v="14087299"/>
    <m/>
    <m/>
    <n v="1"/>
    <n v="75000"/>
    <n v="1"/>
    <n v="75000"/>
  </r>
  <r>
    <x v="1"/>
    <s v="8"/>
    <s v="2/19/2014"/>
    <s v="2014"/>
    <s v="5"/>
    <s v="45010000"/>
    <x v="15"/>
    <x v="1"/>
    <s v="PURDUE UNIVERSITY"/>
    <s v="Institution of Higher Education"/>
    <x v="0"/>
    <s v="4013006000"/>
    <s v="Pending"/>
    <s v="14087622"/>
    <m/>
    <m/>
    <n v="0.75"/>
    <n v="7324.5"/>
    <n v="0.75"/>
    <n v="7324.5"/>
  </r>
  <r>
    <x v="1"/>
    <s v="8"/>
    <s v="2/19/2014"/>
    <s v="2014"/>
    <s v="5"/>
    <s v="45010000"/>
    <x v="15"/>
    <x v="1"/>
    <s v="PURDUE UNIVERSITY"/>
    <s v="Institution of Higher Education"/>
    <x v="0"/>
    <s v="4018010000"/>
    <s v="Pending"/>
    <s v="14087622"/>
    <m/>
    <m/>
    <n v="0.25"/>
    <n v="2441.5"/>
    <n v="0.25"/>
    <n v="2441.5"/>
  </r>
  <r>
    <x v="1"/>
    <s v="8"/>
    <s v="2/21/2014"/>
    <s v="2014"/>
    <s v="5"/>
    <s v="45010000"/>
    <x v="15"/>
    <x v="1"/>
    <s v="Center For Families"/>
    <s v="Institution of Higher Education"/>
    <x v="0"/>
    <s v="4016004000"/>
    <s v="Pending"/>
    <s v="14087784"/>
    <m/>
    <m/>
    <n v="1"/>
    <n v="10000"/>
    <n v="1"/>
    <n v="10000"/>
  </r>
  <r>
    <x v="1"/>
    <s v="9"/>
    <s v="3/9/2014"/>
    <s v="2014"/>
    <s v="6"/>
    <s v="45010000"/>
    <x v="15"/>
    <x v="1"/>
    <s v="Purdue Cancer Center"/>
    <s v="Private Non-Profit"/>
    <x v="0"/>
    <s v="4007003000"/>
    <s v="Awarded"/>
    <s v="14087725"/>
    <m/>
    <m/>
    <n v="0"/>
    <n v="0"/>
    <n v="0"/>
    <n v="0"/>
  </r>
  <r>
    <x v="1"/>
    <s v="9"/>
    <s v="3/9/2014"/>
    <s v="2014"/>
    <s v="6"/>
    <s v="45010000"/>
    <x v="15"/>
    <x v="1"/>
    <s v="Purdue Cancer Center"/>
    <s v="Private Non-Profit"/>
    <x v="0"/>
    <s v="4018003000"/>
    <s v="Awarded"/>
    <s v="14087725"/>
    <m/>
    <m/>
    <n v="1"/>
    <n v="3000"/>
    <n v="1"/>
    <n v="3000"/>
  </r>
  <r>
    <x v="1"/>
    <s v="10"/>
    <s v="4/3/2014"/>
    <s v="2014"/>
    <s v="7"/>
    <s v="45010000"/>
    <x v="15"/>
    <x v="1"/>
    <s v="ENERGY, U.S. DEPARTMENT OF"/>
    <s v="Federal"/>
    <x v="0"/>
    <s v="4014011000"/>
    <s v="Pending"/>
    <s v="14108991"/>
    <m/>
    <m/>
    <n v="1"/>
    <n v="399000"/>
    <n v="1"/>
    <n v="399000"/>
  </r>
  <r>
    <x v="1"/>
    <s v="11"/>
    <s v="5/2/2014"/>
    <s v="2014"/>
    <s v="8"/>
    <s v="45010000"/>
    <x v="15"/>
    <x v="1"/>
    <s v="PURDUE UNIVERSITY"/>
    <s v="Institution of Higher Education"/>
    <x v="0"/>
    <s v="4011014000"/>
    <s v="Pending"/>
    <s v="14109823"/>
    <n v="0.5"/>
    <n v="24999.5"/>
    <m/>
    <m/>
    <n v="0.5"/>
    <n v="24999.5"/>
  </r>
  <r>
    <x v="1"/>
    <s v="11"/>
    <s v="5/2/2014"/>
    <s v="2014"/>
    <s v="8"/>
    <s v="45010000"/>
    <x v="15"/>
    <x v="1"/>
    <s v="PURDUE UNIVERSITY"/>
    <s v="Institution of Higher Education"/>
    <x v="0"/>
    <s v="4011015000"/>
    <s v="Pending"/>
    <s v="14119981"/>
    <m/>
    <m/>
    <n v="0.5"/>
    <n v="24467"/>
    <n v="0.5"/>
    <n v="24467"/>
  </r>
  <r>
    <x v="1"/>
    <s v="11"/>
    <s v="5/2/2014"/>
    <s v="2014"/>
    <s v="8"/>
    <s v="45010000"/>
    <x v="15"/>
    <x v="1"/>
    <s v="PURDUE UNIVERSITY"/>
    <s v="Institution of Higher Education"/>
    <x v="0"/>
    <s v="4011018000"/>
    <s v="Pending"/>
    <s v="14109823"/>
    <n v="0.25"/>
    <n v="12499.75"/>
    <m/>
    <m/>
    <n v="0.25"/>
    <n v="12499.75"/>
  </r>
  <r>
    <x v="1"/>
    <s v="11"/>
    <s v="5/2/2014"/>
    <s v="2014"/>
    <s v="8"/>
    <s v="45010000"/>
    <x v="15"/>
    <x v="1"/>
    <s v="PURDUE UNIVERSITY"/>
    <s v="Institution of Higher Education"/>
    <x v="0"/>
    <s v="4013003000"/>
    <s v="Pending"/>
    <s v="14119981"/>
    <m/>
    <m/>
    <n v="0.5"/>
    <n v="24467"/>
    <n v="0.5"/>
    <n v="24467"/>
  </r>
  <r>
    <x v="1"/>
    <s v="11"/>
    <s v="5/2/2014"/>
    <s v="2014"/>
    <s v="8"/>
    <s v="45010000"/>
    <x v="15"/>
    <x v="1"/>
    <s v="PURDUE UNIVERSITY"/>
    <s v="Institution of Higher Education"/>
    <x v="0"/>
    <s v="4018009000"/>
    <s v="Pending"/>
    <s v="14109823"/>
    <n v="0.25"/>
    <n v="12499.75"/>
    <m/>
    <m/>
    <n v="0.25"/>
    <n v="12499.75"/>
  </r>
  <r>
    <x v="1"/>
    <s v="11"/>
    <s v="5/2/2014"/>
    <s v="2014"/>
    <s v="8"/>
    <s v="45010000"/>
    <x v="15"/>
    <x v="1"/>
    <s v="PURDUE UNIVERSITY"/>
    <s v="Institution of Higher Education"/>
    <x v="0"/>
    <s v="4027012000"/>
    <s v="Pending"/>
    <s v="14109823"/>
    <n v="0"/>
    <n v="0"/>
    <m/>
    <m/>
    <n v="0"/>
    <n v="0"/>
  </r>
  <r>
    <x v="1"/>
    <s v="11"/>
    <s v="5/21/2014"/>
    <s v="2014"/>
    <s v="8"/>
    <s v="45010000"/>
    <x v="15"/>
    <x v="1"/>
    <s v="PURDUE UNIVERSITY"/>
    <s v="Institution of Higher Education"/>
    <x v="0"/>
    <s v="4011005000"/>
    <s v="Pending"/>
    <s v="14119942"/>
    <n v="0.08"/>
    <n v="4000"/>
    <m/>
    <m/>
    <n v="0.08"/>
    <n v="4000"/>
  </r>
  <r>
    <x v="1"/>
    <s v="11"/>
    <s v="5/21/2014"/>
    <s v="2014"/>
    <s v="8"/>
    <s v="45010000"/>
    <x v="15"/>
    <x v="1"/>
    <s v="PURDUE UNIVERSITY"/>
    <s v="Institution of Higher Education"/>
    <x v="0"/>
    <s v="4011006000"/>
    <s v="Pending"/>
    <s v="14119942"/>
    <n v="0.33"/>
    <n v="16500"/>
    <m/>
    <m/>
    <n v="0.33"/>
    <n v="16500"/>
  </r>
  <r>
    <x v="1"/>
    <s v="11"/>
    <s v="5/21/2014"/>
    <s v="2014"/>
    <s v="8"/>
    <s v="45010000"/>
    <x v="15"/>
    <x v="1"/>
    <s v="PURDUE UNIVERSITY"/>
    <s v="Institution of Higher Education"/>
    <x v="0"/>
    <s v="4014005000"/>
    <s v="Pending"/>
    <s v="14119942"/>
    <n v="0.09"/>
    <n v="4500"/>
    <m/>
    <m/>
    <n v="0.09"/>
    <n v="4500"/>
  </r>
  <r>
    <x v="1"/>
    <s v="11"/>
    <s v="5/21/2014"/>
    <s v="2014"/>
    <s v="8"/>
    <s v="45010000"/>
    <x v="15"/>
    <x v="1"/>
    <s v="PURDUE UNIVERSITY"/>
    <s v="Institution of Higher Education"/>
    <x v="0"/>
    <s v="4027008008"/>
    <s v="Pending"/>
    <s v="14119942"/>
    <n v="0"/>
    <n v="0"/>
    <m/>
    <m/>
    <n v="0"/>
    <n v="0"/>
  </r>
  <r>
    <x v="1"/>
    <s v="11"/>
    <s v="5/21/2014"/>
    <s v="2014"/>
    <s v="8"/>
    <s v="45010000"/>
    <x v="15"/>
    <x v="1"/>
    <s v="PURDUE UNIVERSITY"/>
    <s v="Institution of Higher Education"/>
    <x v="0"/>
    <s v="4027010000"/>
    <s v="Pending"/>
    <s v="14119942"/>
    <n v="0.5"/>
    <n v="25000"/>
    <m/>
    <m/>
    <n v="0.5"/>
    <n v="25000"/>
  </r>
  <r>
    <x v="1"/>
    <s v="12"/>
    <s v="6/23/2014"/>
    <s v="2014"/>
    <s v="9"/>
    <s v="45010000"/>
    <x v="15"/>
    <x v="1"/>
    <s v="IN Clinical &amp; Translational Sci Inst"/>
    <s v="Institution of Higher Education"/>
    <x v="0"/>
    <s v="4013004000"/>
    <s v="Pending"/>
    <s v="14121611"/>
    <n v="0.75"/>
    <n v="7668.75"/>
    <m/>
    <m/>
    <n v="0.75"/>
    <n v="7668.75"/>
  </r>
  <r>
    <x v="1"/>
    <s v="12"/>
    <s v="6/23/2014"/>
    <s v="2014"/>
    <s v="9"/>
    <s v="45010000"/>
    <x v="15"/>
    <x v="1"/>
    <s v="IN Clinical &amp; Translational Sci Inst"/>
    <s v="Institution of Higher Education"/>
    <x v="0"/>
    <s v="4014006000"/>
    <s v="Pending"/>
    <s v="14121611"/>
    <n v="0.25"/>
    <n v="2556.25"/>
    <m/>
    <m/>
    <n v="0.25"/>
    <n v="2556.25"/>
  </r>
  <r>
    <x v="1"/>
    <s v="12"/>
    <s v="6/23/2014"/>
    <s v="2014"/>
    <s v="9"/>
    <s v="45010000"/>
    <x v="15"/>
    <x v="1"/>
    <s v="IN Clinical &amp; Translational Sci Inst"/>
    <s v="Institution of Higher Education"/>
    <x v="0"/>
    <s v="4027003000"/>
    <s v="Pending"/>
    <s v="14121611"/>
    <n v="0"/>
    <n v="0"/>
    <m/>
    <m/>
    <n v="0"/>
    <n v="0"/>
  </r>
  <r>
    <x v="1"/>
    <s v="12"/>
    <s v="6/24/2014"/>
    <s v="2014"/>
    <s v="9"/>
    <s v="45010000"/>
    <x v="15"/>
    <x v="1"/>
    <s v="SPENCER FOUNDATION"/>
    <s v="Foundation"/>
    <x v="0"/>
    <s v="4020003000"/>
    <s v="Pending"/>
    <s v="14121708"/>
    <m/>
    <m/>
    <n v="1"/>
    <n v="50000"/>
    <n v="1"/>
    <n v="50000"/>
  </r>
  <r>
    <x v="1"/>
    <s v="12"/>
    <s v="6/26/2014"/>
    <s v="2014"/>
    <s v="9"/>
    <s v="45010000"/>
    <x v="15"/>
    <x v="1"/>
    <s v="MELLON, ANDREW W. FOUNDATION"/>
    <s v="Foundation"/>
    <x v="0"/>
    <s v="4013003000"/>
    <s v="Pending"/>
    <s v="14121758"/>
    <m/>
    <m/>
    <n v="0.25"/>
    <n v="14545.75"/>
    <n v="0.25"/>
    <n v="14545.75"/>
  </r>
  <r>
    <x v="1"/>
    <s v="12"/>
    <s v="6/26/2014"/>
    <s v="2014"/>
    <s v="9"/>
    <s v="45010000"/>
    <x v="15"/>
    <x v="1"/>
    <s v="MELLON, ANDREW W. FOUNDATION"/>
    <s v="Foundation"/>
    <x v="0"/>
    <s v="4017015000"/>
    <s v="Pending"/>
    <s v="14121758"/>
    <m/>
    <m/>
    <n v="0.25"/>
    <n v="14545.75"/>
    <n v="0.25"/>
    <n v="14545.75"/>
  </r>
  <r>
    <x v="1"/>
    <s v="12"/>
    <s v="6/26/2014"/>
    <s v="2014"/>
    <s v="9"/>
    <s v="45010000"/>
    <x v="15"/>
    <x v="1"/>
    <s v="MELLON, ANDREW W. FOUNDATION"/>
    <s v="Foundation"/>
    <x v="0"/>
    <s v="4018003000"/>
    <s v="Pending"/>
    <s v="14121758"/>
    <m/>
    <m/>
    <n v="0.25"/>
    <n v="14545.75"/>
    <n v="0.25"/>
    <n v="14545.75"/>
  </r>
  <r>
    <x v="1"/>
    <s v="12"/>
    <s v="6/26/2014"/>
    <s v="2014"/>
    <s v="9"/>
    <s v="45010000"/>
    <x v="15"/>
    <x v="1"/>
    <s v="MELLON, ANDREW W. FOUNDATION"/>
    <s v="Foundation"/>
    <x v="0"/>
    <s v="4024001000"/>
    <s v="Pending"/>
    <s v="14121758"/>
    <m/>
    <m/>
    <n v="0.25"/>
    <n v="14545.75"/>
    <n v="0.25"/>
    <n v="14545.75"/>
  </r>
  <r>
    <x v="2"/>
    <s v="1"/>
    <s v="7/9/2015"/>
    <s v="2015"/>
    <s v="10"/>
    <s v="45010000"/>
    <x v="15"/>
    <x v="1"/>
    <s v="PURDUE UNIVERSITY"/>
    <s v="Institution of Higher Education"/>
    <x v="0"/>
    <s v="4011010000"/>
    <s v="Awarded"/>
    <s v="16011915"/>
    <m/>
    <m/>
    <n v="0.3"/>
    <n v="2850"/>
    <n v="0.3"/>
    <n v="2850"/>
  </r>
  <r>
    <x v="2"/>
    <s v="1"/>
    <s v="7/9/2015"/>
    <s v="2015"/>
    <s v="10"/>
    <s v="45010000"/>
    <x v="15"/>
    <x v="1"/>
    <s v="PURDUE UNIVERSITY"/>
    <s v="Institution of Higher Education"/>
    <x v="0"/>
    <s v="4011012000"/>
    <s v="Awarded"/>
    <s v="16011915"/>
    <m/>
    <m/>
    <n v="0.35"/>
    <n v="3325"/>
    <n v="0.35"/>
    <n v="3325"/>
  </r>
  <r>
    <x v="2"/>
    <s v="1"/>
    <s v="7/9/2015"/>
    <s v="2015"/>
    <s v="10"/>
    <s v="45010000"/>
    <x v="15"/>
    <x v="1"/>
    <s v="PURDUE UNIVERSITY"/>
    <s v="Institution of Higher Education"/>
    <x v="0"/>
    <s v="4018003000"/>
    <s v="Awarded"/>
    <s v="16011915"/>
    <m/>
    <m/>
    <n v="0.35"/>
    <n v="3325"/>
    <n v="0.35"/>
    <n v="3325"/>
  </r>
  <r>
    <x v="2"/>
    <s v="1"/>
    <s v="7/15/2015"/>
    <s v="2015"/>
    <s v="10"/>
    <s v="45010000"/>
    <x v="15"/>
    <x v="1"/>
    <s v="PURDUE UNIVERSITY"/>
    <s v="Institution of Higher Education"/>
    <x v="0"/>
    <s v="4012006000"/>
    <s v="Awarded"/>
    <s v="16012072"/>
    <m/>
    <m/>
    <n v="1"/>
    <n v="12650"/>
    <n v="1"/>
    <n v="12650"/>
  </r>
  <r>
    <x v="2"/>
    <s v="2"/>
    <s v="8/1/2015"/>
    <s v="2015"/>
    <s v="11"/>
    <s v="45010000"/>
    <x v="15"/>
    <x v="1"/>
    <s v="PURDUE UNIVERSITY"/>
    <s v="Institution of Higher Education"/>
    <x v="0"/>
    <s v="4011008000"/>
    <s v="Awarded"/>
    <s v="15110222"/>
    <n v="0.9"/>
    <n v="67500"/>
    <m/>
    <m/>
    <n v="0.9"/>
    <n v="67500"/>
  </r>
  <r>
    <x v="2"/>
    <s v="2"/>
    <s v="8/1/2015"/>
    <s v="2015"/>
    <s v="11"/>
    <s v="45010000"/>
    <x v="15"/>
    <x v="1"/>
    <s v="PURDUE UNIVERSITY"/>
    <s v="Institution of Higher Education"/>
    <x v="0"/>
    <s v="4024001000"/>
    <s v="Awarded"/>
    <s v="15110222"/>
    <n v="0.1"/>
    <n v="7500"/>
    <m/>
    <m/>
    <n v="0.1"/>
    <n v="7500"/>
  </r>
  <r>
    <x v="2"/>
    <s v="2"/>
    <s v="8/1/2015"/>
    <s v="2015"/>
    <s v="11"/>
    <s v="45010000"/>
    <x v="15"/>
    <x v="1"/>
    <s v="PURDUE UNIVERSITY"/>
    <s v="Institution of Higher Education"/>
    <x v="0"/>
    <s v="4027008008"/>
    <s v="Awarded"/>
    <s v="15110222"/>
    <n v="0"/>
    <n v="0"/>
    <m/>
    <m/>
    <n v="0"/>
    <n v="0"/>
  </r>
  <r>
    <x v="2"/>
    <s v="3"/>
    <s v="9/11/2015"/>
    <s v="2015"/>
    <s v="12"/>
    <s v="45010000"/>
    <x v="15"/>
    <x v="1"/>
    <s v="PURDUE UNIVERSITY"/>
    <s v="Institution of Higher Education"/>
    <x v="0"/>
    <s v="4017006000"/>
    <s v="Pending"/>
    <s v="16033677"/>
    <m/>
    <m/>
    <n v="0.75"/>
    <n v="9375"/>
    <n v="0.75"/>
    <n v="9375"/>
  </r>
  <r>
    <x v="2"/>
    <s v="3"/>
    <s v="9/11/2015"/>
    <s v="2015"/>
    <s v="12"/>
    <s v="45010000"/>
    <x v="15"/>
    <x v="1"/>
    <s v="PURDUE UNIVERSITY"/>
    <s v="Institution of Higher Education"/>
    <x v="0"/>
    <s v="4017007000"/>
    <s v="Pending"/>
    <s v="16033669"/>
    <m/>
    <m/>
    <n v="0.7"/>
    <n v="10787"/>
    <n v="0.7"/>
    <n v="10787"/>
  </r>
  <r>
    <x v="2"/>
    <s v="3"/>
    <s v="9/11/2015"/>
    <s v="2015"/>
    <s v="12"/>
    <s v="45010000"/>
    <x v="15"/>
    <x v="1"/>
    <s v="PURDUE UNIVERSITY"/>
    <s v="Institution of Higher Education"/>
    <x v="0"/>
    <s v="4017008000"/>
    <s v="Pending"/>
    <s v="16033670"/>
    <m/>
    <m/>
    <n v="1"/>
    <n v="11947"/>
    <n v="1"/>
    <n v="11947"/>
  </r>
  <r>
    <x v="2"/>
    <s v="3"/>
    <s v="9/11/2015"/>
    <s v="2015"/>
    <s v="12"/>
    <s v="45010000"/>
    <x v="15"/>
    <x v="1"/>
    <s v="PURDUE UNIVERSITY"/>
    <s v="Institution of Higher Education"/>
    <x v="0"/>
    <s v="4017014000"/>
    <s v="Pending"/>
    <s v="16033663"/>
    <m/>
    <m/>
    <n v="1"/>
    <n v="15000"/>
    <n v="1"/>
    <n v="15000"/>
  </r>
  <r>
    <x v="2"/>
    <s v="3"/>
    <s v="9/11/2015"/>
    <s v="2015"/>
    <s v="12"/>
    <s v="45010000"/>
    <x v="15"/>
    <x v="1"/>
    <s v="PURDUE UNIVERSITY"/>
    <s v="Institution of Higher Education"/>
    <x v="0"/>
    <s v="4017023000"/>
    <s v="Pending"/>
    <s v="16033669"/>
    <m/>
    <m/>
    <n v="0.3"/>
    <n v="4623"/>
    <n v="0.3"/>
    <n v="4623"/>
  </r>
  <r>
    <x v="2"/>
    <s v="3"/>
    <s v="9/11/2015"/>
    <s v="2015"/>
    <s v="12"/>
    <s v="45010000"/>
    <x v="15"/>
    <x v="1"/>
    <s v="PURDUE UNIVERSITY"/>
    <s v="Institution of Higher Education"/>
    <x v="0"/>
    <s v="4024001000"/>
    <s v="Pending"/>
    <s v="16033677"/>
    <m/>
    <m/>
    <n v="0.25"/>
    <n v="3125"/>
    <n v="0.25"/>
    <n v="3125"/>
  </r>
  <r>
    <x v="2"/>
    <s v="3"/>
    <s v="9/14/2015"/>
    <s v="2015"/>
    <s v="12"/>
    <s v="45010000"/>
    <x v="15"/>
    <x v="1"/>
    <s v="PURDUE UNIVERSITY"/>
    <s v="Institution of Higher Education"/>
    <x v="0"/>
    <s v="4016003000"/>
    <s v="Awarded"/>
    <s v="16033641"/>
    <m/>
    <m/>
    <n v="1"/>
    <n v="30000"/>
    <n v="1"/>
    <n v="30000"/>
  </r>
  <r>
    <x v="2"/>
    <s v="3"/>
    <s v="9/14/2015"/>
    <s v="2015"/>
    <s v="12"/>
    <s v="45010000"/>
    <x v="15"/>
    <x v="1"/>
    <s v="PURDUE UNIVERSITY"/>
    <s v="Institution of Higher Education"/>
    <x v="0"/>
    <s v="4018003000"/>
    <s v="Not Funded"/>
    <s v="16033683"/>
    <m/>
    <m/>
    <n v="0.6"/>
    <n v="17603.400000000001"/>
    <n v="0.6"/>
    <n v="17603.400000000001"/>
  </r>
  <r>
    <x v="2"/>
    <s v="3"/>
    <s v="9/14/2015"/>
    <s v="2015"/>
    <s v="12"/>
    <s v="45010000"/>
    <x v="15"/>
    <x v="1"/>
    <s v="PURDUE UNIVERSITY"/>
    <s v="Institution of Higher Education"/>
    <x v="0"/>
    <s v="4018009000"/>
    <s v="Not Funded"/>
    <s v="16033683"/>
    <m/>
    <m/>
    <n v="0.4"/>
    <n v="11735.6"/>
    <n v="0.4"/>
    <n v="11735.6"/>
  </r>
  <r>
    <x v="2"/>
    <s v="3"/>
    <s v="9/15/2015"/>
    <s v="2015"/>
    <s v="12"/>
    <s v="45010000"/>
    <x v="15"/>
    <x v="1"/>
    <s v="PURDUE UNIVERSITY"/>
    <s v="Institution of Higher Education"/>
    <x v="0"/>
    <s v="4013011000"/>
    <s v="Awarded"/>
    <s v="16033772"/>
    <m/>
    <m/>
    <n v="0.9"/>
    <n v="27000"/>
    <n v="0.9"/>
    <n v="27000"/>
  </r>
  <r>
    <x v="2"/>
    <s v="3"/>
    <s v="9/15/2015"/>
    <s v="2015"/>
    <s v="12"/>
    <s v="45010000"/>
    <x v="15"/>
    <x v="1"/>
    <s v="PURDUE UNIVERSITY"/>
    <s v="Institution of Higher Education"/>
    <x v="0"/>
    <s v="4013012000"/>
    <s v="Awarded"/>
    <s v="16033781"/>
    <m/>
    <m/>
    <n v="1"/>
    <n v="29928"/>
    <n v="1"/>
    <n v="29928"/>
  </r>
  <r>
    <x v="2"/>
    <s v="3"/>
    <s v="9/15/2015"/>
    <s v="2015"/>
    <s v="12"/>
    <s v="45010000"/>
    <x v="15"/>
    <x v="1"/>
    <s v="PURDUE UNIVERSITY"/>
    <s v="Institution of Higher Education"/>
    <x v="0"/>
    <s v="4016003000"/>
    <s v="Awarded"/>
    <s v="16033723"/>
    <m/>
    <m/>
    <n v="1"/>
    <n v="30000"/>
    <n v="1"/>
    <n v="30000"/>
  </r>
  <r>
    <x v="2"/>
    <s v="3"/>
    <s v="9/15/2015"/>
    <s v="2015"/>
    <s v="12"/>
    <s v="45010000"/>
    <x v="15"/>
    <x v="1"/>
    <s v="PURDUE UNIVERSITY"/>
    <s v="Institution of Higher Education"/>
    <x v="0"/>
    <s v="4016003000"/>
    <s v="Awarded"/>
    <s v="16033766"/>
    <m/>
    <m/>
    <n v="0.67"/>
    <n v="20100"/>
    <n v="0.67"/>
    <n v="20100"/>
  </r>
  <r>
    <x v="2"/>
    <s v="3"/>
    <s v="9/15/2015"/>
    <s v="2015"/>
    <s v="12"/>
    <s v="45010000"/>
    <x v="15"/>
    <x v="1"/>
    <s v="PURDUE UNIVERSITY"/>
    <s v="Institution of Higher Education"/>
    <x v="0"/>
    <s v="4018003000"/>
    <s v="Awarded"/>
    <s v="16033772"/>
    <m/>
    <m/>
    <n v="0.1"/>
    <n v="3000"/>
    <n v="0.1"/>
    <n v="3000"/>
  </r>
  <r>
    <x v="2"/>
    <s v="3"/>
    <s v="9/15/2015"/>
    <s v="2015"/>
    <s v="12"/>
    <s v="45010000"/>
    <x v="15"/>
    <x v="1"/>
    <s v="PURDUE UNIVERSITY"/>
    <s v="Institution of Higher Education"/>
    <x v="0"/>
    <s v="4018004000"/>
    <s v="Awarded"/>
    <s v="16033766"/>
    <m/>
    <m/>
    <n v="0.33"/>
    <n v="9900"/>
    <n v="0.33"/>
    <n v="9900"/>
  </r>
  <r>
    <x v="2"/>
    <s v="3"/>
    <s v="9/16/2015"/>
    <s v="2015"/>
    <s v="12"/>
    <s v="45010000"/>
    <x v="15"/>
    <x v="1"/>
    <s v="PURDUE UNIVERSITY"/>
    <s v="Institution of Higher Education"/>
    <x v="0"/>
    <s v="4011010000"/>
    <s v="Awarded"/>
    <s v="16033769"/>
    <m/>
    <m/>
    <n v="0.3"/>
    <n v="9000"/>
    <n v="0.3"/>
    <n v="9000"/>
  </r>
  <r>
    <x v="2"/>
    <s v="3"/>
    <s v="9/16/2015"/>
    <s v="2015"/>
    <s v="12"/>
    <s v="45010000"/>
    <x v="15"/>
    <x v="1"/>
    <s v="PURDUE UNIVERSITY"/>
    <s v="Institution of Higher Education"/>
    <x v="0"/>
    <s v="4012003000"/>
    <s v="Not Funded"/>
    <s v="16033770"/>
    <m/>
    <m/>
    <n v="0.6"/>
    <n v="7582.8"/>
    <n v="0.6"/>
    <n v="7582.8"/>
  </r>
  <r>
    <x v="2"/>
    <s v="3"/>
    <s v="9/16/2015"/>
    <s v="2015"/>
    <s v="12"/>
    <s v="45010000"/>
    <x v="15"/>
    <x v="1"/>
    <s v="PURDUE UNIVERSITY"/>
    <s v="Institution of Higher Education"/>
    <x v="0"/>
    <s v="4012007000"/>
    <s v="Not Funded"/>
    <s v="16033770"/>
    <m/>
    <m/>
    <n v="0.4"/>
    <n v="5055.2"/>
    <n v="0.4"/>
    <n v="5055.2"/>
  </r>
  <r>
    <x v="2"/>
    <s v="3"/>
    <s v="9/16/2015"/>
    <s v="2015"/>
    <s v="12"/>
    <s v="45010000"/>
    <x v="15"/>
    <x v="1"/>
    <s v="PURDUE UNIVERSITY"/>
    <s v="Institution of Higher Education"/>
    <x v="0"/>
    <s v="4013012000"/>
    <s v="Pending"/>
    <s v="16033780"/>
    <m/>
    <m/>
    <n v="1"/>
    <n v="29995"/>
    <n v="1"/>
    <n v="29995"/>
  </r>
  <r>
    <x v="2"/>
    <s v="3"/>
    <s v="9/16/2015"/>
    <s v="2015"/>
    <s v="12"/>
    <s v="45010000"/>
    <x v="15"/>
    <x v="1"/>
    <s v="PURDUE UNIVERSITY"/>
    <s v="Institution of Higher Education"/>
    <x v="0"/>
    <s v="4013012000"/>
    <s v="Pending"/>
    <s v="16033797"/>
    <m/>
    <m/>
    <n v="1"/>
    <n v="28000"/>
    <n v="1"/>
    <n v="28000"/>
  </r>
  <r>
    <x v="2"/>
    <s v="3"/>
    <s v="9/16/2015"/>
    <s v="2015"/>
    <s v="12"/>
    <s v="45010000"/>
    <x v="15"/>
    <x v="1"/>
    <s v="PURDUE UNIVERSITY"/>
    <s v="Institution of Higher Education"/>
    <x v="0"/>
    <s v="4017015000"/>
    <s v="Pending"/>
    <s v="16033817"/>
    <m/>
    <m/>
    <n v="1"/>
    <n v="6455"/>
    <n v="1"/>
    <n v="6455"/>
  </r>
  <r>
    <x v="2"/>
    <s v="3"/>
    <s v="9/16/2015"/>
    <s v="2015"/>
    <s v="12"/>
    <s v="45010000"/>
    <x v="15"/>
    <x v="1"/>
    <s v="PURDUE UNIVERSITY"/>
    <s v="Institution of Higher Education"/>
    <x v="0"/>
    <s v="4018003000"/>
    <s v="Awarded"/>
    <s v="16033769"/>
    <m/>
    <m/>
    <n v="0.7"/>
    <n v="21000"/>
    <n v="0.7"/>
    <n v="21000"/>
  </r>
  <r>
    <x v="2"/>
    <s v="3"/>
    <s v="9/16/2015"/>
    <s v="2015"/>
    <s v="12"/>
    <s v="45010000"/>
    <x v="15"/>
    <x v="1"/>
    <s v="PURDUE UNIVERSITY"/>
    <s v="Institution of Higher Education"/>
    <x v="0"/>
    <s v="4018003000"/>
    <s v="Awarded"/>
    <s v="16033798"/>
    <m/>
    <m/>
    <n v="1"/>
    <n v="30000"/>
    <n v="1"/>
    <n v="30000"/>
  </r>
  <r>
    <x v="2"/>
    <s v="3"/>
    <s v="9/17/2015"/>
    <s v="2015"/>
    <s v="12"/>
    <s v="45010000"/>
    <x v="15"/>
    <x v="1"/>
    <s v="PURDUE UNIVERSITY"/>
    <s v="Institution of Higher Education"/>
    <x v="0"/>
    <s v="4011001000"/>
    <s v="Pending"/>
    <s v="16033783"/>
    <n v="0"/>
    <n v="0"/>
    <m/>
    <m/>
    <n v="0"/>
    <n v="0"/>
  </r>
  <r>
    <x v="2"/>
    <s v="3"/>
    <s v="9/17/2015"/>
    <s v="2015"/>
    <s v="12"/>
    <s v="45010000"/>
    <x v="15"/>
    <x v="1"/>
    <s v="PURDUE UNIVERSITY"/>
    <s v="Institution of Higher Education"/>
    <x v="0"/>
    <s v="4011006000"/>
    <s v="Pending"/>
    <s v="16033783"/>
    <n v="0.6"/>
    <n v="30000"/>
    <m/>
    <m/>
    <n v="0.6"/>
    <n v="30000"/>
  </r>
  <r>
    <x v="2"/>
    <s v="3"/>
    <s v="9/17/2015"/>
    <s v="2015"/>
    <s v="12"/>
    <s v="45010000"/>
    <x v="15"/>
    <x v="1"/>
    <s v="PURDUE UNIVERSITY"/>
    <s v="Institution of Higher Education"/>
    <x v="0"/>
    <s v="4011008000"/>
    <s v="Pending"/>
    <s v="16033783"/>
    <n v="0.05"/>
    <n v="2500"/>
    <m/>
    <m/>
    <n v="0.05"/>
    <n v="2500"/>
  </r>
  <r>
    <x v="2"/>
    <s v="3"/>
    <s v="9/17/2015"/>
    <s v="2015"/>
    <s v="12"/>
    <s v="45010000"/>
    <x v="15"/>
    <x v="1"/>
    <s v="PURDUE UNIVERSITY"/>
    <s v="Institution of Higher Education"/>
    <x v="0"/>
    <s v="4011010000"/>
    <s v="Awarded"/>
    <s v="16033804"/>
    <m/>
    <m/>
    <n v="1"/>
    <n v="30000"/>
    <n v="1"/>
    <n v="30000"/>
  </r>
  <r>
    <x v="2"/>
    <s v="3"/>
    <s v="9/17/2015"/>
    <s v="2015"/>
    <s v="12"/>
    <s v="45010000"/>
    <x v="15"/>
    <x v="1"/>
    <s v="PURDUE UNIVERSITY"/>
    <s v="Institution of Higher Education"/>
    <x v="0"/>
    <s v="4011014000"/>
    <s v="Awarded"/>
    <s v="16033826"/>
    <m/>
    <m/>
    <n v="0.5"/>
    <n v="13530.5"/>
    <n v="0.5"/>
    <n v="13530.5"/>
  </r>
  <r>
    <x v="2"/>
    <s v="3"/>
    <s v="9/17/2015"/>
    <s v="2015"/>
    <s v="12"/>
    <s v="45010000"/>
    <x v="15"/>
    <x v="1"/>
    <s v="PURDUE UNIVERSITY"/>
    <s v="Institution of Higher Education"/>
    <x v="0"/>
    <s v="4011015000"/>
    <s v="Pending"/>
    <s v="16033783"/>
    <n v="0.05"/>
    <n v="2500"/>
    <m/>
    <m/>
    <n v="0.05"/>
    <n v="2500"/>
  </r>
  <r>
    <x v="2"/>
    <s v="3"/>
    <s v="9/17/2015"/>
    <s v="2015"/>
    <s v="12"/>
    <s v="45010000"/>
    <x v="15"/>
    <x v="1"/>
    <s v="PURDUE UNIVERSITY"/>
    <s v="Institution of Higher Education"/>
    <x v="0"/>
    <s v="4011016000"/>
    <s v="Not Funded"/>
    <s v="16033850"/>
    <m/>
    <m/>
    <n v="1"/>
    <n v="30000"/>
    <n v="1"/>
    <n v="30000"/>
  </r>
  <r>
    <x v="2"/>
    <s v="3"/>
    <s v="9/17/2015"/>
    <s v="2015"/>
    <s v="12"/>
    <s v="45010000"/>
    <x v="15"/>
    <x v="1"/>
    <s v="PURDUE UNIVERSITY"/>
    <s v="Institution of Higher Education"/>
    <x v="0"/>
    <s v="4012001000"/>
    <s v="Pending"/>
    <s v="16033836"/>
    <m/>
    <m/>
    <n v="0.2"/>
    <n v="6000"/>
    <n v="0.2"/>
    <n v="6000"/>
  </r>
  <r>
    <x v="2"/>
    <s v="3"/>
    <s v="9/17/2015"/>
    <s v="2015"/>
    <s v="12"/>
    <s v="45010000"/>
    <x v="15"/>
    <x v="1"/>
    <s v="PURDUE UNIVERSITY"/>
    <s v="Institution of Higher Education"/>
    <x v="0"/>
    <s v="4012003000"/>
    <s v="Pending"/>
    <s v="16033855"/>
    <m/>
    <m/>
    <n v="1"/>
    <n v="30000"/>
    <n v="1"/>
    <n v="30000"/>
  </r>
  <r>
    <x v="2"/>
    <s v="3"/>
    <s v="9/17/2015"/>
    <s v="2015"/>
    <s v="12"/>
    <s v="45010000"/>
    <x v="15"/>
    <x v="1"/>
    <s v="PURDUE UNIVERSITY"/>
    <s v="Institution of Higher Education"/>
    <x v="0"/>
    <s v="4012003000"/>
    <s v="Awarded"/>
    <s v="16033795"/>
    <m/>
    <m/>
    <n v="0.95"/>
    <n v="28500"/>
    <n v="0.95"/>
    <n v="28500"/>
  </r>
  <r>
    <x v="2"/>
    <s v="3"/>
    <s v="9/17/2015"/>
    <s v="2015"/>
    <s v="12"/>
    <s v="45010000"/>
    <x v="15"/>
    <x v="1"/>
    <s v="PURDUE UNIVERSITY"/>
    <s v="Institution of Higher Education"/>
    <x v="0"/>
    <s v="4012007000"/>
    <s v="Pending"/>
    <s v="16033836"/>
    <m/>
    <m/>
    <n v="0.2"/>
    <n v="6000"/>
    <n v="0.2"/>
    <n v="6000"/>
  </r>
  <r>
    <x v="2"/>
    <s v="3"/>
    <s v="9/17/2015"/>
    <s v="2015"/>
    <s v="12"/>
    <s v="45010000"/>
    <x v="15"/>
    <x v="1"/>
    <s v="PURDUE UNIVERSITY"/>
    <s v="Institution of Higher Education"/>
    <x v="0"/>
    <s v="4013004000"/>
    <s v="Pending"/>
    <s v="16033783"/>
    <n v="0.05"/>
    <n v="2500"/>
    <m/>
    <m/>
    <n v="0.05"/>
    <n v="2500"/>
  </r>
  <r>
    <x v="2"/>
    <s v="3"/>
    <s v="9/17/2015"/>
    <s v="2015"/>
    <s v="12"/>
    <s v="45010000"/>
    <x v="15"/>
    <x v="1"/>
    <s v="PURDUE UNIVERSITY"/>
    <s v="Institution of Higher Education"/>
    <x v="0"/>
    <s v="4013009000"/>
    <s v="Pending"/>
    <s v="16033783"/>
    <n v="0.05"/>
    <n v="2500"/>
    <m/>
    <m/>
    <n v="0.05"/>
    <n v="2500"/>
  </r>
  <r>
    <x v="2"/>
    <s v="3"/>
    <s v="9/17/2015"/>
    <s v="2015"/>
    <s v="12"/>
    <s v="45010000"/>
    <x v="15"/>
    <x v="1"/>
    <s v="PURDUE UNIVERSITY"/>
    <s v="Institution of Higher Education"/>
    <x v="0"/>
    <s v="4014004000"/>
    <s v="Pending"/>
    <s v="16033836"/>
    <m/>
    <m/>
    <n v="0.4"/>
    <n v="12000"/>
    <n v="0.4"/>
    <n v="12000"/>
  </r>
  <r>
    <x v="2"/>
    <s v="3"/>
    <s v="9/17/2015"/>
    <s v="2015"/>
    <s v="12"/>
    <s v="45010000"/>
    <x v="15"/>
    <x v="1"/>
    <s v="PURDUE UNIVERSITY"/>
    <s v="Institution of Higher Education"/>
    <x v="0"/>
    <s v="4014009000"/>
    <s v="Pending"/>
    <s v="16033783"/>
    <n v="0.05"/>
    <n v="2500"/>
    <m/>
    <m/>
    <n v="0.05"/>
    <n v="2500"/>
  </r>
  <r>
    <x v="2"/>
    <s v="3"/>
    <s v="9/17/2015"/>
    <s v="2015"/>
    <s v="12"/>
    <s v="45010000"/>
    <x v="15"/>
    <x v="1"/>
    <s v="PURDUE UNIVERSITY"/>
    <s v="Institution of Higher Education"/>
    <x v="0"/>
    <s v="4014009000"/>
    <s v="Awarded"/>
    <s v="16033808"/>
    <n v="1"/>
    <n v="30000"/>
    <m/>
    <m/>
    <n v="1"/>
    <n v="30000"/>
  </r>
  <r>
    <x v="2"/>
    <s v="3"/>
    <s v="9/17/2015"/>
    <s v="2015"/>
    <s v="12"/>
    <s v="45010000"/>
    <x v="15"/>
    <x v="1"/>
    <s v="PURDUE UNIVERSITY"/>
    <s v="Institution of Higher Education"/>
    <x v="0"/>
    <s v="4014017000"/>
    <s v="Pending"/>
    <s v="16033783"/>
    <n v="0.05"/>
    <n v="2500"/>
    <m/>
    <m/>
    <n v="0.05"/>
    <n v="2500"/>
  </r>
  <r>
    <x v="2"/>
    <s v="3"/>
    <s v="9/17/2015"/>
    <s v="2015"/>
    <s v="12"/>
    <s v="45010000"/>
    <x v="15"/>
    <x v="1"/>
    <s v="PURDUE UNIVERSITY"/>
    <s v="Institution of Higher Education"/>
    <x v="0"/>
    <s v="4014017000"/>
    <s v="Pending"/>
    <s v="16033836"/>
    <m/>
    <m/>
    <n v="0.08"/>
    <n v="2400"/>
    <n v="0.08"/>
    <n v="2400"/>
  </r>
  <r>
    <x v="2"/>
    <s v="3"/>
    <s v="9/17/2015"/>
    <s v="2015"/>
    <s v="12"/>
    <s v="45010000"/>
    <x v="15"/>
    <x v="1"/>
    <s v="PURDUE UNIVERSITY"/>
    <s v="Institution of Higher Education"/>
    <x v="0"/>
    <s v="4016003000"/>
    <s v="Awarded"/>
    <s v="16033795"/>
    <m/>
    <m/>
    <n v="0.05"/>
    <n v="1500"/>
    <n v="0.05"/>
    <n v="1500"/>
  </r>
  <r>
    <x v="2"/>
    <s v="3"/>
    <s v="9/17/2015"/>
    <s v="2015"/>
    <s v="12"/>
    <s v="45010000"/>
    <x v="15"/>
    <x v="1"/>
    <s v="PURDUE UNIVERSITY"/>
    <s v="Institution of Higher Education"/>
    <x v="0"/>
    <s v="4016003000"/>
    <s v="Awarded"/>
    <s v="16033826"/>
    <m/>
    <m/>
    <n v="0.5"/>
    <n v="13530.5"/>
    <n v="0.5"/>
    <n v="13530.5"/>
  </r>
  <r>
    <x v="2"/>
    <s v="3"/>
    <s v="9/17/2015"/>
    <s v="2015"/>
    <s v="12"/>
    <s v="45010000"/>
    <x v="15"/>
    <x v="1"/>
    <s v="PURDUE UNIVERSITY"/>
    <s v="Institution of Higher Education"/>
    <x v="0"/>
    <s v="4016003000"/>
    <s v="Awarded"/>
    <s v="16033842"/>
    <m/>
    <m/>
    <n v="0.67"/>
    <n v="20100"/>
    <n v="0.67"/>
    <n v="20100"/>
  </r>
  <r>
    <x v="2"/>
    <s v="3"/>
    <s v="9/17/2015"/>
    <s v="2015"/>
    <s v="12"/>
    <s v="45010000"/>
    <x v="15"/>
    <x v="1"/>
    <s v="PURDUE UNIVERSITY"/>
    <s v="Institution of Higher Education"/>
    <x v="0"/>
    <s v="4016005000"/>
    <s v="Awarded"/>
    <s v="16033842"/>
    <m/>
    <m/>
    <n v="0.33"/>
    <n v="9900"/>
    <n v="0.33"/>
    <n v="9900"/>
  </r>
  <r>
    <x v="2"/>
    <s v="3"/>
    <s v="9/17/2015"/>
    <s v="2015"/>
    <s v="12"/>
    <s v="45010000"/>
    <x v="15"/>
    <x v="1"/>
    <s v="PURDUE UNIVERSITY"/>
    <s v="Institution of Higher Education"/>
    <x v="0"/>
    <s v="4017012000"/>
    <s v="Pending"/>
    <s v="16033783"/>
    <n v="0.05"/>
    <n v="2500"/>
    <m/>
    <m/>
    <n v="0.05"/>
    <n v="2500"/>
  </r>
  <r>
    <x v="2"/>
    <s v="3"/>
    <s v="9/17/2015"/>
    <s v="2015"/>
    <s v="12"/>
    <s v="45010000"/>
    <x v="15"/>
    <x v="1"/>
    <s v="PURDUE UNIVERSITY"/>
    <s v="Institution of Higher Education"/>
    <x v="0"/>
    <s v="4017015000"/>
    <s v="Pending"/>
    <s v="16033783"/>
    <n v="0.05"/>
    <n v="2500"/>
    <m/>
    <m/>
    <n v="0.05"/>
    <n v="2500"/>
  </r>
  <r>
    <x v="2"/>
    <s v="3"/>
    <s v="9/17/2015"/>
    <s v="2015"/>
    <s v="12"/>
    <s v="45010000"/>
    <x v="15"/>
    <x v="1"/>
    <s v="PURDUE UNIVERSITY"/>
    <s v="Institution of Higher Education"/>
    <x v="0"/>
    <s v="4027002000"/>
    <s v="Pending"/>
    <s v="16033783"/>
    <n v="0"/>
    <n v="0"/>
    <m/>
    <m/>
    <n v="0"/>
    <n v="0"/>
  </r>
  <r>
    <x v="2"/>
    <s v="3"/>
    <s v="9/17/2015"/>
    <s v="2015"/>
    <s v="12"/>
    <s v="45010000"/>
    <x v="15"/>
    <x v="1"/>
    <s v="PURDUE UNIVERSITY"/>
    <s v="Institution of Higher Education"/>
    <x v="0"/>
    <s v="4027002000"/>
    <s v="Awarded"/>
    <s v="16033808"/>
    <n v="0"/>
    <n v="0"/>
    <m/>
    <m/>
    <n v="0"/>
    <n v="0"/>
  </r>
  <r>
    <x v="2"/>
    <s v="3"/>
    <s v="9/17/2015"/>
    <s v="2015"/>
    <s v="12"/>
    <s v="45010000"/>
    <x v="15"/>
    <x v="1"/>
    <s v="PURDUE UNIVERSITY"/>
    <s v="Institution of Higher Education"/>
    <x v="0"/>
    <s v="4027003000"/>
    <s v="Pending"/>
    <s v="16033783"/>
    <n v="0"/>
    <n v="0"/>
    <m/>
    <m/>
    <n v="0"/>
    <n v="0"/>
  </r>
  <r>
    <x v="2"/>
    <s v="3"/>
    <s v="9/17/2015"/>
    <s v="2015"/>
    <s v="12"/>
    <s v="45010000"/>
    <x v="15"/>
    <x v="1"/>
    <s v="PURDUE UNIVERSITY"/>
    <s v="Institution of Higher Education"/>
    <x v="0"/>
    <s v="4027006000"/>
    <s v="Pending"/>
    <s v="16033783"/>
    <n v="0"/>
    <n v="0"/>
    <m/>
    <m/>
    <n v="0"/>
    <n v="0"/>
  </r>
  <r>
    <x v="2"/>
    <s v="3"/>
    <s v="9/17/2015"/>
    <s v="2015"/>
    <s v="12"/>
    <s v="45010000"/>
    <x v="15"/>
    <x v="1"/>
    <s v="PURDUE UNIVERSITY"/>
    <s v="Institution of Higher Education"/>
    <x v="0"/>
    <s v="4027011000"/>
    <s v="Pending"/>
    <s v="16033783"/>
    <n v="0"/>
    <n v="0"/>
    <m/>
    <m/>
    <n v="0"/>
    <n v="0"/>
  </r>
  <r>
    <x v="2"/>
    <s v="3"/>
    <s v="9/17/2015"/>
    <s v="2015"/>
    <s v="12"/>
    <s v="45010000"/>
    <x v="15"/>
    <x v="1"/>
    <s v="PURDUE UNIVERSITY"/>
    <s v="Institution of Higher Education"/>
    <x v="0"/>
    <s v="4039001000"/>
    <s v="Pending"/>
    <s v="16033836"/>
    <m/>
    <m/>
    <n v="0.12"/>
    <n v="3600"/>
    <n v="0.12"/>
    <n v="3600"/>
  </r>
  <r>
    <x v="2"/>
    <s v="3"/>
    <s v="9/18/2015"/>
    <s v="2015"/>
    <s v="12"/>
    <s v="45010000"/>
    <x v="15"/>
    <x v="1"/>
    <s v="PURDUE UNIVERSITY"/>
    <s v="Institution of Higher Education"/>
    <x v="0"/>
    <s v="4017006000"/>
    <s v="Pending"/>
    <s v="16033875"/>
    <m/>
    <m/>
    <n v="1"/>
    <n v="12950"/>
    <n v="1"/>
    <n v="12950"/>
  </r>
  <r>
    <x v="2"/>
    <s v="3"/>
    <s v="9/18/2015"/>
    <s v="2015"/>
    <s v="12"/>
    <s v="45010000"/>
    <x v="15"/>
    <x v="1"/>
    <s v="PURDUE UNIVERSITY"/>
    <s v="Institution of Higher Education"/>
    <x v="0"/>
    <s v="4017007000"/>
    <s v="Pending"/>
    <s v="16033895"/>
    <m/>
    <m/>
    <n v="1"/>
    <n v="21504"/>
    <n v="1"/>
    <n v="21504"/>
  </r>
  <r>
    <x v="2"/>
    <s v="3"/>
    <s v="9/18/2015"/>
    <s v="2015"/>
    <s v="12"/>
    <s v="45010000"/>
    <x v="15"/>
    <x v="1"/>
    <s v="PURDUE UNIVERSITY"/>
    <s v="Institution of Higher Education"/>
    <x v="0"/>
    <s v="4017007000"/>
    <s v="Pending"/>
    <s v="16033903"/>
    <m/>
    <m/>
    <n v="1"/>
    <n v="21677"/>
    <n v="1"/>
    <n v="21677"/>
  </r>
  <r>
    <x v="2"/>
    <s v="3"/>
    <s v="9/18/2015"/>
    <s v="2015"/>
    <s v="12"/>
    <s v="45010000"/>
    <x v="15"/>
    <x v="1"/>
    <s v="PURDUE UNIVERSITY"/>
    <s v="Institution of Higher Education"/>
    <x v="0"/>
    <s v="4017007000"/>
    <s v="Pending"/>
    <s v="16033906"/>
    <m/>
    <m/>
    <n v="1"/>
    <n v="24959"/>
    <n v="1"/>
    <n v="24959"/>
  </r>
  <r>
    <x v="2"/>
    <s v="3"/>
    <s v="9/18/2015"/>
    <s v="2015"/>
    <s v="12"/>
    <s v="45010000"/>
    <x v="15"/>
    <x v="1"/>
    <s v="PURDUE UNIVERSITY"/>
    <s v="Institution of Higher Education"/>
    <x v="0"/>
    <s v="4017022000"/>
    <s v="Pending"/>
    <s v="16033897"/>
    <m/>
    <m/>
    <n v="1"/>
    <n v="20777"/>
    <n v="1"/>
    <n v="20777"/>
  </r>
  <r>
    <x v="2"/>
    <s v="3"/>
    <s v="9/21/2015"/>
    <s v="2015"/>
    <s v="12"/>
    <s v="45010000"/>
    <x v="15"/>
    <x v="1"/>
    <s v="PURDUE UNIVERSITY"/>
    <s v="Institution of Higher Education"/>
    <x v="0"/>
    <s v="4011010000"/>
    <s v="Awarded"/>
    <s v="16033904"/>
    <m/>
    <m/>
    <n v="1"/>
    <n v="30000"/>
    <n v="1"/>
    <n v="30000"/>
  </r>
  <r>
    <x v="2"/>
    <s v="3"/>
    <s v="9/21/2015"/>
    <s v="2015"/>
    <s v="12"/>
    <s v="45010000"/>
    <x v="15"/>
    <x v="1"/>
    <s v="PURDUE UNIVERSITY"/>
    <s v="Institution of Higher Education"/>
    <x v="0"/>
    <s v="4011016000"/>
    <s v="Not Funded"/>
    <s v="16033917"/>
    <m/>
    <m/>
    <n v="0.5"/>
    <n v="49718"/>
    <n v="0.5"/>
    <n v="49718"/>
  </r>
  <r>
    <x v="2"/>
    <s v="3"/>
    <s v="9/21/2015"/>
    <s v="2015"/>
    <s v="12"/>
    <s v="45010000"/>
    <x v="15"/>
    <x v="1"/>
    <s v="PURDUE UNIVERSITY"/>
    <s v="Institution of Higher Education"/>
    <x v="0"/>
    <s v="4016005000"/>
    <s v="Not Funded"/>
    <s v="16033917"/>
    <m/>
    <m/>
    <n v="0.5"/>
    <n v="49718"/>
    <n v="0.5"/>
    <n v="49718"/>
  </r>
  <r>
    <x v="2"/>
    <s v="3"/>
    <s v="9/21/2015"/>
    <s v="2015"/>
    <s v="12"/>
    <s v="45010000"/>
    <x v="15"/>
    <x v="1"/>
    <s v="PURDUE UNIVERSITY"/>
    <s v="Institution of Higher Education"/>
    <x v="0"/>
    <s v="4018003000"/>
    <s v="Pending"/>
    <s v="16033926"/>
    <m/>
    <m/>
    <n v="1"/>
    <n v="70776"/>
    <n v="1"/>
    <n v="70776"/>
  </r>
  <r>
    <x v="2"/>
    <s v="3"/>
    <s v="9/22/2015"/>
    <s v="2015"/>
    <s v="12"/>
    <s v="45010000"/>
    <x v="15"/>
    <x v="1"/>
    <s v="PURDUE UNIVERSITY"/>
    <s v="Institution of Higher Education"/>
    <x v="0"/>
    <s v="4011009000"/>
    <s v="Not Funded"/>
    <s v="16033955"/>
    <m/>
    <m/>
    <n v="0.04"/>
    <n v="3994.4"/>
    <n v="0.04"/>
    <n v="3994.4"/>
  </r>
  <r>
    <x v="2"/>
    <s v="3"/>
    <s v="9/22/2015"/>
    <s v="2015"/>
    <s v="12"/>
    <s v="45010000"/>
    <x v="15"/>
    <x v="1"/>
    <s v="PURDUE UNIVERSITY"/>
    <s v="Institution of Higher Education"/>
    <x v="0"/>
    <s v="4011009000"/>
    <s v="Not Funded"/>
    <s v="16033970"/>
    <m/>
    <m/>
    <n v="0.1"/>
    <n v="7041.4"/>
    <n v="0.1"/>
    <n v="7041.4"/>
  </r>
  <r>
    <x v="2"/>
    <s v="3"/>
    <s v="9/22/2015"/>
    <s v="2015"/>
    <s v="12"/>
    <s v="45010000"/>
    <x v="15"/>
    <x v="1"/>
    <s v="PURDUE UNIVERSITY"/>
    <s v="Institution of Higher Education"/>
    <x v="0"/>
    <s v="4011010000"/>
    <s v="Not Funded"/>
    <s v="16033970"/>
    <m/>
    <m/>
    <n v="0.1"/>
    <n v="7041.4"/>
    <n v="0.1"/>
    <n v="7041.4"/>
  </r>
  <r>
    <x v="2"/>
    <s v="3"/>
    <s v="9/22/2015"/>
    <s v="2015"/>
    <s v="12"/>
    <s v="45010000"/>
    <x v="15"/>
    <x v="1"/>
    <s v="PURDUE UNIVERSITY"/>
    <s v="Institution of Higher Education"/>
    <x v="0"/>
    <s v="4011016000"/>
    <s v="Not Funded"/>
    <s v="16033955"/>
    <m/>
    <m/>
    <n v="0.96"/>
    <n v="95865.600000000006"/>
    <n v="0.96"/>
    <n v="95865.600000000006"/>
  </r>
  <r>
    <x v="2"/>
    <s v="3"/>
    <s v="9/22/2015"/>
    <s v="2015"/>
    <s v="12"/>
    <s v="45010000"/>
    <x v="15"/>
    <x v="1"/>
    <s v="PURDUE UNIVERSITY"/>
    <s v="Institution of Higher Education"/>
    <x v="0"/>
    <s v="4011016000"/>
    <s v="Not Funded"/>
    <s v="16033970"/>
    <m/>
    <m/>
    <n v="0.8"/>
    <n v="56331.199999999997"/>
    <n v="0.8"/>
    <n v="56331.199999999997"/>
  </r>
  <r>
    <x v="2"/>
    <s v="3"/>
    <s v="9/22/2015"/>
    <s v="2015"/>
    <s v="12"/>
    <s v="45010000"/>
    <x v="15"/>
    <x v="1"/>
    <s v="PURDUE UNIVERSITY"/>
    <s v="Institution of Higher Education"/>
    <x v="0"/>
    <s v="4011018000"/>
    <s v="Awarded"/>
    <s v="16033977"/>
    <m/>
    <m/>
    <n v="1"/>
    <n v="8083"/>
    <n v="1"/>
    <n v="8083"/>
  </r>
  <r>
    <x v="2"/>
    <s v="3"/>
    <s v="9/22/2015"/>
    <s v="2015"/>
    <s v="12"/>
    <s v="45010000"/>
    <x v="15"/>
    <x v="1"/>
    <s v="PURDUE UNIVERSITY"/>
    <s v="Institution of Higher Education"/>
    <x v="0"/>
    <s v="4013009000"/>
    <s v="Awarded"/>
    <s v="16033988"/>
    <m/>
    <m/>
    <n v="1"/>
    <n v="30000"/>
    <n v="1"/>
    <n v="30000"/>
  </r>
  <r>
    <x v="2"/>
    <s v="3"/>
    <s v="9/22/2015"/>
    <s v="2015"/>
    <s v="12"/>
    <s v="45010000"/>
    <x v="15"/>
    <x v="1"/>
    <s v="PURDUE UNIVERSITY"/>
    <s v="Institution of Higher Education"/>
    <x v="0"/>
    <s v="4017007000"/>
    <s v="Pending"/>
    <s v="16033901"/>
    <m/>
    <m/>
    <n v="1"/>
    <n v="6850"/>
    <n v="1"/>
    <n v="6850"/>
  </r>
  <r>
    <x v="2"/>
    <s v="3"/>
    <s v="9/22/2015"/>
    <s v="2015"/>
    <s v="12"/>
    <s v="45010000"/>
    <x v="15"/>
    <x v="1"/>
    <s v="PURDUE UNIVERSITY"/>
    <s v="Institution of Higher Education"/>
    <x v="0"/>
    <s v="4017015000"/>
    <s v="Pending"/>
    <s v="16033910"/>
    <m/>
    <m/>
    <n v="1"/>
    <n v="7153"/>
    <n v="1"/>
    <n v="7153"/>
  </r>
  <r>
    <x v="2"/>
    <s v="3"/>
    <s v="9/22/2015"/>
    <s v="2015"/>
    <s v="12"/>
    <s v="45010000"/>
    <x v="15"/>
    <x v="1"/>
    <s v="PURDUE UNIVERSITY"/>
    <s v="Institution of Higher Education"/>
    <x v="0"/>
    <s v="4018004000"/>
    <s v="Awarded"/>
    <s v="16033933"/>
    <m/>
    <m/>
    <n v="1"/>
    <n v="65000"/>
    <n v="1"/>
    <n v="65000"/>
  </r>
  <r>
    <x v="2"/>
    <s v="3"/>
    <s v="9/23/2015"/>
    <s v="2015"/>
    <s v="12"/>
    <s v="45010000"/>
    <x v="15"/>
    <x v="1"/>
    <s v="PURDUE UNIVERSITY"/>
    <s v="Institution of Higher Education"/>
    <x v="0"/>
    <s v="4008006000"/>
    <s v="Not Funded"/>
    <s v="16034064"/>
    <m/>
    <m/>
    <n v="1"/>
    <n v="59525"/>
    <n v="1"/>
    <n v="59525"/>
  </r>
  <r>
    <x v="2"/>
    <s v="3"/>
    <s v="9/23/2015"/>
    <s v="2015"/>
    <s v="12"/>
    <s v="45010000"/>
    <x v="15"/>
    <x v="1"/>
    <s v="PURDUE UNIVERSITY"/>
    <s v="Institution of Higher Education"/>
    <x v="0"/>
    <s v="4011006000"/>
    <s v="Not Funded"/>
    <s v="16034020"/>
    <m/>
    <m/>
    <n v="0.75"/>
    <n v="74949.75"/>
    <n v="0.75"/>
    <n v="74949.75"/>
  </r>
  <r>
    <x v="2"/>
    <s v="3"/>
    <s v="9/23/2015"/>
    <s v="2015"/>
    <s v="12"/>
    <s v="45010000"/>
    <x v="15"/>
    <x v="1"/>
    <s v="PURDUE UNIVERSITY"/>
    <s v="Institution of Higher Education"/>
    <x v="0"/>
    <s v="4011006000"/>
    <s v="Not Funded"/>
    <s v="16034026"/>
    <m/>
    <m/>
    <n v="0.33"/>
    <n v="32340"/>
    <n v="0.33"/>
    <n v="32340"/>
  </r>
  <r>
    <x v="2"/>
    <s v="3"/>
    <s v="9/23/2015"/>
    <s v="2015"/>
    <s v="12"/>
    <s v="45010000"/>
    <x v="15"/>
    <x v="1"/>
    <s v="PURDUE UNIVERSITY"/>
    <s v="Institution of Higher Education"/>
    <x v="0"/>
    <s v="4011008000"/>
    <s v="Awarded"/>
    <s v="16034058"/>
    <m/>
    <m/>
    <n v="0.5"/>
    <n v="49997.5"/>
    <n v="0.5"/>
    <n v="49997.5"/>
  </r>
  <r>
    <x v="2"/>
    <s v="3"/>
    <s v="9/23/2015"/>
    <s v="2015"/>
    <s v="12"/>
    <s v="45010000"/>
    <x v="15"/>
    <x v="1"/>
    <s v="PURDUE UNIVERSITY"/>
    <s v="Institution of Higher Education"/>
    <x v="0"/>
    <s v="4011009000"/>
    <s v="Awarded"/>
    <s v="16034012"/>
    <m/>
    <m/>
    <n v="1"/>
    <n v="40000"/>
    <n v="1"/>
    <n v="40000"/>
  </r>
  <r>
    <x v="2"/>
    <s v="3"/>
    <s v="9/23/2015"/>
    <s v="2015"/>
    <s v="12"/>
    <s v="45010000"/>
    <x v="15"/>
    <x v="1"/>
    <s v="PURDUE UNIVERSITY"/>
    <s v="Institution of Higher Education"/>
    <x v="0"/>
    <s v="4011010000"/>
    <s v="Not Funded"/>
    <s v="16034019"/>
    <m/>
    <m/>
    <n v="1"/>
    <n v="63434"/>
    <n v="1"/>
    <n v="63434"/>
  </r>
  <r>
    <x v="2"/>
    <s v="3"/>
    <s v="9/23/2015"/>
    <s v="2015"/>
    <s v="12"/>
    <s v="45010000"/>
    <x v="15"/>
    <x v="1"/>
    <s v="PURDUE UNIVERSITY"/>
    <s v="Institution of Higher Education"/>
    <x v="0"/>
    <s v="4011015000"/>
    <s v="Not Funded"/>
    <s v="16034013"/>
    <m/>
    <m/>
    <n v="1"/>
    <n v="47500"/>
    <n v="1"/>
    <n v="47500"/>
  </r>
  <r>
    <x v="2"/>
    <s v="3"/>
    <s v="9/23/2015"/>
    <s v="2015"/>
    <s v="12"/>
    <s v="45010000"/>
    <x v="15"/>
    <x v="1"/>
    <s v="PURDUE UNIVERSITY"/>
    <s v="Institution of Higher Education"/>
    <x v="0"/>
    <s v="4011016000"/>
    <s v="Not Funded"/>
    <s v="16034020"/>
    <m/>
    <m/>
    <n v="0.25"/>
    <n v="24983.25"/>
    <n v="0.25"/>
    <n v="24983.25"/>
  </r>
  <r>
    <x v="2"/>
    <s v="3"/>
    <s v="9/23/2015"/>
    <s v="2015"/>
    <s v="12"/>
    <s v="45010000"/>
    <x v="15"/>
    <x v="1"/>
    <s v="PURDUE UNIVERSITY"/>
    <s v="Institution of Higher Education"/>
    <x v="0"/>
    <s v="4011016000"/>
    <s v="Not Funded"/>
    <s v="16034026"/>
    <m/>
    <m/>
    <n v="0.33"/>
    <n v="32340"/>
    <n v="0.33"/>
    <n v="32340"/>
  </r>
  <r>
    <x v="2"/>
    <s v="3"/>
    <s v="9/23/2015"/>
    <s v="2015"/>
    <s v="12"/>
    <s v="45010000"/>
    <x v="15"/>
    <x v="1"/>
    <s v="PURDUE UNIVERSITY"/>
    <s v="Institution of Higher Education"/>
    <x v="0"/>
    <s v="4011018000"/>
    <s v="Pending"/>
    <s v="16034050"/>
    <m/>
    <m/>
    <n v="1"/>
    <n v="61767"/>
    <n v="1"/>
    <n v="61767"/>
  </r>
  <r>
    <x v="2"/>
    <s v="3"/>
    <s v="9/23/2015"/>
    <s v="2015"/>
    <s v="12"/>
    <s v="45010000"/>
    <x v="15"/>
    <x v="1"/>
    <s v="PURDUE UNIVERSITY"/>
    <s v="Institution of Higher Education"/>
    <x v="0"/>
    <s v="4013004000"/>
    <s v="Not Funded"/>
    <s v="16034002"/>
    <m/>
    <m/>
    <n v="1"/>
    <n v="73000"/>
    <n v="1"/>
    <n v="73000"/>
  </r>
  <r>
    <x v="2"/>
    <s v="3"/>
    <s v="9/23/2015"/>
    <s v="2015"/>
    <s v="12"/>
    <s v="45010000"/>
    <x v="15"/>
    <x v="1"/>
    <s v="PURDUE UNIVERSITY"/>
    <s v="Institution of Higher Education"/>
    <x v="0"/>
    <s v="4013011000"/>
    <s v="Awarded"/>
    <s v="16034054"/>
    <m/>
    <m/>
    <n v="0.03"/>
    <n v="1980"/>
    <n v="0.03"/>
    <n v="1980"/>
  </r>
  <r>
    <x v="2"/>
    <s v="3"/>
    <s v="9/23/2015"/>
    <s v="2015"/>
    <s v="12"/>
    <s v="45010000"/>
    <x v="15"/>
    <x v="1"/>
    <s v="PURDUE UNIVERSITY"/>
    <s v="Institution of Higher Education"/>
    <x v="0"/>
    <s v="4013012000"/>
    <s v="Not Funded"/>
    <s v="16034023"/>
    <m/>
    <m/>
    <n v="1"/>
    <n v="79215"/>
    <n v="1"/>
    <n v="79215"/>
  </r>
  <r>
    <x v="2"/>
    <s v="3"/>
    <s v="9/23/2015"/>
    <s v="2015"/>
    <s v="12"/>
    <s v="45010000"/>
    <x v="15"/>
    <x v="1"/>
    <s v="PURDUE UNIVERSITY"/>
    <s v="Institution of Higher Education"/>
    <x v="0"/>
    <s v="4014003000"/>
    <s v="Awarded"/>
    <s v="16034045"/>
    <m/>
    <m/>
    <n v="0.2"/>
    <n v="11251"/>
    <n v="0.2"/>
    <n v="11251"/>
  </r>
  <r>
    <x v="2"/>
    <s v="3"/>
    <s v="9/23/2015"/>
    <s v="2015"/>
    <s v="12"/>
    <s v="45010000"/>
    <x v="15"/>
    <x v="1"/>
    <s v="PURDUE UNIVERSITY"/>
    <s v="Institution of Higher Education"/>
    <x v="0"/>
    <s v="4014004000"/>
    <s v="Pending"/>
    <s v="16034021"/>
    <m/>
    <m/>
    <n v="1"/>
    <n v="100000"/>
    <n v="1"/>
    <n v="100000"/>
  </r>
  <r>
    <x v="2"/>
    <s v="3"/>
    <s v="9/23/2015"/>
    <s v="2015"/>
    <s v="12"/>
    <s v="45010000"/>
    <x v="15"/>
    <x v="1"/>
    <s v="PURDUE UNIVERSITY"/>
    <s v="Institution of Higher Education"/>
    <x v="0"/>
    <s v="4014004000"/>
    <s v="Pending"/>
    <s v="16034077"/>
    <n v="1"/>
    <n v="78937"/>
    <m/>
    <m/>
    <n v="1"/>
    <n v="78937"/>
  </r>
  <r>
    <x v="2"/>
    <s v="3"/>
    <s v="9/23/2015"/>
    <s v="2015"/>
    <s v="12"/>
    <s v="45010000"/>
    <x v="15"/>
    <x v="1"/>
    <s v="PURDUE UNIVERSITY"/>
    <s v="Institution of Higher Education"/>
    <x v="0"/>
    <s v="4014004000"/>
    <s v="Awarded"/>
    <s v="16034076"/>
    <n v="0.25"/>
    <n v="24500"/>
    <m/>
    <m/>
    <n v="0.25"/>
    <n v="24500"/>
  </r>
  <r>
    <x v="2"/>
    <s v="3"/>
    <s v="9/23/2015"/>
    <s v="2015"/>
    <s v="12"/>
    <s v="45010000"/>
    <x v="15"/>
    <x v="1"/>
    <s v="PURDUE UNIVERSITY"/>
    <s v="Institution of Higher Education"/>
    <x v="0"/>
    <s v="4014005000"/>
    <s v="Awarded"/>
    <s v="16034058"/>
    <m/>
    <m/>
    <n v="0.5"/>
    <n v="49997.5"/>
    <n v="0.5"/>
    <n v="49997.5"/>
  </r>
  <r>
    <x v="2"/>
    <s v="3"/>
    <s v="9/23/2015"/>
    <s v="2015"/>
    <s v="12"/>
    <s v="45010000"/>
    <x v="15"/>
    <x v="1"/>
    <s v="PURDUE UNIVERSITY"/>
    <s v="Institution of Higher Education"/>
    <x v="0"/>
    <s v="4014006000"/>
    <s v="Awarded"/>
    <s v="16033922"/>
    <n v="1"/>
    <n v="37349"/>
    <m/>
    <m/>
    <n v="1"/>
    <n v="37349"/>
  </r>
  <r>
    <x v="2"/>
    <s v="3"/>
    <s v="9/23/2015"/>
    <s v="2015"/>
    <s v="12"/>
    <s v="45010000"/>
    <x v="15"/>
    <x v="1"/>
    <s v="PURDUE UNIVERSITY"/>
    <s v="Institution of Higher Education"/>
    <x v="0"/>
    <s v="4014006000"/>
    <s v="Awarded"/>
    <s v="16034076"/>
    <n v="2.5000000000000001E-2"/>
    <n v="2450"/>
    <m/>
    <m/>
    <n v="2.5000000000000001E-2"/>
    <n v="2450"/>
  </r>
  <r>
    <x v="2"/>
    <s v="3"/>
    <s v="9/23/2015"/>
    <s v="2015"/>
    <s v="12"/>
    <s v="45010000"/>
    <x v="15"/>
    <x v="1"/>
    <s v="PURDUE UNIVERSITY"/>
    <s v="Institution of Higher Education"/>
    <x v="0"/>
    <s v="4014006000"/>
    <s v="Not Funded"/>
    <s v="16034041"/>
    <n v="1"/>
    <n v="85000"/>
    <m/>
    <m/>
    <n v="1"/>
    <n v="85000"/>
  </r>
  <r>
    <x v="2"/>
    <s v="3"/>
    <s v="9/23/2015"/>
    <s v="2015"/>
    <s v="12"/>
    <s v="45010000"/>
    <x v="15"/>
    <x v="1"/>
    <s v="PURDUE UNIVERSITY"/>
    <s v="Institution of Higher Education"/>
    <x v="0"/>
    <s v="4014008000"/>
    <s v="Awarded"/>
    <s v="16034054"/>
    <m/>
    <m/>
    <n v="0.85"/>
    <n v="56100"/>
    <n v="0.85"/>
    <n v="56100"/>
  </r>
  <r>
    <x v="2"/>
    <s v="3"/>
    <s v="9/23/2015"/>
    <s v="2015"/>
    <s v="12"/>
    <s v="45010000"/>
    <x v="15"/>
    <x v="1"/>
    <s v="PURDUE UNIVERSITY"/>
    <s v="Institution of Higher Education"/>
    <x v="0"/>
    <s v="4014009000"/>
    <s v="Pending"/>
    <s v="16033990"/>
    <m/>
    <m/>
    <n v="1"/>
    <n v="89973"/>
    <n v="1"/>
    <n v="89973"/>
  </r>
  <r>
    <x v="2"/>
    <s v="3"/>
    <s v="9/23/2015"/>
    <s v="2015"/>
    <s v="12"/>
    <s v="45010000"/>
    <x v="15"/>
    <x v="1"/>
    <s v="PURDUE UNIVERSITY"/>
    <s v="Institution of Higher Education"/>
    <x v="0"/>
    <s v="4014009000"/>
    <s v="Awarded"/>
    <s v="16034045"/>
    <m/>
    <m/>
    <n v="0.8"/>
    <n v="45004"/>
    <n v="0.8"/>
    <n v="45004"/>
  </r>
  <r>
    <x v="2"/>
    <s v="3"/>
    <s v="9/23/2015"/>
    <s v="2015"/>
    <s v="12"/>
    <s v="45010000"/>
    <x v="15"/>
    <x v="1"/>
    <s v="PURDUE UNIVERSITY"/>
    <s v="Institution of Higher Education"/>
    <x v="0"/>
    <s v="4014009000"/>
    <s v="Awarded"/>
    <s v="16034054"/>
    <m/>
    <m/>
    <n v="0.03"/>
    <n v="1980"/>
    <n v="0.03"/>
    <n v="1980"/>
  </r>
  <r>
    <x v="2"/>
    <s v="3"/>
    <s v="9/23/2015"/>
    <s v="2015"/>
    <s v="12"/>
    <s v="45010000"/>
    <x v="15"/>
    <x v="1"/>
    <s v="PURDUE UNIVERSITY"/>
    <s v="Institution of Higher Education"/>
    <x v="0"/>
    <s v="4014010000"/>
    <s v="Awarded"/>
    <s v="16034055"/>
    <m/>
    <m/>
    <n v="1"/>
    <n v="100000"/>
    <n v="1"/>
    <n v="100000"/>
  </r>
  <r>
    <x v="2"/>
    <s v="3"/>
    <s v="9/23/2015"/>
    <s v="2015"/>
    <s v="12"/>
    <s v="45010000"/>
    <x v="15"/>
    <x v="1"/>
    <s v="PURDUE UNIVERSITY"/>
    <s v="Institution of Higher Education"/>
    <x v="0"/>
    <s v="4014010000"/>
    <s v="Awarded"/>
    <s v="16034076"/>
    <n v="3.7499999999999999E-2"/>
    <n v="3675"/>
    <m/>
    <m/>
    <n v="3.7499999999999999E-2"/>
    <n v="3675"/>
  </r>
  <r>
    <x v="2"/>
    <s v="3"/>
    <s v="9/23/2015"/>
    <s v="2015"/>
    <s v="12"/>
    <s v="45010000"/>
    <x v="15"/>
    <x v="1"/>
    <s v="PURDUE UNIVERSITY"/>
    <s v="Institution of Higher Education"/>
    <x v="0"/>
    <s v="4014011000"/>
    <s v="Pending"/>
    <s v="16034004"/>
    <m/>
    <m/>
    <n v="1"/>
    <n v="48924"/>
    <n v="1"/>
    <n v="48924"/>
  </r>
  <r>
    <x v="2"/>
    <s v="3"/>
    <s v="9/23/2015"/>
    <s v="2015"/>
    <s v="12"/>
    <s v="45010000"/>
    <x v="15"/>
    <x v="1"/>
    <s v="PURDUE UNIVERSITY"/>
    <s v="Institution of Higher Education"/>
    <x v="0"/>
    <s v="4014017000"/>
    <s v="Awarded"/>
    <s v="16034054"/>
    <m/>
    <m/>
    <n v="0.03"/>
    <n v="1980"/>
    <n v="0.03"/>
    <n v="1980"/>
  </r>
  <r>
    <x v="2"/>
    <s v="3"/>
    <s v="9/23/2015"/>
    <s v="2015"/>
    <s v="12"/>
    <s v="45010000"/>
    <x v="15"/>
    <x v="1"/>
    <s v="PURDUE UNIVERSITY"/>
    <s v="Institution of Higher Education"/>
    <x v="0"/>
    <s v="4016003000"/>
    <s v="Awarded"/>
    <s v="16034031"/>
    <m/>
    <m/>
    <n v="1"/>
    <n v="99992"/>
    <n v="1"/>
    <n v="99992"/>
  </r>
  <r>
    <x v="2"/>
    <s v="3"/>
    <s v="9/23/2015"/>
    <s v="2015"/>
    <s v="12"/>
    <s v="45010000"/>
    <x v="15"/>
    <x v="1"/>
    <s v="PURDUE UNIVERSITY"/>
    <s v="Institution of Higher Education"/>
    <x v="0"/>
    <s v="4016005000"/>
    <s v="Not Funded"/>
    <s v="16034026"/>
    <m/>
    <m/>
    <n v="0.34"/>
    <n v="33320"/>
    <n v="0.34"/>
    <n v="33320"/>
  </r>
  <r>
    <x v="2"/>
    <s v="3"/>
    <s v="9/23/2015"/>
    <s v="2015"/>
    <s v="12"/>
    <s v="45010000"/>
    <x v="15"/>
    <x v="1"/>
    <s v="PURDUE UNIVERSITY"/>
    <s v="Institution of Higher Education"/>
    <x v="0"/>
    <s v="4017003000"/>
    <s v="Awarded"/>
    <s v="16034054"/>
    <m/>
    <m/>
    <n v="0.03"/>
    <n v="1980"/>
    <n v="0.03"/>
    <n v="1980"/>
  </r>
  <r>
    <x v="2"/>
    <s v="3"/>
    <s v="9/23/2015"/>
    <s v="2015"/>
    <s v="12"/>
    <s v="45010000"/>
    <x v="15"/>
    <x v="1"/>
    <s v="PURDUE UNIVERSITY"/>
    <s v="Institution of Higher Education"/>
    <x v="0"/>
    <s v="4018003000"/>
    <s v="Awarded"/>
    <s v="16034051"/>
    <m/>
    <m/>
    <n v="0.5"/>
    <n v="31000"/>
    <n v="0.5"/>
    <n v="31000"/>
  </r>
  <r>
    <x v="2"/>
    <s v="3"/>
    <s v="9/23/2015"/>
    <s v="2015"/>
    <s v="12"/>
    <s v="45010000"/>
    <x v="15"/>
    <x v="1"/>
    <s v="PURDUE UNIVERSITY"/>
    <s v="Institution of Higher Education"/>
    <x v="0"/>
    <s v="4018003000"/>
    <s v="Not Funded"/>
    <s v="16034057"/>
    <n v="0.49"/>
    <n v="36859.760000000002"/>
    <m/>
    <m/>
    <n v="0.49"/>
    <n v="36859.760000000002"/>
  </r>
  <r>
    <x v="2"/>
    <s v="3"/>
    <s v="9/23/2015"/>
    <s v="2015"/>
    <s v="12"/>
    <s v="45010000"/>
    <x v="15"/>
    <x v="1"/>
    <s v="PURDUE UNIVERSITY"/>
    <s v="Institution of Higher Education"/>
    <x v="0"/>
    <s v="4018004000"/>
    <s v="Awarded"/>
    <s v="16034008"/>
    <m/>
    <m/>
    <n v="1"/>
    <n v="96850"/>
    <n v="1"/>
    <n v="96850"/>
  </r>
  <r>
    <x v="2"/>
    <s v="3"/>
    <s v="9/23/2015"/>
    <s v="2015"/>
    <s v="12"/>
    <s v="45010000"/>
    <x v="15"/>
    <x v="1"/>
    <s v="PURDUE UNIVERSITY"/>
    <s v="Institution of Higher Education"/>
    <x v="0"/>
    <s v="4018004000"/>
    <s v="Awarded"/>
    <s v="16034048"/>
    <m/>
    <m/>
    <n v="1"/>
    <n v="97517"/>
    <n v="1"/>
    <n v="97517"/>
  </r>
  <r>
    <x v="2"/>
    <s v="3"/>
    <s v="9/23/2015"/>
    <s v="2015"/>
    <s v="12"/>
    <s v="45010000"/>
    <x v="15"/>
    <x v="1"/>
    <s v="PURDUE UNIVERSITY"/>
    <s v="Institution of Higher Education"/>
    <x v="0"/>
    <s v="4018004000"/>
    <s v="Awarded"/>
    <s v="16034051"/>
    <m/>
    <m/>
    <n v="0.5"/>
    <n v="31000"/>
    <n v="0.5"/>
    <n v="31000"/>
  </r>
  <r>
    <x v="2"/>
    <s v="3"/>
    <s v="9/23/2015"/>
    <s v="2015"/>
    <s v="12"/>
    <s v="45010000"/>
    <x v="15"/>
    <x v="1"/>
    <s v="PURDUE UNIVERSITY"/>
    <s v="Institution of Higher Education"/>
    <x v="0"/>
    <s v="4018004000"/>
    <s v="Not Funded"/>
    <s v="16033996"/>
    <n v="1"/>
    <n v="46701"/>
    <m/>
    <m/>
    <n v="1"/>
    <n v="46701"/>
  </r>
  <r>
    <x v="2"/>
    <s v="3"/>
    <s v="9/23/2015"/>
    <s v="2015"/>
    <s v="12"/>
    <s v="45010000"/>
    <x v="15"/>
    <x v="1"/>
    <s v="PURDUE UNIVERSITY"/>
    <s v="Institution of Higher Education"/>
    <x v="0"/>
    <s v="4018004000"/>
    <s v="Not Funded"/>
    <s v="16034009"/>
    <m/>
    <m/>
    <n v="1"/>
    <n v="99999"/>
    <n v="1"/>
    <n v="99999"/>
  </r>
  <r>
    <x v="2"/>
    <s v="3"/>
    <s v="9/23/2015"/>
    <s v="2015"/>
    <s v="12"/>
    <s v="45010000"/>
    <x v="15"/>
    <x v="1"/>
    <s v="PURDUE UNIVERSITY"/>
    <s v="Institution of Higher Education"/>
    <x v="0"/>
    <s v="4018004000"/>
    <s v="Not Funded"/>
    <s v="16034057"/>
    <n v="0.51"/>
    <n v="38364.239999999998"/>
    <m/>
    <m/>
    <n v="0.51"/>
    <n v="38364.239999999998"/>
  </r>
  <r>
    <x v="2"/>
    <s v="3"/>
    <s v="9/23/2015"/>
    <s v="2015"/>
    <s v="12"/>
    <s v="45010000"/>
    <x v="15"/>
    <x v="1"/>
    <s v="PURDUE UNIVERSITY"/>
    <s v="Institution of Higher Education"/>
    <x v="0"/>
    <s v="4018007000"/>
    <s v="Awarded"/>
    <s v="16034076"/>
    <n v="0.4375"/>
    <n v="42875"/>
    <m/>
    <m/>
    <n v="0.4375"/>
    <n v="42875"/>
  </r>
  <r>
    <x v="2"/>
    <s v="3"/>
    <s v="9/23/2015"/>
    <s v="2015"/>
    <s v="12"/>
    <s v="45010000"/>
    <x v="15"/>
    <x v="1"/>
    <s v="PURDUE UNIVERSITY"/>
    <s v="Institution of Higher Education"/>
    <x v="0"/>
    <s v="4018008000"/>
    <s v="Awarded"/>
    <s v="16034070"/>
    <m/>
    <m/>
    <n v="1"/>
    <n v="50237"/>
    <n v="1"/>
    <n v="50237"/>
  </r>
  <r>
    <x v="2"/>
    <s v="3"/>
    <s v="9/23/2015"/>
    <s v="2015"/>
    <s v="12"/>
    <s v="45010000"/>
    <x v="15"/>
    <x v="1"/>
    <s v="PURDUE UNIVERSITY"/>
    <s v="Institution of Higher Education"/>
    <x v="0"/>
    <s v="4019008000"/>
    <s v="Not Funded"/>
    <s v="16033968"/>
    <m/>
    <m/>
    <n v="1"/>
    <n v="50000"/>
    <n v="1"/>
    <n v="50000"/>
  </r>
  <r>
    <x v="2"/>
    <s v="3"/>
    <s v="9/23/2015"/>
    <s v="2015"/>
    <s v="12"/>
    <s v="45010000"/>
    <x v="15"/>
    <x v="1"/>
    <s v="PURDUE UNIVERSITY"/>
    <s v="Institution of Higher Education"/>
    <x v="0"/>
    <s v="4019030000"/>
    <s v="Awarded"/>
    <s v="16034054"/>
    <m/>
    <m/>
    <n v="0.03"/>
    <n v="1980"/>
    <n v="0.03"/>
    <n v="1980"/>
  </r>
  <r>
    <x v="2"/>
    <s v="3"/>
    <s v="9/23/2015"/>
    <s v="2015"/>
    <s v="12"/>
    <s v="45010000"/>
    <x v="15"/>
    <x v="1"/>
    <s v="PURDUE UNIVERSITY"/>
    <s v="Institution of Higher Education"/>
    <x v="0"/>
    <s v="4027002000"/>
    <s v="Pending"/>
    <s v="16034077"/>
    <n v="0"/>
    <n v="0"/>
    <m/>
    <m/>
    <n v="0"/>
    <n v="0"/>
  </r>
  <r>
    <x v="2"/>
    <s v="3"/>
    <s v="9/23/2015"/>
    <s v="2015"/>
    <s v="12"/>
    <s v="45010000"/>
    <x v="15"/>
    <x v="1"/>
    <s v="PURDUE UNIVERSITY"/>
    <s v="Institution of Higher Education"/>
    <x v="0"/>
    <s v="4027002000"/>
    <s v="Awarded"/>
    <s v="16033922"/>
    <n v="0"/>
    <n v="0"/>
    <m/>
    <m/>
    <n v="0"/>
    <n v="0"/>
  </r>
  <r>
    <x v="2"/>
    <s v="3"/>
    <s v="9/23/2015"/>
    <s v="2015"/>
    <s v="12"/>
    <s v="45010000"/>
    <x v="15"/>
    <x v="1"/>
    <s v="PURDUE UNIVERSITY"/>
    <s v="Institution of Higher Education"/>
    <x v="0"/>
    <s v="4027002000"/>
    <s v="Awarded"/>
    <s v="16034076"/>
    <n v="0.25"/>
    <n v="24500"/>
    <m/>
    <m/>
    <n v="0.25"/>
    <n v="24500"/>
  </r>
  <r>
    <x v="2"/>
    <s v="3"/>
    <s v="9/23/2015"/>
    <s v="2015"/>
    <s v="12"/>
    <s v="45010000"/>
    <x v="15"/>
    <x v="1"/>
    <s v="PURDUE UNIVERSITY"/>
    <s v="Institution of Higher Education"/>
    <x v="0"/>
    <s v="4027002000"/>
    <s v="Not Funded"/>
    <s v="16034041"/>
    <n v="0"/>
    <n v="0"/>
    <m/>
    <m/>
    <n v="0"/>
    <n v="0"/>
  </r>
  <r>
    <x v="2"/>
    <s v="3"/>
    <s v="9/23/2015"/>
    <s v="2015"/>
    <s v="12"/>
    <s v="45010000"/>
    <x v="15"/>
    <x v="1"/>
    <s v="PURDUE UNIVERSITY"/>
    <s v="Institution of Higher Education"/>
    <x v="0"/>
    <s v="4027003000"/>
    <s v="Not Funded"/>
    <s v="16034057"/>
    <n v="0"/>
    <n v="0"/>
    <m/>
    <m/>
    <n v="0"/>
    <n v="0"/>
  </r>
  <r>
    <x v="2"/>
    <s v="3"/>
    <s v="9/23/2015"/>
    <s v="2015"/>
    <s v="12"/>
    <s v="45010000"/>
    <x v="15"/>
    <x v="1"/>
    <s v="PURDUE UNIVERSITY"/>
    <s v="Institution of Higher Education"/>
    <x v="0"/>
    <s v="4027018000"/>
    <s v="Not Funded"/>
    <s v="16033996"/>
    <n v="0"/>
    <n v="0"/>
    <m/>
    <m/>
    <n v="0"/>
    <n v="0"/>
  </r>
  <r>
    <x v="2"/>
    <s v="3"/>
    <s v="9/24/2015"/>
    <s v="2015"/>
    <s v="12"/>
    <s v="45010000"/>
    <x v="15"/>
    <x v="1"/>
    <s v="PURDUE UNIVERSITY"/>
    <s v="Institution of Higher Education"/>
    <x v="0"/>
    <s v="4014004000"/>
    <s v="Awarded"/>
    <s v="16034061"/>
    <m/>
    <m/>
    <n v="1"/>
    <n v="92719"/>
    <n v="1"/>
    <n v="92719"/>
  </r>
  <r>
    <x v="2"/>
    <s v="3"/>
    <s v="9/24/2015"/>
    <s v="2015"/>
    <s v="12"/>
    <s v="45010000"/>
    <x v="15"/>
    <x v="1"/>
    <s v="PURDUE UNIVERSITY"/>
    <s v="Institution of Higher Education"/>
    <x v="0"/>
    <s v="4017006000"/>
    <s v="Pending"/>
    <s v="16034122"/>
    <m/>
    <m/>
    <n v="1"/>
    <n v="32944.639999999999"/>
    <n v="1"/>
    <n v="32944.639999999999"/>
  </r>
  <r>
    <x v="2"/>
    <s v="3"/>
    <s v="9/24/2015"/>
    <s v="2015"/>
    <s v="12"/>
    <s v="45010000"/>
    <x v="15"/>
    <x v="1"/>
    <s v="PURDUE UNIVERSITY"/>
    <s v="Institution of Higher Education"/>
    <x v="0"/>
    <s v="4017006000"/>
    <s v="Pending"/>
    <s v="16034195"/>
    <m/>
    <m/>
    <n v="1"/>
    <n v="37267"/>
    <n v="1"/>
    <n v="37267"/>
  </r>
  <r>
    <x v="2"/>
    <s v="3"/>
    <s v="9/24/2015"/>
    <s v="2015"/>
    <s v="12"/>
    <s v="45010000"/>
    <x v="15"/>
    <x v="1"/>
    <s v="PURDUE UNIVERSITY"/>
    <s v="Institution of Higher Education"/>
    <x v="0"/>
    <s v="4017007000"/>
    <s v="Awarded"/>
    <s v="16034139"/>
    <m/>
    <m/>
    <n v="1"/>
    <n v="34947"/>
    <n v="1"/>
    <n v="34947"/>
  </r>
  <r>
    <x v="2"/>
    <s v="3"/>
    <s v="9/25/2015"/>
    <s v="2015"/>
    <s v="12"/>
    <s v="45010000"/>
    <x v="15"/>
    <x v="1"/>
    <s v="PURDUE UNIVERSITY"/>
    <s v="Institution of Higher Education"/>
    <x v="0"/>
    <s v="4011012000"/>
    <s v="Pending"/>
    <s v="16033930"/>
    <m/>
    <m/>
    <n v="0.8"/>
    <n v="40000"/>
    <n v="0.8"/>
    <n v="40000"/>
  </r>
  <r>
    <x v="2"/>
    <s v="3"/>
    <s v="9/25/2015"/>
    <s v="2015"/>
    <s v="12"/>
    <s v="45010000"/>
    <x v="15"/>
    <x v="1"/>
    <s v="PURDUE UNIVERSITY"/>
    <s v="Institution of Higher Education"/>
    <x v="0"/>
    <s v="4011013000"/>
    <s v="Pending"/>
    <s v="16034112"/>
    <m/>
    <m/>
    <n v="0"/>
    <n v="0"/>
    <n v="0"/>
    <n v="0"/>
  </r>
  <r>
    <x v="2"/>
    <s v="3"/>
    <s v="9/25/2015"/>
    <s v="2015"/>
    <s v="12"/>
    <s v="45010000"/>
    <x v="15"/>
    <x v="1"/>
    <s v="PURDUE UNIVERSITY"/>
    <s v="Institution of Higher Education"/>
    <x v="0"/>
    <s v="4011014000"/>
    <s v="Pending"/>
    <s v="16034112"/>
    <m/>
    <m/>
    <n v="1"/>
    <n v="75000"/>
    <n v="1"/>
    <n v="75000"/>
  </r>
  <r>
    <x v="2"/>
    <s v="3"/>
    <s v="9/25/2015"/>
    <s v="2015"/>
    <s v="12"/>
    <s v="45010000"/>
    <x v="15"/>
    <x v="1"/>
    <s v="PURDUE UNIVERSITY"/>
    <s v="Institution of Higher Education"/>
    <x v="0"/>
    <s v="4012007000"/>
    <s v="Not Funded"/>
    <s v="16034191"/>
    <m/>
    <m/>
    <n v="1"/>
    <n v="26174"/>
    <n v="1"/>
    <n v="26174"/>
  </r>
  <r>
    <x v="2"/>
    <s v="3"/>
    <s v="9/25/2015"/>
    <s v="2015"/>
    <s v="12"/>
    <s v="45010000"/>
    <x v="15"/>
    <x v="1"/>
    <s v="PURDUE UNIVERSITY"/>
    <s v="Institution of Higher Education"/>
    <x v="0"/>
    <s v="4013003000"/>
    <s v="Pending"/>
    <s v="16033676"/>
    <m/>
    <m/>
    <n v="0.3"/>
    <n v="5452.8"/>
    <n v="0.3"/>
    <n v="5452.8"/>
  </r>
  <r>
    <x v="2"/>
    <s v="3"/>
    <s v="9/25/2015"/>
    <s v="2015"/>
    <s v="12"/>
    <s v="45010000"/>
    <x v="15"/>
    <x v="1"/>
    <s v="PURDUE UNIVERSITY"/>
    <s v="Institution of Higher Education"/>
    <x v="0"/>
    <s v="4017006000"/>
    <s v="Pending"/>
    <s v="16034242"/>
    <m/>
    <m/>
    <n v="1"/>
    <n v="62828"/>
    <n v="1"/>
    <n v="62828"/>
  </r>
  <r>
    <x v="2"/>
    <s v="3"/>
    <s v="9/25/2015"/>
    <s v="2015"/>
    <s v="12"/>
    <s v="45010000"/>
    <x v="15"/>
    <x v="1"/>
    <s v="PURDUE UNIVERSITY"/>
    <s v="Institution of Higher Education"/>
    <x v="0"/>
    <s v="4017009000"/>
    <s v="Pending"/>
    <s v="16034137"/>
    <m/>
    <m/>
    <n v="1"/>
    <n v="36428"/>
    <n v="1"/>
    <n v="36428"/>
  </r>
  <r>
    <x v="2"/>
    <s v="3"/>
    <s v="9/25/2015"/>
    <s v="2015"/>
    <s v="12"/>
    <s v="45010000"/>
    <x v="15"/>
    <x v="1"/>
    <s v="PURDUE UNIVERSITY"/>
    <s v="Institution of Higher Education"/>
    <x v="0"/>
    <s v="4017010000"/>
    <s v="Pending"/>
    <s v="16034171"/>
    <m/>
    <m/>
    <n v="1"/>
    <n v="25074"/>
    <n v="1"/>
    <n v="25074"/>
  </r>
  <r>
    <x v="2"/>
    <s v="3"/>
    <s v="9/25/2015"/>
    <s v="2015"/>
    <s v="12"/>
    <s v="45010000"/>
    <x v="15"/>
    <x v="1"/>
    <s v="PURDUE UNIVERSITY"/>
    <s v="Institution of Higher Education"/>
    <x v="0"/>
    <s v="4017012000"/>
    <s v="Pending"/>
    <s v="16033676"/>
    <m/>
    <m/>
    <n v="0.7"/>
    <n v="12723.2"/>
    <n v="0.7"/>
    <n v="12723.2"/>
  </r>
  <r>
    <x v="2"/>
    <s v="3"/>
    <s v="9/25/2015"/>
    <s v="2015"/>
    <s v="12"/>
    <s v="45010000"/>
    <x v="15"/>
    <x v="1"/>
    <s v="PURDUE UNIVERSITY"/>
    <s v="Institution of Higher Education"/>
    <x v="0"/>
    <s v="4018003000"/>
    <s v="Pending"/>
    <s v="16033930"/>
    <m/>
    <m/>
    <n v="0.2"/>
    <n v="10000"/>
    <n v="0.2"/>
    <n v="10000"/>
  </r>
  <r>
    <x v="2"/>
    <s v="3"/>
    <s v="9/28/2015"/>
    <s v="2015"/>
    <s v="12"/>
    <s v="45010000"/>
    <x v="15"/>
    <x v="1"/>
    <s v="PURDUE UNIVERSITY"/>
    <s v="Institution of Higher Education"/>
    <x v="0"/>
    <s v="4011008000"/>
    <s v="Pending"/>
    <s v="16034178"/>
    <n v="0.35"/>
    <n v="17458.7"/>
    <m/>
    <m/>
    <n v="0.35"/>
    <n v="17458.7"/>
  </r>
  <r>
    <x v="2"/>
    <s v="3"/>
    <s v="9/28/2015"/>
    <s v="2015"/>
    <s v="12"/>
    <s v="45010000"/>
    <x v="15"/>
    <x v="1"/>
    <s v="PURDUE UNIVERSITY"/>
    <s v="Institution of Higher Education"/>
    <x v="0"/>
    <s v="4011008000"/>
    <s v="Not Funded"/>
    <s v="16034151"/>
    <m/>
    <m/>
    <n v="1"/>
    <n v="50000"/>
    <n v="1"/>
    <n v="50000"/>
  </r>
  <r>
    <x v="2"/>
    <s v="3"/>
    <s v="9/28/2015"/>
    <s v="2015"/>
    <s v="12"/>
    <s v="45010000"/>
    <x v="15"/>
    <x v="1"/>
    <s v="PURDUE UNIVERSITY"/>
    <s v="Institution of Higher Education"/>
    <x v="0"/>
    <s v="4011010000"/>
    <s v="Awarded"/>
    <s v="16034110"/>
    <m/>
    <m/>
    <n v="1"/>
    <n v="10000"/>
    <n v="1"/>
    <n v="10000"/>
  </r>
  <r>
    <x v="2"/>
    <s v="3"/>
    <s v="9/28/2015"/>
    <s v="2015"/>
    <s v="12"/>
    <s v="45010000"/>
    <x v="15"/>
    <x v="1"/>
    <s v="PURDUE UNIVERSITY"/>
    <s v="Institution of Higher Education"/>
    <x v="0"/>
    <s v="4011010000"/>
    <s v="Awarded"/>
    <s v="16034149"/>
    <m/>
    <m/>
    <n v="1"/>
    <n v="4474"/>
    <n v="1"/>
    <n v="4474"/>
  </r>
  <r>
    <x v="2"/>
    <s v="3"/>
    <s v="9/28/2015"/>
    <s v="2015"/>
    <s v="12"/>
    <s v="45010000"/>
    <x v="15"/>
    <x v="1"/>
    <s v="PURDUE UNIVERSITY"/>
    <s v="Institution of Higher Education"/>
    <x v="0"/>
    <s v="4011016000"/>
    <s v="Pending"/>
    <s v="16034178"/>
    <n v="0.2"/>
    <n v="9976.4"/>
    <m/>
    <m/>
    <n v="0.2"/>
    <n v="9976.4"/>
  </r>
  <r>
    <x v="2"/>
    <s v="3"/>
    <s v="9/28/2015"/>
    <s v="2015"/>
    <s v="12"/>
    <s v="45010000"/>
    <x v="15"/>
    <x v="1"/>
    <s v="PURDUE UNIVERSITY"/>
    <s v="Institution of Higher Education"/>
    <x v="0"/>
    <s v="4014004000"/>
    <s v="Pending"/>
    <s v="16044399"/>
    <m/>
    <m/>
    <n v="1"/>
    <n v="77830"/>
    <n v="1"/>
    <n v="77830"/>
  </r>
  <r>
    <x v="2"/>
    <s v="3"/>
    <s v="9/28/2015"/>
    <s v="2015"/>
    <s v="12"/>
    <s v="45010000"/>
    <x v="15"/>
    <x v="1"/>
    <s v="PURDUE UNIVERSITY"/>
    <s v="Institution of Higher Education"/>
    <x v="0"/>
    <s v="4014005000"/>
    <s v="Pending"/>
    <s v="16044386"/>
    <m/>
    <m/>
    <n v="1"/>
    <n v="24839"/>
    <n v="1"/>
    <n v="24839"/>
  </r>
  <r>
    <x v="2"/>
    <s v="3"/>
    <s v="9/28/2015"/>
    <s v="2015"/>
    <s v="12"/>
    <s v="45010000"/>
    <x v="15"/>
    <x v="1"/>
    <s v="PURDUE UNIVERSITY"/>
    <s v="Institution of Higher Education"/>
    <x v="0"/>
    <s v="4014005000"/>
    <s v="Pending"/>
    <s v="16044397"/>
    <m/>
    <m/>
    <n v="1"/>
    <n v="23905"/>
    <n v="1"/>
    <n v="23905"/>
  </r>
  <r>
    <x v="2"/>
    <s v="3"/>
    <s v="9/28/2015"/>
    <s v="2015"/>
    <s v="12"/>
    <s v="45010000"/>
    <x v="15"/>
    <x v="1"/>
    <s v="PURDUE UNIVERSITY"/>
    <s v="Institution of Higher Education"/>
    <x v="0"/>
    <s v="4014006000"/>
    <s v="Pending"/>
    <s v="16034178"/>
    <n v="0.45"/>
    <n v="22446.9"/>
    <m/>
    <m/>
    <n v="0.45"/>
    <n v="22446.9"/>
  </r>
  <r>
    <x v="2"/>
    <s v="3"/>
    <s v="9/28/2015"/>
    <s v="2015"/>
    <s v="12"/>
    <s v="45010000"/>
    <x v="15"/>
    <x v="1"/>
    <s v="PURDUE UNIVERSITY"/>
    <s v="Institution of Higher Education"/>
    <x v="0"/>
    <s v="4014006000"/>
    <s v="Pending"/>
    <s v="16044391"/>
    <n v="0.5"/>
    <n v="49998"/>
    <m/>
    <m/>
    <n v="0.5"/>
    <n v="49998"/>
  </r>
  <r>
    <x v="2"/>
    <s v="3"/>
    <s v="9/28/2015"/>
    <s v="2015"/>
    <s v="12"/>
    <s v="45010000"/>
    <x v="15"/>
    <x v="1"/>
    <s v="PURDUE UNIVERSITY"/>
    <s v="Institution of Higher Education"/>
    <x v="0"/>
    <s v="4014006000"/>
    <s v="Pending"/>
    <s v="16044402"/>
    <m/>
    <m/>
    <n v="1"/>
    <n v="100000"/>
    <n v="1"/>
    <n v="100000"/>
  </r>
  <r>
    <x v="2"/>
    <s v="3"/>
    <s v="9/28/2015"/>
    <s v="2015"/>
    <s v="12"/>
    <s v="45010000"/>
    <x v="15"/>
    <x v="1"/>
    <s v="PURDUE UNIVERSITY"/>
    <s v="Institution of Higher Education"/>
    <x v="0"/>
    <s v="4014018000"/>
    <s v="Pending"/>
    <s v="16044391"/>
    <n v="0.5"/>
    <n v="49998"/>
    <m/>
    <m/>
    <n v="0.5"/>
    <n v="49998"/>
  </r>
  <r>
    <x v="2"/>
    <s v="3"/>
    <s v="9/28/2015"/>
    <s v="2015"/>
    <s v="12"/>
    <s v="45010000"/>
    <x v="15"/>
    <x v="1"/>
    <s v="PURDUE UNIVERSITY"/>
    <s v="Institution of Higher Education"/>
    <x v="0"/>
    <s v="4019003000"/>
    <s v="Awarded"/>
    <s v="16034066"/>
    <m/>
    <m/>
    <n v="1"/>
    <n v="97934"/>
    <n v="1"/>
    <n v="97934"/>
  </r>
  <r>
    <x v="2"/>
    <s v="3"/>
    <s v="9/28/2015"/>
    <s v="2015"/>
    <s v="12"/>
    <s v="45010000"/>
    <x v="15"/>
    <x v="1"/>
    <s v="PURDUE UNIVERSITY"/>
    <s v="Institution of Higher Education"/>
    <x v="0"/>
    <s v="4027001000"/>
    <s v="Pending"/>
    <s v="16034178"/>
    <n v="0"/>
    <n v="0"/>
    <m/>
    <m/>
    <n v="0"/>
    <n v="0"/>
  </r>
  <r>
    <x v="2"/>
    <s v="3"/>
    <s v="9/28/2015"/>
    <s v="2015"/>
    <s v="12"/>
    <s v="45010000"/>
    <x v="15"/>
    <x v="1"/>
    <s v="PURDUE UNIVERSITY"/>
    <s v="Institution of Higher Education"/>
    <x v="0"/>
    <s v="4027001014"/>
    <s v="Pending"/>
    <s v="16034178"/>
    <n v="0"/>
    <n v="0"/>
    <m/>
    <m/>
    <n v="0"/>
    <n v="0"/>
  </r>
  <r>
    <x v="2"/>
    <s v="3"/>
    <s v="9/28/2015"/>
    <s v="2015"/>
    <s v="12"/>
    <s v="45010000"/>
    <x v="15"/>
    <x v="1"/>
    <s v="PURDUE UNIVERSITY"/>
    <s v="Institution of Higher Education"/>
    <x v="0"/>
    <s v="4027002000"/>
    <s v="Pending"/>
    <s v="16044391"/>
    <n v="0"/>
    <n v="0"/>
    <m/>
    <m/>
    <n v="0"/>
    <n v="0"/>
  </r>
  <r>
    <x v="2"/>
    <s v="3"/>
    <s v="9/30/2015"/>
    <s v="2015"/>
    <s v="12"/>
    <s v="45010000"/>
    <x v="15"/>
    <x v="1"/>
    <s v="PURDUE UNIVERSITY"/>
    <s v="Institution of Higher Education"/>
    <x v="0"/>
    <s v="4011006000"/>
    <s v="Pending"/>
    <s v="16034239"/>
    <m/>
    <m/>
    <n v="0.1"/>
    <n v="7325"/>
    <n v="0.1"/>
    <n v="7325"/>
  </r>
  <r>
    <x v="2"/>
    <s v="3"/>
    <s v="9/30/2015"/>
    <s v="2015"/>
    <s v="12"/>
    <s v="45010000"/>
    <x v="15"/>
    <x v="1"/>
    <s v="PURDUE UNIVERSITY"/>
    <s v="Institution of Higher Education"/>
    <x v="0"/>
    <s v="4011008000"/>
    <s v="Pending"/>
    <s v="16034252"/>
    <m/>
    <m/>
    <n v="1"/>
    <n v="50000"/>
    <n v="1"/>
    <n v="50000"/>
  </r>
  <r>
    <x v="2"/>
    <s v="3"/>
    <s v="9/30/2015"/>
    <s v="2015"/>
    <s v="12"/>
    <s v="45010000"/>
    <x v="15"/>
    <x v="1"/>
    <s v="PURDUE UNIVERSITY"/>
    <s v="Institution of Higher Education"/>
    <x v="0"/>
    <s v="4011008000"/>
    <s v="Pending"/>
    <s v="16034326"/>
    <m/>
    <m/>
    <n v="1"/>
    <n v="50000"/>
    <n v="1"/>
    <n v="50000"/>
  </r>
  <r>
    <x v="2"/>
    <s v="3"/>
    <s v="9/30/2015"/>
    <s v="2015"/>
    <s v="12"/>
    <s v="45010000"/>
    <x v="15"/>
    <x v="1"/>
    <s v="PURDUE UNIVERSITY"/>
    <s v="Institution of Higher Education"/>
    <x v="0"/>
    <s v="4011009000"/>
    <s v="Pending"/>
    <s v="16034239"/>
    <m/>
    <m/>
    <n v="0.9"/>
    <n v="65925"/>
    <n v="0.9"/>
    <n v="65925"/>
  </r>
  <r>
    <x v="2"/>
    <s v="4"/>
    <s v="10/1/2015"/>
    <s v="2016"/>
    <s v="1"/>
    <s v="45010000"/>
    <x v="15"/>
    <x v="1"/>
    <s v="PURDUE UNIVERSITY"/>
    <s v="Institution of Higher Education"/>
    <x v="0"/>
    <s v="4011001000"/>
    <s v="Pending"/>
    <s v="16044429"/>
    <m/>
    <m/>
    <n v="0.04"/>
    <n v="1009.48"/>
    <n v="0.04"/>
    <n v="1009.48"/>
  </r>
  <r>
    <x v="2"/>
    <s v="4"/>
    <s v="10/1/2015"/>
    <s v="2016"/>
    <s v="1"/>
    <s v="45010000"/>
    <x v="15"/>
    <x v="1"/>
    <s v="PURDUE UNIVERSITY"/>
    <s v="Institution of Higher Education"/>
    <x v="0"/>
    <s v="4011001000"/>
    <s v="Not Funded"/>
    <s v="16044378"/>
    <m/>
    <m/>
    <n v="0.33"/>
    <n v="16500"/>
    <n v="0.33"/>
    <n v="16500"/>
  </r>
  <r>
    <x v="2"/>
    <s v="4"/>
    <s v="10/1/2015"/>
    <s v="2016"/>
    <s v="1"/>
    <s v="45010000"/>
    <x v="15"/>
    <x v="1"/>
    <s v="PURDUE UNIVERSITY"/>
    <s v="Institution of Higher Education"/>
    <x v="0"/>
    <s v="4011003000"/>
    <s v="Pending"/>
    <s v="16044429"/>
    <m/>
    <m/>
    <n v="0.04"/>
    <n v="1009.48"/>
    <n v="0.04"/>
    <n v="1009.48"/>
  </r>
  <r>
    <x v="2"/>
    <s v="4"/>
    <s v="10/1/2015"/>
    <s v="2016"/>
    <s v="1"/>
    <s v="45010000"/>
    <x v="15"/>
    <x v="1"/>
    <s v="PURDUE UNIVERSITY"/>
    <s v="Institution of Higher Education"/>
    <x v="0"/>
    <s v="4011005000"/>
    <s v="Pending"/>
    <s v="16044425"/>
    <n v="0.05"/>
    <n v="2500"/>
    <m/>
    <m/>
    <n v="0.05"/>
    <n v="2500"/>
  </r>
  <r>
    <x v="2"/>
    <s v="4"/>
    <s v="10/1/2015"/>
    <s v="2016"/>
    <s v="1"/>
    <s v="45010000"/>
    <x v="15"/>
    <x v="1"/>
    <s v="PURDUE UNIVERSITY"/>
    <s v="Institution of Higher Education"/>
    <x v="0"/>
    <s v="4011005000"/>
    <s v="Not Funded"/>
    <s v="16034367"/>
    <m/>
    <m/>
    <n v="0.6"/>
    <n v="30000"/>
    <n v="0.6"/>
    <n v="30000"/>
  </r>
  <r>
    <x v="2"/>
    <s v="4"/>
    <s v="10/1/2015"/>
    <s v="2016"/>
    <s v="1"/>
    <s v="45010000"/>
    <x v="15"/>
    <x v="1"/>
    <s v="PURDUE UNIVERSITY"/>
    <s v="Institution of Higher Education"/>
    <x v="0"/>
    <s v="4011006000"/>
    <s v="Pending"/>
    <s v="16044407"/>
    <n v="0.1"/>
    <n v="5000"/>
    <m/>
    <m/>
    <n v="0.1"/>
    <n v="5000"/>
  </r>
  <r>
    <x v="2"/>
    <s v="4"/>
    <s v="10/1/2015"/>
    <s v="2016"/>
    <s v="1"/>
    <s v="45010000"/>
    <x v="15"/>
    <x v="1"/>
    <s v="PURDUE UNIVERSITY"/>
    <s v="Institution of Higher Education"/>
    <x v="0"/>
    <s v="4011006000"/>
    <s v="Pending"/>
    <s v="16044425"/>
    <n v="0.6"/>
    <n v="30000"/>
    <m/>
    <m/>
    <n v="0.6"/>
    <n v="30000"/>
  </r>
  <r>
    <x v="2"/>
    <s v="4"/>
    <s v="10/1/2015"/>
    <s v="2016"/>
    <s v="1"/>
    <s v="45010000"/>
    <x v="15"/>
    <x v="1"/>
    <s v="PURDUE UNIVERSITY"/>
    <s v="Institution of Higher Education"/>
    <x v="0"/>
    <s v="4011006000"/>
    <s v="Pending"/>
    <s v="16044442"/>
    <m/>
    <m/>
    <n v="0.33"/>
    <n v="16005"/>
    <n v="0.33"/>
    <n v="16005"/>
  </r>
  <r>
    <x v="2"/>
    <s v="4"/>
    <s v="10/1/2015"/>
    <s v="2016"/>
    <s v="1"/>
    <s v="45010000"/>
    <x v="15"/>
    <x v="1"/>
    <s v="PURDUE UNIVERSITY"/>
    <s v="Institution of Higher Education"/>
    <x v="0"/>
    <s v="4011006000"/>
    <s v="Not Funded"/>
    <s v="16044378"/>
    <m/>
    <m/>
    <n v="0.34"/>
    <n v="17000"/>
    <n v="0.34"/>
    <n v="17000"/>
  </r>
  <r>
    <x v="2"/>
    <s v="4"/>
    <s v="10/1/2015"/>
    <s v="2016"/>
    <s v="1"/>
    <s v="45010000"/>
    <x v="15"/>
    <x v="1"/>
    <s v="PURDUE UNIVERSITY"/>
    <s v="Institution of Higher Education"/>
    <x v="0"/>
    <s v="4011006000"/>
    <s v="Not Funded"/>
    <s v="16044415"/>
    <m/>
    <m/>
    <n v="0.5"/>
    <n v="24974.5"/>
    <n v="0.5"/>
    <n v="24974.5"/>
  </r>
  <r>
    <x v="2"/>
    <s v="4"/>
    <s v="10/1/2015"/>
    <s v="2016"/>
    <s v="1"/>
    <s v="45010000"/>
    <x v="15"/>
    <x v="1"/>
    <s v="PURDUE UNIVERSITY"/>
    <s v="Institution of Higher Education"/>
    <x v="0"/>
    <s v="4011008000"/>
    <s v="Pending"/>
    <s v="16034307"/>
    <m/>
    <m/>
    <n v="1"/>
    <n v="49938"/>
    <n v="1"/>
    <n v="49938"/>
  </r>
  <r>
    <x v="2"/>
    <s v="4"/>
    <s v="10/1/2015"/>
    <s v="2016"/>
    <s v="1"/>
    <s v="45010000"/>
    <x v="15"/>
    <x v="1"/>
    <s v="PURDUE UNIVERSITY"/>
    <s v="Institution of Higher Education"/>
    <x v="0"/>
    <s v="4011008000"/>
    <s v="Pending"/>
    <s v="16044389"/>
    <m/>
    <m/>
    <n v="0.2"/>
    <n v="14999.2"/>
    <n v="0.2"/>
    <n v="14999.2"/>
  </r>
  <r>
    <x v="2"/>
    <s v="4"/>
    <s v="10/1/2015"/>
    <s v="2016"/>
    <s v="1"/>
    <s v="45010000"/>
    <x v="15"/>
    <x v="1"/>
    <s v="PURDUE UNIVERSITY"/>
    <s v="Institution of Higher Education"/>
    <x v="0"/>
    <s v="4011008000"/>
    <s v="Pending"/>
    <s v="16044390"/>
    <m/>
    <m/>
    <n v="1"/>
    <n v="49650"/>
    <n v="1"/>
    <n v="49650"/>
  </r>
  <r>
    <x v="2"/>
    <s v="4"/>
    <s v="10/1/2015"/>
    <s v="2016"/>
    <s v="1"/>
    <s v="45010000"/>
    <x v="15"/>
    <x v="1"/>
    <s v="PURDUE UNIVERSITY"/>
    <s v="Institution of Higher Education"/>
    <x v="0"/>
    <s v="4011008000"/>
    <s v="Pending"/>
    <s v="16044401"/>
    <m/>
    <m/>
    <n v="0.4"/>
    <n v="19838.400000000001"/>
    <n v="0.4"/>
    <n v="19838.400000000001"/>
  </r>
  <r>
    <x v="2"/>
    <s v="4"/>
    <s v="10/1/2015"/>
    <s v="2016"/>
    <s v="1"/>
    <s v="45010000"/>
    <x v="15"/>
    <x v="1"/>
    <s v="PURDUE UNIVERSITY"/>
    <s v="Institution of Higher Education"/>
    <x v="0"/>
    <s v="4011008000"/>
    <s v="Pending"/>
    <s v="16044410"/>
    <m/>
    <m/>
    <n v="0.33"/>
    <n v="24738.45"/>
    <n v="0.33"/>
    <n v="24738.45"/>
  </r>
  <r>
    <x v="2"/>
    <s v="4"/>
    <s v="10/1/2015"/>
    <s v="2016"/>
    <s v="1"/>
    <s v="45010000"/>
    <x v="15"/>
    <x v="1"/>
    <s v="PURDUE UNIVERSITY"/>
    <s v="Institution of Higher Education"/>
    <x v="0"/>
    <s v="4011008000"/>
    <s v="Pending"/>
    <s v="16044425"/>
    <n v="0.1"/>
    <n v="5000"/>
    <m/>
    <m/>
    <n v="0.1"/>
    <n v="5000"/>
  </r>
  <r>
    <x v="2"/>
    <s v="4"/>
    <s v="10/1/2015"/>
    <s v="2016"/>
    <s v="1"/>
    <s v="45010000"/>
    <x v="15"/>
    <x v="1"/>
    <s v="PURDUE UNIVERSITY"/>
    <s v="Institution of Higher Education"/>
    <x v="0"/>
    <s v="4011008000"/>
    <s v="Pending"/>
    <s v="16044442"/>
    <m/>
    <m/>
    <n v="0.67"/>
    <n v="32495"/>
    <n v="0.67"/>
    <n v="32495"/>
  </r>
  <r>
    <x v="2"/>
    <s v="4"/>
    <s v="10/1/2015"/>
    <s v="2016"/>
    <s v="1"/>
    <s v="45010000"/>
    <x v="15"/>
    <x v="1"/>
    <s v="PURDUE UNIVERSITY"/>
    <s v="Institution of Higher Education"/>
    <x v="0"/>
    <s v="4011009000"/>
    <s v="Pending"/>
    <s v="16044407"/>
    <n v="0.7"/>
    <n v="35000"/>
    <m/>
    <m/>
    <n v="0.7"/>
    <n v="35000"/>
  </r>
  <r>
    <x v="2"/>
    <s v="4"/>
    <s v="10/1/2015"/>
    <s v="2016"/>
    <s v="1"/>
    <s v="45010000"/>
    <x v="15"/>
    <x v="1"/>
    <s v="PURDUE UNIVERSITY"/>
    <s v="Institution of Higher Education"/>
    <x v="0"/>
    <s v="4011009000"/>
    <s v="Pending"/>
    <s v="16044420"/>
    <m/>
    <m/>
    <n v="1"/>
    <n v="50000"/>
    <n v="1"/>
    <n v="50000"/>
  </r>
  <r>
    <x v="2"/>
    <s v="4"/>
    <s v="10/1/2015"/>
    <s v="2016"/>
    <s v="1"/>
    <s v="45010000"/>
    <x v="15"/>
    <x v="1"/>
    <s v="PURDUE UNIVERSITY"/>
    <s v="Institution of Higher Education"/>
    <x v="0"/>
    <s v="4011009000"/>
    <s v="Not Funded"/>
    <s v="16044423"/>
    <m/>
    <m/>
    <n v="0.1"/>
    <n v="4830.3"/>
    <n v="0.1"/>
    <n v="4830.3"/>
  </r>
  <r>
    <x v="2"/>
    <s v="4"/>
    <s v="10/1/2015"/>
    <s v="2016"/>
    <s v="1"/>
    <s v="45010000"/>
    <x v="15"/>
    <x v="1"/>
    <s v="PURDUE UNIVERSITY"/>
    <s v="Institution of Higher Education"/>
    <x v="0"/>
    <s v="4011010000"/>
    <s v="Pending"/>
    <s v="16044400"/>
    <m/>
    <m/>
    <n v="0.5625"/>
    <n v="42187.5"/>
    <n v="0.5625"/>
    <n v="42187.5"/>
  </r>
  <r>
    <x v="2"/>
    <s v="4"/>
    <s v="10/1/2015"/>
    <s v="2016"/>
    <s v="1"/>
    <s v="45010000"/>
    <x v="15"/>
    <x v="1"/>
    <s v="PURDUE UNIVERSITY"/>
    <s v="Institution of Higher Education"/>
    <x v="0"/>
    <s v="4011010000"/>
    <s v="Not Funded"/>
    <s v="16034375"/>
    <m/>
    <m/>
    <n v="0.6"/>
    <n v="45000"/>
    <n v="0.6"/>
    <n v="45000"/>
  </r>
  <r>
    <x v="2"/>
    <s v="4"/>
    <s v="10/1/2015"/>
    <s v="2016"/>
    <s v="1"/>
    <s v="45010000"/>
    <x v="15"/>
    <x v="1"/>
    <s v="PURDUE UNIVERSITY"/>
    <s v="Institution of Higher Education"/>
    <x v="0"/>
    <s v="4011012000"/>
    <s v="Pending"/>
    <s v="16044389"/>
    <m/>
    <m/>
    <n v="0.8"/>
    <n v="59996.800000000003"/>
    <n v="0.8"/>
    <n v="59996.800000000003"/>
  </r>
  <r>
    <x v="2"/>
    <s v="4"/>
    <s v="10/1/2015"/>
    <s v="2016"/>
    <s v="1"/>
    <s v="45010000"/>
    <x v="15"/>
    <x v="1"/>
    <s v="PURDUE UNIVERSITY"/>
    <s v="Institution of Higher Education"/>
    <x v="0"/>
    <s v="4011012000"/>
    <s v="Pending"/>
    <s v="16044400"/>
    <m/>
    <m/>
    <n v="0.25"/>
    <n v="18750"/>
    <n v="0.25"/>
    <n v="18750"/>
  </r>
  <r>
    <x v="2"/>
    <s v="4"/>
    <s v="10/1/2015"/>
    <s v="2016"/>
    <s v="1"/>
    <s v="45010000"/>
    <x v="15"/>
    <x v="1"/>
    <s v="PURDUE UNIVERSITY"/>
    <s v="Institution of Higher Education"/>
    <x v="0"/>
    <s v="4011012000"/>
    <s v="Pending"/>
    <s v="16044401"/>
    <m/>
    <m/>
    <n v="0.6"/>
    <n v="29757.599999999999"/>
    <n v="0.6"/>
    <n v="29757.599999999999"/>
  </r>
  <r>
    <x v="2"/>
    <s v="4"/>
    <s v="10/1/2015"/>
    <s v="2016"/>
    <s v="1"/>
    <s v="45010000"/>
    <x v="15"/>
    <x v="1"/>
    <s v="PURDUE UNIVERSITY"/>
    <s v="Institution of Higher Education"/>
    <x v="0"/>
    <s v="4011012000"/>
    <s v="Pending"/>
    <s v="16044447"/>
    <n v="0.5"/>
    <n v="24976.5"/>
    <m/>
    <m/>
    <n v="0.5"/>
    <n v="24976.5"/>
  </r>
  <r>
    <x v="2"/>
    <s v="4"/>
    <s v="10/1/2015"/>
    <s v="2016"/>
    <s v="1"/>
    <s v="45010000"/>
    <x v="15"/>
    <x v="1"/>
    <s v="PURDUE UNIVERSITY"/>
    <s v="Institution of Higher Education"/>
    <x v="0"/>
    <s v="4011012000"/>
    <s v="Not Funded"/>
    <s v="16034311"/>
    <m/>
    <m/>
    <n v="0.1"/>
    <n v="4955"/>
    <n v="0.1"/>
    <n v="4955"/>
  </r>
  <r>
    <x v="2"/>
    <s v="4"/>
    <s v="10/1/2015"/>
    <s v="2016"/>
    <s v="1"/>
    <s v="45010000"/>
    <x v="15"/>
    <x v="1"/>
    <s v="PURDUE UNIVERSITY"/>
    <s v="Institution of Higher Education"/>
    <x v="0"/>
    <s v="4011012000"/>
    <s v="Not Funded"/>
    <s v="16044378"/>
    <m/>
    <m/>
    <n v="0.33"/>
    <n v="16500"/>
    <n v="0.33"/>
    <n v="16500"/>
  </r>
  <r>
    <x v="2"/>
    <s v="4"/>
    <s v="10/1/2015"/>
    <s v="2016"/>
    <s v="1"/>
    <s v="45010000"/>
    <x v="15"/>
    <x v="1"/>
    <s v="PURDUE UNIVERSITY"/>
    <s v="Institution of Higher Education"/>
    <x v="0"/>
    <s v="4011012000"/>
    <s v="Not Funded"/>
    <s v="16044405"/>
    <m/>
    <m/>
    <n v="0.5"/>
    <n v="24597.5"/>
    <n v="0.5"/>
    <n v="24597.5"/>
  </r>
  <r>
    <x v="2"/>
    <s v="4"/>
    <s v="10/1/2015"/>
    <s v="2016"/>
    <s v="1"/>
    <s v="45010000"/>
    <x v="15"/>
    <x v="1"/>
    <s v="PURDUE UNIVERSITY"/>
    <s v="Institution of Higher Education"/>
    <x v="0"/>
    <s v="4011013000"/>
    <s v="Pending"/>
    <s v="16044379"/>
    <m/>
    <m/>
    <n v="0.2"/>
    <n v="9912.6"/>
    <n v="0.2"/>
    <n v="9912.6"/>
  </r>
  <r>
    <x v="2"/>
    <s v="4"/>
    <s v="10/1/2015"/>
    <s v="2016"/>
    <s v="1"/>
    <s v="45010000"/>
    <x v="15"/>
    <x v="1"/>
    <s v="PURDUE UNIVERSITY"/>
    <s v="Institution of Higher Education"/>
    <x v="0"/>
    <s v="4011013000"/>
    <s v="Pending"/>
    <s v="16044429"/>
    <m/>
    <m/>
    <n v="0.9"/>
    <n v="22713.3"/>
    <n v="0.9"/>
    <n v="22713.3"/>
  </r>
  <r>
    <x v="2"/>
    <s v="4"/>
    <s v="10/1/2015"/>
    <s v="2016"/>
    <s v="1"/>
    <s v="45010000"/>
    <x v="15"/>
    <x v="1"/>
    <s v="PURDUE UNIVERSITY"/>
    <s v="Institution of Higher Education"/>
    <x v="0"/>
    <s v="4011013000"/>
    <s v="Not Funded"/>
    <s v="16034308"/>
    <m/>
    <m/>
    <n v="0.34"/>
    <n v="23715.34"/>
    <n v="0.34"/>
    <n v="23715.34"/>
  </r>
  <r>
    <x v="2"/>
    <s v="4"/>
    <s v="10/1/2015"/>
    <s v="2016"/>
    <s v="1"/>
    <s v="45010000"/>
    <x v="15"/>
    <x v="1"/>
    <s v="PURDUE UNIVERSITY"/>
    <s v="Institution of Higher Education"/>
    <x v="0"/>
    <s v="4011013000"/>
    <s v="Not Funded"/>
    <s v="16044415"/>
    <m/>
    <m/>
    <n v="0.25"/>
    <n v="12487.25"/>
    <n v="0.25"/>
    <n v="12487.25"/>
  </r>
  <r>
    <x v="2"/>
    <s v="4"/>
    <s v="10/1/2015"/>
    <s v="2016"/>
    <s v="1"/>
    <s v="45010000"/>
    <x v="15"/>
    <x v="1"/>
    <s v="PURDUE UNIVERSITY"/>
    <s v="Institution of Higher Education"/>
    <x v="0"/>
    <s v="4011014000"/>
    <s v="Pending"/>
    <s v="16034351"/>
    <m/>
    <m/>
    <n v="1"/>
    <n v="50000"/>
    <n v="1"/>
    <n v="50000"/>
  </r>
  <r>
    <x v="2"/>
    <s v="4"/>
    <s v="10/1/2015"/>
    <s v="2016"/>
    <s v="1"/>
    <s v="45010000"/>
    <x v="15"/>
    <x v="1"/>
    <s v="PURDUE UNIVERSITY"/>
    <s v="Institution of Higher Education"/>
    <x v="0"/>
    <s v="4011014000"/>
    <s v="Pending"/>
    <s v="16034369"/>
    <m/>
    <m/>
    <n v="1"/>
    <n v="50000"/>
    <n v="1"/>
    <n v="50000"/>
  </r>
  <r>
    <x v="2"/>
    <s v="4"/>
    <s v="10/1/2015"/>
    <s v="2016"/>
    <s v="1"/>
    <s v="45010000"/>
    <x v="15"/>
    <x v="1"/>
    <s v="PURDUE UNIVERSITY"/>
    <s v="Institution of Higher Education"/>
    <x v="0"/>
    <s v="4011014000"/>
    <s v="Pending"/>
    <s v="16044380"/>
    <m/>
    <m/>
    <n v="1"/>
    <n v="43682"/>
    <n v="1"/>
    <n v="43682"/>
  </r>
  <r>
    <x v="2"/>
    <s v="4"/>
    <s v="10/1/2015"/>
    <s v="2016"/>
    <s v="1"/>
    <s v="45010000"/>
    <x v="15"/>
    <x v="1"/>
    <s v="PURDUE UNIVERSITY"/>
    <s v="Institution of Higher Education"/>
    <x v="0"/>
    <s v="4011015000"/>
    <s v="Pending"/>
    <s v="16034372"/>
    <m/>
    <m/>
    <n v="1"/>
    <n v="28379"/>
    <n v="1"/>
    <n v="28379"/>
  </r>
  <r>
    <x v="2"/>
    <s v="4"/>
    <s v="10/1/2015"/>
    <s v="2016"/>
    <s v="1"/>
    <s v="45010000"/>
    <x v="15"/>
    <x v="1"/>
    <s v="PURDUE UNIVERSITY"/>
    <s v="Institution of Higher Education"/>
    <x v="0"/>
    <s v="4011015000"/>
    <s v="Pending"/>
    <s v="16044425"/>
    <n v="0.25"/>
    <n v="12500"/>
    <m/>
    <m/>
    <n v="0.25"/>
    <n v="12500"/>
  </r>
  <r>
    <x v="2"/>
    <s v="4"/>
    <s v="10/1/2015"/>
    <s v="2016"/>
    <s v="1"/>
    <s v="45010000"/>
    <x v="15"/>
    <x v="1"/>
    <s v="PURDUE UNIVERSITY"/>
    <s v="Institution of Higher Education"/>
    <x v="0"/>
    <s v="4011015000"/>
    <s v="Pending"/>
    <s v="16044428"/>
    <m/>
    <m/>
    <n v="0.2"/>
    <n v="9635.4"/>
    <n v="0.2"/>
    <n v="9635.4"/>
  </r>
  <r>
    <x v="2"/>
    <s v="4"/>
    <s v="10/1/2015"/>
    <s v="2016"/>
    <s v="1"/>
    <s v="45010000"/>
    <x v="15"/>
    <x v="1"/>
    <s v="PURDUE UNIVERSITY"/>
    <s v="Institution of Higher Education"/>
    <x v="0"/>
    <s v="4011016000"/>
    <s v="Pending"/>
    <s v="16044407"/>
    <n v="0.2"/>
    <n v="10000"/>
    <m/>
    <m/>
    <n v="0.2"/>
    <n v="10000"/>
  </r>
  <r>
    <x v="2"/>
    <s v="4"/>
    <s v="10/1/2015"/>
    <s v="2016"/>
    <s v="1"/>
    <s v="45010000"/>
    <x v="15"/>
    <x v="1"/>
    <s v="PURDUE UNIVERSITY"/>
    <s v="Institution of Higher Education"/>
    <x v="0"/>
    <s v="4011016000"/>
    <s v="Pending"/>
    <s v="16044410"/>
    <m/>
    <m/>
    <n v="0.67"/>
    <n v="50226.55"/>
    <n v="0.67"/>
    <n v="50226.55"/>
  </r>
  <r>
    <x v="2"/>
    <s v="4"/>
    <s v="10/1/2015"/>
    <s v="2016"/>
    <s v="1"/>
    <s v="45010000"/>
    <x v="15"/>
    <x v="1"/>
    <s v="PURDUE UNIVERSITY"/>
    <s v="Institution of Higher Education"/>
    <x v="0"/>
    <s v="4011016000"/>
    <s v="Pending"/>
    <s v="16044428"/>
    <m/>
    <m/>
    <n v="0.8"/>
    <n v="38541.599999999999"/>
    <n v="0.8"/>
    <n v="38541.599999999999"/>
  </r>
  <r>
    <x v="2"/>
    <s v="4"/>
    <s v="10/1/2015"/>
    <s v="2016"/>
    <s v="1"/>
    <s v="45010000"/>
    <x v="15"/>
    <x v="1"/>
    <s v="PURDUE UNIVERSITY"/>
    <s v="Institution of Higher Education"/>
    <x v="0"/>
    <s v="4011016000"/>
    <s v="Not Funded"/>
    <s v="16034308"/>
    <m/>
    <m/>
    <n v="0.33"/>
    <n v="23017.83"/>
    <n v="0.33"/>
    <n v="23017.83"/>
  </r>
  <r>
    <x v="2"/>
    <s v="4"/>
    <s v="10/1/2015"/>
    <s v="2016"/>
    <s v="1"/>
    <s v="45010000"/>
    <x v="15"/>
    <x v="1"/>
    <s v="PURDUE UNIVERSITY"/>
    <s v="Institution of Higher Education"/>
    <x v="0"/>
    <s v="4011016000"/>
    <s v="Not Funded"/>
    <s v="16034311"/>
    <m/>
    <m/>
    <n v="0.45"/>
    <n v="22297.5"/>
    <n v="0.45"/>
    <n v="22297.5"/>
  </r>
  <r>
    <x v="2"/>
    <s v="4"/>
    <s v="10/1/2015"/>
    <s v="2016"/>
    <s v="1"/>
    <s v="45010000"/>
    <x v="15"/>
    <x v="1"/>
    <s v="PURDUE UNIVERSITY"/>
    <s v="Institution of Higher Education"/>
    <x v="0"/>
    <s v="4011016000"/>
    <s v="Not Funded"/>
    <s v="16034364"/>
    <m/>
    <m/>
    <n v="0.5"/>
    <n v="24105"/>
    <n v="0.5"/>
    <n v="24105"/>
  </r>
  <r>
    <x v="2"/>
    <s v="4"/>
    <s v="10/1/2015"/>
    <s v="2016"/>
    <s v="1"/>
    <s v="45010000"/>
    <x v="15"/>
    <x v="1"/>
    <s v="PURDUE UNIVERSITY"/>
    <s v="Institution of Higher Education"/>
    <x v="0"/>
    <s v="4011016000"/>
    <s v="Not Funded"/>
    <s v="16034367"/>
    <m/>
    <m/>
    <n v="0.2"/>
    <n v="10000"/>
    <n v="0.2"/>
    <n v="10000"/>
  </r>
  <r>
    <x v="2"/>
    <s v="4"/>
    <s v="10/1/2015"/>
    <s v="2016"/>
    <s v="1"/>
    <s v="45010000"/>
    <x v="15"/>
    <x v="1"/>
    <s v="PURDUE UNIVERSITY"/>
    <s v="Institution of Higher Education"/>
    <x v="0"/>
    <s v="4011016000"/>
    <s v="Not Funded"/>
    <s v="16044405"/>
    <m/>
    <m/>
    <n v="0.5"/>
    <n v="24597.5"/>
    <n v="0.5"/>
    <n v="24597.5"/>
  </r>
  <r>
    <x v="2"/>
    <s v="4"/>
    <s v="10/1/2015"/>
    <s v="2016"/>
    <s v="1"/>
    <s v="45010000"/>
    <x v="15"/>
    <x v="1"/>
    <s v="PURDUE UNIVERSITY"/>
    <s v="Institution of Higher Education"/>
    <x v="0"/>
    <s v="4011016000"/>
    <s v="Not Funded"/>
    <s v="16044415"/>
    <m/>
    <m/>
    <n v="0.25"/>
    <n v="12487.25"/>
    <n v="0.25"/>
    <n v="12487.25"/>
  </r>
  <r>
    <x v="2"/>
    <s v="4"/>
    <s v="10/1/2015"/>
    <s v="2016"/>
    <s v="1"/>
    <s v="45010000"/>
    <x v="15"/>
    <x v="1"/>
    <s v="PURDUE UNIVERSITY"/>
    <s v="Institution of Higher Education"/>
    <x v="0"/>
    <s v="4011016000"/>
    <s v="Not Funded"/>
    <s v="16044421"/>
    <m/>
    <m/>
    <n v="1"/>
    <n v="50000"/>
    <n v="1"/>
    <n v="50000"/>
  </r>
  <r>
    <x v="2"/>
    <s v="4"/>
    <s v="10/1/2015"/>
    <s v="2016"/>
    <s v="1"/>
    <s v="45010000"/>
    <x v="15"/>
    <x v="1"/>
    <s v="PURDUE UNIVERSITY"/>
    <s v="Institution of Higher Education"/>
    <x v="0"/>
    <s v="4011016000"/>
    <s v="Not Funded"/>
    <s v="16044423"/>
    <m/>
    <m/>
    <n v="0.9"/>
    <n v="43472.7"/>
    <n v="0.9"/>
    <n v="43472.7"/>
  </r>
  <r>
    <x v="2"/>
    <s v="4"/>
    <s v="10/1/2015"/>
    <s v="2016"/>
    <s v="1"/>
    <s v="45010000"/>
    <x v="15"/>
    <x v="1"/>
    <s v="PURDUE UNIVERSITY"/>
    <s v="Institution of Higher Education"/>
    <x v="0"/>
    <s v="4011017000"/>
    <s v="Pending"/>
    <s v="16044379"/>
    <m/>
    <m/>
    <n v="0.6"/>
    <n v="29737.8"/>
    <n v="0.6"/>
    <n v="29737.8"/>
  </r>
  <r>
    <x v="2"/>
    <s v="4"/>
    <s v="10/1/2015"/>
    <s v="2016"/>
    <s v="1"/>
    <s v="45010000"/>
    <x v="15"/>
    <x v="1"/>
    <s v="PURDUE UNIVERSITY"/>
    <s v="Institution of Higher Education"/>
    <x v="0"/>
    <s v="4011017000"/>
    <s v="Pending"/>
    <s v="16044429"/>
    <m/>
    <m/>
    <n v="0.02"/>
    <n v="504.74"/>
    <n v="0.02"/>
    <n v="504.74"/>
  </r>
  <r>
    <x v="2"/>
    <s v="4"/>
    <s v="10/1/2015"/>
    <s v="2016"/>
    <s v="1"/>
    <s v="45010000"/>
    <x v="15"/>
    <x v="1"/>
    <s v="PURDUE UNIVERSITY"/>
    <s v="Institution of Higher Education"/>
    <x v="0"/>
    <s v="4011017000"/>
    <s v="Not Funded"/>
    <s v="16034253"/>
    <m/>
    <m/>
    <n v="1"/>
    <n v="97991"/>
    <n v="1"/>
    <n v="97991"/>
  </r>
  <r>
    <x v="2"/>
    <s v="4"/>
    <s v="10/1/2015"/>
    <s v="2016"/>
    <s v="1"/>
    <s v="45010000"/>
    <x v="15"/>
    <x v="1"/>
    <s v="PURDUE UNIVERSITY"/>
    <s v="Institution of Higher Education"/>
    <x v="0"/>
    <s v="4011018000"/>
    <s v="Pending"/>
    <s v="16034318"/>
    <m/>
    <m/>
    <n v="0.5"/>
    <n v="25000"/>
    <n v="0.5"/>
    <n v="25000"/>
  </r>
  <r>
    <x v="2"/>
    <s v="4"/>
    <s v="10/1/2015"/>
    <s v="2016"/>
    <s v="1"/>
    <s v="45010000"/>
    <x v="15"/>
    <x v="1"/>
    <s v="PURDUE UNIVERSITY"/>
    <s v="Institution of Higher Education"/>
    <x v="0"/>
    <s v="4011018000"/>
    <s v="Pending"/>
    <s v="16044379"/>
    <m/>
    <m/>
    <n v="0.2"/>
    <n v="9912.6"/>
    <n v="0.2"/>
    <n v="9912.6"/>
  </r>
  <r>
    <x v="2"/>
    <s v="4"/>
    <s v="10/1/2015"/>
    <s v="2016"/>
    <s v="1"/>
    <s v="45010000"/>
    <x v="15"/>
    <x v="1"/>
    <s v="PURDUE UNIVERSITY"/>
    <s v="Institution of Higher Education"/>
    <x v="0"/>
    <s v="4011018000"/>
    <s v="Pending"/>
    <s v="16044447"/>
    <n v="0.5"/>
    <n v="24976.5"/>
    <m/>
    <m/>
    <n v="0.5"/>
    <n v="24976.5"/>
  </r>
  <r>
    <x v="2"/>
    <s v="4"/>
    <s v="10/1/2015"/>
    <s v="2016"/>
    <s v="1"/>
    <s v="45010000"/>
    <x v="15"/>
    <x v="1"/>
    <s v="PURDUE UNIVERSITY"/>
    <s v="Institution of Higher Education"/>
    <x v="0"/>
    <s v="4011018000"/>
    <s v="Not Funded"/>
    <s v="16034308"/>
    <m/>
    <m/>
    <n v="0.33"/>
    <n v="23017.83"/>
    <n v="0.33"/>
    <n v="23017.83"/>
  </r>
  <r>
    <x v="2"/>
    <s v="4"/>
    <s v="10/1/2015"/>
    <s v="2016"/>
    <s v="1"/>
    <s v="45010000"/>
    <x v="15"/>
    <x v="1"/>
    <s v="PURDUE UNIVERSITY"/>
    <s v="Institution of Higher Education"/>
    <x v="0"/>
    <s v="4011018000"/>
    <s v="Not Funded"/>
    <s v="16034364"/>
    <m/>
    <m/>
    <n v="0.5"/>
    <n v="24105"/>
    <n v="0.5"/>
    <n v="24105"/>
  </r>
  <r>
    <x v="2"/>
    <s v="4"/>
    <s v="10/1/2015"/>
    <s v="2016"/>
    <s v="1"/>
    <s v="45010000"/>
    <x v="15"/>
    <x v="1"/>
    <s v="PURDUE UNIVERSITY"/>
    <s v="Institution of Higher Education"/>
    <x v="0"/>
    <s v="4011018000"/>
    <s v="Not Funded"/>
    <s v="16034367"/>
    <m/>
    <m/>
    <n v="0.2"/>
    <n v="10000"/>
    <n v="0.2"/>
    <n v="10000"/>
  </r>
  <r>
    <x v="2"/>
    <s v="4"/>
    <s v="10/1/2015"/>
    <s v="2016"/>
    <s v="1"/>
    <s v="45010000"/>
    <x v="15"/>
    <x v="1"/>
    <s v="PURDUE UNIVERSITY"/>
    <s v="Institution of Higher Education"/>
    <x v="0"/>
    <s v="4011018000"/>
    <s v="Not Funded"/>
    <s v="16034375"/>
    <m/>
    <m/>
    <n v="0.4"/>
    <n v="30000"/>
    <n v="0.4"/>
    <n v="30000"/>
  </r>
  <r>
    <x v="2"/>
    <s v="4"/>
    <s v="10/1/2015"/>
    <s v="2016"/>
    <s v="1"/>
    <s v="45010000"/>
    <x v="15"/>
    <x v="1"/>
    <s v="PURDUE UNIVERSITY"/>
    <s v="Institution of Higher Education"/>
    <x v="0"/>
    <s v="4012003000"/>
    <s v="Pending"/>
    <s v="16034318"/>
    <m/>
    <m/>
    <n v="0.5"/>
    <n v="25000"/>
    <n v="0.5"/>
    <n v="25000"/>
  </r>
  <r>
    <x v="2"/>
    <s v="4"/>
    <s v="10/1/2015"/>
    <s v="2016"/>
    <s v="1"/>
    <s v="45010000"/>
    <x v="15"/>
    <x v="1"/>
    <s v="PURDUE UNIVERSITY"/>
    <s v="Institution of Higher Education"/>
    <x v="0"/>
    <s v="4012004000"/>
    <s v="Not Funded"/>
    <s v="16034311"/>
    <m/>
    <m/>
    <n v="0.45"/>
    <n v="22297.5"/>
    <n v="0.45"/>
    <n v="22297.5"/>
  </r>
  <r>
    <x v="2"/>
    <s v="4"/>
    <s v="10/1/2015"/>
    <s v="2016"/>
    <s v="1"/>
    <s v="45010000"/>
    <x v="15"/>
    <x v="1"/>
    <s v="PURDUE UNIVERSITY"/>
    <s v="Institution of Higher Education"/>
    <x v="0"/>
    <s v="4018004000"/>
    <s v="Pending"/>
    <s v="16044400"/>
    <m/>
    <m/>
    <n v="0.1875"/>
    <n v="14062.5"/>
    <n v="0.1875"/>
    <n v="14062.5"/>
  </r>
  <r>
    <x v="2"/>
    <s v="4"/>
    <s v="10/1/2015"/>
    <s v="2016"/>
    <s v="1"/>
    <s v="45010000"/>
    <x v="15"/>
    <x v="1"/>
    <s v="PURDUE UNIVERSITY"/>
    <s v="Institution of Higher Education"/>
    <x v="0"/>
    <s v="4027003000"/>
    <s v="Pending"/>
    <s v="16044407"/>
    <n v="0"/>
    <n v="0"/>
    <m/>
    <m/>
    <n v="0"/>
    <n v="0"/>
  </r>
  <r>
    <x v="2"/>
    <s v="4"/>
    <s v="10/1/2015"/>
    <s v="2016"/>
    <s v="1"/>
    <s v="45010000"/>
    <x v="15"/>
    <x v="1"/>
    <s v="PURDUE UNIVERSITY"/>
    <s v="Institution of Higher Education"/>
    <x v="0"/>
    <s v="4027003000"/>
    <s v="Pending"/>
    <s v="16044447"/>
    <n v="0"/>
    <n v="0"/>
    <m/>
    <m/>
    <n v="0"/>
    <n v="0"/>
  </r>
  <r>
    <x v="2"/>
    <s v="4"/>
    <s v="10/1/2015"/>
    <s v="2016"/>
    <s v="1"/>
    <s v="45010000"/>
    <x v="15"/>
    <x v="1"/>
    <s v="PURDUE UNIVERSITY"/>
    <s v="Institution of Higher Education"/>
    <x v="0"/>
    <s v="4027013000"/>
    <s v="Pending"/>
    <s v="16044425"/>
    <n v="0"/>
    <n v="0"/>
    <m/>
    <m/>
    <n v="0"/>
    <n v="0"/>
  </r>
  <r>
    <x v="2"/>
    <s v="4"/>
    <s v="10/2/2015"/>
    <s v="2016"/>
    <s v="1"/>
    <s v="45010000"/>
    <x v="15"/>
    <x v="1"/>
    <s v="PURDUE UNIVERSITY"/>
    <s v="Institution of Higher Education"/>
    <x v="0"/>
    <s v="4013006000"/>
    <s v="Pending"/>
    <s v="16044438"/>
    <m/>
    <m/>
    <n v="0.4"/>
    <n v="20000"/>
    <n v="0.4"/>
    <n v="20000"/>
  </r>
  <r>
    <x v="2"/>
    <s v="4"/>
    <s v="10/2/2015"/>
    <s v="2016"/>
    <s v="1"/>
    <s v="45010000"/>
    <x v="15"/>
    <x v="1"/>
    <s v="PURDUE UNIVERSITY"/>
    <s v="Institution of Higher Education"/>
    <x v="0"/>
    <s v="4013008000"/>
    <s v="Pending"/>
    <s v="16044438"/>
    <m/>
    <m/>
    <n v="0.4"/>
    <n v="20000"/>
    <n v="0.4"/>
    <n v="20000"/>
  </r>
  <r>
    <x v="2"/>
    <s v="4"/>
    <s v="10/2/2015"/>
    <s v="2016"/>
    <s v="1"/>
    <s v="45010000"/>
    <x v="15"/>
    <x v="1"/>
    <s v="PURDUE UNIVERSITY"/>
    <s v="Institution of Higher Education"/>
    <x v="0"/>
    <s v="4013010000"/>
    <s v="Pending"/>
    <s v="16044438"/>
    <m/>
    <m/>
    <n v="0.2"/>
    <n v="10000"/>
    <n v="0.2"/>
    <n v="10000"/>
  </r>
  <r>
    <x v="2"/>
    <s v="4"/>
    <s v="10/2/2015"/>
    <s v="2016"/>
    <s v="1"/>
    <s v="45010000"/>
    <x v="15"/>
    <x v="1"/>
    <s v="PURDUE UNIVERSITY"/>
    <s v="Institution of Higher Education"/>
    <x v="0"/>
    <s v="4017006000"/>
    <s v="Pending"/>
    <s v="16044467"/>
    <m/>
    <m/>
    <n v="1"/>
    <n v="14978"/>
    <n v="1"/>
    <n v="14978"/>
  </r>
  <r>
    <x v="2"/>
    <s v="4"/>
    <s v="10/2/2015"/>
    <s v="2016"/>
    <s v="1"/>
    <s v="45010000"/>
    <x v="15"/>
    <x v="1"/>
    <s v="PURDUE UNIVERSITY"/>
    <s v="Institution of Higher Education"/>
    <x v="0"/>
    <s v="4017008000"/>
    <s v="Pending"/>
    <s v="16044479"/>
    <m/>
    <m/>
    <n v="0.5"/>
    <n v="2500"/>
    <n v="0.5"/>
    <n v="2500"/>
  </r>
  <r>
    <x v="2"/>
    <s v="4"/>
    <s v="10/2/2015"/>
    <s v="2016"/>
    <s v="1"/>
    <s v="45010000"/>
    <x v="15"/>
    <x v="1"/>
    <s v="PURDUE UNIVERSITY"/>
    <s v="Institution of Higher Education"/>
    <x v="0"/>
    <s v="4017014000"/>
    <s v="Awarded"/>
    <s v="16044476"/>
    <m/>
    <m/>
    <n v="1"/>
    <n v="24981"/>
    <n v="1"/>
    <n v="24981"/>
  </r>
  <r>
    <x v="2"/>
    <s v="4"/>
    <s v="10/2/2015"/>
    <s v="2016"/>
    <s v="1"/>
    <s v="45010000"/>
    <x v="15"/>
    <x v="1"/>
    <s v="PURDUE UNIVERSITY"/>
    <s v="Institution of Higher Education"/>
    <x v="0"/>
    <s v="4018008000"/>
    <s v="Pending"/>
    <s v="16044479"/>
    <m/>
    <m/>
    <n v="0.5"/>
    <n v="2500"/>
    <n v="0.5"/>
    <n v="2500"/>
  </r>
  <r>
    <x v="2"/>
    <s v="4"/>
    <s v="10/3/2015"/>
    <s v="2016"/>
    <s v="1"/>
    <s v="45010000"/>
    <x v="15"/>
    <x v="1"/>
    <s v="PURDUE UNIVERSITY"/>
    <s v="Institution of Higher Education"/>
    <x v="0"/>
    <s v="4013004000"/>
    <s v="Pending"/>
    <s v="16044409"/>
    <m/>
    <m/>
    <n v="0.1"/>
    <n v="5000"/>
    <n v="0.1"/>
    <n v="5000"/>
  </r>
  <r>
    <x v="2"/>
    <s v="4"/>
    <s v="10/3/2015"/>
    <s v="2016"/>
    <s v="1"/>
    <s v="45010000"/>
    <x v="15"/>
    <x v="1"/>
    <s v="PURDUE UNIVERSITY"/>
    <s v="Institution of Higher Education"/>
    <x v="0"/>
    <s v="4013006000"/>
    <s v="Pending"/>
    <s v="16044409"/>
    <m/>
    <m/>
    <n v="0.45"/>
    <n v="22500"/>
    <n v="0.45"/>
    <n v="22500"/>
  </r>
  <r>
    <x v="2"/>
    <s v="4"/>
    <s v="10/3/2015"/>
    <s v="2016"/>
    <s v="1"/>
    <s v="45010000"/>
    <x v="15"/>
    <x v="1"/>
    <s v="PURDUE UNIVERSITY"/>
    <s v="Institution of Higher Education"/>
    <x v="0"/>
    <s v="4013008000"/>
    <s v="Pending"/>
    <s v="16044409"/>
    <m/>
    <m/>
    <n v="0.45"/>
    <n v="22500"/>
    <n v="0.45"/>
    <n v="22500"/>
  </r>
  <r>
    <x v="2"/>
    <s v="4"/>
    <s v="10/5/2015"/>
    <s v="2016"/>
    <s v="1"/>
    <s v="45010000"/>
    <x v="15"/>
    <x v="1"/>
    <s v="PURDUE UNIVERSITY"/>
    <s v="Institution of Higher Education"/>
    <x v="0"/>
    <s v="4017012000"/>
    <s v="Awarded"/>
    <s v="16044560"/>
    <n v="0.8"/>
    <n v="19785.599999999999"/>
    <m/>
    <m/>
    <n v="0.8"/>
    <n v="19785.599999999999"/>
  </r>
  <r>
    <x v="2"/>
    <s v="4"/>
    <s v="10/5/2015"/>
    <s v="2016"/>
    <s v="1"/>
    <s v="45010000"/>
    <x v="15"/>
    <x v="1"/>
    <s v="PURDUE UNIVERSITY"/>
    <s v="Institution of Higher Education"/>
    <x v="0"/>
    <s v="4017022000"/>
    <s v="Awarded"/>
    <s v="16044560"/>
    <n v="0.2"/>
    <n v="4946.3999999999996"/>
    <m/>
    <m/>
    <n v="0.2"/>
    <n v="4946.3999999999996"/>
  </r>
  <r>
    <x v="2"/>
    <s v="4"/>
    <s v="10/5/2015"/>
    <s v="2016"/>
    <s v="1"/>
    <s v="45010000"/>
    <x v="15"/>
    <x v="1"/>
    <s v="PURDUE UNIVERSITY"/>
    <s v="Institution of Higher Education"/>
    <x v="0"/>
    <s v="4027011000"/>
    <s v="Awarded"/>
    <s v="16044560"/>
    <n v="0"/>
    <n v="0"/>
    <m/>
    <m/>
    <n v="0"/>
    <n v="0"/>
  </r>
  <r>
    <x v="2"/>
    <s v="4"/>
    <s v="10/5/2015"/>
    <s v="2016"/>
    <s v="1"/>
    <s v="45010000"/>
    <x v="15"/>
    <x v="1"/>
    <s v="PURDUE UNIVERSITY"/>
    <s v="Institution of Higher Education"/>
    <x v="0"/>
    <s v="4027013000"/>
    <s v="Awarded"/>
    <s v="16044560"/>
    <n v="0"/>
    <n v="0"/>
    <m/>
    <m/>
    <n v="0"/>
    <n v="0"/>
  </r>
  <r>
    <x v="2"/>
    <s v="4"/>
    <s v="10/12/2015"/>
    <s v="2016"/>
    <s v="1"/>
    <s v="45010000"/>
    <x v="15"/>
    <x v="1"/>
    <s v="PURDUE UNIVERSITY"/>
    <s v="Institution of Higher Education"/>
    <x v="0"/>
    <s v="4017006000"/>
    <s v="Pending"/>
    <s v="16044766"/>
    <m/>
    <m/>
    <n v="0.5"/>
    <n v="12499.5"/>
    <n v="0.5"/>
    <n v="12499.5"/>
  </r>
  <r>
    <x v="2"/>
    <s v="4"/>
    <s v="10/12/2015"/>
    <s v="2016"/>
    <s v="1"/>
    <s v="45010000"/>
    <x v="15"/>
    <x v="1"/>
    <s v="PURDUE UNIVERSITY"/>
    <s v="Institution of Higher Education"/>
    <x v="0"/>
    <s v="4019010000"/>
    <s v="Pending"/>
    <s v="16044766"/>
    <m/>
    <m/>
    <n v="0.5"/>
    <n v="12499.5"/>
    <n v="0.5"/>
    <n v="12499.5"/>
  </r>
  <r>
    <x v="2"/>
    <s v="4"/>
    <s v="10/14/2015"/>
    <s v="2016"/>
    <s v="1"/>
    <s v="45010000"/>
    <x v="15"/>
    <x v="1"/>
    <s v="PURDUE UNIVERSITY"/>
    <s v="Institution of Higher Education"/>
    <x v="0"/>
    <s v="4020003000"/>
    <s v="Not Funded"/>
    <s v="16045037"/>
    <m/>
    <m/>
    <n v="1"/>
    <n v="169424"/>
    <n v="1"/>
    <n v="169424"/>
  </r>
  <r>
    <x v="2"/>
    <s v="4"/>
    <s v="10/20/2015"/>
    <s v="2016"/>
    <s v="1"/>
    <s v="45010000"/>
    <x v="15"/>
    <x v="1"/>
    <s v="PURDUE UNIVERSITY"/>
    <s v="Institution of Higher Education"/>
    <x v="0"/>
    <s v="4007003000"/>
    <s v="Awarded"/>
    <s v="16044808"/>
    <m/>
    <m/>
    <n v="0.48"/>
    <n v="1488"/>
    <n v="0.48"/>
    <n v="1488"/>
  </r>
  <r>
    <x v="2"/>
    <s v="4"/>
    <s v="10/20/2015"/>
    <s v="2016"/>
    <s v="1"/>
    <s v="45010000"/>
    <x v="15"/>
    <x v="1"/>
    <s v="PURDUE UNIVERSITY"/>
    <s v="Institution of Higher Education"/>
    <x v="0"/>
    <s v="4007003000"/>
    <s v="Awarded"/>
    <s v="16044995"/>
    <m/>
    <m/>
    <n v="0.5"/>
    <n v="1250"/>
    <n v="0.5"/>
    <n v="1250"/>
  </r>
  <r>
    <x v="2"/>
    <s v="4"/>
    <s v="10/20/2015"/>
    <s v="2016"/>
    <s v="1"/>
    <s v="45010000"/>
    <x v="15"/>
    <x v="1"/>
    <s v="PURDUE UNIVERSITY"/>
    <s v="Institution of Higher Education"/>
    <x v="0"/>
    <s v="4011010000"/>
    <s v="Awarded"/>
    <s v="16044864"/>
    <m/>
    <m/>
    <n v="1"/>
    <n v="6000"/>
    <n v="1"/>
    <n v="6000"/>
  </r>
  <r>
    <x v="2"/>
    <s v="4"/>
    <s v="10/20/2015"/>
    <s v="2016"/>
    <s v="1"/>
    <s v="45010000"/>
    <x v="15"/>
    <x v="1"/>
    <s v="PURDUE UNIVERSITY"/>
    <s v="Institution of Higher Education"/>
    <x v="0"/>
    <s v="4012003000"/>
    <s v="Awarded"/>
    <s v="16044807"/>
    <m/>
    <m/>
    <n v="0.2"/>
    <n v="2000"/>
    <n v="0.2"/>
    <n v="2000"/>
  </r>
  <r>
    <x v="2"/>
    <s v="4"/>
    <s v="10/20/2015"/>
    <s v="2016"/>
    <s v="1"/>
    <s v="45010000"/>
    <x v="15"/>
    <x v="1"/>
    <s v="PURDUE UNIVERSITY"/>
    <s v="Institution of Higher Education"/>
    <x v="0"/>
    <s v="4016003000"/>
    <s v="Awarded"/>
    <s v="16044807"/>
    <m/>
    <m/>
    <n v="0.8"/>
    <n v="8000"/>
    <n v="0.8"/>
    <n v="8000"/>
  </r>
  <r>
    <x v="2"/>
    <s v="4"/>
    <s v="10/20/2015"/>
    <s v="2016"/>
    <s v="1"/>
    <s v="45010000"/>
    <x v="15"/>
    <x v="1"/>
    <s v="PURDUE UNIVERSITY"/>
    <s v="Institution of Higher Education"/>
    <x v="0"/>
    <s v="4016003000"/>
    <s v="Awarded"/>
    <s v="16044808"/>
    <m/>
    <m/>
    <n v="0.52"/>
    <n v="1612"/>
    <n v="0.52"/>
    <n v="1612"/>
  </r>
  <r>
    <x v="2"/>
    <s v="4"/>
    <s v="10/20/2015"/>
    <s v="2016"/>
    <s v="1"/>
    <s v="45010000"/>
    <x v="15"/>
    <x v="1"/>
    <s v="PURDUE UNIVERSITY"/>
    <s v="Institution of Higher Education"/>
    <x v="0"/>
    <s v="4016003000"/>
    <s v="Awarded"/>
    <s v="16044995"/>
    <m/>
    <m/>
    <n v="0.5"/>
    <n v="1250"/>
    <n v="0.5"/>
    <n v="1250"/>
  </r>
  <r>
    <x v="2"/>
    <s v="4"/>
    <s v="10/20/2015"/>
    <s v="2016"/>
    <s v="1"/>
    <s v="45010000"/>
    <x v="15"/>
    <x v="1"/>
    <s v="PURDUE UNIVERSITY"/>
    <s v="Institution of Higher Education"/>
    <x v="0"/>
    <s v="4016003000"/>
    <s v="Awarded"/>
    <s v="16044996"/>
    <m/>
    <m/>
    <n v="1"/>
    <n v="6000"/>
    <n v="1"/>
    <n v="6000"/>
  </r>
  <r>
    <x v="2"/>
    <s v="4"/>
    <s v="10/21/2015"/>
    <s v="2016"/>
    <s v="1"/>
    <s v="45010000"/>
    <x v="15"/>
    <x v="1"/>
    <s v="PURDUE UNIVERSITY"/>
    <s v="Institution of Higher Education"/>
    <x v="0"/>
    <s v="4014005000"/>
    <s v="Pending"/>
    <s v="16045098"/>
    <m/>
    <m/>
    <n v="0.1"/>
    <n v="2500"/>
    <n v="0.1"/>
    <n v="2500"/>
  </r>
  <r>
    <x v="2"/>
    <s v="4"/>
    <s v="10/21/2015"/>
    <s v="2016"/>
    <s v="1"/>
    <s v="45010000"/>
    <x v="15"/>
    <x v="1"/>
    <s v="PURDUE UNIVERSITY"/>
    <s v="Institution of Higher Education"/>
    <x v="0"/>
    <s v="4017003000"/>
    <s v="Awarded"/>
    <s v="16045099"/>
    <m/>
    <m/>
    <n v="0.75"/>
    <n v="17943.75"/>
    <n v="0.75"/>
    <n v="17943.75"/>
  </r>
  <r>
    <x v="2"/>
    <s v="4"/>
    <s v="10/21/2015"/>
    <s v="2016"/>
    <s v="1"/>
    <s v="45010000"/>
    <x v="15"/>
    <x v="1"/>
    <s v="PURDUE UNIVERSITY"/>
    <s v="Institution of Higher Education"/>
    <x v="0"/>
    <s v="4017007000"/>
    <s v="Pending"/>
    <s v="16045096"/>
    <m/>
    <m/>
    <n v="0.5"/>
    <n v="12481"/>
    <n v="0.5"/>
    <n v="12481"/>
  </r>
  <r>
    <x v="2"/>
    <s v="4"/>
    <s v="10/21/2015"/>
    <s v="2016"/>
    <s v="1"/>
    <s v="45010000"/>
    <x v="15"/>
    <x v="1"/>
    <s v="PURDUE UNIVERSITY"/>
    <s v="Institution of Higher Education"/>
    <x v="0"/>
    <s v="4017012000"/>
    <s v="Pending"/>
    <s v="16045098"/>
    <m/>
    <m/>
    <n v="0.1"/>
    <n v="2500"/>
    <n v="0.1"/>
    <n v="2500"/>
  </r>
  <r>
    <x v="2"/>
    <s v="4"/>
    <s v="10/21/2015"/>
    <s v="2016"/>
    <s v="1"/>
    <s v="45010000"/>
    <x v="15"/>
    <x v="1"/>
    <s v="PURDUE UNIVERSITY"/>
    <s v="Institution of Higher Education"/>
    <x v="0"/>
    <s v="4017015000"/>
    <s v="Pending"/>
    <s v="16045098"/>
    <m/>
    <m/>
    <n v="0.8"/>
    <n v="20000"/>
    <n v="0.8"/>
    <n v="20000"/>
  </r>
  <r>
    <x v="2"/>
    <s v="4"/>
    <s v="10/21/2015"/>
    <s v="2016"/>
    <s v="1"/>
    <s v="45010000"/>
    <x v="15"/>
    <x v="1"/>
    <s v="PURDUE UNIVERSITY"/>
    <s v="Institution of Higher Education"/>
    <x v="0"/>
    <s v="4019001000"/>
    <s v="Awarded"/>
    <s v="16045099"/>
    <m/>
    <m/>
    <n v="0.25"/>
    <n v="5981.25"/>
    <n v="0.25"/>
    <n v="5981.25"/>
  </r>
  <r>
    <x v="2"/>
    <s v="4"/>
    <s v="10/21/2015"/>
    <s v="2016"/>
    <s v="1"/>
    <s v="45010000"/>
    <x v="15"/>
    <x v="1"/>
    <s v="PURDUE UNIVERSITY"/>
    <s v="Institution of Higher Education"/>
    <x v="0"/>
    <s v="4024001000"/>
    <s v="Pending"/>
    <s v="16045096"/>
    <m/>
    <m/>
    <n v="0.5"/>
    <n v="12481"/>
    <n v="0.5"/>
    <n v="12481"/>
  </r>
  <r>
    <x v="2"/>
    <s v="4"/>
    <s v="10/23/2015"/>
    <s v="2016"/>
    <s v="1"/>
    <s v="45010000"/>
    <x v="15"/>
    <x v="1"/>
    <s v="PURDUE UNIVERSITY"/>
    <s v="Institution of Higher Education"/>
    <x v="0"/>
    <s v="4012003000"/>
    <s v="Awarded"/>
    <s v="16045157"/>
    <m/>
    <m/>
    <n v="0.5"/>
    <n v="7500"/>
    <n v="0.5"/>
    <n v="7500"/>
  </r>
  <r>
    <x v="2"/>
    <s v="4"/>
    <s v="10/23/2015"/>
    <s v="2016"/>
    <s v="1"/>
    <s v="45010000"/>
    <x v="15"/>
    <x v="1"/>
    <s v="PURDUE UNIVERSITY"/>
    <s v="Institution of Higher Education"/>
    <x v="0"/>
    <s v="4018004000"/>
    <s v="Awarded"/>
    <s v="16045157"/>
    <m/>
    <m/>
    <n v="0.5"/>
    <n v="7500"/>
    <n v="0.5"/>
    <n v="7500"/>
  </r>
  <r>
    <x v="2"/>
    <s v="5"/>
    <s v="11/6/2015"/>
    <s v="2016"/>
    <s v="2"/>
    <s v="45010000"/>
    <x v="15"/>
    <x v="1"/>
    <s v="PURDUE UNIVERSITY"/>
    <s v="Institution of Higher Education"/>
    <x v="0"/>
    <s v="4007003000"/>
    <s v="Awarded"/>
    <s v="16055662"/>
    <m/>
    <m/>
    <n v="0.24"/>
    <n v="1200"/>
    <n v="0.24"/>
    <n v="1200"/>
  </r>
  <r>
    <x v="2"/>
    <s v="5"/>
    <s v="11/6/2015"/>
    <s v="2016"/>
    <s v="2"/>
    <s v="45010000"/>
    <x v="15"/>
    <x v="1"/>
    <s v="PURDUE UNIVERSITY"/>
    <s v="Institution of Higher Education"/>
    <x v="0"/>
    <s v="4016003000"/>
    <s v="Awarded"/>
    <s v="16055662"/>
    <m/>
    <m/>
    <n v="0.26"/>
    <n v="1300"/>
    <n v="0.26"/>
    <n v="1300"/>
  </r>
  <r>
    <x v="2"/>
    <s v="5"/>
    <s v="11/6/2015"/>
    <s v="2016"/>
    <s v="2"/>
    <s v="45010000"/>
    <x v="15"/>
    <x v="1"/>
    <s v="PURDUE UNIVERSITY"/>
    <s v="Institution of Higher Education"/>
    <x v="0"/>
    <s v="4018003000"/>
    <s v="Awarded"/>
    <s v="16055662"/>
    <m/>
    <m/>
    <n v="0.5"/>
    <n v="2500"/>
    <n v="0.5"/>
    <n v="2500"/>
  </r>
  <r>
    <x v="2"/>
    <s v="5"/>
    <s v="11/10/2015"/>
    <s v="2016"/>
    <s v="2"/>
    <s v="45010000"/>
    <x v="15"/>
    <x v="1"/>
    <s v="PURDUE UNIVERSITY"/>
    <s v="Institution of Higher Education"/>
    <x v="0"/>
    <s v="4014017000"/>
    <s v="Awarded"/>
    <s v="16055721"/>
    <m/>
    <m/>
    <n v="1"/>
    <n v="30000"/>
    <n v="1"/>
    <n v="30000"/>
  </r>
  <r>
    <x v="2"/>
    <s v="5"/>
    <s v="11/18/2015"/>
    <s v="2016"/>
    <s v="2"/>
    <s v="45010000"/>
    <x v="15"/>
    <x v="1"/>
    <s v="PURDUE UNIVERSITY"/>
    <s v="Institution of Higher Education"/>
    <x v="0"/>
    <s v="4012003000"/>
    <s v="Pending"/>
    <s v="16055941"/>
    <m/>
    <m/>
    <n v="1"/>
    <n v="75000"/>
    <n v="1"/>
    <n v="75000"/>
  </r>
  <r>
    <x v="2"/>
    <s v="5"/>
    <s v="11/19/2015"/>
    <s v="2016"/>
    <s v="2"/>
    <s v="45010000"/>
    <x v="15"/>
    <x v="1"/>
    <s v="PURDUE UNIVERSITY"/>
    <s v="Institution of Higher Education"/>
    <x v="0"/>
    <s v="4012003000"/>
    <s v="Pending"/>
    <s v="16055887"/>
    <m/>
    <m/>
    <n v="1"/>
    <n v="74768"/>
    <n v="1"/>
    <n v="74768"/>
  </r>
  <r>
    <x v="2"/>
    <s v="5"/>
    <s v="11/19/2015"/>
    <s v="2016"/>
    <s v="2"/>
    <s v="45010000"/>
    <x v="15"/>
    <x v="1"/>
    <s v="PURDUE UNIVERSITY"/>
    <s v="Institution of Higher Education"/>
    <x v="0"/>
    <s v="4012003000"/>
    <s v="Pending"/>
    <s v="16055932"/>
    <m/>
    <m/>
    <n v="6.8000000000000005E-2"/>
    <n v="3172.4"/>
    <n v="6.8000000000000005E-2"/>
    <n v="3172.4"/>
  </r>
  <r>
    <x v="2"/>
    <s v="5"/>
    <s v="11/19/2015"/>
    <s v="2016"/>
    <s v="2"/>
    <s v="45010000"/>
    <x v="15"/>
    <x v="1"/>
    <s v="PURDUE UNIVERSITY"/>
    <s v="Institution of Higher Education"/>
    <x v="0"/>
    <s v="4012003000"/>
    <s v="Pending"/>
    <s v="16056026"/>
    <m/>
    <m/>
    <n v="0.93100000000000005"/>
    <n v="65036.87"/>
    <n v="0.93100000000000005"/>
    <n v="65036.87"/>
  </r>
  <r>
    <x v="2"/>
    <s v="5"/>
    <s v="11/19/2015"/>
    <s v="2016"/>
    <s v="2"/>
    <s v="45010000"/>
    <x v="15"/>
    <x v="1"/>
    <s v="PURDUE UNIVERSITY"/>
    <s v="Institution of Higher Education"/>
    <x v="0"/>
    <s v="4012006000"/>
    <s v="Pending"/>
    <s v="16056019"/>
    <m/>
    <m/>
    <n v="1"/>
    <n v="7500"/>
    <n v="1"/>
    <n v="7500"/>
  </r>
  <r>
    <x v="2"/>
    <s v="5"/>
    <s v="11/19/2015"/>
    <s v="2016"/>
    <s v="2"/>
    <s v="45010000"/>
    <x v="15"/>
    <x v="1"/>
    <s v="PURDUE UNIVERSITY"/>
    <s v="Institution of Higher Education"/>
    <x v="0"/>
    <s v="4012007000"/>
    <s v="Pending"/>
    <s v="16055932"/>
    <m/>
    <m/>
    <n v="0.6"/>
    <n v="27991.8"/>
    <n v="0.6"/>
    <n v="27991.8"/>
  </r>
  <r>
    <x v="2"/>
    <s v="5"/>
    <s v="11/19/2015"/>
    <s v="2016"/>
    <s v="2"/>
    <s v="45010000"/>
    <x v="15"/>
    <x v="1"/>
    <s v="PURDUE UNIVERSITY"/>
    <s v="Institution of Higher Education"/>
    <x v="0"/>
    <s v="4012007000"/>
    <s v="Not Funded"/>
    <s v="16055652"/>
    <m/>
    <m/>
    <n v="1"/>
    <n v="29169"/>
    <n v="1"/>
    <n v="29169"/>
  </r>
  <r>
    <x v="2"/>
    <s v="5"/>
    <s v="11/19/2015"/>
    <s v="2016"/>
    <s v="2"/>
    <s v="45010000"/>
    <x v="15"/>
    <x v="1"/>
    <s v="PURDUE UNIVERSITY"/>
    <s v="Institution of Higher Education"/>
    <x v="0"/>
    <s v="4012011000"/>
    <s v="Pending"/>
    <s v="16055932"/>
    <m/>
    <m/>
    <n v="0.33200000000000002"/>
    <n v="15488.8"/>
    <n v="0.33200000000000002"/>
    <n v="15488.8"/>
  </r>
  <r>
    <x v="2"/>
    <s v="5"/>
    <s v="11/19/2015"/>
    <s v="2016"/>
    <s v="2"/>
    <s v="45010000"/>
    <x v="15"/>
    <x v="1"/>
    <s v="PURDUE UNIVERSITY"/>
    <s v="Institution of Higher Education"/>
    <x v="0"/>
    <s v="4012011000"/>
    <s v="Pending"/>
    <s v="16056026"/>
    <m/>
    <m/>
    <n v="6.9000000000000006E-2"/>
    <n v="4820.13"/>
    <n v="6.9000000000000006E-2"/>
    <n v="4820.13"/>
  </r>
  <r>
    <x v="2"/>
    <s v="5"/>
    <s v="11/20/2015"/>
    <s v="2016"/>
    <s v="2"/>
    <s v="45010000"/>
    <x v="15"/>
    <x v="1"/>
    <s v="PURDUE UNIVERSITY"/>
    <s v="Institution of Higher Education"/>
    <x v="0"/>
    <s v="4011009000"/>
    <s v="Pending"/>
    <s v="16055857"/>
    <m/>
    <m/>
    <n v="0.2"/>
    <n v="12609.2"/>
    <n v="0.2"/>
    <n v="12609.2"/>
  </r>
  <r>
    <x v="2"/>
    <s v="5"/>
    <s v="11/20/2015"/>
    <s v="2016"/>
    <s v="2"/>
    <s v="45010000"/>
    <x v="15"/>
    <x v="1"/>
    <s v="PURDUE UNIVERSITY"/>
    <s v="Institution of Higher Education"/>
    <x v="0"/>
    <s v="4011009000"/>
    <s v="Not Funded"/>
    <s v="16056080"/>
    <m/>
    <m/>
    <n v="0.15"/>
    <n v="9619.7999999999993"/>
    <n v="0.15"/>
    <n v="9619.7999999999993"/>
  </r>
  <r>
    <x v="2"/>
    <s v="5"/>
    <s v="11/20/2015"/>
    <s v="2016"/>
    <s v="2"/>
    <s v="45010000"/>
    <x v="15"/>
    <x v="1"/>
    <s v="PURDUE UNIVERSITY"/>
    <s v="Institution of Higher Education"/>
    <x v="0"/>
    <s v="4012003000"/>
    <s v="Pending"/>
    <s v="16055857"/>
    <m/>
    <m/>
    <n v="0.6"/>
    <n v="37827.599999999999"/>
    <n v="0.6"/>
    <n v="37827.599999999999"/>
  </r>
  <r>
    <x v="2"/>
    <s v="5"/>
    <s v="11/20/2015"/>
    <s v="2016"/>
    <s v="2"/>
    <s v="45010000"/>
    <x v="15"/>
    <x v="1"/>
    <s v="PURDUE UNIVERSITY"/>
    <s v="Institution of Higher Education"/>
    <x v="0"/>
    <s v="4012003000"/>
    <s v="Pending"/>
    <s v="16056092"/>
    <m/>
    <m/>
    <n v="0.9"/>
    <n v="67468.5"/>
    <n v="0.9"/>
    <n v="67468.5"/>
  </r>
  <r>
    <x v="2"/>
    <s v="5"/>
    <s v="11/20/2015"/>
    <s v="2016"/>
    <s v="2"/>
    <s v="45010000"/>
    <x v="15"/>
    <x v="1"/>
    <s v="PURDUE UNIVERSITY"/>
    <s v="Institution of Higher Education"/>
    <x v="0"/>
    <s v="4012003000"/>
    <s v="Not Funded"/>
    <s v="16056080"/>
    <m/>
    <m/>
    <n v="0.65"/>
    <n v="41685.800000000003"/>
    <n v="0.65"/>
    <n v="41685.800000000003"/>
  </r>
  <r>
    <x v="2"/>
    <s v="5"/>
    <s v="11/20/2015"/>
    <s v="2016"/>
    <s v="2"/>
    <s v="45010000"/>
    <x v="15"/>
    <x v="1"/>
    <s v="PURDUE UNIVERSITY"/>
    <s v="Institution of Higher Education"/>
    <x v="0"/>
    <s v="4012004000"/>
    <s v="Pending"/>
    <s v="16056030"/>
    <m/>
    <m/>
    <n v="0.8"/>
    <n v="24152.799999999999"/>
    <n v="0.8"/>
    <n v="24152.799999999999"/>
  </r>
  <r>
    <x v="2"/>
    <s v="5"/>
    <s v="11/20/2015"/>
    <s v="2016"/>
    <s v="2"/>
    <s v="45010000"/>
    <x v="15"/>
    <x v="1"/>
    <s v="PURDUE UNIVERSITY"/>
    <s v="Institution of Higher Education"/>
    <x v="0"/>
    <s v="4012006000"/>
    <s v="Pending"/>
    <s v="16056030"/>
    <m/>
    <m/>
    <n v="0.05"/>
    <n v="1509.55"/>
    <n v="0.05"/>
    <n v="1509.55"/>
  </r>
  <r>
    <x v="2"/>
    <s v="5"/>
    <s v="11/20/2015"/>
    <s v="2016"/>
    <s v="2"/>
    <s v="45010000"/>
    <x v="15"/>
    <x v="1"/>
    <s v="PURDUE UNIVERSITY"/>
    <s v="Institution of Higher Education"/>
    <x v="0"/>
    <s v="4012007000"/>
    <s v="Pending"/>
    <s v="16055857"/>
    <m/>
    <m/>
    <n v="0.2"/>
    <n v="12609.2"/>
    <n v="0.2"/>
    <n v="12609.2"/>
  </r>
  <r>
    <x v="2"/>
    <s v="5"/>
    <s v="11/20/2015"/>
    <s v="2016"/>
    <s v="2"/>
    <s v="45010000"/>
    <x v="15"/>
    <x v="1"/>
    <s v="PURDUE UNIVERSITY"/>
    <s v="Institution of Higher Education"/>
    <x v="0"/>
    <s v="4012007000"/>
    <s v="Pending"/>
    <s v="16056030"/>
    <m/>
    <m/>
    <n v="0.15"/>
    <n v="4528.6499999999996"/>
    <n v="0.15"/>
    <n v="4528.6499999999996"/>
  </r>
  <r>
    <x v="2"/>
    <s v="5"/>
    <s v="11/20/2015"/>
    <s v="2016"/>
    <s v="2"/>
    <s v="45010000"/>
    <x v="15"/>
    <x v="1"/>
    <s v="PURDUE UNIVERSITY"/>
    <s v="Institution of Higher Education"/>
    <x v="0"/>
    <s v="4012007000"/>
    <s v="Pending"/>
    <s v="16056092"/>
    <m/>
    <m/>
    <n v="0.1"/>
    <n v="7496.5"/>
    <n v="0.1"/>
    <n v="7496.5"/>
  </r>
  <r>
    <x v="2"/>
    <s v="5"/>
    <s v="11/20/2015"/>
    <s v="2016"/>
    <s v="2"/>
    <s v="45010000"/>
    <x v="15"/>
    <x v="1"/>
    <s v="PURDUE UNIVERSITY"/>
    <s v="Institution of Higher Education"/>
    <x v="0"/>
    <s v="4012007000"/>
    <s v="Not Funded"/>
    <s v="16056080"/>
    <m/>
    <m/>
    <n v="0.2"/>
    <n v="12826.4"/>
    <n v="0.2"/>
    <n v="12826.4"/>
  </r>
  <r>
    <x v="2"/>
    <s v="5"/>
    <s v="11/23/2015"/>
    <s v="2016"/>
    <s v="2"/>
    <s v="45010000"/>
    <x v="15"/>
    <x v="1"/>
    <s v="PURDUE UNIVERSITY"/>
    <s v="Institution of Higher Education"/>
    <x v="0"/>
    <s v="4007003000"/>
    <s v="Pending"/>
    <s v="16056118"/>
    <m/>
    <m/>
    <n v="0.13"/>
    <n v="9750"/>
    <n v="0.13"/>
    <n v="9750"/>
  </r>
  <r>
    <x v="2"/>
    <s v="5"/>
    <s v="11/23/2015"/>
    <s v="2016"/>
    <s v="2"/>
    <s v="45010000"/>
    <x v="15"/>
    <x v="1"/>
    <s v="PURDUE UNIVERSITY"/>
    <s v="Institution of Higher Education"/>
    <x v="0"/>
    <s v="4011012000"/>
    <s v="Pending"/>
    <s v="16056133"/>
    <m/>
    <m/>
    <n v="0.2"/>
    <n v="9230.4"/>
    <n v="0.2"/>
    <n v="9230.4"/>
  </r>
  <r>
    <x v="2"/>
    <s v="5"/>
    <s v="11/23/2015"/>
    <s v="2016"/>
    <s v="2"/>
    <s v="45010000"/>
    <x v="15"/>
    <x v="1"/>
    <s v="PURDUE UNIVERSITY"/>
    <s v="Institution of Higher Education"/>
    <x v="0"/>
    <s v="4012003000"/>
    <s v="Pending"/>
    <s v="16056116"/>
    <n v="0.23749999999999999"/>
    <n v="17812.5"/>
    <m/>
    <m/>
    <n v="0.23749999999999999"/>
    <n v="17812.5"/>
  </r>
  <r>
    <x v="2"/>
    <s v="5"/>
    <s v="11/23/2015"/>
    <s v="2016"/>
    <s v="2"/>
    <s v="45010000"/>
    <x v="15"/>
    <x v="1"/>
    <s v="PURDUE UNIVERSITY"/>
    <s v="Institution of Higher Education"/>
    <x v="0"/>
    <s v="4012003000"/>
    <s v="Pending"/>
    <s v="16056118"/>
    <m/>
    <m/>
    <n v="0.87"/>
    <n v="65250"/>
    <n v="0.87"/>
    <n v="65250"/>
  </r>
  <r>
    <x v="2"/>
    <s v="5"/>
    <s v="11/23/2015"/>
    <s v="2016"/>
    <s v="2"/>
    <s v="45010000"/>
    <x v="15"/>
    <x v="1"/>
    <s v="PURDUE UNIVERSITY"/>
    <s v="Institution of Higher Education"/>
    <x v="0"/>
    <s v="4012003000"/>
    <s v="Pending"/>
    <s v="16056133"/>
    <m/>
    <m/>
    <n v="0.2"/>
    <n v="9230.4"/>
    <n v="0.2"/>
    <n v="9230.4"/>
  </r>
  <r>
    <x v="2"/>
    <s v="5"/>
    <s v="11/23/2015"/>
    <s v="2016"/>
    <s v="2"/>
    <s v="45010000"/>
    <x v="15"/>
    <x v="1"/>
    <s v="PURDUE UNIVERSITY"/>
    <s v="Institution of Higher Education"/>
    <x v="0"/>
    <s v="4012003000"/>
    <s v="Pending"/>
    <s v="16056146"/>
    <m/>
    <m/>
    <n v="1"/>
    <n v="30000"/>
    <n v="1"/>
    <n v="30000"/>
  </r>
  <r>
    <x v="2"/>
    <s v="5"/>
    <s v="11/23/2015"/>
    <s v="2016"/>
    <s v="2"/>
    <s v="45010000"/>
    <x v="15"/>
    <x v="1"/>
    <s v="PURDUE UNIVERSITY"/>
    <s v="Institution of Higher Education"/>
    <x v="0"/>
    <s v="4012003000"/>
    <s v="Not Funded"/>
    <s v="16056117"/>
    <m/>
    <m/>
    <n v="1"/>
    <n v="56422"/>
    <n v="1"/>
    <n v="56422"/>
  </r>
  <r>
    <x v="2"/>
    <s v="5"/>
    <s v="11/23/2015"/>
    <s v="2016"/>
    <s v="2"/>
    <s v="45010000"/>
    <x v="15"/>
    <x v="1"/>
    <s v="PURDUE UNIVERSITY"/>
    <s v="Institution of Higher Education"/>
    <x v="0"/>
    <s v="4012006000"/>
    <s v="Pending"/>
    <s v="16056064"/>
    <m/>
    <m/>
    <n v="0.5"/>
    <n v="17500"/>
    <n v="0.5"/>
    <n v="17500"/>
  </r>
  <r>
    <x v="2"/>
    <s v="5"/>
    <s v="11/23/2015"/>
    <s v="2016"/>
    <s v="2"/>
    <s v="45010000"/>
    <x v="15"/>
    <x v="1"/>
    <s v="PURDUE UNIVERSITY"/>
    <s v="Institution of Higher Education"/>
    <x v="0"/>
    <s v="4012006000"/>
    <s v="Pending"/>
    <s v="16056115"/>
    <m/>
    <m/>
    <n v="1"/>
    <n v="75000"/>
    <n v="1"/>
    <n v="75000"/>
  </r>
  <r>
    <x v="2"/>
    <s v="5"/>
    <s v="11/23/2015"/>
    <s v="2016"/>
    <s v="2"/>
    <s v="45010000"/>
    <x v="15"/>
    <x v="1"/>
    <s v="PURDUE UNIVERSITY"/>
    <s v="Institution of Higher Education"/>
    <x v="0"/>
    <s v="4012006000"/>
    <s v="Awarded"/>
    <s v="16056138"/>
    <n v="0.5"/>
    <n v="1500"/>
    <m/>
    <m/>
    <n v="0.5"/>
    <n v="1500"/>
  </r>
  <r>
    <x v="2"/>
    <s v="5"/>
    <s v="11/23/2015"/>
    <s v="2016"/>
    <s v="2"/>
    <s v="45010000"/>
    <x v="15"/>
    <x v="1"/>
    <s v="PURDUE UNIVERSITY"/>
    <s v="Institution of Higher Education"/>
    <x v="0"/>
    <s v="4012007000"/>
    <s v="Pending"/>
    <s v="16056064"/>
    <m/>
    <m/>
    <n v="0.5"/>
    <n v="17500"/>
    <n v="0.5"/>
    <n v="17500"/>
  </r>
  <r>
    <x v="2"/>
    <s v="5"/>
    <s v="11/23/2015"/>
    <s v="2016"/>
    <s v="2"/>
    <s v="45010000"/>
    <x v="15"/>
    <x v="1"/>
    <s v="PURDUE UNIVERSITY"/>
    <s v="Institution of Higher Education"/>
    <x v="0"/>
    <s v="4012007000"/>
    <s v="Pending"/>
    <s v="16056133"/>
    <m/>
    <m/>
    <n v="0.6"/>
    <n v="27691.200000000001"/>
    <n v="0.6"/>
    <n v="27691.200000000001"/>
  </r>
  <r>
    <x v="2"/>
    <s v="5"/>
    <s v="11/23/2015"/>
    <s v="2016"/>
    <s v="2"/>
    <s v="45010000"/>
    <x v="15"/>
    <x v="1"/>
    <s v="PURDUE UNIVERSITY"/>
    <s v="Institution of Higher Education"/>
    <x v="0"/>
    <s v="4012007000"/>
    <s v="Pending"/>
    <s v="16056136"/>
    <m/>
    <m/>
    <n v="1"/>
    <n v="9580"/>
    <n v="1"/>
    <n v="9580"/>
  </r>
  <r>
    <x v="2"/>
    <s v="5"/>
    <s v="11/23/2015"/>
    <s v="2016"/>
    <s v="2"/>
    <s v="45010000"/>
    <x v="15"/>
    <x v="1"/>
    <s v="PURDUE UNIVERSITY"/>
    <s v="Institution of Higher Education"/>
    <x v="0"/>
    <s v="4012007000"/>
    <s v="Awarded"/>
    <s v="16056138"/>
    <n v="0.5"/>
    <n v="1500"/>
    <m/>
    <m/>
    <n v="0.5"/>
    <n v="1500"/>
  </r>
  <r>
    <x v="2"/>
    <s v="5"/>
    <s v="11/23/2015"/>
    <s v="2016"/>
    <s v="2"/>
    <s v="45010000"/>
    <x v="15"/>
    <x v="1"/>
    <s v="PURDUE UNIVERSITY"/>
    <s v="Institution of Higher Education"/>
    <x v="0"/>
    <s v="4012011000"/>
    <s v="Pending"/>
    <s v="16056116"/>
    <n v="0.51249999999999996"/>
    <n v="38437.5"/>
    <m/>
    <m/>
    <n v="0.51249999999999996"/>
    <n v="38437.5"/>
  </r>
  <r>
    <x v="2"/>
    <s v="5"/>
    <s v="11/23/2015"/>
    <s v="2016"/>
    <s v="2"/>
    <s v="45010000"/>
    <x v="15"/>
    <x v="1"/>
    <s v="PURDUE UNIVERSITY"/>
    <s v="Institution of Higher Education"/>
    <x v="0"/>
    <s v="4018009000"/>
    <s v="Pending"/>
    <s v="16056116"/>
    <n v="0.25"/>
    <n v="18750"/>
    <m/>
    <m/>
    <n v="0.25"/>
    <n v="18750"/>
  </r>
  <r>
    <x v="2"/>
    <s v="5"/>
    <s v="11/23/2015"/>
    <s v="2016"/>
    <s v="2"/>
    <s v="45010000"/>
    <x v="15"/>
    <x v="1"/>
    <s v="PURDUE UNIVERSITY"/>
    <s v="Institution of Higher Education"/>
    <x v="0"/>
    <s v="4027002000"/>
    <s v="Awarded"/>
    <s v="16056138"/>
    <n v="0"/>
    <n v="0"/>
    <m/>
    <m/>
    <n v="0"/>
    <n v="0"/>
  </r>
  <r>
    <x v="2"/>
    <s v="5"/>
    <s v="11/23/2015"/>
    <s v="2016"/>
    <s v="2"/>
    <s v="45010000"/>
    <x v="15"/>
    <x v="1"/>
    <s v="PURDUE UNIVERSITY"/>
    <s v="Institution of Higher Education"/>
    <x v="0"/>
    <s v="4027012000"/>
    <s v="Pending"/>
    <s v="16056116"/>
    <n v="0"/>
    <n v="0"/>
    <m/>
    <m/>
    <n v="0"/>
    <n v="0"/>
  </r>
  <r>
    <x v="2"/>
    <s v="5"/>
    <s v="11/24/2015"/>
    <s v="2016"/>
    <s v="2"/>
    <s v="45010000"/>
    <x v="15"/>
    <x v="1"/>
    <s v="PURDUE UNIVERSITY"/>
    <s v="Institution of Higher Education"/>
    <x v="0"/>
    <s v="4011006000"/>
    <s v="Awarded"/>
    <s v="16056170"/>
    <n v="1"/>
    <n v="6000"/>
    <m/>
    <m/>
    <n v="1"/>
    <n v="6000"/>
  </r>
  <r>
    <x v="2"/>
    <s v="5"/>
    <s v="11/24/2015"/>
    <s v="2016"/>
    <s v="2"/>
    <s v="45010000"/>
    <x v="15"/>
    <x v="1"/>
    <s v="PURDUE UNIVERSITY"/>
    <s v="Institution of Higher Education"/>
    <x v="0"/>
    <s v="4027003000"/>
    <s v="Awarded"/>
    <s v="16056170"/>
    <n v="0"/>
    <n v="0"/>
    <m/>
    <m/>
    <n v="0"/>
    <n v="0"/>
  </r>
  <r>
    <x v="2"/>
    <s v="6"/>
    <s v="12/5/2015"/>
    <s v="2016"/>
    <s v="3"/>
    <s v="45010000"/>
    <x v="15"/>
    <x v="1"/>
    <s v="PURDUE UNIVERSITY"/>
    <s v="Institution of Higher Education"/>
    <x v="0"/>
    <s v="4007003000"/>
    <s v="Awarded"/>
    <s v="16056268"/>
    <m/>
    <m/>
    <n v="0.26"/>
    <n v="3900"/>
    <n v="0.26"/>
    <n v="3900"/>
  </r>
  <r>
    <x v="2"/>
    <s v="6"/>
    <s v="12/5/2015"/>
    <s v="2016"/>
    <s v="3"/>
    <s v="45010000"/>
    <x v="15"/>
    <x v="1"/>
    <s v="PURDUE UNIVERSITY"/>
    <s v="Institution of Higher Education"/>
    <x v="0"/>
    <s v="4012003000"/>
    <s v="Awarded"/>
    <s v="16056268"/>
    <m/>
    <m/>
    <n v="0.74"/>
    <n v="11100"/>
    <n v="0.74"/>
    <n v="11100"/>
  </r>
  <r>
    <x v="2"/>
    <s v="7"/>
    <s v="1/8/2016"/>
    <s v="2016"/>
    <s v="4"/>
    <s v="45010000"/>
    <x v="15"/>
    <x v="1"/>
    <s v="PURDUE UNIVERSITY"/>
    <s v="Institution of Higher Education"/>
    <x v="0"/>
    <s v="4007003000"/>
    <s v="Awarded"/>
    <s v="16077086"/>
    <n v="0.45"/>
    <n v="4500"/>
    <m/>
    <m/>
    <n v="0.45"/>
    <n v="4500"/>
  </r>
  <r>
    <x v="2"/>
    <s v="7"/>
    <s v="1/8/2016"/>
    <s v="2016"/>
    <s v="4"/>
    <s v="45010000"/>
    <x v="15"/>
    <x v="1"/>
    <s v="PURDUE UNIVERSITY"/>
    <s v="Institution of Higher Education"/>
    <x v="0"/>
    <s v="4011010000"/>
    <s v="Awarded"/>
    <s v="16077086"/>
    <n v="0.55000000000000004"/>
    <n v="5500"/>
    <m/>
    <m/>
    <n v="0.55000000000000004"/>
    <n v="5500"/>
  </r>
  <r>
    <x v="2"/>
    <s v="7"/>
    <s v="1/8/2016"/>
    <s v="2016"/>
    <s v="4"/>
    <s v="45010000"/>
    <x v="15"/>
    <x v="1"/>
    <s v="PURDUE UNIVERSITY"/>
    <s v="Institution of Higher Education"/>
    <x v="0"/>
    <s v="4027009000"/>
    <s v="Awarded"/>
    <s v="16077086"/>
    <n v="0"/>
    <n v="0"/>
    <m/>
    <m/>
    <n v="0"/>
    <n v="0"/>
  </r>
  <r>
    <x v="2"/>
    <s v="7"/>
    <s v="1/20/2016"/>
    <s v="2016"/>
    <s v="4"/>
    <s v="45010000"/>
    <x v="15"/>
    <x v="1"/>
    <s v="SHOWALTER TRUST"/>
    <s v="Foundation"/>
    <x v="0"/>
    <s v="4012007000"/>
    <s v="Not Funded"/>
    <s v="16077359"/>
    <m/>
    <m/>
    <n v="0"/>
    <n v="0"/>
    <n v="0"/>
    <n v="0"/>
  </r>
  <r>
    <x v="2"/>
    <s v="7"/>
    <s v="1/20/2016"/>
    <s v="2016"/>
    <s v="4"/>
    <s v="45010000"/>
    <x v="15"/>
    <x v="1"/>
    <s v="SHOWALTER TRUST"/>
    <s v="Foundation"/>
    <x v="0"/>
    <s v="4013009000"/>
    <s v="Not Funded"/>
    <s v="16077359"/>
    <m/>
    <m/>
    <n v="1"/>
    <n v="75000"/>
    <n v="1"/>
    <n v="75000"/>
  </r>
  <r>
    <x v="2"/>
    <s v="7"/>
    <s v="1/20/2016"/>
    <s v="2016"/>
    <s v="4"/>
    <s v="45010000"/>
    <x v="15"/>
    <x v="1"/>
    <s v="PURDUE UNIVERSITY"/>
    <s v="Institution of Higher Education"/>
    <x v="0"/>
    <s v="4016003000"/>
    <s v="Awarded"/>
    <s v="16077464"/>
    <m/>
    <m/>
    <n v="1"/>
    <n v="5000"/>
    <n v="1"/>
    <n v="5000"/>
  </r>
  <r>
    <x v="2"/>
    <s v="7"/>
    <s v="1/28/2016"/>
    <s v="2016"/>
    <s v="4"/>
    <s v="45010000"/>
    <x v="15"/>
    <x v="1"/>
    <s v="PURDUE UNIVERSITY"/>
    <s v="Institution of Higher Education"/>
    <x v="0"/>
    <s v="4007003000"/>
    <s v="Pending"/>
    <s v="16077331"/>
    <n v="0.4405"/>
    <n v="22025"/>
    <m/>
    <m/>
    <n v="0.4405"/>
    <n v="22025"/>
  </r>
  <r>
    <x v="2"/>
    <s v="7"/>
    <s v="1/28/2016"/>
    <s v="2016"/>
    <s v="4"/>
    <s v="45010000"/>
    <x v="15"/>
    <x v="1"/>
    <s v="PURDUE UNIVERSITY"/>
    <s v="Institution of Higher Education"/>
    <x v="0"/>
    <s v="4011010000"/>
    <s v="Pending"/>
    <s v="16077331"/>
    <n v="0.52249999999999996"/>
    <n v="26125"/>
    <m/>
    <m/>
    <n v="0.52249999999999996"/>
    <n v="26125"/>
  </r>
  <r>
    <x v="2"/>
    <s v="7"/>
    <s v="1/28/2016"/>
    <s v="2016"/>
    <s v="4"/>
    <s v="45010000"/>
    <x v="15"/>
    <x v="1"/>
    <s v="PURDUE UNIVERSITY"/>
    <s v="Institution of Higher Education"/>
    <x v="0"/>
    <s v="4012003000"/>
    <s v="Pending"/>
    <s v="16077331"/>
    <n v="3.6999999999999998E-2"/>
    <n v="1850"/>
    <m/>
    <m/>
    <n v="3.6999999999999998E-2"/>
    <n v="1850"/>
  </r>
  <r>
    <x v="2"/>
    <s v="7"/>
    <s v="1/28/2016"/>
    <s v="2016"/>
    <s v="4"/>
    <s v="45010000"/>
    <x v="15"/>
    <x v="1"/>
    <s v="PURDUE UNIVERSITY"/>
    <s v="Institution of Higher Education"/>
    <x v="0"/>
    <s v="4027009000"/>
    <s v="Pending"/>
    <s v="16077331"/>
    <n v="0"/>
    <n v="0"/>
    <m/>
    <m/>
    <n v="0"/>
    <n v="0"/>
  </r>
  <r>
    <x v="2"/>
    <s v="7"/>
    <s v="1/29/2016"/>
    <s v="2016"/>
    <s v="4"/>
    <s v="45010000"/>
    <x v="15"/>
    <x v="1"/>
    <s v="PURDUE UNIVERSITY"/>
    <s v="Institution of Higher Education"/>
    <x v="0"/>
    <s v="4017006000"/>
    <s v="Awarded"/>
    <s v="16044760"/>
    <m/>
    <m/>
    <n v="0.5"/>
    <n v="7500"/>
    <n v="0.5"/>
    <n v="7500"/>
  </r>
  <r>
    <x v="2"/>
    <s v="7"/>
    <s v="1/29/2016"/>
    <s v="2016"/>
    <s v="4"/>
    <s v="45010000"/>
    <x v="15"/>
    <x v="1"/>
    <s v="PURDUE UNIVERSITY"/>
    <s v="Institution of Higher Education"/>
    <x v="0"/>
    <s v="4017022000"/>
    <s v="Awarded"/>
    <s v="16034235"/>
    <m/>
    <m/>
    <n v="1"/>
    <n v="35000"/>
    <n v="1"/>
    <n v="35000"/>
  </r>
  <r>
    <x v="2"/>
    <s v="7"/>
    <s v="1/29/2016"/>
    <s v="2016"/>
    <s v="4"/>
    <s v="45010000"/>
    <x v="15"/>
    <x v="1"/>
    <s v="PURDUE UNIVERSITY"/>
    <s v="Institution of Higher Education"/>
    <x v="0"/>
    <s v="4020003000"/>
    <s v="Awarded"/>
    <s v="16044760"/>
    <m/>
    <m/>
    <n v="0.5"/>
    <n v="7500"/>
    <n v="0.5"/>
    <n v="7500"/>
  </r>
  <r>
    <x v="2"/>
    <s v="8"/>
    <s v="2/2/2016"/>
    <s v="2016"/>
    <s v="5"/>
    <s v="45010000"/>
    <x v="15"/>
    <x v="1"/>
    <s v="PURDUE UNIVERSITY"/>
    <s v="Institution of Higher Education"/>
    <x v="0"/>
    <s v="4016003000"/>
    <s v="Awarded"/>
    <s v="16087829"/>
    <m/>
    <m/>
    <n v="1"/>
    <n v="9420"/>
    <n v="1"/>
    <n v="9420"/>
  </r>
  <r>
    <x v="2"/>
    <s v="8"/>
    <s v="2/3/2016"/>
    <s v="2016"/>
    <s v="5"/>
    <s v="45010000"/>
    <x v="15"/>
    <x v="1"/>
    <s v="PURDUE UNIVERSITY"/>
    <s v="Institution of Higher Education"/>
    <x v="0"/>
    <s v="4017022000"/>
    <s v="Awarded"/>
    <s v="16087856"/>
    <m/>
    <m/>
    <n v="1"/>
    <n v="50000"/>
    <n v="1"/>
    <n v="50000"/>
  </r>
  <r>
    <x v="2"/>
    <s v="8"/>
    <s v="2/4/2016"/>
    <s v="2016"/>
    <s v="5"/>
    <s v="45010000"/>
    <x v="15"/>
    <x v="1"/>
    <s v="PURDUE UNIVERSITY"/>
    <s v="Institution of Higher Education"/>
    <x v="0"/>
    <s v="4012006000"/>
    <s v="Pending"/>
    <s v="16077665"/>
    <m/>
    <m/>
    <n v="1"/>
    <n v="30000"/>
    <n v="1"/>
    <n v="30000"/>
  </r>
  <r>
    <x v="2"/>
    <s v="8"/>
    <s v="2/5/2016"/>
    <s v="2016"/>
    <s v="5"/>
    <s v="45010000"/>
    <x v="15"/>
    <x v="1"/>
    <s v="PURDUE UNIVERSITY"/>
    <s v="Institution of Higher Education"/>
    <x v="0"/>
    <s v="4013011000"/>
    <s v="Awarded"/>
    <s v="16045102"/>
    <m/>
    <m/>
    <n v="0.5"/>
    <n v="8000"/>
    <n v="0.5"/>
    <n v="8000"/>
  </r>
  <r>
    <x v="2"/>
    <s v="8"/>
    <s v="2/5/2016"/>
    <s v="2016"/>
    <s v="5"/>
    <s v="45010000"/>
    <x v="15"/>
    <x v="1"/>
    <s v="PURDUE UNIVERSITY"/>
    <s v="Institution of Higher Education"/>
    <x v="0"/>
    <s v="4017014000"/>
    <s v="Awarded"/>
    <s v="16045102"/>
    <m/>
    <m/>
    <n v="0.5"/>
    <n v="8000"/>
    <n v="0.5"/>
    <n v="8000"/>
  </r>
  <r>
    <x v="2"/>
    <s v="8"/>
    <s v="2/9/2016"/>
    <s v="2016"/>
    <s v="5"/>
    <s v="45010000"/>
    <x v="15"/>
    <x v="1"/>
    <s v="PURDUE UNIVERSITY"/>
    <s v="Institution of Higher Education"/>
    <x v="0"/>
    <s v="4013011000"/>
    <s v="Awarded"/>
    <s v="16087927"/>
    <m/>
    <m/>
    <n v="1"/>
    <n v="150000"/>
    <n v="1"/>
    <n v="150000"/>
  </r>
  <r>
    <x v="2"/>
    <s v="8"/>
    <s v="2/9/2016"/>
    <s v="2016"/>
    <s v="5"/>
    <s v="45010000"/>
    <x v="15"/>
    <x v="1"/>
    <s v="PURDUE UNIVERSITY"/>
    <s v="Institution of Higher Education"/>
    <x v="0"/>
    <s v="4013011000"/>
    <s v="Awarded"/>
    <s v="16087957"/>
    <m/>
    <m/>
    <n v="1"/>
    <n v="56838"/>
    <n v="1"/>
    <n v="56838"/>
  </r>
  <r>
    <x v="2"/>
    <s v="8"/>
    <s v="2/9/2016"/>
    <s v="2016"/>
    <s v="5"/>
    <s v="45010000"/>
    <x v="15"/>
    <x v="1"/>
    <s v="PURDUE UNIVERSITY"/>
    <s v="Institution of Higher Education"/>
    <x v="0"/>
    <s v="4018004000"/>
    <s v="Awarded"/>
    <s v="16087954"/>
    <m/>
    <m/>
    <n v="1"/>
    <n v="150000"/>
    <n v="1"/>
    <n v="150000"/>
  </r>
  <r>
    <x v="2"/>
    <s v="8"/>
    <s v="2/12/2016"/>
    <s v="2016"/>
    <s v="5"/>
    <s v="45010000"/>
    <x v="15"/>
    <x v="1"/>
    <s v="PURDUE UNIVERSITY"/>
    <s v="Institution of Higher Education"/>
    <x v="0"/>
    <s v="4017006000"/>
    <s v="Awarded"/>
    <s v="16034160"/>
    <m/>
    <m/>
    <n v="0.75"/>
    <n v="22500"/>
    <n v="0.75"/>
    <n v="22500"/>
  </r>
  <r>
    <x v="2"/>
    <s v="8"/>
    <s v="2/12/2016"/>
    <s v="2016"/>
    <s v="5"/>
    <s v="45010000"/>
    <x v="15"/>
    <x v="1"/>
    <s v="PURDUE UNIVERSITY"/>
    <s v="Institution of Higher Education"/>
    <x v="0"/>
    <s v="4018003000"/>
    <s v="Pending"/>
    <s v="16088082"/>
    <m/>
    <m/>
    <n v="1"/>
    <n v="30000"/>
    <n v="1"/>
    <n v="30000"/>
  </r>
  <r>
    <x v="2"/>
    <s v="8"/>
    <s v="2/12/2016"/>
    <s v="2016"/>
    <s v="5"/>
    <s v="45010000"/>
    <x v="15"/>
    <x v="1"/>
    <s v="PURDUE UNIVERSITY"/>
    <s v="Institution of Higher Education"/>
    <x v="0"/>
    <s v="4024001000"/>
    <s v="Awarded"/>
    <s v="16034160"/>
    <m/>
    <m/>
    <n v="0.25"/>
    <n v="7500"/>
    <n v="0.25"/>
    <n v="7500"/>
  </r>
  <r>
    <x v="2"/>
    <s v="8"/>
    <s v="2/17/2016"/>
    <s v="2016"/>
    <s v="5"/>
    <s v="45010000"/>
    <x v="15"/>
    <x v="1"/>
    <s v="PURDUE UNIVERSITY"/>
    <s v="Institution of Higher Education"/>
    <x v="0"/>
    <s v="4011010000"/>
    <s v="Pending"/>
    <s v="16088314"/>
    <m/>
    <m/>
    <n v="0.5"/>
    <n v="15000"/>
    <n v="0.5"/>
    <n v="15000"/>
  </r>
  <r>
    <x v="2"/>
    <s v="8"/>
    <s v="2/17/2016"/>
    <s v="2016"/>
    <s v="5"/>
    <s v="45010000"/>
    <x v="15"/>
    <x v="1"/>
    <s v="PURDUE UNIVERSITY"/>
    <s v="Institution of Higher Education"/>
    <x v="0"/>
    <s v="4012003000"/>
    <s v="Pending"/>
    <s v="16088289"/>
    <m/>
    <m/>
    <n v="0.25"/>
    <n v="7500"/>
    <n v="0.25"/>
    <n v="7500"/>
  </r>
  <r>
    <x v="2"/>
    <s v="8"/>
    <s v="2/17/2016"/>
    <s v="2016"/>
    <s v="5"/>
    <s v="45010000"/>
    <x v="15"/>
    <x v="1"/>
    <s v="PURDUE UNIVERSITY"/>
    <s v="Institution of Higher Education"/>
    <x v="0"/>
    <s v="4012007000"/>
    <s v="Awarded"/>
    <s v="15087476"/>
    <m/>
    <m/>
    <n v="0.25"/>
    <n v="7500"/>
    <n v="0.25"/>
    <n v="7500"/>
  </r>
  <r>
    <x v="2"/>
    <s v="8"/>
    <s v="2/17/2016"/>
    <s v="2016"/>
    <s v="5"/>
    <s v="45010000"/>
    <x v="15"/>
    <x v="1"/>
    <s v="PURDUE UNIVERSITY"/>
    <s v="Institution of Higher Education"/>
    <x v="0"/>
    <s v="4013011000"/>
    <s v="Pending"/>
    <s v="16088310"/>
    <m/>
    <m/>
    <n v="1"/>
    <n v="30000"/>
    <n v="1"/>
    <n v="30000"/>
  </r>
  <r>
    <x v="2"/>
    <s v="8"/>
    <s v="2/17/2016"/>
    <s v="2016"/>
    <s v="5"/>
    <s v="45010000"/>
    <x v="15"/>
    <x v="1"/>
    <s v="PURDUE UNIVERSITY"/>
    <s v="Institution of Higher Education"/>
    <x v="0"/>
    <s v="4013012000"/>
    <s v="Pending"/>
    <s v="16088289"/>
    <m/>
    <m/>
    <n v="0.75"/>
    <n v="22500"/>
    <n v="0.75"/>
    <n v="22500"/>
  </r>
  <r>
    <x v="2"/>
    <s v="8"/>
    <s v="2/17/2016"/>
    <s v="2016"/>
    <s v="5"/>
    <s v="45010000"/>
    <x v="15"/>
    <x v="1"/>
    <s v="PURDUE UNIVERSITY"/>
    <s v="Institution of Higher Education"/>
    <x v="0"/>
    <s v="4014004000"/>
    <s v="Awarded"/>
    <s v="15087476"/>
    <m/>
    <m/>
    <n v="0.75"/>
    <n v="22500"/>
    <n v="0.75"/>
    <n v="22500"/>
  </r>
  <r>
    <x v="2"/>
    <s v="8"/>
    <s v="2/17/2016"/>
    <s v="2016"/>
    <s v="5"/>
    <s v="45010000"/>
    <x v="15"/>
    <x v="1"/>
    <s v="PURDUE UNIVERSITY"/>
    <s v="Institution of Higher Education"/>
    <x v="0"/>
    <s v="4014010000"/>
    <s v="Pending"/>
    <s v="16088292"/>
    <m/>
    <m/>
    <n v="0.5"/>
    <n v="15000"/>
    <n v="0.5"/>
    <n v="15000"/>
  </r>
  <r>
    <x v="2"/>
    <s v="8"/>
    <s v="2/17/2016"/>
    <s v="2016"/>
    <s v="5"/>
    <s v="45010000"/>
    <x v="15"/>
    <x v="1"/>
    <s v="PURDUE UNIVERSITY"/>
    <s v="Institution of Higher Education"/>
    <x v="0"/>
    <s v="4016003000"/>
    <s v="Pending"/>
    <s v="16088292"/>
    <m/>
    <m/>
    <n v="0.5"/>
    <n v="15000"/>
    <n v="0.5"/>
    <n v="15000"/>
  </r>
  <r>
    <x v="2"/>
    <s v="8"/>
    <s v="2/17/2016"/>
    <s v="2016"/>
    <s v="5"/>
    <s v="45010000"/>
    <x v="15"/>
    <x v="1"/>
    <s v="PURDUE UNIVERSITY"/>
    <s v="Institution of Higher Education"/>
    <x v="0"/>
    <s v="4018004000"/>
    <s v="Pending"/>
    <s v="16088288"/>
    <m/>
    <m/>
    <n v="1"/>
    <n v="30000"/>
    <n v="1"/>
    <n v="30000"/>
  </r>
  <r>
    <x v="2"/>
    <s v="8"/>
    <s v="2/17/2016"/>
    <s v="2016"/>
    <s v="5"/>
    <s v="45010000"/>
    <x v="15"/>
    <x v="1"/>
    <s v="PURDUE UNIVERSITY"/>
    <s v="Institution of Higher Education"/>
    <x v="0"/>
    <s v="4018004000"/>
    <s v="Pending"/>
    <s v="16088314"/>
    <m/>
    <m/>
    <n v="0.5"/>
    <n v="15000"/>
    <n v="0.5"/>
    <n v="15000"/>
  </r>
  <r>
    <x v="2"/>
    <s v="8"/>
    <s v="2/18/2016"/>
    <s v="2016"/>
    <s v="5"/>
    <s v="45010000"/>
    <x v="15"/>
    <x v="1"/>
    <s v="PURDUE UNIVERSITY"/>
    <s v="Institution of Higher Education"/>
    <x v="0"/>
    <s v="4011006000"/>
    <s v="Pending"/>
    <s v="16088312"/>
    <m/>
    <m/>
    <n v="0.75"/>
    <n v="22500"/>
    <n v="0.75"/>
    <n v="22500"/>
  </r>
  <r>
    <x v="2"/>
    <s v="8"/>
    <s v="2/18/2016"/>
    <s v="2016"/>
    <s v="5"/>
    <s v="45010000"/>
    <x v="15"/>
    <x v="1"/>
    <s v="PURDUE UNIVERSITY"/>
    <s v="Institution of Higher Education"/>
    <x v="0"/>
    <s v="4011012000"/>
    <s v="Not Funded"/>
    <s v="16088325"/>
    <m/>
    <m/>
    <n v="1"/>
    <n v="30000"/>
    <n v="1"/>
    <n v="30000"/>
  </r>
  <r>
    <x v="2"/>
    <s v="8"/>
    <s v="2/18/2016"/>
    <s v="2016"/>
    <s v="5"/>
    <s v="45010000"/>
    <x v="15"/>
    <x v="1"/>
    <s v="PURDUE UNIVERSITY"/>
    <s v="Institution of Higher Education"/>
    <x v="0"/>
    <s v="4014017000"/>
    <s v="Pending"/>
    <s v="16088312"/>
    <m/>
    <m/>
    <n v="0.25"/>
    <n v="7500"/>
    <n v="0.25"/>
    <n v="7500"/>
  </r>
  <r>
    <x v="2"/>
    <s v="8"/>
    <s v="2/23/2016"/>
    <s v="2016"/>
    <s v="5"/>
    <s v="45010000"/>
    <x v="15"/>
    <x v="1"/>
    <s v="PURDUE UNIVERSITY"/>
    <s v="Institution of Higher Education"/>
    <x v="0"/>
    <s v="4007003000"/>
    <s v="Awarded"/>
    <s v="16088061"/>
    <n v="0.125"/>
    <n v="625"/>
    <m/>
    <m/>
    <n v="0.125"/>
    <n v="625"/>
  </r>
  <r>
    <x v="2"/>
    <s v="8"/>
    <s v="2/23/2016"/>
    <s v="2016"/>
    <s v="5"/>
    <s v="45010000"/>
    <x v="15"/>
    <x v="1"/>
    <s v="PURDUE UNIVERSITY"/>
    <s v="Institution of Higher Education"/>
    <x v="0"/>
    <s v="4011006000"/>
    <s v="Awarded"/>
    <s v="16088061"/>
    <n v="0.5"/>
    <n v="2500"/>
    <m/>
    <m/>
    <n v="0.5"/>
    <n v="2500"/>
  </r>
  <r>
    <x v="2"/>
    <s v="8"/>
    <s v="2/23/2016"/>
    <s v="2016"/>
    <s v="5"/>
    <s v="45010000"/>
    <x v="15"/>
    <x v="1"/>
    <s v="PURDUE UNIVERSITY"/>
    <s v="Institution of Higher Education"/>
    <x v="0"/>
    <s v="4012003000"/>
    <s v="Awarded"/>
    <s v="16088061"/>
    <n v="0.375"/>
    <n v="1875"/>
    <m/>
    <m/>
    <n v="0.375"/>
    <n v="1875"/>
  </r>
  <r>
    <x v="2"/>
    <s v="8"/>
    <s v="2/23/2016"/>
    <s v="2016"/>
    <s v="5"/>
    <s v="45010000"/>
    <x v="15"/>
    <x v="1"/>
    <s v="PURDUE UNIVERSITY"/>
    <s v="Institution of Higher Education"/>
    <x v="0"/>
    <s v="4027003000"/>
    <s v="Awarded"/>
    <s v="16088061"/>
    <n v="0"/>
    <n v="0"/>
    <m/>
    <m/>
    <n v="0"/>
    <n v="0"/>
  </r>
  <r>
    <x v="2"/>
    <s v="8"/>
    <s v="2/29/2016"/>
    <s v="2016"/>
    <s v="5"/>
    <s v="45010000"/>
    <x v="15"/>
    <x v="1"/>
    <s v="PURDUE UNIVERSITY"/>
    <s v="Institution of Higher Education"/>
    <x v="0"/>
    <s v="4012003000"/>
    <s v="Awarded"/>
    <s v="16088533"/>
    <m/>
    <m/>
    <n v="0.9"/>
    <n v="27000"/>
    <n v="0.9"/>
    <n v="27000"/>
  </r>
  <r>
    <x v="2"/>
    <s v="8"/>
    <s v="2/29/2016"/>
    <s v="2016"/>
    <s v="5"/>
    <s v="45010000"/>
    <x v="15"/>
    <x v="1"/>
    <s v="PURDUE UNIVERSITY"/>
    <s v="Institution of Higher Education"/>
    <x v="0"/>
    <s v="4013004000"/>
    <s v="Awarded"/>
    <s v="16088533"/>
    <m/>
    <m/>
    <n v="0.1"/>
    <n v="3000"/>
    <n v="0.1"/>
    <n v="3000"/>
  </r>
  <r>
    <x v="2"/>
    <s v="8"/>
    <s v="2/29/2016"/>
    <s v="2016"/>
    <s v="5"/>
    <s v="45010000"/>
    <x v="15"/>
    <x v="1"/>
    <s v="PURDUE UNIVERSITY"/>
    <s v="Institution of Higher Education"/>
    <x v="0"/>
    <s v="4013011000"/>
    <s v="Pending"/>
    <s v="16088494"/>
    <m/>
    <m/>
    <n v="0.5"/>
    <n v="8000"/>
    <n v="0.5"/>
    <n v="8000"/>
  </r>
  <r>
    <x v="2"/>
    <s v="8"/>
    <s v="2/29/2016"/>
    <s v="2016"/>
    <s v="5"/>
    <s v="45010000"/>
    <x v="15"/>
    <x v="1"/>
    <s v="PURDUE UNIVERSITY"/>
    <s v="Institution of Higher Education"/>
    <x v="0"/>
    <s v="4017014000"/>
    <s v="Pending"/>
    <s v="16088494"/>
    <m/>
    <m/>
    <n v="0.5"/>
    <n v="8000"/>
    <n v="0.5"/>
    <n v="8000"/>
  </r>
  <r>
    <x v="2"/>
    <s v="9"/>
    <s v="3/1/2016"/>
    <s v="2016"/>
    <s v="6"/>
    <s v="45010000"/>
    <x v="15"/>
    <x v="1"/>
    <s v="PURDUE UNIVERSITY"/>
    <s v="Institution of Higher Education"/>
    <x v="0"/>
    <s v="4018010000"/>
    <s v="Pending"/>
    <s v="16088318"/>
    <m/>
    <m/>
    <n v="1"/>
    <n v="30000"/>
    <n v="1"/>
    <n v="30000"/>
  </r>
  <r>
    <x v="2"/>
    <s v="9"/>
    <s v="3/9/2016"/>
    <s v="2016"/>
    <s v="6"/>
    <s v="45010000"/>
    <x v="15"/>
    <x v="1"/>
    <s v="PURDUE UNIVERSITY"/>
    <s v="Institution of Higher Education"/>
    <x v="0"/>
    <s v="4016003000"/>
    <s v="Awarded"/>
    <s v="16098860"/>
    <m/>
    <m/>
    <n v="1"/>
    <n v="30000"/>
    <n v="1"/>
    <n v="30000"/>
  </r>
  <r>
    <x v="2"/>
    <s v="9"/>
    <s v="3/15/2016"/>
    <s v="2016"/>
    <s v="6"/>
    <s v="45010000"/>
    <x v="15"/>
    <x v="1"/>
    <s v="PURDUE UNIVERSITY"/>
    <s v="Institution of Higher Education"/>
    <x v="0"/>
    <s v="4012001000"/>
    <s v="Awarded"/>
    <s v="16088491"/>
    <n v="0.25"/>
    <n v="37256"/>
    <m/>
    <m/>
    <n v="0.25"/>
    <n v="37256"/>
  </r>
  <r>
    <x v="2"/>
    <s v="9"/>
    <s v="3/15/2016"/>
    <s v="2016"/>
    <s v="6"/>
    <s v="45010000"/>
    <x v="15"/>
    <x v="1"/>
    <s v="PURDUE UNIVERSITY"/>
    <s v="Institution of Higher Education"/>
    <x v="0"/>
    <s v="4012006000"/>
    <s v="Awarded"/>
    <s v="16088491"/>
    <n v="0.55000000000000004"/>
    <n v="81963.199999999997"/>
    <m/>
    <m/>
    <n v="0.55000000000000004"/>
    <n v="81963.199999999997"/>
  </r>
  <r>
    <x v="2"/>
    <s v="9"/>
    <s v="3/15/2016"/>
    <s v="2016"/>
    <s v="6"/>
    <s v="45010000"/>
    <x v="15"/>
    <x v="1"/>
    <s v="National Inst of Food &amp; Agriculture"/>
    <s v="Federal"/>
    <x v="0"/>
    <s v="4013006000"/>
    <s v="Pending"/>
    <s v="16099020"/>
    <m/>
    <m/>
    <n v="1"/>
    <n v="17094"/>
    <n v="1"/>
    <n v="17094"/>
  </r>
  <r>
    <x v="2"/>
    <s v="9"/>
    <s v="3/15/2016"/>
    <s v="2016"/>
    <s v="6"/>
    <s v="45010000"/>
    <x v="15"/>
    <x v="1"/>
    <s v="PURDUE UNIVERSITY"/>
    <s v="Institution of Higher Education"/>
    <x v="0"/>
    <s v="4020003000"/>
    <s v="Awarded"/>
    <s v="16088491"/>
    <n v="0.1"/>
    <n v="14902.4"/>
    <m/>
    <m/>
    <n v="0.1"/>
    <n v="14902.4"/>
  </r>
  <r>
    <x v="2"/>
    <s v="9"/>
    <s v="3/15/2016"/>
    <s v="2016"/>
    <s v="6"/>
    <s v="45010000"/>
    <x v="15"/>
    <x v="1"/>
    <s v="PURDUE UNIVERSITY"/>
    <s v="Institution of Higher Education"/>
    <x v="0"/>
    <s v="4023001000"/>
    <s v="Awarded"/>
    <s v="16088491"/>
    <n v="0.1"/>
    <n v="14902.4"/>
    <m/>
    <m/>
    <n v="0.1"/>
    <n v="14902.4"/>
  </r>
  <r>
    <x v="2"/>
    <s v="9"/>
    <s v="3/15/2016"/>
    <s v="2016"/>
    <s v="6"/>
    <s v="45010000"/>
    <x v="15"/>
    <x v="1"/>
    <s v="PURDUE UNIVERSITY"/>
    <s v="Institution of Higher Education"/>
    <x v="0"/>
    <s v="4027006000"/>
    <s v="Awarded"/>
    <s v="16088491"/>
    <n v="0"/>
    <n v="0"/>
    <m/>
    <m/>
    <n v="0"/>
    <n v="0"/>
  </r>
  <r>
    <x v="2"/>
    <s v="9"/>
    <s v="3/28/2016"/>
    <s v="2016"/>
    <s v="6"/>
    <s v="45010000"/>
    <x v="15"/>
    <x v="1"/>
    <s v="PURDUE UNIVERSITY"/>
    <s v="Institution of Higher Education"/>
    <x v="0"/>
    <s v="4011009000"/>
    <s v="Awarded"/>
    <s v="16099225"/>
    <m/>
    <m/>
    <n v="0.8"/>
    <n v="24000"/>
    <n v="0.8"/>
    <n v="24000"/>
  </r>
  <r>
    <x v="2"/>
    <s v="9"/>
    <s v="3/28/2016"/>
    <s v="2016"/>
    <s v="6"/>
    <s v="45010000"/>
    <x v="15"/>
    <x v="1"/>
    <s v="PURDUE UNIVERSITY"/>
    <s v="Institution of Higher Education"/>
    <x v="0"/>
    <s v="4012003000"/>
    <s v="Awarded"/>
    <s v="16099225"/>
    <m/>
    <m/>
    <n v="0.1"/>
    <n v="3000"/>
    <n v="0.1"/>
    <n v="3000"/>
  </r>
  <r>
    <x v="2"/>
    <s v="9"/>
    <s v="3/28/2016"/>
    <s v="2016"/>
    <s v="6"/>
    <s v="45010000"/>
    <x v="15"/>
    <x v="1"/>
    <s v="PURDUE UNIVERSITY"/>
    <s v="Institution of Higher Education"/>
    <x v="0"/>
    <s v="4018003000"/>
    <s v="Awarded"/>
    <s v="16099225"/>
    <m/>
    <m/>
    <n v="0.1"/>
    <n v="3000"/>
    <n v="0.1"/>
    <n v="3000"/>
  </r>
  <r>
    <x v="2"/>
    <s v="10"/>
    <s v="4/1/2016"/>
    <s v="2016"/>
    <s v="7"/>
    <s v="45010000"/>
    <x v="15"/>
    <x v="1"/>
    <s v="PURDUE UNIVERSITY"/>
    <s v="Institution of Higher Education"/>
    <x v="0"/>
    <s v="4014009000"/>
    <s v="Awarded"/>
    <s v="16099383"/>
    <n v="0.5"/>
    <n v="5000"/>
    <m/>
    <m/>
    <n v="0.5"/>
    <n v="5000"/>
  </r>
  <r>
    <x v="2"/>
    <s v="10"/>
    <s v="4/1/2016"/>
    <s v="2016"/>
    <s v="7"/>
    <s v="45010000"/>
    <x v="15"/>
    <x v="1"/>
    <s v="PURDUE UNIVERSITY"/>
    <s v="Institution of Higher Education"/>
    <x v="0"/>
    <s v="4018003000"/>
    <s v="Awarded"/>
    <s v="16099383"/>
    <n v="0.5"/>
    <n v="5000"/>
    <m/>
    <m/>
    <n v="0.5"/>
    <n v="5000"/>
  </r>
  <r>
    <x v="2"/>
    <s v="10"/>
    <s v="4/1/2016"/>
    <s v="2016"/>
    <s v="7"/>
    <s v="45010000"/>
    <x v="15"/>
    <x v="1"/>
    <s v="PURDUE UNIVERSITY"/>
    <s v="Institution of Higher Education"/>
    <x v="0"/>
    <s v="4027002000"/>
    <s v="Awarded"/>
    <s v="16099383"/>
    <n v="0"/>
    <n v="0"/>
    <m/>
    <m/>
    <n v="0"/>
    <n v="0"/>
  </r>
  <r>
    <x v="2"/>
    <s v="10"/>
    <s v="4/1/2016"/>
    <s v="2016"/>
    <s v="7"/>
    <s v="45010000"/>
    <x v="15"/>
    <x v="1"/>
    <s v="PURDUE UNIVERSITY"/>
    <s v="Institution of Higher Education"/>
    <x v="0"/>
    <s v="4027003000"/>
    <s v="Awarded"/>
    <s v="16099383"/>
    <n v="0"/>
    <n v="0"/>
    <m/>
    <m/>
    <n v="0"/>
    <n v="0"/>
  </r>
  <r>
    <x v="2"/>
    <s v="10"/>
    <s v="4/4/2016"/>
    <s v="2016"/>
    <s v="7"/>
    <s v="45010000"/>
    <x v="15"/>
    <x v="1"/>
    <s v="PURDUE UNIVERSITY"/>
    <s v="Institution of Higher Education"/>
    <x v="0"/>
    <s v="4014005000"/>
    <s v="Awarded"/>
    <s v="16109477"/>
    <m/>
    <m/>
    <n v="0.5"/>
    <n v="75000"/>
    <n v="0.5"/>
    <n v="75000"/>
  </r>
  <r>
    <x v="2"/>
    <s v="10"/>
    <s v="4/4/2016"/>
    <s v="2016"/>
    <s v="7"/>
    <s v="45010000"/>
    <x v="15"/>
    <x v="1"/>
    <s v="PURDUE UNIVERSITY"/>
    <s v="Institution of Higher Education"/>
    <x v="0"/>
    <s v="4014007000"/>
    <s v="Awarded"/>
    <s v="16109477"/>
    <m/>
    <m/>
    <n v="0.5"/>
    <n v="75000"/>
    <n v="0.5"/>
    <n v="75000"/>
  </r>
  <r>
    <x v="2"/>
    <s v="10"/>
    <s v="4/15/2016"/>
    <s v="2016"/>
    <s v="7"/>
    <s v="45010000"/>
    <x v="15"/>
    <x v="1"/>
    <s v="PURDUE UNIVERSITY"/>
    <s v="Institution of Higher Education"/>
    <x v="0"/>
    <s v="4011001000"/>
    <s v="Awarded"/>
    <s v="16109657"/>
    <m/>
    <m/>
    <n v="0.5"/>
    <n v="10000.5"/>
    <n v="0.5"/>
    <n v="10000.5"/>
  </r>
  <r>
    <x v="2"/>
    <s v="10"/>
    <s v="4/15/2016"/>
    <s v="2016"/>
    <s v="7"/>
    <s v="45010000"/>
    <x v="15"/>
    <x v="1"/>
    <s v="PURDUE UNIVERSITY"/>
    <s v="Institution of Higher Education"/>
    <x v="0"/>
    <s v="4011012000"/>
    <s v="Awarded"/>
    <s v="16109657"/>
    <m/>
    <m/>
    <n v="0.5"/>
    <n v="10000.5"/>
    <n v="0.5"/>
    <n v="10000.5"/>
  </r>
  <r>
    <x v="2"/>
    <s v="10"/>
    <s v="4/25/2016"/>
    <s v="2016"/>
    <s v="7"/>
    <s v="45010000"/>
    <x v="15"/>
    <x v="1"/>
    <s v="PURDUE UNIVERSITY"/>
    <s v="Institution of Higher Education"/>
    <x v="0"/>
    <s v="4014006000"/>
    <s v="Awarded"/>
    <s v="16100051"/>
    <m/>
    <m/>
    <n v="0.75"/>
    <n v="25590.75"/>
    <n v="0.75"/>
    <n v="25590.75"/>
  </r>
  <r>
    <x v="2"/>
    <s v="10"/>
    <s v="4/25/2016"/>
    <s v="2016"/>
    <s v="7"/>
    <s v="45010000"/>
    <x v="15"/>
    <x v="1"/>
    <s v="PURDUE UNIVERSITY"/>
    <s v="Institution of Higher Education"/>
    <x v="0"/>
    <s v="4018007000"/>
    <s v="Awarded"/>
    <s v="16100051"/>
    <m/>
    <m/>
    <n v="0.25"/>
    <n v="8530.25"/>
    <n v="0.25"/>
    <n v="8530.25"/>
  </r>
  <r>
    <x v="2"/>
    <s v="10"/>
    <s v="4/28/2016"/>
    <s v="2016"/>
    <s v="7"/>
    <s v="45010000"/>
    <x v="15"/>
    <x v="1"/>
    <s v="PURDUE UNIVERSITY"/>
    <s v="Institution of Higher Education"/>
    <x v="0"/>
    <s v="4011001000"/>
    <s v="Awarded"/>
    <s v="16109970"/>
    <n v="0.25"/>
    <n v="37315"/>
    <m/>
    <m/>
    <n v="0.25"/>
    <n v="37315"/>
  </r>
  <r>
    <x v="2"/>
    <s v="10"/>
    <s v="4/28/2016"/>
    <s v="2016"/>
    <s v="7"/>
    <s v="45010000"/>
    <x v="15"/>
    <x v="1"/>
    <s v="PURDUE UNIVERSITY"/>
    <s v="Institution of Higher Education"/>
    <x v="0"/>
    <s v="4011006000"/>
    <s v="Awarded"/>
    <s v="16109970"/>
    <n v="0.27500000000000002"/>
    <n v="41046.5"/>
    <m/>
    <m/>
    <n v="0.27500000000000002"/>
    <n v="41046.5"/>
  </r>
  <r>
    <x v="2"/>
    <s v="10"/>
    <s v="4/28/2016"/>
    <s v="2016"/>
    <s v="7"/>
    <s v="45010000"/>
    <x v="15"/>
    <x v="1"/>
    <s v="PURDUE UNIVERSITY"/>
    <s v="Institution of Higher Education"/>
    <x v="0"/>
    <s v="4011009000"/>
    <s v="Awarded"/>
    <s v="16109970"/>
    <n v="0.2"/>
    <n v="29852"/>
    <m/>
    <m/>
    <n v="0.2"/>
    <n v="29852"/>
  </r>
  <r>
    <x v="2"/>
    <s v="10"/>
    <s v="4/28/2016"/>
    <s v="2016"/>
    <s v="7"/>
    <s v="45010000"/>
    <x v="15"/>
    <x v="1"/>
    <s v="PURDUE UNIVERSITY"/>
    <s v="Institution of Higher Education"/>
    <x v="0"/>
    <s v="4011010000"/>
    <s v="Awarded"/>
    <s v="16109970"/>
    <n v="0.2"/>
    <n v="29852"/>
    <m/>
    <m/>
    <n v="0.2"/>
    <n v="29852"/>
  </r>
  <r>
    <x v="2"/>
    <s v="10"/>
    <s v="4/28/2016"/>
    <s v="2016"/>
    <s v="7"/>
    <s v="45010000"/>
    <x v="15"/>
    <x v="1"/>
    <s v="PURDUE UNIVERSITY"/>
    <s v="Institution of Higher Education"/>
    <x v="0"/>
    <s v="4011017000"/>
    <s v="Awarded"/>
    <s v="16109970"/>
    <n v="0.05"/>
    <n v="7463"/>
    <m/>
    <m/>
    <n v="0.05"/>
    <n v="7463"/>
  </r>
  <r>
    <x v="2"/>
    <s v="10"/>
    <s v="4/28/2016"/>
    <s v="2016"/>
    <s v="7"/>
    <s v="45010000"/>
    <x v="15"/>
    <x v="1"/>
    <s v="PURDUE UNIVERSITY"/>
    <s v="Institution of Higher Education"/>
    <x v="0"/>
    <s v="4014017000"/>
    <s v="Awarded"/>
    <s v="16109970"/>
    <n v="2.5000000000000001E-2"/>
    <n v="3731.5"/>
    <m/>
    <m/>
    <n v="2.5000000000000001E-2"/>
    <n v="3731.5"/>
  </r>
  <r>
    <x v="2"/>
    <s v="10"/>
    <s v="4/28/2016"/>
    <s v="2016"/>
    <s v="7"/>
    <s v="45010000"/>
    <x v="15"/>
    <x v="1"/>
    <s v="PURDUE UNIVERSITY"/>
    <s v="Institution of Higher Education"/>
    <x v="0"/>
    <s v="4027006000"/>
    <s v="Awarded"/>
    <s v="16109970"/>
    <n v="0"/>
    <n v="0"/>
    <m/>
    <m/>
    <n v="0"/>
    <n v="0"/>
  </r>
  <r>
    <x v="2"/>
    <s v="11"/>
    <s v="5/12/2016"/>
    <s v="2016"/>
    <s v="8"/>
    <s v="45010000"/>
    <x v="15"/>
    <x v="1"/>
    <s v="PURDUE UNIVERSITY"/>
    <s v="Institution of Higher Education"/>
    <x v="0"/>
    <s v="4018004000"/>
    <s v="Awarded"/>
    <s v="16110398"/>
    <m/>
    <m/>
    <n v="1"/>
    <n v="5500"/>
    <n v="1"/>
    <n v="5500"/>
  </r>
  <r>
    <x v="2"/>
    <s v="11"/>
    <s v="5/12/2016"/>
    <s v="2016"/>
    <s v="8"/>
    <s v="45010000"/>
    <x v="15"/>
    <x v="1"/>
    <s v="PURDUE UNIVERSITY"/>
    <s v="Institution of Higher Education"/>
    <x v="0"/>
    <s v="4018006000"/>
    <s v="Awarded"/>
    <s v="16100074"/>
    <m/>
    <m/>
    <n v="1"/>
    <n v="57760"/>
    <n v="1"/>
    <n v="57760"/>
  </r>
  <r>
    <x v="2"/>
    <s v="11"/>
    <s v="5/12/2016"/>
    <s v="2016"/>
    <s v="8"/>
    <s v="45010000"/>
    <x v="15"/>
    <x v="1"/>
    <s v="PURDUE UNIVERSITY"/>
    <s v="Institution of Higher Education"/>
    <x v="0"/>
    <s v="4018010000"/>
    <s v="Awarded"/>
    <s v="16100061"/>
    <m/>
    <m/>
    <n v="1"/>
    <n v="53217"/>
    <n v="1"/>
    <n v="53217"/>
  </r>
  <r>
    <x v="2"/>
    <s v="11"/>
    <s v="5/13/2016"/>
    <s v="2016"/>
    <s v="8"/>
    <s v="45010000"/>
    <x v="15"/>
    <x v="1"/>
    <s v="PURDUE UNIVERSITY"/>
    <s v="Institution of Higher Education"/>
    <x v="0"/>
    <s v="4014009000"/>
    <s v="Awarded"/>
    <s v="16100035"/>
    <m/>
    <m/>
    <n v="1"/>
    <n v="63388"/>
    <n v="1"/>
    <n v="63388"/>
  </r>
  <r>
    <x v="2"/>
    <s v="11"/>
    <s v="5/19/2016"/>
    <s v="2016"/>
    <s v="8"/>
    <s v="45010000"/>
    <x v="15"/>
    <x v="1"/>
    <s v="PURDUE UNIVERSITY"/>
    <s v="Institution of Higher Education"/>
    <x v="0"/>
    <s v="4011006000"/>
    <s v="Awarded"/>
    <s v="16110862"/>
    <m/>
    <m/>
    <n v="1"/>
    <n v="56258"/>
    <n v="1"/>
    <n v="56258"/>
  </r>
  <r>
    <x v="2"/>
    <s v="11"/>
    <s v="5/19/2016"/>
    <s v="2016"/>
    <s v="8"/>
    <s v="45010000"/>
    <x v="15"/>
    <x v="1"/>
    <s v="PURDUE UNIVERSITY"/>
    <s v="Institution of Higher Education"/>
    <x v="0"/>
    <s v="4011017000"/>
    <s v="Pending"/>
    <s v="16110854"/>
    <m/>
    <m/>
    <n v="1"/>
    <n v="55511"/>
    <n v="1"/>
    <n v="55511"/>
  </r>
  <r>
    <x v="2"/>
    <s v="11"/>
    <s v="5/25/2016"/>
    <s v="2016"/>
    <s v="8"/>
    <s v="45010000"/>
    <x v="15"/>
    <x v="1"/>
    <s v="PURDUE UNIVERSITY"/>
    <s v="Institution of Higher Education"/>
    <x v="0"/>
    <s v="4012003000"/>
    <s v="Awarded"/>
    <s v="16110861"/>
    <m/>
    <m/>
    <n v="0.1"/>
    <n v="5307"/>
    <n v="0.1"/>
    <n v="5307"/>
  </r>
  <r>
    <x v="2"/>
    <s v="11"/>
    <s v="5/25/2016"/>
    <s v="2016"/>
    <s v="8"/>
    <s v="45010000"/>
    <x v="15"/>
    <x v="1"/>
    <s v="PURDUE UNIVERSITY"/>
    <s v="Institution of Higher Education"/>
    <x v="0"/>
    <s v="4012007000"/>
    <s v="Awarded"/>
    <s v="16110861"/>
    <m/>
    <m/>
    <n v="0.9"/>
    <n v="47763"/>
    <n v="0.9"/>
    <n v="47763"/>
  </r>
  <r>
    <x v="2"/>
    <s v="11"/>
    <s v="5/27/2016"/>
    <s v="2016"/>
    <s v="8"/>
    <s v="45010000"/>
    <x v="15"/>
    <x v="1"/>
    <s v="PURDUE UNIVERSITY"/>
    <s v="Institution of Higher Education"/>
    <x v="0"/>
    <s v="4011006000"/>
    <s v="Awarded"/>
    <s v="16111100"/>
    <m/>
    <m/>
    <n v="0.75"/>
    <n v="3150"/>
    <n v="0.75"/>
    <n v="3150"/>
  </r>
  <r>
    <x v="2"/>
    <s v="11"/>
    <s v="5/27/2016"/>
    <s v="2016"/>
    <s v="8"/>
    <s v="45010000"/>
    <x v="15"/>
    <x v="1"/>
    <s v="PURDUE UNIVERSITY"/>
    <s v="Institution of Higher Education"/>
    <x v="0"/>
    <s v="4014017000"/>
    <s v="Awarded"/>
    <s v="16111100"/>
    <m/>
    <m/>
    <n v="0.25"/>
    <n v="1050"/>
    <n v="0.25"/>
    <n v="1050"/>
  </r>
  <r>
    <x v="2"/>
    <s v="12"/>
    <s v="6/1/2016"/>
    <s v="2016"/>
    <s v="9"/>
    <s v="45010000"/>
    <x v="15"/>
    <x v="1"/>
    <s v="PURDUE UNIVERSITY"/>
    <s v="Institution of Higher Education"/>
    <x v="0"/>
    <s v="4013009000"/>
    <s v="Awarded"/>
    <s v="16121697"/>
    <m/>
    <m/>
    <n v="1"/>
    <n v="150000"/>
    <n v="1"/>
    <n v="150000"/>
  </r>
  <r>
    <x v="2"/>
    <s v="12"/>
    <s v="6/20/2016"/>
    <s v="2016"/>
    <s v="9"/>
    <s v="45010000"/>
    <x v="15"/>
    <x v="1"/>
    <s v="PURDUE UNIVERSITY"/>
    <s v="Institution of Higher Education"/>
    <x v="0"/>
    <s v="4018003000"/>
    <s v="Awarded"/>
    <s v="16121878"/>
    <n v="1"/>
    <n v="10000"/>
    <m/>
    <m/>
    <n v="1"/>
    <n v="10000"/>
  </r>
  <r>
    <x v="2"/>
    <s v="12"/>
    <s v="6/20/2016"/>
    <s v="2016"/>
    <s v="9"/>
    <s v="45010000"/>
    <x v="15"/>
    <x v="1"/>
    <s v="PURDUE UNIVERSITY"/>
    <s v="Institution of Higher Education"/>
    <x v="0"/>
    <s v="4027003000"/>
    <s v="Awarded"/>
    <s v="16121878"/>
    <n v="0"/>
    <n v="0"/>
    <m/>
    <m/>
    <n v="0"/>
    <n v="0"/>
  </r>
  <r>
    <x v="2"/>
    <s v="12"/>
    <s v="6/22/2016"/>
    <s v="2016"/>
    <s v="9"/>
    <s v="45010000"/>
    <x v="15"/>
    <x v="1"/>
    <s v="PURDUE UNIVERSITY"/>
    <s v="Institution of Higher Education"/>
    <x v="0"/>
    <s v="4013004000"/>
    <s v="Pending"/>
    <s v="16121876"/>
    <n v="1"/>
    <n v="7990"/>
    <m/>
    <m/>
    <n v="1"/>
    <n v="7990"/>
  </r>
  <r>
    <x v="2"/>
    <s v="12"/>
    <s v="6/22/2016"/>
    <s v="2016"/>
    <s v="9"/>
    <s v="45010000"/>
    <x v="15"/>
    <x v="1"/>
    <s v="PURDUE UNIVERSITY"/>
    <s v="Institution of Higher Education"/>
    <x v="0"/>
    <s v="4013004000"/>
    <s v="Pending"/>
    <s v="16121881"/>
    <m/>
    <m/>
    <n v="1"/>
    <n v="25000"/>
    <n v="1"/>
    <n v="25000"/>
  </r>
  <r>
    <x v="2"/>
    <s v="12"/>
    <s v="6/22/2016"/>
    <s v="2016"/>
    <s v="9"/>
    <s v="45010000"/>
    <x v="15"/>
    <x v="1"/>
    <s v="PURDUE UNIVERSITY"/>
    <s v="Institution of Higher Education"/>
    <x v="0"/>
    <s v="4013009000"/>
    <s v="Pending"/>
    <s v="16121871"/>
    <m/>
    <m/>
    <n v="0.5"/>
    <n v="7425"/>
    <n v="0.5"/>
    <n v="7425"/>
  </r>
  <r>
    <x v="2"/>
    <s v="12"/>
    <s v="6/22/2016"/>
    <s v="2016"/>
    <s v="9"/>
    <s v="45010000"/>
    <x v="15"/>
    <x v="1"/>
    <s v="PURDUE UNIVERSITY"/>
    <s v="Institution of Higher Education"/>
    <x v="0"/>
    <s v="4013011000"/>
    <s v="Pending"/>
    <s v="16121871"/>
    <m/>
    <m/>
    <n v="0.16500000000000001"/>
    <n v="2450.25"/>
    <n v="0.16500000000000001"/>
    <n v="2450.25"/>
  </r>
  <r>
    <x v="2"/>
    <s v="12"/>
    <s v="6/22/2016"/>
    <s v="2016"/>
    <s v="9"/>
    <s v="45010000"/>
    <x v="15"/>
    <x v="1"/>
    <s v="PURDUE UNIVERSITY"/>
    <s v="Institution of Higher Education"/>
    <x v="0"/>
    <s v="4013011000"/>
    <s v="Pending"/>
    <s v="16121872"/>
    <m/>
    <m/>
    <n v="0.33"/>
    <n v="3498"/>
    <n v="0.33"/>
    <n v="3498"/>
  </r>
  <r>
    <x v="2"/>
    <s v="12"/>
    <s v="6/22/2016"/>
    <s v="2016"/>
    <s v="9"/>
    <s v="45010000"/>
    <x v="15"/>
    <x v="1"/>
    <s v="PURDUE UNIVERSITY"/>
    <s v="Institution of Higher Education"/>
    <x v="0"/>
    <s v="4013011000"/>
    <s v="Awarded"/>
    <s v="16121869"/>
    <m/>
    <m/>
    <n v="1"/>
    <n v="15000"/>
    <n v="1"/>
    <n v="15000"/>
  </r>
  <r>
    <x v="2"/>
    <s v="12"/>
    <s v="6/22/2016"/>
    <s v="2016"/>
    <s v="9"/>
    <s v="45010000"/>
    <x v="15"/>
    <x v="1"/>
    <s v="PURDUE UNIVERSITY"/>
    <s v="Institution of Higher Education"/>
    <x v="0"/>
    <s v="4013011000"/>
    <s v="Awarded"/>
    <s v="16121873"/>
    <m/>
    <m/>
    <n v="0.67"/>
    <n v="5360"/>
    <n v="0.67"/>
    <n v="5360"/>
  </r>
  <r>
    <x v="2"/>
    <s v="12"/>
    <s v="6/22/2016"/>
    <s v="2016"/>
    <s v="9"/>
    <s v="45010000"/>
    <x v="15"/>
    <x v="1"/>
    <s v="PURDUE UNIVERSITY"/>
    <s v="Institution of Higher Education"/>
    <x v="0"/>
    <s v="4013011000"/>
    <s v="Awarded"/>
    <s v="16121880"/>
    <m/>
    <m/>
    <n v="1"/>
    <n v="5000"/>
    <n v="1"/>
    <n v="5000"/>
  </r>
  <r>
    <x v="2"/>
    <s v="12"/>
    <s v="6/22/2016"/>
    <s v="2016"/>
    <s v="9"/>
    <s v="45010000"/>
    <x v="15"/>
    <x v="1"/>
    <s v="PURDUE UNIVERSITY"/>
    <s v="Institution of Higher Education"/>
    <x v="0"/>
    <s v="4013012000"/>
    <s v="Pending"/>
    <s v="16121871"/>
    <m/>
    <m/>
    <n v="0.33500000000000002"/>
    <n v="4974.75"/>
    <n v="0.33500000000000002"/>
    <n v="4974.75"/>
  </r>
  <r>
    <x v="2"/>
    <s v="12"/>
    <s v="6/22/2016"/>
    <s v="2016"/>
    <s v="9"/>
    <s v="45010000"/>
    <x v="15"/>
    <x v="1"/>
    <s v="PURDUE UNIVERSITY"/>
    <s v="Institution of Higher Education"/>
    <x v="0"/>
    <s v="4013012000"/>
    <s v="Pending"/>
    <s v="16121872"/>
    <m/>
    <m/>
    <n v="0.67"/>
    <n v="7102"/>
    <n v="0.67"/>
    <n v="7102"/>
  </r>
  <r>
    <x v="2"/>
    <s v="12"/>
    <s v="6/22/2016"/>
    <s v="2016"/>
    <s v="9"/>
    <s v="45010000"/>
    <x v="15"/>
    <x v="1"/>
    <s v="PURDUE UNIVERSITY"/>
    <s v="Institution of Higher Education"/>
    <x v="0"/>
    <s v="4013012000"/>
    <s v="Awarded"/>
    <s v="16121870"/>
    <m/>
    <m/>
    <n v="1"/>
    <n v="9000"/>
    <n v="1"/>
    <n v="9000"/>
  </r>
  <r>
    <x v="2"/>
    <s v="12"/>
    <s v="6/22/2016"/>
    <s v="2016"/>
    <s v="9"/>
    <s v="45010000"/>
    <x v="15"/>
    <x v="1"/>
    <s v="PURDUE UNIVERSITY"/>
    <s v="Institution of Higher Education"/>
    <x v="0"/>
    <s v="4013012000"/>
    <s v="Awarded"/>
    <s v="16121875"/>
    <m/>
    <m/>
    <n v="1"/>
    <n v="9630"/>
    <n v="1"/>
    <n v="9630"/>
  </r>
  <r>
    <x v="2"/>
    <s v="12"/>
    <s v="6/22/2016"/>
    <s v="2016"/>
    <s v="9"/>
    <s v="45010000"/>
    <x v="15"/>
    <x v="1"/>
    <s v="PURDUE UNIVERSITY"/>
    <s v="Institution of Higher Education"/>
    <x v="0"/>
    <s v="4014006000"/>
    <s v="Awarded"/>
    <s v="16121873"/>
    <m/>
    <m/>
    <n v="0.33"/>
    <n v="2640"/>
    <n v="0.33"/>
    <n v="2640"/>
  </r>
  <r>
    <x v="2"/>
    <s v="12"/>
    <s v="6/22/2016"/>
    <s v="2016"/>
    <s v="9"/>
    <s v="45010000"/>
    <x v="15"/>
    <x v="1"/>
    <s v="PURDUE UNIVERSITY"/>
    <s v="Institution of Higher Education"/>
    <x v="0"/>
    <s v="4014017000"/>
    <s v="Awarded"/>
    <s v="16121982"/>
    <n v="1"/>
    <n v="10000"/>
    <m/>
    <m/>
    <n v="1"/>
    <n v="10000"/>
  </r>
  <r>
    <x v="2"/>
    <s v="12"/>
    <s v="6/22/2016"/>
    <s v="2016"/>
    <s v="9"/>
    <s v="45010000"/>
    <x v="15"/>
    <x v="1"/>
    <s v="PURDUE UNIVERSITY"/>
    <s v="Institution of Higher Education"/>
    <x v="0"/>
    <s v="4016003000"/>
    <s v="Pending"/>
    <s v="16121783"/>
    <m/>
    <m/>
    <n v="0.33400000000000002"/>
    <n v="10020"/>
    <n v="0.33400000000000002"/>
    <n v="10020"/>
  </r>
  <r>
    <x v="2"/>
    <s v="12"/>
    <s v="6/22/2016"/>
    <s v="2016"/>
    <s v="9"/>
    <s v="45010000"/>
    <x v="15"/>
    <x v="1"/>
    <s v="PURDUE UNIVERSITY"/>
    <s v="Institution of Higher Education"/>
    <x v="0"/>
    <s v="4016003000"/>
    <s v="Pending"/>
    <s v="16121879"/>
    <m/>
    <m/>
    <n v="1"/>
    <n v="9800"/>
    <n v="1"/>
    <n v="9800"/>
  </r>
  <r>
    <x v="2"/>
    <s v="12"/>
    <s v="6/22/2016"/>
    <s v="2016"/>
    <s v="9"/>
    <s v="45010000"/>
    <x v="15"/>
    <x v="1"/>
    <s v="PURDUE UNIVERSITY"/>
    <s v="Institution of Higher Education"/>
    <x v="0"/>
    <s v="4018001000"/>
    <s v="Awarded"/>
    <s v="16121786"/>
    <m/>
    <m/>
    <n v="0.05"/>
    <n v="500"/>
    <n v="0.05"/>
    <n v="500"/>
  </r>
  <r>
    <x v="2"/>
    <s v="12"/>
    <s v="6/22/2016"/>
    <s v="2016"/>
    <s v="9"/>
    <s v="45010000"/>
    <x v="15"/>
    <x v="1"/>
    <s v="PURDUE UNIVERSITY"/>
    <s v="Institution of Higher Education"/>
    <x v="0"/>
    <s v="4018003000"/>
    <s v="Pending"/>
    <s v="16121783"/>
    <m/>
    <m/>
    <n v="0.66600000000000004"/>
    <n v="19980"/>
    <n v="0.66600000000000004"/>
    <n v="19980"/>
  </r>
  <r>
    <x v="2"/>
    <s v="12"/>
    <s v="6/22/2016"/>
    <s v="2016"/>
    <s v="9"/>
    <s v="45010000"/>
    <x v="15"/>
    <x v="1"/>
    <s v="PURDUE UNIVERSITY"/>
    <s v="Institution of Higher Education"/>
    <x v="0"/>
    <s v="4018003000"/>
    <s v="Pending"/>
    <s v="16121785"/>
    <m/>
    <m/>
    <n v="0.7"/>
    <n v="21000"/>
    <n v="0.7"/>
    <n v="21000"/>
  </r>
  <r>
    <x v="2"/>
    <s v="12"/>
    <s v="6/22/2016"/>
    <s v="2016"/>
    <s v="9"/>
    <s v="45010000"/>
    <x v="15"/>
    <x v="1"/>
    <s v="PURDUE UNIVERSITY"/>
    <s v="Institution of Higher Education"/>
    <x v="0"/>
    <s v="4018003000"/>
    <s v="Awarded"/>
    <s v="16121786"/>
    <m/>
    <m/>
    <n v="0.85"/>
    <n v="8500"/>
    <n v="0.85"/>
    <n v="8500"/>
  </r>
  <r>
    <x v="2"/>
    <s v="12"/>
    <s v="6/22/2016"/>
    <s v="2016"/>
    <s v="9"/>
    <s v="45010000"/>
    <x v="15"/>
    <x v="1"/>
    <s v="PURDUE UNIVERSITY"/>
    <s v="Institution of Higher Education"/>
    <x v="0"/>
    <s v="4018004000"/>
    <s v="Pending"/>
    <s v="16121785"/>
    <m/>
    <m/>
    <n v="0.3"/>
    <n v="9000"/>
    <n v="0.3"/>
    <n v="9000"/>
  </r>
  <r>
    <x v="2"/>
    <s v="12"/>
    <s v="6/22/2016"/>
    <s v="2016"/>
    <s v="9"/>
    <s v="45010000"/>
    <x v="15"/>
    <x v="1"/>
    <s v="PURDUE UNIVERSITY"/>
    <s v="Institution of Higher Education"/>
    <x v="0"/>
    <s v="4018004000"/>
    <s v="Awarded"/>
    <s v="16121854"/>
    <n v="1"/>
    <n v="9980"/>
    <m/>
    <m/>
    <n v="1"/>
    <n v="9980"/>
  </r>
  <r>
    <x v="2"/>
    <s v="12"/>
    <s v="6/22/2016"/>
    <s v="2016"/>
    <s v="9"/>
    <s v="45010000"/>
    <x v="15"/>
    <x v="1"/>
    <s v="PURDUE UNIVERSITY"/>
    <s v="Institution of Higher Education"/>
    <x v="0"/>
    <s v="4018006000"/>
    <s v="Awarded"/>
    <s v="16121786"/>
    <m/>
    <m/>
    <n v="0.1"/>
    <n v="1000"/>
    <n v="0.1"/>
    <n v="1000"/>
  </r>
  <r>
    <x v="2"/>
    <s v="12"/>
    <s v="6/22/2016"/>
    <s v="2016"/>
    <s v="9"/>
    <s v="45010000"/>
    <x v="15"/>
    <x v="1"/>
    <s v="PURDUE UNIVERSITY"/>
    <s v="Institution of Higher Education"/>
    <x v="0"/>
    <s v="4027003000"/>
    <s v="Pending"/>
    <s v="16121876"/>
    <n v="0"/>
    <n v="0"/>
    <m/>
    <m/>
    <n v="0"/>
    <n v="0"/>
  </r>
  <r>
    <x v="2"/>
    <s v="12"/>
    <s v="6/22/2016"/>
    <s v="2016"/>
    <s v="9"/>
    <s v="45010000"/>
    <x v="15"/>
    <x v="1"/>
    <s v="PURDUE UNIVERSITY"/>
    <s v="Institution of Higher Education"/>
    <x v="0"/>
    <s v="4027003000"/>
    <s v="Awarded"/>
    <s v="16121854"/>
    <n v="0"/>
    <n v="0"/>
    <m/>
    <m/>
    <n v="0"/>
    <n v="0"/>
  </r>
  <r>
    <x v="2"/>
    <s v="12"/>
    <s v="6/22/2016"/>
    <s v="2016"/>
    <s v="9"/>
    <s v="45010000"/>
    <x v="15"/>
    <x v="1"/>
    <s v="PURDUE UNIVERSITY"/>
    <s v="Institution of Higher Education"/>
    <x v="0"/>
    <s v="4027003000"/>
    <s v="Awarded"/>
    <s v="16121982"/>
    <n v="0"/>
    <n v="0"/>
    <m/>
    <m/>
    <n v="0"/>
    <n v="0"/>
  </r>
  <r>
    <x v="2"/>
    <s v="12"/>
    <s v="6/22/2016"/>
    <s v="2016"/>
    <s v="9"/>
    <s v="45010000"/>
    <x v="15"/>
    <x v="1"/>
    <s v="PURDUE UNIVERSITY"/>
    <s v="Institution of Higher Education"/>
    <x v="0"/>
    <s v="4027003005"/>
    <s v="Awarded"/>
    <s v="16121854"/>
    <n v="0"/>
    <n v="0"/>
    <m/>
    <m/>
    <n v="0"/>
    <n v="0"/>
  </r>
  <r>
    <x v="2"/>
    <s v="12"/>
    <s v="6/23/2016"/>
    <s v="2016"/>
    <s v="9"/>
    <s v="45010000"/>
    <x v="15"/>
    <x v="1"/>
    <s v="PURDUE UNIVERSITY"/>
    <s v="Institution of Higher Education"/>
    <x v="0"/>
    <s v="4012003000"/>
    <s v="Awarded"/>
    <s v="16121784"/>
    <n v="0.33"/>
    <n v="9900"/>
    <m/>
    <m/>
    <n v="0.33"/>
    <n v="9900"/>
  </r>
  <r>
    <x v="2"/>
    <s v="12"/>
    <s v="6/23/2016"/>
    <s v="2016"/>
    <s v="9"/>
    <s v="45010000"/>
    <x v="15"/>
    <x v="1"/>
    <s v="PURDUE UNIVERSITY"/>
    <s v="Institution of Higher Education"/>
    <x v="0"/>
    <s v="4018003000"/>
    <s v="Awarded"/>
    <s v="16121784"/>
    <n v="0.33"/>
    <n v="9900"/>
    <m/>
    <m/>
    <n v="0.33"/>
    <n v="9900"/>
  </r>
  <r>
    <x v="2"/>
    <s v="12"/>
    <s v="6/23/2016"/>
    <s v="2016"/>
    <s v="9"/>
    <s v="45010000"/>
    <x v="15"/>
    <x v="1"/>
    <s v="PURDUE UNIVERSITY"/>
    <s v="Institution of Higher Education"/>
    <x v="0"/>
    <s v="4018004000"/>
    <s v="Awarded"/>
    <s v="16121784"/>
    <n v="0.34"/>
    <n v="10200"/>
    <m/>
    <m/>
    <n v="0.34"/>
    <n v="10200"/>
  </r>
  <r>
    <x v="2"/>
    <s v="12"/>
    <s v="6/23/2016"/>
    <s v="2016"/>
    <s v="9"/>
    <s v="45010000"/>
    <x v="15"/>
    <x v="1"/>
    <s v="PURDUE UNIVERSITY"/>
    <s v="Institution of Higher Education"/>
    <x v="0"/>
    <s v="4027003000"/>
    <s v="Awarded"/>
    <s v="16121784"/>
    <n v="0"/>
    <n v="0"/>
    <m/>
    <m/>
    <n v="0"/>
    <n v="0"/>
  </r>
  <r>
    <x v="2"/>
    <s v="12"/>
    <s v="6/26/2016"/>
    <s v="2016"/>
    <s v="9"/>
    <s v="45010000"/>
    <x v="15"/>
    <x v="1"/>
    <s v="PURDUE UNIVERSITY"/>
    <s v="Institution of Higher Education"/>
    <x v="0"/>
    <s v="4011010000"/>
    <s v="Awarded"/>
    <s v="16121986"/>
    <m/>
    <m/>
    <n v="1"/>
    <n v="5000"/>
    <n v="1"/>
    <n v="5000"/>
  </r>
  <r>
    <x v="2"/>
    <s v="12"/>
    <s v="6/26/2016"/>
    <s v="2016"/>
    <s v="9"/>
    <s v="45010000"/>
    <x v="15"/>
    <x v="1"/>
    <s v="PURDUE UNIVERSITY"/>
    <s v="Institution of Higher Education"/>
    <x v="0"/>
    <s v="4012007000"/>
    <s v="Awarded"/>
    <s v="16121985"/>
    <m/>
    <m/>
    <n v="1"/>
    <n v="13000"/>
    <n v="1"/>
    <n v="13000"/>
  </r>
  <r>
    <x v="2"/>
    <s v="12"/>
    <s v="6/26/2016"/>
    <s v="2016"/>
    <s v="9"/>
    <s v="45010000"/>
    <x v="15"/>
    <x v="1"/>
    <s v="PURDUE UNIVERSITY"/>
    <s v="Institution of Higher Education"/>
    <x v="0"/>
    <s v="4014017000"/>
    <s v="Awarded"/>
    <s v="16121983"/>
    <m/>
    <m/>
    <n v="1"/>
    <n v="25000"/>
    <n v="1"/>
    <n v="25000"/>
  </r>
  <r>
    <x v="2"/>
    <s v="12"/>
    <s v="6/29/2016"/>
    <s v="2016"/>
    <s v="9"/>
    <s v="45010000"/>
    <x v="15"/>
    <x v="1"/>
    <s v="PURDUE UNIVERSITY"/>
    <s v="Institution of Higher Education"/>
    <x v="0"/>
    <s v="4012003000"/>
    <s v="Pending"/>
    <s v="16122077"/>
    <n v="1"/>
    <n v="9564"/>
    <m/>
    <m/>
    <n v="1"/>
    <n v="9564"/>
  </r>
  <r>
    <x v="2"/>
    <s v="12"/>
    <s v="6/29/2016"/>
    <s v="2016"/>
    <s v="9"/>
    <s v="45010000"/>
    <x v="15"/>
    <x v="1"/>
    <s v="PURDUE UNIVERSITY"/>
    <s v="Institution of Higher Education"/>
    <x v="0"/>
    <s v="4027003000"/>
    <s v="Pending"/>
    <s v="16122077"/>
    <n v="0"/>
    <n v="0"/>
    <m/>
    <m/>
    <n v="0"/>
    <n v="0"/>
  </r>
  <r>
    <x v="2"/>
    <s v="12"/>
    <s v="6/30/2016"/>
    <s v="2016"/>
    <s v="9"/>
    <s v="45010000"/>
    <x v="15"/>
    <x v="1"/>
    <s v="PURDUE UNIVERSITY"/>
    <s v="Institution of Higher Education"/>
    <x v="0"/>
    <s v="4012003000"/>
    <s v="Pending"/>
    <s v="16122078"/>
    <m/>
    <m/>
    <n v="0.9"/>
    <n v="22500"/>
    <n v="0.9"/>
    <n v="22500"/>
  </r>
  <r>
    <x v="2"/>
    <s v="12"/>
    <s v="6/30/2016"/>
    <s v="2016"/>
    <s v="9"/>
    <s v="45010000"/>
    <x v="15"/>
    <x v="1"/>
    <s v="PURDUE UNIVERSITY"/>
    <s v="Institution of Higher Education"/>
    <x v="0"/>
    <s v="4018003000"/>
    <s v="Pending"/>
    <s v="16122078"/>
    <m/>
    <m/>
    <n v="0.1"/>
    <n v="2500"/>
    <n v="0.1"/>
    <n v="2500"/>
  </r>
  <r>
    <x v="0"/>
    <s v="1"/>
    <s v="7/7/2014"/>
    <s v="2014"/>
    <s v="10"/>
    <s v="42010000"/>
    <x v="16"/>
    <x v="1"/>
    <s v="IN  DEPARTMENT OF NATURAL RESOURCES"/>
    <s v="State"/>
    <x v="0"/>
    <s v="4011014000"/>
    <s v="Awarded"/>
    <s v="15012057"/>
    <m/>
    <m/>
    <n v="0.75"/>
    <n v="5625"/>
    <n v="0.75"/>
    <n v="5625"/>
  </r>
  <r>
    <x v="0"/>
    <s v="1"/>
    <s v="7/7/2014"/>
    <s v="2014"/>
    <s v="10"/>
    <s v="42010000"/>
    <x v="16"/>
    <x v="1"/>
    <s v="IN  DEPARTMENT OF NATURAL RESOURCES"/>
    <s v="State"/>
    <x v="0"/>
    <s v="4011015000"/>
    <s v="Awarded"/>
    <s v="15012057"/>
    <m/>
    <m/>
    <n v="0.25"/>
    <n v="1875"/>
    <n v="0.25"/>
    <n v="1875"/>
  </r>
  <r>
    <x v="0"/>
    <s v="1"/>
    <s v="7/11/2014"/>
    <s v="2014"/>
    <s v="10"/>
    <s v="42010000"/>
    <x v="16"/>
    <x v="1"/>
    <s v="INDIANA UNIVERSITY"/>
    <s v="Institution of Higher Education"/>
    <x v="0"/>
    <s v="4020003000"/>
    <s v="Not Funded"/>
    <s v="15011232"/>
    <m/>
    <m/>
    <n v="1"/>
    <n v="28225"/>
    <n v="1"/>
    <n v="28225"/>
  </r>
  <r>
    <x v="0"/>
    <s v="1"/>
    <s v="7/23/2014"/>
    <s v="2014"/>
    <s v="10"/>
    <s v="42010000"/>
    <x v="16"/>
    <x v="1"/>
    <s v="INDIANA UNIVERSITY NORTHWEST"/>
    <s v="Institution of Higher Education"/>
    <x v="0"/>
    <s v="1013001000"/>
    <s v="Pending"/>
    <s v="15011584"/>
    <m/>
    <m/>
    <n v="1"/>
    <n v="15000"/>
    <n v="1"/>
    <n v="15000"/>
  </r>
  <r>
    <x v="0"/>
    <s v="1"/>
    <s v="7/23/2014"/>
    <s v="2014"/>
    <s v="10"/>
    <s v="42010000"/>
    <x v="16"/>
    <x v="1"/>
    <s v="IN Economic Development Corporation"/>
    <s v="State"/>
    <x v="0"/>
    <s v="1013001000"/>
    <s v="Awarded"/>
    <s v="15011583"/>
    <m/>
    <m/>
    <n v="1"/>
    <n v="11573"/>
    <n v="1"/>
    <n v="11573"/>
  </r>
  <r>
    <x v="0"/>
    <s v="1"/>
    <s v="7/23/2014"/>
    <s v="2014"/>
    <s v="10"/>
    <s v="42010000"/>
    <x v="16"/>
    <x v="1"/>
    <s v="IN Economic Development Corporation"/>
    <s v="State"/>
    <x v="0"/>
    <s v="1013001000"/>
    <s v="Awarded"/>
    <s v="15011585"/>
    <m/>
    <m/>
    <n v="1"/>
    <n v="24460"/>
    <n v="1"/>
    <n v="24460"/>
  </r>
  <r>
    <x v="0"/>
    <s v="1"/>
    <s v="7/23/2014"/>
    <s v="2014"/>
    <s v="10"/>
    <s v="42010000"/>
    <x v="16"/>
    <x v="1"/>
    <s v="IN Economic Development Corporation"/>
    <s v="State"/>
    <x v="0"/>
    <s v="1013001000"/>
    <s v="Awarded"/>
    <s v="15011586"/>
    <m/>
    <m/>
    <n v="1"/>
    <n v="202538"/>
    <n v="1"/>
    <n v="202538"/>
  </r>
  <r>
    <x v="0"/>
    <s v="1"/>
    <s v="7/23/2014"/>
    <s v="2014"/>
    <s v="10"/>
    <s v="42010000"/>
    <x v="16"/>
    <x v="1"/>
    <s v="IN Economic Development Corporation"/>
    <s v="State"/>
    <x v="0"/>
    <s v="1013003000"/>
    <s v="Awarded"/>
    <s v="15011582"/>
    <m/>
    <m/>
    <n v="1"/>
    <n v="19781"/>
    <n v="1"/>
    <n v="19781"/>
  </r>
  <r>
    <x v="0"/>
    <s v="2"/>
    <s v="8/1/2014"/>
    <s v="2014"/>
    <s v="11"/>
    <s v="42010000"/>
    <x v="16"/>
    <x v="1"/>
    <s v="IN Economic Development Corporation"/>
    <s v="State"/>
    <x v="0"/>
    <s v="4025001005"/>
    <s v="Awarded"/>
    <s v="15011845"/>
    <m/>
    <m/>
    <n v="1"/>
    <n v="145324"/>
    <n v="1"/>
    <n v="145324"/>
  </r>
  <r>
    <x v="0"/>
    <s v="2"/>
    <s v="8/1/2014"/>
    <s v="2014"/>
    <s v="11"/>
    <s v="42010000"/>
    <x v="16"/>
    <x v="1"/>
    <s v="IN Economic Development Corporation"/>
    <s v="State"/>
    <x v="0"/>
    <s v="4025001005"/>
    <s v="Awarded"/>
    <s v="15011847"/>
    <m/>
    <m/>
    <n v="1"/>
    <n v="17550"/>
    <n v="1"/>
    <n v="17550"/>
  </r>
  <r>
    <x v="0"/>
    <s v="2"/>
    <s v="8/1/2014"/>
    <s v="2014"/>
    <s v="11"/>
    <s v="42010000"/>
    <x v="16"/>
    <x v="1"/>
    <s v="IN Economic Development Corporation"/>
    <s v="State"/>
    <x v="0"/>
    <s v="4025001005"/>
    <s v="Awarded"/>
    <s v="15021915"/>
    <m/>
    <m/>
    <n v="1"/>
    <n v="14193"/>
    <n v="1"/>
    <n v="14193"/>
  </r>
  <r>
    <x v="0"/>
    <s v="2"/>
    <s v="8/1/2014"/>
    <s v="2014"/>
    <s v="11"/>
    <s v="42010000"/>
    <x v="16"/>
    <x v="1"/>
    <s v="IN Economic Development Corporation"/>
    <s v="State"/>
    <x v="0"/>
    <s v="4025001005"/>
    <s v="Awarded"/>
    <s v="15021916"/>
    <m/>
    <m/>
    <n v="1"/>
    <n v="8304"/>
    <n v="1"/>
    <n v="8304"/>
  </r>
  <r>
    <x v="0"/>
    <s v="2"/>
    <s v="8/1/2014"/>
    <s v="2014"/>
    <s v="11"/>
    <s v="42010000"/>
    <x v="16"/>
    <x v="1"/>
    <s v="IN  STATE DEPARTMENT OF HEALTH"/>
    <s v="State"/>
    <x v="0"/>
    <s v="4025003000"/>
    <s v="Awarded"/>
    <s v="15011834"/>
    <m/>
    <m/>
    <n v="1"/>
    <n v="28999"/>
    <n v="1"/>
    <n v="28999"/>
  </r>
  <r>
    <x v="0"/>
    <s v="2"/>
    <s v="8/5/2014"/>
    <s v="2014"/>
    <s v="11"/>
    <s v="42010000"/>
    <x v="16"/>
    <x v="1"/>
    <s v="IN  DEPARTMENT OF NATURAL RESOURCES"/>
    <s v="State"/>
    <x v="0"/>
    <s v="4011014000"/>
    <s v="Pending"/>
    <s v="15011637"/>
    <m/>
    <m/>
    <n v="1"/>
    <n v="101276"/>
    <n v="1"/>
    <n v="101276"/>
  </r>
  <r>
    <x v="0"/>
    <s v="2"/>
    <s v="8/10/2014"/>
    <s v="2014"/>
    <s v="11"/>
    <s v="42010000"/>
    <x v="16"/>
    <x v="1"/>
    <s v="IN  DEPARTMENT OF NATURAL RESOURCES"/>
    <s v="State"/>
    <x v="0"/>
    <s v="4011023000"/>
    <s v="Awarded"/>
    <s v="15022096"/>
    <m/>
    <m/>
    <n v="0.9"/>
    <n v="13230"/>
    <n v="0.9"/>
    <n v="13230"/>
  </r>
  <r>
    <x v="0"/>
    <s v="2"/>
    <s v="8/10/2014"/>
    <s v="2014"/>
    <s v="11"/>
    <s v="42010000"/>
    <x v="16"/>
    <x v="1"/>
    <s v="IN  DEPARTMENT OF NATURAL RESOURCES"/>
    <s v="State"/>
    <x v="0"/>
    <s v="4012003000"/>
    <s v="Awarded"/>
    <s v="15022096"/>
    <m/>
    <m/>
    <n v="0.1"/>
    <n v="1470"/>
    <n v="0.1"/>
    <n v="1470"/>
  </r>
  <r>
    <x v="0"/>
    <s v="2"/>
    <s v="8/19/2014"/>
    <s v="2014"/>
    <s v="11"/>
    <s v="42010000"/>
    <x v="16"/>
    <x v="1"/>
    <s v="IN  CRIMINAL JUSTICE INSTITUTE"/>
    <s v="State"/>
    <x v="0"/>
    <s v="4014005000"/>
    <s v="Awarded"/>
    <s v="15022475"/>
    <m/>
    <m/>
    <n v="1"/>
    <n v="115000"/>
    <n v="1"/>
    <n v="115000"/>
  </r>
  <r>
    <x v="0"/>
    <s v="2"/>
    <s v="8/19/2014"/>
    <s v="2014"/>
    <s v="11"/>
    <s v="42010000"/>
    <x v="16"/>
    <x v="1"/>
    <s v="IN  DEPARTMENT OF ENVIRONMENTAL MGMT"/>
    <s v="State"/>
    <x v="0"/>
    <s v="4025003000"/>
    <s v="Awarded"/>
    <s v="14098861"/>
    <m/>
    <m/>
    <n v="1"/>
    <n v="73959"/>
    <n v="1"/>
    <n v="73959"/>
  </r>
  <r>
    <x v="0"/>
    <s v="2"/>
    <s v="8/19/2014"/>
    <s v="2014"/>
    <s v="11"/>
    <s v="42010000"/>
    <x v="16"/>
    <x v="1"/>
    <s v="IN STATE OFFICE OF RURAL HEALTH"/>
    <s v="State"/>
    <x v="0"/>
    <s v="4025003000"/>
    <s v="Awarded"/>
    <s v="15022460"/>
    <m/>
    <m/>
    <n v="1"/>
    <n v="75000"/>
    <n v="1"/>
    <n v="75000"/>
  </r>
  <r>
    <x v="0"/>
    <s v="2"/>
    <s v="8/21/2014"/>
    <s v="2014"/>
    <s v="11"/>
    <s v="42010000"/>
    <x v="16"/>
    <x v="1"/>
    <s v="IN  Office of Community &amp; Rural Affairs"/>
    <s v="State"/>
    <x v="0"/>
    <s v="4011001000"/>
    <s v="Awarded"/>
    <s v="15022087"/>
    <m/>
    <m/>
    <n v="0.5"/>
    <n v="25000"/>
    <n v="0.5"/>
    <n v="25000"/>
  </r>
  <r>
    <x v="0"/>
    <s v="2"/>
    <s v="8/21/2014"/>
    <s v="2014"/>
    <s v="11"/>
    <s v="42010000"/>
    <x v="16"/>
    <x v="1"/>
    <s v="IN  Office of Community &amp; Rural Affairs"/>
    <s v="State"/>
    <x v="0"/>
    <s v="4011005000"/>
    <s v="Awarded"/>
    <s v="15022087"/>
    <m/>
    <m/>
    <n v="0.1"/>
    <n v="5000"/>
    <n v="0.1"/>
    <n v="5000"/>
  </r>
  <r>
    <x v="0"/>
    <s v="2"/>
    <s v="8/21/2014"/>
    <s v="2014"/>
    <s v="11"/>
    <s v="42010000"/>
    <x v="16"/>
    <x v="1"/>
    <s v="IN  Office of Community &amp; Rural Affairs"/>
    <s v="State"/>
    <x v="0"/>
    <s v="4025001005"/>
    <s v="Awarded"/>
    <s v="15022087"/>
    <m/>
    <m/>
    <n v="0.4"/>
    <n v="20000"/>
    <n v="0.4"/>
    <n v="20000"/>
  </r>
  <r>
    <x v="0"/>
    <s v="2"/>
    <s v="8/22/2014"/>
    <s v="2014"/>
    <s v="11"/>
    <s v="42010000"/>
    <x v="16"/>
    <x v="1"/>
    <s v="Indiana Small Business Development Center"/>
    <s v="State"/>
    <x v="0"/>
    <s v="4025001005"/>
    <s v="Awarded"/>
    <s v="14022463"/>
    <m/>
    <m/>
    <n v="1"/>
    <n v="37925"/>
    <n v="1"/>
    <n v="37925"/>
  </r>
  <r>
    <x v="0"/>
    <s v="2"/>
    <s v="8/22/2014"/>
    <s v="2014"/>
    <s v="11"/>
    <s v="42010000"/>
    <x v="16"/>
    <x v="1"/>
    <s v="Indiana Small Business Development Center"/>
    <s v="State"/>
    <x v="0"/>
    <s v="4025001005"/>
    <s v="Awarded"/>
    <s v="15021949"/>
    <m/>
    <m/>
    <n v="1"/>
    <n v="20000"/>
    <n v="1"/>
    <n v="20000"/>
  </r>
  <r>
    <x v="0"/>
    <s v="2"/>
    <s v="8/24/2014"/>
    <s v="2014"/>
    <s v="11"/>
    <s v="42010000"/>
    <x v="16"/>
    <x v="1"/>
    <s v="Indiana Small Business Development Center"/>
    <s v="State"/>
    <x v="0"/>
    <s v="4025001005"/>
    <s v="Awarded"/>
    <s v="14022465"/>
    <m/>
    <m/>
    <n v="1"/>
    <n v="151420"/>
    <n v="1"/>
    <n v="151420"/>
  </r>
  <r>
    <x v="0"/>
    <s v="2"/>
    <s v="8/24/2014"/>
    <s v="2014"/>
    <s v="11"/>
    <s v="42010000"/>
    <x v="16"/>
    <x v="1"/>
    <s v="Indiana Small Business Development Center"/>
    <s v="State"/>
    <x v="0"/>
    <s v="4025001005"/>
    <s v="Awarded"/>
    <s v="15021950"/>
    <m/>
    <m/>
    <n v="1"/>
    <n v="8615"/>
    <n v="1"/>
    <n v="8615"/>
  </r>
  <r>
    <x v="0"/>
    <s v="2"/>
    <s v="8/28/2014"/>
    <s v="2014"/>
    <s v="11"/>
    <s v="42010000"/>
    <x v="16"/>
    <x v="1"/>
    <s v="Arion Consultants Inc"/>
    <s v="Private Profit"/>
    <x v="0"/>
    <s v="4011006000"/>
    <s v="Pending"/>
    <s v="15022785"/>
    <m/>
    <m/>
    <n v="1"/>
    <n v="7265.46"/>
    <n v="1"/>
    <n v="7265.46"/>
  </r>
  <r>
    <x v="0"/>
    <s v="2"/>
    <s v="8/29/2014"/>
    <s v="2014"/>
    <s v="11"/>
    <s v="42010000"/>
    <x v="16"/>
    <x v="1"/>
    <s v="Wabash River Enhancement Corp"/>
    <s v="Private Non-Profit"/>
    <x v="0"/>
    <s v="4011008000"/>
    <s v="Pending"/>
    <s v="15022860"/>
    <n v="0.75"/>
    <n v="97125.75"/>
    <m/>
    <m/>
    <n v="0.75"/>
    <n v="97125.75"/>
  </r>
  <r>
    <x v="0"/>
    <s v="2"/>
    <s v="8/29/2014"/>
    <s v="2014"/>
    <s v="11"/>
    <s v="42010000"/>
    <x v="16"/>
    <x v="1"/>
    <s v="Wabash River Enhancement Corp"/>
    <s v="Private Non-Profit"/>
    <x v="0"/>
    <s v="4011015000"/>
    <s v="Pending"/>
    <s v="15022860"/>
    <n v="0.25"/>
    <n v="32375.25"/>
    <m/>
    <m/>
    <n v="0.25"/>
    <n v="32375.25"/>
  </r>
  <r>
    <x v="0"/>
    <s v="2"/>
    <s v="8/29/2014"/>
    <s v="2014"/>
    <s v="11"/>
    <s v="42010000"/>
    <x v="16"/>
    <x v="1"/>
    <s v="Wabash River Enhancement Corp"/>
    <s v="Private Non-Profit"/>
    <x v="0"/>
    <s v="4027008005"/>
    <s v="Pending"/>
    <s v="15022860"/>
    <n v="0"/>
    <n v="0"/>
    <m/>
    <m/>
    <n v="0"/>
    <n v="0"/>
  </r>
  <r>
    <x v="0"/>
    <s v="3"/>
    <s v="9/4/2014"/>
    <s v="2014"/>
    <s v="12"/>
    <s v="42010000"/>
    <x v="16"/>
    <x v="1"/>
    <s v="IN  DEPARTMENT OF EDUCATION"/>
    <s v="State"/>
    <x v="0"/>
    <s v="1003006000"/>
    <s v="Awarded"/>
    <s v="15022181"/>
    <m/>
    <m/>
    <n v="1"/>
    <n v="5905"/>
    <n v="1"/>
    <n v="5905"/>
  </r>
  <r>
    <x v="0"/>
    <s v="3"/>
    <s v="9/5/2014"/>
    <s v="2014"/>
    <s v="12"/>
    <s v="42010000"/>
    <x v="16"/>
    <x v="1"/>
    <s v="IN Economic Development Corporation"/>
    <s v="State"/>
    <x v="0"/>
    <s v="4025001005"/>
    <s v="Awarded"/>
    <s v="15022352"/>
    <m/>
    <m/>
    <n v="1"/>
    <n v="10000"/>
    <n v="1"/>
    <n v="10000"/>
  </r>
  <r>
    <x v="0"/>
    <s v="3"/>
    <s v="9/5/2014"/>
    <s v="2014"/>
    <s v="12"/>
    <s v="42010000"/>
    <x v="16"/>
    <x v="1"/>
    <s v="IN Economic Development Corporation"/>
    <s v="State"/>
    <x v="0"/>
    <s v="4025001005"/>
    <s v="Awarded"/>
    <s v="15022353"/>
    <m/>
    <m/>
    <n v="1"/>
    <n v="8426"/>
    <n v="1"/>
    <n v="8426"/>
  </r>
  <r>
    <x v="0"/>
    <s v="3"/>
    <s v="9/9/2014"/>
    <s v="2014"/>
    <s v="12"/>
    <s v="42010000"/>
    <x v="16"/>
    <x v="1"/>
    <s v="CICOA"/>
    <s v="Private Non-Profit"/>
    <x v="0"/>
    <s v="4013001000"/>
    <s v="Awarded"/>
    <s v="15033054"/>
    <m/>
    <m/>
    <n v="1"/>
    <n v="15000"/>
    <n v="1"/>
    <n v="15000"/>
  </r>
  <r>
    <x v="0"/>
    <s v="3"/>
    <s v="9/9/2014"/>
    <s v="2014"/>
    <s v="12"/>
    <s v="42010000"/>
    <x v="16"/>
    <x v="1"/>
    <s v="CICOA"/>
    <s v="Private Non-Profit"/>
    <x v="0"/>
    <s v="4013001000"/>
    <s v="Awarded"/>
    <s v="15033056"/>
    <m/>
    <m/>
    <n v="1"/>
    <n v="15000"/>
    <n v="1"/>
    <n v="15000"/>
  </r>
  <r>
    <x v="0"/>
    <s v="3"/>
    <s v="9/9/2014"/>
    <s v="2014"/>
    <s v="12"/>
    <s v="42010000"/>
    <x v="16"/>
    <x v="1"/>
    <s v="STATE OF INDIANA"/>
    <s v="State"/>
    <x v="0"/>
    <s v="4013004000"/>
    <s v="Awarded"/>
    <s v="15011229"/>
    <m/>
    <m/>
    <n v="1"/>
    <n v="5813552"/>
    <n v="1"/>
    <n v="5813552"/>
  </r>
  <r>
    <x v="0"/>
    <s v="3"/>
    <s v="9/16/2014"/>
    <s v="2014"/>
    <s v="12"/>
    <s v="42010000"/>
    <x v="16"/>
    <x v="1"/>
    <s v="IN  COMMISSION FOR HIGHER EDUCATION"/>
    <s v="State"/>
    <x v="0"/>
    <s v="4002015000"/>
    <s v="Awarded"/>
    <s v="15033405"/>
    <m/>
    <m/>
    <n v="1"/>
    <n v="2000"/>
    <n v="1"/>
    <n v="2000"/>
  </r>
  <r>
    <x v="0"/>
    <s v="3"/>
    <s v="9/19/2014"/>
    <s v="2014"/>
    <s v="12"/>
    <s v="42010000"/>
    <x v="16"/>
    <x v="1"/>
    <s v="IN  DEPARTMENT OF TRANSPORTATION"/>
    <s v="State"/>
    <x v="0"/>
    <s v="4043005000"/>
    <s v="Awarded"/>
    <s v="15022152"/>
    <m/>
    <m/>
    <n v="1"/>
    <n v="17068"/>
    <n v="1"/>
    <n v="17068"/>
  </r>
  <r>
    <x v="0"/>
    <s v="3"/>
    <s v="9/26/2014"/>
    <s v="2014"/>
    <s v="12"/>
    <s v="42010000"/>
    <x v="16"/>
    <x v="1"/>
    <s v="IN  STATE DEPARTMENT OF HEALTH"/>
    <s v="State"/>
    <x v="0"/>
    <s v="4025003000"/>
    <s v="Awarded"/>
    <s v="15033647"/>
    <m/>
    <m/>
    <n v="0.05"/>
    <n v="435.35"/>
    <n v="0.05"/>
    <n v="435.35"/>
  </r>
  <r>
    <x v="0"/>
    <s v="3"/>
    <s v="9/26/2014"/>
    <s v="2014"/>
    <s v="12"/>
    <s v="42010000"/>
    <x v="16"/>
    <x v="1"/>
    <s v="IN  STATE DEPARTMENT OF HEALTH"/>
    <s v="State"/>
    <x v="0"/>
    <s v="4042001000"/>
    <s v="Awarded"/>
    <s v="15033647"/>
    <m/>
    <m/>
    <n v="0.95"/>
    <n v="8271.65"/>
    <n v="0.95"/>
    <n v="8271.65"/>
  </r>
  <r>
    <x v="0"/>
    <s v="4"/>
    <s v="10/1/2014"/>
    <s v="2015"/>
    <s v="1"/>
    <s v="42010000"/>
    <x v="16"/>
    <x v="1"/>
    <s v="IN  DEPARTMENT OF EDUCATION"/>
    <s v="State"/>
    <x v="0"/>
    <s v="1010007000"/>
    <s v="Awarded"/>
    <s v="15033834"/>
    <m/>
    <m/>
    <n v="0.1"/>
    <n v="8734.6"/>
    <n v="0.1"/>
    <n v="8734.6"/>
  </r>
  <r>
    <x v="0"/>
    <s v="4"/>
    <s v="10/1/2014"/>
    <s v="2015"/>
    <s v="1"/>
    <s v="42010000"/>
    <x v="16"/>
    <x v="1"/>
    <s v="IN  DEPARTMENT OF EDUCATION"/>
    <s v="State"/>
    <x v="0"/>
    <s v="1010009000"/>
    <s v="Awarded"/>
    <s v="15033834"/>
    <m/>
    <m/>
    <n v="0.2"/>
    <n v="17469.2"/>
    <n v="0.2"/>
    <n v="17469.2"/>
  </r>
  <r>
    <x v="0"/>
    <s v="4"/>
    <s v="10/1/2014"/>
    <s v="2015"/>
    <s v="1"/>
    <s v="42010000"/>
    <x v="16"/>
    <x v="1"/>
    <s v="IN  DEPARTMENT OF EDUCATION"/>
    <s v="State"/>
    <x v="0"/>
    <s v="1012002000"/>
    <s v="Awarded"/>
    <s v="15033834"/>
    <m/>
    <m/>
    <n v="0.6"/>
    <n v="52407.6"/>
    <n v="0.6"/>
    <n v="52407.6"/>
  </r>
  <r>
    <x v="0"/>
    <s v="4"/>
    <s v="10/1/2014"/>
    <s v="2015"/>
    <s v="1"/>
    <s v="42010000"/>
    <x v="16"/>
    <x v="1"/>
    <s v="IN  DEPARTMENT OF EDUCATION"/>
    <s v="State"/>
    <x v="0"/>
    <s v="1012004000"/>
    <s v="Awarded"/>
    <s v="15033834"/>
    <m/>
    <m/>
    <n v="0.1"/>
    <n v="8734.6"/>
    <n v="0.1"/>
    <n v="8734.6"/>
  </r>
  <r>
    <x v="0"/>
    <s v="4"/>
    <s v="10/14/2014"/>
    <s v="2015"/>
    <s v="1"/>
    <s v="42010000"/>
    <x v="16"/>
    <x v="1"/>
    <s v="NORTHWESTERN IN REGIONAL PLANNING CMSN"/>
    <s v="Local Government"/>
    <x v="0"/>
    <s v="1010002000"/>
    <s v="Awarded"/>
    <s v="15044129"/>
    <m/>
    <m/>
    <n v="1"/>
    <n v="8500"/>
    <n v="1"/>
    <n v="8500"/>
  </r>
  <r>
    <x v="0"/>
    <s v="4"/>
    <s v="10/17/2014"/>
    <s v="2015"/>
    <s v="1"/>
    <s v="42010000"/>
    <x v="16"/>
    <x v="1"/>
    <s v="IN  STATE DEPARTMENT OF HEALTH"/>
    <s v="State"/>
    <x v="0"/>
    <s v="4011017000"/>
    <s v="Awarded"/>
    <s v="14109735"/>
    <m/>
    <m/>
    <n v="1"/>
    <n v="129093"/>
    <n v="1"/>
    <n v="129093"/>
  </r>
  <r>
    <x v="0"/>
    <s v="5"/>
    <s v="11/3/2014"/>
    <s v="2015"/>
    <s v="2"/>
    <s v="42010000"/>
    <x v="16"/>
    <x v="1"/>
    <s v="IN  COMMISSION FOR HIGHER EDUCATION"/>
    <s v="State"/>
    <x v="0"/>
    <s v="2003007000"/>
    <s v="Awarded"/>
    <s v="15044697"/>
    <m/>
    <m/>
    <n v="1"/>
    <n v="2000"/>
    <n v="1"/>
    <n v="2000"/>
  </r>
  <r>
    <x v="0"/>
    <s v="5"/>
    <s v="11/3/2014"/>
    <s v="2015"/>
    <s v="2"/>
    <s v="42010000"/>
    <x v="16"/>
    <x v="1"/>
    <s v="IN  COMMISSION FOR HIGHER EDUCATION"/>
    <s v="State"/>
    <x v="0"/>
    <s v="3004010000"/>
    <s v="Awarded"/>
    <s v="15044740"/>
    <m/>
    <m/>
    <n v="0.25"/>
    <n v="61250"/>
    <n v="0.25"/>
    <n v="61250"/>
  </r>
  <r>
    <x v="0"/>
    <s v="5"/>
    <s v="11/3/2014"/>
    <s v="2015"/>
    <s v="2"/>
    <s v="42010000"/>
    <x v="16"/>
    <x v="1"/>
    <s v="IN  COMMISSION FOR HIGHER EDUCATION"/>
    <s v="State"/>
    <x v="0"/>
    <s v="3004026000"/>
    <s v="Awarded"/>
    <s v="15044740"/>
    <m/>
    <m/>
    <n v="0.75"/>
    <n v="183750"/>
    <n v="0.75"/>
    <n v="183750"/>
  </r>
  <r>
    <x v="0"/>
    <s v="5"/>
    <s v="11/19/2014"/>
    <s v="2015"/>
    <s v="2"/>
    <s v="42010000"/>
    <x v="16"/>
    <x v="1"/>
    <s v="IN  COMMISSION FOR HIGHER EDUCATION"/>
    <s v="State"/>
    <x v="0"/>
    <s v="1003006000"/>
    <s v="Awarded"/>
    <s v="15022638"/>
    <m/>
    <m/>
    <n v="1"/>
    <n v="2000"/>
    <n v="1"/>
    <n v="2000"/>
  </r>
  <r>
    <x v="0"/>
    <s v="5"/>
    <s v="11/19/2014"/>
    <s v="2015"/>
    <s v="2"/>
    <s v="42010000"/>
    <x v="16"/>
    <x v="1"/>
    <s v="NATIONAL INSTITUTES OF HEALTH"/>
    <s v="Federal"/>
    <x v="0"/>
    <s v="4016003000"/>
    <s v="Pending"/>
    <s v="15055290"/>
    <n v="1"/>
    <n v="3872366"/>
    <m/>
    <m/>
    <n v="1"/>
    <n v="3872366"/>
  </r>
  <r>
    <x v="0"/>
    <s v="5"/>
    <s v="11/19/2014"/>
    <s v="2015"/>
    <s v="2"/>
    <s v="42010000"/>
    <x v="16"/>
    <x v="1"/>
    <s v="NATIONAL INSTITUTES OF HEALTH"/>
    <s v="Federal"/>
    <x v="0"/>
    <s v="4018010000"/>
    <s v="Pending"/>
    <s v="15055290"/>
    <n v="0"/>
    <n v="0"/>
    <m/>
    <m/>
    <n v="0"/>
    <n v="0"/>
  </r>
  <r>
    <x v="0"/>
    <s v="5"/>
    <s v="11/19/2014"/>
    <s v="2015"/>
    <s v="2"/>
    <s v="42010000"/>
    <x v="16"/>
    <x v="1"/>
    <s v="NATIONAL INSTITUTES OF HEALTH"/>
    <s v="Federal"/>
    <x v="0"/>
    <s v="4027003000"/>
    <s v="Pending"/>
    <s v="15055290"/>
    <n v="0"/>
    <n v="0"/>
    <m/>
    <m/>
    <n v="0"/>
    <n v="0"/>
  </r>
  <r>
    <x v="0"/>
    <s v="5"/>
    <s v="11/20/2014"/>
    <s v="2015"/>
    <s v="2"/>
    <s v="42010000"/>
    <x v="16"/>
    <x v="1"/>
    <s v="Partners for a Drug Free Cass County"/>
    <s v="Private Non-Profit"/>
    <x v="0"/>
    <s v="4011013000"/>
    <s v="Pending"/>
    <s v="15055252"/>
    <m/>
    <m/>
    <n v="1"/>
    <n v="4500"/>
    <n v="1"/>
    <n v="4500"/>
  </r>
  <r>
    <x v="0"/>
    <s v="5"/>
    <s v="11/21/2014"/>
    <s v="2015"/>
    <s v="2"/>
    <s v="42010000"/>
    <x v="16"/>
    <x v="1"/>
    <s v="WABASH VALLEY EDUCATIONAL SERVICE CENTER"/>
    <s v="Private Profit"/>
    <x v="0"/>
    <s v="4020003000"/>
    <s v="Awarded"/>
    <s v="15055315"/>
    <m/>
    <m/>
    <n v="1"/>
    <n v="229500"/>
    <n v="1"/>
    <n v="229500"/>
  </r>
  <r>
    <x v="0"/>
    <s v="5"/>
    <s v="11/24/2014"/>
    <s v="2015"/>
    <s v="2"/>
    <s v="42010000"/>
    <x v="16"/>
    <x v="1"/>
    <s v="IN  DEPARTMENT OF NATURAL RESOURCES"/>
    <s v="State"/>
    <x v="0"/>
    <s v="4011014000"/>
    <s v="Awarded"/>
    <s v="15044661"/>
    <m/>
    <m/>
    <n v="1"/>
    <n v="29980"/>
    <n v="1"/>
    <n v="29980"/>
  </r>
  <r>
    <x v="0"/>
    <s v="5"/>
    <s v="11/26/2014"/>
    <s v="2015"/>
    <s v="2"/>
    <s v="42010000"/>
    <x v="16"/>
    <x v="1"/>
    <s v="IN  State Department of Agriculture"/>
    <s v="State"/>
    <x v="0"/>
    <s v="4011005000"/>
    <s v="Pending"/>
    <s v="15055432"/>
    <m/>
    <m/>
    <n v="0.35"/>
    <n v="1750"/>
    <n v="0.35"/>
    <n v="1750"/>
  </r>
  <r>
    <x v="0"/>
    <s v="5"/>
    <s v="11/26/2014"/>
    <s v="2015"/>
    <s v="2"/>
    <s v="42010000"/>
    <x v="16"/>
    <x v="1"/>
    <s v="IN  State Department of Agriculture"/>
    <s v="State"/>
    <x v="0"/>
    <s v="4011015000"/>
    <s v="Pending"/>
    <s v="15055432"/>
    <m/>
    <m/>
    <n v="0.65"/>
    <n v="3250"/>
    <n v="0.65"/>
    <n v="3250"/>
  </r>
  <r>
    <x v="0"/>
    <s v="6"/>
    <s v="12/2/2014"/>
    <s v="2015"/>
    <s v="3"/>
    <s v="42010000"/>
    <x v="16"/>
    <x v="1"/>
    <s v="IN  State Department of Agriculture"/>
    <s v="State"/>
    <x v="0"/>
    <s v="4011009000"/>
    <s v="Pending"/>
    <s v="15065515"/>
    <m/>
    <m/>
    <n v="1"/>
    <n v="8186"/>
    <n v="1"/>
    <n v="8186"/>
  </r>
  <r>
    <x v="0"/>
    <s v="6"/>
    <s v="12/2/2014"/>
    <s v="2015"/>
    <s v="3"/>
    <s v="42010000"/>
    <x v="16"/>
    <x v="1"/>
    <s v="Indiana Small Business Development Center"/>
    <s v="State"/>
    <x v="0"/>
    <s v="4025001005"/>
    <s v="Awarded"/>
    <s v="15065721"/>
    <m/>
    <m/>
    <n v="1"/>
    <n v="14512"/>
    <n v="1"/>
    <n v="14512"/>
  </r>
  <r>
    <x v="0"/>
    <s v="6"/>
    <s v="12/2/2014"/>
    <s v="2015"/>
    <s v="3"/>
    <s v="42010000"/>
    <x v="16"/>
    <x v="1"/>
    <s v="Indiana Small Business Development Center"/>
    <s v="State"/>
    <x v="0"/>
    <s v="4025001005"/>
    <s v="Awarded"/>
    <s v="15065722"/>
    <m/>
    <m/>
    <n v="1"/>
    <n v="8490"/>
    <n v="1"/>
    <n v="8490"/>
  </r>
  <r>
    <x v="0"/>
    <s v="6"/>
    <s v="12/2/2014"/>
    <s v="2015"/>
    <s v="3"/>
    <s v="42010000"/>
    <x v="16"/>
    <x v="1"/>
    <s v="Indiana Small Business Development Center"/>
    <s v="State"/>
    <x v="0"/>
    <s v="4025001005"/>
    <s v="Awarded"/>
    <s v="15065723"/>
    <m/>
    <m/>
    <n v="1"/>
    <n v="17944"/>
    <n v="1"/>
    <n v="17944"/>
  </r>
  <r>
    <x v="0"/>
    <s v="6"/>
    <s v="12/2/2014"/>
    <s v="2015"/>
    <s v="3"/>
    <s v="42010000"/>
    <x v="16"/>
    <x v="1"/>
    <s v="Indiana Small Business Development Center"/>
    <s v="State"/>
    <x v="0"/>
    <s v="4025001005"/>
    <s v="Awarded"/>
    <s v="15065724"/>
    <m/>
    <m/>
    <n v="1"/>
    <n v="148584"/>
    <n v="1"/>
    <n v="148584"/>
  </r>
  <r>
    <x v="0"/>
    <s v="6"/>
    <s v="12/3/2014"/>
    <s v="2015"/>
    <s v="3"/>
    <s v="42010000"/>
    <x v="16"/>
    <x v="1"/>
    <s v="IN  State Department of Agriculture"/>
    <s v="State"/>
    <x v="0"/>
    <s v="4011001000"/>
    <s v="Pending"/>
    <s v="15065586"/>
    <m/>
    <m/>
    <n v="1"/>
    <n v="24575"/>
    <n v="1"/>
    <n v="24575"/>
  </r>
  <r>
    <x v="0"/>
    <s v="6"/>
    <s v="12/4/2014"/>
    <s v="2015"/>
    <s v="3"/>
    <s v="42010000"/>
    <x v="16"/>
    <x v="1"/>
    <s v="IN  DEPARTMENT OF EDUCATION"/>
    <s v="State"/>
    <x v="0"/>
    <s v="3004018000"/>
    <s v="Pending"/>
    <s v="15065951"/>
    <m/>
    <m/>
    <n v="1"/>
    <n v="624202"/>
    <n v="1"/>
    <n v="624202"/>
  </r>
  <r>
    <x v="0"/>
    <s v="6"/>
    <s v="12/5/2014"/>
    <s v="2015"/>
    <s v="3"/>
    <s v="42010000"/>
    <x v="16"/>
    <x v="1"/>
    <s v="IVY TECH STATE COLLEGE"/>
    <s v="Institution of Higher Education"/>
    <x v="0"/>
    <s v="4011013000"/>
    <s v="Awarded"/>
    <s v="15055344"/>
    <m/>
    <m/>
    <n v="1"/>
    <n v="20118"/>
    <n v="1"/>
    <n v="20118"/>
  </r>
  <r>
    <x v="0"/>
    <s v="6"/>
    <s v="12/17/2014"/>
    <s v="2015"/>
    <s v="3"/>
    <s v="42010000"/>
    <x v="16"/>
    <x v="1"/>
    <s v="IN  DEPT NAT RES DIV OF FISH &amp; WILDLIFE"/>
    <s v="State"/>
    <x v="0"/>
    <s v="2004014000"/>
    <s v="Awarded"/>
    <s v="15065998"/>
    <m/>
    <m/>
    <n v="0"/>
    <n v="0"/>
    <n v="0"/>
    <n v="0"/>
  </r>
  <r>
    <x v="0"/>
    <s v="6"/>
    <s v="12/17/2014"/>
    <s v="2015"/>
    <s v="3"/>
    <s v="42010000"/>
    <x v="16"/>
    <x v="1"/>
    <s v="IN  DEPT NAT RES DIV OF FISH &amp; WILDLIFE"/>
    <s v="State"/>
    <x v="0"/>
    <s v="2004033000"/>
    <s v="Awarded"/>
    <s v="15065998"/>
    <m/>
    <m/>
    <n v="1"/>
    <n v="58099"/>
    <n v="1"/>
    <n v="58099"/>
  </r>
  <r>
    <x v="0"/>
    <s v="6"/>
    <s v="12/18/2014"/>
    <s v="2015"/>
    <s v="3"/>
    <s v="42010000"/>
    <x v="16"/>
    <x v="1"/>
    <s v="IN  DEPARTMENT OF NATURAL RESOURCES"/>
    <s v="State"/>
    <x v="0"/>
    <s v="4011015000"/>
    <s v="Awarded"/>
    <s v="15066019"/>
    <m/>
    <m/>
    <n v="1"/>
    <n v="4000"/>
    <n v="1"/>
    <n v="4000"/>
  </r>
  <r>
    <x v="0"/>
    <s v="6"/>
    <s v="12/31/2014"/>
    <s v="2015"/>
    <s v="3"/>
    <s v="42010000"/>
    <x v="16"/>
    <x v="1"/>
    <s v="DAVIESS COUNTY"/>
    <s v="Local Government"/>
    <x v="0"/>
    <s v="4011013000"/>
    <s v="Awarded"/>
    <s v="15066179"/>
    <m/>
    <m/>
    <n v="1"/>
    <n v="34040"/>
    <n v="1"/>
    <n v="34040"/>
  </r>
  <r>
    <x v="0"/>
    <s v="7"/>
    <s v="1/5/2015"/>
    <s v="2015"/>
    <s v="4"/>
    <s v="42010000"/>
    <x v="16"/>
    <x v="1"/>
    <s v="IN  DEPARTMENT OF NATURAL RESOURCES"/>
    <s v="State"/>
    <x v="0"/>
    <s v="1005014000"/>
    <s v="Pending"/>
    <s v="15065828"/>
    <m/>
    <m/>
    <n v="0"/>
    <n v="0"/>
    <n v="0"/>
    <n v="0"/>
  </r>
  <r>
    <x v="0"/>
    <s v="7"/>
    <s v="1/5/2015"/>
    <s v="2015"/>
    <s v="4"/>
    <s v="42010000"/>
    <x v="16"/>
    <x v="1"/>
    <s v="IN  DEPARTMENT OF NATURAL RESOURCES"/>
    <s v="State"/>
    <x v="0"/>
    <s v="1010002000"/>
    <s v="Pending"/>
    <s v="15065828"/>
    <m/>
    <m/>
    <n v="0.5"/>
    <n v="12499"/>
    <n v="0.5"/>
    <n v="12499"/>
  </r>
  <r>
    <x v="0"/>
    <s v="7"/>
    <s v="1/5/2015"/>
    <s v="2015"/>
    <s v="4"/>
    <s v="42010000"/>
    <x v="16"/>
    <x v="1"/>
    <s v="IN  DEPARTMENT OF NATURAL RESOURCES"/>
    <s v="State"/>
    <x v="0"/>
    <s v="1010002000"/>
    <s v="Pending"/>
    <s v="15065854"/>
    <m/>
    <m/>
    <n v="0.5"/>
    <n v="23128"/>
    <n v="0.5"/>
    <n v="23128"/>
  </r>
  <r>
    <x v="0"/>
    <s v="7"/>
    <s v="1/5/2015"/>
    <s v="2015"/>
    <s v="4"/>
    <s v="42010000"/>
    <x v="16"/>
    <x v="1"/>
    <s v="IN  DEPARTMENT OF NATURAL RESOURCES"/>
    <s v="State"/>
    <x v="0"/>
    <s v="1010002000"/>
    <s v="Pending"/>
    <s v="15065855"/>
    <m/>
    <m/>
    <n v="0.5"/>
    <n v="23896.7"/>
    <n v="0.5"/>
    <n v="23896.7"/>
  </r>
  <r>
    <x v="0"/>
    <s v="7"/>
    <s v="1/5/2015"/>
    <s v="2015"/>
    <s v="4"/>
    <s v="42010000"/>
    <x v="16"/>
    <x v="1"/>
    <s v="IN  DEPARTMENT OF NATURAL RESOURCES"/>
    <s v="State"/>
    <x v="0"/>
    <s v="1010007000"/>
    <s v="Pending"/>
    <s v="15065825"/>
    <m/>
    <m/>
    <n v="1"/>
    <n v="45246"/>
    <n v="1"/>
    <n v="45246"/>
  </r>
  <r>
    <x v="0"/>
    <s v="7"/>
    <s v="1/5/2015"/>
    <s v="2015"/>
    <s v="4"/>
    <s v="42010000"/>
    <x v="16"/>
    <x v="1"/>
    <s v="IN  DEPARTMENT OF NATURAL RESOURCES"/>
    <s v="State"/>
    <x v="0"/>
    <s v="1019001005"/>
    <s v="Pending"/>
    <s v="15065854"/>
    <m/>
    <m/>
    <n v="0.5"/>
    <n v="23128"/>
    <n v="0.5"/>
    <n v="23128"/>
  </r>
  <r>
    <x v="0"/>
    <s v="7"/>
    <s v="1/5/2015"/>
    <s v="2015"/>
    <s v="4"/>
    <s v="42010000"/>
    <x v="16"/>
    <x v="1"/>
    <s v="IN  DEPARTMENT OF NATURAL RESOURCES"/>
    <s v="State"/>
    <x v="0"/>
    <s v="1019001005"/>
    <s v="Pending"/>
    <s v="15065855"/>
    <m/>
    <m/>
    <n v="0.5"/>
    <n v="23896.7"/>
    <n v="0.5"/>
    <n v="23896.7"/>
  </r>
  <r>
    <x v="0"/>
    <s v="7"/>
    <s v="1/5/2015"/>
    <s v="2015"/>
    <s v="4"/>
    <s v="42010000"/>
    <x v="16"/>
    <x v="1"/>
    <s v="IN  DEPARTMENT OF NATURAL RESOURCES"/>
    <s v="State"/>
    <x v="0"/>
    <s v="1019001006"/>
    <s v="Pending"/>
    <s v="15065828"/>
    <m/>
    <m/>
    <n v="0.5"/>
    <n v="12499"/>
    <n v="0.5"/>
    <n v="12499"/>
  </r>
  <r>
    <x v="0"/>
    <s v="7"/>
    <s v="1/21/2015"/>
    <s v="2015"/>
    <s v="4"/>
    <s v="42010000"/>
    <x v="16"/>
    <x v="1"/>
    <s v="IN Clinical &amp; Translational Sci Inst"/>
    <s v="Institution of Higher Education"/>
    <x v="0"/>
    <s v="4016001000"/>
    <s v="Pending"/>
    <s v="15076802"/>
    <n v="0.1"/>
    <n v="1997.6"/>
    <m/>
    <m/>
    <n v="0.1"/>
    <n v="1997.6"/>
  </r>
  <r>
    <x v="0"/>
    <s v="7"/>
    <s v="1/21/2015"/>
    <s v="2015"/>
    <s v="4"/>
    <s v="42010000"/>
    <x v="16"/>
    <x v="1"/>
    <s v="IN Clinical &amp; Translational Sci Inst"/>
    <s v="Institution of Higher Education"/>
    <x v="0"/>
    <s v="4016004000"/>
    <s v="Pending"/>
    <s v="15076802"/>
    <n v="0.9"/>
    <n v="17978.400000000001"/>
    <m/>
    <m/>
    <n v="0.9"/>
    <n v="17978.400000000001"/>
  </r>
  <r>
    <x v="0"/>
    <s v="7"/>
    <s v="1/21/2015"/>
    <s v="2015"/>
    <s v="4"/>
    <s v="42010000"/>
    <x v="16"/>
    <x v="1"/>
    <s v="IN Clinical &amp; Translational Sci Inst"/>
    <s v="Institution of Higher Education"/>
    <x v="0"/>
    <s v="4027003000"/>
    <s v="Pending"/>
    <s v="15076802"/>
    <n v="0"/>
    <n v="0"/>
    <m/>
    <m/>
    <n v="0"/>
    <n v="0"/>
  </r>
  <r>
    <x v="0"/>
    <s v="7"/>
    <s v="1/23/2015"/>
    <s v="2015"/>
    <s v="4"/>
    <s v="42010000"/>
    <x v="16"/>
    <x v="1"/>
    <s v="IN  COUNCIL FOR ECONOMIC EDUCATION"/>
    <s v="State"/>
    <x v="0"/>
    <s v="4011005000"/>
    <s v="Awarded"/>
    <s v="15076760"/>
    <m/>
    <m/>
    <n v="1"/>
    <n v="51615"/>
    <n v="1"/>
    <n v="51615"/>
  </r>
  <r>
    <x v="0"/>
    <s v="7"/>
    <s v="1/26/2015"/>
    <s v="2015"/>
    <s v="4"/>
    <s v="42010000"/>
    <x v="16"/>
    <x v="1"/>
    <s v="Richmond Community Schools"/>
    <s v="Local Government"/>
    <x v="0"/>
    <s v="4001002000"/>
    <s v="Pending"/>
    <s v="15076805"/>
    <m/>
    <m/>
    <n v="0"/>
    <n v="0"/>
    <n v="0"/>
    <n v="0"/>
  </r>
  <r>
    <x v="0"/>
    <s v="7"/>
    <s v="1/26/2015"/>
    <s v="2015"/>
    <s v="4"/>
    <s v="42010000"/>
    <x v="16"/>
    <x v="1"/>
    <s v="IN  FAMILY AND SOCIAL SERVICES ADMIN"/>
    <s v="State"/>
    <x v="0"/>
    <s v="4013006000"/>
    <s v="Awarded"/>
    <s v="15033678"/>
    <m/>
    <m/>
    <n v="1"/>
    <n v="999991"/>
    <n v="1"/>
    <n v="999991"/>
  </r>
  <r>
    <x v="0"/>
    <s v="7"/>
    <s v="1/26/2015"/>
    <s v="2015"/>
    <s v="4"/>
    <s v="42010000"/>
    <x v="16"/>
    <x v="1"/>
    <s v="Richmond Community Schools"/>
    <s v="Local Government"/>
    <x v="0"/>
    <s v="4025001000"/>
    <s v="Pending"/>
    <s v="15076805"/>
    <m/>
    <m/>
    <n v="1"/>
    <n v="55566"/>
    <n v="1"/>
    <n v="55566"/>
  </r>
  <r>
    <x v="0"/>
    <s v="7"/>
    <s v="1/27/2015"/>
    <s v="2015"/>
    <s v="4"/>
    <s v="42010000"/>
    <x v="16"/>
    <x v="1"/>
    <s v="IN  State Department of Agriculture"/>
    <s v="State"/>
    <x v="0"/>
    <s v="4011013000"/>
    <s v="Awarded"/>
    <s v="15076829"/>
    <m/>
    <m/>
    <n v="1"/>
    <n v="10000"/>
    <n v="1"/>
    <n v="10000"/>
  </r>
  <r>
    <x v="0"/>
    <s v="8"/>
    <s v="2/3/2015"/>
    <s v="2015"/>
    <s v="5"/>
    <s v="42010000"/>
    <x v="16"/>
    <x v="1"/>
    <s v="IN  DEPARTMENT OF NATURAL RESOURCES"/>
    <s v="State"/>
    <x v="0"/>
    <s v="1010005000"/>
    <s v="Awarded"/>
    <s v="15076942"/>
    <m/>
    <m/>
    <n v="1"/>
    <n v="3912"/>
    <n v="1"/>
    <n v="3912"/>
  </r>
  <r>
    <x v="0"/>
    <s v="8"/>
    <s v="2/18/2015"/>
    <s v="2015"/>
    <s v="5"/>
    <s v="42010000"/>
    <x v="16"/>
    <x v="1"/>
    <s v="IN  STATE DEPARTMENT OF HEALTH"/>
    <s v="State"/>
    <x v="0"/>
    <s v="4011017000"/>
    <s v="Awarded"/>
    <s v="15044154"/>
    <m/>
    <m/>
    <n v="1"/>
    <n v="110500"/>
    <n v="1"/>
    <n v="110500"/>
  </r>
  <r>
    <x v="0"/>
    <s v="8"/>
    <s v="2/18/2015"/>
    <s v="2015"/>
    <s v="5"/>
    <s v="42010000"/>
    <x v="16"/>
    <x v="1"/>
    <s v="IN  DEPARTMENT OF EDUCATION"/>
    <s v="State"/>
    <x v="0"/>
    <s v="4020003000"/>
    <s v="Pending"/>
    <s v="15065642"/>
    <m/>
    <m/>
    <n v="1"/>
    <n v="84390"/>
    <n v="1"/>
    <n v="84390"/>
  </r>
  <r>
    <x v="0"/>
    <s v="8"/>
    <s v="2/20/2015"/>
    <s v="2015"/>
    <s v="5"/>
    <s v="42010000"/>
    <x v="16"/>
    <x v="1"/>
    <s v="IN UNIV PURDUE UNIV AT INDIANAPOLIS"/>
    <s v="Institution of Higher Education"/>
    <x v="0"/>
    <s v="4014005000"/>
    <s v="Pending"/>
    <s v="15087684"/>
    <m/>
    <m/>
    <n v="1"/>
    <n v="50000"/>
    <n v="1"/>
    <n v="50000"/>
  </r>
  <r>
    <x v="0"/>
    <s v="8"/>
    <s v="2/25/2015"/>
    <s v="2015"/>
    <s v="5"/>
    <s v="42010000"/>
    <x v="16"/>
    <x v="1"/>
    <s v="IN  COMMISSION FOR HIGHER EDUCATION"/>
    <s v="State"/>
    <x v="0"/>
    <s v="1005002000"/>
    <s v="Awarded"/>
    <s v="15076993"/>
    <m/>
    <m/>
    <n v="1"/>
    <n v="209450"/>
    <n v="1"/>
    <n v="209450"/>
  </r>
  <r>
    <x v="0"/>
    <s v="8"/>
    <s v="2/25/2015"/>
    <s v="2015"/>
    <s v="5"/>
    <s v="42010000"/>
    <x v="16"/>
    <x v="1"/>
    <s v="INDIANAPOLIS, CITY OF"/>
    <s v="Local Government"/>
    <x v="0"/>
    <s v="1005012000"/>
    <s v="Awarded"/>
    <s v="15087808"/>
    <m/>
    <m/>
    <n v="1"/>
    <n v="45614"/>
    <n v="1"/>
    <n v="45614"/>
  </r>
  <r>
    <x v="0"/>
    <s v="8"/>
    <s v="2/25/2015"/>
    <s v="2015"/>
    <s v="5"/>
    <s v="42010000"/>
    <x v="16"/>
    <x v="1"/>
    <s v="INDIANAPOLIS, CITY OF"/>
    <s v="Local Government"/>
    <x v="0"/>
    <s v="1010008000"/>
    <s v="Awarded"/>
    <s v="15087808"/>
    <m/>
    <m/>
    <n v="0"/>
    <n v="0"/>
    <n v="0"/>
    <n v="0"/>
  </r>
  <r>
    <x v="0"/>
    <s v="8"/>
    <s v="2/27/2015"/>
    <s v="2015"/>
    <s v="5"/>
    <s v="42010000"/>
    <x v="16"/>
    <x v="1"/>
    <s v="IN Economic Development Corporation"/>
    <s v="State"/>
    <x v="0"/>
    <s v="2004051000"/>
    <s v="Awarded"/>
    <s v="15087691"/>
    <m/>
    <m/>
    <n v="1"/>
    <n v="189734"/>
    <n v="1"/>
    <n v="189734"/>
  </r>
  <r>
    <x v="0"/>
    <s v="8"/>
    <s v="2/27/2015"/>
    <s v="2015"/>
    <s v="5"/>
    <s v="42010000"/>
    <x v="16"/>
    <x v="1"/>
    <s v="IN Economic Development Corporation"/>
    <s v="State"/>
    <x v="0"/>
    <s v="2004051000"/>
    <s v="Awarded"/>
    <s v="15087694"/>
    <m/>
    <m/>
    <n v="1"/>
    <n v="18531"/>
    <n v="1"/>
    <n v="18531"/>
  </r>
  <r>
    <x v="0"/>
    <s v="8"/>
    <s v="2/27/2015"/>
    <s v="2015"/>
    <s v="5"/>
    <s v="42010000"/>
    <x v="16"/>
    <x v="1"/>
    <s v="IN Economic Development Corporation"/>
    <s v="State"/>
    <x v="0"/>
    <s v="2004051000"/>
    <s v="Awarded"/>
    <s v="15087695"/>
    <m/>
    <m/>
    <n v="1"/>
    <n v="10842"/>
    <n v="1"/>
    <n v="10842"/>
  </r>
  <r>
    <x v="0"/>
    <s v="8"/>
    <s v="2/27/2015"/>
    <s v="2015"/>
    <s v="5"/>
    <s v="42010000"/>
    <x v="16"/>
    <x v="1"/>
    <s v="IN  DEPARTMENT OF TRANSPORTATION"/>
    <s v="State"/>
    <x v="0"/>
    <s v="3003003000"/>
    <s v="Awarded"/>
    <s v="15087891"/>
    <m/>
    <m/>
    <n v="0.5"/>
    <n v="9216"/>
    <n v="0.5"/>
    <n v="9216"/>
  </r>
  <r>
    <x v="0"/>
    <s v="8"/>
    <s v="2/27/2015"/>
    <s v="2015"/>
    <s v="5"/>
    <s v="42010000"/>
    <x v="16"/>
    <x v="1"/>
    <s v="IN  DEPARTMENT OF TRANSPORTATION"/>
    <s v="State"/>
    <x v="0"/>
    <s v="3003010000"/>
    <s v="Awarded"/>
    <s v="15087891"/>
    <m/>
    <m/>
    <n v="0.5"/>
    <n v="9216"/>
    <n v="0.5"/>
    <n v="9216"/>
  </r>
  <r>
    <x v="0"/>
    <s v="9"/>
    <s v="3/2/2015"/>
    <s v="2015"/>
    <s v="6"/>
    <s v="42010000"/>
    <x v="16"/>
    <x v="1"/>
    <s v="INDIANA UNIVERSITY"/>
    <s v="Institution of Higher Education"/>
    <x v="0"/>
    <s v="1014001000"/>
    <s v="Pending"/>
    <s v="15087889"/>
    <m/>
    <m/>
    <n v="1"/>
    <n v="220000"/>
    <n v="1"/>
    <n v="220000"/>
  </r>
  <r>
    <x v="0"/>
    <s v="9"/>
    <s v="3/2/2015"/>
    <s v="2015"/>
    <s v="6"/>
    <s v="42010000"/>
    <x v="16"/>
    <x v="1"/>
    <s v="TIPPECANOE ARTS FEDERATION"/>
    <s v="State"/>
    <x v="0"/>
    <s v="4017003000"/>
    <s v="Pending"/>
    <s v="15097968"/>
    <m/>
    <m/>
    <n v="1"/>
    <n v="5000"/>
    <n v="1"/>
    <n v="5000"/>
  </r>
  <r>
    <x v="0"/>
    <s v="9"/>
    <s v="3/2/2015"/>
    <s v="2015"/>
    <s v="6"/>
    <s v="42010000"/>
    <x v="16"/>
    <x v="1"/>
    <s v="TIPPECANOE ARTS FEDERATION"/>
    <s v="State"/>
    <x v="0"/>
    <s v="4017003000"/>
    <s v="Pending"/>
    <s v="15097973"/>
    <m/>
    <m/>
    <n v="1"/>
    <n v="5000"/>
    <n v="1"/>
    <n v="5000"/>
  </r>
  <r>
    <x v="0"/>
    <s v="9"/>
    <s v="3/2/2015"/>
    <s v="2015"/>
    <s v="6"/>
    <s v="42010000"/>
    <x v="16"/>
    <x v="1"/>
    <s v="IN  DEPARTMENT OF EDUCATION"/>
    <s v="State"/>
    <x v="0"/>
    <s v="4019001000"/>
    <s v="Pending"/>
    <s v="15065882"/>
    <m/>
    <m/>
    <n v="0.2"/>
    <n v="49553.4"/>
    <n v="0.2"/>
    <n v="49553.4"/>
  </r>
  <r>
    <x v="0"/>
    <s v="9"/>
    <s v="3/2/2015"/>
    <s v="2015"/>
    <s v="6"/>
    <s v="42010000"/>
    <x v="16"/>
    <x v="1"/>
    <s v="IN  DEPARTMENT OF EDUCATION"/>
    <s v="State"/>
    <x v="0"/>
    <s v="4019006000"/>
    <s v="Pending"/>
    <s v="15065882"/>
    <m/>
    <m/>
    <n v="0.1"/>
    <n v="24776.7"/>
    <n v="0.1"/>
    <n v="24776.7"/>
  </r>
  <r>
    <x v="0"/>
    <s v="9"/>
    <s v="3/2/2015"/>
    <s v="2015"/>
    <s v="6"/>
    <s v="42010000"/>
    <x v="16"/>
    <x v="1"/>
    <s v="IN  DEPARTMENT OF EDUCATION"/>
    <s v="State"/>
    <x v="0"/>
    <s v="4020003000"/>
    <s v="Pending"/>
    <s v="15065882"/>
    <m/>
    <m/>
    <n v="0.7"/>
    <n v="173436.9"/>
    <n v="0.7"/>
    <n v="173436.9"/>
  </r>
  <r>
    <x v="0"/>
    <s v="9"/>
    <s v="3/3/2015"/>
    <s v="2015"/>
    <s v="6"/>
    <s v="42010000"/>
    <x v="16"/>
    <x v="1"/>
    <s v="ARTS UNITED OF GREATER FORT WAYNE"/>
    <s v="Foundation"/>
    <x v="0"/>
    <s v="2004031000"/>
    <s v="Pending"/>
    <s v="15098069"/>
    <m/>
    <m/>
    <n v="1"/>
    <n v="5000"/>
    <n v="1"/>
    <n v="5000"/>
  </r>
  <r>
    <x v="0"/>
    <s v="9"/>
    <s v="3/3/2015"/>
    <s v="2015"/>
    <s v="6"/>
    <s v="42010000"/>
    <x v="16"/>
    <x v="1"/>
    <s v="IN Economic Development Corporation"/>
    <s v="State"/>
    <x v="0"/>
    <s v="2004051000"/>
    <s v="Awarded"/>
    <s v="15087693"/>
    <m/>
    <m/>
    <n v="1"/>
    <n v="22914"/>
    <n v="1"/>
    <n v="22914"/>
  </r>
  <r>
    <x v="0"/>
    <s v="9"/>
    <s v="3/4/2015"/>
    <s v="2015"/>
    <s v="6"/>
    <s v="42010000"/>
    <x v="16"/>
    <x v="1"/>
    <s v="CORNELL UNIVERSITY"/>
    <s v="Institution of Higher Education"/>
    <x v="0"/>
    <s v="4011016000"/>
    <s v="Pending"/>
    <s v="15098072"/>
    <m/>
    <m/>
    <n v="1"/>
    <n v="76717"/>
    <n v="1"/>
    <n v="76717"/>
  </r>
  <r>
    <x v="0"/>
    <s v="9"/>
    <s v="3/6/2015"/>
    <s v="2015"/>
    <s v="6"/>
    <s v="42010000"/>
    <x v="16"/>
    <x v="1"/>
    <s v="IN  DEPT NAT RES DIV OF FISH &amp; WILDLIFE"/>
    <s v="State"/>
    <x v="0"/>
    <s v="4011015000"/>
    <s v="Not Funded"/>
    <s v="15098147"/>
    <m/>
    <m/>
    <n v="1"/>
    <n v="15000"/>
    <n v="1"/>
    <n v="15000"/>
  </r>
  <r>
    <x v="0"/>
    <s v="9"/>
    <s v="3/9/2015"/>
    <s v="2015"/>
    <s v="6"/>
    <s v="42010000"/>
    <x v="16"/>
    <x v="1"/>
    <s v="IN  Office of Community &amp; Rural Affairs"/>
    <s v="State"/>
    <x v="0"/>
    <s v="4011001000"/>
    <s v="Awarded"/>
    <s v="15098025"/>
    <m/>
    <m/>
    <n v="0.3"/>
    <n v="38653.5"/>
    <n v="0.3"/>
    <n v="38653.5"/>
  </r>
  <r>
    <x v="0"/>
    <s v="9"/>
    <s v="3/9/2015"/>
    <s v="2015"/>
    <s v="6"/>
    <s v="42010000"/>
    <x v="16"/>
    <x v="1"/>
    <s v="IN  Office of Community &amp; Rural Affairs"/>
    <s v="State"/>
    <x v="0"/>
    <s v="4011013000"/>
    <s v="Awarded"/>
    <s v="15098025"/>
    <m/>
    <m/>
    <n v="0"/>
    <n v="0"/>
    <n v="0"/>
    <n v="0"/>
  </r>
  <r>
    <x v="0"/>
    <s v="9"/>
    <s v="3/9/2015"/>
    <s v="2015"/>
    <s v="6"/>
    <s v="42010000"/>
    <x v="16"/>
    <x v="1"/>
    <s v="IN Clinical &amp; Translational Sci Inst"/>
    <s v="Institution of Higher Education"/>
    <x v="0"/>
    <s v="4018004000"/>
    <s v="Pending"/>
    <s v="14110070"/>
    <m/>
    <m/>
    <n v="1"/>
    <n v="25000"/>
    <n v="1"/>
    <n v="25000"/>
  </r>
  <r>
    <x v="0"/>
    <s v="9"/>
    <s v="3/9/2015"/>
    <s v="2015"/>
    <s v="6"/>
    <s v="42010000"/>
    <x v="16"/>
    <x v="1"/>
    <s v="IN  Office of Community &amp; Rural Affairs"/>
    <s v="State"/>
    <x v="0"/>
    <s v="4025001000"/>
    <s v="Awarded"/>
    <s v="15098025"/>
    <m/>
    <m/>
    <n v="0"/>
    <n v="0"/>
    <n v="0"/>
    <n v="0"/>
  </r>
  <r>
    <x v="0"/>
    <s v="9"/>
    <s v="3/9/2015"/>
    <s v="2015"/>
    <s v="6"/>
    <s v="42010000"/>
    <x v="16"/>
    <x v="1"/>
    <s v="IN  Office of Community &amp; Rural Affairs"/>
    <s v="State"/>
    <x v="0"/>
    <s v="4025001005"/>
    <s v="Awarded"/>
    <s v="15098025"/>
    <m/>
    <m/>
    <n v="0.7"/>
    <n v="90191.5"/>
    <n v="0.7"/>
    <n v="90191.5"/>
  </r>
  <r>
    <x v="0"/>
    <s v="9"/>
    <s v="3/11/2015"/>
    <s v="2015"/>
    <s v="6"/>
    <s v="42010000"/>
    <x v="16"/>
    <x v="1"/>
    <s v="IN  DEPARTMENT OF EDUCATION"/>
    <s v="State"/>
    <x v="0"/>
    <s v="1010009000"/>
    <s v="Pending"/>
    <s v="15065605"/>
    <m/>
    <m/>
    <n v="0.9"/>
    <n v="87764.4"/>
    <n v="0.9"/>
    <n v="87764.4"/>
  </r>
  <r>
    <x v="0"/>
    <s v="9"/>
    <s v="3/11/2015"/>
    <s v="2015"/>
    <s v="6"/>
    <s v="42010000"/>
    <x v="16"/>
    <x v="1"/>
    <s v="IN  DEPARTMENT OF EDUCATION"/>
    <s v="State"/>
    <x v="0"/>
    <s v="1012002000"/>
    <s v="Pending"/>
    <s v="15065605"/>
    <m/>
    <m/>
    <n v="0.1"/>
    <n v="9751.6"/>
    <n v="0.1"/>
    <n v="9751.6"/>
  </r>
  <r>
    <x v="0"/>
    <s v="9"/>
    <s v="3/12/2015"/>
    <s v="2015"/>
    <s v="6"/>
    <s v="42010000"/>
    <x v="16"/>
    <x v="1"/>
    <s v="IN  STATE DEPARTMENT OF HEALTH"/>
    <s v="State"/>
    <x v="0"/>
    <s v="4013010000"/>
    <s v="Awarded"/>
    <s v="15098294"/>
    <m/>
    <m/>
    <n v="1"/>
    <n v="20000"/>
    <n v="1"/>
    <n v="20000"/>
  </r>
  <r>
    <x v="0"/>
    <s v="9"/>
    <s v="3/13/2015"/>
    <s v="2015"/>
    <s v="6"/>
    <s v="42010000"/>
    <x v="16"/>
    <x v="1"/>
    <s v="Indiana State Library"/>
    <s v="State"/>
    <x v="0"/>
    <s v="4011012000"/>
    <s v="Pending"/>
    <s v="15098322"/>
    <m/>
    <m/>
    <n v="0.5"/>
    <n v="9707.5"/>
    <n v="0.5"/>
    <n v="9707.5"/>
  </r>
  <r>
    <x v="0"/>
    <s v="9"/>
    <s v="3/13/2015"/>
    <s v="2015"/>
    <s v="6"/>
    <s v="42010000"/>
    <x v="16"/>
    <x v="1"/>
    <s v="Indiana State Library"/>
    <s v="State"/>
    <x v="0"/>
    <s v="4024001000"/>
    <s v="Pending"/>
    <s v="15098322"/>
    <m/>
    <m/>
    <n v="0.5"/>
    <n v="9707.5"/>
    <n v="0.5"/>
    <n v="9707.5"/>
  </r>
  <r>
    <x v="0"/>
    <s v="9"/>
    <s v="3/16/2015"/>
    <s v="2015"/>
    <s v="6"/>
    <s v="42010000"/>
    <x v="16"/>
    <x v="1"/>
    <s v="LAFAYETTE SCHOOL CORPORATION"/>
    <s v="Local Government"/>
    <x v="0"/>
    <s v="4018001000"/>
    <s v="Awarded"/>
    <s v="15098220"/>
    <m/>
    <m/>
    <n v="0.2"/>
    <n v="3098.6"/>
    <n v="0.2"/>
    <n v="3098.6"/>
  </r>
  <r>
    <x v="0"/>
    <s v="9"/>
    <s v="3/16/2015"/>
    <s v="2015"/>
    <s v="6"/>
    <s v="42010000"/>
    <x v="16"/>
    <x v="1"/>
    <s v="LAFAYETTE SCHOOL CORPORATION"/>
    <s v="Local Government"/>
    <x v="0"/>
    <s v="4018004000"/>
    <s v="Awarded"/>
    <s v="15098220"/>
    <m/>
    <m/>
    <n v="0.2"/>
    <n v="3098.6"/>
    <n v="0.2"/>
    <n v="3098.6"/>
  </r>
  <r>
    <x v="0"/>
    <s v="9"/>
    <s v="3/16/2015"/>
    <s v="2015"/>
    <s v="6"/>
    <s v="42010000"/>
    <x v="16"/>
    <x v="1"/>
    <s v="LAFAYETTE SCHOOL CORPORATION"/>
    <s v="Local Government"/>
    <x v="0"/>
    <s v="4018008000"/>
    <s v="Awarded"/>
    <s v="15098220"/>
    <m/>
    <m/>
    <n v="0.2"/>
    <n v="3098.6"/>
    <n v="0.2"/>
    <n v="3098.6"/>
  </r>
  <r>
    <x v="0"/>
    <s v="9"/>
    <s v="3/16/2015"/>
    <s v="2015"/>
    <s v="6"/>
    <s v="42010000"/>
    <x v="16"/>
    <x v="1"/>
    <s v="LAFAYETTE SCHOOL CORPORATION"/>
    <s v="Local Government"/>
    <x v="0"/>
    <s v="4018009000"/>
    <s v="Awarded"/>
    <s v="15098220"/>
    <m/>
    <m/>
    <n v="0.2"/>
    <n v="3098.6"/>
    <n v="0.2"/>
    <n v="3098.6"/>
  </r>
  <r>
    <x v="0"/>
    <s v="9"/>
    <s v="3/16/2015"/>
    <s v="2015"/>
    <s v="6"/>
    <s v="42010000"/>
    <x v="16"/>
    <x v="1"/>
    <s v="LAFAYETTE SCHOOL CORPORATION"/>
    <s v="Local Government"/>
    <x v="0"/>
    <s v="4020003000"/>
    <s v="Awarded"/>
    <s v="15098220"/>
    <m/>
    <m/>
    <n v="0"/>
    <n v="0"/>
    <n v="0"/>
    <n v="0"/>
  </r>
  <r>
    <x v="0"/>
    <s v="9"/>
    <s v="3/16/2015"/>
    <s v="2015"/>
    <s v="6"/>
    <s v="42010000"/>
    <x v="16"/>
    <x v="1"/>
    <s v="LAFAYETTE SCHOOL CORPORATION"/>
    <s v="Local Government"/>
    <x v="0"/>
    <s v="4025001000"/>
    <s v="Awarded"/>
    <s v="15098220"/>
    <m/>
    <m/>
    <n v="0.2"/>
    <n v="3098.6"/>
    <n v="0.2"/>
    <n v="3098.6"/>
  </r>
  <r>
    <x v="0"/>
    <s v="9"/>
    <s v="3/18/2015"/>
    <s v="2015"/>
    <s v="6"/>
    <s v="42010000"/>
    <x v="16"/>
    <x v="1"/>
    <s v="IN  FAMILY AND SOCIAL SERVICES ADMIN"/>
    <s v="State"/>
    <x v="0"/>
    <s v="4013006000"/>
    <s v="Pending"/>
    <s v="15098449"/>
    <m/>
    <m/>
    <n v="1"/>
    <n v="195010"/>
    <n v="1"/>
    <n v="195010"/>
  </r>
  <r>
    <x v="0"/>
    <s v="9"/>
    <s v="3/20/2015"/>
    <s v="2015"/>
    <s v="6"/>
    <s v="42010000"/>
    <x v="16"/>
    <x v="1"/>
    <s v="IN  State Department of Agriculture"/>
    <s v="State"/>
    <x v="0"/>
    <s v="4011001000"/>
    <s v="Awarded"/>
    <s v="15098494"/>
    <m/>
    <m/>
    <n v="0"/>
    <n v="0"/>
    <n v="0"/>
    <n v="0"/>
  </r>
  <r>
    <x v="0"/>
    <s v="9"/>
    <s v="3/20/2015"/>
    <s v="2015"/>
    <s v="6"/>
    <s v="42010000"/>
    <x v="16"/>
    <x v="1"/>
    <s v="IN  State Department of Agriculture"/>
    <s v="State"/>
    <x v="0"/>
    <s v="4011032000"/>
    <s v="Awarded"/>
    <s v="15098494"/>
    <m/>
    <m/>
    <n v="1"/>
    <n v="307.51"/>
    <n v="1"/>
    <n v="307.51"/>
  </r>
  <r>
    <x v="0"/>
    <s v="10"/>
    <s v="4/2/2015"/>
    <s v="2015"/>
    <s v="7"/>
    <s v="42010000"/>
    <x v="16"/>
    <x v="1"/>
    <s v="IN  DEPARTMENT OF EDUCATION"/>
    <s v="State"/>
    <x v="0"/>
    <s v="4025001000"/>
    <s v="Pending"/>
    <s v="15065672"/>
    <m/>
    <m/>
    <n v="1"/>
    <n v="649264"/>
    <n v="1"/>
    <n v="649264"/>
  </r>
  <r>
    <x v="0"/>
    <s v="10"/>
    <s v="4/6/2015"/>
    <s v="2015"/>
    <s v="7"/>
    <s v="42010000"/>
    <x v="16"/>
    <x v="1"/>
    <s v="INDIANA UNIVERSITY"/>
    <s v="Institution of Higher Education"/>
    <x v="0"/>
    <s v="4011018000"/>
    <s v="Pending"/>
    <s v="15108969"/>
    <m/>
    <m/>
    <n v="1"/>
    <n v="40265"/>
    <n v="1"/>
    <n v="40265"/>
  </r>
  <r>
    <x v="0"/>
    <s v="10"/>
    <s v="4/8/2015"/>
    <s v="2015"/>
    <s v="7"/>
    <s v="42010000"/>
    <x v="16"/>
    <x v="1"/>
    <s v="EmployIndy"/>
    <s v="Private Non-Profit"/>
    <x v="0"/>
    <s v="4019001000"/>
    <s v="Pending"/>
    <s v="15108951"/>
    <m/>
    <m/>
    <n v="0.5"/>
    <n v="215055"/>
    <n v="0.5"/>
    <n v="215055"/>
  </r>
  <r>
    <x v="0"/>
    <s v="10"/>
    <s v="4/8/2015"/>
    <s v="2015"/>
    <s v="7"/>
    <s v="42010000"/>
    <x v="16"/>
    <x v="1"/>
    <s v="EmployIndy"/>
    <s v="Private Non-Profit"/>
    <x v="0"/>
    <s v="4019004000"/>
    <s v="Pending"/>
    <s v="15108951"/>
    <m/>
    <m/>
    <n v="0.25"/>
    <n v="107527.5"/>
    <n v="0.25"/>
    <n v="107527.5"/>
  </r>
  <r>
    <x v="0"/>
    <s v="10"/>
    <s v="4/8/2015"/>
    <s v="2015"/>
    <s v="7"/>
    <s v="42010000"/>
    <x v="16"/>
    <x v="1"/>
    <s v="EmployIndy"/>
    <s v="Private Non-Profit"/>
    <x v="0"/>
    <s v="4042001000"/>
    <s v="Pending"/>
    <s v="15108951"/>
    <m/>
    <m/>
    <n v="0.25"/>
    <n v="107527.5"/>
    <n v="0.25"/>
    <n v="107527.5"/>
  </r>
  <r>
    <x v="0"/>
    <s v="10"/>
    <s v="4/13/2015"/>
    <s v="2015"/>
    <s v="7"/>
    <s v="42010000"/>
    <x v="16"/>
    <x v="1"/>
    <s v="Wabash River Enhancement Corp"/>
    <s v="Private Non-Profit"/>
    <x v="0"/>
    <s v="4011008000"/>
    <s v="Awarded"/>
    <s v="15098452"/>
    <n v="0.5"/>
    <n v="35800"/>
    <m/>
    <m/>
    <n v="0.5"/>
    <n v="35800"/>
  </r>
  <r>
    <x v="0"/>
    <s v="10"/>
    <s v="4/13/2015"/>
    <s v="2015"/>
    <s v="7"/>
    <s v="42010000"/>
    <x v="16"/>
    <x v="1"/>
    <s v="Wabash River Enhancement Corp"/>
    <s v="Private Non-Profit"/>
    <x v="0"/>
    <s v="4011015000"/>
    <s v="Awarded"/>
    <s v="15098452"/>
    <n v="0.5"/>
    <n v="35800"/>
    <m/>
    <m/>
    <n v="0.5"/>
    <n v="35800"/>
  </r>
  <r>
    <x v="0"/>
    <s v="10"/>
    <s v="4/13/2015"/>
    <s v="2015"/>
    <s v="7"/>
    <s v="42010000"/>
    <x v="16"/>
    <x v="1"/>
    <s v="Wabash River Enhancement Corp"/>
    <s v="Private Non-Profit"/>
    <x v="0"/>
    <s v="4027008005"/>
    <s v="Awarded"/>
    <s v="15098452"/>
    <n v="0"/>
    <n v="0"/>
    <m/>
    <m/>
    <n v="0"/>
    <n v="0"/>
  </r>
  <r>
    <x v="0"/>
    <s v="10"/>
    <s v="4/15/2015"/>
    <s v="2015"/>
    <s v="7"/>
    <s v="42010000"/>
    <x v="16"/>
    <x v="1"/>
    <s v="IN  STATE DEPARTMENT OF HEALTH"/>
    <s v="State"/>
    <x v="0"/>
    <s v="4011017000"/>
    <s v="Pending"/>
    <s v="15109078"/>
    <m/>
    <m/>
    <n v="1"/>
    <n v="19786"/>
    <n v="1"/>
    <n v="19786"/>
  </r>
  <r>
    <x v="0"/>
    <s v="10"/>
    <s v="4/15/2015"/>
    <s v="2015"/>
    <s v="7"/>
    <s v="42010000"/>
    <x v="16"/>
    <x v="1"/>
    <s v="IN  DEPARTMENT OF EDUCATION"/>
    <s v="State"/>
    <x v="0"/>
    <s v="4013004000"/>
    <s v="Pending"/>
    <s v="15098126"/>
    <m/>
    <m/>
    <n v="1"/>
    <n v="41329"/>
    <n v="1"/>
    <n v="41329"/>
  </r>
  <r>
    <x v="0"/>
    <s v="10"/>
    <s v="4/17/2015"/>
    <s v="2015"/>
    <s v="7"/>
    <s v="42010000"/>
    <x v="16"/>
    <x v="1"/>
    <s v="IN  Dept of Homeland Security"/>
    <s v="State"/>
    <x v="0"/>
    <s v="4013010000"/>
    <s v="Pending"/>
    <s v="15098396"/>
    <n v="0.4"/>
    <n v="12000"/>
    <m/>
    <m/>
    <n v="0.4"/>
    <n v="12000"/>
  </r>
  <r>
    <x v="0"/>
    <s v="10"/>
    <s v="4/17/2015"/>
    <s v="2015"/>
    <s v="7"/>
    <s v="42010000"/>
    <x v="16"/>
    <x v="1"/>
    <s v="IN  Dept of Homeland Security"/>
    <s v="State"/>
    <x v="0"/>
    <s v="4019010000"/>
    <s v="Pending"/>
    <s v="15098396"/>
    <n v="0.6"/>
    <n v="18000"/>
    <m/>
    <m/>
    <n v="0.6"/>
    <n v="18000"/>
  </r>
  <r>
    <x v="0"/>
    <s v="10"/>
    <s v="4/17/2015"/>
    <s v="2015"/>
    <s v="7"/>
    <s v="42010000"/>
    <x v="16"/>
    <x v="1"/>
    <s v="IN  Dept of Homeland Security"/>
    <s v="State"/>
    <x v="0"/>
    <s v="4027001000"/>
    <s v="Pending"/>
    <s v="15098396"/>
    <n v="0"/>
    <n v="0"/>
    <m/>
    <m/>
    <n v="0"/>
    <n v="0"/>
  </r>
  <r>
    <x v="0"/>
    <s v="10"/>
    <s v="4/17/2015"/>
    <s v="2015"/>
    <s v="7"/>
    <s v="42010000"/>
    <x v="16"/>
    <x v="1"/>
    <s v="IN  Dept of Homeland Security"/>
    <s v="State"/>
    <x v="0"/>
    <s v="4027001019"/>
    <s v="Pending"/>
    <s v="15098396"/>
    <n v="0"/>
    <n v="0"/>
    <m/>
    <m/>
    <n v="0"/>
    <n v="0"/>
  </r>
  <r>
    <x v="0"/>
    <s v="10"/>
    <s v="4/17/2015"/>
    <s v="2015"/>
    <s v="7"/>
    <s v="42010000"/>
    <x v="16"/>
    <x v="1"/>
    <s v="IN  Dept of Homeland Security"/>
    <s v="State"/>
    <x v="0"/>
    <s v="4027005000"/>
    <s v="Pending"/>
    <s v="15098396"/>
    <n v="0"/>
    <n v="0"/>
    <m/>
    <m/>
    <n v="0"/>
    <n v="0"/>
  </r>
  <r>
    <x v="0"/>
    <s v="10"/>
    <s v="4/20/2015"/>
    <s v="2015"/>
    <s v="7"/>
    <s v="42010000"/>
    <x v="16"/>
    <x v="1"/>
    <s v="IN  DEPARTMENT OF EDUCATION"/>
    <s v="State"/>
    <x v="0"/>
    <s v="4013008000"/>
    <s v="Awarded"/>
    <s v="15109148"/>
    <m/>
    <m/>
    <n v="1"/>
    <n v="121832"/>
    <n v="1"/>
    <n v="121832"/>
  </r>
  <r>
    <x v="0"/>
    <s v="10"/>
    <s v="4/21/2015"/>
    <s v="2015"/>
    <s v="7"/>
    <s v="42010000"/>
    <x v="16"/>
    <x v="1"/>
    <s v="IN  State Department of Agriculture"/>
    <s v="State"/>
    <x v="0"/>
    <s v="4011005000"/>
    <s v="Pending"/>
    <s v="15109443"/>
    <m/>
    <m/>
    <n v="0.35"/>
    <n v="630"/>
    <n v="0.35"/>
    <n v="630"/>
  </r>
  <r>
    <x v="0"/>
    <s v="10"/>
    <s v="4/21/2015"/>
    <s v="2015"/>
    <s v="7"/>
    <s v="42010000"/>
    <x v="16"/>
    <x v="1"/>
    <s v="IN  State Department of Agriculture"/>
    <s v="State"/>
    <x v="0"/>
    <s v="4011015000"/>
    <s v="Pending"/>
    <s v="15109443"/>
    <m/>
    <m/>
    <n v="0.65"/>
    <n v="1170"/>
    <n v="0.65"/>
    <n v="1170"/>
  </r>
  <r>
    <x v="0"/>
    <s v="10"/>
    <s v="4/23/2015"/>
    <s v="2015"/>
    <s v="7"/>
    <s v="42010000"/>
    <x v="16"/>
    <x v="1"/>
    <s v="Jefferson County"/>
    <s v="Local Government"/>
    <x v="0"/>
    <s v="4025001005"/>
    <s v="Awarded"/>
    <s v="15098545"/>
    <m/>
    <m/>
    <n v="1"/>
    <n v="110000"/>
    <n v="1"/>
    <n v="110000"/>
  </r>
  <r>
    <x v="0"/>
    <s v="10"/>
    <s v="4/24/2015"/>
    <s v="2015"/>
    <s v="7"/>
    <s v="42010000"/>
    <x v="16"/>
    <x v="1"/>
    <s v="IN Economic Development Corporation"/>
    <s v="State"/>
    <x v="0"/>
    <s v="4014001000"/>
    <s v="Pending"/>
    <s v="15119889"/>
    <m/>
    <m/>
    <n v="0"/>
    <n v="0"/>
    <n v="0"/>
    <n v="0"/>
  </r>
  <r>
    <x v="0"/>
    <s v="10"/>
    <s v="4/24/2015"/>
    <s v="2015"/>
    <s v="7"/>
    <s v="42010000"/>
    <x v="16"/>
    <x v="1"/>
    <s v="IN Economic Development Corporation"/>
    <s v="State"/>
    <x v="0"/>
    <s v="4014003000"/>
    <s v="Pending"/>
    <s v="15119889"/>
    <m/>
    <m/>
    <n v="0.25"/>
    <n v="3750000"/>
    <n v="0.25"/>
    <n v="3750000"/>
  </r>
  <r>
    <x v="0"/>
    <s v="10"/>
    <s v="4/24/2015"/>
    <s v="2015"/>
    <s v="7"/>
    <s v="42010000"/>
    <x v="16"/>
    <x v="1"/>
    <s v="IN Economic Development Corporation"/>
    <s v="State"/>
    <x v="0"/>
    <s v="4014004000"/>
    <s v="Pending"/>
    <s v="15119889"/>
    <m/>
    <m/>
    <n v="0.25"/>
    <n v="3750000"/>
    <n v="0.25"/>
    <n v="3750000"/>
  </r>
  <r>
    <x v="0"/>
    <s v="10"/>
    <s v="4/24/2015"/>
    <s v="2015"/>
    <s v="7"/>
    <s v="42010000"/>
    <x v="16"/>
    <x v="1"/>
    <s v="IN Economic Development Corporation"/>
    <s v="State"/>
    <x v="0"/>
    <s v="4014010000"/>
    <s v="Pending"/>
    <s v="15119889"/>
    <m/>
    <m/>
    <n v="0.5"/>
    <n v="7500000"/>
    <n v="0.5"/>
    <n v="7500000"/>
  </r>
  <r>
    <x v="0"/>
    <s v="10"/>
    <s v="4/30/2015"/>
    <s v="2015"/>
    <s v="7"/>
    <s v="42010000"/>
    <x v="16"/>
    <x v="1"/>
    <s v="IN  State Department of Agriculture"/>
    <s v="State"/>
    <x v="0"/>
    <s v="4011012000"/>
    <s v="Pending"/>
    <s v="15109709"/>
    <m/>
    <m/>
    <n v="0.7"/>
    <n v="49521.5"/>
    <n v="0.7"/>
    <n v="49521.5"/>
  </r>
  <r>
    <x v="0"/>
    <s v="10"/>
    <s v="4/30/2015"/>
    <s v="2015"/>
    <s v="7"/>
    <s v="42010000"/>
    <x v="16"/>
    <x v="1"/>
    <s v="IN  State Department of Agriculture"/>
    <s v="State"/>
    <x v="0"/>
    <s v="4011018000"/>
    <s v="Pending"/>
    <s v="15109662"/>
    <m/>
    <m/>
    <n v="1"/>
    <n v="44639"/>
    <n v="1"/>
    <n v="44639"/>
  </r>
  <r>
    <x v="0"/>
    <s v="10"/>
    <s v="4/30/2015"/>
    <s v="2015"/>
    <s v="7"/>
    <s v="42010000"/>
    <x v="16"/>
    <x v="1"/>
    <s v="IN  State Department of Agriculture"/>
    <s v="State"/>
    <x v="0"/>
    <s v="4011018000"/>
    <s v="Pending"/>
    <s v="15109709"/>
    <m/>
    <m/>
    <n v="0.3"/>
    <n v="21223.5"/>
    <n v="0.3"/>
    <n v="21223.5"/>
  </r>
  <r>
    <x v="0"/>
    <s v="10"/>
    <s v="4/30/2015"/>
    <s v="2015"/>
    <s v="7"/>
    <s v="42010000"/>
    <x v="16"/>
    <x v="1"/>
    <s v="IN  State Department of Agriculture"/>
    <s v="State"/>
    <x v="0"/>
    <s v="4011018000"/>
    <s v="Pending"/>
    <s v="15109740"/>
    <m/>
    <m/>
    <n v="1"/>
    <n v="47975"/>
    <n v="1"/>
    <n v="47975"/>
  </r>
  <r>
    <x v="0"/>
    <s v="11"/>
    <s v="5/1/2015"/>
    <s v="2015"/>
    <s v="8"/>
    <s v="42010000"/>
    <x v="16"/>
    <x v="1"/>
    <s v="IN  State Department of Agriculture"/>
    <s v="State"/>
    <x v="0"/>
    <s v="4011012000"/>
    <s v="Pending"/>
    <s v="15119818"/>
    <m/>
    <m/>
    <n v="0.33"/>
    <n v="27291.33"/>
    <n v="0.33"/>
    <n v="27291.33"/>
  </r>
  <r>
    <x v="0"/>
    <s v="11"/>
    <s v="5/1/2015"/>
    <s v="2015"/>
    <s v="8"/>
    <s v="42010000"/>
    <x v="16"/>
    <x v="1"/>
    <s v="IN  State Department of Agriculture"/>
    <s v="State"/>
    <x v="0"/>
    <s v="4011014000"/>
    <s v="Pending"/>
    <s v="15119828"/>
    <m/>
    <m/>
    <n v="0.67"/>
    <n v="88000.48"/>
    <n v="0.67"/>
    <n v="88000.48"/>
  </r>
  <r>
    <x v="0"/>
    <s v="11"/>
    <s v="5/1/2015"/>
    <s v="2015"/>
    <s v="8"/>
    <s v="42010000"/>
    <x v="16"/>
    <x v="1"/>
    <s v="IN  State Department of Agriculture"/>
    <s v="State"/>
    <x v="0"/>
    <s v="4011015000"/>
    <s v="Pending"/>
    <s v="15119818"/>
    <m/>
    <m/>
    <n v="0.33"/>
    <n v="27291.33"/>
    <n v="0.33"/>
    <n v="27291.33"/>
  </r>
  <r>
    <x v="0"/>
    <s v="11"/>
    <s v="5/1/2015"/>
    <s v="2015"/>
    <s v="8"/>
    <s v="42010000"/>
    <x v="16"/>
    <x v="1"/>
    <s v="IN  State Department of Agriculture"/>
    <s v="State"/>
    <x v="0"/>
    <s v="4011018000"/>
    <s v="Pending"/>
    <s v="15119818"/>
    <m/>
    <m/>
    <n v="0.34"/>
    <n v="28118.34"/>
    <n v="0.34"/>
    <n v="28118.34"/>
  </r>
  <r>
    <x v="0"/>
    <s v="11"/>
    <s v="5/1/2015"/>
    <s v="2015"/>
    <s v="8"/>
    <s v="42010000"/>
    <x v="16"/>
    <x v="1"/>
    <s v="IN  State Department of Agriculture"/>
    <s v="State"/>
    <x v="0"/>
    <s v="4011018000"/>
    <s v="Pending"/>
    <s v="15119828"/>
    <m/>
    <m/>
    <n v="0.33"/>
    <n v="43343.519999999997"/>
    <n v="0.33"/>
    <n v="43343.519999999997"/>
  </r>
  <r>
    <x v="0"/>
    <s v="11"/>
    <s v="5/18/2015"/>
    <s v="2015"/>
    <s v="8"/>
    <s v="42010000"/>
    <x v="16"/>
    <x v="1"/>
    <s v="IN  DEPARTMENT OF EDUCATION"/>
    <s v="State"/>
    <x v="0"/>
    <s v="1003006000"/>
    <s v="Pending"/>
    <s v="15110250"/>
    <m/>
    <m/>
    <n v="1"/>
    <n v="8360"/>
    <n v="1"/>
    <n v="8360"/>
  </r>
  <r>
    <x v="0"/>
    <s v="11"/>
    <s v="5/21/2015"/>
    <s v="2015"/>
    <s v="8"/>
    <s v="42010000"/>
    <x v="16"/>
    <x v="1"/>
    <s v="TIPPECANOE COUNTY BOARD OF COMMISSIONERS"/>
    <s v="Local Government"/>
    <x v="0"/>
    <s v="4013009000"/>
    <s v="Awarded"/>
    <s v="15110307"/>
    <m/>
    <m/>
    <n v="1"/>
    <n v="4800"/>
    <n v="1"/>
    <n v="4800"/>
  </r>
  <r>
    <x v="0"/>
    <s v="11"/>
    <s v="5/28/2015"/>
    <s v="2015"/>
    <s v="8"/>
    <s v="42010000"/>
    <x v="16"/>
    <x v="1"/>
    <s v="IN  UTILITY REGULATORY COMMISSION"/>
    <s v="State"/>
    <x v="0"/>
    <s v="4011005000"/>
    <s v="Pending"/>
    <s v="15110211"/>
    <n v="1"/>
    <n v="1389653"/>
    <m/>
    <m/>
    <n v="1"/>
    <n v="1389653"/>
  </r>
  <r>
    <x v="0"/>
    <s v="11"/>
    <s v="5/28/2015"/>
    <s v="2015"/>
    <s v="8"/>
    <s v="42010000"/>
    <x v="16"/>
    <x v="1"/>
    <s v="IN  UTILITY REGULATORY COMMISSION"/>
    <s v="State"/>
    <x v="0"/>
    <s v="4027010000"/>
    <s v="Pending"/>
    <s v="15110211"/>
    <n v="0"/>
    <n v="0"/>
    <m/>
    <m/>
    <n v="0"/>
    <n v="0"/>
  </r>
  <r>
    <x v="0"/>
    <s v="12"/>
    <s v="6/3/2015"/>
    <s v="2015"/>
    <s v="9"/>
    <s v="42010000"/>
    <x v="16"/>
    <x v="1"/>
    <s v="Indiana Finance Authority"/>
    <s v="State"/>
    <x v="0"/>
    <s v="4011001000"/>
    <s v="Pending"/>
    <s v="15120692"/>
    <n v="0"/>
    <n v="0"/>
    <m/>
    <m/>
    <n v="0"/>
    <n v="0"/>
  </r>
  <r>
    <x v="0"/>
    <s v="12"/>
    <s v="6/3/2015"/>
    <s v="2015"/>
    <s v="9"/>
    <s v="42010000"/>
    <x v="16"/>
    <x v="1"/>
    <s v="Indiana Finance Authority"/>
    <s v="State"/>
    <x v="0"/>
    <s v="4011008000"/>
    <s v="Pending"/>
    <s v="15120692"/>
    <n v="0.7"/>
    <n v="52287.199999999997"/>
    <m/>
    <m/>
    <n v="0.7"/>
    <n v="52287.199999999997"/>
  </r>
  <r>
    <x v="0"/>
    <s v="12"/>
    <s v="6/3/2015"/>
    <s v="2015"/>
    <s v="9"/>
    <s v="42010000"/>
    <x v="16"/>
    <x v="1"/>
    <s v="Indiana Office of Tourism Dev"/>
    <s v="State"/>
    <x v="0"/>
    <s v="4014003000"/>
    <s v="Pending"/>
    <s v="15120718"/>
    <m/>
    <m/>
    <n v="1"/>
    <n v="219008"/>
    <n v="1"/>
    <n v="219008"/>
  </r>
  <r>
    <x v="0"/>
    <s v="12"/>
    <s v="6/3/2015"/>
    <s v="2015"/>
    <s v="9"/>
    <s v="42010000"/>
    <x v="16"/>
    <x v="1"/>
    <s v="Indiana Finance Authority"/>
    <s v="State"/>
    <x v="0"/>
    <s v="4014005000"/>
    <s v="Pending"/>
    <s v="15120692"/>
    <n v="0.3"/>
    <n v="22408.799999999999"/>
    <m/>
    <m/>
    <n v="0.3"/>
    <n v="22408.799999999999"/>
  </r>
  <r>
    <x v="0"/>
    <s v="12"/>
    <s v="6/3/2015"/>
    <s v="2015"/>
    <s v="9"/>
    <s v="42010000"/>
    <x v="16"/>
    <x v="1"/>
    <s v="Indiana Finance Authority"/>
    <s v="State"/>
    <x v="0"/>
    <s v="4027008000"/>
    <s v="Pending"/>
    <s v="15120692"/>
    <n v="0"/>
    <n v="0"/>
    <m/>
    <m/>
    <n v="0"/>
    <n v="0"/>
  </r>
  <r>
    <x v="0"/>
    <s v="12"/>
    <s v="6/18/2015"/>
    <s v="2015"/>
    <s v="9"/>
    <s v="42010000"/>
    <x v="16"/>
    <x v="1"/>
    <s v="IN  FAMILY AND SOCIAL SERVICES ADMIN"/>
    <s v="State"/>
    <x v="0"/>
    <s v="4013006000"/>
    <s v="Pending"/>
    <s v="15121171"/>
    <m/>
    <m/>
    <n v="1"/>
    <n v="158553"/>
    <n v="1"/>
    <n v="158553"/>
  </r>
  <r>
    <x v="0"/>
    <s v="12"/>
    <s v="6/25/2015"/>
    <s v="2015"/>
    <s v="9"/>
    <s v="42010000"/>
    <x v="16"/>
    <x v="1"/>
    <s v="IN  DEPARTMENT OF EDUCATION"/>
    <s v="State"/>
    <x v="0"/>
    <s v="2003007000"/>
    <s v="Pending"/>
    <s v="15121355"/>
    <m/>
    <m/>
    <n v="1"/>
    <n v="18228"/>
    <n v="1"/>
    <n v="18228"/>
  </r>
  <r>
    <x v="0"/>
    <s v="12"/>
    <s v="6/25/2015"/>
    <s v="2015"/>
    <s v="9"/>
    <s v="42010000"/>
    <x v="16"/>
    <x v="1"/>
    <s v="IN  STATE DEPARTMENT OF HEALTH"/>
    <s v="State"/>
    <x v="0"/>
    <s v="4016004000"/>
    <s v="Pending"/>
    <s v="15109492"/>
    <m/>
    <m/>
    <n v="1"/>
    <n v="250000"/>
    <n v="1"/>
    <n v="250000"/>
  </r>
  <r>
    <x v="0"/>
    <s v="12"/>
    <s v="6/29/2015"/>
    <s v="2015"/>
    <s v="9"/>
    <s v="42010000"/>
    <x v="16"/>
    <x v="1"/>
    <s v="UNIVERSITY OF SOUTHERN INDIANA"/>
    <s v="Institution of Higher Education"/>
    <x v="0"/>
    <s v="4020003000"/>
    <s v="Pending"/>
    <s v="15065611"/>
    <m/>
    <m/>
    <n v="1"/>
    <n v="160990"/>
    <n v="1"/>
    <n v="160990"/>
  </r>
  <r>
    <x v="1"/>
    <s v="1"/>
    <s v="7/1/2013"/>
    <s v="2013"/>
    <s v="10"/>
    <s v="42010000"/>
    <x v="16"/>
    <x v="1"/>
    <s v="IN Economic Development Corporation"/>
    <s v="State"/>
    <x v="0"/>
    <s v="1013001000"/>
    <s v="Awarded"/>
    <s v="13108887"/>
    <m/>
    <m/>
    <n v="1"/>
    <n v="11592"/>
    <n v="1"/>
    <n v="11592"/>
  </r>
  <r>
    <x v="1"/>
    <s v="1"/>
    <s v="7/5/2013"/>
    <s v="2013"/>
    <s v="10"/>
    <s v="42010000"/>
    <x v="16"/>
    <x v="1"/>
    <s v="IN  STATE DEPARTMENT OF HEALTH"/>
    <s v="State"/>
    <x v="0"/>
    <s v="4011017000"/>
    <s v="Awarded"/>
    <s v="14011167"/>
    <m/>
    <m/>
    <n v="1"/>
    <n v="77000"/>
    <n v="1"/>
    <n v="77000"/>
  </r>
  <r>
    <x v="1"/>
    <s v="1"/>
    <s v="7/12/2013"/>
    <s v="2013"/>
    <s v="10"/>
    <s v="42010000"/>
    <x v="16"/>
    <x v="1"/>
    <s v="IN  FAMILY AND SOCIAL SERVICES ADMIN"/>
    <s v="State"/>
    <x v="0"/>
    <s v="4013001000"/>
    <s v="Awarded"/>
    <s v="14011315"/>
    <m/>
    <m/>
    <n v="0"/>
    <n v="0"/>
    <n v="0"/>
    <n v="0"/>
  </r>
  <r>
    <x v="1"/>
    <s v="1"/>
    <s v="7/12/2013"/>
    <s v="2013"/>
    <s v="10"/>
    <s v="42010000"/>
    <x v="16"/>
    <x v="1"/>
    <s v="IN  FAMILY AND SOCIAL SERVICES ADMIN"/>
    <s v="State"/>
    <x v="0"/>
    <s v="4013004000"/>
    <s v="Awarded"/>
    <s v="14011315"/>
    <m/>
    <m/>
    <n v="1"/>
    <n v="5468972"/>
    <n v="1"/>
    <n v="5468972"/>
  </r>
  <r>
    <x v="1"/>
    <s v="1"/>
    <s v="7/17/2013"/>
    <s v="2013"/>
    <s v="10"/>
    <s v="42010000"/>
    <x v="16"/>
    <x v="1"/>
    <s v="IN STATE OFFICE OF RURAL HEALTH"/>
    <s v="State"/>
    <x v="0"/>
    <s v="4025003000"/>
    <s v="Awarded"/>
    <s v="13120659"/>
    <m/>
    <m/>
    <n v="1"/>
    <n v="72750"/>
    <n v="1"/>
    <n v="72750"/>
  </r>
  <r>
    <x v="1"/>
    <s v="1"/>
    <s v="7/30/2013"/>
    <s v="2013"/>
    <s v="10"/>
    <s v="42010000"/>
    <x v="16"/>
    <x v="1"/>
    <s v="INDIANA UNIVERSITY"/>
    <s v="Institution of Higher Education"/>
    <x v="0"/>
    <s v="1014001000"/>
    <s v="Pending"/>
    <s v="14011679"/>
    <m/>
    <m/>
    <n v="1"/>
    <n v="1500"/>
    <n v="1"/>
    <n v="1500"/>
  </r>
  <r>
    <x v="1"/>
    <s v="1"/>
    <s v="7/31/2013"/>
    <s v="2013"/>
    <s v="10"/>
    <s v="42010000"/>
    <x v="16"/>
    <x v="1"/>
    <s v="IN  CRIMINAL JUSTICE INSTITUTE"/>
    <s v="State"/>
    <x v="0"/>
    <s v="4014005000"/>
    <s v="Awarded"/>
    <s v="14011984"/>
    <m/>
    <m/>
    <n v="1"/>
    <n v="115000"/>
    <n v="1"/>
    <n v="115000"/>
  </r>
  <r>
    <x v="1"/>
    <s v="2"/>
    <s v="8/13/2013"/>
    <s v="2013"/>
    <s v="11"/>
    <s v="42010000"/>
    <x v="16"/>
    <x v="1"/>
    <s v="IN  DEPARTMENT OF NATURAL RESOURCES"/>
    <s v="State"/>
    <x v="0"/>
    <s v="4011015000"/>
    <s v="Awarded"/>
    <s v="14022651"/>
    <m/>
    <m/>
    <n v="1"/>
    <n v="80460"/>
    <n v="1"/>
    <n v="80460"/>
  </r>
  <r>
    <x v="1"/>
    <s v="2"/>
    <s v="8/13/2013"/>
    <s v="2013"/>
    <s v="11"/>
    <s v="42010000"/>
    <x v="16"/>
    <x v="1"/>
    <s v="IN  DEPARTMENT OF NATURAL RESOURCES"/>
    <s v="State"/>
    <x v="0"/>
    <s v="4011023000"/>
    <s v="Awarded"/>
    <s v="14022569"/>
    <m/>
    <m/>
    <n v="0.9"/>
    <n v="14666.4"/>
    <n v="0.9"/>
    <n v="14666.4"/>
  </r>
  <r>
    <x v="1"/>
    <s v="2"/>
    <s v="8/13/2013"/>
    <s v="2013"/>
    <s v="11"/>
    <s v="42010000"/>
    <x v="16"/>
    <x v="1"/>
    <s v="IN  DEPARTMENT OF NATURAL RESOURCES"/>
    <s v="State"/>
    <x v="0"/>
    <s v="4012003000"/>
    <s v="Awarded"/>
    <s v="14022569"/>
    <m/>
    <m/>
    <n v="0.1"/>
    <n v="1629.6"/>
    <n v="0.1"/>
    <n v="1629.6"/>
  </r>
  <r>
    <x v="1"/>
    <s v="2"/>
    <s v="8/13/2013"/>
    <s v="2013"/>
    <s v="11"/>
    <s v="42010000"/>
    <x v="16"/>
    <x v="1"/>
    <s v="MACONAQUAH SCHOOL"/>
    <s v="Local Government"/>
    <x v="0"/>
    <s v="4020003000"/>
    <s v="Awarded"/>
    <s v="14022646"/>
    <m/>
    <m/>
    <n v="1"/>
    <n v="8000"/>
    <n v="1"/>
    <n v="8000"/>
  </r>
  <r>
    <x v="1"/>
    <s v="2"/>
    <s v="8/20/2013"/>
    <s v="2013"/>
    <s v="11"/>
    <s v="42010000"/>
    <x v="16"/>
    <x v="1"/>
    <s v="IN  COMMISSION FOR HIGHER EDUCATION"/>
    <s v="State"/>
    <x v="0"/>
    <s v="2003007000"/>
    <s v="Awarded"/>
    <s v="14022699"/>
    <m/>
    <m/>
    <n v="1"/>
    <n v="1500"/>
    <n v="1"/>
    <n v="1500"/>
  </r>
  <r>
    <x v="1"/>
    <s v="2"/>
    <s v="8/28/2013"/>
    <s v="2013"/>
    <s v="11"/>
    <s v="42010000"/>
    <x v="16"/>
    <x v="1"/>
    <s v="Clinton Cty Soil Water Dist"/>
    <s v="Private Non-Profit"/>
    <x v="0"/>
    <s v="4011008000"/>
    <s v="Pending"/>
    <s v="14023080"/>
    <m/>
    <m/>
    <n v="1"/>
    <n v="94835"/>
    <n v="1"/>
    <n v="94835"/>
  </r>
  <r>
    <x v="1"/>
    <s v="2"/>
    <s v="8/30/2013"/>
    <s v="2013"/>
    <s v="11"/>
    <s v="42010000"/>
    <x v="16"/>
    <x v="1"/>
    <s v="IN  DEPARTMENT OF ENVIRONMENTAL MGMT"/>
    <s v="State"/>
    <x v="0"/>
    <s v="4011006000"/>
    <s v="Pending"/>
    <s v="14023110"/>
    <m/>
    <m/>
    <n v="0.95"/>
    <n v="25500.85"/>
    <n v="0.95"/>
    <n v="25500.85"/>
  </r>
  <r>
    <x v="1"/>
    <s v="2"/>
    <s v="8/30/2013"/>
    <s v="2013"/>
    <s v="11"/>
    <s v="42010000"/>
    <x v="16"/>
    <x v="1"/>
    <s v="IN  DEPARTMENT OF ENVIRONMENTAL MGMT"/>
    <s v="State"/>
    <x v="0"/>
    <s v="4011015000"/>
    <s v="Pending"/>
    <s v="14023110"/>
    <m/>
    <m/>
    <n v="0.05"/>
    <n v="1342.15"/>
    <n v="0.05"/>
    <n v="1342.15"/>
  </r>
  <r>
    <x v="1"/>
    <s v="3"/>
    <s v="9/4/2013"/>
    <s v="2013"/>
    <s v="12"/>
    <s v="42010000"/>
    <x v="16"/>
    <x v="1"/>
    <s v="IN  STATE DEPARTMENT OF HEALTH"/>
    <s v="State"/>
    <x v="0"/>
    <s v="4007003000"/>
    <s v="Awarded"/>
    <s v="14023154"/>
    <m/>
    <m/>
    <n v="1"/>
    <n v="50000"/>
    <n v="1"/>
    <n v="50000"/>
  </r>
  <r>
    <x v="1"/>
    <s v="3"/>
    <s v="9/4/2013"/>
    <s v="2013"/>
    <s v="12"/>
    <s v="42010000"/>
    <x v="16"/>
    <x v="1"/>
    <s v="IN  STATE DEPARTMENT OF HEALTH"/>
    <s v="State"/>
    <x v="0"/>
    <s v="4012001000"/>
    <s v="Awarded"/>
    <s v="14023154"/>
    <m/>
    <m/>
    <n v="0"/>
    <n v="0"/>
    <n v="0"/>
    <n v="0"/>
  </r>
  <r>
    <x v="1"/>
    <s v="3"/>
    <s v="9/4/2013"/>
    <s v="2013"/>
    <s v="12"/>
    <s v="42010000"/>
    <x v="16"/>
    <x v="1"/>
    <s v="IN  STATE DEPARTMENT OF HEALTH"/>
    <s v="State"/>
    <x v="0"/>
    <s v="4012003000"/>
    <s v="Awarded"/>
    <s v="14023154"/>
    <m/>
    <m/>
    <n v="0"/>
    <n v="0"/>
    <n v="0"/>
    <n v="0"/>
  </r>
  <r>
    <x v="1"/>
    <s v="3"/>
    <s v="9/4/2013"/>
    <s v="2013"/>
    <s v="12"/>
    <s v="42010000"/>
    <x v="16"/>
    <x v="1"/>
    <s v="KOKOMO-CTR TOWNSHIP CONS SCHOOL CORP"/>
    <s v="Local Government"/>
    <x v="0"/>
    <s v="4020003000"/>
    <s v="Awarded"/>
    <s v="14033217"/>
    <m/>
    <m/>
    <n v="1"/>
    <n v="8000"/>
    <n v="1"/>
    <n v="8000"/>
  </r>
  <r>
    <x v="1"/>
    <s v="3"/>
    <s v="9/13/2013"/>
    <s v="2013"/>
    <s v="12"/>
    <s v="42010000"/>
    <x v="16"/>
    <x v="1"/>
    <s v="LAFAYETTE, CITY OF"/>
    <s v="Local Government"/>
    <x v="0"/>
    <s v="4011006000"/>
    <s v="Awarded"/>
    <s v="14023149"/>
    <m/>
    <m/>
    <n v="1"/>
    <n v="4980"/>
    <n v="1"/>
    <n v="4980"/>
  </r>
  <r>
    <x v="1"/>
    <s v="3"/>
    <s v="9/17/2013"/>
    <s v="2013"/>
    <s v="12"/>
    <s v="42010000"/>
    <x v="16"/>
    <x v="1"/>
    <s v="City of East Chicago"/>
    <s v="Local Government"/>
    <x v="0"/>
    <s v="1019001005"/>
    <s v="Awarded"/>
    <s v="14033682"/>
    <m/>
    <m/>
    <n v="1"/>
    <n v="6774"/>
    <n v="1"/>
    <n v="6774"/>
  </r>
  <r>
    <x v="1"/>
    <s v="3"/>
    <s v="9/17/2013"/>
    <s v="2013"/>
    <s v="12"/>
    <s v="42010000"/>
    <x v="16"/>
    <x v="1"/>
    <s v="IN  STATE DEPARTMENT OF HEALTH"/>
    <s v="State"/>
    <x v="0"/>
    <s v="4013010000"/>
    <s v="Awarded"/>
    <s v="14033675"/>
    <m/>
    <m/>
    <n v="1"/>
    <n v="321142"/>
    <n v="1"/>
    <n v="321142"/>
  </r>
  <r>
    <x v="1"/>
    <s v="3"/>
    <s v="9/17/2013"/>
    <s v="2013"/>
    <s v="12"/>
    <s v="42010000"/>
    <x v="16"/>
    <x v="1"/>
    <s v="New York St Energy Res and Dev Authority"/>
    <s v="Private Non-Profit"/>
    <x v="0"/>
    <s v="4014009000"/>
    <s v="Pending"/>
    <s v="14033679"/>
    <m/>
    <m/>
    <n v="0.5"/>
    <n v="75000"/>
    <n v="0.5"/>
    <n v="75000"/>
  </r>
  <r>
    <x v="1"/>
    <s v="3"/>
    <s v="9/17/2013"/>
    <s v="2013"/>
    <s v="12"/>
    <s v="42010000"/>
    <x v="16"/>
    <x v="1"/>
    <s v="New York St Energy Res and Dev Authority"/>
    <s v="Private Non-Profit"/>
    <x v="0"/>
    <s v="4019030000"/>
    <s v="Pending"/>
    <s v="14033679"/>
    <m/>
    <m/>
    <n v="0.5"/>
    <n v="75000"/>
    <n v="0.5"/>
    <n v="75000"/>
  </r>
  <r>
    <x v="1"/>
    <s v="3"/>
    <s v="9/18/2013"/>
    <s v="2013"/>
    <s v="12"/>
    <s v="42010000"/>
    <x v="16"/>
    <x v="1"/>
    <s v="City of East Chicago"/>
    <s v="Local Government"/>
    <x v="0"/>
    <s v="1019001005"/>
    <s v="Awarded"/>
    <s v="14033710"/>
    <m/>
    <m/>
    <n v="1"/>
    <n v="6330"/>
    <n v="1"/>
    <n v="6330"/>
  </r>
  <r>
    <x v="1"/>
    <s v="3"/>
    <s v="9/19/2013"/>
    <s v="2013"/>
    <s v="12"/>
    <s v="42010000"/>
    <x v="16"/>
    <x v="1"/>
    <s v="Indiana Collegiate Action Network"/>
    <s v="Private Non-Profit"/>
    <x v="0"/>
    <s v="4010023000"/>
    <s v="Awarded"/>
    <s v="14033830"/>
    <m/>
    <m/>
    <n v="1"/>
    <n v="2300"/>
    <n v="1"/>
    <n v="2300"/>
  </r>
  <r>
    <x v="1"/>
    <s v="3"/>
    <s v="9/20/2013"/>
    <s v="2013"/>
    <s v="12"/>
    <s v="42010000"/>
    <x v="16"/>
    <x v="1"/>
    <s v="IN  DEPARTMENT OF NATURAL RESOURCES"/>
    <s v="State"/>
    <x v="0"/>
    <s v="4011015000"/>
    <s v="Awarded"/>
    <s v="14033769"/>
    <m/>
    <m/>
    <n v="1"/>
    <n v="171327"/>
    <n v="1"/>
    <n v="171327"/>
  </r>
  <r>
    <x v="1"/>
    <s v="3"/>
    <s v="9/20/2013"/>
    <s v="2013"/>
    <s v="12"/>
    <s v="42010000"/>
    <x v="16"/>
    <x v="1"/>
    <s v="IN  DEPARTMENT OF EDUCATION"/>
    <s v="State"/>
    <x v="0"/>
    <s v="4013008000"/>
    <s v="Awarded"/>
    <s v="14033810"/>
    <m/>
    <m/>
    <n v="1"/>
    <n v="46862"/>
    <n v="1"/>
    <n v="46862"/>
  </r>
  <r>
    <x v="1"/>
    <s v="3"/>
    <s v="9/20/2013"/>
    <s v="2013"/>
    <s v="12"/>
    <s v="42010000"/>
    <x v="16"/>
    <x v="1"/>
    <s v="IN Economic Development Corporation"/>
    <s v="State"/>
    <x v="0"/>
    <s v="4025003000"/>
    <s v="Pending"/>
    <s v="14033764"/>
    <m/>
    <m/>
    <n v="1"/>
    <n v="86855"/>
    <n v="1"/>
    <n v="86855"/>
  </r>
  <r>
    <x v="1"/>
    <s v="3"/>
    <s v="9/24/2013"/>
    <s v="2013"/>
    <s v="12"/>
    <s v="42010000"/>
    <x v="16"/>
    <x v="1"/>
    <s v="IN  DEPARTMENT OF NATURAL RESOURCES"/>
    <s v="State"/>
    <x v="0"/>
    <s v="4011023000"/>
    <s v="Awarded"/>
    <s v="14033873"/>
    <m/>
    <m/>
    <n v="1"/>
    <n v="1800"/>
    <n v="1"/>
    <n v="1800"/>
  </r>
  <r>
    <x v="1"/>
    <s v="3"/>
    <s v="9/26/2013"/>
    <s v="2013"/>
    <s v="12"/>
    <s v="42010000"/>
    <x v="16"/>
    <x v="1"/>
    <s v="CLEAResult Consulting Inc"/>
    <s v="Private Profit"/>
    <x v="0"/>
    <s v="4025003000"/>
    <s v="Pending"/>
    <s v="14033933"/>
    <m/>
    <m/>
    <n v="1"/>
    <n v="750000"/>
    <n v="1"/>
    <n v="750000"/>
  </r>
  <r>
    <x v="1"/>
    <s v="3"/>
    <s v="9/30/2013"/>
    <s v="2013"/>
    <s v="12"/>
    <s v="42010000"/>
    <x v="16"/>
    <x v="1"/>
    <s v="Chicago Bridge &amp; Iron Company"/>
    <s v="Private Profit"/>
    <x v="0"/>
    <s v="1019001004"/>
    <s v="Pending"/>
    <s v="14034040"/>
    <m/>
    <m/>
    <n v="1"/>
    <n v="242938"/>
    <n v="1"/>
    <n v="242938"/>
  </r>
  <r>
    <x v="1"/>
    <s v="3"/>
    <s v="9/30/2013"/>
    <s v="2013"/>
    <s v="12"/>
    <s v="42010000"/>
    <x v="16"/>
    <x v="1"/>
    <s v="IN  STATE DEPARTMENT OF HEALTH"/>
    <s v="State"/>
    <x v="0"/>
    <s v="4013001000"/>
    <s v="Awarded"/>
    <s v="14033272"/>
    <m/>
    <m/>
    <n v="1"/>
    <n v="84532"/>
    <n v="1"/>
    <n v="84532"/>
  </r>
  <r>
    <x v="1"/>
    <s v="4"/>
    <s v="10/3/2013"/>
    <s v="2014"/>
    <s v="1"/>
    <s v="42010000"/>
    <x v="16"/>
    <x v="1"/>
    <s v="IN  DEPARTMENT OF NATURAL RESOURCES"/>
    <s v="State"/>
    <x v="0"/>
    <s v="4011015000"/>
    <s v="Awarded"/>
    <s v="14044235"/>
    <m/>
    <m/>
    <n v="1"/>
    <n v="93462"/>
    <n v="1"/>
    <n v="93462"/>
  </r>
  <r>
    <x v="1"/>
    <s v="4"/>
    <s v="10/8/2013"/>
    <s v="2014"/>
    <s v="1"/>
    <s v="42010000"/>
    <x v="16"/>
    <x v="1"/>
    <s v="IN UNIV PURDUE UNIV AT INDIANAPOLIS"/>
    <s v="Institution of Higher Education"/>
    <x v="0"/>
    <s v="4011013000"/>
    <s v="Awarded"/>
    <s v="14044279"/>
    <m/>
    <m/>
    <n v="1"/>
    <n v="10773"/>
    <n v="1"/>
    <n v="10773"/>
  </r>
  <r>
    <x v="1"/>
    <s v="4"/>
    <s v="10/8/2013"/>
    <s v="2014"/>
    <s v="1"/>
    <s v="42010000"/>
    <x v="16"/>
    <x v="1"/>
    <s v="IN  DEPARTMENT OF NATURAL RESOURCES"/>
    <s v="State"/>
    <x v="0"/>
    <s v="4011015000"/>
    <s v="Pending"/>
    <s v="14044388"/>
    <m/>
    <m/>
    <n v="1"/>
    <n v="274705"/>
    <n v="1"/>
    <n v="274705"/>
  </r>
  <r>
    <x v="1"/>
    <s v="4"/>
    <s v="10/9/2013"/>
    <s v="2014"/>
    <s v="1"/>
    <s v="42010000"/>
    <x v="16"/>
    <x v="1"/>
    <s v="FORT WAYNE, CITY OF"/>
    <s v="Local Government"/>
    <x v="0"/>
    <s v="2004008000"/>
    <s v="Awarded"/>
    <s v="14044358"/>
    <m/>
    <m/>
    <n v="1"/>
    <n v="100000"/>
    <n v="1"/>
    <n v="100000"/>
  </r>
  <r>
    <x v="1"/>
    <s v="4"/>
    <s v="10/9/2013"/>
    <s v="2014"/>
    <s v="1"/>
    <s v="42010000"/>
    <x v="16"/>
    <x v="1"/>
    <s v="Allen Cty Capital Improvement"/>
    <s v="Private Non-Profit"/>
    <x v="0"/>
    <s v="2004008000"/>
    <s v="Awarded"/>
    <s v="14044396"/>
    <m/>
    <m/>
    <n v="1"/>
    <n v="276000"/>
    <n v="1"/>
    <n v="276000"/>
  </r>
  <r>
    <x v="1"/>
    <s v="4"/>
    <s v="10/10/2013"/>
    <s v="2014"/>
    <s v="1"/>
    <s v="42010000"/>
    <x v="16"/>
    <x v="1"/>
    <s v="LAFAYETTE SCHOOL CORPORATION"/>
    <s v="Local Government"/>
    <x v="0"/>
    <s v="4018001000"/>
    <s v="Pending"/>
    <s v="14044413"/>
    <m/>
    <m/>
    <n v="0.4"/>
    <n v="14474"/>
    <n v="0.4"/>
    <n v="14474"/>
  </r>
  <r>
    <x v="1"/>
    <s v="4"/>
    <s v="10/10/2013"/>
    <s v="2014"/>
    <s v="1"/>
    <s v="42010000"/>
    <x v="16"/>
    <x v="1"/>
    <s v="LAFAYETTE SCHOOL CORPORATION"/>
    <s v="Local Government"/>
    <x v="0"/>
    <s v="4018004000"/>
    <s v="Pending"/>
    <s v="14044413"/>
    <m/>
    <m/>
    <n v="0.2"/>
    <n v="7237"/>
    <n v="0.2"/>
    <n v="7237"/>
  </r>
  <r>
    <x v="1"/>
    <s v="4"/>
    <s v="10/10/2013"/>
    <s v="2014"/>
    <s v="1"/>
    <s v="42010000"/>
    <x v="16"/>
    <x v="1"/>
    <s v="LAFAYETTE SCHOOL CORPORATION"/>
    <s v="Local Government"/>
    <x v="0"/>
    <s v="4018008000"/>
    <s v="Pending"/>
    <s v="14044413"/>
    <m/>
    <m/>
    <n v="0.2"/>
    <n v="7237"/>
    <n v="0.2"/>
    <n v="7237"/>
  </r>
  <r>
    <x v="1"/>
    <s v="4"/>
    <s v="10/10/2013"/>
    <s v="2014"/>
    <s v="1"/>
    <s v="42010000"/>
    <x v="16"/>
    <x v="1"/>
    <s v="LAFAYETTE SCHOOL CORPORATION"/>
    <s v="Local Government"/>
    <x v="0"/>
    <s v="4018009000"/>
    <s v="Pending"/>
    <s v="14044413"/>
    <m/>
    <m/>
    <n v="0.2"/>
    <n v="7237"/>
    <n v="0.2"/>
    <n v="7237"/>
  </r>
  <r>
    <x v="1"/>
    <s v="4"/>
    <s v="10/10/2013"/>
    <s v="2014"/>
    <s v="1"/>
    <s v="42010000"/>
    <x v="16"/>
    <x v="1"/>
    <s v="LAFAYETTE SCHOOL CORPORATION"/>
    <s v="Local Government"/>
    <x v="0"/>
    <s v="4020003000"/>
    <s v="Pending"/>
    <s v="14044413"/>
    <m/>
    <m/>
    <n v="0"/>
    <n v="0"/>
    <n v="0"/>
    <n v="0"/>
  </r>
  <r>
    <x v="1"/>
    <s v="4"/>
    <s v="10/10/2013"/>
    <s v="2014"/>
    <s v="1"/>
    <s v="42010000"/>
    <x v="16"/>
    <x v="1"/>
    <s v="LAFAYETTE SCHOOL CORPORATION"/>
    <s v="Local Government"/>
    <x v="0"/>
    <s v="4025001000"/>
    <s v="Pending"/>
    <s v="14044413"/>
    <m/>
    <m/>
    <n v="0"/>
    <n v="0"/>
    <n v="0"/>
    <n v="0"/>
  </r>
  <r>
    <x v="1"/>
    <s v="4"/>
    <s v="10/15/2013"/>
    <s v="2014"/>
    <s v="1"/>
    <s v="42010000"/>
    <x v="16"/>
    <x v="1"/>
    <s v="IN  COMMISSION FOR HIGHER EDUCATION"/>
    <s v="State"/>
    <x v="0"/>
    <s v="4018003000"/>
    <s v="Awarded"/>
    <s v="14044510"/>
    <m/>
    <m/>
    <n v="0.28000000000000003"/>
    <n v="67660.320000000007"/>
    <n v="0.28000000000000003"/>
    <n v="67660.320000000007"/>
  </r>
  <r>
    <x v="1"/>
    <s v="4"/>
    <s v="10/15/2013"/>
    <s v="2014"/>
    <s v="1"/>
    <s v="42010000"/>
    <x v="16"/>
    <x v="1"/>
    <s v="IN  COMMISSION FOR HIGHER EDUCATION"/>
    <s v="State"/>
    <x v="0"/>
    <s v="4018004000"/>
    <s v="Awarded"/>
    <s v="14044510"/>
    <m/>
    <m/>
    <n v="0.2"/>
    <n v="48328.800000000003"/>
    <n v="0.2"/>
    <n v="48328.800000000003"/>
  </r>
  <r>
    <x v="1"/>
    <s v="4"/>
    <s v="10/15/2013"/>
    <s v="2014"/>
    <s v="1"/>
    <s v="42010000"/>
    <x v="16"/>
    <x v="1"/>
    <s v="IN  COMMISSION FOR HIGHER EDUCATION"/>
    <s v="State"/>
    <x v="0"/>
    <s v="4018007000"/>
    <s v="Awarded"/>
    <s v="14044510"/>
    <m/>
    <m/>
    <n v="0.2"/>
    <n v="48328.800000000003"/>
    <n v="0.2"/>
    <n v="48328.800000000003"/>
  </r>
  <r>
    <x v="1"/>
    <s v="4"/>
    <s v="10/15/2013"/>
    <s v="2014"/>
    <s v="1"/>
    <s v="42010000"/>
    <x v="16"/>
    <x v="1"/>
    <s v="IN  COMMISSION FOR HIGHER EDUCATION"/>
    <s v="State"/>
    <x v="0"/>
    <s v="4018008000"/>
    <s v="Awarded"/>
    <s v="14044510"/>
    <m/>
    <m/>
    <n v="0.2"/>
    <n v="48328.800000000003"/>
    <n v="0.2"/>
    <n v="48328.800000000003"/>
  </r>
  <r>
    <x v="1"/>
    <s v="4"/>
    <s v="10/15/2013"/>
    <s v="2014"/>
    <s v="1"/>
    <s v="42010000"/>
    <x v="16"/>
    <x v="1"/>
    <s v="IN  COMMISSION FOR HIGHER EDUCATION"/>
    <s v="State"/>
    <x v="0"/>
    <s v="4020003000"/>
    <s v="Awarded"/>
    <s v="14044510"/>
    <m/>
    <m/>
    <n v="0.12"/>
    <n v="28997.279999999999"/>
    <n v="0.12"/>
    <n v="28997.279999999999"/>
  </r>
  <r>
    <x v="1"/>
    <s v="4"/>
    <s v="10/17/2013"/>
    <s v="2014"/>
    <s v="1"/>
    <s v="42010000"/>
    <x v="16"/>
    <x v="1"/>
    <s v="IN  DEPARTMENT OF NATURAL RESOURCES"/>
    <s v="State"/>
    <x v="0"/>
    <s v="4011015000"/>
    <s v="Awarded"/>
    <s v="14044497"/>
    <m/>
    <m/>
    <n v="1"/>
    <n v="75128"/>
    <n v="1"/>
    <n v="75128"/>
  </r>
  <r>
    <x v="1"/>
    <s v="4"/>
    <s v="10/17/2013"/>
    <s v="2014"/>
    <s v="1"/>
    <s v="42010000"/>
    <x v="16"/>
    <x v="1"/>
    <s v="IN  DEPARTMENT OF TRANSPORTATION"/>
    <s v="State"/>
    <x v="0"/>
    <s v="4014005000"/>
    <s v="Pending"/>
    <s v="14044552"/>
    <m/>
    <m/>
    <n v="1"/>
    <n v="160000"/>
    <n v="1"/>
    <n v="160000"/>
  </r>
  <r>
    <x v="1"/>
    <s v="4"/>
    <s v="10/30/2013"/>
    <s v="2014"/>
    <s v="1"/>
    <s v="42010000"/>
    <x v="16"/>
    <x v="1"/>
    <s v="IN  DEPARTMENT OF TRANSPORTATION"/>
    <s v="State"/>
    <x v="0"/>
    <s v="4014005000"/>
    <s v="Pending"/>
    <s v="14044831"/>
    <m/>
    <m/>
    <n v="1"/>
    <n v="30814"/>
    <n v="1"/>
    <n v="30814"/>
  </r>
  <r>
    <x v="1"/>
    <s v="4"/>
    <s v="10/30/2013"/>
    <s v="2014"/>
    <s v="1"/>
    <s v="42010000"/>
    <x v="16"/>
    <x v="1"/>
    <s v="IN  DEPARTMENT OF TRANSPORTATION"/>
    <s v="State"/>
    <x v="0"/>
    <s v="4014005000"/>
    <s v="Pending"/>
    <s v="14044833"/>
    <m/>
    <m/>
    <n v="1"/>
    <n v="20704"/>
    <n v="1"/>
    <n v="20704"/>
  </r>
  <r>
    <x v="1"/>
    <s v="4"/>
    <s v="10/30/2013"/>
    <s v="2014"/>
    <s v="1"/>
    <s v="42010000"/>
    <x v="16"/>
    <x v="1"/>
    <s v="IN  DEPARTMENT OF TRANSPORTATION"/>
    <s v="State"/>
    <x v="0"/>
    <s v="4014005000"/>
    <s v="Pending"/>
    <s v="14044836"/>
    <m/>
    <m/>
    <n v="1"/>
    <n v="79253"/>
    <n v="1"/>
    <n v="79253"/>
  </r>
  <r>
    <x v="1"/>
    <s v="4"/>
    <s v="10/30/2013"/>
    <s v="2014"/>
    <s v="1"/>
    <s v="42010000"/>
    <x v="16"/>
    <x v="1"/>
    <s v="IN  DEPARTMENT OF TRANSPORTATION"/>
    <s v="State"/>
    <x v="0"/>
    <s v="4014005000"/>
    <s v="Pending"/>
    <s v="14044844"/>
    <m/>
    <m/>
    <n v="1"/>
    <n v="28500"/>
    <n v="1"/>
    <n v="28500"/>
  </r>
  <r>
    <x v="1"/>
    <s v="4"/>
    <s v="10/30/2013"/>
    <s v="2014"/>
    <s v="1"/>
    <s v="42010000"/>
    <x v="16"/>
    <x v="1"/>
    <s v="IN  DEPARTMENT OF TRANSPORTATION"/>
    <s v="State"/>
    <x v="0"/>
    <s v="4014005000"/>
    <s v="Pending"/>
    <s v="14044845"/>
    <m/>
    <m/>
    <n v="1"/>
    <n v="225000"/>
    <n v="1"/>
    <n v="225000"/>
  </r>
  <r>
    <x v="1"/>
    <s v="4"/>
    <s v="10/30/2013"/>
    <s v="2014"/>
    <s v="1"/>
    <s v="42010000"/>
    <x v="16"/>
    <x v="1"/>
    <s v="IN  DEPARTMENT OF TRANSPORTATION"/>
    <s v="State"/>
    <x v="0"/>
    <s v="4014005000"/>
    <s v="Pending"/>
    <s v="14044850"/>
    <m/>
    <m/>
    <n v="1"/>
    <n v="39229"/>
    <n v="1"/>
    <n v="39229"/>
  </r>
  <r>
    <x v="1"/>
    <s v="4"/>
    <s v="10/30/2013"/>
    <s v="2014"/>
    <s v="1"/>
    <s v="42010000"/>
    <x v="16"/>
    <x v="1"/>
    <s v="IN  DEPARTMENT OF TRANSPORTATION"/>
    <s v="State"/>
    <x v="0"/>
    <s v="4014005000"/>
    <s v="Awarded"/>
    <s v="14044829"/>
    <m/>
    <m/>
    <n v="1"/>
    <n v="1358063"/>
    <n v="1"/>
    <n v="1358063"/>
  </r>
  <r>
    <x v="1"/>
    <s v="5"/>
    <s v="11/1/2013"/>
    <s v="2014"/>
    <s v="2"/>
    <s v="42010000"/>
    <x v="16"/>
    <x v="1"/>
    <s v="IN  COMMISSION FOR HIGHER EDUCATION"/>
    <s v="State"/>
    <x v="0"/>
    <s v="4002015000"/>
    <s v="Awarded"/>
    <s v="14055034"/>
    <m/>
    <m/>
    <n v="1"/>
    <n v="1500"/>
    <n v="1"/>
    <n v="1500"/>
  </r>
  <r>
    <x v="1"/>
    <s v="5"/>
    <s v="11/4/2013"/>
    <s v="2014"/>
    <s v="2"/>
    <s v="42010000"/>
    <x v="16"/>
    <x v="1"/>
    <s v="IN  Education Roundtable"/>
    <s v="State"/>
    <x v="0"/>
    <s v="4001002000"/>
    <s v="Not Funded"/>
    <s v="14044895"/>
    <m/>
    <m/>
    <n v="0"/>
    <n v="0"/>
    <n v="0"/>
    <n v="0"/>
  </r>
  <r>
    <x v="1"/>
    <s v="5"/>
    <s v="11/4/2013"/>
    <s v="2014"/>
    <s v="2"/>
    <s v="42010000"/>
    <x v="16"/>
    <x v="1"/>
    <s v="IN  Education Roundtable"/>
    <s v="State"/>
    <x v="0"/>
    <s v="4025001000"/>
    <s v="Not Funded"/>
    <s v="14044895"/>
    <m/>
    <m/>
    <n v="1"/>
    <n v="535825"/>
    <n v="1"/>
    <n v="535825"/>
  </r>
  <r>
    <x v="1"/>
    <s v="5"/>
    <s v="11/7/2013"/>
    <s v="2014"/>
    <s v="2"/>
    <s v="42010000"/>
    <x v="16"/>
    <x v="1"/>
    <s v="IN  DEPT NAT RES DIV OF FISH &amp; WILDLIFE"/>
    <s v="State"/>
    <x v="0"/>
    <s v="4011023000"/>
    <s v="Awarded"/>
    <s v="14055127"/>
    <m/>
    <m/>
    <n v="0"/>
    <n v="0"/>
    <n v="0"/>
    <n v="0"/>
  </r>
  <r>
    <x v="1"/>
    <s v="5"/>
    <s v="11/7/2013"/>
    <s v="2014"/>
    <s v="2"/>
    <s v="42010000"/>
    <x v="16"/>
    <x v="1"/>
    <s v="IN  DEPT NAT RES DIV OF FISH &amp; WILDLIFE"/>
    <s v="State"/>
    <x v="0"/>
    <s v="4012003000"/>
    <s v="Awarded"/>
    <s v="14055127"/>
    <m/>
    <m/>
    <n v="1"/>
    <n v="150337"/>
    <n v="1"/>
    <n v="150337"/>
  </r>
  <r>
    <x v="1"/>
    <s v="5"/>
    <s v="11/12/2013"/>
    <s v="2014"/>
    <s v="2"/>
    <s v="42010000"/>
    <x v="16"/>
    <x v="1"/>
    <s v="Indiana Small Business Development Center"/>
    <s v="State"/>
    <x v="0"/>
    <s v="4001002000"/>
    <s v="Awarded"/>
    <s v="14044616"/>
    <m/>
    <m/>
    <n v="0"/>
    <n v="0"/>
    <n v="0"/>
    <n v="0"/>
  </r>
  <r>
    <x v="1"/>
    <s v="5"/>
    <s v="11/12/2013"/>
    <s v="2014"/>
    <s v="2"/>
    <s v="42010000"/>
    <x v="16"/>
    <x v="1"/>
    <s v="Indiana Small Business Development Center"/>
    <s v="State"/>
    <x v="0"/>
    <s v="4025001000"/>
    <s v="Awarded"/>
    <s v="14044616"/>
    <m/>
    <m/>
    <n v="1"/>
    <n v="32000"/>
    <n v="1"/>
    <n v="32000"/>
  </r>
  <r>
    <x v="1"/>
    <s v="5"/>
    <s v="11/15/2013"/>
    <s v="2014"/>
    <s v="2"/>
    <s v="42010000"/>
    <x v="16"/>
    <x v="1"/>
    <s v="IN  STATE DEPARTMENT OF HEALTH"/>
    <s v="State"/>
    <x v="0"/>
    <s v="4011017000"/>
    <s v="Pending"/>
    <s v="14055399"/>
    <m/>
    <m/>
    <n v="1"/>
    <n v="22000"/>
    <n v="1"/>
    <n v="22000"/>
  </r>
  <r>
    <x v="1"/>
    <s v="5"/>
    <s v="11/18/2013"/>
    <s v="2014"/>
    <s v="2"/>
    <s v="42010000"/>
    <x v="16"/>
    <x v="1"/>
    <s v="IN  STATE DEPARTMENT OF HEALTH"/>
    <s v="State"/>
    <x v="0"/>
    <s v="4010023000"/>
    <s v="Awarded"/>
    <s v="14011260"/>
    <m/>
    <m/>
    <n v="1"/>
    <n v="17497"/>
    <n v="1"/>
    <n v="17497"/>
  </r>
  <r>
    <x v="1"/>
    <s v="5"/>
    <s v="11/25/2013"/>
    <s v="2014"/>
    <s v="2"/>
    <s v="42010000"/>
    <x v="16"/>
    <x v="1"/>
    <s v="IN Economic Development Corporation"/>
    <s v="State"/>
    <x v="0"/>
    <s v="4025003000"/>
    <s v="Awarded"/>
    <s v="14055496"/>
    <m/>
    <m/>
    <n v="1"/>
    <n v="15000"/>
    <n v="1"/>
    <n v="15000"/>
  </r>
  <r>
    <x v="1"/>
    <s v="5"/>
    <s v="11/25/2013"/>
    <s v="2014"/>
    <s v="2"/>
    <s v="42010000"/>
    <x v="16"/>
    <x v="1"/>
    <s v="IN Economic Development Corporation"/>
    <s v="State"/>
    <x v="0"/>
    <s v="4025003000"/>
    <s v="Awarded"/>
    <s v="14055620"/>
    <m/>
    <m/>
    <n v="1"/>
    <n v="49125"/>
    <n v="1"/>
    <n v="49125"/>
  </r>
  <r>
    <x v="1"/>
    <s v="5"/>
    <s v="11/25/2013"/>
    <s v="2014"/>
    <s v="2"/>
    <s v="42010000"/>
    <x v="16"/>
    <x v="1"/>
    <s v="IN Economic Development Corporation"/>
    <s v="State"/>
    <x v="0"/>
    <s v="4025003000"/>
    <s v="Awarded"/>
    <s v="14055623"/>
    <m/>
    <m/>
    <n v="1"/>
    <n v="16375"/>
    <n v="1"/>
    <n v="16375"/>
  </r>
  <r>
    <x v="1"/>
    <s v="5"/>
    <s v="11/25/2013"/>
    <s v="2014"/>
    <s v="2"/>
    <s v="42010000"/>
    <x v="16"/>
    <x v="1"/>
    <s v="IN Economic Development Corporation"/>
    <s v="State"/>
    <x v="0"/>
    <s v="4025003000"/>
    <s v="Awarded"/>
    <s v="14055624"/>
    <m/>
    <m/>
    <n v="1"/>
    <n v="29375"/>
    <n v="1"/>
    <n v="29375"/>
  </r>
  <r>
    <x v="1"/>
    <s v="5"/>
    <s v="11/25/2013"/>
    <s v="2014"/>
    <s v="2"/>
    <s v="42010000"/>
    <x v="16"/>
    <x v="1"/>
    <s v="IN Economic Development Corporation"/>
    <s v="State"/>
    <x v="0"/>
    <s v="4025003000"/>
    <s v="Awarded"/>
    <s v="14055625"/>
    <m/>
    <m/>
    <n v="1"/>
    <n v="16000"/>
    <n v="1"/>
    <n v="16000"/>
  </r>
  <r>
    <x v="1"/>
    <s v="5"/>
    <s v="11/26/2013"/>
    <s v="2014"/>
    <s v="2"/>
    <s v="42010000"/>
    <x v="16"/>
    <x v="1"/>
    <s v="LAFAYETTE, CITY OF"/>
    <s v="Local Government"/>
    <x v="0"/>
    <s v="4011006000"/>
    <s v="Awarded"/>
    <s v="14055680"/>
    <m/>
    <m/>
    <n v="1"/>
    <n v="1600"/>
    <n v="1"/>
    <n v="1600"/>
  </r>
  <r>
    <x v="1"/>
    <s v="5"/>
    <s v="11/26/2013"/>
    <s v="2014"/>
    <s v="2"/>
    <s v="42010000"/>
    <x v="16"/>
    <x v="1"/>
    <s v="IN  DEPARTMENT OF NATURAL RESOURCES"/>
    <s v="State"/>
    <x v="0"/>
    <s v="4011014000"/>
    <s v="Awarded"/>
    <s v="14055485"/>
    <m/>
    <m/>
    <n v="1"/>
    <n v="30178"/>
    <n v="1"/>
    <n v="30178"/>
  </r>
  <r>
    <x v="1"/>
    <s v="5"/>
    <s v="11/26/2013"/>
    <s v="2014"/>
    <s v="2"/>
    <s v="42010000"/>
    <x v="16"/>
    <x v="1"/>
    <s v="IN  DEPARTMENT OF NATURAL RESOURCES"/>
    <s v="State"/>
    <x v="0"/>
    <s v="4011023000"/>
    <s v="Awarded"/>
    <s v="14055517"/>
    <m/>
    <m/>
    <n v="1"/>
    <n v="8000"/>
    <n v="1"/>
    <n v="8000"/>
  </r>
  <r>
    <x v="1"/>
    <s v="5"/>
    <s v="11/26/2013"/>
    <s v="2014"/>
    <s v="2"/>
    <s v="42010000"/>
    <x v="16"/>
    <x v="1"/>
    <s v="IN  DEPARTMENT OF EDUCATION"/>
    <s v="State"/>
    <x v="0"/>
    <s v="4014007000"/>
    <s v="Awarded"/>
    <s v="14044373"/>
    <m/>
    <m/>
    <n v="0.1"/>
    <n v="45000"/>
    <n v="0.1"/>
    <n v="45000"/>
  </r>
  <r>
    <x v="1"/>
    <s v="5"/>
    <s v="11/26/2013"/>
    <s v="2014"/>
    <s v="2"/>
    <s v="42010000"/>
    <x v="16"/>
    <x v="1"/>
    <s v="IN  DEPARTMENT OF EDUCATION"/>
    <s v="State"/>
    <x v="0"/>
    <s v="4020003000"/>
    <s v="Awarded"/>
    <s v="14044373"/>
    <m/>
    <m/>
    <n v="0.9"/>
    <n v="405000"/>
    <n v="0.9"/>
    <n v="405000"/>
  </r>
  <r>
    <x v="1"/>
    <s v="6"/>
    <s v="12/2/2013"/>
    <s v="2014"/>
    <s v="3"/>
    <s v="42010000"/>
    <x v="16"/>
    <x v="1"/>
    <s v="INDIANA UNIVERSITY"/>
    <s v="Institution of Higher Education"/>
    <x v="0"/>
    <s v="1014001000"/>
    <s v="Awarded"/>
    <s v="14011387"/>
    <m/>
    <m/>
    <n v="1"/>
    <n v="208550"/>
    <n v="1"/>
    <n v="208550"/>
  </r>
  <r>
    <x v="1"/>
    <s v="6"/>
    <s v="12/2/2013"/>
    <s v="2014"/>
    <s v="3"/>
    <s v="42010000"/>
    <x v="16"/>
    <x v="1"/>
    <s v="East Allen County Schools"/>
    <s v="Local Government"/>
    <x v="0"/>
    <s v="2004005000"/>
    <s v="Pending"/>
    <s v="14044316"/>
    <m/>
    <m/>
    <n v="0.5"/>
    <n v="62125"/>
    <n v="0.5"/>
    <n v="62125"/>
  </r>
  <r>
    <x v="1"/>
    <s v="6"/>
    <s v="12/2/2013"/>
    <s v="2014"/>
    <s v="3"/>
    <s v="42010000"/>
    <x v="16"/>
    <x v="1"/>
    <s v="East Allen County Schools"/>
    <s v="Local Government"/>
    <x v="0"/>
    <s v="2004035000"/>
    <s v="Pending"/>
    <s v="14044316"/>
    <m/>
    <m/>
    <n v="0.5"/>
    <n v="62125"/>
    <n v="0.5"/>
    <n v="62125"/>
  </r>
  <r>
    <x v="1"/>
    <s v="6"/>
    <s v="12/5/2013"/>
    <s v="2014"/>
    <s v="3"/>
    <s v="42010000"/>
    <x v="16"/>
    <x v="1"/>
    <s v="IN UNIV PURDUE UNIV AT INDIANAPOLIS"/>
    <s v="Institution of Higher Education"/>
    <x v="0"/>
    <s v="4019006000"/>
    <s v="Pending"/>
    <s v="14065769"/>
    <n v="0.6"/>
    <n v="11155.8"/>
    <m/>
    <m/>
    <n v="0.6"/>
    <n v="11155.8"/>
  </r>
  <r>
    <x v="1"/>
    <s v="6"/>
    <s v="12/5/2013"/>
    <s v="2014"/>
    <s v="3"/>
    <s v="42010000"/>
    <x v="16"/>
    <x v="1"/>
    <s v="IN UNIV PURDUE UNIV AT INDIANAPOLIS"/>
    <s v="Institution of Higher Education"/>
    <x v="0"/>
    <s v="4019010000"/>
    <s v="Pending"/>
    <s v="14065769"/>
    <n v="0.4"/>
    <n v="7437.2"/>
    <m/>
    <m/>
    <n v="0.4"/>
    <n v="7437.2"/>
  </r>
  <r>
    <x v="1"/>
    <s v="6"/>
    <s v="12/5/2013"/>
    <s v="2014"/>
    <s v="3"/>
    <s v="42010000"/>
    <x v="16"/>
    <x v="1"/>
    <s v="IN UNIV PURDUE UNIV AT INDIANAPOLIS"/>
    <s v="Institution of Higher Education"/>
    <x v="0"/>
    <s v="4027003000"/>
    <s v="Pending"/>
    <s v="14065769"/>
    <n v="0"/>
    <n v="0"/>
    <m/>
    <m/>
    <n v="0"/>
    <n v="0"/>
  </r>
  <r>
    <x v="1"/>
    <s v="6"/>
    <s v="12/6/2013"/>
    <s v="2014"/>
    <s v="3"/>
    <s v="42010000"/>
    <x v="16"/>
    <x v="1"/>
    <s v="INDIANA MINORITY HEALTH COALITION"/>
    <s v="Private Non-Profit"/>
    <x v="0"/>
    <s v="4013006000"/>
    <s v="Awarded"/>
    <s v="14044825"/>
    <n v="0.2"/>
    <n v="3708.6"/>
    <m/>
    <m/>
    <n v="0.2"/>
    <n v="3708.6"/>
  </r>
  <r>
    <x v="1"/>
    <s v="6"/>
    <s v="12/6/2013"/>
    <s v="2014"/>
    <s v="3"/>
    <s v="42010000"/>
    <x v="16"/>
    <x v="1"/>
    <s v="INDIANA MINORITY HEALTH COALITION"/>
    <s v="Private Non-Profit"/>
    <x v="0"/>
    <s v="4017015000"/>
    <s v="Awarded"/>
    <s v="14044825"/>
    <n v="0.8"/>
    <n v="14834.4"/>
    <m/>
    <m/>
    <n v="0.8"/>
    <n v="14834.4"/>
  </r>
  <r>
    <x v="1"/>
    <s v="6"/>
    <s v="12/6/2013"/>
    <s v="2014"/>
    <s v="3"/>
    <s v="42010000"/>
    <x v="16"/>
    <x v="1"/>
    <s v="INDIANA MINORITY HEALTH COALITION"/>
    <s v="Private Non-Profit"/>
    <x v="0"/>
    <s v="4027015000"/>
    <s v="Awarded"/>
    <s v="14044825"/>
    <n v="0"/>
    <n v="0"/>
    <m/>
    <m/>
    <n v="0"/>
    <n v="0"/>
  </r>
  <r>
    <x v="1"/>
    <s v="6"/>
    <s v="12/10/2013"/>
    <s v="2014"/>
    <s v="3"/>
    <s v="42010000"/>
    <x v="16"/>
    <x v="1"/>
    <s v="Natnl Inst for Phrmctcl Tech &amp; Educ"/>
    <s v="Private Non-Profit"/>
    <x v="0"/>
    <s v="4016005000"/>
    <s v="Pending"/>
    <s v="14065924"/>
    <m/>
    <m/>
    <n v="1"/>
    <n v="170000"/>
    <n v="1"/>
    <n v="170000"/>
  </r>
  <r>
    <x v="1"/>
    <s v="6"/>
    <s v="12/13/2013"/>
    <s v="2014"/>
    <s v="3"/>
    <s v="42010000"/>
    <x v="16"/>
    <x v="1"/>
    <s v="Partners for a Drug Free Cass County"/>
    <s v="Private Non-Profit"/>
    <x v="0"/>
    <s v="4011013000"/>
    <s v="Awarded"/>
    <s v="14065822"/>
    <m/>
    <m/>
    <n v="1"/>
    <n v="4500"/>
    <n v="1"/>
    <n v="4500"/>
  </r>
  <r>
    <x v="1"/>
    <s v="6"/>
    <s v="12/13/2013"/>
    <s v="2014"/>
    <s v="3"/>
    <s v="42010000"/>
    <x v="16"/>
    <x v="1"/>
    <s v="DAVIESS COUNTY"/>
    <s v="Local Government"/>
    <x v="0"/>
    <s v="4011013000"/>
    <s v="Awarded"/>
    <s v="14065919"/>
    <m/>
    <m/>
    <n v="1"/>
    <n v="33040"/>
    <n v="1"/>
    <n v="33040"/>
  </r>
  <r>
    <x v="1"/>
    <s v="6"/>
    <s v="12/18/2013"/>
    <s v="2014"/>
    <s v="3"/>
    <s v="42010000"/>
    <x v="16"/>
    <x v="1"/>
    <s v="IN  DEPARTMENT OF TRANSPORTATION"/>
    <s v="State"/>
    <x v="0"/>
    <s v="4019010000"/>
    <s v="Pending"/>
    <s v="14066195"/>
    <n v="1"/>
    <n v="1050474"/>
    <m/>
    <m/>
    <n v="1"/>
    <n v="1050474"/>
  </r>
  <r>
    <x v="1"/>
    <s v="6"/>
    <s v="12/18/2013"/>
    <s v="2014"/>
    <s v="3"/>
    <s v="42010000"/>
    <x v="16"/>
    <x v="1"/>
    <s v="IN  DEPARTMENT OF TRANSPORTATION"/>
    <s v="State"/>
    <x v="0"/>
    <s v="4027001019"/>
    <s v="Pending"/>
    <s v="14066195"/>
    <n v="0"/>
    <n v="0"/>
    <m/>
    <m/>
    <n v="0"/>
    <n v="0"/>
  </r>
  <r>
    <x v="1"/>
    <s v="6"/>
    <s v="12/24/2013"/>
    <s v="2014"/>
    <s v="3"/>
    <s v="42010000"/>
    <x v="16"/>
    <x v="1"/>
    <s v="IN  Education Roundtable"/>
    <s v="State"/>
    <x v="0"/>
    <s v="4011017000"/>
    <s v="Awarded"/>
    <s v="14044933"/>
    <m/>
    <m/>
    <n v="1"/>
    <n v="173250"/>
    <n v="1"/>
    <n v="173250"/>
  </r>
  <r>
    <x v="1"/>
    <s v="7"/>
    <s v="1/10/2014"/>
    <s v="2014"/>
    <s v="4"/>
    <s v="42010000"/>
    <x v="16"/>
    <x v="1"/>
    <s v="IN  DEPARTMENT OF TRANSPORTATION"/>
    <s v="State"/>
    <x v="0"/>
    <s v="4014005000"/>
    <s v="Pending"/>
    <s v="14076416"/>
    <m/>
    <m/>
    <n v="1"/>
    <n v="990209"/>
    <n v="1"/>
    <n v="990209"/>
  </r>
  <r>
    <x v="1"/>
    <s v="7"/>
    <s v="1/13/2014"/>
    <s v="2014"/>
    <s v="4"/>
    <s v="42010000"/>
    <x v="16"/>
    <x v="1"/>
    <s v="IN  DEPARTMENT OF NATURAL RESOURCES"/>
    <s v="State"/>
    <x v="0"/>
    <s v="1010002000"/>
    <s v="Pending"/>
    <s v="14076545"/>
    <m/>
    <m/>
    <n v="1"/>
    <n v="23000"/>
    <n v="1"/>
    <n v="23000"/>
  </r>
  <r>
    <x v="1"/>
    <s v="7"/>
    <s v="1/13/2014"/>
    <s v="2014"/>
    <s v="4"/>
    <s v="42010000"/>
    <x v="16"/>
    <x v="1"/>
    <s v="IN  COUNCIL FOR ECONOMIC EDUCATION"/>
    <s v="State"/>
    <x v="0"/>
    <s v="4011005000"/>
    <s v="Awarded"/>
    <s v="14076544"/>
    <m/>
    <m/>
    <n v="1"/>
    <n v="50660"/>
    <n v="1"/>
    <n v="50660"/>
  </r>
  <r>
    <x v="1"/>
    <s v="7"/>
    <s v="1/15/2014"/>
    <s v="2014"/>
    <s v="4"/>
    <s v="42010000"/>
    <x v="16"/>
    <x v="1"/>
    <s v="IN  DEPARTMENT OF NATURAL RESOURCES"/>
    <s v="State"/>
    <x v="0"/>
    <s v="4011015000"/>
    <s v="Awarded"/>
    <s v="14076649"/>
    <m/>
    <m/>
    <n v="1"/>
    <n v="19500"/>
    <n v="1"/>
    <n v="19500"/>
  </r>
  <r>
    <x v="1"/>
    <s v="7"/>
    <s v="1/22/2014"/>
    <s v="2014"/>
    <s v="4"/>
    <s v="42010000"/>
    <x v="16"/>
    <x v="1"/>
    <s v="IVY TECH STATE COLLEGE"/>
    <s v="Institution of Higher Education"/>
    <x v="0"/>
    <s v="4011013000"/>
    <s v="Awarded"/>
    <s v="14076402"/>
    <m/>
    <m/>
    <n v="1"/>
    <n v="19910"/>
    <n v="1"/>
    <n v="19910"/>
  </r>
  <r>
    <x v="1"/>
    <s v="7"/>
    <s v="1/31/2014"/>
    <s v="2014"/>
    <s v="4"/>
    <s v="42010000"/>
    <x v="16"/>
    <x v="1"/>
    <s v="IN  DEPARTMENT OF NATURAL RESOURCES"/>
    <s v="State"/>
    <x v="0"/>
    <s v="4011015000"/>
    <s v="Pending"/>
    <s v="14077096"/>
    <m/>
    <m/>
    <n v="1"/>
    <n v="36851"/>
    <n v="1"/>
    <n v="36851"/>
  </r>
  <r>
    <x v="1"/>
    <s v="8"/>
    <s v="2/3/2014"/>
    <s v="2014"/>
    <s v="5"/>
    <s v="42010000"/>
    <x v="16"/>
    <x v="1"/>
    <s v="IN  DEPARTMENT OF NATURAL RESOURCES"/>
    <s v="State"/>
    <x v="0"/>
    <s v="1004001000"/>
    <s v="Pending"/>
    <s v="14076578"/>
    <m/>
    <m/>
    <n v="1"/>
    <n v="24550"/>
    <n v="1"/>
    <n v="24550"/>
  </r>
  <r>
    <x v="1"/>
    <s v="8"/>
    <s v="2/3/2014"/>
    <s v="2014"/>
    <s v="5"/>
    <s v="42010000"/>
    <x v="16"/>
    <x v="1"/>
    <s v="IN  STATE DEPARTMENT OF HEALTH"/>
    <s v="State"/>
    <x v="0"/>
    <s v="4025003000"/>
    <s v="Awarded"/>
    <s v="14076872"/>
    <m/>
    <m/>
    <n v="1"/>
    <n v="8674"/>
    <n v="1"/>
    <n v="8674"/>
  </r>
  <r>
    <x v="1"/>
    <s v="8"/>
    <s v="2/7/2014"/>
    <s v="2014"/>
    <s v="5"/>
    <s v="42010000"/>
    <x v="16"/>
    <x v="1"/>
    <s v="VINCENNES UNIVERSITY"/>
    <s v="Institution of Higher Education"/>
    <x v="0"/>
    <s v="4011013000"/>
    <s v="Awarded"/>
    <s v="14087220"/>
    <m/>
    <m/>
    <n v="1"/>
    <n v="3000"/>
    <n v="1"/>
    <n v="3000"/>
  </r>
  <r>
    <x v="1"/>
    <s v="8"/>
    <s v="2/7/2014"/>
    <s v="2014"/>
    <s v="5"/>
    <s v="42010000"/>
    <x v="16"/>
    <x v="1"/>
    <s v="City of Madison"/>
    <s v="Local Government"/>
    <x v="0"/>
    <s v="4025001000"/>
    <s v="Awarded"/>
    <s v="14087258"/>
    <m/>
    <m/>
    <n v="1"/>
    <n v="2500"/>
    <n v="1"/>
    <n v="2500"/>
  </r>
  <r>
    <x v="1"/>
    <s v="8"/>
    <s v="2/12/2014"/>
    <s v="2014"/>
    <s v="5"/>
    <s v="42010000"/>
    <x v="16"/>
    <x v="1"/>
    <s v="IN  COMMISSION FOR HIGHER EDUCATION"/>
    <s v="State"/>
    <x v="0"/>
    <s v="4001002000"/>
    <s v="Awarded"/>
    <s v="14044560"/>
    <m/>
    <m/>
    <n v="0"/>
    <n v="0"/>
    <n v="0"/>
    <n v="0"/>
  </r>
  <r>
    <x v="1"/>
    <s v="8"/>
    <s v="2/12/2014"/>
    <s v="2014"/>
    <s v="5"/>
    <s v="42010000"/>
    <x v="16"/>
    <x v="1"/>
    <s v="IN  State Department of Agriculture"/>
    <s v="State"/>
    <x v="0"/>
    <s v="4011013000"/>
    <s v="Pending"/>
    <s v="14087308"/>
    <m/>
    <m/>
    <n v="1"/>
    <n v="11500"/>
    <n v="1"/>
    <n v="11500"/>
  </r>
  <r>
    <x v="1"/>
    <s v="8"/>
    <s v="2/12/2014"/>
    <s v="2014"/>
    <s v="5"/>
    <s v="42010000"/>
    <x v="16"/>
    <x v="1"/>
    <s v="IN  COMMISSION FOR HIGHER EDUCATION"/>
    <s v="State"/>
    <x v="0"/>
    <s v="4025001000"/>
    <s v="Awarded"/>
    <s v="14044560"/>
    <m/>
    <m/>
    <n v="1"/>
    <n v="457014"/>
    <n v="1"/>
    <n v="457014"/>
  </r>
  <r>
    <x v="1"/>
    <s v="8"/>
    <s v="2/14/2014"/>
    <s v="2014"/>
    <s v="5"/>
    <s v="42010000"/>
    <x v="16"/>
    <x v="1"/>
    <s v="IN  State Department of Agriculture"/>
    <s v="State"/>
    <x v="0"/>
    <s v="4011005000"/>
    <s v="Awarded"/>
    <s v="14087511"/>
    <m/>
    <m/>
    <n v="0.7"/>
    <n v="3500"/>
    <n v="0.7"/>
    <n v="3500"/>
  </r>
  <r>
    <x v="1"/>
    <s v="8"/>
    <s v="2/14/2014"/>
    <s v="2014"/>
    <s v="5"/>
    <s v="42010000"/>
    <x v="16"/>
    <x v="1"/>
    <s v="IN  State Department of Agriculture"/>
    <s v="State"/>
    <x v="0"/>
    <s v="4011015000"/>
    <s v="Awarded"/>
    <s v="14087511"/>
    <m/>
    <m/>
    <n v="0.3"/>
    <n v="1500"/>
    <n v="0.3"/>
    <n v="1500"/>
  </r>
  <r>
    <x v="1"/>
    <s v="8"/>
    <s v="2/14/2014"/>
    <s v="2014"/>
    <s v="5"/>
    <s v="42010000"/>
    <x v="16"/>
    <x v="1"/>
    <s v="INDIANA UNIVERSITY"/>
    <s v="Institution of Higher Education"/>
    <x v="0"/>
    <s v="4012006000"/>
    <s v="Pending"/>
    <s v="14087510"/>
    <m/>
    <m/>
    <n v="1"/>
    <n v="50000"/>
    <n v="1"/>
    <n v="50000"/>
  </r>
  <r>
    <x v="1"/>
    <s v="8"/>
    <s v="2/14/2014"/>
    <s v="2014"/>
    <s v="5"/>
    <s v="42010000"/>
    <x v="16"/>
    <x v="1"/>
    <s v="INDIANA UNIVERSITY"/>
    <s v="Institution of Higher Education"/>
    <x v="0"/>
    <s v="4014017000"/>
    <s v="Pending"/>
    <s v="14087510"/>
    <m/>
    <m/>
    <n v="0"/>
    <n v="0"/>
    <n v="0"/>
    <n v="0"/>
  </r>
  <r>
    <x v="1"/>
    <s v="8"/>
    <s v="2/24/2014"/>
    <s v="2014"/>
    <s v="5"/>
    <s v="42010000"/>
    <x v="16"/>
    <x v="1"/>
    <s v="IN  DEPARTMENT OF NATURAL RESOURCES"/>
    <s v="State"/>
    <x v="0"/>
    <s v="3004016000"/>
    <s v="Awarded"/>
    <s v="14087826"/>
    <m/>
    <m/>
    <n v="0.01"/>
    <n v="748.84"/>
    <n v="0.01"/>
    <n v="748.84"/>
  </r>
  <r>
    <x v="1"/>
    <s v="8"/>
    <s v="2/24/2014"/>
    <s v="2014"/>
    <s v="5"/>
    <s v="42010000"/>
    <x v="16"/>
    <x v="1"/>
    <s v="IN  DEPARTMENT OF NATURAL RESOURCES"/>
    <s v="State"/>
    <x v="0"/>
    <s v="4011015000"/>
    <s v="Awarded"/>
    <s v="14087826"/>
    <m/>
    <m/>
    <n v="0.99"/>
    <n v="74135.16"/>
    <n v="0.99"/>
    <n v="74135.16"/>
  </r>
  <r>
    <x v="1"/>
    <s v="8"/>
    <s v="2/24/2014"/>
    <s v="2014"/>
    <s v="5"/>
    <s v="42010000"/>
    <x v="16"/>
    <x v="1"/>
    <s v="IN  STATE DEPARTMENT OF HEALTH"/>
    <s v="State"/>
    <x v="0"/>
    <s v="4012006000"/>
    <s v="Pending"/>
    <s v="14087825"/>
    <m/>
    <m/>
    <n v="1"/>
    <n v="120000"/>
    <n v="1"/>
    <n v="120000"/>
  </r>
  <r>
    <x v="1"/>
    <s v="8"/>
    <s v="2/24/2014"/>
    <s v="2014"/>
    <s v="5"/>
    <s v="42010000"/>
    <x v="16"/>
    <x v="1"/>
    <s v="IN  STATE DEPARTMENT OF HEALTH"/>
    <s v="State"/>
    <x v="0"/>
    <s v="4014017000"/>
    <s v="Pending"/>
    <s v="14087780"/>
    <m/>
    <m/>
    <n v="1"/>
    <n v="120000"/>
    <n v="1"/>
    <n v="120000"/>
  </r>
  <r>
    <x v="1"/>
    <s v="8"/>
    <s v="2/24/2014"/>
    <s v="2014"/>
    <s v="5"/>
    <s v="42010000"/>
    <x v="16"/>
    <x v="1"/>
    <s v="IN  STATE DEPARTMENT OF HEALTH"/>
    <s v="State"/>
    <x v="0"/>
    <s v="4014017000"/>
    <s v="Pending"/>
    <s v="14087858"/>
    <m/>
    <m/>
    <n v="1"/>
    <n v="120000"/>
    <n v="1"/>
    <n v="120000"/>
  </r>
  <r>
    <x v="1"/>
    <s v="8"/>
    <s v="2/24/2014"/>
    <s v="2014"/>
    <s v="5"/>
    <s v="42010000"/>
    <x v="16"/>
    <x v="1"/>
    <s v="IN  STATE DEPARTMENT OF HEALTH"/>
    <s v="State"/>
    <x v="0"/>
    <s v="4027003000"/>
    <s v="Pending"/>
    <s v="14087780"/>
    <m/>
    <m/>
    <n v="0"/>
    <n v="0"/>
    <n v="0"/>
    <n v="0"/>
  </r>
  <r>
    <x v="1"/>
    <s v="8"/>
    <s v="2/26/2014"/>
    <s v="2014"/>
    <s v="5"/>
    <s v="42010000"/>
    <x v="16"/>
    <x v="1"/>
    <s v="IN  DEPARTMENT OF NATURAL RESOURCES"/>
    <s v="State"/>
    <x v="0"/>
    <s v="4011014000"/>
    <s v="Awarded"/>
    <s v="14087728"/>
    <m/>
    <m/>
    <n v="0.16"/>
    <n v="92940.800000000003"/>
    <n v="0.16"/>
    <n v="92940.800000000003"/>
  </r>
  <r>
    <x v="1"/>
    <s v="8"/>
    <s v="2/26/2014"/>
    <s v="2014"/>
    <s v="5"/>
    <s v="42010000"/>
    <x v="16"/>
    <x v="1"/>
    <s v="IN  DEPARTMENT OF NATURAL RESOURCES"/>
    <s v="State"/>
    <x v="0"/>
    <s v="4011015000"/>
    <s v="Awarded"/>
    <s v="14087728"/>
    <m/>
    <m/>
    <n v="0.84"/>
    <n v="487939.2"/>
    <n v="0.84"/>
    <n v="487939.2"/>
  </r>
  <r>
    <x v="1"/>
    <s v="8"/>
    <s v="2/26/2014"/>
    <s v="2014"/>
    <s v="5"/>
    <s v="42010000"/>
    <x v="16"/>
    <x v="1"/>
    <s v="IN Clinical &amp; Translational Sci Inst"/>
    <s v="Institution of Higher Education"/>
    <x v="0"/>
    <s v="4014017000"/>
    <s v="Pending"/>
    <s v="14087864"/>
    <n v="0.75"/>
    <n v="90000"/>
    <m/>
    <m/>
    <n v="0.75"/>
    <n v="90000"/>
  </r>
  <r>
    <x v="1"/>
    <s v="8"/>
    <s v="2/26/2014"/>
    <s v="2014"/>
    <s v="5"/>
    <s v="42010000"/>
    <x v="16"/>
    <x v="1"/>
    <s v="IN Clinical &amp; Translational Sci Inst"/>
    <s v="Institution of Higher Education"/>
    <x v="0"/>
    <s v="4018003000"/>
    <s v="Pending"/>
    <s v="14087864"/>
    <n v="0.25"/>
    <n v="30000"/>
    <m/>
    <m/>
    <n v="0.25"/>
    <n v="30000"/>
  </r>
  <r>
    <x v="1"/>
    <s v="8"/>
    <s v="2/26/2014"/>
    <s v="2014"/>
    <s v="5"/>
    <s v="42010000"/>
    <x v="16"/>
    <x v="1"/>
    <s v="IN Clinical &amp; Translational Sci Inst"/>
    <s v="Institution of Higher Education"/>
    <x v="0"/>
    <s v="4027003000"/>
    <s v="Pending"/>
    <s v="14087864"/>
    <n v="0"/>
    <n v="0"/>
    <m/>
    <m/>
    <n v="0"/>
    <n v="0"/>
  </r>
  <r>
    <x v="1"/>
    <s v="8"/>
    <s v="2/28/2014"/>
    <s v="2014"/>
    <s v="5"/>
    <s v="42010000"/>
    <x v="16"/>
    <x v="1"/>
    <s v="IN  ACADEMY OF SCIENCE"/>
    <s v="Private Non-Profit"/>
    <x v="0"/>
    <s v="2004033000"/>
    <s v="Pending"/>
    <s v="14088023"/>
    <m/>
    <m/>
    <n v="1"/>
    <n v="3000"/>
    <n v="1"/>
    <n v="3000"/>
  </r>
  <r>
    <x v="1"/>
    <s v="9"/>
    <s v="3/3/2014"/>
    <s v="2014"/>
    <s v="6"/>
    <s v="42010000"/>
    <x v="16"/>
    <x v="1"/>
    <s v="TIPPECANOE ARTS FEDERATION"/>
    <s v="State"/>
    <x v="0"/>
    <s v="4010017000"/>
    <s v="Pending"/>
    <s v="14088049"/>
    <m/>
    <m/>
    <n v="1"/>
    <n v="5000"/>
    <n v="1"/>
    <n v="5000"/>
  </r>
  <r>
    <x v="1"/>
    <s v="9"/>
    <s v="3/4/2014"/>
    <s v="2014"/>
    <s v="6"/>
    <s v="42010000"/>
    <x v="16"/>
    <x v="1"/>
    <s v="Tippecanoe Watershed FDN"/>
    <s v="Foundation"/>
    <x v="0"/>
    <s v="4011015000"/>
    <s v="Awarded"/>
    <s v="14098087"/>
    <m/>
    <m/>
    <n v="1"/>
    <n v="19998"/>
    <n v="1"/>
    <n v="19998"/>
  </r>
  <r>
    <x v="1"/>
    <s v="9"/>
    <s v="3/11/2014"/>
    <s v="2014"/>
    <s v="6"/>
    <s v="42010000"/>
    <x v="16"/>
    <x v="1"/>
    <s v="IN  State Department of Agriculture"/>
    <s v="State"/>
    <x v="0"/>
    <s v="4011016000"/>
    <s v="Awarded"/>
    <s v="13110133"/>
    <m/>
    <m/>
    <n v="0.2"/>
    <n v="8214.4"/>
    <n v="0.2"/>
    <n v="8214.4"/>
  </r>
  <r>
    <x v="1"/>
    <s v="9"/>
    <s v="3/11/2014"/>
    <s v="2014"/>
    <s v="6"/>
    <s v="42010000"/>
    <x v="16"/>
    <x v="1"/>
    <s v="IN  State Department of Agriculture"/>
    <s v="State"/>
    <x v="0"/>
    <s v="4011018000"/>
    <s v="Awarded"/>
    <s v="13110133"/>
    <m/>
    <m/>
    <n v="0.8"/>
    <n v="32857.599999999999"/>
    <n v="0.8"/>
    <n v="32857.599999999999"/>
  </r>
  <r>
    <x v="1"/>
    <s v="9"/>
    <s v="3/17/2014"/>
    <s v="2014"/>
    <s v="6"/>
    <s v="42010000"/>
    <x v="16"/>
    <x v="1"/>
    <s v="Indiana State Library"/>
    <s v="State"/>
    <x v="0"/>
    <s v="4011012000"/>
    <s v="Pending"/>
    <s v="14098426"/>
    <m/>
    <m/>
    <n v="0.95"/>
    <n v="18121.259999999998"/>
    <n v="0.95"/>
    <n v="18121.259999999998"/>
  </r>
  <r>
    <x v="1"/>
    <s v="9"/>
    <s v="3/17/2014"/>
    <s v="2014"/>
    <s v="6"/>
    <s v="42010000"/>
    <x v="16"/>
    <x v="1"/>
    <s v="Indiana State Library"/>
    <s v="State"/>
    <x v="0"/>
    <s v="4024001000"/>
    <s v="Pending"/>
    <s v="14098426"/>
    <m/>
    <m/>
    <n v="0.05"/>
    <n v="953.75"/>
    <n v="0.05"/>
    <n v="953.75"/>
  </r>
  <r>
    <x v="1"/>
    <s v="9"/>
    <s v="3/19/2014"/>
    <s v="2014"/>
    <s v="6"/>
    <s v="42010000"/>
    <x v="16"/>
    <x v="1"/>
    <s v="Richmond Community Schools"/>
    <s v="Local Government"/>
    <x v="0"/>
    <s v="4001002000"/>
    <s v="Awarded"/>
    <s v="14077016"/>
    <m/>
    <m/>
    <n v="0"/>
    <n v="0"/>
    <n v="0"/>
    <n v="0"/>
  </r>
  <r>
    <x v="1"/>
    <s v="9"/>
    <s v="3/19/2014"/>
    <s v="2014"/>
    <s v="6"/>
    <s v="42010000"/>
    <x v="16"/>
    <x v="1"/>
    <s v="Richmond Community Schools"/>
    <s v="Local Government"/>
    <x v="0"/>
    <s v="4025001000"/>
    <s v="Awarded"/>
    <s v="14077016"/>
    <m/>
    <m/>
    <n v="1"/>
    <n v="160420"/>
    <n v="1"/>
    <n v="160420"/>
  </r>
  <r>
    <x v="1"/>
    <s v="9"/>
    <s v="3/21/2014"/>
    <s v="2014"/>
    <s v="6"/>
    <s v="42010000"/>
    <x v="16"/>
    <x v="1"/>
    <s v="IN  State Department of Agriculture"/>
    <s v="State"/>
    <x v="0"/>
    <s v="4011001000"/>
    <s v="Pending"/>
    <s v="14098604"/>
    <m/>
    <m/>
    <n v="0"/>
    <n v="0"/>
    <n v="0"/>
    <n v="0"/>
  </r>
  <r>
    <x v="1"/>
    <s v="9"/>
    <s v="3/21/2014"/>
    <s v="2014"/>
    <s v="6"/>
    <s v="42010000"/>
    <x v="16"/>
    <x v="1"/>
    <s v="IN  State Department of Agriculture"/>
    <s v="State"/>
    <x v="0"/>
    <s v="4011013000"/>
    <s v="Pending"/>
    <s v="14098604"/>
    <m/>
    <m/>
    <n v="1"/>
    <n v="14498"/>
    <n v="1"/>
    <n v="14498"/>
  </r>
  <r>
    <x v="1"/>
    <s v="9"/>
    <s v="3/31/2014"/>
    <s v="2014"/>
    <s v="6"/>
    <s v="42010000"/>
    <x v="16"/>
    <x v="1"/>
    <s v="INDIANA UNIVERSITY"/>
    <s v="Institution of Higher Education"/>
    <x v="0"/>
    <s v="1014001000"/>
    <s v="Pending"/>
    <s v="14098775"/>
    <m/>
    <m/>
    <n v="1"/>
    <n v="215000"/>
    <n v="1"/>
    <n v="215000"/>
  </r>
  <r>
    <x v="1"/>
    <s v="10"/>
    <s v="4/1/2014"/>
    <s v="2014"/>
    <s v="7"/>
    <s v="42010000"/>
    <x v="16"/>
    <x v="1"/>
    <s v="HAMMOND, CITY OF"/>
    <s v="Local Government"/>
    <x v="0"/>
    <s v="1004001000"/>
    <s v="Pending"/>
    <s v="14087818"/>
    <m/>
    <m/>
    <n v="1"/>
    <n v="124445"/>
    <n v="1"/>
    <n v="124445"/>
  </r>
  <r>
    <x v="1"/>
    <s v="10"/>
    <s v="4/1/2014"/>
    <s v="2014"/>
    <s v="7"/>
    <s v="42010000"/>
    <x v="16"/>
    <x v="1"/>
    <s v="TIPPECANOE ARTS FEDERATION"/>
    <s v="State"/>
    <x v="0"/>
    <s v="4017003000"/>
    <s v="Pending"/>
    <s v="14087994"/>
    <m/>
    <m/>
    <n v="1"/>
    <n v="5000"/>
    <n v="1"/>
    <n v="5000"/>
  </r>
  <r>
    <x v="1"/>
    <s v="10"/>
    <s v="4/3/2014"/>
    <s v="2014"/>
    <s v="7"/>
    <s v="42010000"/>
    <x v="16"/>
    <x v="1"/>
    <s v="Office of Faith-Based and Comm Init"/>
    <s v="Private Non-Profit"/>
    <x v="0"/>
    <s v="2004048000"/>
    <s v="Pending"/>
    <s v="14098857"/>
    <m/>
    <m/>
    <n v="1"/>
    <n v="173054"/>
    <n v="1"/>
    <n v="173054"/>
  </r>
  <r>
    <x v="1"/>
    <s v="10"/>
    <s v="4/8/2014"/>
    <s v="2014"/>
    <s v="7"/>
    <s v="42010000"/>
    <x v="16"/>
    <x v="1"/>
    <s v="IN  DEPARTMENT OF EDUCATION"/>
    <s v="State"/>
    <x v="0"/>
    <s v="4011005000"/>
    <s v="Pending"/>
    <s v="14109126"/>
    <m/>
    <m/>
    <n v="1"/>
    <n v="41114"/>
    <n v="1"/>
    <n v="41114"/>
  </r>
  <r>
    <x v="1"/>
    <s v="10"/>
    <s v="4/11/2014"/>
    <s v="2014"/>
    <s v="7"/>
    <s v="42010000"/>
    <x v="16"/>
    <x v="1"/>
    <s v="IN  STATE DEPARTMENT OF HEALTH"/>
    <s v="State"/>
    <x v="0"/>
    <s v="4025003000"/>
    <s v="Awarded"/>
    <s v="14109217"/>
    <m/>
    <m/>
    <n v="1"/>
    <n v="46387"/>
    <n v="1"/>
    <n v="46387"/>
  </r>
  <r>
    <x v="1"/>
    <s v="10"/>
    <s v="4/15/2014"/>
    <s v="2014"/>
    <s v="7"/>
    <s v="42010000"/>
    <x v="16"/>
    <x v="1"/>
    <s v="Crawford Cty Cncl for a Drug-Free Cmnty"/>
    <s v="Private Non-Profit"/>
    <x v="0"/>
    <s v="4011013000"/>
    <s v="Pending"/>
    <s v="14109231"/>
    <m/>
    <m/>
    <n v="1"/>
    <n v="1231.5"/>
    <n v="1"/>
    <n v="1231.5"/>
  </r>
  <r>
    <x v="1"/>
    <s v="10"/>
    <s v="4/17/2014"/>
    <s v="2014"/>
    <s v="7"/>
    <s v="42010000"/>
    <x v="16"/>
    <x v="1"/>
    <s v="IN  DEPARTMENT OF NATURAL RESOURCES"/>
    <s v="State"/>
    <x v="0"/>
    <s v="4011014000"/>
    <s v="Awarded"/>
    <s v="14109357"/>
    <m/>
    <m/>
    <n v="1"/>
    <n v="101276"/>
    <n v="1"/>
    <n v="101276"/>
  </r>
  <r>
    <x v="1"/>
    <s v="10"/>
    <s v="4/17/2014"/>
    <s v="2014"/>
    <s v="7"/>
    <s v="42010000"/>
    <x v="16"/>
    <x v="1"/>
    <s v="INDIANA UNIVERSITY"/>
    <s v="Institution of Higher Education"/>
    <x v="0"/>
    <s v="4012003000"/>
    <s v="Pending"/>
    <s v="14109446"/>
    <n v="0.5"/>
    <n v="120000"/>
    <m/>
    <m/>
    <n v="0.5"/>
    <n v="120000"/>
  </r>
  <r>
    <x v="1"/>
    <s v="10"/>
    <s v="4/17/2014"/>
    <s v="2014"/>
    <s v="7"/>
    <s v="42010000"/>
    <x v="16"/>
    <x v="1"/>
    <s v="IN  STATE DEPARTMENT OF HEALTH"/>
    <s v="State"/>
    <x v="0"/>
    <s v="4013010000"/>
    <s v="Awarded"/>
    <s v="14109381"/>
    <m/>
    <m/>
    <n v="1"/>
    <n v="11000"/>
    <n v="1"/>
    <n v="11000"/>
  </r>
  <r>
    <x v="1"/>
    <s v="10"/>
    <s v="4/17/2014"/>
    <s v="2014"/>
    <s v="7"/>
    <s v="42010000"/>
    <x v="16"/>
    <x v="1"/>
    <s v="INDIANA UNIVERSITY"/>
    <s v="Institution of Higher Education"/>
    <x v="0"/>
    <s v="4018004000"/>
    <s v="Pending"/>
    <s v="14109446"/>
    <n v="0.5"/>
    <n v="120000"/>
    <m/>
    <m/>
    <n v="0.5"/>
    <n v="120000"/>
  </r>
  <r>
    <x v="1"/>
    <s v="10"/>
    <s v="4/17/2014"/>
    <s v="2014"/>
    <s v="7"/>
    <s v="42010000"/>
    <x v="16"/>
    <x v="1"/>
    <s v="INDIANA UNIVERSITY"/>
    <s v="Institution of Higher Education"/>
    <x v="0"/>
    <s v="4027003000"/>
    <s v="Pending"/>
    <s v="14109446"/>
    <n v="0"/>
    <n v="0"/>
    <m/>
    <m/>
    <n v="0"/>
    <n v="0"/>
  </r>
  <r>
    <x v="1"/>
    <s v="10"/>
    <s v="4/21/2014"/>
    <s v="2014"/>
    <s v="7"/>
    <s v="42010000"/>
    <x v="16"/>
    <x v="1"/>
    <s v="IN  DEPARTMENT OF ENVIRONMENTAL MGMT"/>
    <s v="State"/>
    <x v="0"/>
    <s v="4025003000"/>
    <s v="Pending"/>
    <s v="14098861"/>
    <m/>
    <m/>
    <n v="1"/>
    <n v="119406"/>
    <n v="1"/>
    <n v="119406"/>
  </r>
  <r>
    <x v="1"/>
    <s v="10"/>
    <s v="4/23/2014"/>
    <s v="2014"/>
    <s v="7"/>
    <s v="42010000"/>
    <x v="16"/>
    <x v="1"/>
    <s v="IN Economic Development Corporation"/>
    <s v="State"/>
    <x v="0"/>
    <s v="4025003000"/>
    <s v="Pending"/>
    <s v="14098708"/>
    <m/>
    <m/>
    <n v="1"/>
    <n v="771287"/>
    <n v="1"/>
    <n v="771287"/>
  </r>
  <r>
    <x v="1"/>
    <s v="10"/>
    <s v="4/25/2014"/>
    <s v="2014"/>
    <s v="7"/>
    <s v="42010000"/>
    <x v="16"/>
    <x v="1"/>
    <s v="Madison Chamber and Econ Dev"/>
    <s v="Local Government"/>
    <x v="0"/>
    <s v="4025001000"/>
    <s v="Awarded"/>
    <s v="14109025"/>
    <m/>
    <m/>
    <n v="1"/>
    <n v="7500"/>
    <n v="1"/>
    <n v="7500"/>
  </r>
  <r>
    <x v="1"/>
    <s v="10"/>
    <s v="4/28/2014"/>
    <s v="2014"/>
    <s v="7"/>
    <s v="42010000"/>
    <x v="16"/>
    <x v="1"/>
    <s v="IN  State Department of Agriculture"/>
    <s v="State"/>
    <x v="0"/>
    <s v="4011005000"/>
    <s v="Awarded"/>
    <s v="14109814"/>
    <m/>
    <m/>
    <n v="0.3"/>
    <n v="2291.94"/>
    <n v="0.3"/>
    <n v="2291.94"/>
  </r>
  <r>
    <x v="1"/>
    <s v="10"/>
    <s v="4/28/2014"/>
    <s v="2014"/>
    <s v="7"/>
    <s v="42010000"/>
    <x v="16"/>
    <x v="1"/>
    <s v="IN  State Department of Agriculture"/>
    <s v="State"/>
    <x v="0"/>
    <s v="4011018000"/>
    <s v="Awarded"/>
    <s v="14109814"/>
    <m/>
    <m/>
    <n v="0.7"/>
    <n v="5347.87"/>
    <n v="0.7"/>
    <n v="5347.87"/>
  </r>
  <r>
    <x v="1"/>
    <s v="10"/>
    <s v="4/29/2014"/>
    <s v="2014"/>
    <s v="7"/>
    <s v="42010000"/>
    <x v="16"/>
    <x v="1"/>
    <s v="IN  STATE DEPARTMENT OF HEALTH"/>
    <s v="State"/>
    <x v="0"/>
    <s v="4011017000"/>
    <s v="Pending"/>
    <s v="14109735"/>
    <m/>
    <m/>
    <n v="1"/>
    <n v="72000"/>
    <n v="1"/>
    <n v="72000"/>
  </r>
  <r>
    <x v="1"/>
    <s v="11"/>
    <s v="5/2/2014"/>
    <s v="2014"/>
    <s v="8"/>
    <s v="42010000"/>
    <x v="16"/>
    <x v="1"/>
    <s v="Town of Russiaville"/>
    <s v="Local Government"/>
    <x v="0"/>
    <s v="4019021000"/>
    <s v="Pending"/>
    <s v="14109897"/>
    <m/>
    <m/>
    <n v="1"/>
    <n v="500"/>
    <n v="1"/>
    <n v="500"/>
  </r>
  <r>
    <x v="1"/>
    <s v="11"/>
    <s v="5/9/2014"/>
    <s v="2014"/>
    <s v="8"/>
    <s v="42010000"/>
    <x v="16"/>
    <x v="1"/>
    <s v="INDIANA UNIVERSITY NORTHWEST"/>
    <s v="Institution of Higher Education"/>
    <x v="0"/>
    <s v="1013001000"/>
    <s v="Pending"/>
    <s v="14098245"/>
    <m/>
    <m/>
    <n v="1"/>
    <n v="15000"/>
    <n v="1"/>
    <n v="15000"/>
  </r>
  <r>
    <x v="1"/>
    <s v="11"/>
    <s v="5/9/2014"/>
    <s v="2014"/>
    <s v="8"/>
    <s v="42010000"/>
    <x v="16"/>
    <x v="1"/>
    <s v="IVY TECH STATE COLLEGE"/>
    <s v="Institution of Higher Education"/>
    <x v="0"/>
    <s v="1013001000"/>
    <s v="Awarded"/>
    <s v="14098247"/>
    <m/>
    <m/>
    <n v="1"/>
    <n v="15000"/>
    <n v="1"/>
    <n v="15000"/>
  </r>
  <r>
    <x v="1"/>
    <s v="11"/>
    <s v="5/9/2014"/>
    <s v="2014"/>
    <s v="8"/>
    <s v="42010000"/>
    <x v="16"/>
    <x v="1"/>
    <s v="IN Economic Development Corporation"/>
    <s v="State"/>
    <x v="0"/>
    <s v="1013001000"/>
    <s v="Awarded"/>
    <s v="14109070"/>
    <m/>
    <m/>
    <n v="1"/>
    <n v="192464"/>
    <n v="1"/>
    <n v="192464"/>
  </r>
  <r>
    <x v="1"/>
    <s v="11"/>
    <s v="5/9/2014"/>
    <s v="2014"/>
    <s v="8"/>
    <s v="42010000"/>
    <x v="16"/>
    <x v="1"/>
    <s v="IN Economic Development Corporation"/>
    <s v="State"/>
    <x v="0"/>
    <s v="1013001000"/>
    <s v="Awarded"/>
    <s v="14109071"/>
    <m/>
    <m/>
    <n v="1"/>
    <n v="11744"/>
    <n v="1"/>
    <n v="11744"/>
  </r>
  <r>
    <x v="1"/>
    <s v="11"/>
    <s v="5/14/2014"/>
    <s v="2014"/>
    <s v="8"/>
    <s v="42010000"/>
    <x v="16"/>
    <x v="1"/>
    <s v="IN Economic Development Corporation"/>
    <s v="State"/>
    <x v="0"/>
    <s v="1013001000"/>
    <s v="Awarded"/>
    <s v="14110021"/>
    <m/>
    <m/>
    <n v="1"/>
    <n v="34700"/>
    <n v="1"/>
    <n v="34700"/>
  </r>
  <r>
    <x v="1"/>
    <s v="11"/>
    <s v="5/14/2014"/>
    <s v="2014"/>
    <s v="8"/>
    <s v="42010000"/>
    <x v="16"/>
    <x v="1"/>
    <s v="IN  FAMILY AND SOCIAL SERVICES ADMIN"/>
    <s v="State"/>
    <x v="0"/>
    <s v="4025003000"/>
    <s v="Pending"/>
    <s v="14098211"/>
    <m/>
    <m/>
    <n v="1"/>
    <n v="2309378"/>
    <n v="1"/>
    <n v="2309378"/>
  </r>
  <r>
    <x v="1"/>
    <s v="11"/>
    <s v="5/20/2014"/>
    <s v="2014"/>
    <s v="8"/>
    <s v="42010000"/>
    <x v="16"/>
    <x v="1"/>
    <s v="IN  DEPARTMENT OF NATURAL RESOURCES"/>
    <s v="State"/>
    <x v="0"/>
    <s v="4011015000"/>
    <s v="Pending"/>
    <s v="14110502"/>
    <m/>
    <m/>
    <n v="1"/>
    <n v="67475"/>
    <n v="1"/>
    <n v="67475"/>
  </r>
  <r>
    <x v="1"/>
    <s v="11"/>
    <s v="5/21/2014"/>
    <s v="2014"/>
    <s v="8"/>
    <s v="42010000"/>
    <x v="16"/>
    <x v="1"/>
    <s v="IN  State Department of Agriculture"/>
    <s v="State"/>
    <x v="0"/>
    <s v="4011001000"/>
    <s v="Pending"/>
    <s v="14110580"/>
    <m/>
    <m/>
    <n v="1"/>
    <n v="15000"/>
    <n v="1"/>
    <n v="15000"/>
  </r>
  <r>
    <x v="1"/>
    <s v="11"/>
    <s v="5/22/2014"/>
    <s v="2014"/>
    <s v="8"/>
    <s v="42010000"/>
    <x v="16"/>
    <x v="1"/>
    <s v="IN  State Department of Agriculture"/>
    <s v="State"/>
    <x v="0"/>
    <s v="4011016000"/>
    <s v="Pending"/>
    <s v="14110524"/>
    <n v="0.2"/>
    <n v="13972"/>
    <m/>
    <m/>
    <n v="0.2"/>
    <n v="13972"/>
  </r>
  <r>
    <x v="1"/>
    <s v="11"/>
    <s v="5/22/2014"/>
    <s v="2014"/>
    <s v="8"/>
    <s v="42010000"/>
    <x v="16"/>
    <x v="1"/>
    <s v="IN  State Department of Agriculture"/>
    <s v="State"/>
    <x v="0"/>
    <s v="4011018000"/>
    <s v="Pending"/>
    <s v="14110498"/>
    <m/>
    <m/>
    <n v="1"/>
    <n v="68703"/>
    <n v="1"/>
    <n v="68703"/>
  </r>
  <r>
    <x v="1"/>
    <s v="11"/>
    <s v="5/22/2014"/>
    <s v="2014"/>
    <s v="8"/>
    <s v="42010000"/>
    <x v="16"/>
    <x v="1"/>
    <s v="IN  State Department of Agriculture"/>
    <s v="State"/>
    <x v="0"/>
    <s v="4011018000"/>
    <s v="Pending"/>
    <s v="14110524"/>
    <n v="0.6"/>
    <n v="41916"/>
    <m/>
    <m/>
    <n v="0.6"/>
    <n v="41916"/>
  </r>
  <r>
    <x v="1"/>
    <s v="11"/>
    <s v="5/22/2014"/>
    <s v="2014"/>
    <s v="8"/>
    <s v="42010000"/>
    <x v="16"/>
    <x v="1"/>
    <s v="IN  State Department of Agriculture"/>
    <s v="State"/>
    <x v="0"/>
    <s v="4011018000"/>
    <s v="Pending"/>
    <s v="14110526"/>
    <m/>
    <m/>
    <n v="1"/>
    <n v="69895"/>
    <n v="1"/>
    <n v="69895"/>
  </r>
  <r>
    <x v="1"/>
    <s v="11"/>
    <s v="5/22/2014"/>
    <s v="2014"/>
    <s v="8"/>
    <s v="42010000"/>
    <x v="16"/>
    <x v="1"/>
    <s v="IN  State Department of Agriculture"/>
    <s v="State"/>
    <x v="0"/>
    <s v="4018004000"/>
    <s v="Pending"/>
    <s v="14110524"/>
    <n v="0.2"/>
    <n v="13972"/>
    <m/>
    <m/>
    <n v="0.2"/>
    <n v="13972"/>
  </r>
  <r>
    <x v="1"/>
    <s v="11"/>
    <s v="5/22/2014"/>
    <s v="2014"/>
    <s v="8"/>
    <s v="42010000"/>
    <x v="16"/>
    <x v="1"/>
    <s v="IN  State Department of Agriculture"/>
    <s v="State"/>
    <x v="0"/>
    <s v="4027006000"/>
    <s v="Pending"/>
    <s v="14110524"/>
    <n v="0"/>
    <n v="0"/>
    <m/>
    <m/>
    <n v="0"/>
    <n v="0"/>
  </r>
  <r>
    <x v="1"/>
    <s v="11"/>
    <s v="5/23/2014"/>
    <s v="2014"/>
    <s v="8"/>
    <s v="42010000"/>
    <x v="16"/>
    <x v="1"/>
    <s v="IN  COMMISSION FOR HIGHER EDUCATION"/>
    <s v="State"/>
    <x v="0"/>
    <s v="1003006000"/>
    <s v="Awarded"/>
    <s v="14110629"/>
    <m/>
    <m/>
    <n v="1"/>
    <n v="1500"/>
    <n v="1"/>
    <n v="1500"/>
  </r>
  <r>
    <x v="1"/>
    <s v="11"/>
    <s v="5/23/2014"/>
    <s v="2014"/>
    <s v="8"/>
    <s v="42010000"/>
    <x v="16"/>
    <x v="1"/>
    <s v="IN  STATE DEPARTMENT OF HEALTH"/>
    <s v="State"/>
    <x v="0"/>
    <s v="4025003000"/>
    <s v="Pending"/>
    <s v="14110667"/>
    <m/>
    <m/>
    <n v="1"/>
    <n v="14140"/>
    <n v="1"/>
    <n v="14140"/>
  </r>
  <r>
    <x v="1"/>
    <s v="12"/>
    <s v="6/2/2014"/>
    <s v="2014"/>
    <s v="9"/>
    <s v="42010000"/>
    <x v="16"/>
    <x v="1"/>
    <s v="Indiana Small Business Development Center"/>
    <s v="State"/>
    <x v="0"/>
    <s v="2004051000"/>
    <s v="Awarded"/>
    <s v="14055382"/>
    <m/>
    <m/>
    <n v="1"/>
    <n v="37932"/>
    <n v="1"/>
    <n v="37932"/>
  </r>
  <r>
    <x v="1"/>
    <s v="12"/>
    <s v="6/6/2014"/>
    <s v="2014"/>
    <s v="9"/>
    <s v="42010000"/>
    <x v="16"/>
    <x v="1"/>
    <s v="IN  DEPARTMENT OF EDUCATION"/>
    <s v="State"/>
    <x v="0"/>
    <s v="1003006000"/>
    <s v="Awarded"/>
    <s v="14110491"/>
    <m/>
    <m/>
    <n v="1"/>
    <n v="7500"/>
    <n v="1"/>
    <n v="7500"/>
  </r>
  <r>
    <x v="1"/>
    <s v="12"/>
    <s v="6/6/2014"/>
    <s v="2014"/>
    <s v="9"/>
    <s v="42010000"/>
    <x v="16"/>
    <x v="1"/>
    <s v="IN  DEPT OF WORKFORCE DEVELOPMENT"/>
    <s v="State"/>
    <x v="0"/>
    <s v="2003007000"/>
    <s v="Pending"/>
    <s v="14110827"/>
    <m/>
    <m/>
    <n v="1"/>
    <n v="119733"/>
    <n v="1"/>
    <n v="119733"/>
  </r>
  <r>
    <x v="1"/>
    <s v="12"/>
    <s v="6/12/2014"/>
    <s v="2014"/>
    <s v="9"/>
    <s v="42010000"/>
    <x v="16"/>
    <x v="1"/>
    <s v="IN  State Department of Agriculture"/>
    <s v="State"/>
    <x v="0"/>
    <s v="4011018000"/>
    <s v="Pending"/>
    <s v="14110511"/>
    <m/>
    <m/>
    <n v="1"/>
    <n v="53917"/>
    <n v="1"/>
    <n v="53917"/>
  </r>
  <r>
    <x v="1"/>
    <s v="12"/>
    <s v="6/13/2014"/>
    <s v="2014"/>
    <s v="9"/>
    <s v="42010000"/>
    <x v="16"/>
    <x v="1"/>
    <s v="IN  DEPARTMENT OF EDUCATION"/>
    <s v="State"/>
    <x v="0"/>
    <s v="2003007000"/>
    <s v="Awarded"/>
    <s v="14120942"/>
    <m/>
    <m/>
    <n v="1"/>
    <n v="18336"/>
    <n v="1"/>
    <n v="18336"/>
  </r>
  <r>
    <x v="1"/>
    <s v="12"/>
    <s v="6/16/2014"/>
    <s v="2014"/>
    <s v="9"/>
    <s v="42010000"/>
    <x v="16"/>
    <x v="1"/>
    <s v="IN Economic Development Corporation"/>
    <s v="State"/>
    <x v="0"/>
    <s v="4025001000"/>
    <s v="Pending"/>
    <s v="14110493"/>
    <m/>
    <m/>
    <n v="1"/>
    <n v="27812"/>
    <n v="1"/>
    <n v="27812"/>
  </r>
  <r>
    <x v="1"/>
    <s v="12"/>
    <s v="6/17/2014"/>
    <s v="2014"/>
    <s v="9"/>
    <s v="42010000"/>
    <x v="16"/>
    <x v="1"/>
    <s v="Indiana Small Business Development Center"/>
    <s v="State"/>
    <x v="0"/>
    <s v="2004051000"/>
    <s v="Awarded"/>
    <s v="14055381"/>
    <m/>
    <m/>
    <n v="1"/>
    <n v="194745"/>
    <n v="1"/>
    <n v="194745"/>
  </r>
  <r>
    <x v="1"/>
    <s v="12"/>
    <s v="6/17/2014"/>
    <s v="2014"/>
    <s v="9"/>
    <s v="42010000"/>
    <x v="16"/>
    <x v="1"/>
    <s v="Wabash River Enhancement Corp"/>
    <s v="Private Non-Profit"/>
    <x v="0"/>
    <s v="4011015000"/>
    <s v="Pending"/>
    <s v="14121388"/>
    <m/>
    <m/>
    <n v="1"/>
    <n v="3105"/>
    <n v="1"/>
    <n v="3105"/>
  </r>
  <r>
    <x v="1"/>
    <s v="12"/>
    <s v="6/17/2014"/>
    <s v="2014"/>
    <s v="9"/>
    <s v="42010000"/>
    <x v="16"/>
    <x v="1"/>
    <s v="Wabash River Enhancement Corp"/>
    <s v="Private Non-Profit"/>
    <x v="0"/>
    <s v="4011020000"/>
    <s v="Pending"/>
    <s v="14121388"/>
    <m/>
    <m/>
    <n v="0"/>
    <n v="0"/>
    <n v="0"/>
    <n v="0"/>
  </r>
  <r>
    <x v="1"/>
    <s v="12"/>
    <s v="6/23/2014"/>
    <s v="2014"/>
    <s v="9"/>
    <s v="42010000"/>
    <x v="16"/>
    <x v="1"/>
    <s v="IN  DEPARTMENT OF NATURAL RESOURCES"/>
    <s v="State"/>
    <x v="0"/>
    <s v="4011023000"/>
    <s v="Pending"/>
    <s v="14121624"/>
    <m/>
    <m/>
    <n v="0.9"/>
    <n v="604.79999999999995"/>
    <n v="0.9"/>
    <n v="604.79999999999995"/>
  </r>
  <r>
    <x v="1"/>
    <s v="12"/>
    <s v="6/23/2014"/>
    <s v="2014"/>
    <s v="9"/>
    <s v="42010000"/>
    <x v="16"/>
    <x v="1"/>
    <s v="IN  DEPARTMENT OF NATURAL RESOURCES"/>
    <s v="State"/>
    <x v="0"/>
    <s v="4012003000"/>
    <s v="Pending"/>
    <s v="14121624"/>
    <m/>
    <m/>
    <n v="0.1"/>
    <n v="67.2"/>
    <n v="0.1"/>
    <n v="67.2"/>
  </r>
  <r>
    <x v="1"/>
    <s v="12"/>
    <s v="6/23/2014"/>
    <s v="2014"/>
    <s v="9"/>
    <s v="42010000"/>
    <x v="16"/>
    <x v="1"/>
    <s v="TIPPECANOE COUNTY BOARD OF COMMISSIONERS"/>
    <s v="Local Government"/>
    <x v="0"/>
    <s v="4013009000"/>
    <s v="Pending"/>
    <s v="14121645"/>
    <m/>
    <m/>
    <n v="1"/>
    <n v="4800"/>
    <n v="1"/>
    <n v="4800"/>
  </r>
  <r>
    <x v="1"/>
    <s v="12"/>
    <s v="6/25/2014"/>
    <s v="2014"/>
    <s v="9"/>
    <s v="42010000"/>
    <x v="16"/>
    <x v="1"/>
    <s v="Town of Dyer"/>
    <s v="Local Government"/>
    <x v="0"/>
    <s v="1010002000"/>
    <s v="Awarded"/>
    <s v="14121392"/>
    <m/>
    <m/>
    <n v="1"/>
    <n v="2250"/>
    <n v="1"/>
    <n v="2250"/>
  </r>
  <r>
    <x v="1"/>
    <s v="12"/>
    <s v="6/26/2014"/>
    <s v="2014"/>
    <s v="9"/>
    <s v="42010000"/>
    <x v="16"/>
    <x v="1"/>
    <s v="Texas A&amp;M AgriLife Research"/>
    <s v="Institution of Higher Education"/>
    <x v="0"/>
    <s v="4011006000"/>
    <s v="Pending"/>
    <s v="14110110"/>
    <m/>
    <m/>
    <n v="0.1"/>
    <n v="5890"/>
    <n v="0.1"/>
    <n v="5890"/>
  </r>
  <r>
    <x v="1"/>
    <s v="12"/>
    <s v="6/26/2014"/>
    <s v="2014"/>
    <s v="9"/>
    <s v="42010000"/>
    <x v="16"/>
    <x v="1"/>
    <s v="IN  State Department of Agriculture"/>
    <s v="State"/>
    <x v="0"/>
    <s v="4011013000"/>
    <s v="Pending"/>
    <s v="14110530"/>
    <m/>
    <m/>
    <n v="0.05"/>
    <n v="6058.55"/>
    <n v="0.05"/>
    <n v="6058.55"/>
  </r>
  <r>
    <x v="1"/>
    <s v="12"/>
    <s v="6/26/2014"/>
    <s v="2014"/>
    <s v="9"/>
    <s v="42010000"/>
    <x v="16"/>
    <x v="1"/>
    <s v="IN  State Department of Agriculture"/>
    <s v="State"/>
    <x v="0"/>
    <s v="4011018000"/>
    <s v="Pending"/>
    <s v="14110530"/>
    <m/>
    <m/>
    <n v="0.95"/>
    <n v="115112.45"/>
    <n v="0.95"/>
    <n v="115112.45"/>
  </r>
  <r>
    <x v="1"/>
    <s v="12"/>
    <s v="6/26/2014"/>
    <s v="2014"/>
    <s v="9"/>
    <s v="42010000"/>
    <x v="16"/>
    <x v="1"/>
    <s v="Texas A&amp;M AgriLife Research"/>
    <s v="Institution of Higher Education"/>
    <x v="0"/>
    <s v="4018008000"/>
    <s v="Pending"/>
    <s v="14110110"/>
    <m/>
    <m/>
    <n v="0.9"/>
    <n v="53010"/>
    <n v="0.9"/>
    <n v="53010"/>
  </r>
  <r>
    <x v="2"/>
    <s v="1"/>
    <s v="7/7/2015"/>
    <s v="2015"/>
    <s v="10"/>
    <s v="42010000"/>
    <x v="16"/>
    <x v="1"/>
    <s v="IN  COMMISSION FOR HIGHER EDUCATION"/>
    <s v="State"/>
    <x v="0"/>
    <s v="4018003000"/>
    <s v="Not Funded"/>
    <s v="15121603"/>
    <m/>
    <m/>
    <n v="0.1"/>
    <n v="24675.8"/>
    <n v="0.1"/>
    <n v="24675.8"/>
  </r>
  <r>
    <x v="2"/>
    <s v="1"/>
    <s v="7/7/2015"/>
    <s v="2015"/>
    <s v="10"/>
    <s v="42010000"/>
    <x v="16"/>
    <x v="1"/>
    <s v="IN  COMMISSION FOR HIGHER EDUCATION"/>
    <s v="State"/>
    <x v="0"/>
    <s v="4018004000"/>
    <s v="Not Funded"/>
    <s v="15121603"/>
    <m/>
    <m/>
    <n v="0.5"/>
    <n v="123379"/>
    <n v="0.5"/>
    <n v="123379"/>
  </r>
  <r>
    <x v="2"/>
    <s v="1"/>
    <s v="7/7/2015"/>
    <s v="2015"/>
    <s v="10"/>
    <s v="42010000"/>
    <x v="16"/>
    <x v="1"/>
    <s v="IN  COMMISSION FOR HIGHER EDUCATION"/>
    <s v="State"/>
    <x v="0"/>
    <s v="4018008000"/>
    <s v="Not Funded"/>
    <s v="15121603"/>
    <m/>
    <m/>
    <n v="0.25"/>
    <n v="61689.5"/>
    <n v="0.25"/>
    <n v="61689.5"/>
  </r>
  <r>
    <x v="2"/>
    <s v="1"/>
    <s v="7/7/2015"/>
    <s v="2015"/>
    <s v="10"/>
    <s v="42010000"/>
    <x v="16"/>
    <x v="1"/>
    <s v="IN  COMMISSION FOR HIGHER EDUCATION"/>
    <s v="State"/>
    <x v="0"/>
    <s v="4020003000"/>
    <s v="Not Funded"/>
    <s v="15121603"/>
    <m/>
    <m/>
    <n v="0.15"/>
    <n v="37013.699999999997"/>
    <n v="0.15"/>
    <n v="37013.699999999997"/>
  </r>
  <r>
    <x v="2"/>
    <s v="1"/>
    <s v="7/10/2015"/>
    <s v="2015"/>
    <s v="10"/>
    <s v="42010000"/>
    <x v="16"/>
    <x v="1"/>
    <s v="IN  DEPARTMENT OF NATURAL RESOURCES"/>
    <s v="State"/>
    <x v="0"/>
    <s v="4011015000"/>
    <s v="Awarded"/>
    <s v="16011924"/>
    <m/>
    <m/>
    <n v="1"/>
    <n v="422073"/>
    <n v="1"/>
    <n v="422073"/>
  </r>
  <r>
    <x v="2"/>
    <s v="1"/>
    <s v="7/10/2015"/>
    <s v="2015"/>
    <s v="10"/>
    <s v="42010000"/>
    <x v="16"/>
    <x v="1"/>
    <s v="IN STATE OFFICE OF RURAL HEALTH"/>
    <s v="State"/>
    <x v="0"/>
    <s v="4025003000"/>
    <s v="Awarded"/>
    <s v="16011937"/>
    <m/>
    <m/>
    <n v="1"/>
    <n v="269587"/>
    <n v="1"/>
    <n v="269587"/>
  </r>
  <r>
    <x v="2"/>
    <s v="1"/>
    <s v="7/14/2015"/>
    <s v="2015"/>
    <s v="10"/>
    <s v="42010000"/>
    <x v="16"/>
    <x v="1"/>
    <s v="IN  FAMILY AND SOCIAL SERVICES ADMIN"/>
    <s v="State"/>
    <x v="0"/>
    <s v="4013004000"/>
    <s v="Awarded"/>
    <s v="15121016"/>
    <m/>
    <m/>
    <n v="1"/>
    <n v="6019609.9299999997"/>
    <n v="1"/>
    <n v="6019609.9299999997"/>
  </r>
  <r>
    <x v="2"/>
    <s v="1"/>
    <s v="7/14/2015"/>
    <s v="2015"/>
    <s v="10"/>
    <s v="42010000"/>
    <x v="16"/>
    <x v="1"/>
    <s v="STATE OF INDIANA"/>
    <s v="State"/>
    <x v="0"/>
    <s v="4013006000"/>
    <s v="Not Funded"/>
    <s v="16011987"/>
    <m/>
    <m/>
    <n v="1"/>
    <n v="18330"/>
    <n v="1"/>
    <n v="18330"/>
  </r>
  <r>
    <x v="2"/>
    <s v="1"/>
    <s v="7/16/2015"/>
    <s v="2015"/>
    <s v="10"/>
    <s v="42010000"/>
    <x v="16"/>
    <x v="1"/>
    <s v="IN  DEPT OF WORKFORCE DEVELOPMENT"/>
    <s v="State"/>
    <x v="0"/>
    <s v="2003007000"/>
    <s v="Awarded"/>
    <s v="16012161"/>
    <m/>
    <m/>
    <n v="1"/>
    <n v="109623"/>
    <n v="1"/>
    <n v="109623"/>
  </r>
  <r>
    <x v="2"/>
    <s v="1"/>
    <s v="7/29/2015"/>
    <s v="2015"/>
    <s v="10"/>
    <s v="42010000"/>
    <x v="16"/>
    <x v="1"/>
    <s v="NORTHWESTERN IN REGIONAL PLANNING CMSN"/>
    <s v="Local Government"/>
    <x v="0"/>
    <s v="1010002000"/>
    <s v="Awarded"/>
    <s v="16012459"/>
    <m/>
    <m/>
    <n v="1"/>
    <n v="2800"/>
    <n v="1"/>
    <n v="2800"/>
  </r>
  <r>
    <x v="2"/>
    <s v="1"/>
    <s v="7/30/2015"/>
    <s v="2015"/>
    <s v="10"/>
    <s v="42010000"/>
    <x v="16"/>
    <x v="1"/>
    <s v="STATE OF INDIANA"/>
    <s v="State"/>
    <x v="0"/>
    <s v="4011013000"/>
    <s v="Awarded"/>
    <s v="16012566"/>
    <m/>
    <m/>
    <n v="1"/>
    <n v="2500"/>
    <n v="1"/>
    <n v="2500"/>
  </r>
  <r>
    <x v="2"/>
    <s v="2"/>
    <s v="8/1/2015"/>
    <s v="2015"/>
    <s v="11"/>
    <s v="42010000"/>
    <x v="16"/>
    <x v="1"/>
    <s v="IN  COMMISSION FOR HIGHER EDUCATION"/>
    <s v="State"/>
    <x v="0"/>
    <s v="4014007000"/>
    <s v="Awarded"/>
    <s v="16012024"/>
    <m/>
    <m/>
    <n v="0.15"/>
    <n v="66443.399999999994"/>
    <n v="0.15"/>
    <n v="66443.399999999994"/>
  </r>
  <r>
    <x v="2"/>
    <s v="2"/>
    <s v="8/1/2015"/>
    <s v="2015"/>
    <s v="11"/>
    <s v="42010000"/>
    <x v="16"/>
    <x v="1"/>
    <s v="IN  COMMISSION FOR HIGHER EDUCATION"/>
    <s v="State"/>
    <x v="0"/>
    <s v="4020003000"/>
    <s v="Awarded"/>
    <s v="16012024"/>
    <m/>
    <m/>
    <n v="0.3"/>
    <n v="132886.79999999999"/>
    <n v="0.3"/>
    <n v="132886.79999999999"/>
  </r>
  <r>
    <x v="2"/>
    <s v="2"/>
    <s v="8/1/2015"/>
    <s v="2015"/>
    <s v="11"/>
    <s v="42010000"/>
    <x v="16"/>
    <x v="1"/>
    <s v="IN  COMMISSION FOR HIGHER EDUCATION"/>
    <s v="State"/>
    <x v="0"/>
    <s v="4025001000"/>
    <s v="Awarded"/>
    <s v="16012024"/>
    <m/>
    <m/>
    <n v="0.55000000000000004"/>
    <n v="243625.8"/>
    <n v="0.55000000000000004"/>
    <n v="243625.8"/>
  </r>
  <r>
    <x v="2"/>
    <s v="2"/>
    <s v="8/3/2015"/>
    <s v="2015"/>
    <s v="11"/>
    <s v="42010000"/>
    <x v="16"/>
    <x v="1"/>
    <s v="IN Housing &amp; Community Dev Auth"/>
    <s v="State"/>
    <x v="0"/>
    <s v="4019010000"/>
    <s v="Not Funded"/>
    <s v="16012645"/>
    <n v="1"/>
    <n v="971855"/>
    <m/>
    <m/>
    <n v="1"/>
    <n v="971855"/>
  </r>
  <r>
    <x v="2"/>
    <s v="2"/>
    <s v="8/3/2015"/>
    <s v="2015"/>
    <s v="11"/>
    <s v="42010000"/>
    <x v="16"/>
    <x v="1"/>
    <s v="IN Housing &amp; Community Dev Auth"/>
    <s v="State"/>
    <x v="0"/>
    <s v="4027001000"/>
    <s v="Not Funded"/>
    <s v="16012645"/>
    <n v="0"/>
    <n v="0"/>
    <m/>
    <m/>
    <n v="0"/>
    <n v="0"/>
  </r>
  <r>
    <x v="2"/>
    <s v="2"/>
    <s v="8/3/2015"/>
    <s v="2015"/>
    <s v="11"/>
    <s v="42010000"/>
    <x v="16"/>
    <x v="1"/>
    <s v="IN Housing &amp; Community Dev Auth"/>
    <s v="State"/>
    <x v="0"/>
    <s v="4027001019"/>
    <s v="Not Funded"/>
    <s v="16012645"/>
    <n v="0"/>
    <n v="0"/>
    <m/>
    <m/>
    <n v="0"/>
    <n v="0"/>
  </r>
  <r>
    <x v="2"/>
    <s v="2"/>
    <s v="8/4/2015"/>
    <s v="2015"/>
    <s v="11"/>
    <s v="42010000"/>
    <x v="16"/>
    <x v="1"/>
    <s v="IN  STATE DEPARTMENT OF HEALTH"/>
    <s v="State"/>
    <x v="0"/>
    <s v="4013010000"/>
    <s v="Awarded"/>
    <s v="16022711"/>
    <m/>
    <m/>
    <n v="1"/>
    <n v="321142"/>
    <n v="1"/>
    <n v="321142"/>
  </r>
  <r>
    <x v="2"/>
    <s v="2"/>
    <s v="8/5/2015"/>
    <s v="2015"/>
    <s v="11"/>
    <s v="42010000"/>
    <x v="16"/>
    <x v="1"/>
    <s v="IN  Office of Community &amp; Rural Affairs"/>
    <s v="State"/>
    <x v="0"/>
    <s v="4011005000"/>
    <s v="Awarded"/>
    <s v="16022747"/>
    <m/>
    <m/>
    <n v="0.25"/>
    <n v="24999.75"/>
    <n v="0.25"/>
    <n v="24999.75"/>
  </r>
  <r>
    <x v="2"/>
    <s v="2"/>
    <s v="8/5/2015"/>
    <s v="2015"/>
    <s v="11"/>
    <s v="42010000"/>
    <x v="16"/>
    <x v="1"/>
    <s v="IN  Office of Community &amp; Rural Affairs"/>
    <s v="State"/>
    <x v="0"/>
    <s v="4011013000"/>
    <s v="Awarded"/>
    <s v="16022747"/>
    <m/>
    <m/>
    <n v="0.25"/>
    <n v="24999.75"/>
    <n v="0.25"/>
    <n v="24999.75"/>
  </r>
  <r>
    <x v="2"/>
    <s v="2"/>
    <s v="8/5/2015"/>
    <s v="2015"/>
    <s v="11"/>
    <s v="42010000"/>
    <x v="16"/>
    <x v="1"/>
    <s v="IN  CRIMINAL JUSTICE INSTITUTE"/>
    <s v="State"/>
    <x v="0"/>
    <s v="4014005000"/>
    <s v="Awarded"/>
    <s v="16022738"/>
    <m/>
    <m/>
    <n v="1"/>
    <n v="115000"/>
    <n v="1"/>
    <n v="115000"/>
  </r>
  <r>
    <x v="2"/>
    <s v="2"/>
    <s v="8/5/2015"/>
    <s v="2015"/>
    <s v="11"/>
    <s v="42010000"/>
    <x v="16"/>
    <x v="1"/>
    <s v="IN  Office of Community &amp; Rural Affairs"/>
    <s v="State"/>
    <x v="0"/>
    <s v="4025001000"/>
    <s v="Awarded"/>
    <s v="16022747"/>
    <m/>
    <m/>
    <n v="0.2"/>
    <n v="19999.8"/>
    <n v="0.2"/>
    <n v="19999.8"/>
  </r>
  <r>
    <x v="2"/>
    <s v="2"/>
    <s v="8/5/2015"/>
    <s v="2015"/>
    <s v="11"/>
    <s v="42010000"/>
    <x v="16"/>
    <x v="1"/>
    <s v="IN  Office of Community &amp; Rural Affairs"/>
    <s v="State"/>
    <x v="0"/>
    <s v="4025001005"/>
    <s v="Awarded"/>
    <s v="16022747"/>
    <m/>
    <m/>
    <n v="0.3"/>
    <n v="29999.7"/>
    <n v="0.3"/>
    <n v="29999.7"/>
  </r>
  <r>
    <x v="2"/>
    <s v="2"/>
    <s v="8/6/2015"/>
    <s v="2015"/>
    <s v="11"/>
    <s v="42010000"/>
    <x v="16"/>
    <x v="1"/>
    <s v="IN  HORSE RACING COMMISSION"/>
    <s v="State"/>
    <x v="0"/>
    <s v="4012007000"/>
    <s v="Awarded"/>
    <s v="16011916"/>
    <m/>
    <m/>
    <n v="1"/>
    <n v="5428"/>
    <n v="1"/>
    <n v="5428"/>
  </r>
  <r>
    <x v="2"/>
    <s v="2"/>
    <s v="8/6/2015"/>
    <s v="2015"/>
    <s v="11"/>
    <s v="42010000"/>
    <x v="16"/>
    <x v="1"/>
    <s v="IN  HORSE RACING COMMISSION"/>
    <s v="State"/>
    <x v="0"/>
    <s v="4012007000"/>
    <s v="Awarded"/>
    <s v="16022759"/>
    <m/>
    <m/>
    <n v="1"/>
    <n v="4579"/>
    <n v="1"/>
    <n v="4579"/>
  </r>
  <r>
    <x v="2"/>
    <s v="2"/>
    <s v="8/7/2015"/>
    <s v="2015"/>
    <s v="11"/>
    <s v="42010000"/>
    <x v="16"/>
    <x v="1"/>
    <s v="IN  DEPARTMENT OF NATURAL RESOURCES"/>
    <s v="State"/>
    <x v="0"/>
    <s v="4011014000"/>
    <s v="Pending"/>
    <s v="16022832"/>
    <m/>
    <m/>
    <n v="1"/>
    <n v="96821"/>
    <n v="1"/>
    <n v="96821"/>
  </r>
  <r>
    <x v="2"/>
    <s v="2"/>
    <s v="8/13/2015"/>
    <s v="2015"/>
    <s v="11"/>
    <s v="42010000"/>
    <x v="16"/>
    <x v="1"/>
    <s v="IN  DEPARTMENT OF TRANSPORTATION"/>
    <s v="State"/>
    <x v="0"/>
    <s v="4014005000"/>
    <s v="Awarded"/>
    <s v="16022892"/>
    <m/>
    <m/>
    <n v="1"/>
    <n v="1291250"/>
    <n v="1"/>
    <n v="1291250"/>
  </r>
  <r>
    <x v="2"/>
    <s v="2"/>
    <s v="8/14/2015"/>
    <s v="2015"/>
    <s v="11"/>
    <s v="42010000"/>
    <x v="16"/>
    <x v="1"/>
    <s v="Indiana Philanthropy Alliance"/>
    <s v="Private Non-Profit"/>
    <x v="0"/>
    <s v="4011013000"/>
    <s v="Not Funded"/>
    <s v="16022946"/>
    <m/>
    <m/>
    <n v="1"/>
    <n v="5000"/>
    <n v="1"/>
    <n v="5000"/>
  </r>
  <r>
    <x v="2"/>
    <s v="2"/>
    <s v="8/18/2015"/>
    <s v="2015"/>
    <s v="11"/>
    <s v="42010000"/>
    <x v="16"/>
    <x v="1"/>
    <s v="IN  DEPARTMENT OF NATURAL RESOURCES"/>
    <s v="State"/>
    <x v="0"/>
    <s v="4011015000"/>
    <s v="Awarded"/>
    <s v="16012100"/>
    <m/>
    <m/>
    <n v="1"/>
    <n v="80308"/>
    <n v="1"/>
    <n v="80308"/>
  </r>
  <r>
    <x v="2"/>
    <s v="2"/>
    <s v="8/19/2015"/>
    <s v="2015"/>
    <s v="11"/>
    <s v="42010000"/>
    <x v="16"/>
    <x v="1"/>
    <s v="INDIANA UNIVERSITY NORTHWEST"/>
    <s v="Institution of Higher Education"/>
    <x v="0"/>
    <s v="1013001000"/>
    <s v="Pending"/>
    <s v="16023117"/>
    <m/>
    <m/>
    <n v="1"/>
    <n v="15000"/>
    <n v="1"/>
    <n v="15000"/>
  </r>
  <r>
    <x v="2"/>
    <s v="2"/>
    <s v="8/19/2015"/>
    <s v="2015"/>
    <s v="11"/>
    <s v="42010000"/>
    <x v="16"/>
    <x v="1"/>
    <s v="Office of Small Business &amp; Entrshp"/>
    <s v="State"/>
    <x v="0"/>
    <s v="1013001000"/>
    <s v="Awarded"/>
    <s v="16023115"/>
    <m/>
    <m/>
    <n v="1"/>
    <n v="202534"/>
    <n v="1"/>
    <n v="202534"/>
  </r>
  <r>
    <x v="2"/>
    <s v="2"/>
    <s v="8/19/2015"/>
    <s v="2015"/>
    <s v="11"/>
    <s v="42010000"/>
    <x v="16"/>
    <x v="1"/>
    <s v="Office of Small Business &amp; Entrshp"/>
    <s v="State"/>
    <x v="0"/>
    <s v="1013001000"/>
    <s v="Awarded"/>
    <s v="16023116"/>
    <m/>
    <m/>
    <n v="1"/>
    <n v="81989"/>
    <n v="1"/>
    <n v="81989"/>
  </r>
  <r>
    <x v="2"/>
    <s v="2"/>
    <s v="8/21/2015"/>
    <s v="2015"/>
    <s v="11"/>
    <s v="42010000"/>
    <x v="16"/>
    <x v="1"/>
    <s v="LAFAYETTE SCHOOL CORPORATION"/>
    <s v="Local Government"/>
    <x v="0"/>
    <s v="4018001000"/>
    <s v="Awarded"/>
    <s v="16023152"/>
    <m/>
    <m/>
    <n v="0.2"/>
    <n v="3873.6"/>
    <n v="0.2"/>
    <n v="3873.6"/>
  </r>
  <r>
    <x v="2"/>
    <s v="2"/>
    <s v="8/21/2015"/>
    <s v="2015"/>
    <s v="11"/>
    <s v="42010000"/>
    <x v="16"/>
    <x v="1"/>
    <s v="LAFAYETTE SCHOOL CORPORATION"/>
    <s v="Local Government"/>
    <x v="0"/>
    <s v="4018004000"/>
    <s v="Awarded"/>
    <s v="16023152"/>
    <m/>
    <m/>
    <n v="0.2"/>
    <n v="3873.6"/>
    <n v="0.2"/>
    <n v="3873.6"/>
  </r>
  <r>
    <x v="2"/>
    <s v="2"/>
    <s v="8/21/2015"/>
    <s v="2015"/>
    <s v="11"/>
    <s v="42010000"/>
    <x v="16"/>
    <x v="1"/>
    <s v="LAFAYETTE SCHOOL CORPORATION"/>
    <s v="Local Government"/>
    <x v="0"/>
    <s v="4018007000"/>
    <s v="Awarded"/>
    <s v="16023152"/>
    <m/>
    <m/>
    <n v="0"/>
    <n v="0"/>
    <n v="0"/>
    <n v="0"/>
  </r>
  <r>
    <x v="2"/>
    <s v="2"/>
    <s v="8/21/2015"/>
    <s v="2015"/>
    <s v="11"/>
    <s v="42010000"/>
    <x v="16"/>
    <x v="1"/>
    <s v="LAFAYETTE SCHOOL CORPORATION"/>
    <s v="Local Government"/>
    <x v="0"/>
    <s v="4018008000"/>
    <s v="Awarded"/>
    <s v="16023152"/>
    <m/>
    <m/>
    <n v="0.2"/>
    <n v="3873.6"/>
    <n v="0.2"/>
    <n v="3873.6"/>
  </r>
  <r>
    <x v="2"/>
    <s v="2"/>
    <s v="8/21/2015"/>
    <s v="2015"/>
    <s v="11"/>
    <s v="42010000"/>
    <x v="16"/>
    <x v="1"/>
    <s v="LAFAYETTE SCHOOL CORPORATION"/>
    <s v="Local Government"/>
    <x v="0"/>
    <s v="4018009000"/>
    <s v="Awarded"/>
    <s v="16023152"/>
    <m/>
    <m/>
    <n v="0.2"/>
    <n v="3873.6"/>
    <n v="0.2"/>
    <n v="3873.6"/>
  </r>
  <r>
    <x v="2"/>
    <s v="2"/>
    <s v="8/21/2015"/>
    <s v="2015"/>
    <s v="11"/>
    <s v="42010000"/>
    <x v="16"/>
    <x v="1"/>
    <s v="LAFAYETTE SCHOOL CORPORATION"/>
    <s v="Local Government"/>
    <x v="0"/>
    <s v="4020003000"/>
    <s v="Awarded"/>
    <s v="16023152"/>
    <m/>
    <m/>
    <n v="0"/>
    <n v="0"/>
    <n v="0"/>
    <n v="0"/>
  </r>
  <r>
    <x v="2"/>
    <s v="2"/>
    <s v="8/21/2015"/>
    <s v="2015"/>
    <s v="11"/>
    <s v="42010000"/>
    <x v="16"/>
    <x v="1"/>
    <s v="LAFAYETTE SCHOOL CORPORATION"/>
    <s v="Local Government"/>
    <x v="0"/>
    <s v="4025001000"/>
    <s v="Awarded"/>
    <s v="16023152"/>
    <m/>
    <m/>
    <n v="0.2"/>
    <n v="3873.6"/>
    <n v="0.2"/>
    <n v="3873.6"/>
  </r>
  <r>
    <x v="2"/>
    <s v="2"/>
    <s v="8/26/2015"/>
    <s v="2015"/>
    <s v="11"/>
    <s v="42010000"/>
    <x v="16"/>
    <x v="1"/>
    <s v="LAFAYETTE SCHOOL CORPORATION"/>
    <s v="Local Government"/>
    <x v="0"/>
    <s v="4018001000"/>
    <s v="Awarded"/>
    <s v="16023230"/>
    <m/>
    <m/>
    <n v="0.2"/>
    <n v="400"/>
    <n v="0.2"/>
    <n v="400"/>
  </r>
  <r>
    <x v="2"/>
    <s v="2"/>
    <s v="8/26/2015"/>
    <s v="2015"/>
    <s v="11"/>
    <s v="42010000"/>
    <x v="16"/>
    <x v="1"/>
    <s v="LAFAYETTE SCHOOL CORPORATION"/>
    <s v="Local Government"/>
    <x v="0"/>
    <s v="4018004000"/>
    <s v="Awarded"/>
    <s v="16023230"/>
    <m/>
    <m/>
    <n v="0.2"/>
    <n v="400"/>
    <n v="0.2"/>
    <n v="400"/>
  </r>
  <r>
    <x v="2"/>
    <s v="2"/>
    <s v="8/26/2015"/>
    <s v="2015"/>
    <s v="11"/>
    <s v="42010000"/>
    <x v="16"/>
    <x v="1"/>
    <s v="LAFAYETTE SCHOOL CORPORATION"/>
    <s v="Local Government"/>
    <x v="0"/>
    <s v="4018008000"/>
    <s v="Awarded"/>
    <s v="16023230"/>
    <m/>
    <m/>
    <n v="0.2"/>
    <n v="400"/>
    <n v="0.2"/>
    <n v="400"/>
  </r>
  <r>
    <x v="2"/>
    <s v="2"/>
    <s v="8/26/2015"/>
    <s v="2015"/>
    <s v="11"/>
    <s v="42010000"/>
    <x v="16"/>
    <x v="1"/>
    <s v="LAFAYETTE SCHOOL CORPORATION"/>
    <s v="Local Government"/>
    <x v="0"/>
    <s v="4018009000"/>
    <s v="Awarded"/>
    <s v="16023230"/>
    <m/>
    <m/>
    <n v="0.2"/>
    <n v="400"/>
    <n v="0.2"/>
    <n v="400"/>
  </r>
  <r>
    <x v="2"/>
    <s v="2"/>
    <s v="8/26/2015"/>
    <s v="2015"/>
    <s v="11"/>
    <s v="42010000"/>
    <x v="16"/>
    <x v="1"/>
    <s v="LAFAYETTE SCHOOL CORPORATION"/>
    <s v="Local Government"/>
    <x v="0"/>
    <s v="4020003000"/>
    <s v="Awarded"/>
    <s v="16023230"/>
    <m/>
    <m/>
    <n v="0"/>
    <n v="0"/>
    <n v="0"/>
    <n v="0"/>
  </r>
  <r>
    <x v="2"/>
    <s v="2"/>
    <s v="8/26/2015"/>
    <s v="2015"/>
    <s v="11"/>
    <s v="42010000"/>
    <x v="16"/>
    <x v="1"/>
    <s v="LAFAYETTE SCHOOL CORPORATION"/>
    <s v="Local Government"/>
    <x v="0"/>
    <s v="4025001000"/>
    <s v="Awarded"/>
    <s v="16023230"/>
    <m/>
    <m/>
    <n v="0.2"/>
    <n v="400"/>
    <n v="0.2"/>
    <n v="400"/>
  </r>
  <r>
    <x v="2"/>
    <s v="2"/>
    <s v="8/31/2015"/>
    <s v="2015"/>
    <s v="11"/>
    <s v="42010000"/>
    <x v="16"/>
    <x v="1"/>
    <s v="IN  DEPARTMENT OF NATURAL RESOURCES"/>
    <s v="State"/>
    <x v="0"/>
    <s v="1010007000"/>
    <s v="Awarded"/>
    <s v="15065825"/>
    <m/>
    <m/>
    <n v="1"/>
    <n v="43062"/>
    <n v="1"/>
    <n v="43062"/>
  </r>
  <r>
    <x v="2"/>
    <s v="2"/>
    <s v="8/31/2015"/>
    <s v="2015"/>
    <s v="11"/>
    <s v="42010000"/>
    <x v="16"/>
    <x v="1"/>
    <s v="IN  DEPARTMENT OF NATURAL RESOURCES"/>
    <s v="State"/>
    <x v="0"/>
    <s v="4012003000"/>
    <s v="Awarded"/>
    <s v="16023359"/>
    <m/>
    <m/>
    <n v="0.1"/>
    <n v="2814"/>
    <n v="0.1"/>
    <n v="2814"/>
  </r>
  <r>
    <x v="2"/>
    <s v="2"/>
    <s v="8/31/2015"/>
    <s v="2015"/>
    <s v="11"/>
    <s v="42010000"/>
    <x v="16"/>
    <x v="1"/>
    <s v="IN  DEPARTMENT OF NATURAL RESOURCES"/>
    <s v="State"/>
    <x v="0"/>
    <s v="4012011000"/>
    <s v="Awarded"/>
    <s v="16023359"/>
    <m/>
    <m/>
    <n v="0.9"/>
    <n v="25326"/>
    <n v="0.9"/>
    <n v="25326"/>
  </r>
  <r>
    <x v="2"/>
    <s v="3"/>
    <s v="9/4/2015"/>
    <s v="2015"/>
    <s v="12"/>
    <s v="42010000"/>
    <x v="16"/>
    <x v="1"/>
    <s v="IN  COMMISSION FOR HIGHER EDUCATION"/>
    <s v="State"/>
    <x v="0"/>
    <s v="1003006000"/>
    <s v="Awarded"/>
    <s v="16033519"/>
    <m/>
    <m/>
    <n v="1"/>
    <n v="2000"/>
    <n v="1"/>
    <n v="2000"/>
  </r>
  <r>
    <x v="2"/>
    <s v="3"/>
    <s v="9/4/2015"/>
    <s v="2015"/>
    <s v="12"/>
    <s v="42010000"/>
    <x v="16"/>
    <x v="1"/>
    <s v="IN  COMMISSION FOR HIGHER EDUCATION"/>
    <s v="State"/>
    <x v="0"/>
    <s v="2003007000"/>
    <s v="Awarded"/>
    <s v="16033518"/>
    <m/>
    <m/>
    <n v="1"/>
    <n v="2000"/>
    <n v="1"/>
    <n v="2000"/>
  </r>
  <r>
    <x v="2"/>
    <s v="3"/>
    <s v="9/4/2015"/>
    <s v="2015"/>
    <s v="12"/>
    <s v="42010000"/>
    <x v="16"/>
    <x v="1"/>
    <s v="Office of Small Business &amp; Entrshp"/>
    <s v="State"/>
    <x v="0"/>
    <s v="4025001005"/>
    <s v="Awarded"/>
    <s v="16033521"/>
    <m/>
    <m/>
    <n v="1"/>
    <n v="58828"/>
    <n v="1"/>
    <n v="58828"/>
  </r>
  <r>
    <x v="2"/>
    <s v="3"/>
    <s v="9/4/2015"/>
    <s v="2015"/>
    <s v="12"/>
    <s v="42010000"/>
    <x v="16"/>
    <x v="1"/>
    <s v="Office of Small Business &amp; Entrshp"/>
    <s v="State"/>
    <x v="0"/>
    <s v="4025001005"/>
    <s v="Awarded"/>
    <s v="16033522"/>
    <m/>
    <m/>
    <n v="1"/>
    <n v="145324"/>
    <n v="1"/>
    <n v="145324"/>
  </r>
  <r>
    <x v="2"/>
    <s v="3"/>
    <s v="9/14/2015"/>
    <s v="2015"/>
    <s v="12"/>
    <s v="42010000"/>
    <x v="16"/>
    <x v="1"/>
    <s v="IN  DEPARTMENT OF NATURAL RESOURCES"/>
    <s v="State"/>
    <x v="0"/>
    <s v="4011015000"/>
    <s v="Awarded"/>
    <s v="16033713"/>
    <m/>
    <m/>
    <n v="1"/>
    <n v="3500"/>
    <n v="1"/>
    <n v="3500"/>
  </r>
  <r>
    <x v="2"/>
    <s v="3"/>
    <s v="9/16/2015"/>
    <s v="2015"/>
    <s v="12"/>
    <s v="42010000"/>
    <x v="16"/>
    <x v="1"/>
    <s v="Sanitation District No. 1 of N. KY"/>
    <s v="State"/>
    <x v="0"/>
    <s v="4014005000"/>
    <s v="Awarded"/>
    <s v="16033775"/>
    <m/>
    <m/>
    <n v="0.75"/>
    <n v="3750"/>
    <n v="0.75"/>
    <n v="3750"/>
  </r>
  <r>
    <x v="2"/>
    <s v="3"/>
    <s v="9/16/2015"/>
    <s v="2015"/>
    <s v="12"/>
    <s v="42010000"/>
    <x v="16"/>
    <x v="1"/>
    <s v="Boone County Conservation District"/>
    <s v="Local Government"/>
    <x v="0"/>
    <s v="4014005000"/>
    <s v="Awarded"/>
    <s v="16033776"/>
    <m/>
    <m/>
    <n v="0.75"/>
    <n v="3750"/>
    <n v="0.75"/>
    <n v="3750"/>
  </r>
  <r>
    <x v="2"/>
    <s v="3"/>
    <s v="9/16/2015"/>
    <s v="2015"/>
    <s v="12"/>
    <s v="42010000"/>
    <x v="16"/>
    <x v="1"/>
    <s v="Sanitation District No. 1 of N. KY"/>
    <s v="State"/>
    <x v="0"/>
    <s v="4014024000"/>
    <s v="Awarded"/>
    <s v="16033775"/>
    <m/>
    <m/>
    <n v="0.25"/>
    <n v="1250"/>
    <n v="0.25"/>
    <n v="1250"/>
  </r>
  <r>
    <x v="2"/>
    <s v="3"/>
    <s v="9/16/2015"/>
    <s v="2015"/>
    <s v="12"/>
    <s v="42010000"/>
    <x v="16"/>
    <x v="1"/>
    <s v="Boone County Conservation District"/>
    <s v="Local Government"/>
    <x v="0"/>
    <s v="4014024000"/>
    <s v="Awarded"/>
    <s v="16033776"/>
    <m/>
    <m/>
    <n v="0.25"/>
    <n v="1250"/>
    <n v="0.25"/>
    <n v="1250"/>
  </r>
  <r>
    <x v="2"/>
    <s v="3"/>
    <s v="9/17/2015"/>
    <s v="2015"/>
    <s v="12"/>
    <s v="42010000"/>
    <x v="16"/>
    <x v="1"/>
    <s v="IN Economic Development Corporation"/>
    <s v="State"/>
    <x v="0"/>
    <s v="4025001005"/>
    <s v="Awarded"/>
    <s v="16033872"/>
    <m/>
    <m/>
    <n v="1"/>
    <n v="10739"/>
    <n v="1"/>
    <n v="10739"/>
  </r>
  <r>
    <x v="2"/>
    <s v="3"/>
    <s v="9/30/2015"/>
    <s v="2015"/>
    <s v="12"/>
    <s v="42010000"/>
    <x v="16"/>
    <x v="1"/>
    <s v="IN  CRIMINAL JUSTICE INSTITUTE"/>
    <s v="State"/>
    <x v="0"/>
    <s v="4019010000"/>
    <s v="Not Funded"/>
    <s v="16034299"/>
    <m/>
    <m/>
    <n v="1"/>
    <n v="30500"/>
    <n v="1"/>
    <n v="30500"/>
  </r>
  <r>
    <x v="2"/>
    <s v="4"/>
    <s v="10/3/2015"/>
    <s v="2016"/>
    <s v="1"/>
    <s v="42010000"/>
    <x v="16"/>
    <x v="1"/>
    <s v="IN Economic Development Corporation"/>
    <s v="State"/>
    <x v="0"/>
    <s v="2004051000"/>
    <s v="Awarded"/>
    <s v="16044538"/>
    <m/>
    <m/>
    <n v="1"/>
    <n v="13606"/>
    <n v="1"/>
    <n v="13606"/>
  </r>
  <r>
    <x v="2"/>
    <s v="4"/>
    <s v="10/9/2015"/>
    <s v="2016"/>
    <s v="1"/>
    <s v="42010000"/>
    <x v="16"/>
    <x v="1"/>
    <s v="IN  DEPT NAT RES DIV OF FISH &amp; WILDLIFE"/>
    <s v="State"/>
    <x v="0"/>
    <s v="4012003000"/>
    <s v="Awarded"/>
    <s v="16044669"/>
    <m/>
    <m/>
    <n v="0.47"/>
    <n v="77119.95"/>
    <n v="0.47"/>
    <n v="77119.95"/>
  </r>
  <r>
    <x v="2"/>
    <s v="4"/>
    <s v="10/9/2015"/>
    <s v="2016"/>
    <s v="1"/>
    <s v="42010000"/>
    <x v="16"/>
    <x v="1"/>
    <s v="IN  DEPT NAT RES DIV OF FISH &amp; WILDLIFE"/>
    <s v="State"/>
    <x v="0"/>
    <s v="4012011000"/>
    <s v="Awarded"/>
    <s v="16044669"/>
    <m/>
    <m/>
    <n v="0.53"/>
    <n v="86965.05"/>
    <n v="0.53"/>
    <n v="86965.05"/>
  </r>
  <r>
    <x v="2"/>
    <s v="4"/>
    <s v="10/13/2015"/>
    <s v="2016"/>
    <s v="1"/>
    <s v="42010000"/>
    <x v="16"/>
    <x v="1"/>
    <s v="IN  DEPARTMENT OF EDUCATION"/>
    <s v="State"/>
    <x v="0"/>
    <s v="4025001000"/>
    <s v="Awarded"/>
    <s v="16044733"/>
    <m/>
    <m/>
    <n v="1"/>
    <n v="200591"/>
    <n v="1"/>
    <n v="200591"/>
  </r>
  <r>
    <x v="2"/>
    <s v="4"/>
    <s v="10/28/2015"/>
    <s v="2016"/>
    <s v="1"/>
    <s v="42010000"/>
    <x v="16"/>
    <x v="1"/>
    <s v="IVY TECH STATE COLLEGE"/>
    <s v="Institution of Higher Education"/>
    <x v="0"/>
    <s v="4011013000"/>
    <s v="Awarded"/>
    <s v="16045177"/>
    <m/>
    <m/>
    <n v="1"/>
    <n v="20224"/>
    <n v="1"/>
    <n v="20224"/>
  </r>
  <r>
    <x v="2"/>
    <s v="4"/>
    <s v="10/30/2015"/>
    <s v="2016"/>
    <s v="1"/>
    <s v="42010000"/>
    <x v="16"/>
    <x v="1"/>
    <s v="IN  DEPARTMENT OF NATURAL RESOURCES"/>
    <s v="State"/>
    <x v="0"/>
    <s v="4012003000"/>
    <s v="Awarded"/>
    <s v="16045419"/>
    <m/>
    <m/>
    <n v="0.1"/>
    <n v="200"/>
    <n v="0.1"/>
    <n v="200"/>
  </r>
  <r>
    <x v="2"/>
    <s v="4"/>
    <s v="10/30/2015"/>
    <s v="2016"/>
    <s v="1"/>
    <s v="42010000"/>
    <x v="16"/>
    <x v="1"/>
    <s v="IN  DEPARTMENT OF NATURAL RESOURCES"/>
    <s v="State"/>
    <x v="0"/>
    <s v="4012011000"/>
    <s v="Awarded"/>
    <s v="16045419"/>
    <m/>
    <m/>
    <n v="0.9"/>
    <n v="1800"/>
    <n v="0.9"/>
    <n v="1800"/>
  </r>
  <r>
    <x v="2"/>
    <s v="5"/>
    <s v="11/4/2015"/>
    <s v="2016"/>
    <s v="2"/>
    <s v="42010000"/>
    <x v="16"/>
    <x v="1"/>
    <s v="Indiana Small Business Development Center"/>
    <s v="State"/>
    <x v="0"/>
    <s v="4025001005"/>
    <s v="Awarded"/>
    <s v="16055590"/>
    <m/>
    <m/>
    <n v="1"/>
    <n v="16649"/>
    <n v="1"/>
    <n v="16649"/>
  </r>
  <r>
    <x v="2"/>
    <s v="5"/>
    <s v="11/10/2015"/>
    <s v="2016"/>
    <s v="2"/>
    <s v="42010000"/>
    <x v="16"/>
    <x v="1"/>
    <s v="IN  Office of Community &amp; Rural Affairs"/>
    <s v="State"/>
    <x v="0"/>
    <s v="4011001000"/>
    <s v="Awarded"/>
    <s v="16055729"/>
    <m/>
    <m/>
    <n v="0.25"/>
    <n v="18750"/>
    <n v="0.25"/>
    <n v="18750"/>
  </r>
  <r>
    <x v="2"/>
    <s v="5"/>
    <s v="11/10/2015"/>
    <s v="2016"/>
    <s v="2"/>
    <s v="42010000"/>
    <x v="16"/>
    <x v="1"/>
    <s v="IN  Office of Community &amp; Rural Affairs"/>
    <s v="State"/>
    <x v="0"/>
    <s v="4025001000"/>
    <s v="Awarded"/>
    <s v="16055729"/>
    <m/>
    <m/>
    <n v="0.25"/>
    <n v="18750"/>
    <n v="0.25"/>
    <n v="18750"/>
  </r>
  <r>
    <x v="2"/>
    <s v="5"/>
    <s v="11/10/2015"/>
    <s v="2016"/>
    <s v="2"/>
    <s v="42010000"/>
    <x v="16"/>
    <x v="1"/>
    <s v="IN  Office of Community &amp; Rural Affairs"/>
    <s v="State"/>
    <x v="0"/>
    <s v="4025001005"/>
    <s v="Awarded"/>
    <s v="16055729"/>
    <m/>
    <m/>
    <n v="0.5"/>
    <n v="37500"/>
    <n v="0.5"/>
    <n v="37500"/>
  </r>
  <r>
    <x v="2"/>
    <s v="5"/>
    <s v="11/19/2015"/>
    <s v="2016"/>
    <s v="2"/>
    <s v="42010000"/>
    <x v="16"/>
    <x v="1"/>
    <s v="NATIONAL INSTITUTES OF HEALTH"/>
    <s v="Federal"/>
    <x v="0"/>
    <s v="4016003000"/>
    <s v="Pending"/>
    <s v="15055290"/>
    <n v="1"/>
    <n v="3855965"/>
    <m/>
    <m/>
    <n v="1"/>
    <n v="3855965"/>
  </r>
  <r>
    <x v="2"/>
    <s v="5"/>
    <s v="11/19/2015"/>
    <s v="2016"/>
    <s v="2"/>
    <s v="42010000"/>
    <x v="16"/>
    <x v="1"/>
    <s v="NATIONAL INSTITUTES OF HEALTH"/>
    <s v="Federal"/>
    <x v="0"/>
    <s v="4018010000"/>
    <s v="Pending"/>
    <s v="15055290"/>
    <n v="0"/>
    <n v="0"/>
    <m/>
    <m/>
    <n v="0"/>
    <n v="0"/>
  </r>
  <r>
    <x v="2"/>
    <s v="5"/>
    <s v="11/19/2015"/>
    <s v="2016"/>
    <s v="2"/>
    <s v="42010000"/>
    <x v="16"/>
    <x v="1"/>
    <s v="NATIONAL INSTITUTES OF HEALTH"/>
    <s v="Federal"/>
    <x v="0"/>
    <s v="4027003000"/>
    <s v="Pending"/>
    <s v="15055290"/>
    <n v="0"/>
    <n v="0"/>
    <m/>
    <m/>
    <n v="0"/>
    <n v="0"/>
  </r>
  <r>
    <x v="2"/>
    <s v="5"/>
    <s v="11/20/2015"/>
    <s v="2016"/>
    <s v="2"/>
    <s v="42010000"/>
    <x v="16"/>
    <x v="1"/>
    <s v="IN Economic Development Corporation"/>
    <s v="State"/>
    <x v="0"/>
    <s v="1013003000"/>
    <s v="Awarded"/>
    <s v="16056087"/>
    <m/>
    <m/>
    <n v="1"/>
    <n v="13063"/>
    <n v="1"/>
    <n v="13063"/>
  </r>
  <r>
    <x v="2"/>
    <s v="5"/>
    <s v="11/20/2015"/>
    <s v="2016"/>
    <s v="2"/>
    <s v="42010000"/>
    <x v="16"/>
    <x v="1"/>
    <s v="IN  State Department of Agriculture"/>
    <s v="State"/>
    <x v="0"/>
    <s v="4011013000"/>
    <s v="Awarded"/>
    <s v="16055955"/>
    <m/>
    <m/>
    <n v="1"/>
    <n v="4500"/>
    <n v="1"/>
    <n v="4500"/>
  </r>
  <r>
    <x v="2"/>
    <s v="5"/>
    <s v="11/20/2015"/>
    <s v="2016"/>
    <s v="2"/>
    <s v="42010000"/>
    <x v="16"/>
    <x v="1"/>
    <s v="IN  STATE DEPARTMENT OF HEALTH"/>
    <s v="State"/>
    <x v="0"/>
    <s v="4011017000"/>
    <s v="Awarded"/>
    <s v="16045418"/>
    <m/>
    <m/>
    <n v="1"/>
    <n v="112361"/>
    <n v="1"/>
    <n v="112361"/>
  </r>
  <r>
    <x v="2"/>
    <s v="5"/>
    <s v="11/20/2015"/>
    <s v="2016"/>
    <s v="2"/>
    <s v="42010000"/>
    <x v="16"/>
    <x v="1"/>
    <s v="Google Inc"/>
    <s v="Private Profit"/>
    <x v="0"/>
    <s v="4014003000"/>
    <s v="Not Funded"/>
    <s v="16056071"/>
    <m/>
    <m/>
    <n v="1"/>
    <n v="110000"/>
    <n v="1"/>
    <n v="110000"/>
  </r>
  <r>
    <x v="2"/>
    <s v="5"/>
    <s v="11/24/2015"/>
    <s v="2016"/>
    <s v="2"/>
    <s v="42010000"/>
    <x v="16"/>
    <x v="1"/>
    <s v="IN  DEPARTMENT OF NATURAL RESOURCES"/>
    <s v="State"/>
    <x v="0"/>
    <s v="4011015000"/>
    <s v="Awarded"/>
    <s v="16056149"/>
    <m/>
    <m/>
    <n v="1"/>
    <n v="36265"/>
    <n v="1"/>
    <n v="36265"/>
  </r>
  <r>
    <x v="2"/>
    <s v="5"/>
    <s v="11/25/2015"/>
    <s v="2016"/>
    <s v="2"/>
    <s v="42010000"/>
    <x v="16"/>
    <x v="1"/>
    <s v="WAYNE STATE UNIVERSITY"/>
    <s v="Institution of Higher Education"/>
    <x v="0"/>
    <s v="4014005000"/>
    <s v="Pending"/>
    <s v="16056212"/>
    <m/>
    <m/>
    <n v="1"/>
    <n v="60000"/>
    <n v="1"/>
    <n v="60000"/>
  </r>
  <r>
    <x v="2"/>
    <s v="6"/>
    <s v="12/1/2015"/>
    <s v="2016"/>
    <s v="3"/>
    <s v="42010000"/>
    <x v="16"/>
    <x v="1"/>
    <s v="IN  State Department of Agriculture"/>
    <s v="State"/>
    <x v="0"/>
    <s v="4011009000"/>
    <s v="Not Funded"/>
    <s v="16066314"/>
    <m/>
    <m/>
    <n v="1"/>
    <n v="15000"/>
    <n v="1"/>
    <n v="15000"/>
  </r>
  <r>
    <x v="2"/>
    <s v="6"/>
    <s v="12/1/2015"/>
    <s v="2016"/>
    <s v="3"/>
    <s v="42010000"/>
    <x v="16"/>
    <x v="1"/>
    <s v="Washington Cty Econ Growth Ptnshp"/>
    <s v="Private Non-Profit"/>
    <x v="0"/>
    <s v="4011013000"/>
    <s v="Awarded"/>
    <s v="16056264"/>
    <m/>
    <m/>
    <n v="1"/>
    <n v="3478"/>
    <n v="1"/>
    <n v="3478"/>
  </r>
  <r>
    <x v="2"/>
    <s v="6"/>
    <s v="12/1/2015"/>
    <s v="2016"/>
    <s v="3"/>
    <s v="42010000"/>
    <x v="16"/>
    <x v="1"/>
    <s v="IN  COMMISSION FOR HIGHER EDUCATION"/>
    <s v="State"/>
    <x v="0"/>
    <s v="4011017000"/>
    <s v="Awarded"/>
    <s v="16034354"/>
    <m/>
    <m/>
    <n v="1"/>
    <n v="132729"/>
    <n v="1"/>
    <n v="132729"/>
  </r>
  <r>
    <x v="2"/>
    <s v="6"/>
    <s v="12/4/2015"/>
    <s v="2016"/>
    <s v="3"/>
    <s v="42010000"/>
    <x v="16"/>
    <x v="1"/>
    <s v="Citizens for a Drug Free Ohio Cty"/>
    <s v="Private Non-Profit"/>
    <x v="0"/>
    <s v="4011013000"/>
    <s v="Awarded"/>
    <s v="16066330"/>
    <m/>
    <m/>
    <n v="1"/>
    <n v="750"/>
    <n v="1"/>
    <n v="750"/>
  </r>
  <r>
    <x v="2"/>
    <s v="6"/>
    <s v="12/10/2015"/>
    <s v="2016"/>
    <s v="3"/>
    <s v="42010000"/>
    <x v="16"/>
    <x v="1"/>
    <s v="IN Clinical &amp; Translational Sci Inst"/>
    <s v="Institution of Higher Education"/>
    <x v="0"/>
    <s v="4012006000"/>
    <s v="Pending"/>
    <s v="16066372"/>
    <n v="1"/>
    <n v="160000"/>
    <m/>
    <m/>
    <n v="1"/>
    <n v="160000"/>
  </r>
  <r>
    <x v="2"/>
    <s v="6"/>
    <s v="12/10/2015"/>
    <s v="2016"/>
    <s v="3"/>
    <s v="42010000"/>
    <x v="16"/>
    <x v="1"/>
    <s v="IN Clinical &amp; Translational Sci Inst"/>
    <s v="Institution of Higher Education"/>
    <x v="0"/>
    <s v="4027003000"/>
    <s v="Pending"/>
    <s v="16066372"/>
    <n v="0"/>
    <n v="0"/>
    <m/>
    <m/>
    <n v="0"/>
    <n v="0"/>
  </r>
  <r>
    <x v="2"/>
    <s v="6"/>
    <s v="12/11/2015"/>
    <s v="2016"/>
    <s v="3"/>
    <s v="42010000"/>
    <x v="16"/>
    <x v="1"/>
    <s v="IN  COMMISSION FOR HIGHER EDUCATION"/>
    <s v="State"/>
    <x v="0"/>
    <s v="4002015000"/>
    <s v="Awarded"/>
    <s v="16066561"/>
    <m/>
    <m/>
    <n v="1"/>
    <n v="2000"/>
    <n v="1"/>
    <n v="2000"/>
  </r>
  <r>
    <x v="2"/>
    <s v="6"/>
    <s v="12/11/2015"/>
    <s v="2016"/>
    <s v="3"/>
    <s v="42010000"/>
    <x v="16"/>
    <x v="1"/>
    <s v="IN Clinical &amp; Translational Sci Inst"/>
    <s v="Institution of Higher Education"/>
    <x v="0"/>
    <s v="4008006000"/>
    <s v="Awarded"/>
    <s v="16066550"/>
    <m/>
    <m/>
    <n v="0.3"/>
    <n v="47696.7"/>
    <n v="0.3"/>
    <n v="47696.7"/>
  </r>
  <r>
    <x v="2"/>
    <s v="6"/>
    <s v="12/11/2015"/>
    <s v="2016"/>
    <s v="3"/>
    <s v="42010000"/>
    <x v="16"/>
    <x v="1"/>
    <s v="IN Clinical &amp; Translational Sci Inst"/>
    <s v="Institution of Higher Education"/>
    <x v="0"/>
    <s v="4014006000"/>
    <s v="Pending"/>
    <s v="16066567"/>
    <m/>
    <m/>
    <n v="0.5"/>
    <n v="80000"/>
    <n v="0.5"/>
    <n v="80000"/>
  </r>
  <r>
    <x v="2"/>
    <s v="6"/>
    <s v="12/11/2015"/>
    <s v="2016"/>
    <s v="3"/>
    <s v="42010000"/>
    <x v="16"/>
    <x v="1"/>
    <s v="IN Clinical &amp; Translational Sci Inst"/>
    <s v="Institution of Higher Education"/>
    <x v="0"/>
    <s v="4014008000"/>
    <s v="Awarded"/>
    <s v="16066550"/>
    <m/>
    <m/>
    <n v="0.52500000000000002"/>
    <n v="83469.23"/>
    <n v="0.52500000000000002"/>
    <n v="83469.23"/>
  </r>
  <r>
    <x v="2"/>
    <s v="6"/>
    <s v="12/11/2015"/>
    <s v="2016"/>
    <s v="3"/>
    <s v="42010000"/>
    <x v="16"/>
    <x v="1"/>
    <s v="IN Clinical &amp; Translational Sci Inst"/>
    <s v="Institution of Higher Education"/>
    <x v="0"/>
    <s v="4014017000"/>
    <s v="Pending"/>
    <s v="16066567"/>
    <m/>
    <m/>
    <n v="0.5"/>
    <n v="80000"/>
    <n v="0.5"/>
    <n v="80000"/>
  </r>
  <r>
    <x v="2"/>
    <s v="6"/>
    <s v="12/11/2015"/>
    <s v="2016"/>
    <s v="3"/>
    <s v="42010000"/>
    <x v="16"/>
    <x v="1"/>
    <s v="IN Clinical &amp; Translational Sci Inst"/>
    <s v="Institution of Higher Education"/>
    <x v="0"/>
    <s v="4014017000"/>
    <s v="Awarded"/>
    <s v="16066550"/>
    <m/>
    <m/>
    <n v="0.17499999999999999"/>
    <n v="27823.08"/>
    <n v="0.17499999999999999"/>
    <n v="27823.08"/>
  </r>
  <r>
    <x v="2"/>
    <s v="6"/>
    <s v="12/14/2015"/>
    <s v="2016"/>
    <s v="3"/>
    <s v="42010000"/>
    <x v="16"/>
    <x v="1"/>
    <s v="DAVIESS COUNTY"/>
    <s v="Local Government"/>
    <x v="0"/>
    <s v="4011013000"/>
    <s v="Awarded"/>
    <s v="16066396"/>
    <m/>
    <m/>
    <n v="1"/>
    <n v="34721"/>
    <n v="1"/>
    <n v="34721"/>
  </r>
  <r>
    <x v="2"/>
    <s v="6"/>
    <s v="12/14/2015"/>
    <s v="2016"/>
    <s v="3"/>
    <s v="42010000"/>
    <x v="16"/>
    <x v="1"/>
    <s v="IN Clinical &amp; Translational Sci Inst"/>
    <s v="Institution of Higher Education"/>
    <x v="0"/>
    <s v="4012003000"/>
    <s v="Pending"/>
    <s v="16066574"/>
    <m/>
    <m/>
    <n v="0.06"/>
    <n v="8292.5400000000009"/>
    <n v="0.06"/>
    <n v="8292.5400000000009"/>
  </r>
  <r>
    <x v="2"/>
    <s v="6"/>
    <s v="12/14/2015"/>
    <s v="2016"/>
    <s v="3"/>
    <s v="42010000"/>
    <x v="16"/>
    <x v="1"/>
    <s v="IN Clinical &amp; Translational Sci Inst"/>
    <s v="Institution of Higher Education"/>
    <x v="0"/>
    <s v="4012004000"/>
    <s v="Pending"/>
    <s v="16066574"/>
    <m/>
    <m/>
    <n v="0.94"/>
    <n v="129916.46"/>
    <n v="0.94"/>
    <n v="129916.46"/>
  </r>
  <r>
    <x v="2"/>
    <s v="6"/>
    <s v="12/17/2015"/>
    <s v="2016"/>
    <s v="3"/>
    <s v="42010000"/>
    <x v="16"/>
    <x v="1"/>
    <s v="IN  DEPARTMENT OF NATURAL RESOURCES"/>
    <s v="State"/>
    <x v="0"/>
    <s v="4011015000"/>
    <s v="Awarded"/>
    <s v="16066719"/>
    <m/>
    <m/>
    <n v="1"/>
    <n v="48119"/>
    <n v="1"/>
    <n v="48119"/>
  </r>
  <r>
    <x v="2"/>
    <s v="6"/>
    <s v="12/17/2015"/>
    <s v="2016"/>
    <s v="3"/>
    <s v="42010000"/>
    <x v="16"/>
    <x v="1"/>
    <s v="IN  DEPARTMENT OF EDUCATION"/>
    <s v="State"/>
    <x v="0"/>
    <s v="4014007000"/>
    <s v="Awarded"/>
    <s v="16066745"/>
    <m/>
    <m/>
    <n v="0.1"/>
    <n v="10424.6"/>
    <n v="0.1"/>
    <n v="10424.6"/>
  </r>
  <r>
    <x v="2"/>
    <s v="6"/>
    <s v="12/17/2015"/>
    <s v="2016"/>
    <s v="3"/>
    <s v="42010000"/>
    <x v="16"/>
    <x v="1"/>
    <s v="IN  DEPARTMENT OF EDUCATION"/>
    <s v="State"/>
    <x v="0"/>
    <s v="4020003000"/>
    <s v="Awarded"/>
    <s v="16066745"/>
    <m/>
    <m/>
    <n v="0.9"/>
    <n v="93821.4"/>
    <n v="0.9"/>
    <n v="93821.4"/>
  </r>
  <r>
    <x v="2"/>
    <s v="6"/>
    <s v="12/23/2015"/>
    <s v="2016"/>
    <s v="3"/>
    <s v="42010000"/>
    <x v="16"/>
    <x v="1"/>
    <s v="IN  DEPT OF WORKFORCE DEVELOPMENT"/>
    <s v="State"/>
    <x v="0"/>
    <s v="4007001000"/>
    <s v="Not Funded"/>
    <s v="16066909"/>
    <m/>
    <m/>
    <n v="0"/>
    <n v="0"/>
    <n v="0"/>
    <n v="0"/>
  </r>
  <r>
    <x v="2"/>
    <s v="6"/>
    <s v="12/23/2015"/>
    <s v="2016"/>
    <s v="3"/>
    <s v="42010000"/>
    <x v="16"/>
    <x v="1"/>
    <s v="IN  DEPT OF WORKFORCE DEVELOPMENT"/>
    <s v="State"/>
    <x v="0"/>
    <s v="4042001000"/>
    <s v="Not Funded"/>
    <s v="16066909"/>
    <m/>
    <m/>
    <n v="1"/>
    <n v="1067937"/>
    <n v="1"/>
    <n v="1067937"/>
  </r>
  <r>
    <x v="2"/>
    <s v="7"/>
    <s v="1/5/2016"/>
    <s v="2016"/>
    <s v="4"/>
    <s v="42010000"/>
    <x v="16"/>
    <x v="1"/>
    <s v="IN  DEPARTMENT OF NATURAL RESOURCES"/>
    <s v="State"/>
    <x v="0"/>
    <s v="4011015000"/>
    <s v="Pending"/>
    <s v="16066886"/>
    <n v="0.5"/>
    <n v="35000"/>
    <m/>
    <m/>
    <n v="0.5"/>
    <n v="35000"/>
  </r>
  <r>
    <x v="2"/>
    <s v="7"/>
    <s v="1/5/2016"/>
    <s v="2016"/>
    <s v="4"/>
    <s v="42010000"/>
    <x v="16"/>
    <x v="1"/>
    <s v="IN  DEPARTMENT OF NATURAL RESOURCES"/>
    <s v="State"/>
    <x v="0"/>
    <s v="4011020000"/>
    <s v="Pending"/>
    <s v="16066886"/>
    <n v="0.5"/>
    <n v="35000"/>
    <m/>
    <m/>
    <n v="0.5"/>
    <n v="35000"/>
  </r>
  <r>
    <x v="2"/>
    <s v="7"/>
    <s v="1/5/2016"/>
    <s v="2016"/>
    <s v="4"/>
    <s v="42010000"/>
    <x v="16"/>
    <x v="1"/>
    <s v="IN  DEPARTMENT OF NATURAL RESOURCES"/>
    <s v="State"/>
    <x v="0"/>
    <s v="4027011000"/>
    <s v="Pending"/>
    <s v="16066886"/>
    <n v="0"/>
    <n v="0"/>
    <m/>
    <m/>
    <n v="0"/>
    <n v="0"/>
  </r>
  <r>
    <x v="2"/>
    <s v="7"/>
    <s v="1/26/2016"/>
    <s v="2016"/>
    <s v="4"/>
    <s v="42010000"/>
    <x v="16"/>
    <x v="1"/>
    <s v="Office of Small Business &amp; Entrshp"/>
    <s v="Federal"/>
    <x v="0"/>
    <s v="2004051000"/>
    <s v="Awarded"/>
    <s v="16077619"/>
    <m/>
    <m/>
    <n v="1"/>
    <n v="76807"/>
    <n v="1"/>
    <n v="76807"/>
  </r>
  <r>
    <x v="2"/>
    <s v="7"/>
    <s v="1/26/2016"/>
    <s v="2016"/>
    <s v="4"/>
    <s v="42010000"/>
    <x v="16"/>
    <x v="1"/>
    <s v="Office of Small Business &amp; Entrshp"/>
    <s v="Federal"/>
    <x v="0"/>
    <s v="2004051000"/>
    <s v="Awarded"/>
    <s v="16077620"/>
    <m/>
    <m/>
    <n v="1"/>
    <n v="189735"/>
    <n v="1"/>
    <n v="189735"/>
  </r>
  <r>
    <x v="2"/>
    <s v="7"/>
    <s v="1/26/2016"/>
    <s v="2016"/>
    <s v="4"/>
    <s v="42010000"/>
    <x v="16"/>
    <x v="1"/>
    <s v="LOUISIANA STATE UNIVERSITY"/>
    <s v="Institution of Higher Education"/>
    <x v="0"/>
    <s v="4014009000"/>
    <s v="Pending"/>
    <s v="16077603"/>
    <n v="1"/>
    <n v="745979"/>
    <m/>
    <m/>
    <n v="1"/>
    <n v="745979"/>
  </r>
  <r>
    <x v="2"/>
    <s v="7"/>
    <s v="1/26/2016"/>
    <s v="2016"/>
    <s v="4"/>
    <s v="42010000"/>
    <x v="16"/>
    <x v="1"/>
    <s v="IN STATE OFFICE OF RURAL HEALTH"/>
    <s v="State"/>
    <x v="0"/>
    <s v="4025003000"/>
    <s v="Pending"/>
    <s v="16077614"/>
    <m/>
    <m/>
    <n v="1"/>
    <n v="18000"/>
    <n v="1"/>
    <n v="18000"/>
  </r>
  <r>
    <x v="2"/>
    <s v="7"/>
    <s v="1/26/2016"/>
    <s v="2016"/>
    <s v="4"/>
    <s v="42010000"/>
    <x v="16"/>
    <x v="1"/>
    <s v="LOUISIANA STATE UNIVERSITY"/>
    <s v="Institution of Higher Education"/>
    <x v="0"/>
    <s v="4027002000"/>
    <s v="Pending"/>
    <s v="16077603"/>
    <n v="0"/>
    <n v="0"/>
    <m/>
    <m/>
    <n v="0"/>
    <n v="0"/>
  </r>
  <r>
    <x v="2"/>
    <s v="7"/>
    <s v="1/29/2016"/>
    <s v="2016"/>
    <s v="4"/>
    <s v="42010000"/>
    <x v="16"/>
    <x v="1"/>
    <s v="IN  DEPARTMENT OF NATURAL RESOURCES"/>
    <s v="State"/>
    <x v="0"/>
    <s v="1010005000"/>
    <s v="Awarded"/>
    <s v="16077728"/>
    <m/>
    <m/>
    <n v="0.1"/>
    <n v="452.9"/>
    <n v="0.1"/>
    <n v="452.9"/>
  </r>
  <r>
    <x v="2"/>
    <s v="7"/>
    <s v="1/29/2016"/>
    <s v="2016"/>
    <s v="4"/>
    <s v="42010000"/>
    <x v="16"/>
    <x v="1"/>
    <s v="IN  DEPARTMENT OF EDUCATION"/>
    <s v="State"/>
    <x v="0"/>
    <s v="1010009000"/>
    <s v="Awarded"/>
    <s v="16077747"/>
    <m/>
    <m/>
    <n v="0.9"/>
    <n v="87416.54"/>
    <n v="0.9"/>
    <n v="87416.54"/>
  </r>
  <r>
    <x v="2"/>
    <s v="7"/>
    <s v="1/29/2016"/>
    <s v="2016"/>
    <s v="4"/>
    <s v="42010000"/>
    <x v="16"/>
    <x v="1"/>
    <s v="IN  DEPARTMENT OF EDUCATION"/>
    <s v="State"/>
    <x v="0"/>
    <s v="1012002000"/>
    <s v="Awarded"/>
    <s v="16077747"/>
    <m/>
    <m/>
    <n v="0.1"/>
    <n v="9712.9500000000007"/>
    <n v="0.1"/>
    <n v="9712.9500000000007"/>
  </r>
  <r>
    <x v="2"/>
    <s v="7"/>
    <s v="1/29/2016"/>
    <s v="2016"/>
    <s v="4"/>
    <s v="42010000"/>
    <x v="16"/>
    <x v="1"/>
    <s v="IN  DEPARTMENT OF NATURAL RESOURCES"/>
    <s v="State"/>
    <x v="0"/>
    <s v="4011015000"/>
    <s v="Awarded"/>
    <s v="16077728"/>
    <m/>
    <m/>
    <n v="0.6"/>
    <n v="2717.4"/>
    <n v="0.6"/>
    <n v="2717.4"/>
  </r>
  <r>
    <x v="2"/>
    <s v="7"/>
    <s v="1/29/2016"/>
    <s v="2016"/>
    <s v="4"/>
    <s v="42010000"/>
    <x v="16"/>
    <x v="1"/>
    <s v="IN  DEPARTMENT OF NATURAL RESOURCES"/>
    <s v="State"/>
    <x v="0"/>
    <s v="4011020000"/>
    <s v="Awarded"/>
    <s v="16077728"/>
    <m/>
    <m/>
    <n v="0.3"/>
    <n v="1358.7"/>
    <n v="0.3"/>
    <n v="1358.7"/>
  </r>
  <r>
    <x v="2"/>
    <s v="7"/>
    <s v="1/29/2016"/>
    <s v="2016"/>
    <s v="4"/>
    <s v="42010000"/>
    <x v="16"/>
    <x v="1"/>
    <s v="UNIVERSITY OF HAWAII"/>
    <s v="Institution of Higher Education"/>
    <x v="0"/>
    <s v="4014006000"/>
    <s v="Pending"/>
    <s v="16077737"/>
    <m/>
    <m/>
    <n v="1"/>
    <n v="281243"/>
    <n v="1"/>
    <n v="281243"/>
  </r>
  <r>
    <x v="2"/>
    <s v="7"/>
    <s v="1/29/2016"/>
    <s v="2016"/>
    <s v="4"/>
    <s v="42010000"/>
    <x v="16"/>
    <x v="1"/>
    <s v="IN  DEPARTMENT OF EDUCATION"/>
    <s v="State"/>
    <x v="0"/>
    <s v="4019001000"/>
    <s v="Awarded"/>
    <s v="16077746"/>
    <m/>
    <m/>
    <n v="0.2"/>
    <n v="20681.150000000001"/>
    <n v="0.2"/>
    <n v="20681.150000000001"/>
  </r>
  <r>
    <x v="2"/>
    <s v="7"/>
    <s v="1/29/2016"/>
    <s v="2016"/>
    <s v="4"/>
    <s v="42010000"/>
    <x v="16"/>
    <x v="1"/>
    <s v="IN  DEPARTMENT OF EDUCATION"/>
    <s v="State"/>
    <x v="0"/>
    <s v="4019006000"/>
    <s v="Awarded"/>
    <s v="16077746"/>
    <m/>
    <m/>
    <n v="0.1"/>
    <n v="10340.58"/>
    <n v="0.1"/>
    <n v="10340.58"/>
  </r>
  <r>
    <x v="2"/>
    <s v="7"/>
    <s v="1/29/2016"/>
    <s v="2016"/>
    <s v="4"/>
    <s v="42010000"/>
    <x v="16"/>
    <x v="1"/>
    <s v="IN  DEPARTMENT OF EDUCATION"/>
    <s v="State"/>
    <x v="0"/>
    <s v="4020003000"/>
    <s v="Awarded"/>
    <s v="16077746"/>
    <m/>
    <m/>
    <n v="0.7"/>
    <n v="72384.03"/>
    <n v="0.7"/>
    <n v="72384.03"/>
  </r>
  <r>
    <x v="2"/>
    <s v="8"/>
    <s v="2/1/2016"/>
    <s v="2016"/>
    <s v="5"/>
    <s v="42010000"/>
    <x v="16"/>
    <x v="1"/>
    <s v="IN  Office of Community &amp; Rural Affairs"/>
    <s v="State"/>
    <x v="0"/>
    <s v="4011001000"/>
    <s v="Pending"/>
    <s v="16088015"/>
    <m/>
    <m/>
    <n v="0.4"/>
    <n v="120000"/>
    <n v="0.4"/>
    <n v="120000"/>
  </r>
  <r>
    <x v="2"/>
    <s v="8"/>
    <s v="2/1/2016"/>
    <s v="2016"/>
    <s v="5"/>
    <s v="42010000"/>
    <x v="16"/>
    <x v="1"/>
    <s v="IN  Office of Community &amp; Rural Affairs"/>
    <s v="State"/>
    <x v="0"/>
    <s v="4011013000"/>
    <s v="Pending"/>
    <s v="16088015"/>
    <m/>
    <m/>
    <n v="0.19800000000000001"/>
    <n v="59400"/>
    <n v="0.19800000000000001"/>
    <n v="59400"/>
  </r>
  <r>
    <x v="2"/>
    <s v="8"/>
    <s v="2/1/2016"/>
    <s v="2016"/>
    <s v="5"/>
    <s v="42010000"/>
    <x v="16"/>
    <x v="1"/>
    <s v="IN  Office of Community &amp; Rural Affairs"/>
    <s v="State"/>
    <x v="0"/>
    <s v="4025001000"/>
    <s v="Pending"/>
    <s v="16088015"/>
    <m/>
    <m/>
    <n v="0.19800000000000001"/>
    <n v="59400"/>
    <n v="0.19800000000000001"/>
    <n v="59400"/>
  </r>
  <r>
    <x v="2"/>
    <s v="8"/>
    <s v="2/1/2016"/>
    <s v="2016"/>
    <s v="5"/>
    <s v="42010000"/>
    <x v="16"/>
    <x v="1"/>
    <s v="IN  Office of Community &amp; Rural Affairs"/>
    <s v="State"/>
    <x v="0"/>
    <s v="4025001005"/>
    <s v="Pending"/>
    <s v="16088015"/>
    <m/>
    <m/>
    <n v="0.20399999999999999"/>
    <n v="61200"/>
    <n v="0.20399999999999999"/>
    <n v="61200"/>
  </r>
  <r>
    <x v="2"/>
    <s v="8"/>
    <s v="2/8/2016"/>
    <s v="2016"/>
    <s v="5"/>
    <s v="42010000"/>
    <x v="16"/>
    <x v="1"/>
    <s v="Coal. for Drug Free Benton Cty"/>
    <s v="Private Non-Profit"/>
    <x v="0"/>
    <s v="4011013000"/>
    <s v="Pending"/>
    <s v="16087902"/>
    <m/>
    <m/>
    <n v="1"/>
    <n v="1000"/>
    <n v="1"/>
    <n v="1000"/>
  </r>
  <r>
    <x v="2"/>
    <s v="8"/>
    <s v="2/11/2016"/>
    <s v="2016"/>
    <s v="5"/>
    <s v="42010000"/>
    <x v="16"/>
    <x v="1"/>
    <s v="Indiana Dept. of Veterans Affairs"/>
    <s v="State"/>
    <x v="0"/>
    <s v="4011013000"/>
    <s v="Pending"/>
    <s v="16088007"/>
    <m/>
    <m/>
    <n v="1"/>
    <n v="1100"/>
    <n v="1"/>
    <n v="1100"/>
  </r>
  <r>
    <x v="2"/>
    <s v="8"/>
    <s v="2/11/2016"/>
    <s v="2016"/>
    <s v="5"/>
    <s v="42010000"/>
    <x v="16"/>
    <x v="1"/>
    <s v="Office of Small Business &amp; Entrshp"/>
    <s v="Federal"/>
    <x v="0"/>
    <s v="4025001005"/>
    <s v="Awarded"/>
    <s v="16087870"/>
    <m/>
    <m/>
    <n v="1"/>
    <n v="148922"/>
    <n v="1"/>
    <n v="148922"/>
  </r>
  <r>
    <x v="2"/>
    <s v="8"/>
    <s v="2/11/2016"/>
    <s v="2016"/>
    <s v="5"/>
    <s v="42010000"/>
    <x v="16"/>
    <x v="1"/>
    <s v="Office of Small Business &amp; Entrshp"/>
    <s v="State"/>
    <x v="0"/>
    <s v="4025001005"/>
    <s v="Awarded"/>
    <s v="16087872"/>
    <m/>
    <m/>
    <n v="1"/>
    <n v="60148"/>
    <n v="1"/>
    <n v="60148"/>
  </r>
  <r>
    <x v="2"/>
    <s v="8"/>
    <s v="2/12/2016"/>
    <s v="2016"/>
    <s v="5"/>
    <s v="42010000"/>
    <x v="16"/>
    <x v="1"/>
    <s v="IN  COMMISSION FOR HIGHER EDUCATION"/>
    <s v="State"/>
    <x v="0"/>
    <s v="4020003000"/>
    <s v="Awarded"/>
    <s v="16044702"/>
    <m/>
    <m/>
    <n v="1"/>
    <n v="238990"/>
    <n v="1"/>
    <n v="238990"/>
  </r>
  <r>
    <x v="2"/>
    <s v="8"/>
    <s v="2/15/2016"/>
    <s v="2016"/>
    <s v="5"/>
    <s v="42010000"/>
    <x v="16"/>
    <x v="1"/>
    <s v="IN  COMMISSION FOR HIGHER EDUCATION"/>
    <s v="State"/>
    <x v="0"/>
    <s v="1003006000"/>
    <s v="Awarded"/>
    <s v="16088241"/>
    <m/>
    <m/>
    <n v="1"/>
    <n v="1000"/>
    <n v="1"/>
    <n v="1000"/>
  </r>
  <r>
    <x v="2"/>
    <s v="9"/>
    <s v="3/4/2016"/>
    <s v="2016"/>
    <s v="6"/>
    <s v="42010000"/>
    <x v="16"/>
    <x v="1"/>
    <s v="IN  COMMISSION FOR HIGHER EDUCATION"/>
    <s v="State"/>
    <x v="0"/>
    <s v="2004005000"/>
    <s v="Awarded"/>
    <s v="16044734"/>
    <m/>
    <m/>
    <n v="0.35"/>
    <n v="258379.8"/>
    <n v="0.35"/>
    <n v="258379.8"/>
  </r>
  <r>
    <x v="2"/>
    <s v="9"/>
    <s v="3/4/2016"/>
    <s v="2016"/>
    <s v="6"/>
    <s v="42010000"/>
    <x v="16"/>
    <x v="1"/>
    <s v="IN  COMMISSION FOR HIGHER EDUCATION"/>
    <s v="State"/>
    <x v="0"/>
    <s v="4025001000"/>
    <s v="Awarded"/>
    <s v="16044734"/>
    <m/>
    <m/>
    <n v="0.65"/>
    <n v="479848.2"/>
    <n v="0.65"/>
    <n v="479848.2"/>
  </r>
  <r>
    <x v="2"/>
    <s v="9"/>
    <s v="3/7/2016"/>
    <s v="2016"/>
    <s v="6"/>
    <s v="42010000"/>
    <x v="16"/>
    <x v="1"/>
    <s v="ecoSysGen"/>
    <s v="Private Profit"/>
    <x v="0"/>
    <s v="2004033000"/>
    <s v="Pending"/>
    <s v="16098770"/>
    <m/>
    <m/>
    <n v="1"/>
    <n v="10160"/>
    <n v="1"/>
    <n v="10160"/>
  </r>
  <r>
    <x v="2"/>
    <s v="9"/>
    <s v="3/7/2016"/>
    <s v="2016"/>
    <s v="6"/>
    <s v="42010000"/>
    <x v="16"/>
    <x v="1"/>
    <s v="City of Aurora Colorado"/>
    <s v="Private Non-Profit"/>
    <x v="0"/>
    <s v="4011013000"/>
    <s v="Awarded"/>
    <s v="16098749"/>
    <m/>
    <m/>
    <n v="1"/>
    <n v="10000"/>
    <n v="1"/>
    <n v="10000"/>
  </r>
  <r>
    <x v="2"/>
    <s v="9"/>
    <s v="3/7/2016"/>
    <s v="2016"/>
    <s v="6"/>
    <s v="42010000"/>
    <x v="16"/>
    <x v="1"/>
    <s v="IN  STATE DEPARTMENT OF HEALTH"/>
    <s v="State"/>
    <x v="0"/>
    <s v="4025003000"/>
    <s v="Awarded"/>
    <s v="16099113"/>
    <n v="1"/>
    <n v="60040"/>
    <m/>
    <m/>
    <n v="1"/>
    <n v="60040"/>
  </r>
  <r>
    <x v="2"/>
    <s v="9"/>
    <s v="3/7/2016"/>
    <s v="2016"/>
    <s v="6"/>
    <s v="42010000"/>
    <x v="16"/>
    <x v="1"/>
    <s v="IN  STATE DEPARTMENT OF HEALTH"/>
    <s v="State"/>
    <x v="0"/>
    <s v="4027015000"/>
    <s v="Awarded"/>
    <s v="16099113"/>
    <n v="0"/>
    <n v="0"/>
    <m/>
    <m/>
    <n v="0"/>
    <n v="0"/>
  </r>
  <r>
    <x v="2"/>
    <s v="9"/>
    <s v="3/7/2016"/>
    <s v="2016"/>
    <s v="6"/>
    <s v="42010000"/>
    <x v="16"/>
    <x v="1"/>
    <s v="IN  STATE DEPARTMENT OF HEALTH"/>
    <s v="State"/>
    <x v="0"/>
    <s v="4027015002"/>
    <s v="Awarded"/>
    <s v="16099113"/>
    <n v="0"/>
    <n v="0"/>
    <m/>
    <m/>
    <n v="0"/>
    <n v="0"/>
  </r>
  <r>
    <x v="2"/>
    <s v="9"/>
    <s v="3/8/2016"/>
    <s v="2016"/>
    <s v="6"/>
    <s v="42010000"/>
    <x v="16"/>
    <x v="1"/>
    <s v="IN  STATE DEPARTMENT OF HEALTH"/>
    <s v="State"/>
    <x v="0"/>
    <s v="4013010000"/>
    <s v="Awarded"/>
    <s v="16098826"/>
    <m/>
    <m/>
    <n v="1"/>
    <n v="600000"/>
    <n v="1"/>
    <n v="600000"/>
  </r>
  <r>
    <x v="2"/>
    <s v="9"/>
    <s v="3/8/2016"/>
    <s v="2016"/>
    <s v="6"/>
    <s v="42010000"/>
    <x v="16"/>
    <x v="1"/>
    <s v="IN  DEPARTMENT OF EDUCATION"/>
    <s v="State"/>
    <x v="0"/>
    <s v="4025001000"/>
    <s v="Awarded"/>
    <s v="16098760"/>
    <m/>
    <m/>
    <n v="1"/>
    <n v="212104"/>
    <n v="1"/>
    <n v="212104"/>
  </r>
  <r>
    <x v="2"/>
    <s v="9"/>
    <s v="3/10/2016"/>
    <s v="2016"/>
    <s v="6"/>
    <s v="42010000"/>
    <x v="16"/>
    <x v="1"/>
    <s v="IN  Municipal Utility Group"/>
    <s v="Private Non-Profit"/>
    <x v="0"/>
    <s v="1019001004"/>
    <s v="Pending"/>
    <s v="16098879"/>
    <m/>
    <m/>
    <n v="1"/>
    <n v="40000"/>
    <n v="1"/>
    <n v="40000"/>
  </r>
  <r>
    <x v="2"/>
    <s v="9"/>
    <s v="3/16/2016"/>
    <s v="2016"/>
    <s v="6"/>
    <s v="42010000"/>
    <x v="16"/>
    <x v="1"/>
    <s v="IN  Dept of Homeland Security"/>
    <s v="State"/>
    <x v="0"/>
    <s v="4022030000"/>
    <s v="Not Funded"/>
    <s v="16099092"/>
    <m/>
    <m/>
    <n v="1"/>
    <n v="4000"/>
    <n v="1"/>
    <n v="4000"/>
  </r>
  <r>
    <x v="2"/>
    <s v="9"/>
    <s v="3/18/2016"/>
    <s v="2016"/>
    <s v="6"/>
    <s v="42010000"/>
    <x v="16"/>
    <x v="1"/>
    <s v="IN  FAMILY AND SOCIAL SERVICES ADMIN"/>
    <s v="State"/>
    <x v="0"/>
    <s v="4013006000"/>
    <s v="Pending"/>
    <s v="16099106"/>
    <m/>
    <m/>
    <n v="1"/>
    <n v="367785"/>
    <n v="1"/>
    <n v="367785"/>
  </r>
  <r>
    <x v="2"/>
    <s v="9"/>
    <s v="3/25/2016"/>
    <s v="2016"/>
    <s v="6"/>
    <s v="42010000"/>
    <x v="16"/>
    <x v="1"/>
    <s v="IN  DEPARTMENT OF NATURAL RESOURCES"/>
    <s v="State"/>
    <x v="0"/>
    <s v="4011014000"/>
    <s v="Awarded"/>
    <s v="16099241"/>
    <m/>
    <m/>
    <n v="0.16"/>
    <n v="98083.76"/>
    <n v="0.16"/>
    <n v="98083.76"/>
  </r>
  <r>
    <x v="2"/>
    <s v="9"/>
    <s v="3/25/2016"/>
    <s v="2016"/>
    <s v="6"/>
    <s v="42010000"/>
    <x v="16"/>
    <x v="1"/>
    <s v="IN  DEPARTMENT OF NATURAL RESOURCES"/>
    <s v="State"/>
    <x v="0"/>
    <s v="4011015000"/>
    <s v="Awarded"/>
    <s v="16099241"/>
    <m/>
    <m/>
    <n v="0.84"/>
    <n v="514939.76"/>
    <n v="0.84"/>
    <n v="514939.76"/>
  </r>
  <r>
    <x v="2"/>
    <s v="9"/>
    <s v="3/31/2016"/>
    <s v="2016"/>
    <s v="6"/>
    <s v="42010000"/>
    <x v="16"/>
    <x v="1"/>
    <s v="IN  DEPARTMENT OF ENVIRONMENTAL MGMT"/>
    <s v="State"/>
    <x v="0"/>
    <s v="4011006000"/>
    <s v="Pending"/>
    <s v="16099346"/>
    <n v="0.2"/>
    <n v="144998.79999999999"/>
    <m/>
    <m/>
    <n v="0.2"/>
    <n v="144998.79999999999"/>
  </r>
  <r>
    <x v="2"/>
    <s v="9"/>
    <s v="3/31/2016"/>
    <s v="2016"/>
    <s v="6"/>
    <s v="42010000"/>
    <x v="16"/>
    <x v="1"/>
    <s v="IN  DEPARTMENT OF ENVIRONMENTAL MGMT"/>
    <s v="State"/>
    <x v="0"/>
    <s v="4011008000"/>
    <s v="Pending"/>
    <s v="16099346"/>
    <n v="0.4"/>
    <n v="289997.59999999998"/>
    <m/>
    <m/>
    <n v="0.4"/>
    <n v="289997.59999999998"/>
  </r>
  <r>
    <x v="2"/>
    <s v="9"/>
    <s v="3/31/2016"/>
    <s v="2016"/>
    <s v="6"/>
    <s v="42010000"/>
    <x v="16"/>
    <x v="1"/>
    <s v="IN  DEPARTMENT OF ENVIRONMENTAL MGMT"/>
    <s v="State"/>
    <x v="0"/>
    <s v="4011015000"/>
    <s v="Pending"/>
    <s v="16099346"/>
    <n v="0.4"/>
    <n v="289997.59999999998"/>
    <m/>
    <m/>
    <n v="0.4"/>
    <n v="289997.59999999998"/>
  </r>
  <r>
    <x v="2"/>
    <s v="9"/>
    <s v="3/31/2016"/>
    <s v="2016"/>
    <s v="6"/>
    <s v="42010000"/>
    <x v="16"/>
    <x v="1"/>
    <s v="IN  DEPARTMENT OF ENVIRONMENTAL MGMT"/>
    <s v="State"/>
    <x v="0"/>
    <s v="4027008000"/>
    <s v="Pending"/>
    <s v="16099346"/>
    <n v="0"/>
    <n v="0"/>
    <m/>
    <m/>
    <n v="0"/>
    <n v="0"/>
  </r>
  <r>
    <x v="2"/>
    <s v="10"/>
    <s v="4/1/2016"/>
    <s v="2016"/>
    <s v="7"/>
    <s v="42010000"/>
    <x v="16"/>
    <x v="1"/>
    <s v="IN STATE OFFICE OF RURAL HEALTH"/>
    <s v="State"/>
    <x v="0"/>
    <s v="4025003000"/>
    <s v="Pending"/>
    <s v="16099395"/>
    <m/>
    <m/>
    <n v="1"/>
    <n v="16298"/>
    <n v="1"/>
    <n v="16298"/>
  </r>
  <r>
    <x v="2"/>
    <s v="10"/>
    <s v="4/7/2016"/>
    <s v="2016"/>
    <s v="7"/>
    <s v="42010000"/>
    <x v="16"/>
    <x v="1"/>
    <s v="IN  DEPARTMENT OF EDUCATION"/>
    <s v="State"/>
    <x v="0"/>
    <s v="4020001000"/>
    <s v="Awarded"/>
    <s v="16109503"/>
    <m/>
    <m/>
    <n v="0"/>
    <n v="0"/>
    <n v="0"/>
    <n v="0"/>
  </r>
  <r>
    <x v="2"/>
    <s v="10"/>
    <s v="4/7/2016"/>
    <s v="2016"/>
    <s v="7"/>
    <s v="42010000"/>
    <x v="16"/>
    <x v="1"/>
    <s v="IN  DEPARTMENT OF EDUCATION"/>
    <s v="State"/>
    <x v="0"/>
    <s v="4020003000"/>
    <s v="Awarded"/>
    <s v="16109503"/>
    <m/>
    <m/>
    <n v="1"/>
    <n v="129576"/>
    <n v="1"/>
    <n v="129576"/>
  </r>
  <r>
    <x v="2"/>
    <s v="10"/>
    <s v="4/14/2016"/>
    <s v="2016"/>
    <s v="7"/>
    <s v="42010000"/>
    <x v="16"/>
    <x v="1"/>
    <s v="IN  DEPARTMENT OF EDUCATION"/>
    <s v="State"/>
    <x v="0"/>
    <s v="4013008000"/>
    <s v="Awarded"/>
    <s v="16109748"/>
    <m/>
    <m/>
    <n v="1"/>
    <n v="89907"/>
    <n v="1"/>
    <n v="89907"/>
  </r>
  <r>
    <x v="2"/>
    <s v="10"/>
    <s v="4/15/2016"/>
    <s v="2016"/>
    <s v="7"/>
    <s v="42010000"/>
    <x v="16"/>
    <x v="1"/>
    <s v="IN  DEPARTMENT OF EDUCATION"/>
    <s v="State"/>
    <x v="0"/>
    <s v="1009010000"/>
    <s v="Awarded"/>
    <s v="16066551"/>
    <m/>
    <m/>
    <n v="0.4"/>
    <n v="30000"/>
    <n v="0.4"/>
    <n v="30000"/>
  </r>
  <r>
    <x v="2"/>
    <s v="10"/>
    <s v="4/15/2016"/>
    <s v="2016"/>
    <s v="7"/>
    <s v="42010000"/>
    <x v="16"/>
    <x v="1"/>
    <s v="IN  DEPARTMENT OF EDUCATION"/>
    <s v="State"/>
    <x v="0"/>
    <s v="3004011000"/>
    <s v="Awarded"/>
    <s v="16066551"/>
    <m/>
    <m/>
    <n v="0.2"/>
    <n v="15000"/>
    <n v="0.2"/>
    <n v="15000"/>
  </r>
  <r>
    <x v="2"/>
    <s v="10"/>
    <s v="4/15/2016"/>
    <s v="2016"/>
    <s v="7"/>
    <s v="42010000"/>
    <x v="16"/>
    <x v="1"/>
    <s v="IN  DEPARTMENT OF EDUCATION"/>
    <s v="State"/>
    <x v="0"/>
    <s v="3004019000"/>
    <s v="Awarded"/>
    <s v="16066551"/>
    <m/>
    <m/>
    <n v="0.4"/>
    <n v="30000"/>
    <n v="0.4"/>
    <n v="30000"/>
  </r>
  <r>
    <x v="2"/>
    <s v="10"/>
    <s v="4/22/2016"/>
    <s v="2016"/>
    <s v="7"/>
    <s v="42010000"/>
    <x v="16"/>
    <x v="1"/>
    <s v="IN  FAMILY AND SOCIAL SERVICES ADMIN"/>
    <s v="State"/>
    <x v="0"/>
    <s v="4013006000"/>
    <s v="Pending"/>
    <s v="16099151"/>
    <m/>
    <m/>
    <n v="1"/>
    <n v="511310"/>
    <n v="1"/>
    <n v="511310"/>
  </r>
  <r>
    <x v="2"/>
    <s v="10"/>
    <s v="4/25/2016"/>
    <s v="2016"/>
    <s v="7"/>
    <s v="42010000"/>
    <x v="16"/>
    <x v="1"/>
    <s v="IN  DEPT OF WORKFORCE DEVELOPMENT"/>
    <s v="State"/>
    <x v="0"/>
    <s v="2003007000"/>
    <s v="Pending"/>
    <s v="16100037"/>
    <m/>
    <m/>
    <n v="1"/>
    <n v="93226"/>
    <n v="1"/>
    <n v="93226"/>
  </r>
  <r>
    <x v="2"/>
    <s v="10"/>
    <s v="4/26/2016"/>
    <s v="2016"/>
    <s v="7"/>
    <s v="42010000"/>
    <x v="16"/>
    <x v="1"/>
    <s v="TIPPECANOE COUNTY BOARD OF COMMISSIONERS"/>
    <s v="Local Government"/>
    <x v="0"/>
    <s v="4013009000"/>
    <s v="Awarded"/>
    <s v="16100048"/>
    <m/>
    <m/>
    <n v="1"/>
    <n v="4800"/>
    <n v="1"/>
    <n v="4800"/>
  </r>
  <r>
    <x v="2"/>
    <s v="10"/>
    <s v="4/26/2016"/>
    <s v="2016"/>
    <s v="7"/>
    <s v="42010000"/>
    <x v="16"/>
    <x v="1"/>
    <s v="TIPPECANOE COUNTY BOARD OF COMMISSIONERS"/>
    <s v="Local Government"/>
    <x v="0"/>
    <s v="4044003000"/>
    <s v="Awarded"/>
    <s v="16100048"/>
    <m/>
    <m/>
    <n v="0"/>
    <n v="0"/>
    <n v="0"/>
    <n v="0"/>
  </r>
  <r>
    <x v="2"/>
    <s v="11"/>
    <s v="5/2/2016"/>
    <s v="2016"/>
    <s v="8"/>
    <s v="42010000"/>
    <x v="16"/>
    <x v="1"/>
    <s v="IN  DEPARTMENT OF EDUCATION"/>
    <s v="State"/>
    <x v="0"/>
    <s v="1003006000"/>
    <s v="Awarded"/>
    <s v="16100172"/>
    <m/>
    <m/>
    <n v="1"/>
    <n v="6496"/>
    <n v="1"/>
    <n v="6496"/>
  </r>
  <r>
    <x v="2"/>
    <s v="11"/>
    <s v="5/11/2016"/>
    <s v="2016"/>
    <s v="8"/>
    <s v="42010000"/>
    <x v="16"/>
    <x v="1"/>
    <s v="IN  FAMILY AND SOCIAL SERVICES ADMIN"/>
    <s v="State"/>
    <x v="0"/>
    <s v="4025003000"/>
    <s v="Pending"/>
    <s v="16110361"/>
    <n v="1"/>
    <n v="3267688"/>
    <m/>
    <m/>
    <n v="1"/>
    <n v="3267688"/>
  </r>
  <r>
    <x v="2"/>
    <s v="11"/>
    <s v="5/11/2016"/>
    <s v="2016"/>
    <s v="8"/>
    <s v="42010000"/>
    <x v="16"/>
    <x v="1"/>
    <s v="IN  FAMILY AND SOCIAL SERVICES ADMIN"/>
    <s v="State"/>
    <x v="0"/>
    <s v="4027015000"/>
    <s v="Pending"/>
    <s v="16110361"/>
    <n v="0"/>
    <n v="0"/>
    <m/>
    <m/>
    <n v="0"/>
    <n v="0"/>
  </r>
  <r>
    <x v="2"/>
    <s v="11"/>
    <s v="5/11/2016"/>
    <s v="2016"/>
    <s v="8"/>
    <s v="42010000"/>
    <x v="16"/>
    <x v="1"/>
    <s v="IN  FAMILY AND SOCIAL SERVICES ADMIN"/>
    <s v="State"/>
    <x v="0"/>
    <s v="4027015002"/>
    <s v="Pending"/>
    <s v="16110361"/>
    <n v="0"/>
    <n v="0"/>
    <m/>
    <m/>
    <n v="0"/>
    <n v="0"/>
  </r>
  <r>
    <x v="2"/>
    <s v="11"/>
    <s v="5/18/2016"/>
    <s v="2016"/>
    <s v="8"/>
    <s v="42010000"/>
    <x v="16"/>
    <x v="1"/>
    <s v="Indiana Office of Tourism Dev"/>
    <s v="State"/>
    <x v="0"/>
    <s v="4014003000"/>
    <s v="Pending"/>
    <s v="16110863"/>
    <m/>
    <m/>
    <n v="1"/>
    <n v="81626"/>
    <n v="1"/>
    <n v="81626"/>
  </r>
  <r>
    <x v="2"/>
    <s v="11"/>
    <s v="5/18/2016"/>
    <s v="2016"/>
    <s v="8"/>
    <s v="42010000"/>
    <x v="16"/>
    <x v="1"/>
    <s v="HEALTH &amp; HOSPITAL CORP OF MARION COUNTY"/>
    <s v="Private Profit"/>
    <x v="0"/>
    <s v="4025003000"/>
    <s v="Pending"/>
    <s v="16110872"/>
    <n v="1"/>
    <n v="30400"/>
    <m/>
    <m/>
    <n v="1"/>
    <n v="30400"/>
  </r>
  <r>
    <x v="2"/>
    <s v="11"/>
    <s v="5/18/2016"/>
    <s v="2016"/>
    <s v="8"/>
    <s v="42010000"/>
    <x v="16"/>
    <x v="1"/>
    <s v="HEALTH &amp; HOSPITAL CORP OF MARION COUNTY"/>
    <s v="Private Profit"/>
    <x v="0"/>
    <s v="4027015000"/>
    <s v="Pending"/>
    <s v="16110872"/>
    <n v="0"/>
    <n v="0"/>
    <m/>
    <m/>
    <n v="0"/>
    <n v="0"/>
  </r>
  <r>
    <x v="2"/>
    <s v="11"/>
    <s v="5/18/2016"/>
    <s v="2016"/>
    <s v="8"/>
    <s v="42010000"/>
    <x v="16"/>
    <x v="1"/>
    <s v="HEALTH &amp; HOSPITAL CORP OF MARION COUNTY"/>
    <s v="Private Profit"/>
    <x v="0"/>
    <s v="4027015002"/>
    <s v="Pending"/>
    <s v="16110872"/>
    <n v="0"/>
    <n v="0"/>
    <m/>
    <m/>
    <n v="0"/>
    <n v="0"/>
  </r>
  <r>
    <x v="2"/>
    <s v="11"/>
    <s v="5/23/2016"/>
    <s v="2016"/>
    <s v="8"/>
    <s v="42010000"/>
    <x v="16"/>
    <x v="1"/>
    <s v="IN  State Department of Agriculture"/>
    <s v="State"/>
    <x v="0"/>
    <s v="4011001000"/>
    <s v="Pending"/>
    <s v="16066312"/>
    <m/>
    <m/>
    <n v="1"/>
    <n v="11000"/>
    <n v="1"/>
    <n v="11000"/>
  </r>
  <r>
    <x v="2"/>
    <s v="11"/>
    <s v="5/24/2016"/>
    <s v="2016"/>
    <s v="8"/>
    <s v="42010000"/>
    <x v="16"/>
    <x v="1"/>
    <s v="Jefferson County"/>
    <s v="Local Government"/>
    <x v="0"/>
    <s v="4011013000"/>
    <s v="Pending"/>
    <s v="16110998"/>
    <m/>
    <m/>
    <n v="1"/>
    <n v="800"/>
    <n v="1"/>
    <n v="800"/>
  </r>
  <r>
    <x v="2"/>
    <s v="11"/>
    <s v="5/24/2016"/>
    <s v="2016"/>
    <s v="8"/>
    <s v="42010000"/>
    <x v="16"/>
    <x v="1"/>
    <s v="IN  DEPARTMENT OF NATURAL RESOURCES"/>
    <s v="State"/>
    <x v="0"/>
    <s v="4011014000"/>
    <s v="Pending"/>
    <s v="16111029"/>
    <m/>
    <m/>
    <n v="1"/>
    <n v="30817"/>
    <n v="1"/>
    <n v="30817"/>
  </r>
  <r>
    <x v="2"/>
    <s v="12"/>
    <s v="6/3/2016"/>
    <s v="2016"/>
    <s v="9"/>
    <s v="42010000"/>
    <x v="16"/>
    <x v="1"/>
    <s v="IN  State Department of Agriculture"/>
    <s v="State"/>
    <x v="0"/>
    <s v="4011005000"/>
    <s v="Pending"/>
    <s v="16121256"/>
    <m/>
    <m/>
    <n v="0.6"/>
    <n v="37258.199999999997"/>
    <n v="0.6"/>
    <n v="37258.199999999997"/>
  </r>
  <r>
    <x v="2"/>
    <s v="12"/>
    <s v="6/3/2016"/>
    <s v="2016"/>
    <s v="9"/>
    <s v="42010000"/>
    <x v="16"/>
    <x v="1"/>
    <s v="IN  State Department of Agriculture"/>
    <s v="State"/>
    <x v="0"/>
    <s v="4011018000"/>
    <s v="Pending"/>
    <s v="16121256"/>
    <m/>
    <m/>
    <n v="0.4"/>
    <n v="24838.799999999999"/>
    <n v="0.4"/>
    <n v="24838.799999999999"/>
  </r>
  <r>
    <x v="2"/>
    <s v="12"/>
    <s v="6/6/2016"/>
    <s v="2016"/>
    <s v="9"/>
    <s v="42010000"/>
    <x v="16"/>
    <x v="1"/>
    <s v="NATIONAL INSTITUTES OF HEALTH"/>
    <s v="Federal"/>
    <x v="0"/>
    <s v="4016003000"/>
    <s v="Pending"/>
    <s v="16121317"/>
    <m/>
    <m/>
    <n v="1"/>
    <n v="1491500"/>
    <n v="1"/>
    <n v="1491500"/>
  </r>
  <r>
    <x v="2"/>
    <s v="12"/>
    <s v="6/8/2016"/>
    <s v="2016"/>
    <s v="9"/>
    <s v="42010000"/>
    <x v="16"/>
    <x v="1"/>
    <s v="IN  STATE DEPARTMENT OF HEALTH"/>
    <s v="State"/>
    <x v="0"/>
    <s v="4011013000"/>
    <s v="Pending"/>
    <s v="16121309"/>
    <m/>
    <m/>
    <n v="0.5"/>
    <n v="219162"/>
    <n v="0.5"/>
    <n v="219162"/>
  </r>
  <r>
    <x v="2"/>
    <s v="12"/>
    <s v="6/8/2016"/>
    <s v="2016"/>
    <s v="9"/>
    <s v="42010000"/>
    <x v="16"/>
    <x v="1"/>
    <s v="IN  State Department of Agriculture"/>
    <s v="State"/>
    <x v="0"/>
    <s v="4011013000"/>
    <s v="Pending"/>
    <s v="16121363"/>
    <m/>
    <m/>
    <n v="1"/>
    <n v="58336"/>
    <n v="1"/>
    <n v="58336"/>
  </r>
  <r>
    <x v="2"/>
    <s v="12"/>
    <s v="6/8/2016"/>
    <s v="2016"/>
    <s v="9"/>
    <s v="42010000"/>
    <x v="16"/>
    <x v="1"/>
    <s v="IN  STATE DEPARTMENT OF HEALTH"/>
    <s v="State"/>
    <x v="0"/>
    <s v="4011016000"/>
    <s v="Pending"/>
    <s v="16121309"/>
    <m/>
    <m/>
    <n v="0.5"/>
    <n v="219162"/>
    <n v="0.5"/>
    <n v="219162"/>
  </r>
  <r>
    <x v="2"/>
    <s v="12"/>
    <s v="6/8/2016"/>
    <s v="2016"/>
    <s v="9"/>
    <s v="42010000"/>
    <x v="16"/>
    <x v="1"/>
    <s v="IN  STATE DEPARTMENT OF HEALTH"/>
    <s v="State"/>
    <x v="0"/>
    <s v="4013010000"/>
    <s v="Pending"/>
    <s v="16121322"/>
    <m/>
    <m/>
    <n v="1"/>
    <n v="81825"/>
    <n v="1"/>
    <n v="81825"/>
  </r>
  <r>
    <x v="2"/>
    <s v="12"/>
    <s v="6/10/2016"/>
    <s v="2016"/>
    <s v="9"/>
    <s v="42010000"/>
    <x v="16"/>
    <x v="1"/>
    <s v="IN  State Department of Agriculture"/>
    <s v="State"/>
    <x v="0"/>
    <s v="4011012000"/>
    <s v="Pending"/>
    <s v="16121311"/>
    <m/>
    <m/>
    <n v="0.25"/>
    <n v="17701.5"/>
    <n v="0.25"/>
    <n v="17701.5"/>
  </r>
  <r>
    <x v="2"/>
    <s v="12"/>
    <s v="6/10/2016"/>
    <s v="2016"/>
    <s v="9"/>
    <s v="42010000"/>
    <x v="16"/>
    <x v="1"/>
    <s v="IN  State Department of Agriculture"/>
    <s v="State"/>
    <x v="0"/>
    <s v="4011018000"/>
    <s v="Pending"/>
    <s v="16121311"/>
    <m/>
    <m/>
    <n v="0.75"/>
    <n v="53104.5"/>
    <n v="0.75"/>
    <n v="53104.5"/>
  </r>
  <r>
    <x v="2"/>
    <s v="12"/>
    <s v="6/13/2016"/>
    <s v="2016"/>
    <s v="9"/>
    <s v="42010000"/>
    <x v="16"/>
    <x v="1"/>
    <s v="IN  DEPARTMENT OF EDUCATION"/>
    <s v="State"/>
    <x v="0"/>
    <s v="1003006000"/>
    <s v="Awarded"/>
    <s v="16121606"/>
    <m/>
    <m/>
    <n v="1"/>
    <n v="16720"/>
    <n v="1"/>
    <n v="16720"/>
  </r>
  <r>
    <x v="2"/>
    <s v="12"/>
    <s v="6/14/2016"/>
    <s v="2016"/>
    <s v="9"/>
    <s v="42010000"/>
    <x v="16"/>
    <x v="1"/>
    <s v="IN  DEPARTMENT OF EDUCATION"/>
    <s v="State"/>
    <x v="0"/>
    <s v="2003007000"/>
    <s v="Awarded"/>
    <s v="16121642"/>
    <m/>
    <m/>
    <n v="1"/>
    <n v="12250"/>
    <n v="1"/>
    <n v="12250"/>
  </r>
  <r>
    <x v="2"/>
    <s v="12"/>
    <s v="6/21/2016"/>
    <s v="2016"/>
    <s v="9"/>
    <s v="42010000"/>
    <x v="16"/>
    <x v="1"/>
    <s v="IN Economic Development Corporation"/>
    <s v="State"/>
    <x v="0"/>
    <s v="4025003000"/>
    <s v="Pending"/>
    <s v="16110218"/>
    <m/>
    <m/>
    <n v="1"/>
    <n v="499999"/>
    <n v="1"/>
    <n v="499999"/>
  </r>
  <r>
    <x v="2"/>
    <s v="12"/>
    <s v="6/21/2016"/>
    <s v="2016"/>
    <s v="9"/>
    <s v="42010000"/>
    <x v="16"/>
    <x v="1"/>
    <s v="IN Economic Development Corporation"/>
    <s v="State"/>
    <x v="0"/>
    <s v="4042002000"/>
    <s v="Pending"/>
    <s v="16110218"/>
    <m/>
    <m/>
    <n v="0"/>
    <n v="0"/>
    <n v="0"/>
    <n v="0"/>
  </r>
  <r>
    <x v="2"/>
    <s v="12"/>
    <s v="6/22/2016"/>
    <s v="2016"/>
    <s v="9"/>
    <s v="42010000"/>
    <x v="16"/>
    <x v="1"/>
    <s v="IN  State Department of Agriculture"/>
    <s v="State"/>
    <x v="0"/>
    <s v="4011013000"/>
    <s v="Pending"/>
    <s v="16121358"/>
    <m/>
    <m/>
    <n v="0.5"/>
    <n v="52250"/>
    <n v="0.5"/>
    <n v="52250"/>
  </r>
  <r>
    <x v="2"/>
    <s v="12"/>
    <s v="6/22/2016"/>
    <s v="2016"/>
    <s v="9"/>
    <s v="42010000"/>
    <x v="16"/>
    <x v="1"/>
    <s v="IN  State Department of Agriculture"/>
    <s v="State"/>
    <x v="0"/>
    <s v="4011016000"/>
    <s v="Pending"/>
    <s v="16121358"/>
    <m/>
    <m/>
    <n v="0.5"/>
    <n v="52250"/>
    <n v="0.5"/>
    <n v="52250"/>
  </r>
  <r>
    <x v="2"/>
    <s v="12"/>
    <s v="6/23/2016"/>
    <s v="2016"/>
    <s v="9"/>
    <s v="42010000"/>
    <x v="16"/>
    <x v="1"/>
    <s v="IN  State Department of Agriculture"/>
    <s v="State"/>
    <x v="0"/>
    <s v="4011013000"/>
    <s v="Pending"/>
    <s v="16121327"/>
    <m/>
    <m/>
    <n v="1"/>
    <n v="58000"/>
    <n v="1"/>
    <n v="58000"/>
  </r>
  <r>
    <x v="2"/>
    <s v="12"/>
    <s v="6/27/2016"/>
    <s v="2016"/>
    <s v="9"/>
    <s v="42010000"/>
    <x v="16"/>
    <x v="1"/>
    <s v="IN  DEPARTMENT OF TRANSPORTATION"/>
    <s v="State"/>
    <x v="0"/>
    <s v="4014005000"/>
    <s v="Pending"/>
    <s v="16122061"/>
    <m/>
    <m/>
    <n v="1"/>
    <n v="1227638.48"/>
    <n v="1"/>
    <n v="1227638.48"/>
  </r>
  <r>
    <x v="2"/>
    <s v="12"/>
    <s v="6/30/2016"/>
    <s v="2016"/>
    <s v="9"/>
    <s v="42010000"/>
    <x v="16"/>
    <x v="1"/>
    <s v="IN  DEPARTMENT OF NATURAL RESOURCES"/>
    <s v="State"/>
    <x v="0"/>
    <s v="4011015000"/>
    <s v="Pending"/>
    <s v="16110728"/>
    <m/>
    <m/>
    <n v="1"/>
    <n v="89228"/>
    <n v="1"/>
    <n v="89228"/>
  </r>
  <r>
    <x v="0"/>
    <s v="1"/>
    <s v="7/1/2014"/>
    <s v="2014"/>
    <s v="10"/>
    <s v="41100000"/>
    <x v="17"/>
    <x v="0"/>
    <s v="AGRICULTURAL RESEARCH SERVICE"/>
    <s v="Federal"/>
    <x v="0"/>
    <s v="4011014000"/>
    <s v="Awarded"/>
    <s v="15011227"/>
    <m/>
    <m/>
    <n v="1"/>
    <n v="22374"/>
    <n v="1"/>
    <n v="22374"/>
  </r>
  <r>
    <x v="0"/>
    <s v="1"/>
    <s v="7/2/2014"/>
    <s v="2014"/>
    <s v="10"/>
    <s v="41100000"/>
    <x v="17"/>
    <x v="0"/>
    <s v="FOREIGN AGRICULTURAL SERVICE"/>
    <s v="Federal"/>
    <x v="0"/>
    <s v="4012003000"/>
    <s v="Awarded"/>
    <s v="14121976"/>
    <m/>
    <m/>
    <n v="1"/>
    <n v="39893"/>
    <n v="1"/>
    <n v="39893"/>
  </r>
  <r>
    <x v="0"/>
    <s v="1"/>
    <s v="7/3/2014"/>
    <s v="2014"/>
    <s v="10"/>
    <s v="41100000"/>
    <x v="17"/>
    <x v="0"/>
    <s v="National Inst of Food &amp; Agriculture"/>
    <s v="Federal"/>
    <x v="0"/>
    <s v="4011001008"/>
    <s v="Awarded"/>
    <s v="15011055"/>
    <m/>
    <m/>
    <n v="1"/>
    <n v="500000"/>
    <n v="1"/>
    <n v="500000"/>
  </r>
  <r>
    <x v="0"/>
    <s v="1"/>
    <s v="7/3/2014"/>
    <s v="2014"/>
    <s v="10"/>
    <s v="41100000"/>
    <x v="17"/>
    <x v="0"/>
    <s v="SOUTH DAKOTA STATE UNIVERSITY"/>
    <s v="Institution of Higher Education"/>
    <x v="0"/>
    <s v="4013001000"/>
    <s v="Awarded"/>
    <s v="15012088"/>
    <m/>
    <m/>
    <n v="0.2"/>
    <n v="1414"/>
    <n v="0.2"/>
    <n v="1414"/>
  </r>
  <r>
    <x v="0"/>
    <s v="1"/>
    <s v="7/3/2014"/>
    <s v="2014"/>
    <s v="10"/>
    <s v="41100000"/>
    <x v="17"/>
    <x v="0"/>
    <s v="SOUTH DAKOTA STATE UNIVERSITY"/>
    <s v="Institution of Higher Education"/>
    <x v="0"/>
    <s v="4013004000"/>
    <s v="Awarded"/>
    <s v="15012088"/>
    <m/>
    <m/>
    <n v="0.8"/>
    <n v="5656"/>
    <n v="0.8"/>
    <n v="5656"/>
  </r>
  <r>
    <x v="0"/>
    <s v="1"/>
    <s v="7/7/2014"/>
    <s v="2014"/>
    <s v="10"/>
    <s v="41100000"/>
    <x v="17"/>
    <x v="0"/>
    <s v="VIRGINIA TECH"/>
    <s v="Institution of Higher Education"/>
    <x v="0"/>
    <s v="4011005000"/>
    <s v="Not Funded"/>
    <s v="15012080"/>
    <n v="0.5"/>
    <n v="168267.5"/>
    <m/>
    <m/>
    <n v="0.5"/>
    <n v="168267.5"/>
  </r>
  <r>
    <x v="0"/>
    <s v="1"/>
    <s v="7/7/2014"/>
    <s v="2014"/>
    <s v="10"/>
    <s v="41100000"/>
    <x v="17"/>
    <x v="0"/>
    <s v="VIRGINIA TECH"/>
    <s v="Institution of Higher Education"/>
    <x v="0"/>
    <s v="4015004000"/>
    <s v="Not Funded"/>
    <s v="15012080"/>
    <n v="0.5"/>
    <n v="168267.5"/>
    <m/>
    <m/>
    <n v="0.5"/>
    <n v="168267.5"/>
  </r>
  <r>
    <x v="0"/>
    <s v="1"/>
    <s v="7/7/2014"/>
    <s v="2014"/>
    <s v="10"/>
    <s v="41100000"/>
    <x v="17"/>
    <x v="0"/>
    <s v="VIRGINIA TECH"/>
    <s v="Institution of Higher Education"/>
    <x v="0"/>
    <s v="4027011000"/>
    <s v="Not Funded"/>
    <s v="15012080"/>
    <n v="0"/>
    <n v="0"/>
    <m/>
    <m/>
    <n v="0"/>
    <n v="0"/>
  </r>
  <r>
    <x v="0"/>
    <s v="1"/>
    <s v="7/10/2014"/>
    <s v="2014"/>
    <s v="10"/>
    <s v="41100000"/>
    <x v="17"/>
    <x v="0"/>
    <s v="National Inst of Food &amp; Agriculture"/>
    <s v="Federal"/>
    <x v="0"/>
    <s v="4011001008"/>
    <s v="Awarded"/>
    <s v="14109266"/>
    <m/>
    <m/>
    <n v="0.8"/>
    <n v="539000"/>
    <n v="0.8"/>
    <n v="539000"/>
  </r>
  <r>
    <x v="0"/>
    <s v="1"/>
    <s v="7/10/2014"/>
    <s v="2014"/>
    <s v="10"/>
    <s v="41100000"/>
    <x v="17"/>
    <x v="0"/>
    <s v="AGRICULTURAL RESEARCH SERVICE"/>
    <s v="Federal"/>
    <x v="0"/>
    <s v="4011006000"/>
    <s v="Awarded"/>
    <s v="15011150"/>
    <m/>
    <m/>
    <n v="1"/>
    <n v="11724"/>
    <n v="1"/>
    <n v="11724"/>
  </r>
  <r>
    <x v="0"/>
    <s v="1"/>
    <s v="7/10/2014"/>
    <s v="2014"/>
    <s v="10"/>
    <s v="41100000"/>
    <x v="17"/>
    <x v="0"/>
    <s v="AGRICULTURAL RESEARCH SERVICE"/>
    <s v="Federal"/>
    <x v="0"/>
    <s v="4011008000"/>
    <s v="Awarded"/>
    <s v="15011101"/>
    <m/>
    <m/>
    <n v="1"/>
    <n v="70000"/>
    <n v="1"/>
    <n v="70000"/>
  </r>
  <r>
    <x v="0"/>
    <s v="1"/>
    <s v="7/10/2014"/>
    <s v="2014"/>
    <s v="10"/>
    <s v="41100000"/>
    <x v="17"/>
    <x v="0"/>
    <s v="AGRICULTURAL RESEARCH SERVICE"/>
    <s v="Federal"/>
    <x v="0"/>
    <s v="4011008000"/>
    <s v="Awarded"/>
    <s v="15011212"/>
    <m/>
    <m/>
    <n v="1"/>
    <n v="22374"/>
    <n v="1"/>
    <n v="22374"/>
  </r>
  <r>
    <x v="0"/>
    <s v="1"/>
    <s v="7/10/2014"/>
    <s v="2014"/>
    <s v="10"/>
    <s v="41100000"/>
    <x v="17"/>
    <x v="0"/>
    <s v="National Inst of Food &amp; Agriculture"/>
    <s v="Federal"/>
    <x v="0"/>
    <s v="4013008000"/>
    <s v="Awarded"/>
    <s v="14109266"/>
    <m/>
    <m/>
    <n v="0.2"/>
    <n v="134750"/>
    <n v="0.2"/>
    <n v="134750"/>
  </r>
  <r>
    <x v="0"/>
    <s v="1"/>
    <s v="7/11/2014"/>
    <s v="2014"/>
    <s v="10"/>
    <s v="41100000"/>
    <x v="17"/>
    <x v="0"/>
    <s v="NATURAL RESOURCES CONSERVATION SERVICE"/>
    <s v="Federal"/>
    <x v="0"/>
    <s v="4011008000"/>
    <s v="Awarded"/>
    <s v="15011230"/>
    <m/>
    <m/>
    <n v="1"/>
    <n v="170000"/>
    <n v="1"/>
    <n v="170000"/>
  </r>
  <r>
    <x v="0"/>
    <s v="1"/>
    <s v="7/15/2014"/>
    <s v="2014"/>
    <s v="10"/>
    <s v="41100000"/>
    <x v="17"/>
    <x v="0"/>
    <s v="ANIMAL PLANT HEALTH INSPECTION SERVICE"/>
    <s v="Federal"/>
    <x v="0"/>
    <s v="4011022000"/>
    <s v="Awarded"/>
    <s v="15011344"/>
    <m/>
    <m/>
    <n v="1"/>
    <n v="45000"/>
    <n v="1"/>
    <n v="45000"/>
  </r>
  <r>
    <x v="0"/>
    <s v="1"/>
    <s v="7/16/2014"/>
    <s v="2014"/>
    <s v="10"/>
    <s v="41100000"/>
    <x v="17"/>
    <x v="0"/>
    <s v="UNIVERSITY OF HAWAII"/>
    <s v="Institution of Higher Education"/>
    <x v="0"/>
    <s v="4014006000"/>
    <s v="Awarded"/>
    <s v="15011111"/>
    <m/>
    <m/>
    <n v="1"/>
    <n v="8400"/>
    <n v="1"/>
    <n v="8400"/>
  </r>
  <r>
    <x v="0"/>
    <s v="1"/>
    <s v="7/18/2014"/>
    <s v="2014"/>
    <s v="10"/>
    <s v="41100000"/>
    <x v="17"/>
    <x v="0"/>
    <s v="AGRICULTURAL RESEARCH SERVICE"/>
    <s v="Federal"/>
    <x v="0"/>
    <s v="4011006000"/>
    <s v="Awarded"/>
    <s v="15011305"/>
    <m/>
    <m/>
    <n v="0.1"/>
    <n v="24637.9"/>
    <n v="0.1"/>
    <n v="24637.9"/>
  </r>
  <r>
    <x v="0"/>
    <s v="1"/>
    <s v="7/18/2014"/>
    <s v="2014"/>
    <s v="10"/>
    <s v="41100000"/>
    <x v="17"/>
    <x v="0"/>
    <s v="AGRICULTURAL RESEARCH SERVICE"/>
    <s v="Federal"/>
    <x v="0"/>
    <s v="4011012000"/>
    <s v="Awarded"/>
    <s v="15011305"/>
    <m/>
    <m/>
    <n v="0.05"/>
    <n v="12318.95"/>
    <n v="0.05"/>
    <n v="12318.95"/>
  </r>
  <r>
    <x v="0"/>
    <s v="1"/>
    <s v="7/18/2014"/>
    <s v="2014"/>
    <s v="10"/>
    <s v="41100000"/>
    <x v="17"/>
    <x v="0"/>
    <s v="AGRICULTURAL RESEARCH SERVICE"/>
    <s v="Federal"/>
    <x v="0"/>
    <s v="4011016000"/>
    <s v="Awarded"/>
    <s v="15011305"/>
    <m/>
    <m/>
    <n v="0.65"/>
    <n v="160146.35"/>
    <n v="0.65"/>
    <n v="160146.35"/>
  </r>
  <r>
    <x v="0"/>
    <s v="1"/>
    <s v="7/18/2014"/>
    <s v="2014"/>
    <s v="10"/>
    <s v="41100000"/>
    <x v="17"/>
    <x v="0"/>
    <s v="AGRICULTURAL RESEARCH SERVICE"/>
    <s v="Federal"/>
    <x v="0"/>
    <s v="4012006000"/>
    <s v="Awarded"/>
    <s v="15011305"/>
    <m/>
    <m/>
    <n v="7.4999999999999997E-2"/>
    <n v="18478.419999999998"/>
    <n v="7.4999999999999997E-2"/>
    <n v="18478.419999999998"/>
  </r>
  <r>
    <x v="0"/>
    <s v="1"/>
    <s v="7/18/2014"/>
    <s v="2014"/>
    <s v="10"/>
    <s v="41100000"/>
    <x v="17"/>
    <x v="0"/>
    <s v="AGRICULTURAL RESEARCH SERVICE"/>
    <s v="Federal"/>
    <x v="0"/>
    <s v="4014009000"/>
    <s v="Awarded"/>
    <s v="15011305"/>
    <m/>
    <m/>
    <n v="0.1"/>
    <n v="24637.9"/>
    <n v="0.1"/>
    <n v="24637.9"/>
  </r>
  <r>
    <x v="0"/>
    <s v="1"/>
    <s v="7/18/2014"/>
    <s v="2014"/>
    <s v="10"/>
    <s v="41100000"/>
    <x v="17"/>
    <x v="0"/>
    <s v="AGRICULTURAL RESEARCH SERVICE"/>
    <s v="Federal"/>
    <x v="0"/>
    <s v="4014017000"/>
    <s v="Awarded"/>
    <s v="15011305"/>
    <m/>
    <m/>
    <n v="2.5000000000000001E-2"/>
    <n v="6159.48"/>
    <n v="2.5000000000000001E-2"/>
    <n v="6159.48"/>
  </r>
  <r>
    <x v="0"/>
    <s v="1"/>
    <s v="7/22/2014"/>
    <s v="2014"/>
    <s v="10"/>
    <s v="41100000"/>
    <x v="17"/>
    <x v="0"/>
    <s v="National Inst of Food &amp; Agriculture"/>
    <s v="Federal"/>
    <x v="0"/>
    <s v="4011001000"/>
    <s v="Awarded"/>
    <s v="15011488"/>
    <m/>
    <m/>
    <n v="0.9"/>
    <n v="45900"/>
    <n v="0.9"/>
    <n v="45900"/>
  </r>
  <r>
    <x v="0"/>
    <s v="1"/>
    <s v="7/22/2014"/>
    <s v="2014"/>
    <s v="10"/>
    <s v="41100000"/>
    <x v="17"/>
    <x v="0"/>
    <s v="National Inst of Food &amp; Agriculture"/>
    <s v="Federal"/>
    <x v="0"/>
    <s v="4011003000"/>
    <s v="Awarded"/>
    <s v="15011488"/>
    <m/>
    <m/>
    <n v="0.1"/>
    <n v="5100"/>
    <n v="0.1"/>
    <n v="5100"/>
  </r>
  <r>
    <x v="0"/>
    <s v="1"/>
    <s v="7/23/2014"/>
    <s v="2014"/>
    <s v="10"/>
    <s v="41100000"/>
    <x v="17"/>
    <x v="0"/>
    <s v="ANIMAL PLANT HEALTH INSPECTION SERVICE"/>
    <s v="Federal"/>
    <x v="0"/>
    <s v="4011005000"/>
    <s v="Awarded"/>
    <s v="15011551"/>
    <m/>
    <m/>
    <n v="1"/>
    <n v="75000"/>
    <n v="1"/>
    <n v="75000"/>
  </r>
  <r>
    <x v="0"/>
    <s v="1"/>
    <s v="7/25/2014"/>
    <s v="2014"/>
    <s v="10"/>
    <s v="41100000"/>
    <x v="17"/>
    <x v="0"/>
    <s v="KANSAS STATE UNIVERSITY"/>
    <s v="Institution of Higher Education"/>
    <x v="0"/>
    <s v="4011001008"/>
    <s v="Awarded"/>
    <s v="15011635"/>
    <m/>
    <m/>
    <n v="1"/>
    <n v="15000"/>
    <n v="1"/>
    <n v="15000"/>
  </r>
  <r>
    <x v="0"/>
    <s v="1"/>
    <s v="7/25/2014"/>
    <s v="2014"/>
    <s v="10"/>
    <s v="41100000"/>
    <x v="17"/>
    <x v="0"/>
    <s v="ANIMAL PLANT HEALTH INSPECTION SERVICE"/>
    <s v="Federal"/>
    <x v="0"/>
    <s v="4018003000"/>
    <s v="Awarded"/>
    <s v="15011589"/>
    <m/>
    <m/>
    <n v="1"/>
    <n v="20000"/>
    <n v="1"/>
    <n v="20000"/>
  </r>
  <r>
    <x v="0"/>
    <s v="1"/>
    <s v="7/28/2014"/>
    <s v="2014"/>
    <s v="10"/>
    <s v="41100000"/>
    <x v="17"/>
    <x v="0"/>
    <s v="National Inst of Food &amp; Agriculture"/>
    <s v="Federal"/>
    <x v="0"/>
    <s v="4011001008"/>
    <s v="Awarded"/>
    <s v="15011009"/>
    <m/>
    <m/>
    <n v="1"/>
    <n v="1100000"/>
    <n v="1"/>
    <n v="1100000"/>
  </r>
  <r>
    <x v="0"/>
    <s v="1"/>
    <s v="7/29/2014"/>
    <s v="2014"/>
    <s v="10"/>
    <s v="41100000"/>
    <x v="17"/>
    <x v="0"/>
    <s v="FOREST SERVICE, U.S."/>
    <s v="Federal"/>
    <x v="0"/>
    <s v="4011015000"/>
    <s v="Awarded"/>
    <s v="15011656"/>
    <m/>
    <m/>
    <n v="1"/>
    <n v="51499.93"/>
    <n v="1"/>
    <n v="51499.93"/>
  </r>
  <r>
    <x v="0"/>
    <s v="1"/>
    <s v="7/31/2014"/>
    <s v="2014"/>
    <s v="10"/>
    <s v="41100000"/>
    <x v="17"/>
    <x v="0"/>
    <s v="ANIMAL PLANT HEALTH INSPECTION SERVICE"/>
    <s v="Federal"/>
    <x v="0"/>
    <s v="4011022000"/>
    <s v="Awarded"/>
    <s v="15011831"/>
    <m/>
    <m/>
    <n v="1"/>
    <n v="21895"/>
    <n v="1"/>
    <n v="21895"/>
  </r>
  <r>
    <x v="0"/>
    <s v="2"/>
    <s v="8/1/2014"/>
    <s v="2014"/>
    <s v="11"/>
    <s v="41100000"/>
    <x v="17"/>
    <x v="0"/>
    <s v="National Inst of Food &amp; Agriculture"/>
    <s v="Federal"/>
    <x v="0"/>
    <s v="4013001000"/>
    <s v="Awarded"/>
    <s v="15011684"/>
    <m/>
    <m/>
    <n v="0.15"/>
    <n v="20863.2"/>
    <n v="0.15"/>
    <n v="20863.2"/>
  </r>
  <r>
    <x v="0"/>
    <s v="2"/>
    <s v="8/1/2014"/>
    <s v="2014"/>
    <s v="11"/>
    <s v="41100000"/>
    <x v="17"/>
    <x v="0"/>
    <s v="National Inst of Food &amp; Agriculture"/>
    <s v="Federal"/>
    <x v="0"/>
    <s v="4013010000"/>
    <s v="Awarded"/>
    <s v="15011684"/>
    <m/>
    <m/>
    <n v="0.75"/>
    <n v="104316"/>
    <n v="0.75"/>
    <n v="104316"/>
  </r>
  <r>
    <x v="0"/>
    <s v="2"/>
    <s v="8/1/2014"/>
    <s v="2014"/>
    <s v="11"/>
    <s v="41100000"/>
    <x v="17"/>
    <x v="0"/>
    <s v="National Inst of Food &amp; Agriculture"/>
    <s v="Federal"/>
    <x v="0"/>
    <s v="4018010000"/>
    <s v="Awarded"/>
    <s v="15011684"/>
    <m/>
    <m/>
    <n v="0.1"/>
    <n v="13908.8"/>
    <n v="0.1"/>
    <n v="13908.8"/>
  </r>
  <r>
    <x v="0"/>
    <s v="2"/>
    <s v="8/4/2014"/>
    <s v="2014"/>
    <s v="11"/>
    <s v="41100000"/>
    <x v="17"/>
    <x v="0"/>
    <s v="AGRICULTURAL RESEARCH SERVICE"/>
    <s v="Federal"/>
    <x v="0"/>
    <s v="4011018000"/>
    <s v="Awarded"/>
    <s v="15021957"/>
    <m/>
    <m/>
    <n v="1"/>
    <n v="30000"/>
    <n v="1"/>
    <n v="30000"/>
  </r>
  <r>
    <x v="0"/>
    <s v="2"/>
    <s v="8/5/2014"/>
    <s v="2014"/>
    <s v="11"/>
    <s v="41100000"/>
    <x v="17"/>
    <x v="0"/>
    <s v="PENNSYLVANIA STATE UNIVERSITY"/>
    <s v="Institution of Higher Education"/>
    <x v="0"/>
    <s v="4011014000"/>
    <s v="Pending"/>
    <s v="15022009"/>
    <m/>
    <m/>
    <n v="1"/>
    <n v="75501"/>
    <n v="1"/>
    <n v="75501"/>
  </r>
  <r>
    <x v="0"/>
    <s v="2"/>
    <s v="8/6/2014"/>
    <s v="2014"/>
    <s v="11"/>
    <s v="41100000"/>
    <x v="17"/>
    <x v="0"/>
    <s v="AGRICULTURAL RESEARCH SERVICE"/>
    <s v="Federal"/>
    <x v="0"/>
    <s v="4011008000"/>
    <s v="Awarded"/>
    <s v="15022023"/>
    <m/>
    <m/>
    <n v="1"/>
    <n v="34544.36"/>
    <n v="1"/>
    <n v="34544.36"/>
  </r>
  <r>
    <x v="0"/>
    <s v="2"/>
    <s v="8/7/2014"/>
    <s v="2014"/>
    <s v="11"/>
    <s v="41100000"/>
    <x v="17"/>
    <x v="0"/>
    <s v="National Inst of Food &amp; Agriculture"/>
    <s v="Federal"/>
    <x v="0"/>
    <s v="4011001000"/>
    <s v="Not Funded"/>
    <s v="15022042"/>
    <m/>
    <m/>
    <n v="0.05"/>
    <n v="7500"/>
    <n v="0.05"/>
    <n v="7500"/>
  </r>
  <r>
    <x v="0"/>
    <s v="2"/>
    <s v="8/7/2014"/>
    <s v="2014"/>
    <s v="11"/>
    <s v="41100000"/>
    <x v="17"/>
    <x v="0"/>
    <s v="National Inst of Food &amp; Agriculture"/>
    <s v="Federal"/>
    <x v="0"/>
    <s v="4011009000"/>
    <s v="Not Funded"/>
    <s v="15022042"/>
    <m/>
    <m/>
    <n v="0.85"/>
    <n v="127500"/>
    <n v="0.85"/>
    <n v="127500"/>
  </r>
  <r>
    <x v="0"/>
    <s v="2"/>
    <s v="8/7/2014"/>
    <s v="2014"/>
    <s v="11"/>
    <s v="41100000"/>
    <x v="17"/>
    <x v="0"/>
    <s v="National Inst of Food &amp; Agriculture"/>
    <s v="Federal"/>
    <x v="0"/>
    <s v="4011012000"/>
    <s v="Pending"/>
    <s v="15022090"/>
    <m/>
    <m/>
    <n v="1"/>
    <n v="149995"/>
    <n v="1"/>
    <n v="149995"/>
  </r>
  <r>
    <x v="0"/>
    <s v="2"/>
    <s v="8/7/2014"/>
    <s v="2014"/>
    <s v="11"/>
    <s v="41100000"/>
    <x v="17"/>
    <x v="0"/>
    <s v="National Inst of Food &amp; Agriculture"/>
    <s v="Federal"/>
    <x v="0"/>
    <s v="4011016000"/>
    <s v="Not Funded"/>
    <s v="15022042"/>
    <m/>
    <m/>
    <n v="0.1"/>
    <n v="15000"/>
    <n v="0.1"/>
    <n v="15000"/>
  </r>
  <r>
    <x v="0"/>
    <s v="2"/>
    <s v="8/8/2014"/>
    <s v="2014"/>
    <s v="11"/>
    <s v="41100000"/>
    <x v="17"/>
    <x v="0"/>
    <s v="UNIVERSITY OF CALIFORNIA-RIVERSIDE"/>
    <s v="Institution of Higher Education"/>
    <x v="0"/>
    <s v="4011005000"/>
    <s v="Awarded"/>
    <s v="15022104"/>
    <m/>
    <m/>
    <n v="1"/>
    <n v="62683"/>
    <n v="1"/>
    <n v="62683"/>
  </r>
  <r>
    <x v="0"/>
    <s v="2"/>
    <s v="8/11/2014"/>
    <s v="2014"/>
    <s v="11"/>
    <s v="41100000"/>
    <x v="17"/>
    <x v="0"/>
    <s v="ECONOMIC RESEARCH SERVICE"/>
    <s v="Federal"/>
    <x v="0"/>
    <s v="4011005000"/>
    <s v="Awarded"/>
    <s v="15022100"/>
    <m/>
    <m/>
    <n v="1"/>
    <n v="30000"/>
    <n v="1"/>
    <n v="30000"/>
  </r>
  <r>
    <x v="0"/>
    <s v="2"/>
    <s v="8/13/2014"/>
    <s v="2014"/>
    <s v="11"/>
    <s v="41100000"/>
    <x v="17"/>
    <x v="0"/>
    <s v="National Inst of Food &amp; Agriculture"/>
    <s v="Federal"/>
    <x v="0"/>
    <s v="4011005000"/>
    <s v="Not Funded"/>
    <s v="15022383"/>
    <m/>
    <m/>
    <n v="0.15"/>
    <n v="749592.3"/>
    <n v="0.15"/>
    <n v="749592.3"/>
  </r>
  <r>
    <x v="0"/>
    <s v="2"/>
    <s v="8/13/2014"/>
    <s v="2014"/>
    <s v="11"/>
    <s v="41100000"/>
    <x v="17"/>
    <x v="0"/>
    <s v="National Inst of Food &amp; Agriculture"/>
    <s v="Federal"/>
    <x v="0"/>
    <s v="4011006000"/>
    <s v="Awarded"/>
    <s v="15022377"/>
    <m/>
    <m/>
    <n v="0.625"/>
    <n v="3123130.7"/>
    <n v="0.625"/>
    <n v="3123130.7"/>
  </r>
  <r>
    <x v="0"/>
    <s v="2"/>
    <s v="8/13/2014"/>
    <s v="2014"/>
    <s v="11"/>
    <s v="41100000"/>
    <x v="17"/>
    <x v="0"/>
    <s v="National Inst of Food &amp; Agriculture"/>
    <s v="Federal"/>
    <x v="0"/>
    <s v="4011006000"/>
    <s v="Not Funded"/>
    <s v="15022383"/>
    <m/>
    <m/>
    <n v="0.2"/>
    <n v="999456.4"/>
    <n v="0.2"/>
    <n v="999456.4"/>
  </r>
  <r>
    <x v="0"/>
    <s v="2"/>
    <s v="8/13/2014"/>
    <s v="2014"/>
    <s v="11"/>
    <s v="41100000"/>
    <x v="17"/>
    <x v="0"/>
    <s v="National Inst of Food &amp; Agriculture"/>
    <s v="Federal"/>
    <x v="0"/>
    <s v="4011008000"/>
    <s v="Awarded"/>
    <s v="15022377"/>
    <m/>
    <m/>
    <n v="0.25"/>
    <n v="1249252.28"/>
    <n v="0.25"/>
    <n v="1249252.28"/>
  </r>
  <r>
    <x v="0"/>
    <s v="2"/>
    <s v="8/13/2014"/>
    <s v="2014"/>
    <s v="11"/>
    <s v="41100000"/>
    <x v="17"/>
    <x v="0"/>
    <s v="National Inst of Food &amp; Agriculture"/>
    <s v="Federal"/>
    <x v="0"/>
    <s v="4011008000"/>
    <s v="Not Funded"/>
    <s v="15022383"/>
    <m/>
    <m/>
    <n v="0.35"/>
    <n v="1749048.7"/>
    <n v="0.35"/>
    <n v="1749048.7"/>
  </r>
  <r>
    <x v="0"/>
    <s v="2"/>
    <s v="8/13/2014"/>
    <s v="2014"/>
    <s v="11"/>
    <s v="41100000"/>
    <x v="17"/>
    <x v="0"/>
    <s v="National Inst of Food &amp; Agriculture"/>
    <s v="Federal"/>
    <x v="0"/>
    <s v="4011015000"/>
    <s v="Awarded"/>
    <s v="15022377"/>
    <m/>
    <m/>
    <n v="0.125"/>
    <n v="624626.14"/>
    <n v="0.125"/>
    <n v="624626.14"/>
  </r>
  <r>
    <x v="0"/>
    <s v="2"/>
    <s v="8/13/2014"/>
    <s v="2014"/>
    <s v="11"/>
    <s v="41100000"/>
    <x v="17"/>
    <x v="0"/>
    <s v="National Inst of Food &amp; Agriculture"/>
    <s v="Federal"/>
    <x v="0"/>
    <s v="4011015000"/>
    <s v="Not Funded"/>
    <s v="15022383"/>
    <m/>
    <m/>
    <n v="0.2"/>
    <n v="999456.4"/>
    <n v="0.2"/>
    <n v="999456.4"/>
  </r>
  <r>
    <x v="0"/>
    <s v="2"/>
    <s v="8/13/2014"/>
    <s v="2014"/>
    <s v="11"/>
    <s v="41100000"/>
    <x v="17"/>
    <x v="0"/>
    <s v="National Inst of Food &amp; Agriculture"/>
    <s v="Federal"/>
    <x v="0"/>
    <s v="4015004000"/>
    <s v="Not Funded"/>
    <s v="15022383"/>
    <m/>
    <m/>
    <n v="0.05"/>
    <n v="249864.1"/>
    <n v="0.05"/>
    <n v="249864.1"/>
  </r>
  <r>
    <x v="0"/>
    <s v="2"/>
    <s v="8/13/2014"/>
    <s v="2014"/>
    <s v="11"/>
    <s v="41100000"/>
    <x v="17"/>
    <x v="0"/>
    <s v="National Inst of Food &amp; Agriculture"/>
    <s v="Federal"/>
    <x v="0"/>
    <s v="4024001000"/>
    <s v="Not Funded"/>
    <s v="15022383"/>
    <m/>
    <m/>
    <n v="0.05"/>
    <n v="249864.1"/>
    <n v="0.05"/>
    <n v="249864.1"/>
  </r>
  <r>
    <x v="0"/>
    <s v="2"/>
    <s v="8/15/2014"/>
    <s v="2014"/>
    <s v="11"/>
    <s v="41100000"/>
    <x v="17"/>
    <x v="0"/>
    <s v="NATURAL RESOURCES CONSERVATION SERVICE"/>
    <s v="Federal"/>
    <x v="0"/>
    <s v="4011015000"/>
    <s v="Awarded"/>
    <s v="15022455"/>
    <m/>
    <m/>
    <n v="1"/>
    <n v="47300"/>
    <n v="1"/>
    <n v="47300"/>
  </r>
  <r>
    <x v="0"/>
    <s v="2"/>
    <s v="8/18/2014"/>
    <s v="2014"/>
    <s v="11"/>
    <s v="41100000"/>
    <x v="17"/>
    <x v="0"/>
    <s v="FOREST SERVICE, U.S."/>
    <s v="Federal"/>
    <x v="0"/>
    <s v="4011012000"/>
    <s v="Awarded"/>
    <s v="15022437"/>
    <m/>
    <m/>
    <n v="1"/>
    <n v="9997"/>
    <n v="1"/>
    <n v="9997"/>
  </r>
  <r>
    <x v="0"/>
    <s v="2"/>
    <s v="8/19/2014"/>
    <s v="2014"/>
    <s v="11"/>
    <s v="41100000"/>
    <x v="17"/>
    <x v="0"/>
    <s v="FOREST SERVICE, U.S."/>
    <s v="Federal"/>
    <x v="0"/>
    <s v="4011015000"/>
    <s v="Awarded"/>
    <s v="15022487"/>
    <m/>
    <m/>
    <n v="1"/>
    <n v="15000"/>
    <n v="1"/>
    <n v="15000"/>
  </r>
  <r>
    <x v="0"/>
    <s v="2"/>
    <s v="8/19/2014"/>
    <s v="2014"/>
    <s v="11"/>
    <s v="41100000"/>
    <x v="17"/>
    <x v="0"/>
    <s v="AGRICULTURAL RESEARCH SERVICE"/>
    <s v="Federal"/>
    <x v="0"/>
    <s v="4012003000"/>
    <s v="Awarded"/>
    <s v="15022438"/>
    <m/>
    <m/>
    <n v="1"/>
    <n v="99130"/>
    <n v="1"/>
    <n v="99130"/>
  </r>
  <r>
    <x v="0"/>
    <s v="2"/>
    <s v="8/20/2014"/>
    <s v="2014"/>
    <s v="11"/>
    <s v="41100000"/>
    <x v="17"/>
    <x v="0"/>
    <s v="AGRICULTURAL RESEARCH SERVICE"/>
    <s v="Federal"/>
    <x v="0"/>
    <s v="4011012000"/>
    <s v="Awarded"/>
    <s v="15022357"/>
    <m/>
    <m/>
    <n v="1"/>
    <n v="25945.919999999998"/>
    <n v="1"/>
    <n v="25945.919999999998"/>
  </r>
  <r>
    <x v="0"/>
    <s v="2"/>
    <s v="8/21/2014"/>
    <s v="2014"/>
    <s v="11"/>
    <s v="41100000"/>
    <x v="17"/>
    <x v="0"/>
    <s v="SOUTH DAKOTA STATE UNIVERSITY"/>
    <s v="Institution of Higher Education"/>
    <x v="0"/>
    <s v="4011006000"/>
    <s v="Awarded"/>
    <s v="15022584"/>
    <m/>
    <m/>
    <n v="1"/>
    <n v="8500"/>
    <n v="1"/>
    <n v="8500"/>
  </r>
  <r>
    <x v="0"/>
    <s v="2"/>
    <s v="8/21/2014"/>
    <s v="2014"/>
    <s v="11"/>
    <s v="41100000"/>
    <x v="17"/>
    <x v="0"/>
    <s v="AGRICULTURAL RESEARCH SERVICE"/>
    <s v="Federal"/>
    <x v="0"/>
    <s v="4011009000"/>
    <s v="Awarded"/>
    <s v="15022586"/>
    <m/>
    <m/>
    <n v="1"/>
    <n v="32000"/>
    <n v="1"/>
    <n v="32000"/>
  </r>
  <r>
    <x v="0"/>
    <s v="2"/>
    <s v="8/21/2014"/>
    <s v="2014"/>
    <s v="11"/>
    <s v="41100000"/>
    <x v="17"/>
    <x v="0"/>
    <s v="FOREIGN AGRICULTURAL SERVICE"/>
    <s v="Federal"/>
    <x v="0"/>
    <s v="4011016000"/>
    <s v="Awarded"/>
    <s v="15022582"/>
    <m/>
    <m/>
    <n v="1"/>
    <n v="26728"/>
    <n v="1"/>
    <n v="26728"/>
  </r>
  <r>
    <x v="0"/>
    <s v="2"/>
    <s v="8/21/2014"/>
    <s v="2014"/>
    <s v="11"/>
    <s v="41100000"/>
    <x v="17"/>
    <x v="0"/>
    <s v="FOREIGN AGRICULTURAL SERVICE"/>
    <s v="Federal"/>
    <x v="0"/>
    <s v="4011021000"/>
    <s v="Awarded"/>
    <s v="15022582"/>
    <m/>
    <m/>
    <n v="0"/>
    <n v="0"/>
    <n v="0"/>
    <n v="0"/>
  </r>
  <r>
    <x v="0"/>
    <s v="2"/>
    <s v="8/25/2014"/>
    <s v="2014"/>
    <s v="11"/>
    <s v="41100000"/>
    <x v="17"/>
    <x v="0"/>
    <s v="AGRICULTURAL RESEARCH SERVICE"/>
    <s v="Federal"/>
    <x v="0"/>
    <s v="4011008000"/>
    <s v="Awarded"/>
    <s v="15022593"/>
    <m/>
    <m/>
    <n v="1"/>
    <n v="10000"/>
    <n v="1"/>
    <n v="10000"/>
  </r>
  <r>
    <x v="0"/>
    <s v="2"/>
    <s v="8/25/2014"/>
    <s v="2014"/>
    <s v="11"/>
    <s v="41100000"/>
    <x v="17"/>
    <x v="0"/>
    <s v="FOREST SERVICE, U.S."/>
    <s v="Federal"/>
    <x v="0"/>
    <s v="4011014000"/>
    <s v="Awarded"/>
    <s v="15011704"/>
    <m/>
    <m/>
    <n v="1"/>
    <n v="89000"/>
    <n v="1"/>
    <n v="89000"/>
  </r>
  <r>
    <x v="0"/>
    <s v="2"/>
    <s v="8/27/2014"/>
    <s v="2014"/>
    <s v="11"/>
    <s v="41100000"/>
    <x v="17"/>
    <x v="0"/>
    <s v="AGRICULTURE, U.S. DEPT OF"/>
    <s v="Federal"/>
    <x v="0"/>
    <s v="4011006000"/>
    <s v="Not Funded"/>
    <s v="15022743"/>
    <m/>
    <m/>
    <n v="0.2"/>
    <n v="49417"/>
    <n v="0.2"/>
    <n v="49417"/>
  </r>
  <r>
    <x v="0"/>
    <s v="2"/>
    <s v="8/27/2014"/>
    <s v="2014"/>
    <s v="11"/>
    <s v="41100000"/>
    <x v="17"/>
    <x v="0"/>
    <s v="AGRICULTURE, U.S. DEPT OF"/>
    <s v="Federal"/>
    <x v="0"/>
    <s v="4011012000"/>
    <s v="Not Funded"/>
    <s v="15022743"/>
    <m/>
    <m/>
    <n v="0.4"/>
    <n v="98834"/>
    <n v="0.4"/>
    <n v="98834"/>
  </r>
  <r>
    <x v="0"/>
    <s v="2"/>
    <s v="8/27/2014"/>
    <s v="2014"/>
    <s v="11"/>
    <s v="41100000"/>
    <x v="17"/>
    <x v="0"/>
    <s v="AGRICULTURE, U.S. DEPT OF"/>
    <s v="Federal"/>
    <x v="0"/>
    <s v="4011015000"/>
    <s v="Not Funded"/>
    <s v="15022743"/>
    <m/>
    <m/>
    <n v="0.2"/>
    <n v="49417"/>
    <n v="0.2"/>
    <n v="49417"/>
  </r>
  <r>
    <x v="0"/>
    <s v="2"/>
    <s v="8/27/2014"/>
    <s v="2014"/>
    <s v="11"/>
    <s v="41100000"/>
    <x v="17"/>
    <x v="0"/>
    <s v="AGRICULTURE, U.S. DEPT OF"/>
    <s v="Federal"/>
    <x v="0"/>
    <s v="4013006000"/>
    <s v="Not Funded"/>
    <s v="15022743"/>
    <m/>
    <m/>
    <n v="0.2"/>
    <n v="49417"/>
    <n v="0.2"/>
    <n v="49417"/>
  </r>
  <r>
    <x v="0"/>
    <s v="2"/>
    <s v="8/28/2014"/>
    <s v="2014"/>
    <s v="11"/>
    <s v="41100000"/>
    <x v="17"/>
    <x v="0"/>
    <s v="ANIMAL PLANT HEALTH INSPECTION SERVICE"/>
    <s v="Federal"/>
    <x v="0"/>
    <s v="4011005000"/>
    <s v="Awarded"/>
    <s v="15022811"/>
    <m/>
    <m/>
    <n v="1"/>
    <n v="50347.03"/>
    <n v="1"/>
    <n v="50347.03"/>
  </r>
  <r>
    <x v="0"/>
    <s v="2"/>
    <s v="8/28/2014"/>
    <s v="2014"/>
    <s v="11"/>
    <s v="41100000"/>
    <x v="17"/>
    <x v="0"/>
    <s v="AGRICULTURAL RESEARCH SERVICE"/>
    <s v="Federal"/>
    <x v="0"/>
    <s v="4011008000"/>
    <s v="Awarded"/>
    <s v="15022807"/>
    <m/>
    <m/>
    <n v="1"/>
    <n v="35410"/>
    <n v="1"/>
    <n v="35410"/>
  </r>
  <r>
    <x v="0"/>
    <s v="2"/>
    <s v="8/28/2014"/>
    <s v="2014"/>
    <s v="11"/>
    <s v="41100000"/>
    <x v="17"/>
    <x v="0"/>
    <s v="ANIMAL PLANT HEALTH INSPECTION SERVICE"/>
    <s v="Federal"/>
    <x v="0"/>
    <s v="4011015000"/>
    <s v="Pending"/>
    <s v="15022440"/>
    <m/>
    <m/>
    <n v="1"/>
    <n v="57619"/>
    <n v="1"/>
    <n v="57619"/>
  </r>
  <r>
    <x v="0"/>
    <s v="2"/>
    <s v="8/28/2014"/>
    <s v="2014"/>
    <s v="11"/>
    <s v="41100000"/>
    <x v="17"/>
    <x v="0"/>
    <s v="National Inst of Food &amp; Agriculture"/>
    <s v="Federal"/>
    <x v="0"/>
    <s v="4011017000"/>
    <s v="Pending"/>
    <s v="15022817"/>
    <m/>
    <m/>
    <n v="7.4999999999999997E-2"/>
    <n v="33750"/>
    <n v="7.4999999999999997E-2"/>
    <n v="33750"/>
  </r>
  <r>
    <x v="0"/>
    <s v="2"/>
    <s v="8/28/2014"/>
    <s v="2014"/>
    <s v="11"/>
    <s v="41100000"/>
    <x v="17"/>
    <x v="0"/>
    <s v="TEXAS A&amp;M UNIVERSITY"/>
    <s v="Institution of Higher Education"/>
    <x v="0"/>
    <s v="4011017000"/>
    <s v="Awarded"/>
    <s v="12098151"/>
    <m/>
    <m/>
    <n v="1"/>
    <n v="107000"/>
    <n v="1"/>
    <n v="107000"/>
  </r>
  <r>
    <x v="0"/>
    <s v="2"/>
    <s v="8/28/2014"/>
    <s v="2014"/>
    <s v="11"/>
    <s v="41100000"/>
    <x v="17"/>
    <x v="0"/>
    <s v="National Inst of Food &amp; Agriculture"/>
    <s v="Federal"/>
    <x v="0"/>
    <s v="4013006000"/>
    <s v="Pending"/>
    <s v="15022817"/>
    <m/>
    <m/>
    <n v="0.92500000000000004"/>
    <n v="416250"/>
    <n v="0.92500000000000004"/>
    <n v="416250"/>
  </r>
  <r>
    <x v="0"/>
    <s v="2"/>
    <s v="8/29/2014"/>
    <s v="2014"/>
    <s v="11"/>
    <s v="41100000"/>
    <x v="17"/>
    <x v="0"/>
    <s v="AGRICULTURAL RESEARCH SERVICE"/>
    <s v="Federal"/>
    <x v="0"/>
    <s v="4011014000"/>
    <s v="Awarded"/>
    <s v="15022755"/>
    <m/>
    <m/>
    <n v="1"/>
    <n v="49937"/>
    <n v="1"/>
    <n v="49937"/>
  </r>
  <r>
    <x v="0"/>
    <s v="2"/>
    <s v="8/29/2014"/>
    <s v="2014"/>
    <s v="11"/>
    <s v="41100000"/>
    <x v="17"/>
    <x v="0"/>
    <s v="AGRICULTURAL RESEARCH SERVICE"/>
    <s v="Federal"/>
    <x v="0"/>
    <s v="4011014000"/>
    <s v="Awarded"/>
    <s v="15022776"/>
    <m/>
    <m/>
    <n v="1"/>
    <n v="3241.05"/>
    <n v="1"/>
    <n v="3241.05"/>
  </r>
  <r>
    <x v="0"/>
    <s v="3"/>
    <s v="9/2/2014"/>
    <s v="2014"/>
    <s v="12"/>
    <s v="41100000"/>
    <x v="17"/>
    <x v="0"/>
    <s v="AGRICULTURAL RESEARCH SERVICE"/>
    <s v="Federal"/>
    <x v="0"/>
    <s v="2004033000"/>
    <s v="Awarded"/>
    <s v="15033416"/>
    <m/>
    <m/>
    <n v="1"/>
    <n v="35502"/>
    <n v="1"/>
    <n v="35502"/>
  </r>
  <r>
    <x v="0"/>
    <s v="3"/>
    <s v="9/3/2014"/>
    <s v="2014"/>
    <s v="12"/>
    <s v="41100000"/>
    <x v="17"/>
    <x v="0"/>
    <s v="National Inst of Food &amp; Agriculture"/>
    <s v="Federal"/>
    <x v="0"/>
    <s v="4011012000"/>
    <s v="Awarded"/>
    <s v="14121555"/>
    <m/>
    <m/>
    <n v="0.55000000000000004"/>
    <n v="313500"/>
    <n v="0.55000000000000004"/>
    <n v="313500"/>
  </r>
  <r>
    <x v="0"/>
    <s v="3"/>
    <s v="9/3/2014"/>
    <s v="2014"/>
    <s v="12"/>
    <s v="41100000"/>
    <x v="17"/>
    <x v="0"/>
    <s v="National Inst of Food &amp; Agriculture"/>
    <s v="Federal"/>
    <x v="0"/>
    <s v="4011014000"/>
    <s v="Awarded"/>
    <s v="14121555"/>
    <m/>
    <m/>
    <n v="0.45"/>
    <n v="256500"/>
    <n v="0.45"/>
    <n v="256500"/>
  </r>
  <r>
    <x v="0"/>
    <s v="3"/>
    <s v="9/3/2014"/>
    <s v="2014"/>
    <s v="12"/>
    <s v="41100000"/>
    <x v="17"/>
    <x v="0"/>
    <s v="National Inst of Food &amp; Agriculture"/>
    <s v="Federal"/>
    <x v="0"/>
    <s v="4013004000"/>
    <s v="Awarded"/>
    <s v="15022428"/>
    <m/>
    <m/>
    <n v="1"/>
    <n v="856250"/>
    <n v="1"/>
    <n v="856250"/>
  </r>
  <r>
    <x v="0"/>
    <s v="3"/>
    <s v="9/4/2014"/>
    <s v="2014"/>
    <s v="12"/>
    <s v="41100000"/>
    <x v="17"/>
    <x v="0"/>
    <s v="AGRICULTURAL RESEARCH SERVICE"/>
    <s v="Federal"/>
    <x v="0"/>
    <s v="4011009000"/>
    <s v="Awarded"/>
    <s v="15032973"/>
    <m/>
    <m/>
    <n v="1"/>
    <n v="11000"/>
    <n v="1"/>
    <n v="11000"/>
  </r>
  <r>
    <x v="0"/>
    <s v="3"/>
    <s v="9/5/2014"/>
    <s v="2014"/>
    <s v="12"/>
    <s v="41100000"/>
    <x v="17"/>
    <x v="0"/>
    <s v="Office of the Chief Economist"/>
    <s v="Federal"/>
    <x v="0"/>
    <s v="4011005000"/>
    <s v="Awarded"/>
    <s v="15033000"/>
    <m/>
    <m/>
    <n v="1"/>
    <n v="40000"/>
    <n v="1"/>
    <n v="40000"/>
  </r>
  <r>
    <x v="0"/>
    <s v="3"/>
    <s v="9/5/2014"/>
    <s v="2014"/>
    <s v="12"/>
    <s v="41100000"/>
    <x v="17"/>
    <x v="0"/>
    <s v="AGRICULTURAL RESEARCH SERVICE"/>
    <s v="Federal"/>
    <x v="0"/>
    <s v="4011009000"/>
    <s v="Awarded"/>
    <s v="15032971"/>
    <m/>
    <m/>
    <n v="1"/>
    <n v="24170"/>
    <n v="1"/>
    <n v="24170"/>
  </r>
  <r>
    <x v="0"/>
    <s v="3"/>
    <s v="9/8/2014"/>
    <s v="2014"/>
    <s v="12"/>
    <s v="41100000"/>
    <x v="17"/>
    <x v="0"/>
    <s v="AGRICULTURAL RESEARCH SERVICE"/>
    <s v="Federal"/>
    <x v="0"/>
    <s v="4011014000"/>
    <s v="Awarded"/>
    <s v="15033030"/>
    <m/>
    <m/>
    <n v="1"/>
    <n v="37486"/>
    <n v="1"/>
    <n v="37486"/>
  </r>
  <r>
    <x v="0"/>
    <s v="3"/>
    <s v="9/9/2014"/>
    <s v="2014"/>
    <s v="12"/>
    <s v="41100000"/>
    <x v="17"/>
    <x v="0"/>
    <s v="ECONOMIC RESEARCH SERVICE"/>
    <s v="Federal"/>
    <x v="0"/>
    <s v="4011005000"/>
    <s v="Awarded"/>
    <s v="15033045"/>
    <m/>
    <m/>
    <n v="1"/>
    <n v="20000"/>
    <n v="1"/>
    <n v="20000"/>
  </r>
  <r>
    <x v="0"/>
    <s v="3"/>
    <s v="9/11/2014"/>
    <s v="2014"/>
    <s v="12"/>
    <s v="41100000"/>
    <x v="17"/>
    <x v="0"/>
    <s v="VIRGINIA POLYTECHNIC INST &amp; STATE UNIV"/>
    <s v="Institution of Higher Education"/>
    <x v="0"/>
    <s v="4011001000"/>
    <s v="Pending"/>
    <s v="14066198"/>
    <n v="0"/>
    <n v="0"/>
    <m/>
    <m/>
    <n v="0"/>
    <n v="0"/>
  </r>
  <r>
    <x v="0"/>
    <s v="3"/>
    <s v="9/11/2014"/>
    <s v="2014"/>
    <s v="12"/>
    <s v="41100000"/>
    <x v="17"/>
    <x v="0"/>
    <s v="AGRICULTURAL RESEARCH SERVICE"/>
    <s v="Federal"/>
    <x v="0"/>
    <s v="4011009000"/>
    <s v="Awarded"/>
    <s v="15033184"/>
    <m/>
    <m/>
    <n v="1"/>
    <n v="137986"/>
    <n v="1"/>
    <n v="137986"/>
  </r>
  <r>
    <x v="0"/>
    <s v="3"/>
    <s v="9/11/2014"/>
    <s v="2014"/>
    <s v="12"/>
    <s v="41100000"/>
    <x v="17"/>
    <x v="0"/>
    <s v="VIRGINIA POLYTECHNIC INST &amp; STATE UNIV"/>
    <s v="Institution of Higher Education"/>
    <x v="0"/>
    <s v="4011015000"/>
    <s v="Pending"/>
    <s v="14066198"/>
    <n v="0.75"/>
    <n v="375000"/>
    <m/>
    <m/>
    <n v="0.75"/>
    <n v="375000"/>
  </r>
  <r>
    <x v="0"/>
    <s v="3"/>
    <s v="9/11/2014"/>
    <s v="2014"/>
    <s v="12"/>
    <s v="41100000"/>
    <x v="17"/>
    <x v="0"/>
    <s v="VIRGINIA POLYTECHNIC INST &amp; STATE UNIV"/>
    <s v="Institution of Higher Education"/>
    <x v="0"/>
    <s v="4018003000"/>
    <s v="Pending"/>
    <s v="14066198"/>
    <n v="0.25"/>
    <n v="125000"/>
    <m/>
    <m/>
    <n v="0.25"/>
    <n v="125000"/>
  </r>
  <r>
    <x v="0"/>
    <s v="3"/>
    <s v="9/11/2014"/>
    <s v="2014"/>
    <s v="12"/>
    <s v="41100000"/>
    <x v="17"/>
    <x v="0"/>
    <s v="VIRGINIA POLYTECHNIC INST &amp; STATE UNIV"/>
    <s v="Institution of Higher Education"/>
    <x v="0"/>
    <s v="4027013000"/>
    <s v="Pending"/>
    <s v="14066198"/>
    <n v="0"/>
    <n v="0"/>
    <m/>
    <m/>
    <n v="0"/>
    <n v="0"/>
  </r>
  <r>
    <x v="0"/>
    <s v="3"/>
    <s v="9/12/2014"/>
    <s v="2014"/>
    <s v="12"/>
    <s v="41100000"/>
    <x v="17"/>
    <x v="0"/>
    <s v="AUBURN UNIVERSITY"/>
    <s v="Institution of Higher Education"/>
    <x v="0"/>
    <s v="4011016000"/>
    <s v="Awarded"/>
    <s v="15033178"/>
    <m/>
    <m/>
    <n v="1"/>
    <n v="53812"/>
    <n v="1"/>
    <n v="53812"/>
  </r>
  <r>
    <x v="0"/>
    <s v="3"/>
    <s v="9/17/2014"/>
    <s v="2014"/>
    <s v="12"/>
    <s v="41100000"/>
    <x v="17"/>
    <x v="0"/>
    <s v="AGRICULTURAL RESEARCH SERVICE"/>
    <s v="Federal"/>
    <x v="0"/>
    <s v="4011006000"/>
    <s v="Awarded"/>
    <s v="15033319"/>
    <m/>
    <m/>
    <n v="1"/>
    <n v="56000"/>
    <n v="1"/>
    <n v="56000"/>
  </r>
  <r>
    <x v="0"/>
    <s v="3"/>
    <s v="9/17/2014"/>
    <s v="2014"/>
    <s v="12"/>
    <s v="41100000"/>
    <x v="17"/>
    <x v="0"/>
    <s v="FOREST SERVICE, U.S."/>
    <s v="Federal"/>
    <x v="0"/>
    <s v="4011015000"/>
    <s v="Awarded"/>
    <s v="15033338"/>
    <m/>
    <m/>
    <n v="1"/>
    <n v="19409"/>
    <n v="1"/>
    <n v="19409"/>
  </r>
  <r>
    <x v="0"/>
    <s v="3"/>
    <s v="9/18/2014"/>
    <s v="2014"/>
    <s v="12"/>
    <s v="41100000"/>
    <x v="17"/>
    <x v="0"/>
    <s v="KANSAS STATE UNIVERSITY"/>
    <s v="Institution of Higher Education"/>
    <x v="0"/>
    <s v="4011001000"/>
    <s v="Awarded"/>
    <s v="15033220"/>
    <m/>
    <m/>
    <n v="0"/>
    <n v="0"/>
    <n v="0"/>
    <n v="0"/>
  </r>
  <r>
    <x v="0"/>
    <s v="3"/>
    <s v="9/18/2014"/>
    <s v="2014"/>
    <s v="12"/>
    <s v="41100000"/>
    <x v="17"/>
    <x v="0"/>
    <s v="KANSAS STATE UNIVERSITY"/>
    <s v="Institution of Higher Education"/>
    <x v="0"/>
    <s v="4011001008"/>
    <s v="Awarded"/>
    <s v="15033220"/>
    <m/>
    <m/>
    <n v="1"/>
    <n v="26500"/>
    <n v="1"/>
    <n v="26500"/>
  </r>
  <r>
    <x v="0"/>
    <s v="3"/>
    <s v="9/19/2014"/>
    <s v="2014"/>
    <s v="12"/>
    <s v="41100000"/>
    <x v="17"/>
    <x v="0"/>
    <s v="AGRICULTURAL RESEARCH SERVICE"/>
    <s v="Federal"/>
    <x v="0"/>
    <s v="4011009000"/>
    <s v="Awarded"/>
    <s v="15033224"/>
    <m/>
    <m/>
    <n v="1"/>
    <n v="54001"/>
    <n v="1"/>
    <n v="54001"/>
  </r>
  <r>
    <x v="0"/>
    <s v="3"/>
    <s v="9/19/2014"/>
    <s v="2014"/>
    <s v="12"/>
    <s v="41100000"/>
    <x v="17"/>
    <x v="0"/>
    <s v="ANIMAL PLANT HEALTH INSPECTION SERVICE"/>
    <s v="Federal"/>
    <x v="0"/>
    <s v="4018003000"/>
    <s v="Awarded"/>
    <s v="15033414"/>
    <m/>
    <m/>
    <n v="1"/>
    <n v="125114"/>
    <n v="1"/>
    <n v="125114"/>
  </r>
  <r>
    <x v="0"/>
    <s v="3"/>
    <s v="9/23/2014"/>
    <s v="2014"/>
    <s v="12"/>
    <s v="41100000"/>
    <x v="17"/>
    <x v="0"/>
    <s v="National Inst of Food &amp; Agriculture"/>
    <s v="Federal"/>
    <x v="0"/>
    <s v="4012003000"/>
    <s v="Awarded"/>
    <s v="14044920"/>
    <m/>
    <m/>
    <n v="1"/>
    <n v="387795"/>
    <n v="1"/>
    <n v="387795"/>
  </r>
  <r>
    <x v="0"/>
    <s v="3"/>
    <s v="9/24/2014"/>
    <s v="2014"/>
    <s v="12"/>
    <s v="41100000"/>
    <x v="17"/>
    <x v="0"/>
    <s v="Office of the Chief Economist"/>
    <s v="Federal"/>
    <x v="0"/>
    <s v="4011005000"/>
    <s v="Awarded"/>
    <s v="15033713"/>
    <m/>
    <m/>
    <n v="1"/>
    <n v="30000"/>
    <n v="1"/>
    <n v="30000"/>
  </r>
  <r>
    <x v="0"/>
    <s v="3"/>
    <s v="9/24/2014"/>
    <s v="2014"/>
    <s v="12"/>
    <s v="41100000"/>
    <x v="17"/>
    <x v="0"/>
    <s v="AGRICULTURAL RESEARCH SERVICE"/>
    <s v="Federal"/>
    <x v="0"/>
    <s v="4011018000"/>
    <s v="Awarded"/>
    <s v="15033633"/>
    <m/>
    <m/>
    <n v="1"/>
    <n v="42900"/>
    <n v="1"/>
    <n v="42900"/>
  </r>
  <r>
    <x v="0"/>
    <s v="3"/>
    <s v="9/25/2014"/>
    <s v="2014"/>
    <s v="12"/>
    <s v="41100000"/>
    <x v="17"/>
    <x v="0"/>
    <s v="National Inst of Food &amp; Agriculture"/>
    <s v="Federal"/>
    <x v="0"/>
    <s v="4011006000"/>
    <s v="Awarded"/>
    <s v="14121080"/>
    <m/>
    <m/>
    <n v="1"/>
    <n v="494532"/>
    <n v="1"/>
    <n v="494532"/>
  </r>
  <r>
    <x v="0"/>
    <s v="3"/>
    <s v="9/26/2014"/>
    <s v="2014"/>
    <s v="12"/>
    <s v="41100000"/>
    <x v="17"/>
    <x v="0"/>
    <s v="IOWA STATE UNIVERSITY"/>
    <s v="Institution of Higher Education"/>
    <x v="0"/>
    <s v="4011008000"/>
    <s v="Awarded"/>
    <s v="15033703"/>
    <m/>
    <m/>
    <n v="1"/>
    <n v="248065.56"/>
    <n v="1"/>
    <n v="248065.56"/>
  </r>
  <r>
    <x v="0"/>
    <s v="3"/>
    <s v="9/29/2014"/>
    <s v="2014"/>
    <s v="12"/>
    <s v="41100000"/>
    <x v="17"/>
    <x v="0"/>
    <s v="National Inst of Food &amp; Agriculture"/>
    <s v="Federal"/>
    <x v="0"/>
    <s v="4012001000"/>
    <s v="Pending"/>
    <s v="15033682"/>
    <m/>
    <m/>
    <n v="0.75"/>
    <n v="150000"/>
    <n v="0.75"/>
    <n v="150000"/>
  </r>
  <r>
    <x v="0"/>
    <s v="3"/>
    <s v="9/29/2014"/>
    <s v="2014"/>
    <s v="12"/>
    <s v="41100000"/>
    <x v="17"/>
    <x v="0"/>
    <s v="National Inst of Food &amp; Agriculture"/>
    <s v="Federal"/>
    <x v="0"/>
    <s v="4012007000"/>
    <s v="Pending"/>
    <s v="15033682"/>
    <m/>
    <m/>
    <n v="0.25"/>
    <n v="50000"/>
    <n v="0.25"/>
    <n v="50000"/>
  </r>
  <r>
    <x v="0"/>
    <s v="3"/>
    <s v="9/30/2014"/>
    <s v="2014"/>
    <s v="12"/>
    <s v="41100000"/>
    <x v="17"/>
    <x v="0"/>
    <s v="National Inst of Food &amp; Agriculture"/>
    <s v="Federal"/>
    <x v="0"/>
    <s v="4011012000"/>
    <s v="Awarded"/>
    <s v="15033846"/>
    <m/>
    <m/>
    <n v="1"/>
    <n v="1069930"/>
    <n v="1"/>
    <n v="1069930"/>
  </r>
  <r>
    <x v="0"/>
    <s v="4"/>
    <s v="10/1/2014"/>
    <s v="2015"/>
    <s v="1"/>
    <s v="41100000"/>
    <x v="17"/>
    <x v="0"/>
    <s v="Solar America Solutions"/>
    <s v="Private Profit"/>
    <x v="0"/>
    <s v="4011006000"/>
    <s v="Pending"/>
    <s v="15043975"/>
    <m/>
    <m/>
    <n v="1"/>
    <n v="99520"/>
    <n v="1"/>
    <n v="99520"/>
  </r>
  <r>
    <x v="0"/>
    <s v="4"/>
    <s v="10/2/2014"/>
    <s v="2015"/>
    <s v="1"/>
    <s v="41100000"/>
    <x v="17"/>
    <x v="0"/>
    <s v="PENNSYLVANIA STATE UNIVERSITY"/>
    <s v="Institution of Higher Education"/>
    <x v="0"/>
    <s v="4013001000"/>
    <s v="Awarded"/>
    <s v="15043934"/>
    <m/>
    <m/>
    <n v="1"/>
    <n v="23783"/>
    <n v="1"/>
    <n v="23783"/>
  </r>
  <r>
    <x v="0"/>
    <s v="4"/>
    <s v="10/20/2014"/>
    <s v="2015"/>
    <s v="1"/>
    <s v="41100000"/>
    <x v="17"/>
    <x v="0"/>
    <s v="FOREST SERVICE, U.S."/>
    <s v="Federal"/>
    <x v="0"/>
    <s v="4011012000"/>
    <s v="Not Funded"/>
    <s v="15044357"/>
    <m/>
    <m/>
    <n v="1"/>
    <n v="30000"/>
    <n v="1"/>
    <n v="30000"/>
  </r>
  <r>
    <x v="0"/>
    <s v="4"/>
    <s v="10/21/2014"/>
    <s v="2015"/>
    <s v="1"/>
    <s v="41100000"/>
    <x v="17"/>
    <x v="0"/>
    <s v="Farm Service Agency"/>
    <s v="Federal"/>
    <x v="0"/>
    <s v="4011001000"/>
    <s v="Awarded"/>
    <s v="15044284"/>
    <m/>
    <m/>
    <n v="0"/>
    <n v="0"/>
    <n v="0"/>
    <n v="0"/>
  </r>
  <r>
    <x v="0"/>
    <s v="4"/>
    <s v="10/21/2014"/>
    <s v="2015"/>
    <s v="1"/>
    <s v="41100000"/>
    <x v="17"/>
    <x v="0"/>
    <s v="Farm Service Agency"/>
    <s v="Federal"/>
    <x v="0"/>
    <s v="4011001008"/>
    <s v="Awarded"/>
    <s v="15044284"/>
    <m/>
    <m/>
    <n v="0.25"/>
    <n v="18360.5"/>
    <n v="0.25"/>
    <n v="18360.5"/>
  </r>
  <r>
    <x v="0"/>
    <s v="4"/>
    <s v="10/21/2014"/>
    <s v="2015"/>
    <s v="1"/>
    <s v="41100000"/>
    <x v="17"/>
    <x v="0"/>
    <s v="Farm Service Agency"/>
    <s v="Federal"/>
    <x v="0"/>
    <s v="4011005000"/>
    <s v="Awarded"/>
    <s v="15044284"/>
    <m/>
    <m/>
    <n v="0.75"/>
    <n v="55081.5"/>
    <n v="0.75"/>
    <n v="55081.5"/>
  </r>
  <r>
    <x v="0"/>
    <s v="4"/>
    <s v="10/21/2014"/>
    <s v="2015"/>
    <s v="1"/>
    <s v="41100000"/>
    <x v="17"/>
    <x v="0"/>
    <s v="Farm Service Agency"/>
    <s v="Federal"/>
    <x v="0"/>
    <s v="4011009000"/>
    <s v="Awarded"/>
    <s v="15044284"/>
    <m/>
    <m/>
    <n v="0"/>
    <n v="0"/>
    <n v="0"/>
    <n v="0"/>
  </r>
  <r>
    <x v="0"/>
    <s v="4"/>
    <s v="10/23/2014"/>
    <s v="2015"/>
    <s v="1"/>
    <s v="41100000"/>
    <x v="17"/>
    <x v="0"/>
    <s v="National Inst of Food &amp; Agriculture"/>
    <s v="Federal"/>
    <x v="0"/>
    <s v="4011006000"/>
    <s v="Awarded"/>
    <s v="15044494"/>
    <m/>
    <m/>
    <n v="1"/>
    <n v="223642"/>
    <n v="1"/>
    <n v="223642"/>
  </r>
  <r>
    <x v="0"/>
    <s v="4"/>
    <s v="10/24/2014"/>
    <s v="2015"/>
    <s v="1"/>
    <s v="41100000"/>
    <x v="17"/>
    <x v="0"/>
    <s v="ANIMAL PLANT HEALTH INSPECTION SERVICE"/>
    <s v="Federal"/>
    <x v="0"/>
    <s v="4011014000"/>
    <s v="Pending"/>
    <s v="15044543"/>
    <m/>
    <m/>
    <n v="1"/>
    <n v="146452"/>
    <n v="1"/>
    <n v="146452"/>
  </r>
  <r>
    <x v="0"/>
    <s v="4"/>
    <s v="10/29/2014"/>
    <s v="2015"/>
    <s v="1"/>
    <s v="41100000"/>
    <x v="17"/>
    <x v="0"/>
    <s v="ANIMAL PLANT HEALTH INSPECTION SERVICE"/>
    <s v="Federal"/>
    <x v="0"/>
    <s v="4011022000"/>
    <s v="Awarded"/>
    <s v="15044620"/>
    <m/>
    <m/>
    <n v="1"/>
    <n v="460917"/>
    <n v="1"/>
    <n v="460917"/>
  </r>
  <r>
    <x v="0"/>
    <s v="4"/>
    <s v="10/30/2014"/>
    <s v="2015"/>
    <s v="1"/>
    <s v="41100000"/>
    <x v="17"/>
    <x v="0"/>
    <s v="UNIVERSITY OF MINNESOTA"/>
    <s v="Institution of Higher Education"/>
    <x v="0"/>
    <s v="4011013000"/>
    <s v="Awarded"/>
    <s v="15044668"/>
    <m/>
    <m/>
    <n v="0.5"/>
    <n v="14997"/>
    <n v="0.5"/>
    <n v="14997"/>
  </r>
  <r>
    <x v="0"/>
    <s v="4"/>
    <s v="10/30/2014"/>
    <s v="2015"/>
    <s v="1"/>
    <s v="41100000"/>
    <x v="17"/>
    <x v="0"/>
    <s v="UNIVERSITY OF MINNESOTA"/>
    <s v="Institution of Higher Education"/>
    <x v="0"/>
    <s v="4011018000"/>
    <s v="Awarded"/>
    <s v="15044668"/>
    <m/>
    <m/>
    <n v="0.5"/>
    <n v="14997"/>
    <n v="0.5"/>
    <n v="14997"/>
  </r>
  <r>
    <x v="0"/>
    <s v="4"/>
    <s v="10/30/2014"/>
    <s v="2015"/>
    <s v="1"/>
    <s v="41100000"/>
    <x v="17"/>
    <x v="0"/>
    <s v="SOUTH DAKOTA STATE UNIVERSITY"/>
    <s v="Institution of Higher Education"/>
    <x v="0"/>
    <s v="4013001000"/>
    <s v="Awarded"/>
    <s v="15033397"/>
    <m/>
    <m/>
    <n v="0.2"/>
    <n v="22244.799999999999"/>
    <n v="0.2"/>
    <n v="22244.799999999999"/>
  </r>
  <r>
    <x v="0"/>
    <s v="4"/>
    <s v="10/30/2014"/>
    <s v="2015"/>
    <s v="1"/>
    <s v="41100000"/>
    <x v="17"/>
    <x v="0"/>
    <s v="SOUTH DAKOTA STATE UNIVERSITY"/>
    <s v="Institution of Higher Education"/>
    <x v="0"/>
    <s v="4013004000"/>
    <s v="Awarded"/>
    <s v="15033397"/>
    <m/>
    <m/>
    <n v="0.8"/>
    <n v="88979.199999999997"/>
    <n v="0.8"/>
    <n v="88979.199999999997"/>
  </r>
  <r>
    <x v="0"/>
    <s v="5"/>
    <s v="11/3/2014"/>
    <s v="2015"/>
    <s v="2"/>
    <s v="41100000"/>
    <x v="17"/>
    <x v="0"/>
    <s v="ANIMAL PLANT HEALTH INSPECTION SERVICE"/>
    <s v="Federal"/>
    <x v="0"/>
    <s v="4011014000"/>
    <s v="Awarded"/>
    <s v="15044651"/>
    <m/>
    <m/>
    <n v="1"/>
    <n v="27500"/>
    <n v="1"/>
    <n v="27500"/>
  </r>
  <r>
    <x v="0"/>
    <s v="5"/>
    <s v="11/7/2014"/>
    <s v="2015"/>
    <s v="2"/>
    <s v="41100000"/>
    <x v="17"/>
    <x v="0"/>
    <s v="National Inst of Food &amp; Agriculture"/>
    <s v="Federal"/>
    <x v="0"/>
    <s v="4013006000"/>
    <s v="Awarded"/>
    <s v="15022803"/>
    <m/>
    <m/>
    <n v="1"/>
    <n v="315000"/>
    <n v="1"/>
    <n v="315000"/>
  </r>
  <r>
    <x v="0"/>
    <s v="5"/>
    <s v="11/10/2014"/>
    <s v="2015"/>
    <s v="2"/>
    <s v="41100000"/>
    <x v="17"/>
    <x v="0"/>
    <s v="KANSAS STATE UNIVERSITY"/>
    <s v="Institution of Higher Education"/>
    <x v="0"/>
    <s v="4011001008"/>
    <s v="Awarded"/>
    <s v="15055025"/>
    <m/>
    <m/>
    <n v="1"/>
    <n v="33174"/>
    <n v="1"/>
    <n v="33174"/>
  </r>
  <r>
    <x v="0"/>
    <s v="5"/>
    <s v="11/13/2014"/>
    <s v="2015"/>
    <s v="2"/>
    <s v="41100000"/>
    <x v="17"/>
    <x v="0"/>
    <s v="ANIMAL PLANT HEALTH INSPECTION SERVICE"/>
    <s v="Federal"/>
    <x v="0"/>
    <s v="4018003000"/>
    <s v="Awarded"/>
    <s v="15055023"/>
    <m/>
    <m/>
    <n v="1"/>
    <n v="16000"/>
    <n v="1"/>
    <n v="16000"/>
  </r>
  <r>
    <x v="0"/>
    <s v="5"/>
    <s v="11/14/2014"/>
    <s v="2015"/>
    <s v="2"/>
    <s v="41100000"/>
    <x v="17"/>
    <x v="0"/>
    <s v="UNIVERSITY OF NEBRASKA-LINCOLN"/>
    <s v="Institution of Higher Education"/>
    <x v="0"/>
    <s v="4011013000"/>
    <s v="Pending"/>
    <s v="15055046"/>
    <m/>
    <m/>
    <n v="1"/>
    <n v="34912"/>
    <n v="1"/>
    <n v="34912"/>
  </r>
  <r>
    <x v="0"/>
    <s v="5"/>
    <s v="11/17/2014"/>
    <s v="2015"/>
    <s v="2"/>
    <s v="41100000"/>
    <x v="17"/>
    <x v="0"/>
    <s v="National Inst of Food &amp; Agriculture"/>
    <s v="Federal"/>
    <x v="0"/>
    <s v="4013006000"/>
    <s v="Awarded"/>
    <s v="15022544"/>
    <m/>
    <m/>
    <n v="0.85"/>
    <n v="1159090.6000000001"/>
    <n v="0.85"/>
    <n v="1159090.6000000001"/>
  </r>
  <r>
    <x v="0"/>
    <s v="5"/>
    <s v="11/17/2014"/>
    <s v="2015"/>
    <s v="2"/>
    <s v="41100000"/>
    <x v="17"/>
    <x v="0"/>
    <s v="National Inst of Food &amp; Agriculture"/>
    <s v="Federal"/>
    <x v="0"/>
    <s v="4018010000"/>
    <s v="Awarded"/>
    <s v="15022544"/>
    <m/>
    <m/>
    <n v="0.05"/>
    <n v="68181.8"/>
    <n v="0.05"/>
    <n v="68181.8"/>
  </r>
  <r>
    <x v="0"/>
    <s v="5"/>
    <s v="11/17/2014"/>
    <s v="2015"/>
    <s v="2"/>
    <s v="41100000"/>
    <x v="17"/>
    <x v="0"/>
    <s v="National Inst of Food &amp; Agriculture"/>
    <s v="Federal"/>
    <x v="0"/>
    <s v="4019010000"/>
    <s v="Awarded"/>
    <s v="15022544"/>
    <m/>
    <m/>
    <n v="0.1"/>
    <n v="136363.6"/>
    <n v="0.1"/>
    <n v="136363.6"/>
  </r>
  <r>
    <x v="0"/>
    <s v="5"/>
    <s v="11/18/2014"/>
    <s v="2015"/>
    <s v="2"/>
    <s v="41100000"/>
    <x v="17"/>
    <x v="0"/>
    <s v="MICHIGAN STATE UNIVERSITY"/>
    <s v="Institution of Higher Education"/>
    <x v="0"/>
    <s v="4011013000"/>
    <s v="Pending"/>
    <s v="15055172"/>
    <m/>
    <m/>
    <n v="1"/>
    <n v="83223"/>
    <n v="1"/>
    <n v="83223"/>
  </r>
  <r>
    <x v="0"/>
    <s v="5"/>
    <s v="11/19/2014"/>
    <s v="2015"/>
    <s v="2"/>
    <s v="41100000"/>
    <x v="17"/>
    <x v="0"/>
    <s v="NORTH CENTRAL REGIONAL CTR FOR RURAL DEV"/>
    <s v="Foundation"/>
    <x v="0"/>
    <s v="4013004000"/>
    <s v="Pending"/>
    <s v="15055279"/>
    <m/>
    <m/>
    <n v="1"/>
    <n v="148730"/>
    <n v="1"/>
    <n v="148730"/>
  </r>
  <r>
    <x v="0"/>
    <s v="5"/>
    <s v="11/24/2014"/>
    <s v="2015"/>
    <s v="2"/>
    <s v="41100000"/>
    <x v="17"/>
    <x v="0"/>
    <s v="FOREIGN AGRICULTURAL SERVICE"/>
    <s v="Federal"/>
    <x v="0"/>
    <s v="4011001000"/>
    <s v="Not Funded"/>
    <s v="15055424"/>
    <n v="0"/>
    <n v="0"/>
    <m/>
    <m/>
    <n v="0"/>
    <n v="0"/>
  </r>
  <r>
    <x v="0"/>
    <s v="5"/>
    <s v="11/24/2014"/>
    <s v="2015"/>
    <s v="2"/>
    <s v="41100000"/>
    <x v="17"/>
    <x v="0"/>
    <s v="FOREIGN AGRICULTURAL SERVICE"/>
    <s v="Federal"/>
    <x v="0"/>
    <s v="4011005000"/>
    <s v="Not Funded"/>
    <s v="15055424"/>
    <n v="0.4"/>
    <n v="3000000"/>
    <m/>
    <m/>
    <n v="0.4"/>
    <n v="3000000"/>
  </r>
  <r>
    <x v="0"/>
    <s v="5"/>
    <s v="11/24/2014"/>
    <s v="2015"/>
    <s v="2"/>
    <s v="41100000"/>
    <x v="17"/>
    <x v="0"/>
    <s v="FOREIGN AGRICULTURAL SERVICE"/>
    <s v="Federal"/>
    <x v="0"/>
    <s v="4011008000"/>
    <s v="Not Funded"/>
    <s v="15055424"/>
    <n v="0.6"/>
    <n v="4500000"/>
    <m/>
    <m/>
    <n v="0.6"/>
    <n v="4500000"/>
  </r>
  <r>
    <x v="0"/>
    <s v="5"/>
    <s v="11/24/2014"/>
    <s v="2015"/>
    <s v="2"/>
    <s v="41100000"/>
    <x v="17"/>
    <x v="0"/>
    <s v="FOREIGN AGRICULTURAL SERVICE"/>
    <s v="Federal"/>
    <x v="0"/>
    <s v="4027008008"/>
    <s v="Not Funded"/>
    <s v="15055424"/>
    <n v="0"/>
    <n v="0"/>
    <m/>
    <m/>
    <n v="0"/>
    <n v="0"/>
  </r>
  <r>
    <x v="0"/>
    <s v="6"/>
    <s v="12/2/2014"/>
    <s v="2015"/>
    <s v="3"/>
    <s v="41100000"/>
    <x v="17"/>
    <x v="0"/>
    <s v="MICHIGAN STATE UNIVERSITY"/>
    <s v="Institution of Higher Education"/>
    <x v="0"/>
    <s v="4011008000"/>
    <s v="Awarded"/>
    <s v="14065928"/>
    <m/>
    <m/>
    <n v="0.5"/>
    <n v="7500"/>
    <n v="0.5"/>
    <n v="7500"/>
  </r>
  <r>
    <x v="0"/>
    <s v="6"/>
    <s v="12/2/2014"/>
    <s v="2015"/>
    <s v="3"/>
    <s v="41100000"/>
    <x v="17"/>
    <x v="0"/>
    <s v="MICHIGAN STATE UNIVERSITY"/>
    <s v="Institution of Higher Education"/>
    <x v="0"/>
    <s v="4011018000"/>
    <s v="Awarded"/>
    <s v="14065928"/>
    <m/>
    <m/>
    <n v="0.5"/>
    <n v="7500"/>
    <n v="0.5"/>
    <n v="7500"/>
  </r>
  <r>
    <x v="0"/>
    <s v="6"/>
    <s v="12/3/2014"/>
    <s v="2015"/>
    <s v="3"/>
    <s v="41100000"/>
    <x v="17"/>
    <x v="0"/>
    <s v="Texas A&amp;M AgriLife Research"/>
    <s v="Institution of Higher Education"/>
    <x v="0"/>
    <s v="4011006000"/>
    <s v="Awarded"/>
    <s v="14110110"/>
    <m/>
    <m/>
    <n v="0.1"/>
    <n v="3000"/>
    <n v="0.1"/>
    <n v="3000"/>
  </r>
  <r>
    <x v="0"/>
    <s v="6"/>
    <s v="12/3/2014"/>
    <s v="2015"/>
    <s v="3"/>
    <s v="41100000"/>
    <x v="17"/>
    <x v="0"/>
    <s v="KANSAS STATE UNIVERSITY"/>
    <s v="Institution of Higher Education"/>
    <x v="0"/>
    <s v="4011012000"/>
    <s v="Pending"/>
    <s v="12097682"/>
    <m/>
    <m/>
    <n v="1"/>
    <n v="182807"/>
    <n v="1"/>
    <n v="182807"/>
  </r>
  <r>
    <x v="0"/>
    <s v="6"/>
    <s v="12/3/2014"/>
    <s v="2015"/>
    <s v="3"/>
    <s v="41100000"/>
    <x v="17"/>
    <x v="0"/>
    <s v="Texas A&amp;M AgriLife Research"/>
    <s v="Institution of Higher Education"/>
    <x v="0"/>
    <s v="4018008000"/>
    <s v="Awarded"/>
    <s v="14110110"/>
    <m/>
    <m/>
    <n v="0.9"/>
    <n v="27000"/>
    <n v="0.9"/>
    <n v="27000"/>
  </r>
  <r>
    <x v="0"/>
    <s v="6"/>
    <s v="12/9/2014"/>
    <s v="2015"/>
    <s v="3"/>
    <s v="41100000"/>
    <x v="17"/>
    <x v="0"/>
    <s v="FOREIGN AGRICULTURAL SERVICE"/>
    <s v="Federal"/>
    <x v="0"/>
    <s v="4012003000"/>
    <s v="Awarded"/>
    <s v="15065765"/>
    <m/>
    <m/>
    <n v="1"/>
    <n v="39992"/>
    <n v="1"/>
    <n v="39992"/>
  </r>
  <r>
    <x v="0"/>
    <s v="6"/>
    <s v="12/15/2014"/>
    <s v="2015"/>
    <s v="3"/>
    <s v="41100000"/>
    <x v="17"/>
    <x v="0"/>
    <s v="Indiana Cooperative Development Center"/>
    <s v="Private Non-Profit"/>
    <x v="0"/>
    <s v="4013004000"/>
    <s v="Pending"/>
    <s v="15065898"/>
    <m/>
    <m/>
    <n v="1"/>
    <n v="19719"/>
    <n v="1"/>
    <n v="19719"/>
  </r>
  <r>
    <x v="0"/>
    <s v="6"/>
    <s v="12/19/2014"/>
    <s v="2015"/>
    <s v="3"/>
    <s v="41100000"/>
    <x v="17"/>
    <x v="0"/>
    <s v="PENNSYLVANIA STATE UNIVERSITY"/>
    <s v="Institution of Higher Education"/>
    <x v="0"/>
    <s v="4011001000"/>
    <s v="Awarded"/>
    <s v="15066049"/>
    <m/>
    <m/>
    <n v="1"/>
    <n v="5000"/>
    <n v="1"/>
    <n v="5000"/>
  </r>
  <r>
    <x v="0"/>
    <s v="6"/>
    <s v="12/19/2014"/>
    <s v="2015"/>
    <s v="3"/>
    <s v="41100000"/>
    <x v="17"/>
    <x v="0"/>
    <s v="UNIVERSITY OF ARKANSAS"/>
    <s v="Institution of Higher Education"/>
    <x v="0"/>
    <s v="4011006000"/>
    <s v="Pending"/>
    <s v="15066057"/>
    <m/>
    <m/>
    <n v="0.2"/>
    <n v="67651.399999999994"/>
    <n v="0.2"/>
    <n v="67651.399999999994"/>
  </r>
  <r>
    <x v="0"/>
    <s v="6"/>
    <s v="12/19/2014"/>
    <s v="2015"/>
    <s v="3"/>
    <s v="41100000"/>
    <x v="17"/>
    <x v="0"/>
    <s v="UNIVERSITY OF ARKANSAS"/>
    <s v="Institution of Higher Education"/>
    <x v="0"/>
    <s v="4011009000"/>
    <s v="Pending"/>
    <s v="15066057"/>
    <m/>
    <m/>
    <n v="0.8"/>
    <n v="270605.59999999998"/>
    <n v="0.8"/>
    <n v="270605.59999999998"/>
  </r>
  <r>
    <x v="0"/>
    <s v="6"/>
    <s v="12/23/2014"/>
    <s v="2015"/>
    <s v="3"/>
    <s v="41100000"/>
    <x v="17"/>
    <x v="0"/>
    <s v="National Inst of Food &amp; Agriculture"/>
    <s v="Federal"/>
    <x v="0"/>
    <s v="4008006000"/>
    <s v="Awarded"/>
    <s v="15066058"/>
    <n v="0.08"/>
    <n v="80000"/>
    <m/>
    <m/>
    <n v="0.08"/>
    <n v="80000"/>
  </r>
  <r>
    <x v="0"/>
    <s v="6"/>
    <s v="12/23/2014"/>
    <s v="2015"/>
    <s v="3"/>
    <s v="41100000"/>
    <x v="17"/>
    <x v="0"/>
    <s v="National Inst of Food &amp; Agriculture"/>
    <s v="Federal"/>
    <x v="0"/>
    <s v="4011005000"/>
    <s v="Awarded"/>
    <s v="15066058"/>
    <n v="0.27"/>
    <n v="270000"/>
    <m/>
    <m/>
    <n v="0.27"/>
    <n v="270000"/>
  </r>
  <r>
    <x v="0"/>
    <s v="6"/>
    <s v="12/23/2014"/>
    <s v="2015"/>
    <s v="3"/>
    <s v="41100000"/>
    <x v="17"/>
    <x v="0"/>
    <s v="National Inst of Food &amp; Agriculture"/>
    <s v="Federal"/>
    <x v="0"/>
    <s v="4011008000"/>
    <s v="Awarded"/>
    <s v="15066058"/>
    <n v="0.25"/>
    <n v="250000"/>
    <m/>
    <m/>
    <n v="0.25"/>
    <n v="250000"/>
  </r>
  <r>
    <x v="0"/>
    <s v="6"/>
    <s v="12/23/2014"/>
    <s v="2015"/>
    <s v="3"/>
    <s v="41100000"/>
    <x v="17"/>
    <x v="0"/>
    <s v="AGRICULTURAL RESEARCH SERVICE"/>
    <s v="Federal"/>
    <x v="0"/>
    <s v="4011009000"/>
    <s v="Awarded"/>
    <s v="15066148"/>
    <m/>
    <m/>
    <n v="1"/>
    <n v="22191"/>
    <n v="1"/>
    <n v="22191"/>
  </r>
  <r>
    <x v="0"/>
    <s v="6"/>
    <s v="12/23/2014"/>
    <s v="2015"/>
    <s v="3"/>
    <s v="41100000"/>
    <x v="17"/>
    <x v="0"/>
    <s v="National Inst of Food &amp; Agriculture"/>
    <s v="Federal"/>
    <x v="0"/>
    <s v="4011015000"/>
    <s v="Awarded"/>
    <s v="15066058"/>
    <n v="0.4"/>
    <n v="400000"/>
    <m/>
    <m/>
    <n v="0.4"/>
    <n v="400000"/>
  </r>
  <r>
    <x v="0"/>
    <s v="6"/>
    <s v="12/23/2014"/>
    <s v="2015"/>
    <s v="3"/>
    <s v="41100000"/>
    <x v="17"/>
    <x v="0"/>
    <s v="National Inst of Food &amp; Agriculture"/>
    <s v="Federal"/>
    <x v="0"/>
    <s v="4027013000"/>
    <s v="Awarded"/>
    <s v="15066058"/>
    <n v="0"/>
    <n v="0"/>
    <m/>
    <m/>
    <n v="0"/>
    <n v="0"/>
  </r>
  <r>
    <x v="0"/>
    <s v="7"/>
    <s v="1/5/2015"/>
    <s v="2015"/>
    <s v="4"/>
    <s v="41100000"/>
    <x v="17"/>
    <x v="0"/>
    <s v="National Inst of Food &amp; Agriculture"/>
    <s v="Federal"/>
    <x v="0"/>
    <s v="4011006000"/>
    <s v="Awarded"/>
    <s v="14121255"/>
    <m/>
    <m/>
    <n v="0.125"/>
    <n v="85130.880000000005"/>
    <n v="0.125"/>
    <n v="85130.880000000005"/>
  </r>
  <r>
    <x v="0"/>
    <s v="7"/>
    <s v="1/5/2015"/>
    <s v="2015"/>
    <s v="4"/>
    <s v="41100000"/>
    <x v="17"/>
    <x v="0"/>
    <s v="National Inst of Food &amp; Agriculture"/>
    <s v="Federal"/>
    <x v="0"/>
    <s v="4011012000"/>
    <s v="Awarded"/>
    <s v="14121255"/>
    <m/>
    <m/>
    <n v="0.5"/>
    <n v="340523.5"/>
    <n v="0.5"/>
    <n v="340523.5"/>
  </r>
  <r>
    <x v="0"/>
    <s v="7"/>
    <s v="1/5/2015"/>
    <s v="2015"/>
    <s v="4"/>
    <s v="41100000"/>
    <x v="17"/>
    <x v="0"/>
    <s v="National Inst of Food &amp; Agriculture"/>
    <s v="Federal"/>
    <x v="0"/>
    <s v="4011013000"/>
    <s v="Awarded"/>
    <s v="14121255"/>
    <m/>
    <m/>
    <n v="0.25"/>
    <n v="170261.76000000001"/>
    <n v="0.25"/>
    <n v="170261.76000000001"/>
  </r>
  <r>
    <x v="0"/>
    <s v="7"/>
    <s v="1/5/2015"/>
    <s v="2015"/>
    <s v="4"/>
    <s v="41100000"/>
    <x v="17"/>
    <x v="0"/>
    <s v="National Inst of Food &amp; Agriculture"/>
    <s v="Federal"/>
    <x v="0"/>
    <s v="4011015000"/>
    <s v="Awarded"/>
    <s v="14121255"/>
    <m/>
    <m/>
    <n v="0.125"/>
    <n v="85130.880000000005"/>
    <n v="0.125"/>
    <n v="85130.880000000005"/>
  </r>
  <r>
    <x v="0"/>
    <s v="7"/>
    <s v="1/5/2015"/>
    <s v="2015"/>
    <s v="4"/>
    <s v="41100000"/>
    <x v="17"/>
    <x v="0"/>
    <s v="UNIVERSITY OF KENTUCKY"/>
    <s v="Institution of Higher Education"/>
    <x v="0"/>
    <s v="4019023000"/>
    <s v="Not Funded"/>
    <s v="15065933"/>
    <m/>
    <m/>
    <n v="1"/>
    <n v="7000"/>
    <n v="1"/>
    <n v="7000"/>
  </r>
  <r>
    <x v="0"/>
    <s v="7"/>
    <s v="1/9/2015"/>
    <s v="2015"/>
    <s v="4"/>
    <s v="41100000"/>
    <x v="17"/>
    <x v="0"/>
    <s v="AGRICULTURAL RESEARCH SERVICE"/>
    <s v="Federal"/>
    <x v="0"/>
    <s v="4011008000"/>
    <s v="Awarded"/>
    <s v="15076279"/>
    <m/>
    <m/>
    <n v="1"/>
    <n v="41497"/>
    <n v="1"/>
    <n v="41497"/>
  </r>
  <r>
    <x v="0"/>
    <s v="7"/>
    <s v="1/15/2015"/>
    <s v="2015"/>
    <s v="4"/>
    <s v="41100000"/>
    <x v="17"/>
    <x v="0"/>
    <s v="MISSISSIPPI STATE UNIVERSITY"/>
    <s v="Institution of Higher Education"/>
    <x v="0"/>
    <s v="4025001000"/>
    <s v="Awarded"/>
    <s v="15055003"/>
    <m/>
    <m/>
    <n v="0"/>
    <n v="0"/>
    <n v="0"/>
    <n v="0"/>
  </r>
  <r>
    <x v="0"/>
    <s v="7"/>
    <s v="1/15/2015"/>
    <s v="2015"/>
    <s v="4"/>
    <s v="41100000"/>
    <x v="17"/>
    <x v="0"/>
    <s v="MISSISSIPPI STATE UNIVERSITY"/>
    <s v="Institution of Higher Education"/>
    <x v="0"/>
    <s v="4025001005"/>
    <s v="Awarded"/>
    <s v="15055003"/>
    <m/>
    <m/>
    <n v="1"/>
    <n v="126900"/>
    <n v="1"/>
    <n v="126900"/>
  </r>
  <r>
    <x v="0"/>
    <s v="7"/>
    <s v="1/21/2015"/>
    <s v="2015"/>
    <s v="4"/>
    <s v="41100000"/>
    <x v="17"/>
    <x v="0"/>
    <s v="Indiana Cooperative Development Center"/>
    <s v="Private Non-Profit"/>
    <x v="0"/>
    <s v="4011001000"/>
    <s v="Awarded"/>
    <s v="14121033"/>
    <m/>
    <m/>
    <n v="1"/>
    <n v="132154"/>
    <n v="1"/>
    <n v="132154"/>
  </r>
  <r>
    <x v="0"/>
    <s v="7"/>
    <s v="1/21/2015"/>
    <s v="2015"/>
    <s v="4"/>
    <s v="41100000"/>
    <x v="17"/>
    <x v="0"/>
    <s v="ECONOMIC RESEARCH SERVICE"/>
    <s v="Federal"/>
    <x v="0"/>
    <s v="4025001005"/>
    <s v="Awarded"/>
    <s v="15076659"/>
    <m/>
    <m/>
    <n v="1"/>
    <n v="250000"/>
    <n v="1"/>
    <n v="250000"/>
  </r>
  <r>
    <x v="0"/>
    <s v="7"/>
    <s v="1/22/2015"/>
    <s v="2015"/>
    <s v="4"/>
    <s v="41100000"/>
    <x v="17"/>
    <x v="0"/>
    <s v="UNIVERSITY OF MINNESOTA"/>
    <s v="Institution of Higher Education"/>
    <x v="0"/>
    <s v="4011001000"/>
    <s v="Awarded"/>
    <s v="15076634"/>
    <m/>
    <m/>
    <n v="0.2"/>
    <n v="20000"/>
    <n v="0.2"/>
    <n v="20000"/>
  </r>
  <r>
    <x v="0"/>
    <s v="7"/>
    <s v="1/22/2015"/>
    <s v="2015"/>
    <s v="4"/>
    <s v="41100000"/>
    <x v="17"/>
    <x v="0"/>
    <s v="UNIVERSITY OF MINNESOTA"/>
    <s v="Institution of Higher Education"/>
    <x v="0"/>
    <s v="4011013000"/>
    <s v="Awarded"/>
    <s v="15076634"/>
    <m/>
    <m/>
    <n v="0.8"/>
    <n v="80000"/>
    <n v="0.8"/>
    <n v="80000"/>
  </r>
  <r>
    <x v="0"/>
    <s v="7"/>
    <s v="1/30/2015"/>
    <s v="2015"/>
    <s v="4"/>
    <s v="41100000"/>
    <x v="17"/>
    <x v="0"/>
    <s v="FOREST SERVICE, U.S."/>
    <s v="Federal"/>
    <x v="0"/>
    <s v="4011015000"/>
    <s v="Awarded"/>
    <s v="15076951"/>
    <m/>
    <m/>
    <n v="1"/>
    <n v="39863"/>
    <n v="1"/>
    <n v="39863"/>
  </r>
  <r>
    <x v="0"/>
    <s v="8"/>
    <s v="2/11/2015"/>
    <s v="2015"/>
    <s v="5"/>
    <s v="41100000"/>
    <x v="17"/>
    <x v="0"/>
    <s v="National Inst of Food &amp; Agriculture"/>
    <s v="Federal"/>
    <x v="0"/>
    <s v="4011005000"/>
    <s v="Pending"/>
    <s v="15087330"/>
    <m/>
    <m/>
    <n v="1"/>
    <n v="79000"/>
    <n v="1"/>
    <n v="79000"/>
  </r>
  <r>
    <x v="0"/>
    <s v="8"/>
    <s v="2/11/2015"/>
    <s v="2015"/>
    <s v="5"/>
    <s v="41100000"/>
    <x v="17"/>
    <x v="0"/>
    <s v="National Inst of Food &amp; Agriculture"/>
    <s v="Federal"/>
    <x v="0"/>
    <s v="4011005000"/>
    <s v="Pending"/>
    <s v="15087357"/>
    <m/>
    <m/>
    <n v="1"/>
    <n v="79000"/>
    <n v="1"/>
    <n v="79000"/>
  </r>
  <r>
    <x v="0"/>
    <s v="8"/>
    <s v="2/11/2015"/>
    <s v="2015"/>
    <s v="5"/>
    <s v="41100000"/>
    <x v="17"/>
    <x v="0"/>
    <s v="National Inst of Food &amp; Agriculture"/>
    <s v="Federal"/>
    <x v="0"/>
    <s v="4011010000"/>
    <s v="Pending"/>
    <s v="14087757"/>
    <m/>
    <m/>
    <n v="1"/>
    <n v="129585"/>
    <n v="1"/>
    <n v="129585"/>
  </r>
  <r>
    <x v="0"/>
    <s v="8"/>
    <s v="2/11/2015"/>
    <s v="2015"/>
    <s v="5"/>
    <s v="41100000"/>
    <x v="17"/>
    <x v="0"/>
    <s v="National Inst of Food &amp; Agriculture"/>
    <s v="Federal"/>
    <x v="0"/>
    <s v="4011014000"/>
    <s v="Pending"/>
    <s v="15087335"/>
    <m/>
    <m/>
    <n v="1"/>
    <n v="39500"/>
    <n v="1"/>
    <n v="39500"/>
  </r>
  <r>
    <x v="0"/>
    <s v="8"/>
    <s v="2/11/2015"/>
    <s v="2015"/>
    <s v="5"/>
    <s v="41100000"/>
    <x v="17"/>
    <x v="0"/>
    <s v="National Inst of Food &amp; Agriculture"/>
    <s v="Federal"/>
    <x v="0"/>
    <s v="4011015000"/>
    <s v="Pending"/>
    <s v="15087343"/>
    <n v="0.75"/>
    <n v="112500"/>
    <m/>
    <m/>
    <n v="0.75"/>
    <n v="112500"/>
  </r>
  <r>
    <x v="0"/>
    <s v="8"/>
    <s v="2/11/2015"/>
    <s v="2015"/>
    <s v="5"/>
    <s v="41100000"/>
    <x v="17"/>
    <x v="0"/>
    <s v="National Inst of Food &amp; Agriculture"/>
    <s v="Federal"/>
    <x v="0"/>
    <s v="4011016000"/>
    <s v="Pending"/>
    <s v="15087324"/>
    <m/>
    <m/>
    <n v="0.95"/>
    <n v="75050"/>
    <n v="0.95"/>
    <n v="75050"/>
  </r>
  <r>
    <x v="0"/>
    <s v="8"/>
    <s v="2/11/2015"/>
    <s v="2015"/>
    <s v="5"/>
    <s v="41100000"/>
    <x v="17"/>
    <x v="0"/>
    <s v="National Inst of Food &amp; Agriculture"/>
    <s v="Federal"/>
    <x v="0"/>
    <s v="4011018000"/>
    <s v="Pending"/>
    <s v="15087277"/>
    <m/>
    <m/>
    <n v="1"/>
    <n v="79000"/>
    <n v="1"/>
    <n v="79000"/>
  </r>
  <r>
    <x v="0"/>
    <s v="8"/>
    <s v="2/11/2015"/>
    <s v="2015"/>
    <s v="5"/>
    <s v="41100000"/>
    <x v="17"/>
    <x v="0"/>
    <s v="National Inst of Food &amp; Agriculture"/>
    <s v="Federal"/>
    <x v="0"/>
    <s v="4013004000"/>
    <s v="Pending"/>
    <s v="15087324"/>
    <m/>
    <m/>
    <n v="0.05"/>
    <n v="3950"/>
    <n v="0.05"/>
    <n v="3950"/>
  </r>
  <r>
    <x v="0"/>
    <s v="8"/>
    <s v="2/11/2015"/>
    <s v="2015"/>
    <s v="5"/>
    <s v="41100000"/>
    <x v="17"/>
    <x v="0"/>
    <s v="National Inst of Food &amp; Agriculture"/>
    <s v="Federal"/>
    <x v="0"/>
    <s v="4018003000"/>
    <s v="Pending"/>
    <s v="15087343"/>
    <n v="0.25"/>
    <n v="37500"/>
    <m/>
    <m/>
    <n v="0.25"/>
    <n v="37500"/>
  </r>
  <r>
    <x v="0"/>
    <s v="8"/>
    <s v="2/11/2015"/>
    <s v="2015"/>
    <s v="5"/>
    <s v="41100000"/>
    <x v="17"/>
    <x v="0"/>
    <s v="National Inst of Food &amp; Agriculture"/>
    <s v="Federal"/>
    <x v="0"/>
    <s v="4027013000"/>
    <s v="Pending"/>
    <s v="15087343"/>
    <n v="0"/>
    <n v="0"/>
    <m/>
    <m/>
    <n v="0"/>
    <n v="0"/>
  </r>
  <r>
    <x v="0"/>
    <s v="8"/>
    <s v="2/12/2015"/>
    <s v="2015"/>
    <s v="5"/>
    <s v="41100000"/>
    <x v="17"/>
    <x v="0"/>
    <s v="RURAL BUSINESS-COOPERATIVE SERVICE"/>
    <s v="Federal"/>
    <x v="0"/>
    <s v="4011006000"/>
    <s v="Awarded"/>
    <s v="15087384"/>
    <m/>
    <m/>
    <n v="1"/>
    <n v="100000"/>
    <n v="1"/>
    <n v="100000"/>
  </r>
  <r>
    <x v="0"/>
    <s v="8"/>
    <s v="2/17/2015"/>
    <s v="2015"/>
    <s v="5"/>
    <s v="41100000"/>
    <x v="17"/>
    <x v="0"/>
    <s v="AGRICULTURAL RESEARCH SERVICE"/>
    <s v="Federal"/>
    <x v="0"/>
    <s v="4011009000"/>
    <s v="Awarded"/>
    <s v="15087602"/>
    <m/>
    <m/>
    <n v="1"/>
    <n v="7442"/>
    <n v="1"/>
    <n v="7442"/>
  </r>
  <r>
    <x v="0"/>
    <s v="8"/>
    <s v="2/17/2015"/>
    <s v="2015"/>
    <s v="5"/>
    <s v="41100000"/>
    <x v="17"/>
    <x v="0"/>
    <s v="VIRGINIA POLYTECHNIC INST &amp; STATE UNIV"/>
    <s v="Institution of Higher Education"/>
    <x v="0"/>
    <s v="4011012000"/>
    <s v="Awarded"/>
    <s v="15087206"/>
    <m/>
    <m/>
    <n v="1"/>
    <n v="13929"/>
    <n v="1"/>
    <n v="13929"/>
  </r>
  <r>
    <x v="0"/>
    <s v="8"/>
    <s v="2/17/2015"/>
    <s v="2015"/>
    <s v="5"/>
    <s v="41100000"/>
    <x v="17"/>
    <x v="0"/>
    <s v="AGRICULTURAL RESEARCH SERVICE"/>
    <s v="Federal"/>
    <x v="0"/>
    <s v="4011012000"/>
    <s v="Awarded"/>
    <s v="15087475"/>
    <m/>
    <m/>
    <n v="1"/>
    <n v="9718"/>
    <n v="1"/>
    <n v="9718"/>
  </r>
  <r>
    <x v="0"/>
    <s v="8"/>
    <s v="2/18/2015"/>
    <s v="2015"/>
    <s v="5"/>
    <s v="41100000"/>
    <x v="17"/>
    <x v="0"/>
    <s v="ILLINOIS COOPERATIVE EXTENSION SERVICE"/>
    <s v="Foundation"/>
    <x v="0"/>
    <s v="4011005000"/>
    <s v="Awarded"/>
    <s v="15087128"/>
    <m/>
    <m/>
    <n v="0.3"/>
    <n v="11208.6"/>
    <n v="0.3"/>
    <n v="11208.6"/>
  </r>
  <r>
    <x v="0"/>
    <s v="8"/>
    <s v="2/18/2015"/>
    <s v="2015"/>
    <s v="5"/>
    <s v="41100000"/>
    <x v="17"/>
    <x v="0"/>
    <s v="AGRICULTURAL RESEARCH SERVICE"/>
    <s v="Federal"/>
    <x v="0"/>
    <s v="4011012000"/>
    <s v="Awarded"/>
    <s v="15087558"/>
    <m/>
    <m/>
    <n v="1"/>
    <n v="47241"/>
    <n v="1"/>
    <n v="47241"/>
  </r>
  <r>
    <x v="0"/>
    <s v="8"/>
    <s v="2/18/2015"/>
    <s v="2015"/>
    <s v="5"/>
    <s v="41100000"/>
    <x v="17"/>
    <x v="0"/>
    <s v="National Inst of Food &amp; Agriculture"/>
    <s v="Federal"/>
    <x v="0"/>
    <s v="4011014000"/>
    <s v="Pending"/>
    <s v="15087268"/>
    <m/>
    <m/>
    <n v="1"/>
    <n v="150000"/>
    <n v="1"/>
    <n v="150000"/>
  </r>
  <r>
    <x v="0"/>
    <s v="8"/>
    <s v="2/18/2015"/>
    <s v="2015"/>
    <s v="5"/>
    <s v="41100000"/>
    <x v="17"/>
    <x v="0"/>
    <s v="ILLINOIS COOPERATIVE EXTENSION SERVICE"/>
    <s v="Foundation"/>
    <x v="0"/>
    <s v="4011015000"/>
    <s v="Awarded"/>
    <s v="15087128"/>
    <m/>
    <m/>
    <n v="0.7"/>
    <n v="26153.4"/>
    <n v="0.7"/>
    <n v="26153.4"/>
  </r>
  <r>
    <x v="0"/>
    <s v="8"/>
    <s v="2/18/2015"/>
    <s v="2015"/>
    <s v="5"/>
    <s v="41100000"/>
    <x v="17"/>
    <x v="0"/>
    <s v="ILLINOIS COOPERATIVE EXTENSION SERVICE"/>
    <s v="Foundation"/>
    <x v="0"/>
    <s v="4011020000"/>
    <s v="Awarded"/>
    <s v="15087128"/>
    <m/>
    <m/>
    <n v="0"/>
    <n v="0"/>
    <n v="0"/>
    <n v="0"/>
  </r>
  <r>
    <x v="0"/>
    <s v="8"/>
    <s v="2/23/2015"/>
    <s v="2015"/>
    <s v="5"/>
    <s v="41100000"/>
    <x v="17"/>
    <x v="0"/>
    <s v="AGRICULTURAL RESEARCH SERVICE"/>
    <s v="Federal"/>
    <x v="0"/>
    <s v="4011008000"/>
    <s v="Awarded"/>
    <s v="15087743"/>
    <m/>
    <m/>
    <n v="1"/>
    <n v="66799"/>
    <n v="1"/>
    <n v="66799"/>
  </r>
  <r>
    <x v="0"/>
    <s v="8"/>
    <s v="2/26/2015"/>
    <s v="2015"/>
    <s v="5"/>
    <s v="41100000"/>
    <x v="17"/>
    <x v="0"/>
    <s v="In  Assoc of Soil &amp; Water Conserv Dist"/>
    <s v="State"/>
    <x v="0"/>
    <s v="4011008000"/>
    <s v="Awarded"/>
    <s v="15087816"/>
    <m/>
    <m/>
    <n v="1"/>
    <n v="252308"/>
    <n v="1"/>
    <n v="252308"/>
  </r>
  <r>
    <x v="0"/>
    <s v="8"/>
    <s v="2/26/2015"/>
    <s v="2015"/>
    <s v="5"/>
    <s v="41100000"/>
    <x v="17"/>
    <x v="0"/>
    <s v="AGRICULTURAL RESEARCH SERVICE"/>
    <s v="Federal"/>
    <x v="0"/>
    <s v="4011009000"/>
    <s v="Pending"/>
    <s v="15087833"/>
    <m/>
    <m/>
    <n v="1"/>
    <n v="69722"/>
    <n v="1"/>
    <n v="69722"/>
  </r>
  <r>
    <x v="0"/>
    <s v="9"/>
    <s v="3/4/2015"/>
    <s v="2015"/>
    <s v="6"/>
    <s v="41100000"/>
    <x v="17"/>
    <x v="0"/>
    <s v="AGRICULTURAL RESEARCH SERVICE"/>
    <s v="Federal"/>
    <x v="0"/>
    <s v="4011008000"/>
    <s v="Awarded"/>
    <s v="15098006"/>
    <m/>
    <m/>
    <n v="1"/>
    <n v="17469"/>
    <n v="1"/>
    <n v="17469"/>
  </r>
  <r>
    <x v="0"/>
    <s v="9"/>
    <s v="3/13/2015"/>
    <s v="2015"/>
    <s v="6"/>
    <s v="41100000"/>
    <x v="17"/>
    <x v="0"/>
    <s v="National Inst of Food &amp; Agriculture"/>
    <s v="Federal"/>
    <x v="0"/>
    <s v="4011009000"/>
    <s v="Pending"/>
    <s v="15098333"/>
    <m/>
    <m/>
    <n v="0.67"/>
    <n v="257656.54"/>
    <n v="0.67"/>
    <n v="257656.54"/>
  </r>
  <r>
    <x v="0"/>
    <s v="9"/>
    <s v="3/13/2015"/>
    <s v="2015"/>
    <s v="6"/>
    <s v="41100000"/>
    <x v="17"/>
    <x v="0"/>
    <s v="National Inst of Food &amp; Agriculture"/>
    <s v="Federal"/>
    <x v="0"/>
    <s v="4011013000"/>
    <s v="Pending"/>
    <s v="15098333"/>
    <m/>
    <m/>
    <n v="0.33"/>
    <n v="126905.46"/>
    <n v="0.33"/>
    <n v="126905.46"/>
  </r>
  <r>
    <x v="0"/>
    <s v="9"/>
    <s v="3/16/2015"/>
    <s v="2015"/>
    <s v="6"/>
    <s v="41100000"/>
    <x v="17"/>
    <x v="0"/>
    <s v="AGRICULTURAL MARKETING SERVICE"/>
    <s v="Federal"/>
    <x v="0"/>
    <s v="4011009000"/>
    <s v="Awarded"/>
    <s v="15098345"/>
    <m/>
    <m/>
    <n v="1"/>
    <n v="23895"/>
    <n v="1"/>
    <n v="23895"/>
  </r>
  <r>
    <x v="0"/>
    <s v="9"/>
    <s v="3/16/2015"/>
    <s v="2015"/>
    <s v="6"/>
    <s v="41100000"/>
    <x v="17"/>
    <x v="0"/>
    <s v="National Inst of Food &amp; Agriculture"/>
    <s v="Federal"/>
    <x v="0"/>
    <s v="4011017000"/>
    <s v="Pending"/>
    <s v="15098318"/>
    <m/>
    <m/>
    <n v="1"/>
    <n v="247387"/>
    <n v="1"/>
    <n v="247387"/>
  </r>
  <r>
    <x v="0"/>
    <s v="9"/>
    <s v="3/17/2015"/>
    <s v="2015"/>
    <s v="6"/>
    <s v="41100000"/>
    <x v="17"/>
    <x v="0"/>
    <s v="MICHIGAN STATE UNIVERSITY"/>
    <s v="Institution of Higher Education"/>
    <x v="0"/>
    <s v="4011018000"/>
    <s v="Pending"/>
    <s v="15098383"/>
    <m/>
    <m/>
    <n v="1"/>
    <n v="4000"/>
    <n v="1"/>
    <n v="4000"/>
  </r>
  <r>
    <x v="0"/>
    <s v="9"/>
    <s v="3/19/2015"/>
    <s v="2015"/>
    <s v="6"/>
    <s v="41100000"/>
    <x v="17"/>
    <x v="0"/>
    <s v="National Inst of Food &amp; Agriculture"/>
    <s v="Federal"/>
    <x v="0"/>
    <s v="4011006000"/>
    <s v="Pending"/>
    <s v="15098490"/>
    <m/>
    <m/>
    <n v="1"/>
    <n v="28842"/>
    <n v="1"/>
    <n v="28842"/>
  </r>
  <r>
    <x v="0"/>
    <s v="9"/>
    <s v="3/19/2015"/>
    <s v="2015"/>
    <s v="6"/>
    <s v="41100000"/>
    <x v="17"/>
    <x v="0"/>
    <s v="AGRICULTURAL RESEARCH SERVICE"/>
    <s v="Federal"/>
    <x v="0"/>
    <s v="4011016000"/>
    <s v="Awarded"/>
    <s v="15098472"/>
    <m/>
    <m/>
    <n v="0.75"/>
    <n v="26253.75"/>
    <n v="0.75"/>
    <n v="26253.75"/>
  </r>
  <r>
    <x v="0"/>
    <s v="9"/>
    <s v="3/19/2015"/>
    <s v="2015"/>
    <s v="6"/>
    <s v="41100000"/>
    <x v="17"/>
    <x v="0"/>
    <s v="AGRICULTURAL RESEARCH SERVICE"/>
    <s v="Federal"/>
    <x v="0"/>
    <s v="4013004000"/>
    <s v="Awarded"/>
    <s v="15098472"/>
    <m/>
    <m/>
    <n v="0.25"/>
    <n v="8751.25"/>
    <n v="0.25"/>
    <n v="8751.25"/>
  </r>
  <r>
    <x v="0"/>
    <s v="9"/>
    <s v="3/20/2015"/>
    <s v="2015"/>
    <s v="6"/>
    <s v="41100000"/>
    <x v="17"/>
    <x v="0"/>
    <s v="CORNELL UNIVERSITY"/>
    <s v="Institution of Higher Education"/>
    <x v="0"/>
    <s v="4011014000"/>
    <s v="Pending"/>
    <s v="15098503"/>
    <m/>
    <m/>
    <n v="1"/>
    <n v="184909"/>
    <n v="1"/>
    <n v="184909"/>
  </r>
  <r>
    <x v="0"/>
    <s v="9"/>
    <s v="3/23/2015"/>
    <s v="2015"/>
    <s v="6"/>
    <s v="41100000"/>
    <x v="17"/>
    <x v="0"/>
    <s v="FOREIGN AGRICULTURAL SERVICE"/>
    <s v="Federal"/>
    <x v="0"/>
    <s v="4011006000"/>
    <s v="Awarded"/>
    <s v="15055141"/>
    <m/>
    <m/>
    <n v="1"/>
    <n v="130423"/>
    <n v="1"/>
    <n v="130423"/>
  </r>
  <r>
    <x v="0"/>
    <s v="9"/>
    <s v="3/24/2015"/>
    <s v="2015"/>
    <s v="6"/>
    <s v="41100000"/>
    <x v="17"/>
    <x v="0"/>
    <s v="ANIMAL PLANT HEALTH INSPECTION SERVICE"/>
    <s v="Federal"/>
    <x v="0"/>
    <s v="4011023000"/>
    <s v="Awarded"/>
    <s v="15098562"/>
    <m/>
    <m/>
    <n v="0"/>
    <n v="0"/>
    <n v="0"/>
    <n v="0"/>
  </r>
  <r>
    <x v="0"/>
    <s v="9"/>
    <s v="3/24/2015"/>
    <s v="2015"/>
    <s v="6"/>
    <s v="41100000"/>
    <x v="17"/>
    <x v="0"/>
    <s v="University of AR at Pine Bluff"/>
    <s v="Institution of Higher Education"/>
    <x v="0"/>
    <s v="4012001000"/>
    <s v="Pending"/>
    <s v="15098567"/>
    <m/>
    <m/>
    <n v="1"/>
    <n v="58900"/>
    <n v="1"/>
    <n v="58900"/>
  </r>
  <r>
    <x v="0"/>
    <s v="9"/>
    <s v="3/24/2015"/>
    <s v="2015"/>
    <s v="6"/>
    <s v="41100000"/>
    <x v="17"/>
    <x v="0"/>
    <s v="ANIMAL PLANT HEALTH INSPECTION SERVICE"/>
    <s v="Federal"/>
    <x v="0"/>
    <s v="4012003000"/>
    <s v="Awarded"/>
    <s v="15098562"/>
    <m/>
    <m/>
    <n v="0.1"/>
    <n v="990"/>
    <n v="0.1"/>
    <n v="990"/>
  </r>
  <r>
    <x v="0"/>
    <s v="9"/>
    <s v="3/24/2015"/>
    <s v="2015"/>
    <s v="6"/>
    <s v="41100000"/>
    <x v="17"/>
    <x v="0"/>
    <s v="ANIMAL PLANT HEALTH INSPECTION SERVICE"/>
    <s v="Federal"/>
    <x v="0"/>
    <s v="4012011000"/>
    <s v="Awarded"/>
    <s v="15098562"/>
    <m/>
    <m/>
    <n v="0.9"/>
    <n v="8910.01"/>
    <n v="0.9"/>
    <n v="8910.01"/>
  </r>
  <r>
    <x v="0"/>
    <s v="9"/>
    <s v="3/26/2015"/>
    <s v="2015"/>
    <s v="6"/>
    <s v="41100000"/>
    <x v="17"/>
    <x v="0"/>
    <s v="UNIVERSITY OF WISCONSIN-MADISON"/>
    <s v="Institution of Higher Education"/>
    <x v="0"/>
    <s v="4011012000"/>
    <s v="Pending"/>
    <s v="15098623"/>
    <m/>
    <m/>
    <n v="1"/>
    <n v="50000.02"/>
    <n v="1"/>
    <n v="50000.02"/>
  </r>
  <r>
    <x v="0"/>
    <s v="9"/>
    <s v="3/27/2015"/>
    <s v="2015"/>
    <s v="6"/>
    <s v="41100000"/>
    <x v="17"/>
    <x v="0"/>
    <s v="National Inst of Food &amp; Agriculture"/>
    <s v="Federal"/>
    <x v="0"/>
    <s v="4011012000"/>
    <s v="Pending"/>
    <s v="15098672"/>
    <m/>
    <m/>
    <n v="1"/>
    <n v="497760"/>
    <n v="1"/>
    <n v="497760"/>
  </r>
  <r>
    <x v="0"/>
    <s v="9"/>
    <s v="3/27/2015"/>
    <s v="2015"/>
    <s v="6"/>
    <s v="41100000"/>
    <x v="17"/>
    <x v="0"/>
    <s v="AGRICULTURAL RESEARCH SERVICE"/>
    <s v="Federal"/>
    <x v="0"/>
    <s v="4011018000"/>
    <s v="Awarded"/>
    <s v="15098455"/>
    <m/>
    <m/>
    <n v="1"/>
    <n v="102900"/>
    <n v="1"/>
    <n v="102900"/>
  </r>
  <r>
    <x v="0"/>
    <s v="9"/>
    <s v="3/30/2015"/>
    <s v="2015"/>
    <s v="6"/>
    <s v="41100000"/>
    <x v="17"/>
    <x v="0"/>
    <s v="UNIVERSITY OF WISCONSIN-MADISON"/>
    <s v="Institution of Higher Education"/>
    <x v="0"/>
    <s v="2004033000"/>
    <s v="Pending"/>
    <s v="15098698"/>
    <m/>
    <m/>
    <n v="1"/>
    <n v="50000"/>
    <n v="1"/>
    <n v="50000"/>
  </r>
  <r>
    <x v="0"/>
    <s v="9"/>
    <s v="3/31/2015"/>
    <s v="2015"/>
    <s v="6"/>
    <s v="41100000"/>
    <x v="17"/>
    <x v="0"/>
    <s v="National Inst of Food &amp; Agriculture"/>
    <s v="Federal"/>
    <x v="0"/>
    <s v="4011012000"/>
    <s v="Pending"/>
    <s v="14109443"/>
    <m/>
    <m/>
    <n v="1"/>
    <n v="498780"/>
    <n v="1"/>
    <n v="498780"/>
  </r>
  <r>
    <x v="0"/>
    <s v="9"/>
    <s v="3/31/2015"/>
    <s v="2015"/>
    <s v="6"/>
    <s v="41100000"/>
    <x v="17"/>
    <x v="0"/>
    <s v="National Inst of Food &amp; Agriculture"/>
    <s v="Federal"/>
    <x v="0"/>
    <s v="4011012000"/>
    <s v="Pending"/>
    <s v="15098738"/>
    <m/>
    <m/>
    <n v="1"/>
    <n v="494058"/>
    <n v="1"/>
    <n v="494058"/>
  </r>
  <r>
    <x v="0"/>
    <s v="9"/>
    <s v="3/31/2015"/>
    <s v="2015"/>
    <s v="6"/>
    <s v="41100000"/>
    <x v="17"/>
    <x v="0"/>
    <s v="National Inst of Food &amp; Agriculture"/>
    <s v="Federal"/>
    <x v="0"/>
    <s v="4011012000"/>
    <s v="Not Funded"/>
    <s v="14109405"/>
    <m/>
    <m/>
    <n v="1"/>
    <n v="485956"/>
    <n v="1"/>
    <n v="485956"/>
  </r>
  <r>
    <x v="0"/>
    <s v="9"/>
    <s v="3/31/2015"/>
    <s v="2015"/>
    <s v="6"/>
    <s v="41100000"/>
    <x v="17"/>
    <x v="0"/>
    <s v="FOREIGN AGRICULTURAL SERVICE"/>
    <s v="Federal"/>
    <x v="0"/>
    <s v="4011021000"/>
    <s v="Pending"/>
    <s v="15098716"/>
    <m/>
    <m/>
    <n v="1"/>
    <n v="40000"/>
    <n v="1"/>
    <n v="40000"/>
  </r>
  <r>
    <x v="0"/>
    <s v="10"/>
    <s v="4/1/2015"/>
    <s v="2015"/>
    <s v="7"/>
    <s v="41100000"/>
    <x v="17"/>
    <x v="0"/>
    <s v="IOWA STATE UNIVERSITY"/>
    <s v="Institution of Higher Education"/>
    <x v="0"/>
    <s v="4011006000"/>
    <s v="Pending"/>
    <s v="15108848"/>
    <m/>
    <m/>
    <n v="0.1"/>
    <n v="50243.7"/>
    <n v="0.1"/>
    <n v="50243.7"/>
  </r>
  <r>
    <x v="0"/>
    <s v="10"/>
    <s v="4/1/2015"/>
    <s v="2015"/>
    <s v="7"/>
    <s v="41100000"/>
    <x v="17"/>
    <x v="0"/>
    <s v="IOWA STATE UNIVERSITY"/>
    <s v="Institution of Higher Education"/>
    <x v="0"/>
    <s v="4011008000"/>
    <s v="Pending"/>
    <s v="15108848"/>
    <m/>
    <m/>
    <n v="0.65"/>
    <n v="326584.05"/>
    <n v="0.65"/>
    <n v="326584.05"/>
  </r>
  <r>
    <x v="0"/>
    <s v="10"/>
    <s v="4/1/2015"/>
    <s v="2015"/>
    <s v="7"/>
    <s v="41100000"/>
    <x v="17"/>
    <x v="0"/>
    <s v="AGRICULTURAL RESEARCH SERVICE"/>
    <s v="Federal"/>
    <x v="0"/>
    <s v="4011008000"/>
    <s v="Awarded"/>
    <s v="15098786"/>
    <m/>
    <m/>
    <n v="1"/>
    <n v="35000"/>
    <n v="1"/>
    <n v="35000"/>
  </r>
  <r>
    <x v="0"/>
    <s v="10"/>
    <s v="4/1/2015"/>
    <s v="2015"/>
    <s v="7"/>
    <s v="41100000"/>
    <x v="17"/>
    <x v="0"/>
    <s v="KANSAS STATE UNIVERSITY"/>
    <s v="Institution of Higher Education"/>
    <x v="0"/>
    <s v="4011016000"/>
    <s v="Pending"/>
    <s v="15098719"/>
    <m/>
    <m/>
    <n v="1"/>
    <n v="264685"/>
    <n v="1"/>
    <n v="264685"/>
  </r>
  <r>
    <x v="0"/>
    <s v="10"/>
    <s v="4/1/2015"/>
    <s v="2015"/>
    <s v="7"/>
    <s v="41100000"/>
    <x v="17"/>
    <x v="0"/>
    <s v="National Inst of Food &amp; Agriculture"/>
    <s v="Federal"/>
    <x v="0"/>
    <s v="4011016000"/>
    <s v="Pending"/>
    <s v="15108844"/>
    <m/>
    <m/>
    <n v="0.5"/>
    <n v="227141"/>
    <n v="0.5"/>
    <n v="227141"/>
  </r>
  <r>
    <x v="0"/>
    <s v="10"/>
    <s v="4/1/2015"/>
    <s v="2015"/>
    <s v="7"/>
    <s v="41100000"/>
    <x v="17"/>
    <x v="0"/>
    <s v="IOWA STATE UNIVERSITY"/>
    <s v="Institution of Higher Education"/>
    <x v="0"/>
    <s v="4011017000"/>
    <s v="Pending"/>
    <s v="15108848"/>
    <m/>
    <m/>
    <n v="0.15"/>
    <n v="75365.55"/>
    <n v="0.15"/>
    <n v="75365.55"/>
  </r>
  <r>
    <x v="0"/>
    <s v="10"/>
    <s v="4/1/2015"/>
    <s v="2015"/>
    <s v="7"/>
    <s v="41100000"/>
    <x v="17"/>
    <x v="0"/>
    <e v="#N/A"/>
    <e v="#N/A"/>
    <x v="0"/>
    <s v="4013004000"/>
    <s v="Pending"/>
    <s v="15098709"/>
    <n v="1"/>
    <n v="30000"/>
    <m/>
    <m/>
    <n v="1"/>
    <n v="30000"/>
  </r>
  <r>
    <x v="0"/>
    <s v="10"/>
    <s v="4/1/2015"/>
    <s v="2015"/>
    <s v="7"/>
    <s v="41100000"/>
    <x v="17"/>
    <x v="0"/>
    <s v="National Inst of Food &amp; Agriculture"/>
    <s v="Federal"/>
    <x v="0"/>
    <s v="4016005000"/>
    <s v="Pending"/>
    <s v="15108844"/>
    <m/>
    <m/>
    <n v="0.5"/>
    <n v="227141"/>
    <n v="0.5"/>
    <n v="227141"/>
  </r>
  <r>
    <x v="0"/>
    <s v="10"/>
    <s v="4/1/2015"/>
    <s v="2015"/>
    <s v="7"/>
    <s v="41100000"/>
    <x v="17"/>
    <x v="0"/>
    <s v="IOWA STATE UNIVERSITY"/>
    <s v="Institution of Higher Education"/>
    <x v="0"/>
    <s v="4018008000"/>
    <s v="Pending"/>
    <s v="15108848"/>
    <m/>
    <m/>
    <n v="0.1"/>
    <n v="50243.7"/>
    <n v="0.1"/>
    <n v="50243.7"/>
  </r>
  <r>
    <x v="0"/>
    <s v="10"/>
    <s v="4/1/2015"/>
    <s v="2015"/>
    <s v="7"/>
    <s v="41100000"/>
    <x v="17"/>
    <x v="0"/>
    <e v="#N/A"/>
    <e v="#N/A"/>
    <x v="0"/>
    <s v="4027001018"/>
    <s v="Pending"/>
    <s v="15098709"/>
    <n v="0"/>
    <n v="0"/>
    <m/>
    <m/>
    <n v="0"/>
    <n v="0"/>
  </r>
  <r>
    <x v="0"/>
    <s v="10"/>
    <s v="4/2/2015"/>
    <s v="2015"/>
    <s v="7"/>
    <s v="41100000"/>
    <x v="17"/>
    <x v="0"/>
    <s v="UNIVERSITY OF MISSOURI-COLUMBIA"/>
    <s v="Institution of Higher Education"/>
    <x v="0"/>
    <s v="2004033000"/>
    <s v="Pending"/>
    <s v="15108883"/>
    <m/>
    <m/>
    <n v="1"/>
    <n v="128993"/>
    <n v="1"/>
    <n v="128993"/>
  </r>
  <r>
    <x v="0"/>
    <s v="10"/>
    <s v="4/2/2015"/>
    <s v="2015"/>
    <s v="7"/>
    <s v="41100000"/>
    <x v="17"/>
    <x v="0"/>
    <s v="National Inst of Food &amp; Agriculture"/>
    <s v="Federal"/>
    <x v="0"/>
    <s v="4011006000"/>
    <s v="Pending"/>
    <s v="15108838"/>
    <m/>
    <m/>
    <n v="0.2"/>
    <n v="82703"/>
    <n v="0.2"/>
    <n v="82703"/>
  </r>
  <r>
    <x v="0"/>
    <s v="10"/>
    <s v="4/2/2015"/>
    <s v="2015"/>
    <s v="7"/>
    <s v="41100000"/>
    <x v="17"/>
    <x v="0"/>
    <s v="National Inst of Food &amp; Agriculture"/>
    <s v="Federal"/>
    <x v="0"/>
    <s v="4011006000"/>
    <s v="Pending"/>
    <s v="15108862"/>
    <m/>
    <m/>
    <n v="0.2"/>
    <n v="98289"/>
    <n v="0.2"/>
    <n v="98289"/>
  </r>
  <r>
    <x v="0"/>
    <s v="10"/>
    <s v="4/2/2015"/>
    <s v="2015"/>
    <s v="7"/>
    <s v="41100000"/>
    <x v="17"/>
    <x v="0"/>
    <s v="National Inst of Food &amp; Agriculture"/>
    <s v="Federal"/>
    <x v="0"/>
    <s v="4011009000"/>
    <s v="Pending"/>
    <s v="15098821"/>
    <n v="0.7"/>
    <n v="349946.1"/>
    <m/>
    <m/>
    <n v="0.7"/>
    <n v="349946.1"/>
  </r>
  <r>
    <x v="0"/>
    <s v="10"/>
    <s v="4/2/2015"/>
    <s v="2015"/>
    <s v="7"/>
    <s v="41100000"/>
    <x v="17"/>
    <x v="0"/>
    <s v="MICHIGAN STATE UNIVERSITY"/>
    <s v="Institution of Higher Education"/>
    <x v="0"/>
    <s v="4011014000"/>
    <s v="Pending"/>
    <s v="15108878"/>
    <m/>
    <m/>
    <n v="1"/>
    <n v="131415"/>
    <n v="1"/>
    <n v="131415"/>
  </r>
  <r>
    <x v="0"/>
    <s v="10"/>
    <s v="4/2/2015"/>
    <s v="2015"/>
    <s v="7"/>
    <s v="41100000"/>
    <x v="17"/>
    <x v="0"/>
    <s v="National Inst of Food &amp; Agriculture"/>
    <s v="Federal"/>
    <x v="0"/>
    <s v="4011016000"/>
    <s v="Pending"/>
    <s v="15098819"/>
    <m/>
    <m/>
    <n v="1"/>
    <n v="498181"/>
    <n v="1"/>
    <n v="498181"/>
  </r>
  <r>
    <x v="0"/>
    <s v="10"/>
    <s v="4/2/2015"/>
    <s v="2015"/>
    <s v="7"/>
    <s v="41100000"/>
    <x v="17"/>
    <x v="0"/>
    <s v="National Inst of Food &amp; Agriculture"/>
    <s v="Federal"/>
    <x v="0"/>
    <s v="4011016000"/>
    <s v="Pending"/>
    <s v="15098821"/>
    <n v="0.2"/>
    <n v="99984.6"/>
    <m/>
    <m/>
    <n v="0.2"/>
    <n v="99984.6"/>
  </r>
  <r>
    <x v="0"/>
    <s v="10"/>
    <s v="4/2/2015"/>
    <s v="2015"/>
    <s v="7"/>
    <s v="41100000"/>
    <x v="17"/>
    <x v="0"/>
    <s v="National Inst of Food &amp; Agriculture"/>
    <s v="Federal"/>
    <x v="0"/>
    <s v="4011016000"/>
    <s v="Pending"/>
    <s v="15108838"/>
    <m/>
    <m/>
    <n v="0.8"/>
    <n v="330812"/>
    <n v="0.8"/>
    <n v="330812"/>
  </r>
  <r>
    <x v="0"/>
    <s v="10"/>
    <s v="4/2/2015"/>
    <s v="2015"/>
    <s v="7"/>
    <s v="41100000"/>
    <x v="17"/>
    <x v="0"/>
    <s v="National Inst of Food &amp; Agriculture"/>
    <s v="Federal"/>
    <x v="0"/>
    <s v="4011016000"/>
    <s v="Pending"/>
    <s v="15108843"/>
    <m/>
    <m/>
    <n v="1"/>
    <n v="497713"/>
    <n v="1"/>
    <n v="497713"/>
  </r>
  <r>
    <x v="0"/>
    <s v="10"/>
    <s v="4/2/2015"/>
    <s v="2015"/>
    <s v="7"/>
    <s v="41100000"/>
    <x v="17"/>
    <x v="0"/>
    <s v="National Inst of Food &amp; Agriculture"/>
    <s v="Federal"/>
    <x v="0"/>
    <s v="4011016000"/>
    <s v="Pending"/>
    <s v="15108862"/>
    <m/>
    <m/>
    <n v="0.8"/>
    <n v="393156"/>
    <n v="0.8"/>
    <n v="393156"/>
  </r>
  <r>
    <x v="0"/>
    <s v="10"/>
    <s v="4/2/2015"/>
    <s v="2015"/>
    <s v="7"/>
    <s v="41100000"/>
    <x v="17"/>
    <x v="0"/>
    <s v="National Inst of Food &amp; Agriculture"/>
    <s v="Federal"/>
    <x v="0"/>
    <s v="4011016000"/>
    <s v="Pending"/>
    <s v="15108866"/>
    <m/>
    <m/>
    <n v="1"/>
    <n v="487609"/>
    <n v="1"/>
    <n v="487609"/>
  </r>
  <r>
    <x v="0"/>
    <s v="10"/>
    <s v="4/2/2015"/>
    <s v="2015"/>
    <s v="7"/>
    <s v="41100000"/>
    <x v="17"/>
    <x v="0"/>
    <s v="National Inst of Food &amp; Agriculture"/>
    <s v="Federal"/>
    <x v="0"/>
    <s v="4011016000"/>
    <s v="Pending"/>
    <s v="15108899"/>
    <m/>
    <m/>
    <n v="1"/>
    <n v="499515"/>
    <n v="1"/>
    <n v="499515"/>
  </r>
  <r>
    <x v="0"/>
    <s v="10"/>
    <s v="4/2/2015"/>
    <s v="2015"/>
    <s v="7"/>
    <s v="41100000"/>
    <x v="17"/>
    <x v="0"/>
    <s v="National Inst of Food &amp; Agriculture"/>
    <s v="Federal"/>
    <x v="0"/>
    <s v="4018003000"/>
    <s v="Pending"/>
    <s v="15098821"/>
    <n v="0.1"/>
    <n v="49992.3"/>
    <m/>
    <m/>
    <n v="0.1"/>
    <n v="49992.3"/>
  </r>
  <r>
    <x v="0"/>
    <s v="10"/>
    <s v="4/2/2015"/>
    <s v="2015"/>
    <s v="7"/>
    <s v="41100000"/>
    <x v="17"/>
    <x v="0"/>
    <s v="National Inst of Food &amp; Agriculture"/>
    <s v="Federal"/>
    <x v="0"/>
    <s v="4027003000"/>
    <s v="Pending"/>
    <s v="15098821"/>
    <n v="0"/>
    <n v="0"/>
    <m/>
    <m/>
    <n v="0"/>
    <n v="0"/>
  </r>
  <r>
    <x v="0"/>
    <s v="10"/>
    <s v="4/3/2015"/>
    <s v="2015"/>
    <s v="7"/>
    <s v="41100000"/>
    <x v="17"/>
    <x v="0"/>
    <s v="National Inst of Food &amp; Agriculture"/>
    <s v="Federal"/>
    <x v="0"/>
    <s v="4011006000"/>
    <s v="Pending"/>
    <s v="15108929"/>
    <m/>
    <m/>
    <n v="0.36"/>
    <n v="179992.44"/>
    <n v="0.36"/>
    <n v="179992.44"/>
  </r>
  <r>
    <x v="0"/>
    <s v="10"/>
    <s v="4/3/2015"/>
    <s v="2015"/>
    <s v="7"/>
    <s v="41100000"/>
    <x v="17"/>
    <x v="0"/>
    <s v="National Inst of Food &amp; Agriculture"/>
    <s v="Federal"/>
    <x v="0"/>
    <s v="4011016000"/>
    <s v="Pending"/>
    <s v="15108832"/>
    <m/>
    <m/>
    <n v="0.3"/>
    <n v="149038.5"/>
    <n v="0.3"/>
    <n v="149038.5"/>
  </r>
  <r>
    <x v="0"/>
    <s v="10"/>
    <s v="4/3/2015"/>
    <s v="2015"/>
    <s v="7"/>
    <s v="41100000"/>
    <x v="17"/>
    <x v="0"/>
    <s v="National Inst of Food &amp; Agriculture"/>
    <s v="Federal"/>
    <x v="0"/>
    <s v="4011016000"/>
    <s v="Pending"/>
    <s v="15108912"/>
    <m/>
    <m/>
    <n v="1"/>
    <n v="324811"/>
    <n v="1"/>
    <n v="324811"/>
  </r>
  <r>
    <x v="0"/>
    <s v="10"/>
    <s v="4/3/2015"/>
    <s v="2015"/>
    <s v="7"/>
    <s v="41100000"/>
    <x v="17"/>
    <x v="0"/>
    <s v="National Inst of Food &amp; Agriculture"/>
    <s v="Federal"/>
    <x v="0"/>
    <s v="4011016000"/>
    <s v="Pending"/>
    <s v="15108921"/>
    <m/>
    <m/>
    <n v="1"/>
    <n v="499319"/>
    <n v="1"/>
    <n v="499319"/>
  </r>
  <r>
    <x v="0"/>
    <s v="10"/>
    <s v="4/3/2015"/>
    <s v="2015"/>
    <s v="7"/>
    <s v="41100000"/>
    <x v="17"/>
    <x v="0"/>
    <s v="National Inst of Food &amp; Agriculture"/>
    <s v="Federal"/>
    <x v="0"/>
    <s v="4011016000"/>
    <s v="Pending"/>
    <s v="15108929"/>
    <m/>
    <m/>
    <n v="0.2"/>
    <n v="99995.8"/>
    <n v="0.2"/>
    <n v="99995.8"/>
  </r>
  <r>
    <x v="0"/>
    <s v="10"/>
    <s v="4/3/2015"/>
    <s v="2015"/>
    <s v="7"/>
    <s v="41100000"/>
    <x v="17"/>
    <x v="0"/>
    <s v="National Inst of Food &amp; Agriculture"/>
    <s v="Federal"/>
    <x v="0"/>
    <s v="4014009000"/>
    <s v="Pending"/>
    <s v="15108832"/>
    <m/>
    <m/>
    <n v="0.3"/>
    <n v="149038.5"/>
    <n v="0.3"/>
    <n v="149038.5"/>
  </r>
  <r>
    <x v="0"/>
    <s v="10"/>
    <s v="4/3/2015"/>
    <s v="2015"/>
    <s v="7"/>
    <s v="41100000"/>
    <x v="17"/>
    <x v="0"/>
    <s v="National Inst of Food &amp; Agriculture"/>
    <s v="Federal"/>
    <x v="0"/>
    <s v="4014010000"/>
    <s v="Pending"/>
    <s v="15108832"/>
    <m/>
    <m/>
    <n v="0.4"/>
    <n v="198718"/>
    <n v="0.4"/>
    <n v="198718"/>
  </r>
  <r>
    <x v="0"/>
    <s v="10"/>
    <s v="4/3/2015"/>
    <s v="2015"/>
    <s v="7"/>
    <s v="41100000"/>
    <x v="17"/>
    <x v="0"/>
    <s v="National Inst of Food &amp; Agriculture"/>
    <s v="Federal"/>
    <x v="0"/>
    <s v="4014016000"/>
    <s v="Pending"/>
    <s v="15108929"/>
    <m/>
    <m/>
    <n v="0.4"/>
    <n v="199991.6"/>
    <n v="0.4"/>
    <n v="199991.6"/>
  </r>
  <r>
    <x v="0"/>
    <s v="10"/>
    <s v="4/3/2015"/>
    <s v="2015"/>
    <s v="7"/>
    <s v="41100000"/>
    <x v="17"/>
    <x v="0"/>
    <s v="National Inst of Food &amp; Agriculture"/>
    <s v="Federal"/>
    <x v="0"/>
    <s v="4014017000"/>
    <s v="Pending"/>
    <s v="15108929"/>
    <m/>
    <m/>
    <n v="0.04"/>
    <n v="19999.16"/>
    <n v="0.04"/>
    <n v="19999.16"/>
  </r>
  <r>
    <x v="0"/>
    <s v="10"/>
    <s v="4/6/2015"/>
    <s v="2015"/>
    <s v="7"/>
    <s v="41100000"/>
    <x v="17"/>
    <x v="0"/>
    <s v="National Inst of Food &amp; Agriculture"/>
    <s v="Federal"/>
    <x v="0"/>
    <s v="4011016000"/>
    <s v="Pending"/>
    <s v="15108886"/>
    <m/>
    <m/>
    <n v="0.8"/>
    <n v="399881.6"/>
    <n v="0.8"/>
    <n v="399881.6"/>
  </r>
  <r>
    <x v="0"/>
    <s v="10"/>
    <s v="4/6/2015"/>
    <s v="2015"/>
    <s v="7"/>
    <s v="41100000"/>
    <x v="17"/>
    <x v="0"/>
    <s v="National Inst of Food &amp; Agriculture"/>
    <s v="Federal"/>
    <x v="0"/>
    <s v="4013004000"/>
    <s v="Pending"/>
    <s v="15108886"/>
    <m/>
    <m/>
    <n v="0.2"/>
    <n v="99970.4"/>
    <n v="0.2"/>
    <n v="99970.4"/>
  </r>
  <r>
    <x v="0"/>
    <s v="10"/>
    <s v="4/7/2015"/>
    <s v="2015"/>
    <s v="7"/>
    <s v="41100000"/>
    <x v="17"/>
    <x v="0"/>
    <s v="National Inst of Food &amp; Agriculture"/>
    <s v="Federal"/>
    <x v="0"/>
    <s v="4011014000"/>
    <s v="Pending"/>
    <s v="15108985"/>
    <m/>
    <m/>
    <n v="1"/>
    <n v="953388"/>
    <n v="1"/>
    <n v="953388"/>
  </r>
  <r>
    <x v="0"/>
    <s v="10"/>
    <s v="4/7/2015"/>
    <s v="2015"/>
    <s v="7"/>
    <s v="41100000"/>
    <x v="17"/>
    <x v="0"/>
    <s v="FOREST SERVICE, U.S."/>
    <s v="Federal"/>
    <x v="0"/>
    <s v="4011015000"/>
    <s v="Awarded"/>
    <s v="15098627"/>
    <m/>
    <m/>
    <n v="1"/>
    <n v="15000"/>
    <n v="1"/>
    <n v="15000"/>
  </r>
  <r>
    <x v="0"/>
    <s v="10"/>
    <s v="4/7/2015"/>
    <s v="2015"/>
    <s v="7"/>
    <s v="41100000"/>
    <x v="17"/>
    <x v="0"/>
    <s v="National Inst of Food &amp; Agriculture"/>
    <s v="Federal"/>
    <x v="0"/>
    <s v="4018003000"/>
    <s v="Pending"/>
    <s v="15108926"/>
    <m/>
    <m/>
    <n v="1"/>
    <n v="139173"/>
    <n v="1"/>
    <n v="139173"/>
  </r>
  <r>
    <x v="0"/>
    <s v="10"/>
    <s v="4/8/2015"/>
    <s v="2015"/>
    <s v="7"/>
    <s v="41100000"/>
    <x v="17"/>
    <x v="0"/>
    <s v="National Inst of Food &amp; Agriculture"/>
    <s v="Federal"/>
    <x v="0"/>
    <s v="4011008000"/>
    <s v="Pending"/>
    <s v="15109030"/>
    <m/>
    <m/>
    <n v="0.6"/>
    <n v="164335.20000000001"/>
    <n v="0.6"/>
    <n v="164335.20000000001"/>
  </r>
  <r>
    <x v="0"/>
    <s v="10"/>
    <s v="4/8/2015"/>
    <s v="2015"/>
    <s v="7"/>
    <s v="41100000"/>
    <x v="17"/>
    <x v="0"/>
    <s v="National Inst of Food &amp; Agriculture"/>
    <s v="Federal"/>
    <x v="0"/>
    <s v="4011009000"/>
    <s v="Pending"/>
    <s v="15109030"/>
    <m/>
    <m/>
    <n v="0.4"/>
    <n v="109556.8"/>
    <n v="0.4"/>
    <n v="109556.8"/>
  </r>
  <r>
    <x v="0"/>
    <s v="10"/>
    <s v="4/8/2015"/>
    <s v="2015"/>
    <s v="7"/>
    <s v="41100000"/>
    <x v="17"/>
    <x v="0"/>
    <s v="AGRICULTURAL RESEARCH SERVICE"/>
    <s v="Federal"/>
    <x v="0"/>
    <s v="4011009000"/>
    <s v="Awarded"/>
    <s v="15108911"/>
    <m/>
    <m/>
    <n v="1"/>
    <n v="14737"/>
    <n v="1"/>
    <n v="14737"/>
  </r>
  <r>
    <x v="0"/>
    <s v="10"/>
    <s v="4/8/2015"/>
    <s v="2015"/>
    <s v="7"/>
    <s v="41100000"/>
    <x v="17"/>
    <x v="0"/>
    <s v="UNIVERSITY OF ILLINOIS"/>
    <s v="Institution of Higher Education"/>
    <x v="0"/>
    <s v="4012003000"/>
    <s v="Pending"/>
    <s v="14109631"/>
    <m/>
    <m/>
    <n v="1"/>
    <n v="103786"/>
    <n v="1"/>
    <n v="103786"/>
  </r>
  <r>
    <x v="0"/>
    <s v="10"/>
    <s v="4/9/2015"/>
    <s v="2015"/>
    <s v="7"/>
    <s v="41100000"/>
    <x v="17"/>
    <x v="0"/>
    <s v="UNIVERSITY OF MINNESOTA"/>
    <s v="Institution of Higher Education"/>
    <x v="0"/>
    <s v="4011001000"/>
    <s v="Pending"/>
    <s v="15109067"/>
    <m/>
    <m/>
    <n v="0.1"/>
    <n v="13582"/>
    <n v="0.1"/>
    <n v="13582"/>
  </r>
  <r>
    <x v="0"/>
    <s v="10"/>
    <s v="4/9/2015"/>
    <s v="2015"/>
    <s v="7"/>
    <s v="41100000"/>
    <x v="17"/>
    <x v="0"/>
    <s v="National Inst of Food &amp; Agriculture"/>
    <s v="Federal"/>
    <x v="0"/>
    <s v="4011001008"/>
    <s v="Pending"/>
    <s v="15109043"/>
    <m/>
    <m/>
    <n v="0.55000000000000004"/>
    <n v="79750"/>
    <n v="0.55000000000000004"/>
    <n v="79750"/>
  </r>
  <r>
    <x v="0"/>
    <s v="10"/>
    <s v="4/9/2015"/>
    <s v="2015"/>
    <s v="7"/>
    <s v="41100000"/>
    <x v="17"/>
    <x v="0"/>
    <s v="UNIVERSITY OF MINNESOTA"/>
    <s v="Institution of Higher Education"/>
    <x v="0"/>
    <s v="4011005000"/>
    <s v="Pending"/>
    <s v="15109067"/>
    <m/>
    <m/>
    <n v="0.9"/>
    <n v="122238"/>
    <n v="0.9"/>
    <n v="122238"/>
  </r>
  <r>
    <x v="0"/>
    <s v="10"/>
    <s v="4/9/2015"/>
    <s v="2015"/>
    <s v="7"/>
    <s v="41100000"/>
    <x v="17"/>
    <x v="0"/>
    <s v="National Inst of Food &amp; Agriculture"/>
    <s v="Federal"/>
    <x v="0"/>
    <s v="4013008000"/>
    <s v="Pending"/>
    <s v="15109043"/>
    <m/>
    <m/>
    <n v="0.45"/>
    <n v="65250"/>
    <n v="0.45"/>
    <n v="65250"/>
  </r>
  <r>
    <x v="0"/>
    <s v="10"/>
    <s v="4/10/2015"/>
    <s v="2015"/>
    <s v="7"/>
    <s v="41100000"/>
    <x v="17"/>
    <x v="0"/>
    <s v="IN  STATE DEPARTMENT OF HEALTH"/>
    <s v="State"/>
    <x v="0"/>
    <s v="4011001000"/>
    <s v="Awarded"/>
    <s v="15109035"/>
    <m/>
    <m/>
    <n v="0.5"/>
    <n v="10000"/>
    <n v="0.5"/>
    <n v="10000"/>
  </r>
  <r>
    <x v="0"/>
    <s v="10"/>
    <s v="4/10/2015"/>
    <s v="2015"/>
    <s v="7"/>
    <s v="41100000"/>
    <x v="17"/>
    <x v="0"/>
    <s v="IN  STATE DEPARTMENT OF HEALTH"/>
    <s v="State"/>
    <x v="0"/>
    <s v="4011001050"/>
    <s v="Awarded"/>
    <s v="15109035"/>
    <m/>
    <m/>
    <n v="0.5"/>
    <n v="10000"/>
    <n v="0.5"/>
    <n v="10000"/>
  </r>
  <r>
    <x v="0"/>
    <s v="10"/>
    <s v="4/10/2015"/>
    <s v="2015"/>
    <s v="7"/>
    <s v="41100000"/>
    <x v="17"/>
    <x v="0"/>
    <s v="National Inst of Food &amp; Agriculture"/>
    <s v="Federal"/>
    <x v="0"/>
    <s v="4011008000"/>
    <s v="Pending"/>
    <s v="15109051"/>
    <n v="0.2"/>
    <n v="99899.4"/>
    <m/>
    <m/>
    <n v="0.2"/>
    <n v="99899.4"/>
  </r>
  <r>
    <x v="0"/>
    <s v="10"/>
    <s v="4/10/2015"/>
    <s v="2015"/>
    <s v="7"/>
    <s v="41100000"/>
    <x v="17"/>
    <x v="0"/>
    <s v="National Inst of Food &amp; Agriculture"/>
    <s v="Federal"/>
    <x v="0"/>
    <s v="4011014000"/>
    <s v="Pending"/>
    <s v="14119909"/>
    <m/>
    <m/>
    <n v="1"/>
    <n v="499276"/>
    <n v="1"/>
    <n v="499276"/>
  </r>
  <r>
    <x v="0"/>
    <s v="10"/>
    <s v="4/10/2015"/>
    <s v="2015"/>
    <s v="7"/>
    <s v="41100000"/>
    <x v="17"/>
    <x v="0"/>
    <s v="National Inst of Food &amp; Agriculture"/>
    <s v="Federal"/>
    <x v="0"/>
    <s v="4011014000"/>
    <s v="Pending"/>
    <s v="15109051"/>
    <n v="0.6"/>
    <n v="299698.2"/>
    <m/>
    <m/>
    <n v="0.6"/>
    <n v="299698.2"/>
  </r>
  <r>
    <x v="0"/>
    <s v="10"/>
    <s v="4/10/2015"/>
    <s v="2015"/>
    <s v="7"/>
    <s v="41100000"/>
    <x v="17"/>
    <x v="0"/>
    <s v="National Inst of Food &amp; Agriculture"/>
    <s v="Federal"/>
    <x v="0"/>
    <s v="4011014000"/>
    <s v="Pending"/>
    <s v="15109085"/>
    <m/>
    <m/>
    <n v="1"/>
    <n v="492830"/>
    <n v="1"/>
    <n v="492830"/>
  </r>
  <r>
    <x v="0"/>
    <s v="10"/>
    <s v="4/10/2015"/>
    <s v="2015"/>
    <s v="7"/>
    <s v="41100000"/>
    <x v="17"/>
    <x v="0"/>
    <s v="National Inst of Food &amp; Agriculture"/>
    <s v="Federal"/>
    <x v="0"/>
    <s v="4011014000"/>
    <s v="Pending"/>
    <s v="15109092"/>
    <m/>
    <m/>
    <n v="1"/>
    <n v="499997"/>
    <n v="1"/>
    <n v="499997"/>
  </r>
  <r>
    <x v="0"/>
    <s v="10"/>
    <s v="4/10/2015"/>
    <s v="2015"/>
    <s v="7"/>
    <s v="41100000"/>
    <x v="17"/>
    <x v="0"/>
    <s v="National Inst of Food &amp; Agriculture"/>
    <s v="Federal"/>
    <x v="0"/>
    <s v="4011014000"/>
    <s v="Pending"/>
    <s v="15109119"/>
    <m/>
    <m/>
    <n v="1"/>
    <n v="494278"/>
    <n v="1"/>
    <n v="494278"/>
  </r>
  <r>
    <x v="0"/>
    <s v="10"/>
    <s v="4/10/2015"/>
    <s v="2015"/>
    <s v="7"/>
    <s v="41100000"/>
    <x v="17"/>
    <x v="0"/>
    <s v="National Inst of Food &amp; Agriculture"/>
    <s v="Federal"/>
    <x v="0"/>
    <s v="4011015000"/>
    <s v="Pending"/>
    <s v="15109095"/>
    <m/>
    <m/>
    <n v="1"/>
    <n v="497286.69"/>
    <n v="1"/>
    <n v="497286.69"/>
  </r>
  <r>
    <x v="0"/>
    <s v="10"/>
    <s v="4/10/2015"/>
    <s v="2015"/>
    <s v="7"/>
    <s v="41100000"/>
    <x v="17"/>
    <x v="0"/>
    <s v="National Inst of Food &amp; Agriculture"/>
    <s v="Federal"/>
    <x v="0"/>
    <s v="4018008000"/>
    <s v="Pending"/>
    <s v="15109051"/>
    <n v="0.2"/>
    <n v="99899.4"/>
    <m/>
    <m/>
    <n v="0.2"/>
    <n v="99899.4"/>
  </r>
  <r>
    <x v="0"/>
    <s v="10"/>
    <s v="4/10/2015"/>
    <s v="2015"/>
    <s v="7"/>
    <s v="41100000"/>
    <x v="17"/>
    <x v="0"/>
    <s v="National Inst of Food &amp; Agriculture"/>
    <s v="Federal"/>
    <x v="0"/>
    <s v="4027011000"/>
    <s v="Pending"/>
    <s v="15109051"/>
    <n v="0"/>
    <n v="0"/>
    <m/>
    <m/>
    <n v="0"/>
    <n v="0"/>
  </r>
  <r>
    <x v="0"/>
    <s v="10"/>
    <s v="4/13/2015"/>
    <s v="2015"/>
    <s v="7"/>
    <s v="41100000"/>
    <x v="17"/>
    <x v="0"/>
    <s v="AGRICULTURE, U.S. DEPT OF"/>
    <s v="Federal"/>
    <x v="0"/>
    <s v="4011006000"/>
    <s v="Pending"/>
    <s v="15109144"/>
    <m/>
    <m/>
    <n v="0.16"/>
    <n v="32723.200000000001"/>
    <n v="0.16"/>
    <n v="32723.200000000001"/>
  </r>
  <r>
    <x v="0"/>
    <s v="10"/>
    <s v="4/13/2015"/>
    <s v="2015"/>
    <s v="7"/>
    <s v="41100000"/>
    <x v="17"/>
    <x v="0"/>
    <s v="National Inst of Food &amp; Agriculture"/>
    <s v="Federal"/>
    <x v="0"/>
    <s v="4011008000"/>
    <s v="Pending"/>
    <s v="15109139"/>
    <m/>
    <m/>
    <n v="0.7"/>
    <n v="342825"/>
    <n v="0.7"/>
    <n v="342825"/>
  </r>
  <r>
    <x v="0"/>
    <s v="10"/>
    <s v="4/13/2015"/>
    <s v="2015"/>
    <s v="7"/>
    <s v="41100000"/>
    <x v="17"/>
    <x v="0"/>
    <s v="UNIVERSITY OF KENTUCKY"/>
    <s v="Institution of Higher Education"/>
    <x v="0"/>
    <s v="4011008000"/>
    <s v="Pending"/>
    <s v="15109164"/>
    <m/>
    <m/>
    <n v="1"/>
    <n v="46089"/>
    <n v="1"/>
    <n v="46089"/>
  </r>
  <r>
    <x v="0"/>
    <s v="10"/>
    <s v="4/13/2015"/>
    <s v="2015"/>
    <s v="7"/>
    <s v="41100000"/>
    <x v="17"/>
    <x v="0"/>
    <s v="AGRICULTURE, U.S. DEPT OF"/>
    <s v="Federal"/>
    <x v="0"/>
    <s v="4011012000"/>
    <s v="Pending"/>
    <s v="15109144"/>
    <m/>
    <m/>
    <n v="0.32"/>
    <n v="65446.400000000001"/>
    <n v="0.32"/>
    <n v="65446.400000000001"/>
  </r>
  <r>
    <x v="0"/>
    <s v="10"/>
    <s v="4/13/2015"/>
    <s v="2015"/>
    <s v="7"/>
    <s v="41100000"/>
    <x v="17"/>
    <x v="0"/>
    <s v="AGRICULTURE, U.S. DEPT OF"/>
    <s v="Federal"/>
    <x v="0"/>
    <s v="4011015000"/>
    <s v="Pending"/>
    <s v="15109144"/>
    <m/>
    <m/>
    <n v="0.2"/>
    <n v="40904"/>
    <n v="0.2"/>
    <n v="40904"/>
  </r>
  <r>
    <x v="0"/>
    <s v="10"/>
    <s v="4/13/2015"/>
    <s v="2015"/>
    <s v="7"/>
    <s v="41100000"/>
    <x v="17"/>
    <x v="0"/>
    <s v="AGRICULTURE, U.S. DEPT OF"/>
    <s v="Federal"/>
    <x v="0"/>
    <s v="4013006000"/>
    <s v="Pending"/>
    <s v="15109144"/>
    <m/>
    <m/>
    <n v="0.16"/>
    <n v="32723.200000000001"/>
    <n v="0.16"/>
    <n v="32723.200000000001"/>
  </r>
  <r>
    <x v="0"/>
    <s v="10"/>
    <s v="4/13/2015"/>
    <s v="2015"/>
    <s v="7"/>
    <s v="41100000"/>
    <x v="17"/>
    <x v="0"/>
    <s v="National Inst of Food &amp; Agriculture"/>
    <s v="Federal"/>
    <x v="0"/>
    <s v="4018010000"/>
    <s v="Pending"/>
    <s v="15109139"/>
    <m/>
    <m/>
    <n v="0.3"/>
    <n v="146925"/>
    <n v="0.3"/>
    <n v="146925"/>
  </r>
  <r>
    <x v="0"/>
    <s v="10"/>
    <s v="4/13/2015"/>
    <s v="2015"/>
    <s v="7"/>
    <s v="41100000"/>
    <x v="17"/>
    <x v="0"/>
    <s v="AGRICULTURE, U.S. DEPT OF"/>
    <s v="Federal"/>
    <x v="0"/>
    <s v="4019006000"/>
    <s v="Pending"/>
    <s v="15109144"/>
    <m/>
    <m/>
    <n v="0.16"/>
    <n v="32723.200000000001"/>
    <n v="0.16"/>
    <n v="32723.200000000001"/>
  </r>
  <r>
    <x v="0"/>
    <s v="10"/>
    <s v="4/14/2015"/>
    <s v="2015"/>
    <s v="7"/>
    <s v="41100000"/>
    <x v="17"/>
    <x v="0"/>
    <s v="National Inst of Food &amp; Agriculture"/>
    <s v="Federal"/>
    <x v="0"/>
    <s v="4011005000"/>
    <s v="Pending"/>
    <s v="15109195"/>
    <m/>
    <m/>
    <n v="0.1"/>
    <n v="49937.1"/>
    <n v="0.1"/>
    <n v="49937.1"/>
  </r>
  <r>
    <x v="0"/>
    <s v="10"/>
    <s v="4/14/2015"/>
    <s v="2015"/>
    <s v="7"/>
    <s v="41100000"/>
    <x v="17"/>
    <x v="0"/>
    <s v="National Inst of Food &amp; Agriculture"/>
    <s v="Federal"/>
    <x v="0"/>
    <s v="4011006000"/>
    <s v="Pending"/>
    <s v="15109195"/>
    <m/>
    <m/>
    <n v="0.9"/>
    <n v="449433.9"/>
    <n v="0.9"/>
    <n v="449433.9"/>
  </r>
  <r>
    <x v="0"/>
    <s v="10"/>
    <s v="4/14/2015"/>
    <s v="2015"/>
    <s v="7"/>
    <s v="41100000"/>
    <x v="17"/>
    <x v="0"/>
    <s v="National Inst of Food &amp; Agriculture"/>
    <s v="Federal"/>
    <x v="0"/>
    <s v="4011006000"/>
    <s v="Pending"/>
    <s v="15109222"/>
    <m/>
    <m/>
    <n v="0.5"/>
    <n v="249376.5"/>
    <n v="0.5"/>
    <n v="249376.5"/>
  </r>
  <r>
    <x v="0"/>
    <s v="10"/>
    <s v="4/14/2015"/>
    <s v="2015"/>
    <s v="7"/>
    <s v="41100000"/>
    <x v="17"/>
    <x v="0"/>
    <s v="National Inst of Food &amp; Agriculture"/>
    <s v="Federal"/>
    <x v="0"/>
    <s v="4014006000"/>
    <s v="Pending"/>
    <s v="15109222"/>
    <m/>
    <m/>
    <n v="0.5"/>
    <n v="249376.5"/>
    <n v="0.5"/>
    <n v="249376.5"/>
  </r>
  <r>
    <x v="0"/>
    <s v="10"/>
    <s v="4/14/2015"/>
    <s v="2015"/>
    <s v="7"/>
    <s v="41100000"/>
    <x v="17"/>
    <x v="0"/>
    <s v="National Inst of Food &amp; Agriculture"/>
    <s v="Federal"/>
    <x v="0"/>
    <s v="4014008000"/>
    <s v="Pending"/>
    <s v="15109102"/>
    <m/>
    <m/>
    <n v="0.4"/>
    <n v="199924.4"/>
    <n v="0.4"/>
    <n v="199924.4"/>
  </r>
  <r>
    <x v="0"/>
    <s v="10"/>
    <s v="4/14/2015"/>
    <s v="2015"/>
    <s v="7"/>
    <s v="41100000"/>
    <x v="17"/>
    <x v="0"/>
    <s v="National Inst of Food &amp; Agriculture"/>
    <s v="Federal"/>
    <x v="0"/>
    <s v="4014009000"/>
    <s v="Pending"/>
    <s v="15109102"/>
    <m/>
    <m/>
    <n v="0.6"/>
    <n v="299886.59999999998"/>
    <n v="0.6"/>
    <n v="299886.59999999998"/>
  </r>
  <r>
    <x v="0"/>
    <s v="10"/>
    <s v="4/15/2015"/>
    <s v="2015"/>
    <s v="7"/>
    <s v="41100000"/>
    <x v="17"/>
    <x v="0"/>
    <s v="National Inst of Food &amp; Agriculture"/>
    <s v="Federal"/>
    <x v="0"/>
    <s v="4011009000"/>
    <s v="Pending"/>
    <s v="15109294"/>
    <m/>
    <m/>
    <n v="1"/>
    <n v="491881"/>
    <n v="1"/>
    <n v="491881"/>
  </r>
  <r>
    <x v="0"/>
    <s v="10"/>
    <s v="4/16/2015"/>
    <s v="2015"/>
    <s v="7"/>
    <s v="41100000"/>
    <x v="17"/>
    <x v="0"/>
    <s v="National Inst of Food &amp; Agriculture"/>
    <s v="Federal"/>
    <x v="0"/>
    <s v="4011005000"/>
    <s v="Pending"/>
    <s v="15109351"/>
    <m/>
    <m/>
    <n v="0.15"/>
    <n v="60000"/>
    <n v="0.15"/>
    <n v="60000"/>
  </r>
  <r>
    <x v="0"/>
    <s v="10"/>
    <s v="4/16/2015"/>
    <s v="2015"/>
    <s v="7"/>
    <s v="41100000"/>
    <x v="17"/>
    <x v="0"/>
    <s v="AGRICULTURAL RESEARCH SERVICE"/>
    <s v="Federal"/>
    <x v="0"/>
    <s v="4011006000"/>
    <s v="Awarded"/>
    <s v="15109196"/>
    <m/>
    <m/>
    <n v="0.2"/>
    <n v="295227.40000000002"/>
    <n v="0.2"/>
    <n v="295227.40000000002"/>
  </r>
  <r>
    <x v="0"/>
    <s v="10"/>
    <s v="4/16/2015"/>
    <s v="2015"/>
    <s v="7"/>
    <s v="41100000"/>
    <x v="17"/>
    <x v="0"/>
    <s v="Spruce Haven Farm and Res Ctr"/>
    <s v="Private Profit"/>
    <x v="0"/>
    <s v="4011008000"/>
    <s v="Pending"/>
    <s v="15109330"/>
    <m/>
    <m/>
    <n v="1"/>
    <n v="26694"/>
    <n v="1"/>
    <n v="26694"/>
  </r>
  <r>
    <x v="0"/>
    <s v="10"/>
    <s v="4/16/2015"/>
    <s v="2015"/>
    <s v="7"/>
    <s v="41100000"/>
    <x v="17"/>
    <x v="0"/>
    <s v="National Inst of Food &amp; Agriculture"/>
    <s v="Federal"/>
    <x v="0"/>
    <s v="4011009000"/>
    <s v="Pending"/>
    <s v="15109271"/>
    <m/>
    <m/>
    <n v="0.75"/>
    <n v="375000"/>
    <n v="0.75"/>
    <n v="375000"/>
  </r>
  <r>
    <x v="0"/>
    <s v="10"/>
    <s v="4/16/2015"/>
    <s v="2015"/>
    <s v="7"/>
    <s v="41100000"/>
    <x v="17"/>
    <x v="0"/>
    <s v="National Inst of Food &amp; Agriculture"/>
    <s v="Federal"/>
    <x v="0"/>
    <s v="4011009000"/>
    <s v="Pending"/>
    <s v="15109324"/>
    <m/>
    <m/>
    <n v="0.95"/>
    <n v="472069.25"/>
    <n v="0.95"/>
    <n v="472069.25"/>
  </r>
  <r>
    <x v="0"/>
    <s v="10"/>
    <s v="4/16/2015"/>
    <s v="2015"/>
    <s v="7"/>
    <s v="41100000"/>
    <x v="17"/>
    <x v="0"/>
    <s v="AGRICULTURAL RESEARCH SERVICE"/>
    <s v="Federal"/>
    <x v="0"/>
    <s v="4011012000"/>
    <s v="Awarded"/>
    <s v="15109196"/>
    <m/>
    <m/>
    <n v="0.05"/>
    <n v="73806.850000000006"/>
    <n v="0.05"/>
    <n v="73806.850000000006"/>
  </r>
  <r>
    <x v="0"/>
    <s v="10"/>
    <s v="4/16/2015"/>
    <s v="2015"/>
    <s v="7"/>
    <s v="41100000"/>
    <x v="17"/>
    <x v="0"/>
    <s v="National Inst of Food &amp; Agriculture"/>
    <s v="Federal"/>
    <x v="0"/>
    <s v="4011015000"/>
    <s v="Pending"/>
    <s v="15109351"/>
    <m/>
    <m/>
    <n v="0.85"/>
    <n v="340000"/>
    <n v="0.85"/>
    <n v="340000"/>
  </r>
  <r>
    <x v="0"/>
    <s v="10"/>
    <s v="4/16/2015"/>
    <s v="2015"/>
    <s v="7"/>
    <s v="41100000"/>
    <x v="17"/>
    <x v="0"/>
    <s v="AGRICULTURAL RESEARCH SERVICE"/>
    <s v="Federal"/>
    <x v="0"/>
    <s v="4011016000"/>
    <s v="Awarded"/>
    <s v="15109196"/>
    <m/>
    <m/>
    <n v="0.5"/>
    <n v="738068.5"/>
    <n v="0.5"/>
    <n v="738068.5"/>
  </r>
  <r>
    <x v="0"/>
    <s v="10"/>
    <s v="4/16/2015"/>
    <s v="2015"/>
    <s v="7"/>
    <s v="41100000"/>
    <x v="17"/>
    <x v="0"/>
    <s v="AGRICULTURAL RESEARCH SERVICE"/>
    <s v="Federal"/>
    <x v="0"/>
    <s v="4012006000"/>
    <s v="Awarded"/>
    <s v="15109196"/>
    <m/>
    <m/>
    <n v="0.1125"/>
    <n v="166065.41"/>
    <n v="0.1125"/>
    <n v="166065.41"/>
  </r>
  <r>
    <x v="0"/>
    <s v="10"/>
    <s v="4/16/2015"/>
    <s v="2015"/>
    <s v="7"/>
    <s v="41100000"/>
    <x v="17"/>
    <x v="0"/>
    <s v="National Inst of Food &amp; Agriculture"/>
    <s v="Federal"/>
    <x v="0"/>
    <s v="4014004000"/>
    <s v="Pending"/>
    <s v="15109324"/>
    <m/>
    <m/>
    <n v="0.05"/>
    <n v="24845.75"/>
    <n v="0.05"/>
    <n v="24845.75"/>
  </r>
  <r>
    <x v="0"/>
    <s v="10"/>
    <s v="4/16/2015"/>
    <s v="2015"/>
    <s v="7"/>
    <s v="41100000"/>
    <x v="17"/>
    <x v="0"/>
    <s v="AGRICULTURAL RESEARCH SERVICE"/>
    <s v="Federal"/>
    <x v="0"/>
    <s v="4014009000"/>
    <s v="Awarded"/>
    <s v="15109196"/>
    <m/>
    <m/>
    <n v="0.1"/>
    <n v="147613.70000000001"/>
    <n v="0.1"/>
    <n v="147613.70000000001"/>
  </r>
  <r>
    <x v="0"/>
    <s v="10"/>
    <s v="4/16/2015"/>
    <s v="2015"/>
    <s v="7"/>
    <s v="41100000"/>
    <x v="17"/>
    <x v="0"/>
    <s v="AGRICULTURAL RESEARCH SERVICE"/>
    <s v="Federal"/>
    <x v="0"/>
    <s v="4014017000"/>
    <s v="Awarded"/>
    <s v="15109196"/>
    <m/>
    <m/>
    <n v="3.7499999999999999E-2"/>
    <n v="55355.14"/>
    <n v="3.7499999999999999E-2"/>
    <n v="55355.14"/>
  </r>
  <r>
    <x v="0"/>
    <s v="10"/>
    <s v="4/16/2015"/>
    <s v="2015"/>
    <s v="7"/>
    <s v="41100000"/>
    <x v="17"/>
    <x v="0"/>
    <s v="National Inst of Food &amp; Agriculture"/>
    <s v="Federal"/>
    <x v="0"/>
    <s v="4018004000"/>
    <s v="Pending"/>
    <s v="15109271"/>
    <m/>
    <m/>
    <n v="0.25"/>
    <n v="125000"/>
    <n v="0.25"/>
    <n v="125000"/>
  </r>
  <r>
    <x v="0"/>
    <s v="10"/>
    <s v="4/21/2015"/>
    <s v="2015"/>
    <s v="7"/>
    <s v="41100000"/>
    <x v="17"/>
    <x v="0"/>
    <s v="UNIVERSITY OF ARKANSAS"/>
    <s v="Institution of Higher Education"/>
    <x v="0"/>
    <s v="4011016000"/>
    <s v="Pending"/>
    <s v="15109362"/>
    <m/>
    <m/>
    <n v="1"/>
    <n v="116509"/>
    <n v="1"/>
    <n v="116509"/>
  </r>
  <r>
    <x v="0"/>
    <s v="10"/>
    <s v="4/22/2015"/>
    <s v="2015"/>
    <s v="7"/>
    <s v="41100000"/>
    <x v="17"/>
    <x v="0"/>
    <s v="AGRICULTURAL RESEARCH SERVICE"/>
    <s v="Federal"/>
    <x v="0"/>
    <s v="4011008000"/>
    <s v="Awarded"/>
    <s v="15109439"/>
    <m/>
    <m/>
    <n v="1"/>
    <n v="73400"/>
    <n v="1"/>
    <n v="73400"/>
  </r>
  <r>
    <x v="0"/>
    <s v="10"/>
    <s v="4/23/2015"/>
    <s v="2015"/>
    <s v="7"/>
    <s v="41100000"/>
    <x v="17"/>
    <x v="0"/>
    <s v="UNIVERSITY OF KENTUCKY"/>
    <s v="Institution of Higher Education"/>
    <x v="0"/>
    <s v="4011001000"/>
    <s v="Pending"/>
    <s v="15109466"/>
    <m/>
    <m/>
    <n v="0.33"/>
    <n v="49500"/>
    <n v="0.33"/>
    <n v="49500"/>
  </r>
  <r>
    <x v="0"/>
    <s v="10"/>
    <s v="4/23/2015"/>
    <s v="2015"/>
    <s v="7"/>
    <s v="41100000"/>
    <x v="17"/>
    <x v="0"/>
    <s v="UNIVERSITY OF KENTUCKY"/>
    <s v="Institution of Higher Education"/>
    <x v="0"/>
    <s v="4011001008"/>
    <s v="Pending"/>
    <s v="15109466"/>
    <m/>
    <m/>
    <n v="0.34"/>
    <n v="51000"/>
    <n v="0.34"/>
    <n v="51000"/>
  </r>
  <r>
    <x v="0"/>
    <s v="10"/>
    <s v="4/23/2015"/>
    <s v="2015"/>
    <s v="7"/>
    <s v="41100000"/>
    <x v="17"/>
    <x v="0"/>
    <s v="UNIVERSITY OF KENTUCKY"/>
    <s v="Institution of Higher Education"/>
    <x v="0"/>
    <s v="4011005000"/>
    <s v="Pending"/>
    <s v="15109466"/>
    <m/>
    <m/>
    <n v="0.33"/>
    <n v="49500"/>
    <n v="0.33"/>
    <n v="49500"/>
  </r>
  <r>
    <x v="0"/>
    <s v="10"/>
    <s v="4/23/2015"/>
    <s v="2015"/>
    <s v="7"/>
    <s v="41100000"/>
    <x v="17"/>
    <x v="0"/>
    <s v="FARM FOUNDATION"/>
    <s v="Foundation"/>
    <x v="0"/>
    <s v="4011005000"/>
    <s v="Pending"/>
    <s v="15109506"/>
    <m/>
    <m/>
    <n v="1"/>
    <n v="356704"/>
    <n v="1"/>
    <n v="356704"/>
  </r>
  <r>
    <x v="0"/>
    <s v="10"/>
    <s v="4/23/2015"/>
    <s v="2015"/>
    <s v="7"/>
    <s v="41100000"/>
    <x v="17"/>
    <x v="0"/>
    <s v="UNIVERSITY OF MINNESOTA"/>
    <s v="Institution of Higher Education"/>
    <x v="0"/>
    <s v="4011015000"/>
    <s v="Pending"/>
    <s v="15109499"/>
    <m/>
    <m/>
    <n v="1"/>
    <n v="181070"/>
    <n v="1"/>
    <n v="181070"/>
  </r>
  <r>
    <x v="0"/>
    <s v="10"/>
    <s v="4/27/2015"/>
    <s v="2015"/>
    <s v="7"/>
    <s v="41100000"/>
    <x v="17"/>
    <x v="0"/>
    <s v="In  Assoc of Soil &amp; Water Conserv Dist"/>
    <s v="State"/>
    <x v="0"/>
    <s v="4011008000"/>
    <s v="Pending"/>
    <s v="15109582"/>
    <m/>
    <m/>
    <n v="1"/>
    <n v="448543"/>
    <n v="1"/>
    <n v="448543"/>
  </r>
  <r>
    <x v="0"/>
    <s v="10"/>
    <s v="4/27/2015"/>
    <s v="2015"/>
    <s v="7"/>
    <s v="41100000"/>
    <x v="17"/>
    <x v="0"/>
    <s v="OHIO STATE UNIVERSITY"/>
    <s v="Institution of Higher Education"/>
    <x v="0"/>
    <s v="4011008000"/>
    <s v="Pending"/>
    <s v="15109583"/>
    <m/>
    <m/>
    <n v="1"/>
    <n v="21470"/>
    <n v="1"/>
    <n v="21470"/>
  </r>
  <r>
    <x v="0"/>
    <s v="10"/>
    <s v="4/27/2015"/>
    <s v="2015"/>
    <s v="7"/>
    <s v="41100000"/>
    <x v="17"/>
    <x v="0"/>
    <s v="INDIANA UNIVERSITY"/>
    <s v="Institution of Higher Education"/>
    <x v="0"/>
    <s v="4013001000"/>
    <s v="Pending"/>
    <s v="15109585"/>
    <m/>
    <m/>
    <n v="0.25"/>
    <n v="95261"/>
    <n v="0.25"/>
    <n v="95261"/>
  </r>
  <r>
    <x v="0"/>
    <s v="10"/>
    <s v="4/27/2015"/>
    <s v="2015"/>
    <s v="7"/>
    <s v="41100000"/>
    <x v="17"/>
    <x v="0"/>
    <s v="INDIANA UNIVERSITY"/>
    <s v="Institution of Higher Education"/>
    <x v="0"/>
    <s v="4013004000"/>
    <s v="Pending"/>
    <s v="15109585"/>
    <m/>
    <m/>
    <n v="0.75"/>
    <n v="285783"/>
    <n v="0.75"/>
    <n v="285783"/>
  </r>
  <r>
    <x v="0"/>
    <s v="10"/>
    <s v="4/30/2015"/>
    <s v="2015"/>
    <s v="7"/>
    <s v="41100000"/>
    <x v="17"/>
    <x v="0"/>
    <s v="NATURAL RESOURCES CONSERVATION SERVICE"/>
    <s v="Federal"/>
    <x v="0"/>
    <s v="4011005000"/>
    <s v="Pending"/>
    <s v="15119790"/>
    <n v="0.5"/>
    <n v="499977"/>
    <m/>
    <m/>
    <n v="0.5"/>
    <n v="499977"/>
  </r>
  <r>
    <x v="0"/>
    <s v="10"/>
    <s v="4/30/2015"/>
    <s v="2015"/>
    <s v="7"/>
    <s v="41100000"/>
    <x v="17"/>
    <x v="0"/>
    <s v="IN  State Department of Agriculture"/>
    <s v="State"/>
    <x v="0"/>
    <s v="4011013000"/>
    <s v="Pending"/>
    <s v="15109660"/>
    <m/>
    <m/>
    <n v="1"/>
    <n v="39671"/>
    <n v="1"/>
    <n v="39671"/>
  </r>
  <r>
    <x v="0"/>
    <s v="10"/>
    <s v="4/30/2015"/>
    <s v="2015"/>
    <s v="7"/>
    <s v="41100000"/>
    <x v="17"/>
    <x v="0"/>
    <s v="National Inst of Food &amp; Agriculture"/>
    <s v="Federal"/>
    <x v="0"/>
    <s v="4011013000"/>
    <s v="Pending"/>
    <s v="15109777"/>
    <m/>
    <m/>
    <n v="0.05"/>
    <n v="2500"/>
    <n v="0.05"/>
    <n v="2500"/>
  </r>
  <r>
    <x v="0"/>
    <s v="10"/>
    <s v="4/30/2015"/>
    <s v="2015"/>
    <s v="7"/>
    <s v="41100000"/>
    <x v="17"/>
    <x v="0"/>
    <s v="NATURAL RESOURCES CONSERVATION SERVICE"/>
    <s v="Federal"/>
    <x v="0"/>
    <s v="4011013000"/>
    <s v="Pending"/>
    <s v="15119790"/>
    <n v="0.1"/>
    <n v="99995.4"/>
    <m/>
    <m/>
    <n v="0.1"/>
    <n v="99995.4"/>
  </r>
  <r>
    <x v="0"/>
    <s v="10"/>
    <s v="4/30/2015"/>
    <s v="2015"/>
    <s v="7"/>
    <s v="41100000"/>
    <x v="17"/>
    <x v="0"/>
    <s v="National Inst of Food &amp; Agriculture"/>
    <s v="Federal"/>
    <x v="0"/>
    <s v="4011015000"/>
    <s v="Pending"/>
    <s v="15109734"/>
    <m/>
    <m/>
    <n v="1"/>
    <n v="499051"/>
    <n v="1"/>
    <n v="499051"/>
  </r>
  <r>
    <x v="0"/>
    <s v="10"/>
    <s v="4/30/2015"/>
    <s v="2015"/>
    <s v="7"/>
    <s v="41100000"/>
    <x v="17"/>
    <x v="0"/>
    <s v="NATURAL RESOURCES CONSERVATION SERVICE"/>
    <s v="Federal"/>
    <x v="0"/>
    <s v="4011015000"/>
    <s v="Pending"/>
    <s v="15119790"/>
    <n v="0.4"/>
    <n v="399981.6"/>
    <m/>
    <m/>
    <n v="0.4"/>
    <n v="399981.6"/>
  </r>
  <r>
    <x v="0"/>
    <s v="10"/>
    <s v="4/30/2015"/>
    <s v="2015"/>
    <s v="7"/>
    <s v="41100000"/>
    <x v="17"/>
    <x v="0"/>
    <s v="National Inst of Food &amp; Agriculture"/>
    <s v="Federal"/>
    <x v="0"/>
    <s v="4011016000"/>
    <s v="Pending"/>
    <s v="15109777"/>
    <m/>
    <m/>
    <n v="0.05"/>
    <n v="2500"/>
    <n v="0.05"/>
    <n v="2500"/>
  </r>
  <r>
    <x v="0"/>
    <s v="10"/>
    <s v="4/30/2015"/>
    <s v="2015"/>
    <s v="7"/>
    <s v="41100000"/>
    <x v="17"/>
    <x v="0"/>
    <s v="National Inst of Food &amp; Agriculture"/>
    <s v="Federal"/>
    <x v="0"/>
    <s v="4011018000"/>
    <s v="Pending"/>
    <s v="15109777"/>
    <m/>
    <m/>
    <n v="0.25"/>
    <n v="12500"/>
    <n v="0.25"/>
    <n v="12500"/>
  </r>
  <r>
    <x v="0"/>
    <s v="10"/>
    <s v="4/30/2015"/>
    <s v="2015"/>
    <s v="7"/>
    <s v="41100000"/>
    <x v="17"/>
    <x v="0"/>
    <s v="National Inst of Food &amp; Agriculture"/>
    <s v="Federal"/>
    <x v="0"/>
    <s v="4019030000"/>
    <s v="Pending"/>
    <s v="15109777"/>
    <m/>
    <m/>
    <n v="0.65"/>
    <n v="32500"/>
    <n v="0.65"/>
    <n v="32500"/>
  </r>
  <r>
    <x v="0"/>
    <s v="10"/>
    <s v="4/30/2015"/>
    <s v="2015"/>
    <s v="7"/>
    <s v="41100000"/>
    <x v="17"/>
    <x v="0"/>
    <s v="NATURAL RESOURCES CONSERVATION SERVICE"/>
    <s v="Federal"/>
    <x v="0"/>
    <s v="4027011000"/>
    <s v="Pending"/>
    <s v="15119790"/>
    <n v="0"/>
    <n v="0"/>
    <m/>
    <m/>
    <n v="0"/>
    <n v="0"/>
  </r>
  <r>
    <x v="0"/>
    <s v="11"/>
    <s v="5/1/2015"/>
    <s v="2015"/>
    <s v="8"/>
    <s v="41100000"/>
    <x v="17"/>
    <x v="0"/>
    <s v="IN  DEPARTMENT OF EDUCATION"/>
    <s v="State"/>
    <x v="0"/>
    <s v="1003006000"/>
    <s v="Pending"/>
    <s v="15119815"/>
    <m/>
    <m/>
    <n v="1"/>
    <n v="6496"/>
    <n v="1"/>
    <n v="6496"/>
  </r>
  <r>
    <x v="0"/>
    <s v="11"/>
    <s v="5/1/2015"/>
    <s v="2015"/>
    <s v="8"/>
    <s v="41100000"/>
    <x v="17"/>
    <x v="0"/>
    <s v="National Inst of Food &amp; Agriculture"/>
    <s v="Federal"/>
    <x v="0"/>
    <s v="4011005000"/>
    <s v="Pending"/>
    <s v="15109747"/>
    <m/>
    <m/>
    <n v="1"/>
    <n v="496899"/>
    <n v="1"/>
    <n v="496899"/>
  </r>
  <r>
    <x v="0"/>
    <s v="11"/>
    <s v="5/1/2015"/>
    <s v="2015"/>
    <s v="8"/>
    <s v="41100000"/>
    <x v="17"/>
    <x v="0"/>
    <s v="National Inst of Food &amp; Agriculture"/>
    <s v="Federal"/>
    <x v="0"/>
    <s v="4011016000"/>
    <s v="Pending"/>
    <s v="15119854"/>
    <m/>
    <m/>
    <n v="1"/>
    <n v="499992"/>
    <n v="1"/>
    <n v="499992"/>
  </r>
  <r>
    <x v="0"/>
    <s v="11"/>
    <s v="5/1/2015"/>
    <s v="2015"/>
    <s v="8"/>
    <s v="41100000"/>
    <x v="17"/>
    <x v="0"/>
    <s v="National Inst of Food &amp; Agriculture"/>
    <s v="Federal"/>
    <x v="0"/>
    <s v="4014010000"/>
    <s v="Pending"/>
    <s v="15119804"/>
    <m/>
    <m/>
    <n v="1"/>
    <n v="426948"/>
    <n v="1"/>
    <n v="426948"/>
  </r>
  <r>
    <x v="0"/>
    <s v="11"/>
    <s v="5/1/2015"/>
    <s v="2015"/>
    <s v="8"/>
    <s v="41100000"/>
    <x v="17"/>
    <x v="0"/>
    <s v="VIRGINIA TECH"/>
    <s v="Institution of Higher Education"/>
    <x v="0"/>
    <s v="4016005000"/>
    <s v="Pending"/>
    <s v="15109622"/>
    <m/>
    <m/>
    <n v="1"/>
    <n v="251727"/>
    <n v="1"/>
    <n v="251727"/>
  </r>
  <r>
    <x v="0"/>
    <s v="11"/>
    <s v="5/4/2015"/>
    <s v="2015"/>
    <s v="8"/>
    <s v="41100000"/>
    <x v="17"/>
    <x v="0"/>
    <s v="National Inst of Food &amp; Agriculture"/>
    <s v="Federal"/>
    <x v="0"/>
    <s v="4011016000"/>
    <s v="Pending"/>
    <s v="15119835"/>
    <m/>
    <m/>
    <n v="0.4"/>
    <n v="199982"/>
    <n v="0.4"/>
    <n v="199982"/>
  </r>
  <r>
    <x v="0"/>
    <s v="11"/>
    <s v="5/4/2015"/>
    <s v="2015"/>
    <s v="8"/>
    <s v="41100000"/>
    <x v="17"/>
    <x v="0"/>
    <s v="National Inst of Food &amp; Agriculture"/>
    <s v="Federal"/>
    <x v="0"/>
    <s v="4012003000"/>
    <s v="Pending"/>
    <s v="15119835"/>
    <m/>
    <m/>
    <n v="0.6"/>
    <n v="299973"/>
    <n v="0.6"/>
    <n v="299973"/>
  </r>
  <r>
    <x v="0"/>
    <s v="11"/>
    <s v="5/4/2015"/>
    <s v="2015"/>
    <s v="8"/>
    <s v="41100000"/>
    <x v="17"/>
    <x v="0"/>
    <s v="National Inst of Food &amp; Agriculture"/>
    <s v="Federal"/>
    <x v="0"/>
    <s v="4014010000"/>
    <s v="Pending"/>
    <s v="15119810"/>
    <m/>
    <m/>
    <n v="1"/>
    <n v="575061"/>
    <n v="1"/>
    <n v="575061"/>
  </r>
  <r>
    <x v="0"/>
    <s v="11"/>
    <s v="5/5/2015"/>
    <s v="2015"/>
    <s v="8"/>
    <s v="41100000"/>
    <x v="17"/>
    <x v="0"/>
    <s v="UNIVERSITY OF MINNESOTA"/>
    <s v="Institution of Higher Education"/>
    <x v="0"/>
    <s v="4011015000"/>
    <s v="Pending"/>
    <s v="15119880"/>
    <m/>
    <m/>
    <n v="1"/>
    <n v="9879"/>
    <n v="1"/>
    <n v="9879"/>
  </r>
  <r>
    <x v="0"/>
    <s v="11"/>
    <s v="5/5/2015"/>
    <s v="2015"/>
    <s v="8"/>
    <s v="41100000"/>
    <x v="17"/>
    <x v="0"/>
    <s v="North Central Region SARE"/>
    <s v="Private Non-Profit"/>
    <x v="0"/>
    <s v="4011018000"/>
    <s v="Pending"/>
    <s v="15119962"/>
    <m/>
    <m/>
    <n v="1"/>
    <n v="9936.2199999999993"/>
    <n v="1"/>
    <n v="9936.2199999999993"/>
  </r>
  <r>
    <x v="0"/>
    <s v="11"/>
    <s v="5/5/2015"/>
    <s v="2015"/>
    <s v="8"/>
    <s v="41100000"/>
    <x v="17"/>
    <x v="0"/>
    <s v="UNIVERSITY OF HAWAII"/>
    <s v="Institution of Higher Education"/>
    <x v="0"/>
    <s v="4014006000"/>
    <s v="Pending"/>
    <s v="15119921"/>
    <m/>
    <m/>
    <n v="1"/>
    <n v="11210"/>
    <n v="1"/>
    <n v="11210"/>
  </r>
  <r>
    <x v="0"/>
    <s v="11"/>
    <s v="5/6/2015"/>
    <s v="2015"/>
    <s v="8"/>
    <s v="41100000"/>
    <x v="17"/>
    <x v="0"/>
    <s v="IOWA STATE UNIVERSITY"/>
    <s v="Institution of Higher Education"/>
    <x v="0"/>
    <s v="4011016000"/>
    <s v="Pending"/>
    <s v="15119950"/>
    <m/>
    <m/>
    <n v="1"/>
    <n v="149766"/>
    <n v="1"/>
    <n v="149766"/>
  </r>
  <r>
    <x v="0"/>
    <s v="11"/>
    <s v="5/7/2015"/>
    <s v="2015"/>
    <s v="8"/>
    <s v="41100000"/>
    <x v="17"/>
    <x v="0"/>
    <s v="FOREST SERVICE, U.S."/>
    <s v="Federal"/>
    <x v="0"/>
    <s v="4011015000"/>
    <s v="Awarded"/>
    <s v="15119909"/>
    <m/>
    <m/>
    <n v="1"/>
    <n v="19385"/>
    <n v="1"/>
    <n v="19385"/>
  </r>
  <r>
    <x v="0"/>
    <s v="11"/>
    <s v="5/8/2015"/>
    <s v="2015"/>
    <s v="8"/>
    <s v="41100000"/>
    <x v="17"/>
    <x v="0"/>
    <s v="SOUTH DAKOTA STATE UNIVERSITY"/>
    <s v="Institution of Higher Education"/>
    <x v="0"/>
    <s v="2004033000"/>
    <s v="Pending"/>
    <s v="15110017"/>
    <m/>
    <m/>
    <n v="1"/>
    <n v="30000"/>
    <n v="1"/>
    <n v="30000"/>
  </r>
  <r>
    <x v="0"/>
    <s v="11"/>
    <s v="5/12/2015"/>
    <s v="2015"/>
    <s v="8"/>
    <s v="41100000"/>
    <x v="17"/>
    <x v="0"/>
    <s v="FOREST SERVICE, U.S."/>
    <s v="Federal"/>
    <x v="0"/>
    <s v="4011015000"/>
    <s v="Pending"/>
    <s v="15119988"/>
    <m/>
    <m/>
    <n v="1"/>
    <n v="26979"/>
    <n v="1"/>
    <n v="26979"/>
  </r>
  <r>
    <x v="0"/>
    <s v="11"/>
    <s v="5/13/2015"/>
    <s v="2015"/>
    <s v="8"/>
    <s v="41100000"/>
    <x v="17"/>
    <x v="0"/>
    <s v="National Inst of Food &amp; Agriculture"/>
    <s v="Federal"/>
    <x v="0"/>
    <s v="4011009000"/>
    <s v="Pending"/>
    <s v="15110128"/>
    <m/>
    <m/>
    <n v="0.2"/>
    <n v="199977.8"/>
    <n v="0.2"/>
    <n v="199977.8"/>
  </r>
  <r>
    <x v="0"/>
    <s v="11"/>
    <s v="5/13/2015"/>
    <s v="2015"/>
    <s v="8"/>
    <s v="41100000"/>
    <x v="17"/>
    <x v="0"/>
    <s v="National Inst of Food &amp; Agriculture"/>
    <s v="Federal"/>
    <x v="0"/>
    <s v="4011016000"/>
    <s v="Pending"/>
    <s v="15110128"/>
    <m/>
    <m/>
    <n v="0.8"/>
    <n v="799911.2"/>
    <n v="0.8"/>
    <n v="799911.2"/>
  </r>
  <r>
    <x v="0"/>
    <s v="11"/>
    <s v="5/14/2015"/>
    <s v="2015"/>
    <s v="8"/>
    <s v="41100000"/>
    <x v="17"/>
    <x v="0"/>
    <s v="AGRICULTURAL MARKETING SERVICE"/>
    <s v="Federal"/>
    <x v="0"/>
    <s v="4011001008"/>
    <s v="Pending"/>
    <s v="15110157"/>
    <m/>
    <m/>
    <n v="1"/>
    <n v="73644"/>
    <n v="1"/>
    <n v="73644"/>
  </r>
  <r>
    <x v="0"/>
    <s v="11"/>
    <s v="5/14/2015"/>
    <s v="2015"/>
    <s v="8"/>
    <s v="41100000"/>
    <x v="17"/>
    <x v="0"/>
    <s v="National Inst of Food &amp; Agriculture"/>
    <s v="Federal"/>
    <x v="0"/>
    <s v="4011003000"/>
    <s v="Pending"/>
    <s v="15110066"/>
    <m/>
    <m/>
    <n v="1"/>
    <n v="367600"/>
    <n v="1"/>
    <n v="367600"/>
  </r>
  <r>
    <x v="0"/>
    <s v="11"/>
    <s v="5/14/2015"/>
    <s v="2015"/>
    <s v="8"/>
    <s v="41100000"/>
    <x v="17"/>
    <x v="0"/>
    <s v="National Inst of Food &amp; Agriculture"/>
    <s v="Federal"/>
    <x v="0"/>
    <s v="4011006000"/>
    <s v="Pending"/>
    <s v="15110121"/>
    <m/>
    <m/>
    <n v="1"/>
    <n v="720000"/>
    <n v="1"/>
    <n v="720000"/>
  </r>
  <r>
    <x v="0"/>
    <s v="11"/>
    <s v="5/14/2015"/>
    <s v="2015"/>
    <s v="8"/>
    <s v="41100000"/>
    <x v="17"/>
    <x v="0"/>
    <s v="WASHINGTON STATE UNIVERSITY"/>
    <s v="Institution of Higher Education"/>
    <x v="0"/>
    <s v="4011006000"/>
    <s v="Pending"/>
    <s v="15110166"/>
    <m/>
    <m/>
    <n v="0.25"/>
    <n v="260625.25"/>
    <n v="0.25"/>
    <n v="260625.25"/>
  </r>
  <r>
    <x v="0"/>
    <s v="11"/>
    <s v="5/14/2015"/>
    <s v="2015"/>
    <s v="8"/>
    <s v="41100000"/>
    <x v="17"/>
    <x v="0"/>
    <s v="WASHINGTON STATE UNIVERSITY"/>
    <s v="Institution of Higher Education"/>
    <x v="0"/>
    <s v="4011016000"/>
    <s v="Pending"/>
    <s v="15110166"/>
    <m/>
    <m/>
    <n v="0.75"/>
    <n v="781875.75"/>
    <n v="0.75"/>
    <n v="781875.75"/>
  </r>
  <r>
    <x v="0"/>
    <s v="11"/>
    <s v="5/21/2015"/>
    <s v="2015"/>
    <s v="8"/>
    <s v="41100000"/>
    <x v="17"/>
    <x v="0"/>
    <s v="KANSAS STATE UNIVERSITY"/>
    <s v="Institution of Higher Education"/>
    <x v="0"/>
    <s v="4011005000"/>
    <s v="Pending"/>
    <s v="15110338"/>
    <m/>
    <m/>
    <n v="1"/>
    <n v="2750"/>
    <n v="1"/>
    <n v="2750"/>
  </r>
  <r>
    <x v="0"/>
    <s v="11"/>
    <s v="5/22/2015"/>
    <s v="2015"/>
    <s v="8"/>
    <s v="41100000"/>
    <x v="17"/>
    <x v="0"/>
    <s v="National Inst of Food &amp; Agriculture"/>
    <s v="Federal"/>
    <x v="0"/>
    <s v="4011022000"/>
    <s v="Pending"/>
    <s v="15110349"/>
    <m/>
    <m/>
    <n v="1"/>
    <n v="205037"/>
    <n v="1"/>
    <n v="205037"/>
  </r>
  <r>
    <x v="0"/>
    <s v="11"/>
    <s v="5/27/2015"/>
    <s v="2015"/>
    <s v="8"/>
    <s v="41100000"/>
    <x v="17"/>
    <x v="0"/>
    <s v="ECONOMIC RESEARCH SERVICE"/>
    <s v="Federal"/>
    <x v="0"/>
    <s v="4025001005"/>
    <s v="Pending"/>
    <s v="15119912"/>
    <m/>
    <m/>
    <n v="1"/>
    <n v="250000"/>
    <n v="1"/>
    <n v="250000"/>
  </r>
  <r>
    <x v="0"/>
    <s v="11"/>
    <s v="5/28/2015"/>
    <s v="2015"/>
    <s v="8"/>
    <s v="41100000"/>
    <x v="17"/>
    <x v="0"/>
    <s v="UNIVERSITY OF ILLINOIS"/>
    <s v="Institution of Higher Education"/>
    <x v="0"/>
    <s v="4011008000"/>
    <s v="Pending"/>
    <s v="15110546"/>
    <m/>
    <m/>
    <n v="1"/>
    <n v="317479"/>
    <n v="1"/>
    <n v="317479"/>
  </r>
  <r>
    <x v="0"/>
    <s v="11"/>
    <s v="5/29/2015"/>
    <s v="2015"/>
    <s v="8"/>
    <s v="41100000"/>
    <x v="17"/>
    <x v="0"/>
    <s v="National Inst of Food &amp; Agriculture"/>
    <s v="Federal"/>
    <x v="0"/>
    <s v="4011017000"/>
    <s v="Pending"/>
    <s v="15110548"/>
    <m/>
    <m/>
    <n v="1"/>
    <n v="299955"/>
    <n v="1"/>
    <n v="299955"/>
  </r>
  <r>
    <x v="0"/>
    <s v="12"/>
    <s v="6/1/2015"/>
    <s v="2015"/>
    <s v="9"/>
    <s v="41100000"/>
    <x v="17"/>
    <x v="0"/>
    <s v="OHIO STATE UNIVERSITY"/>
    <s v="Institution of Higher Education"/>
    <x v="0"/>
    <s v="4011008000"/>
    <s v="Pending"/>
    <s v="15120616"/>
    <m/>
    <m/>
    <n v="1"/>
    <n v="303003"/>
    <n v="1"/>
    <n v="303003"/>
  </r>
  <r>
    <x v="0"/>
    <s v="12"/>
    <s v="6/1/2015"/>
    <s v="2015"/>
    <s v="9"/>
    <s v="41100000"/>
    <x v="17"/>
    <x v="0"/>
    <s v="KANSAS STATE UNIVERSITY"/>
    <s v="Institution of Higher Education"/>
    <x v="0"/>
    <s v="4011012000"/>
    <s v="Pending"/>
    <s v="15120593"/>
    <m/>
    <m/>
    <n v="1"/>
    <n v="633835"/>
    <n v="1"/>
    <n v="633835"/>
  </r>
  <r>
    <x v="0"/>
    <s v="12"/>
    <s v="6/3/2015"/>
    <s v="2015"/>
    <s v="9"/>
    <s v="41100000"/>
    <x v="17"/>
    <x v="0"/>
    <s v="National Inst of Food &amp; Agriculture"/>
    <s v="Federal"/>
    <x v="0"/>
    <s v="4011001000"/>
    <s v="Pending"/>
    <s v="15120684"/>
    <m/>
    <m/>
    <n v="0.5"/>
    <n v="96615"/>
    <n v="0.5"/>
    <n v="96615"/>
  </r>
  <r>
    <x v="0"/>
    <s v="12"/>
    <s v="6/3/2015"/>
    <s v="2015"/>
    <s v="9"/>
    <s v="41100000"/>
    <x v="17"/>
    <x v="0"/>
    <s v="National Inst of Food &amp; Agriculture"/>
    <s v="Federal"/>
    <x v="0"/>
    <s v="4011005000"/>
    <s v="Pending"/>
    <s v="15120684"/>
    <m/>
    <m/>
    <n v="0.35"/>
    <n v="67630.5"/>
    <n v="0.35"/>
    <n v="67630.5"/>
  </r>
  <r>
    <x v="0"/>
    <s v="12"/>
    <s v="6/3/2015"/>
    <s v="2015"/>
    <s v="9"/>
    <s v="41100000"/>
    <x v="17"/>
    <x v="0"/>
    <s v="National Inst of Food &amp; Agriculture"/>
    <s v="Federal"/>
    <x v="0"/>
    <s v="4011005000"/>
    <s v="Pending"/>
    <s v="15120701"/>
    <n v="0.7"/>
    <n v="350000"/>
    <m/>
    <m/>
    <n v="0.7"/>
    <n v="350000"/>
  </r>
  <r>
    <x v="0"/>
    <s v="12"/>
    <s v="6/3/2015"/>
    <s v="2015"/>
    <s v="9"/>
    <s v="41100000"/>
    <x v="17"/>
    <x v="0"/>
    <s v="National Inst of Food &amp; Agriculture"/>
    <s v="Federal"/>
    <x v="0"/>
    <s v="4011008000"/>
    <s v="Pending"/>
    <s v="15120701"/>
    <n v="0.3"/>
    <n v="150000"/>
    <m/>
    <m/>
    <n v="0.3"/>
    <n v="150000"/>
  </r>
  <r>
    <x v="0"/>
    <s v="12"/>
    <s v="6/3/2015"/>
    <s v="2015"/>
    <s v="9"/>
    <s v="41100000"/>
    <x v="17"/>
    <x v="0"/>
    <s v="FOREIGN AGRICULTURAL SERVICE"/>
    <s v="Federal"/>
    <x v="0"/>
    <s v="4011012000"/>
    <s v="Pending"/>
    <s v="15120713"/>
    <m/>
    <m/>
    <n v="1"/>
    <n v="23466"/>
    <n v="1"/>
    <n v="23466"/>
  </r>
  <r>
    <x v="0"/>
    <s v="12"/>
    <s v="6/3/2015"/>
    <s v="2015"/>
    <s v="9"/>
    <s v="41100000"/>
    <x v="17"/>
    <x v="0"/>
    <s v="FOREST SERVICE, U.S."/>
    <s v="Federal"/>
    <x v="0"/>
    <s v="4011015000"/>
    <s v="Pending"/>
    <s v="15098582"/>
    <m/>
    <m/>
    <n v="1"/>
    <n v="44000"/>
    <n v="1"/>
    <n v="44000"/>
  </r>
  <r>
    <x v="0"/>
    <s v="12"/>
    <s v="6/3/2015"/>
    <s v="2015"/>
    <s v="9"/>
    <s v="41100000"/>
    <x v="17"/>
    <x v="0"/>
    <s v="National Inst of Food &amp; Agriculture"/>
    <s v="Federal"/>
    <x v="0"/>
    <s v="4011015000"/>
    <s v="Pending"/>
    <s v="15120684"/>
    <m/>
    <m/>
    <n v="0.15"/>
    <n v="28984.5"/>
    <n v="0.15"/>
    <n v="28984.5"/>
  </r>
  <r>
    <x v="0"/>
    <s v="12"/>
    <s v="6/3/2015"/>
    <s v="2015"/>
    <s v="9"/>
    <s v="41100000"/>
    <x v="17"/>
    <x v="0"/>
    <s v="National Inst of Food &amp; Agriculture"/>
    <s v="Federal"/>
    <x v="0"/>
    <s v="4027010000"/>
    <s v="Pending"/>
    <s v="15120701"/>
    <n v="0"/>
    <n v="0"/>
    <m/>
    <m/>
    <n v="0"/>
    <n v="0"/>
  </r>
  <r>
    <x v="0"/>
    <s v="12"/>
    <s v="6/3/2015"/>
    <s v="2015"/>
    <s v="9"/>
    <s v="41100000"/>
    <x v="17"/>
    <x v="0"/>
    <s v="National Inst of Food &amp; Agriculture"/>
    <s v="Federal"/>
    <x v="0"/>
    <s v="4027013000"/>
    <s v="Pending"/>
    <s v="15120701"/>
    <n v="0"/>
    <n v="0"/>
    <m/>
    <m/>
    <n v="0"/>
    <n v="0"/>
  </r>
  <r>
    <x v="0"/>
    <s v="12"/>
    <s v="6/4/2015"/>
    <s v="2015"/>
    <s v="9"/>
    <s v="41100000"/>
    <x v="17"/>
    <x v="0"/>
    <s v="National Inst of Food &amp; Agriculture"/>
    <s v="Federal"/>
    <x v="0"/>
    <s v="4011014000"/>
    <s v="Pending"/>
    <s v="15120788"/>
    <m/>
    <m/>
    <n v="0.8"/>
    <n v="1697231.2"/>
    <n v="0.8"/>
    <n v="1697231.2"/>
  </r>
  <r>
    <x v="0"/>
    <s v="12"/>
    <s v="6/4/2015"/>
    <s v="2015"/>
    <s v="9"/>
    <s v="41100000"/>
    <x v="17"/>
    <x v="0"/>
    <s v="National Inst of Food &amp; Agriculture"/>
    <s v="Federal"/>
    <x v="0"/>
    <s v="4011015000"/>
    <s v="Pending"/>
    <s v="15120754"/>
    <n v="1"/>
    <n v="324910"/>
    <m/>
    <m/>
    <n v="1"/>
    <n v="324910"/>
  </r>
  <r>
    <x v="0"/>
    <s v="12"/>
    <s v="6/4/2015"/>
    <s v="2015"/>
    <s v="9"/>
    <s v="41100000"/>
    <x v="17"/>
    <x v="0"/>
    <s v="National Inst of Food &amp; Agriculture"/>
    <s v="Federal"/>
    <x v="0"/>
    <s v="4011015000"/>
    <s v="Pending"/>
    <s v="15120788"/>
    <m/>
    <m/>
    <n v="0.2"/>
    <n v="424307.8"/>
    <n v="0.2"/>
    <n v="424307.8"/>
  </r>
  <r>
    <x v="0"/>
    <s v="12"/>
    <s v="6/4/2015"/>
    <s v="2015"/>
    <s v="9"/>
    <s v="41100000"/>
    <x v="17"/>
    <x v="0"/>
    <s v="National Inst of Food &amp; Agriculture"/>
    <s v="Federal"/>
    <x v="0"/>
    <s v="4027013000"/>
    <s v="Pending"/>
    <s v="15120754"/>
    <n v="0"/>
    <n v="0"/>
    <m/>
    <m/>
    <n v="0"/>
    <n v="0"/>
  </r>
  <r>
    <x v="0"/>
    <s v="12"/>
    <s v="6/5/2015"/>
    <s v="2015"/>
    <s v="9"/>
    <s v="41100000"/>
    <x v="17"/>
    <x v="0"/>
    <s v="National Inst of Food &amp; Agriculture"/>
    <s v="Federal"/>
    <x v="0"/>
    <s v="4011006000"/>
    <s v="Pending"/>
    <s v="15120785"/>
    <m/>
    <m/>
    <n v="0.2"/>
    <n v="10000"/>
    <n v="0.2"/>
    <n v="10000"/>
  </r>
  <r>
    <x v="0"/>
    <s v="12"/>
    <s v="6/5/2015"/>
    <s v="2015"/>
    <s v="9"/>
    <s v="41100000"/>
    <x v="17"/>
    <x v="0"/>
    <s v="FOREIGN AGRICULTURAL SERVICE"/>
    <s v="Federal"/>
    <x v="0"/>
    <s v="4011006000"/>
    <s v="Pending"/>
    <s v="15120833"/>
    <m/>
    <m/>
    <n v="1"/>
    <n v="31707"/>
    <n v="1"/>
    <n v="31707"/>
  </r>
  <r>
    <x v="0"/>
    <s v="12"/>
    <s v="6/5/2015"/>
    <s v="2015"/>
    <s v="9"/>
    <s v="41100000"/>
    <x v="17"/>
    <x v="0"/>
    <s v="National Inst of Food &amp; Agriculture"/>
    <s v="Federal"/>
    <x v="0"/>
    <s v="4011008000"/>
    <s v="Pending"/>
    <s v="15120785"/>
    <m/>
    <m/>
    <n v="0.05"/>
    <n v="2500"/>
    <n v="0.05"/>
    <n v="2500"/>
  </r>
  <r>
    <x v="0"/>
    <s v="12"/>
    <s v="6/5/2015"/>
    <s v="2015"/>
    <s v="9"/>
    <s v="41100000"/>
    <x v="17"/>
    <x v="0"/>
    <s v="MICHIGAN STATE UNIVERSITY"/>
    <s v="Institution of Higher Education"/>
    <x v="0"/>
    <s v="4011012000"/>
    <s v="Pending"/>
    <s v="15120766"/>
    <m/>
    <m/>
    <n v="1"/>
    <n v="50000"/>
    <n v="1"/>
    <n v="50000"/>
  </r>
  <r>
    <x v="0"/>
    <s v="12"/>
    <s v="6/5/2015"/>
    <s v="2015"/>
    <s v="9"/>
    <s v="41100000"/>
    <x v="17"/>
    <x v="0"/>
    <s v="National Inst of Food &amp; Agriculture"/>
    <s v="Federal"/>
    <x v="0"/>
    <s v="4011012000"/>
    <s v="Pending"/>
    <s v="15120785"/>
    <m/>
    <m/>
    <n v="0.05"/>
    <n v="2500"/>
    <n v="0.05"/>
    <n v="2500"/>
  </r>
  <r>
    <x v="0"/>
    <s v="12"/>
    <s v="6/5/2015"/>
    <s v="2015"/>
    <s v="9"/>
    <s v="41100000"/>
    <x v="17"/>
    <x v="0"/>
    <s v="ANIMAL PLANT HEALTH INSPECTION SERVICE"/>
    <s v="Federal"/>
    <x v="0"/>
    <s v="4011022000"/>
    <s v="Pending"/>
    <s v="15120797"/>
    <m/>
    <m/>
    <n v="1"/>
    <n v="21945"/>
    <n v="1"/>
    <n v="21945"/>
  </r>
  <r>
    <x v="0"/>
    <s v="12"/>
    <s v="6/5/2015"/>
    <s v="2015"/>
    <s v="9"/>
    <s v="41100000"/>
    <x v="17"/>
    <x v="0"/>
    <s v="National Inst of Food &amp; Agriculture"/>
    <s v="Federal"/>
    <x v="0"/>
    <s v="4019030000"/>
    <s v="Pending"/>
    <s v="15120785"/>
    <m/>
    <m/>
    <n v="0.7"/>
    <n v="35000"/>
    <n v="0.7"/>
    <n v="35000"/>
  </r>
  <r>
    <x v="0"/>
    <s v="12"/>
    <s v="6/8/2015"/>
    <s v="2015"/>
    <s v="9"/>
    <s v="41100000"/>
    <x v="17"/>
    <x v="0"/>
    <s v="FOREST SERVICE, U.S."/>
    <s v="Federal"/>
    <x v="0"/>
    <s v="4011015000"/>
    <s v="Awarded"/>
    <s v="15120842"/>
    <m/>
    <m/>
    <n v="1"/>
    <n v="10961"/>
    <n v="1"/>
    <n v="10961"/>
  </r>
  <r>
    <x v="0"/>
    <s v="12"/>
    <s v="6/9/2015"/>
    <s v="2015"/>
    <s v="9"/>
    <s v="41100000"/>
    <x v="17"/>
    <x v="0"/>
    <s v="ANIMAL PLANT HEALTH INSPECTION SERVICE"/>
    <s v="Federal"/>
    <x v="0"/>
    <s v="4011022000"/>
    <s v="Pending"/>
    <s v="15120828"/>
    <m/>
    <m/>
    <n v="1"/>
    <n v="37000"/>
    <n v="1"/>
    <n v="37000"/>
  </r>
  <r>
    <x v="0"/>
    <s v="12"/>
    <s v="6/10/2015"/>
    <s v="2015"/>
    <s v="9"/>
    <s v="41100000"/>
    <x v="17"/>
    <x v="0"/>
    <s v="National Inst of Food &amp; Agriculture"/>
    <s v="Federal"/>
    <x v="0"/>
    <s v="4011005000"/>
    <s v="Pending"/>
    <s v="15120938"/>
    <m/>
    <m/>
    <n v="0.6"/>
    <n v="29700"/>
    <n v="0.6"/>
    <n v="29700"/>
  </r>
  <r>
    <x v="0"/>
    <s v="12"/>
    <s v="6/10/2015"/>
    <s v="2015"/>
    <s v="9"/>
    <s v="41100000"/>
    <x v="17"/>
    <x v="0"/>
    <s v="National Inst of Food &amp; Agriculture"/>
    <s v="Federal"/>
    <x v="0"/>
    <s v="4011006000"/>
    <s v="Pending"/>
    <s v="15120944"/>
    <m/>
    <m/>
    <n v="0.81"/>
    <n v="401355.81"/>
    <n v="0.81"/>
    <n v="401355.81"/>
  </r>
  <r>
    <x v="0"/>
    <s v="12"/>
    <s v="6/10/2015"/>
    <s v="2015"/>
    <s v="9"/>
    <s v="41100000"/>
    <x v="17"/>
    <x v="0"/>
    <s v="National Inst of Food &amp; Agriculture"/>
    <s v="Federal"/>
    <x v="0"/>
    <s v="4011006000"/>
    <s v="Pending"/>
    <s v="15120956"/>
    <m/>
    <m/>
    <n v="0.8"/>
    <n v="397842.4"/>
    <n v="0.8"/>
    <n v="397842.4"/>
  </r>
  <r>
    <x v="0"/>
    <s v="12"/>
    <s v="6/10/2015"/>
    <s v="2015"/>
    <s v="9"/>
    <s v="41100000"/>
    <x v="17"/>
    <x v="0"/>
    <s v="National Inst of Food &amp; Agriculture"/>
    <s v="Federal"/>
    <x v="0"/>
    <s v="4011008000"/>
    <s v="Pending"/>
    <s v="15120938"/>
    <m/>
    <m/>
    <n v="0.4"/>
    <n v="19800"/>
    <n v="0.4"/>
    <n v="19800"/>
  </r>
  <r>
    <x v="0"/>
    <s v="12"/>
    <s v="6/10/2015"/>
    <s v="2015"/>
    <s v="9"/>
    <s v="41100000"/>
    <x v="17"/>
    <x v="0"/>
    <s v="National Inst of Food &amp; Agriculture"/>
    <s v="Federal"/>
    <x v="0"/>
    <s v="4011008000"/>
    <s v="Pending"/>
    <s v="15120956"/>
    <m/>
    <m/>
    <n v="0.2"/>
    <n v="99460.6"/>
    <n v="0.2"/>
    <n v="99460.6"/>
  </r>
  <r>
    <x v="0"/>
    <s v="12"/>
    <s v="6/10/2015"/>
    <s v="2015"/>
    <s v="9"/>
    <s v="41100000"/>
    <x v="17"/>
    <x v="0"/>
    <s v="AGRICULTURAL RESEARCH SERVICE"/>
    <s v="Federal"/>
    <x v="0"/>
    <s v="4011009000"/>
    <s v="Awarded"/>
    <s v="15120939"/>
    <m/>
    <m/>
    <n v="1"/>
    <n v="11863"/>
    <n v="1"/>
    <n v="11863"/>
  </r>
  <r>
    <x v="0"/>
    <s v="12"/>
    <s v="6/10/2015"/>
    <s v="2015"/>
    <s v="9"/>
    <s v="41100000"/>
    <x v="17"/>
    <x v="0"/>
    <s v="National Inst of Food &amp; Agriculture"/>
    <s v="Federal"/>
    <x v="0"/>
    <s v="4011012000"/>
    <s v="Pending"/>
    <s v="15120951"/>
    <m/>
    <m/>
    <n v="0.1"/>
    <n v="49961.3"/>
    <n v="0.1"/>
    <n v="49961.3"/>
  </r>
  <r>
    <x v="0"/>
    <s v="12"/>
    <s v="6/10/2015"/>
    <s v="2015"/>
    <s v="9"/>
    <s v="41100000"/>
    <x v="17"/>
    <x v="0"/>
    <s v="National Inst of Food &amp; Agriculture"/>
    <s v="Federal"/>
    <x v="0"/>
    <s v="4011014000"/>
    <s v="Pending"/>
    <s v="15120951"/>
    <m/>
    <m/>
    <n v="0.6"/>
    <n v="299767.8"/>
    <n v="0.6"/>
    <n v="299767.8"/>
  </r>
  <r>
    <x v="0"/>
    <s v="12"/>
    <s v="6/10/2015"/>
    <s v="2015"/>
    <s v="9"/>
    <s v="41100000"/>
    <x v="17"/>
    <x v="0"/>
    <s v="FOREST SERVICE, U.S."/>
    <s v="Federal"/>
    <x v="0"/>
    <s v="4011015000"/>
    <s v="Pending"/>
    <s v="15120886"/>
    <m/>
    <m/>
    <n v="1"/>
    <n v="111000"/>
    <n v="1"/>
    <n v="111000"/>
  </r>
  <r>
    <x v="0"/>
    <s v="12"/>
    <s v="6/10/2015"/>
    <s v="2015"/>
    <s v="9"/>
    <s v="41100000"/>
    <x v="17"/>
    <x v="0"/>
    <s v="FOREST SERVICE, U.S."/>
    <s v="Federal"/>
    <x v="0"/>
    <s v="4011015000"/>
    <s v="Pending"/>
    <s v="15120926"/>
    <m/>
    <m/>
    <n v="1"/>
    <n v="10000"/>
    <n v="1"/>
    <n v="10000"/>
  </r>
  <r>
    <x v="0"/>
    <s v="12"/>
    <s v="6/10/2015"/>
    <s v="2015"/>
    <s v="9"/>
    <s v="41100000"/>
    <x v="17"/>
    <x v="0"/>
    <s v="FOREST SERVICE, U.S."/>
    <s v="Federal"/>
    <x v="0"/>
    <s v="4014006000"/>
    <s v="Pending"/>
    <s v="15120736"/>
    <n v="0.5"/>
    <n v="9250"/>
    <m/>
    <m/>
    <n v="0.5"/>
    <n v="9250"/>
  </r>
  <r>
    <x v="0"/>
    <s v="12"/>
    <s v="6/10/2015"/>
    <s v="2015"/>
    <s v="9"/>
    <s v="41100000"/>
    <x v="17"/>
    <x v="0"/>
    <s v="FOREST SERVICE, U.S."/>
    <s v="Federal"/>
    <x v="0"/>
    <s v="4014010000"/>
    <s v="Pending"/>
    <s v="15120736"/>
    <n v="0.5"/>
    <n v="9250"/>
    <m/>
    <m/>
    <n v="0.5"/>
    <n v="9250"/>
  </r>
  <r>
    <x v="0"/>
    <s v="12"/>
    <s v="6/10/2015"/>
    <s v="2015"/>
    <s v="9"/>
    <s v="41100000"/>
    <x v="17"/>
    <x v="0"/>
    <s v="National Inst of Food &amp; Agriculture"/>
    <s v="Federal"/>
    <x v="0"/>
    <s v="4014024000"/>
    <s v="Pending"/>
    <s v="15120944"/>
    <m/>
    <m/>
    <n v="0.15"/>
    <n v="74325.149999999994"/>
    <n v="0.15"/>
    <n v="74325.149999999994"/>
  </r>
  <r>
    <x v="0"/>
    <s v="12"/>
    <s v="6/10/2015"/>
    <s v="2015"/>
    <s v="9"/>
    <s v="41100000"/>
    <x v="17"/>
    <x v="0"/>
    <s v="National Inst of Food &amp; Agriculture"/>
    <s v="Federal"/>
    <x v="0"/>
    <s v="4018003000"/>
    <s v="Pending"/>
    <s v="15120951"/>
    <m/>
    <m/>
    <n v="0.3"/>
    <n v="149883.9"/>
    <n v="0.3"/>
    <n v="149883.9"/>
  </r>
  <r>
    <x v="0"/>
    <s v="12"/>
    <s v="6/10/2015"/>
    <s v="2015"/>
    <s v="9"/>
    <s v="41100000"/>
    <x v="17"/>
    <x v="0"/>
    <s v="National Inst of Food &amp; Agriculture"/>
    <s v="Federal"/>
    <x v="0"/>
    <s v="4018008000"/>
    <s v="Pending"/>
    <s v="15120944"/>
    <m/>
    <m/>
    <n v="0.04"/>
    <n v="19820.04"/>
    <n v="0.04"/>
    <n v="19820.04"/>
  </r>
  <r>
    <x v="0"/>
    <s v="12"/>
    <s v="6/10/2015"/>
    <s v="2015"/>
    <s v="9"/>
    <s v="41100000"/>
    <x v="17"/>
    <x v="0"/>
    <s v="FOREST SERVICE, U.S."/>
    <s v="Federal"/>
    <x v="0"/>
    <s v="4027002000"/>
    <s v="Pending"/>
    <s v="15120736"/>
    <n v="0"/>
    <n v="0"/>
    <m/>
    <m/>
    <n v="0"/>
    <n v="0"/>
  </r>
  <r>
    <x v="0"/>
    <s v="12"/>
    <s v="6/11/2015"/>
    <s v="2015"/>
    <s v="9"/>
    <s v="41100000"/>
    <x v="17"/>
    <x v="0"/>
    <s v="IN  FAMILY AND SOCIAL SERVICES ADMIN"/>
    <s v="State"/>
    <x v="0"/>
    <s v="4013004000"/>
    <s v="Pending"/>
    <s v="15120903"/>
    <m/>
    <m/>
    <n v="1"/>
    <n v="1880058"/>
    <n v="1"/>
    <n v="1880058"/>
  </r>
  <r>
    <x v="0"/>
    <s v="12"/>
    <s v="6/12/2015"/>
    <s v="2015"/>
    <s v="9"/>
    <s v="41100000"/>
    <x v="17"/>
    <x v="0"/>
    <s v="UNIVERSITY OF KENTUCKY"/>
    <s v="Institution of Higher Education"/>
    <x v="0"/>
    <s v="4011015000"/>
    <s v="Pending"/>
    <s v="15120955"/>
    <m/>
    <m/>
    <n v="1"/>
    <n v="450000"/>
    <n v="1"/>
    <n v="450000"/>
  </r>
  <r>
    <x v="0"/>
    <s v="12"/>
    <s v="6/15/2015"/>
    <s v="2015"/>
    <s v="9"/>
    <s v="41100000"/>
    <x v="17"/>
    <x v="0"/>
    <s v="FOREST SERVICE, U.S."/>
    <s v="Federal"/>
    <x v="0"/>
    <s v="4011015000"/>
    <s v="Pending"/>
    <s v="15120976"/>
    <m/>
    <m/>
    <n v="1"/>
    <n v="30800"/>
    <n v="1"/>
    <n v="30800"/>
  </r>
  <r>
    <x v="0"/>
    <s v="12"/>
    <s v="6/15/2015"/>
    <s v="2015"/>
    <s v="9"/>
    <s v="41100000"/>
    <x v="17"/>
    <x v="0"/>
    <s v="IN  FAMILY AND SOCIAL SERVICES ADMIN"/>
    <s v="State"/>
    <x v="0"/>
    <s v="4013004000"/>
    <s v="Pending"/>
    <s v="15121016"/>
    <m/>
    <m/>
    <n v="1"/>
    <n v="6063803"/>
    <n v="1"/>
    <n v="6063803"/>
  </r>
  <r>
    <x v="0"/>
    <s v="12"/>
    <s v="6/16/2015"/>
    <s v="2015"/>
    <s v="9"/>
    <s v="41100000"/>
    <x v="17"/>
    <x v="0"/>
    <s v="National Inst of Food &amp; Agriculture"/>
    <s v="Federal"/>
    <x v="0"/>
    <s v="4011001008"/>
    <s v="Pending"/>
    <s v="15121051"/>
    <m/>
    <m/>
    <n v="1"/>
    <n v="800000"/>
    <n v="1"/>
    <n v="800000"/>
  </r>
  <r>
    <x v="0"/>
    <s v="12"/>
    <s v="6/16/2015"/>
    <s v="2015"/>
    <s v="9"/>
    <s v="41100000"/>
    <x v="17"/>
    <x v="0"/>
    <s v="ANIMAL PLANT HEALTH INSPECTION SERVICE"/>
    <s v="Federal"/>
    <x v="0"/>
    <s v="4011014000"/>
    <s v="Pending"/>
    <s v="15044349"/>
    <m/>
    <m/>
    <n v="1"/>
    <n v="95163"/>
    <n v="1"/>
    <n v="95163"/>
  </r>
  <r>
    <x v="0"/>
    <s v="12"/>
    <s v="6/16/2015"/>
    <s v="2015"/>
    <s v="9"/>
    <s v="41100000"/>
    <x v="17"/>
    <x v="0"/>
    <s v="FOREST SERVICE, U.S."/>
    <s v="Federal"/>
    <x v="0"/>
    <s v="4011015000"/>
    <s v="Pending"/>
    <s v="15120737"/>
    <m/>
    <m/>
    <n v="1"/>
    <n v="25000"/>
    <n v="1"/>
    <n v="25000"/>
  </r>
  <r>
    <x v="0"/>
    <s v="12"/>
    <s v="6/18/2015"/>
    <s v="2015"/>
    <s v="9"/>
    <s v="41100000"/>
    <x v="17"/>
    <x v="0"/>
    <s v="WASHINGTON STATE UNIVERSITY"/>
    <s v="Institution of Higher Education"/>
    <x v="0"/>
    <s v="4011018000"/>
    <s v="Pending"/>
    <s v="15121129"/>
    <m/>
    <m/>
    <n v="1"/>
    <n v="300642"/>
    <n v="1"/>
    <n v="300642"/>
  </r>
  <r>
    <x v="0"/>
    <s v="12"/>
    <s v="6/19/2015"/>
    <s v="2015"/>
    <s v="9"/>
    <s v="41100000"/>
    <x v="17"/>
    <x v="0"/>
    <s v="UNIVERSITY OF NEBRASKA-LINCOLN"/>
    <s v="Institution of Higher Education"/>
    <x v="0"/>
    <s v="4011006000"/>
    <s v="Pending"/>
    <s v="15121201"/>
    <m/>
    <m/>
    <n v="1"/>
    <n v="9300"/>
    <n v="1"/>
    <n v="9300"/>
  </r>
  <r>
    <x v="0"/>
    <s v="12"/>
    <s v="6/23/2015"/>
    <s v="2015"/>
    <s v="9"/>
    <s v="41100000"/>
    <x v="17"/>
    <x v="0"/>
    <s v="MICHIGAN STATE UNIVERSITY"/>
    <s v="Institution of Higher Education"/>
    <x v="0"/>
    <s v="4011018000"/>
    <s v="Pending"/>
    <s v="15121148"/>
    <m/>
    <m/>
    <n v="1"/>
    <n v="4000"/>
    <n v="1"/>
    <n v="4000"/>
  </r>
  <r>
    <x v="0"/>
    <s v="12"/>
    <s v="6/23/2015"/>
    <s v="2015"/>
    <s v="9"/>
    <s v="41100000"/>
    <x v="17"/>
    <x v="0"/>
    <s v="ANIMAL PLANT HEALTH INSPECTION SERVICE"/>
    <s v="Federal"/>
    <x v="0"/>
    <s v="4011022000"/>
    <s v="Pending"/>
    <s v="15121258"/>
    <m/>
    <m/>
    <n v="1"/>
    <n v="29900"/>
    <n v="1"/>
    <n v="29900"/>
  </r>
  <r>
    <x v="0"/>
    <s v="12"/>
    <s v="6/24/2015"/>
    <s v="2015"/>
    <s v="9"/>
    <s v="41100000"/>
    <x v="17"/>
    <x v="0"/>
    <s v="National Inst of Food &amp; Agriculture"/>
    <s v="Federal"/>
    <x v="0"/>
    <s v="4011008000"/>
    <s v="Pending"/>
    <s v="15022115"/>
    <n v="0.2"/>
    <n v="39998"/>
    <m/>
    <m/>
    <n v="0.2"/>
    <n v="39998"/>
  </r>
  <r>
    <x v="0"/>
    <s v="12"/>
    <s v="6/24/2015"/>
    <s v="2015"/>
    <s v="9"/>
    <s v="41100000"/>
    <x v="17"/>
    <x v="0"/>
    <s v="UNIVERSITY OF TENNESSEE (THE)"/>
    <s v="Institution of Higher Education"/>
    <x v="0"/>
    <s v="4011014000"/>
    <s v="Pending"/>
    <s v="15121311"/>
    <m/>
    <m/>
    <n v="1"/>
    <n v="202477"/>
    <n v="1"/>
    <n v="202477"/>
  </r>
  <r>
    <x v="0"/>
    <s v="12"/>
    <s v="6/24/2015"/>
    <s v="2015"/>
    <s v="9"/>
    <s v="41100000"/>
    <x v="17"/>
    <x v="0"/>
    <s v="National Inst of Food &amp; Agriculture"/>
    <s v="Federal"/>
    <x v="0"/>
    <s v="4011016000"/>
    <s v="Pending"/>
    <s v="15022115"/>
    <n v="0.3"/>
    <n v="59997"/>
    <m/>
    <m/>
    <n v="0.3"/>
    <n v="59997"/>
  </r>
  <r>
    <x v="0"/>
    <s v="12"/>
    <s v="6/24/2015"/>
    <s v="2015"/>
    <s v="9"/>
    <s v="41100000"/>
    <x v="17"/>
    <x v="0"/>
    <s v="National Inst of Food &amp; Agriculture"/>
    <s v="Federal"/>
    <x v="0"/>
    <s v="4014006000"/>
    <s v="Pending"/>
    <s v="15022115"/>
    <n v="0.5"/>
    <n v="99995"/>
    <m/>
    <m/>
    <n v="0.5"/>
    <n v="99995"/>
  </r>
  <r>
    <x v="0"/>
    <s v="12"/>
    <s v="6/24/2015"/>
    <s v="2015"/>
    <s v="9"/>
    <s v="41100000"/>
    <x v="17"/>
    <x v="0"/>
    <s v="National Inst of Food &amp; Agriculture"/>
    <s v="Federal"/>
    <x v="0"/>
    <s v="4027001000"/>
    <s v="Pending"/>
    <s v="15022115"/>
    <n v="0"/>
    <n v="0"/>
    <m/>
    <m/>
    <n v="0"/>
    <n v="0"/>
  </r>
  <r>
    <x v="0"/>
    <s v="12"/>
    <s v="6/24/2015"/>
    <s v="2015"/>
    <s v="9"/>
    <s v="41100000"/>
    <x v="17"/>
    <x v="0"/>
    <s v="National Inst of Food &amp; Agriculture"/>
    <s v="Federal"/>
    <x v="0"/>
    <s v="4027001014"/>
    <s v="Pending"/>
    <s v="15022115"/>
    <n v="0"/>
    <n v="0"/>
    <m/>
    <m/>
    <n v="0"/>
    <n v="0"/>
  </r>
  <r>
    <x v="0"/>
    <s v="12"/>
    <s v="6/25/2015"/>
    <s v="2015"/>
    <s v="9"/>
    <s v="41100000"/>
    <x v="17"/>
    <x v="0"/>
    <s v="AGRICULTURAL RESEARCH SERVICE"/>
    <s v="Federal"/>
    <x v="0"/>
    <s v="2004033000"/>
    <s v="Pending"/>
    <s v="15121227"/>
    <m/>
    <m/>
    <n v="1"/>
    <n v="36800"/>
    <n v="1"/>
    <n v="36800"/>
  </r>
  <r>
    <x v="0"/>
    <s v="12"/>
    <s v="6/25/2015"/>
    <s v="2015"/>
    <s v="9"/>
    <s v="41100000"/>
    <x v="17"/>
    <x v="0"/>
    <s v="AGRICULTURAL RESEARCH SERVICE"/>
    <s v="Federal"/>
    <x v="0"/>
    <s v="4011009000"/>
    <s v="Pending"/>
    <s v="15121308"/>
    <m/>
    <m/>
    <n v="1"/>
    <n v="19260"/>
    <n v="1"/>
    <n v="19260"/>
  </r>
  <r>
    <x v="0"/>
    <s v="12"/>
    <s v="6/25/2015"/>
    <s v="2015"/>
    <s v="9"/>
    <s v="41100000"/>
    <x v="17"/>
    <x v="0"/>
    <s v="National Inst of Food &amp; Agriculture"/>
    <s v="Federal"/>
    <x v="0"/>
    <s v="4013001000"/>
    <s v="Pending"/>
    <s v="15121346"/>
    <m/>
    <m/>
    <n v="0.05"/>
    <n v="82000"/>
    <n v="0.05"/>
    <n v="82000"/>
  </r>
  <r>
    <x v="0"/>
    <s v="12"/>
    <s v="6/25/2015"/>
    <s v="2015"/>
    <s v="9"/>
    <s v="41100000"/>
    <x v="17"/>
    <x v="0"/>
    <s v="National Inst of Food &amp; Agriculture"/>
    <s v="Federal"/>
    <x v="0"/>
    <s v="4013004000"/>
    <s v="Pending"/>
    <s v="15121346"/>
    <m/>
    <m/>
    <n v="0.9"/>
    <n v="1476000"/>
    <n v="0.9"/>
    <n v="1476000"/>
  </r>
  <r>
    <x v="0"/>
    <s v="12"/>
    <s v="6/25/2015"/>
    <s v="2015"/>
    <s v="9"/>
    <s v="41100000"/>
    <x v="17"/>
    <x v="0"/>
    <s v="National Inst of Food &amp; Agriculture"/>
    <s v="Federal"/>
    <x v="0"/>
    <s v="4013010000"/>
    <s v="Pending"/>
    <s v="15121346"/>
    <m/>
    <m/>
    <n v="0.05"/>
    <n v="82000"/>
    <n v="0.05"/>
    <n v="82000"/>
  </r>
  <r>
    <x v="0"/>
    <s v="12"/>
    <s v="6/26/2015"/>
    <s v="2015"/>
    <s v="9"/>
    <s v="41100000"/>
    <x v="17"/>
    <x v="0"/>
    <s v="National Inst of Food &amp; Agriculture"/>
    <s v="Federal"/>
    <x v="0"/>
    <s v="4011006000"/>
    <s v="Pending"/>
    <s v="15121472"/>
    <m/>
    <m/>
    <n v="1"/>
    <n v="519450"/>
    <n v="1"/>
    <n v="519450"/>
  </r>
  <r>
    <x v="0"/>
    <s v="12"/>
    <s v="6/29/2015"/>
    <s v="2015"/>
    <s v="9"/>
    <s v="41100000"/>
    <x v="17"/>
    <x v="0"/>
    <s v="UNIVERSITY OF VERMONT"/>
    <s v="Institution of Higher Education"/>
    <x v="0"/>
    <s v="4011015000"/>
    <s v="Pending"/>
    <s v="15121554"/>
    <m/>
    <m/>
    <n v="0.5"/>
    <n v="434739"/>
    <n v="0.5"/>
    <n v="434739"/>
  </r>
  <r>
    <x v="0"/>
    <s v="12"/>
    <s v="6/29/2015"/>
    <s v="2015"/>
    <s v="9"/>
    <s v="41100000"/>
    <x v="17"/>
    <x v="0"/>
    <s v="UNIVERSITY OF VERMONT"/>
    <s v="Institution of Higher Education"/>
    <x v="0"/>
    <s v="4011018000"/>
    <s v="Pending"/>
    <s v="15121554"/>
    <m/>
    <m/>
    <n v="0.5"/>
    <n v="434739"/>
    <n v="0.5"/>
    <n v="434739"/>
  </r>
  <r>
    <x v="0"/>
    <s v="12"/>
    <s v="6/30/2015"/>
    <s v="2015"/>
    <s v="9"/>
    <s v="41100000"/>
    <x v="17"/>
    <x v="0"/>
    <s v="UNIVERSITY OF MARYLAND"/>
    <s v="Institution of Higher Education"/>
    <x v="0"/>
    <s v="4011005000"/>
    <s v="Pending"/>
    <s v="15022066"/>
    <m/>
    <m/>
    <n v="1"/>
    <n v="128693"/>
    <n v="1"/>
    <n v="128693"/>
  </r>
  <r>
    <x v="0"/>
    <s v="12"/>
    <s v="6/30/2015"/>
    <s v="2015"/>
    <s v="9"/>
    <s v="41100000"/>
    <x v="17"/>
    <x v="0"/>
    <s v="UNIVERSITY OF FLORIDA"/>
    <s v="Institution of Higher Education"/>
    <x v="0"/>
    <s v="4011005000"/>
    <s v="Pending"/>
    <s v="15121312"/>
    <n v="0.66"/>
    <n v="879469.14"/>
    <m/>
    <m/>
    <n v="0.66"/>
    <n v="879469.14"/>
  </r>
  <r>
    <x v="0"/>
    <s v="12"/>
    <s v="6/30/2015"/>
    <s v="2015"/>
    <s v="9"/>
    <s v="41100000"/>
    <x v="17"/>
    <x v="0"/>
    <s v="UNIVERSITY OF FLORIDA"/>
    <s v="Institution of Higher Education"/>
    <x v="0"/>
    <s v="4011015000"/>
    <s v="Pending"/>
    <s v="15121312"/>
    <n v="0.34"/>
    <n v="453059.86"/>
    <m/>
    <m/>
    <n v="0.34"/>
    <n v="453059.86"/>
  </r>
  <r>
    <x v="0"/>
    <s v="12"/>
    <s v="6/30/2015"/>
    <s v="2015"/>
    <s v="9"/>
    <s v="41100000"/>
    <x v="17"/>
    <x v="0"/>
    <s v="UNIVERSITY OF FLORIDA"/>
    <s v="Institution of Higher Education"/>
    <x v="0"/>
    <s v="4027008005"/>
    <s v="Pending"/>
    <s v="15121312"/>
    <n v="0"/>
    <n v="0"/>
    <m/>
    <m/>
    <n v="0"/>
    <n v="0"/>
  </r>
  <r>
    <x v="0"/>
    <s v="12"/>
    <s v="6/30/2015"/>
    <s v="2015"/>
    <s v="9"/>
    <s v="41100000"/>
    <x v="17"/>
    <x v="0"/>
    <s v="UNIVERSITY OF FLORIDA"/>
    <s v="Institution of Higher Education"/>
    <x v="0"/>
    <s v="4027011000"/>
    <s v="Pending"/>
    <s v="15121312"/>
    <n v="0"/>
    <n v="0"/>
    <m/>
    <m/>
    <n v="0"/>
    <n v="0"/>
  </r>
  <r>
    <x v="1"/>
    <s v="1"/>
    <s v="7/1/2013"/>
    <s v="2013"/>
    <s v="10"/>
    <s v="41100000"/>
    <x v="17"/>
    <x v="0"/>
    <s v="National Inst of Food &amp; Agriculture"/>
    <s v="Federal"/>
    <x v="0"/>
    <s v="4011006000"/>
    <s v="Awarded"/>
    <s v="14011000"/>
    <m/>
    <m/>
    <n v="1"/>
    <n v="562055"/>
    <n v="1"/>
    <n v="562055"/>
  </r>
  <r>
    <x v="1"/>
    <s v="1"/>
    <s v="7/1/2013"/>
    <s v="2013"/>
    <s v="10"/>
    <s v="41100000"/>
    <x v="17"/>
    <x v="0"/>
    <s v="National Inst of Food &amp; Agriculture"/>
    <s v="Federal"/>
    <x v="0"/>
    <s v="4011006000"/>
    <s v="Awarded"/>
    <s v="14011010"/>
    <m/>
    <m/>
    <n v="1"/>
    <n v="162000"/>
    <n v="1"/>
    <n v="162000"/>
  </r>
  <r>
    <x v="1"/>
    <s v="1"/>
    <s v="7/2/2013"/>
    <s v="2013"/>
    <s v="10"/>
    <s v="41100000"/>
    <x v="17"/>
    <x v="0"/>
    <s v="AGRICULTURAL RESEARCH SERVICE"/>
    <s v="Federal"/>
    <x v="0"/>
    <s v="4011008000"/>
    <s v="Awarded"/>
    <s v="14011013"/>
    <m/>
    <m/>
    <n v="1"/>
    <n v="40306"/>
    <n v="1"/>
    <n v="40306"/>
  </r>
  <r>
    <x v="1"/>
    <s v="1"/>
    <s v="7/2/2013"/>
    <s v="2013"/>
    <s v="10"/>
    <s v="41100000"/>
    <x v="17"/>
    <x v="0"/>
    <s v="ANIMAL PLANT HEALTH INSPECTION SERVICE"/>
    <s v="Federal"/>
    <x v="0"/>
    <s v="4018003000"/>
    <s v="Awarded"/>
    <s v="14011060"/>
    <m/>
    <m/>
    <n v="1"/>
    <n v="44014"/>
    <n v="1"/>
    <n v="44014"/>
  </r>
  <r>
    <x v="1"/>
    <s v="1"/>
    <s v="7/9/2013"/>
    <s v="2013"/>
    <s v="10"/>
    <s v="41100000"/>
    <x v="17"/>
    <x v="0"/>
    <s v="FOREST SERVICE, U.S."/>
    <s v="Federal"/>
    <x v="0"/>
    <s v="4011015000"/>
    <s v="Awarded"/>
    <s v="14011239"/>
    <m/>
    <m/>
    <n v="1"/>
    <n v="121623"/>
    <n v="1"/>
    <n v="121623"/>
  </r>
  <r>
    <x v="1"/>
    <s v="1"/>
    <s v="7/11/2013"/>
    <s v="2013"/>
    <s v="10"/>
    <s v="41100000"/>
    <x v="17"/>
    <x v="0"/>
    <s v="NATURAL RESOURCES CONSERVATION SERVICE"/>
    <s v="Federal"/>
    <x v="0"/>
    <s v="4011008000"/>
    <s v="Awarded"/>
    <s v="14011296"/>
    <m/>
    <m/>
    <n v="1"/>
    <n v="170000"/>
    <n v="1"/>
    <n v="170000"/>
  </r>
  <r>
    <x v="1"/>
    <s v="1"/>
    <s v="7/16/2013"/>
    <s v="2013"/>
    <s v="10"/>
    <s v="41100000"/>
    <x v="17"/>
    <x v="0"/>
    <s v="FOREST SERVICE, U.S."/>
    <s v="Federal"/>
    <x v="0"/>
    <s v="4011012000"/>
    <s v="Awarded"/>
    <s v="13119620"/>
    <m/>
    <m/>
    <n v="1"/>
    <n v="25000"/>
    <n v="1"/>
    <n v="25000"/>
  </r>
  <r>
    <x v="1"/>
    <s v="1"/>
    <s v="7/17/2013"/>
    <s v="2013"/>
    <s v="10"/>
    <s v="41100000"/>
    <x v="17"/>
    <x v="0"/>
    <s v="National Inst of Food &amp; Agriculture"/>
    <s v="Federal"/>
    <x v="0"/>
    <s v="4011006000"/>
    <s v="Not Funded"/>
    <s v="14011558"/>
    <m/>
    <m/>
    <n v="0.2"/>
    <n v="196222.2"/>
    <n v="0.2"/>
    <n v="196222.2"/>
  </r>
  <r>
    <x v="1"/>
    <s v="1"/>
    <s v="7/17/2013"/>
    <s v="2013"/>
    <s v="10"/>
    <s v="41100000"/>
    <x v="17"/>
    <x v="0"/>
    <s v="National Inst of Food &amp; Agriculture"/>
    <s v="Federal"/>
    <x v="0"/>
    <s v="4011012000"/>
    <s v="Not Funded"/>
    <s v="14011558"/>
    <m/>
    <m/>
    <n v="0.6"/>
    <n v="588666.6"/>
    <n v="0.6"/>
    <n v="588666.6"/>
  </r>
  <r>
    <x v="1"/>
    <s v="1"/>
    <s v="7/17/2013"/>
    <s v="2013"/>
    <s v="10"/>
    <s v="41100000"/>
    <x v="17"/>
    <x v="0"/>
    <s v="National Inst of Food &amp; Agriculture"/>
    <s v="Federal"/>
    <x v="0"/>
    <s v="4011016000"/>
    <s v="Not Funded"/>
    <s v="14011558"/>
    <m/>
    <m/>
    <n v="0.2"/>
    <n v="196222.2"/>
    <n v="0.2"/>
    <n v="196222.2"/>
  </r>
  <r>
    <x v="1"/>
    <s v="1"/>
    <s v="7/18/2013"/>
    <s v="2013"/>
    <s v="10"/>
    <s v="41100000"/>
    <x v="17"/>
    <x v="0"/>
    <s v="FOREIGN AGRICULTURAL SERVICE"/>
    <s v="Federal"/>
    <x v="0"/>
    <s v="4011016000"/>
    <s v="Awarded"/>
    <s v="14011608"/>
    <m/>
    <m/>
    <n v="0.8"/>
    <n v="22836"/>
    <n v="0.8"/>
    <n v="22836"/>
  </r>
  <r>
    <x v="1"/>
    <s v="1"/>
    <s v="7/18/2013"/>
    <s v="2013"/>
    <s v="10"/>
    <s v="41100000"/>
    <x v="17"/>
    <x v="0"/>
    <s v="FOREIGN AGRICULTURAL SERVICE"/>
    <s v="Federal"/>
    <x v="0"/>
    <s v="4011021000"/>
    <s v="Awarded"/>
    <s v="14011608"/>
    <m/>
    <m/>
    <n v="0.2"/>
    <n v="5709"/>
    <n v="0.2"/>
    <n v="5709"/>
  </r>
  <r>
    <x v="1"/>
    <s v="1"/>
    <s v="7/22/2013"/>
    <s v="2013"/>
    <s v="10"/>
    <s v="41100000"/>
    <x v="17"/>
    <x v="0"/>
    <s v="ECONOMIC RESEARCH SERVICE"/>
    <s v="Federal"/>
    <x v="0"/>
    <s v="4011005000"/>
    <s v="Awarded"/>
    <s v="14011238"/>
    <n v="1"/>
    <n v="25000"/>
    <m/>
    <m/>
    <n v="1"/>
    <n v="25000"/>
  </r>
  <r>
    <x v="1"/>
    <s v="1"/>
    <s v="7/22/2013"/>
    <s v="2013"/>
    <s v="10"/>
    <s v="41100000"/>
    <x v="17"/>
    <x v="0"/>
    <s v="AGRICULTURAL RESEARCH SERVICE"/>
    <s v="Federal"/>
    <x v="0"/>
    <s v="4011016000"/>
    <s v="Awarded"/>
    <s v="14011687"/>
    <m/>
    <m/>
    <n v="1"/>
    <n v="82490"/>
    <n v="1"/>
    <n v="82490"/>
  </r>
  <r>
    <x v="1"/>
    <s v="1"/>
    <s v="7/22/2013"/>
    <s v="2013"/>
    <s v="10"/>
    <s v="41100000"/>
    <x v="17"/>
    <x v="0"/>
    <s v="ECONOMIC RESEARCH SERVICE"/>
    <s v="Federal"/>
    <x v="0"/>
    <s v="4027008000"/>
    <s v="Awarded"/>
    <s v="14011238"/>
    <n v="0"/>
    <n v="0"/>
    <m/>
    <m/>
    <n v="0"/>
    <n v="0"/>
  </r>
  <r>
    <x v="1"/>
    <s v="1"/>
    <s v="7/23/2013"/>
    <s v="2013"/>
    <s v="10"/>
    <s v="41100000"/>
    <x v="17"/>
    <x v="0"/>
    <s v="AUBURN UNIVERSITY"/>
    <s v="Institution of Higher Education"/>
    <x v="0"/>
    <s v="4011016000"/>
    <s v="Awarded"/>
    <s v="14011208"/>
    <m/>
    <m/>
    <n v="1"/>
    <n v="60016"/>
    <n v="1"/>
    <n v="60016"/>
  </r>
  <r>
    <x v="1"/>
    <s v="1"/>
    <s v="7/26/2013"/>
    <s v="2013"/>
    <s v="10"/>
    <s v="41100000"/>
    <x v="17"/>
    <x v="0"/>
    <s v="IOWA STATE UNIVERSITY"/>
    <s v="Institution of Higher Education"/>
    <x v="0"/>
    <s v="4011008000"/>
    <s v="Awarded"/>
    <s v="14012049"/>
    <m/>
    <m/>
    <n v="1"/>
    <n v="261708"/>
    <n v="1"/>
    <n v="261708"/>
  </r>
  <r>
    <x v="1"/>
    <s v="1"/>
    <s v="7/30/2013"/>
    <s v="2013"/>
    <s v="10"/>
    <s v="41100000"/>
    <x v="17"/>
    <x v="0"/>
    <s v="National Inst of Food &amp; Agriculture"/>
    <s v="Federal"/>
    <x v="0"/>
    <s v="4011015000"/>
    <s v="Not Funded"/>
    <s v="14012121"/>
    <m/>
    <m/>
    <n v="1"/>
    <n v="299830"/>
    <n v="1"/>
    <n v="299830"/>
  </r>
  <r>
    <x v="1"/>
    <s v="2"/>
    <s v="8/7/2013"/>
    <s v="2013"/>
    <s v="11"/>
    <s v="41100000"/>
    <x v="17"/>
    <x v="0"/>
    <s v="FOREIGN AGRICULTURAL SERVICE"/>
    <s v="Federal"/>
    <x v="0"/>
    <s v="4011006000"/>
    <s v="Awarded"/>
    <s v="14022476"/>
    <m/>
    <m/>
    <n v="1"/>
    <n v="96006"/>
    <n v="1"/>
    <n v="96006"/>
  </r>
  <r>
    <x v="1"/>
    <s v="2"/>
    <s v="8/9/2013"/>
    <s v="2013"/>
    <s v="11"/>
    <s v="41100000"/>
    <x v="17"/>
    <x v="0"/>
    <s v="OHIO STATE UNIVERSITY"/>
    <s v="Institution of Higher Education"/>
    <x v="0"/>
    <s v="4011017000"/>
    <s v="Awarded"/>
    <s v="14022517"/>
    <m/>
    <m/>
    <n v="1"/>
    <n v="8000"/>
    <n v="1"/>
    <n v="8000"/>
  </r>
  <r>
    <x v="1"/>
    <s v="2"/>
    <s v="8/9/2013"/>
    <s v="2013"/>
    <s v="11"/>
    <s v="41100000"/>
    <x v="17"/>
    <x v="0"/>
    <s v="ANIMAL PLANT HEALTH INSPECTION SERVICE"/>
    <s v="Federal"/>
    <x v="0"/>
    <s v="4011022000"/>
    <s v="Awarded"/>
    <s v="14022485"/>
    <m/>
    <m/>
    <n v="1"/>
    <n v="20000"/>
    <n v="1"/>
    <n v="20000"/>
  </r>
  <r>
    <x v="1"/>
    <s v="2"/>
    <s v="8/13/2013"/>
    <s v="2013"/>
    <s v="11"/>
    <s v="41100000"/>
    <x v="17"/>
    <x v="0"/>
    <s v="National Inst of Food &amp; Agriculture"/>
    <s v="Federal"/>
    <x v="0"/>
    <s v="4011003000"/>
    <s v="Awarded"/>
    <s v="13097775"/>
    <m/>
    <m/>
    <n v="1"/>
    <n v="45455"/>
    <n v="1"/>
    <n v="45455"/>
  </r>
  <r>
    <x v="1"/>
    <s v="2"/>
    <s v="8/14/2013"/>
    <s v="2013"/>
    <s v="11"/>
    <s v="41100000"/>
    <x v="17"/>
    <x v="0"/>
    <s v="ANIMAL PLANT HEALTH INSPECTION SERVICE"/>
    <s v="Federal"/>
    <x v="0"/>
    <s v="4011023000"/>
    <s v="Awarded"/>
    <s v="14022665"/>
    <m/>
    <m/>
    <n v="0.9"/>
    <n v="4158"/>
    <n v="0.9"/>
    <n v="4158"/>
  </r>
  <r>
    <x v="1"/>
    <s v="2"/>
    <s v="8/14/2013"/>
    <s v="2013"/>
    <s v="11"/>
    <s v="41100000"/>
    <x v="17"/>
    <x v="0"/>
    <s v="ANIMAL PLANT HEALTH INSPECTION SERVICE"/>
    <s v="Federal"/>
    <x v="0"/>
    <s v="4012003000"/>
    <s v="Awarded"/>
    <s v="14022665"/>
    <m/>
    <m/>
    <n v="0.1"/>
    <n v="462"/>
    <n v="0.1"/>
    <n v="462"/>
  </r>
  <r>
    <x v="1"/>
    <s v="2"/>
    <s v="8/16/2013"/>
    <s v="2013"/>
    <s v="11"/>
    <s v="41100000"/>
    <x v="17"/>
    <x v="0"/>
    <s v="FOREST SERVICE, U.S."/>
    <s v="Federal"/>
    <x v="0"/>
    <s v="4011015000"/>
    <s v="Awarded"/>
    <s v="14022765"/>
    <m/>
    <m/>
    <n v="1"/>
    <n v="30000"/>
    <n v="1"/>
    <n v="30000"/>
  </r>
  <r>
    <x v="1"/>
    <s v="2"/>
    <s v="8/22/2013"/>
    <s v="2013"/>
    <s v="11"/>
    <s v="41100000"/>
    <x v="17"/>
    <x v="0"/>
    <s v="AGRICULTURAL RESEARCH SERVICE"/>
    <s v="Federal"/>
    <x v="0"/>
    <s v="4011006000"/>
    <s v="Awarded"/>
    <s v="14022832"/>
    <m/>
    <m/>
    <n v="0.72499999999999998"/>
    <n v="13398"/>
    <n v="0.72499999999999998"/>
    <n v="13398"/>
  </r>
  <r>
    <x v="1"/>
    <s v="2"/>
    <s v="8/22/2013"/>
    <s v="2013"/>
    <s v="11"/>
    <s v="41100000"/>
    <x v="17"/>
    <x v="0"/>
    <s v="AGRICULTURAL RESEARCH SERVICE"/>
    <s v="Federal"/>
    <x v="0"/>
    <s v="4011008000"/>
    <s v="Awarded"/>
    <s v="14022832"/>
    <m/>
    <m/>
    <n v="0.25"/>
    <n v="4620"/>
    <n v="0.25"/>
    <n v="4620"/>
  </r>
  <r>
    <x v="1"/>
    <s v="2"/>
    <s v="8/22/2013"/>
    <s v="2013"/>
    <s v="11"/>
    <s v="41100000"/>
    <x v="17"/>
    <x v="0"/>
    <s v="AGRICULTURAL RESEARCH SERVICE"/>
    <s v="Federal"/>
    <x v="0"/>
    <s v="4018008000"/>
    <s v="Awarded"/>
    <s v="14022832"/>
    <m/>
    <m/>
    <n v="2.5000000000000001E-2"/>
    <n v="462"/>
    <n v="2.5000000000000001E-2"/>
    <n v="462"/>
  </r>
  <r>
    <x v="1"/>
    <s v="2"/>
    <s v="8/23/2013"/>
    <s v="2013"/>
    <s v="11"/>
    <s v="41100000"/>
    <x v="17"/>
    <x v="0"/>
    <s v="National Inst of Food &amp; Agriculture"/>
    <s v="Federal"/>
    <x v="0"/>
    <s v="4011001008"/>
    <s v="Awarded"/>
    <s v="13120862"/>
    <m/>
    <m/>
    <n v="1"/>
    <n v="800000"/>
    <n v="1"/>
    <n v="800000"/>
  </r>
  <r>
    <x v="1"/>
    <s v="2"/>
    <s v="8/23/2013"/>
    <s v="2013"/>
    <s v="11"/>
    <s v="41100000"/>
    <x v="17"/>
    <x v="0"/>
    <s v="National Inst of Food &amp; Agriculture"/>
    <s v="Federal"/>
    <x v="0"/>
    <s v="4011001008"/>
    <s v="Awarded"/>
    <s v="13120908"/>
    <m/>
    <m/>
    <n v="1"/>
    <n v="500000"/>
    <n v="1"/>
    <n v="500000"/>
  </r>
  <r>
    <x v="1"/>
    <s v="2"/>
    <s v="8/26/2013"/>
    <s v="2013"/>
    <s v="11"/>
    <s v="41100000"/>
    <x v="17"/>
    <x v="0"/>
    <s v="National Inst of Food &amp; Agriculture"/>
    <s v="Federal"/>
    <x v="0"/>
    <s v="4013006000"/>
    <s v="Awarded"/>
    <s v="14022981"/>
    <m/>
    <m/>
    <n v="0.95"/>
    <n v="4309239.9000000004"/>
    <n v="0.95"/>
    <n v="4309239.9000000004"/>
  </r>
  <r>
    <x v="1"/>
    <s v="2"/>
    <s v="8/26/2013"/>
    <s v="2013"/>
    <s v="11"/>
    <s v="41100000"/>
    <x v="17"/>
    <x v="0"/>
    <s v="National Inst of Food &amp; Agriculture"/>
    <s v="Federal"/>
    <x v="0"/>
    <s v="4020004000"/>
    <s v="Awarded"/>
    <s v="14022981"/>
    <m/>
    <m/>
    <n v="0.05"/>
    <n v="226802.1"/>
    <n v="0.05"/>
    <n v="226802.1"/>
  </r>
  <r>
    <x v="1"/>
    <s v="2"/>
    <s v="8/28/2013"/>
    <s v="2013"/>
    <s v="11"/>
    <s v="41100000"/>
    <x v="17"/>
    <x v="0"/>
    <s v="National Inst of Food &amp; Agriculture"/>
    <s v="Federal"/>
    <x v="0"/>
    <s v="4011003000"/>
    <s v="Awarded"/>
    <s v="14022752"/>
    <m/>
    <m/>
    <n v="1"/>
    <n v="284030"/>
    <n v="1"/>
    <n v="284030"/>
  </r>
  <r>
    <x v="1"/>
    <s v="2"/>
    <s v="8/29/2013"/>
    <s v="2013"/>
    <s v="11"/>
    <s v="41100000"/>
    <x v="17"/>
    <x v="0"/>
    <s v="National Inst of Food &amp; Agriculture"/>
    <s v="Federal"/>
    <x v="0"/>
    <s v="4012001000"/>
    <s v="Not Funded"/>
    <s v="14023085"/>
    <m/>
    <m/>
    <n v="0.8"/>
    <n v="160000"/>
    <n v="0.8"/>
    <n v="160000"/>
  </r>
  <r>
    <x v="1"/>
    <s v="2"/>
    <s v="8/29/2013"/>
    <s v="2013"/>
    <s v="11"/>
    <s v="41100000"/>
    <x v="17"/>
    <x v="0"/>
    <s v="National Inst of Food &amp; Agriculture"/>
    <s v="Federal"/>
    <x v="0"/>
    <s v="4012007000"/>
    <s v="Not Funded"/>
    <s v="14023085"/>
    <m/>
    <m/>
    <n v="0.2"/>
    <n v="40000"/>
    <n v="0.2"/>
    <n v="40000"/>
  </r>
  <r>
    <x v="1"/>
    <s v="2"/>
    <s v="8/30/2013"/>
    <s v="2013"/>
    <s v="11"/>
    <s v="41100000"/>
    <x v="17"/>
    <x v="0"/>
    <s v="National Inst of Food &amp; Agriculture"/>
    <s v="Federal"/>
    <x v="0"/>
    <s v="4002006000"/>
    <s v="Not Funded"/>
    <s v="14023108"/>
    <m/>
    <m/>
    <n v="0.2"/>
    <n v="40000"/>
    <n v="0.2"/>
    <n v="40000"/>
  </r>
  <r>
    <x v="1"/>
    <s v="2"/>
    <s v="8/30/2013"/>
    <s v="2013"/>
    <s v="11"/>
    <s v="41100000"/>
    <x v="17"/>
    <x v="0"/>
    <s v="National Inst of Food &amp; Agriculture"/>
    <s v="Federal"/>
    <x v="0"/>
    <s v="4011001000"/>
    <s v="Not Funded"/>
    <s v="14023108"/>
    <m/>
    <m/>
    <n v="0.65"/>
    <n v="130000"/>
    <n v="0.65"/>
    <n v="130000"/>
  </r>
  <r>
    <x v="1"/>
    <s v="2"/>
    <s v="8/30/2013"/>
    <s v="2013"/>
    <s v="11"/>
    <s v="41100000"/>
    <x v="17"/>
    <x v="0"/>
    <s v="National Inst of Food &amp; Agriculture"/>
    <s v="Federal"/>
    <x v="0"/>
    <s v="4019006000"/>
    <s v="Not Funded"/>
    <s v="14023108"/>
    <m/>
    <m/>
    <n v="0.15"/>
    <n v="30000"/>
    <n v="0.15"/>
    <n v="30000"/>
  </r>
  <r>
    <x v="1"/>
    <s v="3"/>
    <s v="9/3/2013"/>
    <s v="2013"/>
    <s v="12"/>
    <s v="41100000"/>
    <x v="17"/>
    <x v="0"/>
    <s v="MISSISSIPPI STATE UNIVERSITY"/>
    <s v="Institution of Higher Education"/>
    <x v="0"/>
    <s v="4011005000"/>
    <s v="Awarded"/>
    <s v="14023128"/>
    <m/>
    <m/>
    <n v="0.5"/>
    <n v="125000"/>
    <n v="0.5"/>
    <n v="125000"/>
  </r>
  <r>
    <x v="1"/>
    <s v="3"/>
    <s v="9/3/2013"/>
    <s v="2013"/>
    <s v="12"/>
    <s v="41100000"/>
    <x v="17"/>
    <x v="0"/>
    <s v="AGRICULTURAL RESEARCH SERVICE"/>
    <s v="Federal"/>
    <x v="0"/>
    <s v="4011008000"/>
    <s v="Awarded"/>
    <s v="14023143"/>
    <m/>
    <m/>
    <n v="1"/>
    <n v="24948"/>
    <n v="1"/>
    <n v="24948"/>
  </r>
  <r>
    <x v="1"/>
    <s v="3"/>
    <s v="9/3/2013"/>
    <s v="2013"/>
    <s v="12"/>
    <s v="41100000"/>
    <x v="17"/>
    <x v="0"/>
    <s v="MISSISSIPPI STATE UNIVERSITY"/>
    <s v="Institution of Higher Education"/>
    <x v="0"/>
    <s v="4025001000"/>
    <s v="Awarded"/>
    <s v="14023128"/>
    <m/>
    <m/>
    <n v="0"/>
    <n v="0"/>
    <n v="0"/>
    <n v="0"/>
  </r>
  <r>
    <x v="1"/>
    <s v="3"/>
    <s v="9/3/2013"/>
    <s v="2013"/>
    <s v="12"/>
    <s v="41100000"/>
    <x v="17"/>
    <x v="0"/>
    <s v="MISSISSIPPI STATE UNIVERSITY"/>
    <s v="Institution of Higher Education"/>
    <x v="0"/>
    <s v="4025001005"/>
    <s v="Awarded"/>
    <s v="14023128"/>
    <m/>
    <m/>
    <n v="0.5"/>
    <n v="125000"/>
    <n v="0.5"/>
    <n v="125000"/>
  </r>
  <r>
    <x v="1"/>
    <s v="3"/>
    <s v="9/4/2013"/>
    <s v="2013"/>
    <s v="12"/>
    <s v="41100000"/>
    <x v="17"/>
    <x v="0"/>
    <s v="AGRICULTURAL RESEARCH SERVICE"/>
    <s v="Federal"/>
    <x v="0"/>
    <s v="2004033000"/>
    <s v="Awarded"/>
    <s v="14022989"/>
    <m/>
    <m/>
    <n v="1"/>
    <n v="37584"/>
    <n v="1"/>
    <n v="37584"/>
  </r>
  <r>
    <x v="1"/>
    <s v="3"/>
    <s v="9/4/2013"/>
    <s v="2013"/>
    <s v="12"/>
    <s v="41100000"/>
    <x v="17"/>
    <x v="0"/>
    <s v="AGRICULTURAL RESEARCH SERVICE"/>
    <s v="Federal"/>
    <x v="0"/>
    <s v="4011014000"/>
    <s v="Awarded"/>
    <s v="14033182"/>
    <m/>
    <m/>
    <n v="1"/>
    <n v="23927"/>
    <n v="1"/>
    <n v="23927"/>
  </r>
  <r>
    <x v="1"/>
    <s v="3"/>
    <s v="9/4/2013"/>
    <s v="2013"/>
    <s v="12"/>
    <s v="41100000"/>
    <x v="17"/>
    <x v="0"/>
    <s v="FOREST SERVICE, U.S."/>
    <s v="Federal"/>
    <x v="0"/>
    <s v="4011015000"/>
    <s v="Awarded"/>
    <s v="14033187"/>
    <m/>
    <m/>
    <n v="1"/>
    <n v="5000"/>
    <n v="1"/>
    <n v="5000"/>
  </r>
  <r>
    <x v="1"/>
    <s v="3"/>
    <s v="9/5/2013"/>
    <s v="2013"/>
    <s v="12"/>
    <s v="41100000"/>
    <x v="17"/>
    <x v="0"/>
    <s v="AGRICULTURAL RESEARCH SERVICE"/>
    <s v="Federal"/>
    <x v="0"/>
    <s v="4011008000"/>
    <s v="Awarded"/>
    <s v="14033179"/>
    <m/>
    <m/>
    <n v="1"/>
    <n v="46412"/>
    <n v="1"/>
    <n v="46412"/>
  </r>
  <r>
    <x v="1"/>
    <s v="3"/>
    <s v="9/5/2013"/>
    <s v="2013"/>
    <s v="12"/>
    <s v="41100000"/>
    <x v="17"/>
    <x v="0"/>
    <s v="AGRICULTURAL RESEARCH SERVICE"/>
    <s v="Federal"/>
    <x v="0"/>
    <s v="4011008000"/>
    <s v="Awarded"/>
    <s v="14033222"/>
    <m/>
    <m/>
    <n v="0.05"/>
    <n v="750"/>
    <n v="0.05"/>
    <n v="750"/>
  </r>
  <r>
    <x v="1"/>
    <s v="3"/>
    <s v="9/5/2013"/>
    <s v="2013"/>
    <s v="12"/>
    <s v="41100000"/>
    <x v="17"/>
    <x v="0"/>
    <s v="AGRICULTURAL RESEARCH SERVICE"/>
    <s v="Federal"/>
    <x v="0"/>
    <s v="4011012000"/>
    <s v="Awarded"/>
    <s v="14033222"/>
    <m/>
    <m/>
    <n v="0.95"/>
    <n v="14250"/>
    <n v="0.95"/>
    <n v="14250"/>
  </r>
  <r>
    <x v="1"/>
    <s v="3"/>
    <s v="9/9/2013"/>
    <s v="2013"/>
    <s v="12"/>
    <s v="41100000"/>
    <x v="17"/>
    <x v="0"/>
    <s v="MICHIGAN STATE UNIVERSITY"/>
    <s v="Institution of Higher Education"/>
    <x v="0"/>
    <s v="4013004000"/>
    <s v="Awarded"/>
    <s v="14033345"/>
    <m/>
    <m/>
    <n v="1"/>
    <n v="23398"/>
    <n v="1"/>
    <n v="23398"/>
  </r>
  <r>
    <x v="1"/>
    <s v="3"/>
    <s v="9/10/2013"/>
    <s v="2013"/>
    <s v="12"/>
    <s v="41100000"/>
    <x v="17"/>
    <x v="0"/>
    <s v="US Wheat &amp; Barley Scab Initiative"/>
    <s v="Private Non-Profit"/>
    <x v="0"/>
    <s v="4011012000"/>
    <s v="Pending"/>
    <s v="14033358"/>
    <m/>
    <m/>
    <n v="1"/>
    <n v="14948"/>
    <n v="1"/>
    <n v="14948"/>
  </r>
  <r>
    <x v="1"/>
    <s v="3"/>
    <s v="9/11/2013"/>
    <s v="2013"/>
    <s v="12"/>
    <s v="41100000"/>
    <x v="17"/>
    <x v="0"/>
    <s v="AUBURN UNIVERSITY"/>
    <s v="Institution of Higher Education"/>
    <x v="0"/>
    <s v="4011016000"/>
    <s v="Awarded"/>
    <s v="14033421"/>
    <m/>
    <m/>
    <n v="1"/>
    <n v="79072"/>
    <n v="1"/>
    <n v="79072"/>
  </r>
  <r>
    <x v="1"/>
    <s v="3"/>
    <s v="9/12/2013"/>
    <s v="2013"/>
    <s v="12"/>
    <s v="41100000"/>
    <x v="17"/>
    <x v="0"/>
    <s v="AGRICULTURAL RESEARCH SERVICE"/>
    <s v="Federal"/>
    <x v="0"/>
    <s v="4011014000"/>
    <s v="Awarded"/>
    <s v="14033436"/>
    <m/>
    <m/>
    <n v="1"/>
    <n v="7303"/>
    <n v="1"/>
    <n v="7303"/>
  </r>
  <r>
    <x v="1"/>
    <s v="3"/>
    <s v="9/12/2013"/>
    <s v="2013"/>
    <s v="12"/>
    <s v="41100000"/>
    <x v="17"/>
    <x v="0"/>
    <s v="Micro Identification Tech"/>
    <s v="Private Profit"/>
    <x v="0"/>
    <s v="4011016000"/>
    <s v="Not Funded"/>
    <s v="14033441"/>
    <m/>
    <m/>
    <n v="0.55000000000000004"/>
    <n v="21450"/>
    <n v="0.55000000000000004"/>
    <n v="21450"/>
  </r>
  <r>
    <x v="1"/>
    <s v="3"/>
    <s v="9/12/2013"/>
    <s v="2013"/>
    <s v="12"/>
    <s v="41100000"/>
    <x v="17"/>
    <x v="0"/>
    <s v="Micro Identification Tech"/>
    <s v="Private Profit"/>
    <x v="0"/>
    <s v="4014009000"/>
    <s v="Not Funded"/>
    <s v="14033441"/>
    <m/>
    <m/>
    <n v="0.45"/>
    <n v="17550"/>
    <n v="0.45"/>
    <n v="17550"/>
  </r>
  <r>
    <x v="1"/>
    <s v="3"/>
    <s v="9/13/2013"/>
    <s v="2013"/>
    <s v="12"/>
    <s v="41100000"/>
    <x v="17"/>
    <x v="0"/>
    <s v="IOWA STATE UNIVERSITY"/>
    <s v="Institution of Higher Education"/>
    <x v="0"/>
    <s v="4011006000"/>
    <s v="Awarded"/>
    <s v="14033302"/>
    <m/>
    <m/>
    <n v="0.248"/>
    <n v="121596.38"/>
    <n v="0.248"/>
    <n v="121596.38"/>
  </r>
  <r>
    <x v="1"/>
    <s v="3"/>
    <s v="9/13/2013"/>
    <s v="2013"/>
    <s v="12"/>
    <s v="41100000"/>
    <x v="17"/>
    <x v="0"/>
    <s v="IOWA STATE UNIVERSITY"/>
    <s v="Institution of Higher Education"/>
    <x v="0"/>
    <s v="4011008000"/>
    <s v="Awarded"/>
    <s v="14033302"/>
    <m/>
    <m/>
    <n v="0.54"/>
    <n v="264766.32"/>
    <n v="0.54"/>
    <n v="264766.32"/>
  </r>
  <r>
    <x v="1"/>
    <s v="3"/>
    <s v="9/13/2013"/>
    <s v="2013"/>
    <s v="12"/>
    <s v="41100000"/>
    <x v="17"/>
    <x v="0"/>
    <s v="IOWA STATE UNIVERSITY"/>
    <s v="Institution of Higher Education"/>
    <x v="0"/>
    <s v="4011017000"/>
    <s v="Awarded"/>
    <s v="14033302"/>
    <m/>
    <m/>
    <n v="0.17"/>
    <n v="83352.36"/>
    <n v="0.17"/>
    <n v="83352.36"/>
  </r>
  <r>
    <x v="1"/>
    <s v="3"/>
    <s v="9/13/2013"/>
    <s v="2013"/>
    <s v="12"/>
    <s v="41100000"/>
    <x v="17"/>
    <x v="0"/>
    <s v="IOWA STATE UNIVERSITY"/>
    <s v="Institution of Higher Education"/>
    <x v="0"/>
    <s v="4011018000"/>
    <s v="Awarded"/>
    <s v="14033302"/>
    <m/>
    <m/>
    <n v="0.03"/>
    <n v="14709.24"/>
    <n v="0.03"/>
    <n v="14709.24"/>
  </r>
  <r>
    <x v="1"/>
    <s v="3"/>
    <s v="9/13/2013"/>
    <s v="2013"/>
    <s v="12"/>
    <s v="41100000"/>
    <x v="17"/>
    <x v="0"/>
    <s v="IOWA STATE UNIVERSITY"/>
    <s v="Institution of Higher Education"/>
    <x v="0"/>
    <s v="4018008000"/>
    <s v="Awarded"/>
    <s v="14033302"/>
    <m/>
    <m/>
    <n v="1.2E-2"/>
    <n v="5883.7"/>
    <n v="1.2E-2"/>
    <n v="5883.7"/>
  </r>
  <r>
    <x v="1"/>
    <s v="3"/>
    <s v="9/18/2013"/>
    <s v="2013"/>
    <s v="12"/>
    <s v="41100000"/>
    <x v="17"/>
    <x v="0"/>
    <s v="EN'URGA, INC."/>
    <s v="Private Profit"/>
    <x v="0"/>
    <s v="4012007000"/>
    <s v="Awarded"/>
    <s v="14033667"/>
    <m/>
    <m/>
    <n v="1"/>
    <n v="28644"/>
    <n v="1"/>
    <n v="28644"/>
  </r>
  <r>
    <x v="1"/>
    <s v="3"/>
    <s v="9/19/2013"/>
    <s v="2013"/>
    <s v="12"/>
    <s v="41100000"/>
    <x v="17"/>
    <x v="0"/>
    <s v="AGRICULTURAL RESEARCH SERVICE"/>
    <s v="Federal"/>
    <x v="0"/>
    <s v="4011009000"/>
    <s v="Awarded"/>
    <s v="14033728"/>
    <m/>
    <m/>
    <n v="1"/>
    <n v="6816"/>
    <n v="1"/>
    <n v="6816"/>
  </r>
  <r>
    <x v="1"/>
    <s v="3"/>
    <s v="9/19/2013"/>
    <s v="2013"/>
    <s v="12"/>
    <s v="41100000"/>
    <x v="17"/>
    <x v="0"/>
    <s v="SOUTH DAKOTA STATE UNIVERSITY"/>
    <s v="Institution of Higher Education"/>
    <x v="0"/>
    <s v="4013001000"/>
    <s v="Awarded"/>
    <s v="14033785"/>
    <m/>
    <m/>
    <n v="0.2"/>
    <n v="19252.2"/>
    <n v="0.2"/>
    <n v="19252.2"/>
  </r>
  <r>
    <x v="1"/>
    <s v="3"/>
    <s v="9/19/2013"/>
    <s v="2013"/>
    <s v="12"/>
    <s v="41100000"/>
    <x v="17"/>
    <x v="0"/>
    <s v="SOUTH DAKOTA STATE UNIVERSITY"/>
    <s v="Institution of Higher Education"/>
    <x v="0"/>
    <s v="4013004000"/>
    <s v="Awarded"/>
    <s v="14033785"/>
    <m/>
    <m/>
    <n v="0.8"/>
    <n v="77008.800000000003"/>
    <n v="0.8"/>
    <n v="77008.800000000003"/>
  </r>
  <r>
    <x v="1"/>
    <s v="3"/>
    <s v="9/19/2013"/>
    <s v="2013"/>
    <s v="12"/>
    <s v="41100000"/>
    <x v="17"/>
    <x v="0"/>
    <s v="ANIMAL PLANT HEALTH INSPECTION SERVICE"/>
    <s v="Federal"/>
    <x v="0"/>
    <s v="4018003000"/>
    <s v="Awarded"/>
    <s v="14033751"/>
    <m/>
    <m/>
    <n v="1"/>
    <n v="174000"/>
    <n v="1"/>
    <n v="174000"/>
  </r>
  <r>
    <x v="1"/>
    <s v="3"/>
    <s v="9/23/2013"/>
    <s v="2013"/>
    <s v="12"/>
    <s v="41100000"/>
    <x v="17"/>
    <x v="0"/>
    <s v="National Inst of Food &amp; Agriculture"/>
    <s v="Federal"/>
    <x v="0"/>
    <s v="4011008000"/>
    <s v="Awarded"/>
    <s v="13087261"/>
    <n v="0.52"/>
    <n v="327401.88"/>
    <m/>
    <m/>
    <n v="0.52"/>
    <n v="327401.88"/>
  </r>
  <r>
    <x v="1"/>
    <s v="3"/>
    <s v="9/23/2013"/>
    <s v="2013"/>
    <s v="12"/>
    <s v="41100000"/>
    <x v="17"/>
    <x v="0"/>
    <s v="AGRICULTURAL RESEARCH SERVICE"/>
    <s v="Federal"/>
    <x v="0"/>
    <s v="4011012000"/>
    <s v="Awarded"/>
    <s v="14033828"/>
    <m/>
    <m/>
    <n v="1"/>
    <n v="30000"/>
    <n v="1"/>
    <n v="30000"/>
  </r>
  <r>
    <x v="1"/>
    <s v="3"/>
    <s v="9/23/2013"/>
    <s v="2013"/>
    <s v="12"/>
    <s v="41100000"/>
    <x v="17"/>
    <x v="0"/>
    <s v="National Inst of Food &amp; Agriculture"/>
    <s v="Federal"/>
    <x v="0"/>
    <s v="4018004000"/>
    <s v="Awarded"/>
    <s v="13087261"/>
    <n v="0.1"/>
    <n v="62961.9"/>
    <m/>
    <m/>
    <n v="0.1"/>
    <n v="62961.9"/>
  </r>
  <r>
    <x v="1"/>
    <s v="3"/>
    <s v="9/23/2013"/>
    <s v="2013"/>
    <s v="12"/>
    <s v="41100000"/>
    <x v="17"/>
    <x v="0"/>
    <s v="National Inst of Food &amp; Agriculture"/>
    <s v="Federal"/>
    <x v="0"/>
    <s v="4019008000"/>
    <s v="Awarded"/>
    <s v="13087261"/>
    <n v="0.2"/>
    <n v="125923.8"/>
    <m/>
    <m/>
    <n v="0.2"/>
    <n v="125923.8"/>
  </r>
  <r>
    <x v="1"/>
    <s v="3"/>
    <s v="9/23/2013"/>
    <s v="2013"/>
    <s v="12"/>
    <s v="41100000"/>
    <x v="17"/>
    <x v="0"/>
    <s v="National Inst of Food &amp; Agriculture"/>
    <s v="Federal"/>
    <x v="0"/>
    <s v="4024001000"/>
    <s v="Awarded"/>
    <s v="13087261"/>
    <n v="0.18"/>
    <n v="113331.42"/>
    <m/>
    <m/>
    <n v="0.18"/>
    <n v="113331.42"/>
  </r>
  <r>
    <x v="1"/>
    <s v="3"/>
    <s v="9/23/2013"/>
    <s v="2013"/>
    <s v="12"/>
    <s v="41100000"/>
    <x v="17"/>
    <x v="0"/>
    <s v="National Inst of Food &amp; Agriculture"/>
    <s v="Federal"/>
    <x v="0"/>
    <s v="4027006000"/>
    <s v="Awarded"/>
    <s v="13087261"/>
    <n v="0"/>
    <n v="0"/>
    <m/>
    <m/>
    <n v="0"/>
    <n v="0"/>
  </r>
  <r>
    <x v="1"/>
    <s v="3"/>
    <s v="9/30/2013"/>
    <s v="2013"/>
    <s v="12"/>
    <s v="41100000"/>
    <x v="17"/>
    <x v="0"/>
    <s v="National Inst of Food &amp; Agriculture"/>
    <s v="Federal"/>
    <x v="0"/>
    <s v="4008006000"/>
    <s v="Awarded"/>
    <s v="14033897"/>
    <n v="0.08"/>
    <n v="80000"/>
    <m/>
    <m/>
    <n v="0.08"/>
    <n v="80000"/>
  </r>
  <r>
    <x v="1"/>
    <s v="3"/>
    <s v="9/30/2013"/>
    <s v="2013"/>
    <s v="12"/>
    <s v="41100000"/>
    <x v="17"/>
    <x v="0"/>
    <s v="National Inst of Food &amp; Agriculture"/>
    <s v="Federal"/>
    <x v="0"/>
    <s v="4011005000"/>
    <s v="Awarded"/>
    <s v="14033897"/>
    <n v="0.27"/>
    <n v="270000"/>
    <m/>
    <m/>
    <n v="0.27"/>
    <n v="270000"/>
  </r>
  <r>
    <x v="1"/>
    <s v="3"/>
    <s v="9/30/2013"/>
    <s v="2013"/>
    <s v="12"/>
    <s v="41100000"/>
    <x v="17"/>
    <x v="0"/>
    <s v="National Inst of Food &amp; Agriculture"/>
    <s v="Federal"/>
    <x v="0"/>
    <s v="4011008000"/>
    <s v="Awarded"/>
    <s v="14033897"/>
    <n v="0.25"/>
    <n v="250000"/>
    <m/>
    <m/>
    <n v="0.25"/>
    <n v="250000"/>
  </r>
  <r>
    <x v="1"/>
    <s v="3"/>
    <s v="9/30/2013"/>
    <s v="2013"/>
    <s v="12"/>
    <s v="41100000"/>
    <x v="17"/>
    <x v="0"/>
    <s v="National Inst of Food &amp; Agriculture"/>
    <s v="Federal"/>
    <x v="0"/>
    <s v="4011012000"/>
    <s v="Awarded"/>
    <s v="14033952"/>
    <m/>
    <m/>
    <n v="1"/>
    <n v="1069930"/>
    <n v="1"/>
    <n v="1069930"/>
  </r>
  <r>
    <x v="1"/>
    <s v="3"/>
    <s v="9/30/2013"/>
    <s v="2013"/>
    <s v="12"/>
    <s v="41100000"/>
    <x v="17"/>
    <x v="0"/>
    <s v="National Inst of Food &amp; Agriculture"/>
    <s v="Federal"/>
    <x v="0"/>
    <s v="4011015000"/>
    <s v="Awarded"/>
    <s v="14033897"/>
    <n v="0.4"/>
    <n v="400000"/>
    <m/>
    <m/>
    <n v="0.4"/>
    <n v="400000"/>
  </r>
  <r>
    <x v="1"/>
    <s v="3"/>
    <s v="9/30/2013"/>
    <s v="2013"/>
    <s v="12"/>
    <s v="41100000"/>
    <x v="17"/>
    <x v="0"/>
    <s v="National Inst of Food &amp; Agriculture"/>
    <s v="Federal"/>
    <x v="0"/>
    <s v="4027013000"/>
    <s v="Awarded"/>
    <s v="14033897"/>
    <n v="0"/>
    <n v="0"/>
    <m/>
    <m/>
    <n v="0"/>
    <n v="0"/>
  </r>
  <r>
    <x v="1"/>
    <s v="4"/>
    <s v="10/7/2013"/>
    <s v="2014"/>
    <s v="1"/>
    <s v="41100000"/>
    <x v="17"/>
    <x v="0"/>
    <s v="FOREST SERVICE, U.S."/>
    <s v="Federal"/>
    <x v="0"/>
    <s v="4011015000"/>
    <s v="Awarded"/>
    <s v="14044280"/>
    <m/>
    <m/>
    <n v="1"/>
    <n v="5000"/>
    <n v="1"/>
    <n v="5000"/>
  </r>
  <r>
    <x v="1"/>
    <s v="4"/>
    <s v="10/7/2013"/>
    <s v="2014"/>
    <s v="1"/>
    <s v="41100000"/>
    <x v="17"/>
    <x v="0"/>
    <s v="KANSAS STATE UNIVERSITY"/>
    <s v="Institution of Higher Education"/>
    <x v="0"/>
    <s v="4011017000"/>
    <s v="Awarded"/>
    <s v="14044345"/>
    <m/>
    <m/>
    <n v="1"/>
    <n v="23000"/>
    <n v="1"/>
    <n v="23000"/>
  </r>
  <r>
    <x v="1"/>
    <s v="4"/>
    <s v="10/18/2013"/>
    <s v="2014"/>
    <s v="1"/>
    <s v="41100000"/>
    <x v="17"/>
    <x v="0"/>
    <s v="AGRICULTURAL RESEARCH SERVICE"/>
    <s v="Federal"/>
    <x v="0"/>
    <s v="4011008000"/>
    <s v="Awarded"/>
    <s v="14044613"/>
    <m/>
    <m/>
    <n v="1"/>
    <n v="35410"/>
    <n v="1"/>
    <n v="35410"/>
  </r>
  <r>
    <x v="1"/>
    <s v="4"/>
    <s v="10/31/2013"/>
    <s v="2014"/>
    <s v="1"/>
    <s v="41100000"/>
    <x v="17"/>
    <x v="0"/>
    <s v="FOREIGN AGRICULTURAL SERVICE"/>
    <s v="Federal"/>
    <x v="0"/>
    <s v="4011012000"/>
    <s v="Awarded"/>
    <s v="14044804"/>
    <m/>
    <m/>
    <n v="1"/>
    <n v="25935"/>
    <n v="1"/>
    <n v="25935"/>
  </r>
  <r>
    <x v="1"/>
    <s v="5"/>
    <s v="11/1/2013"/>
    <s v="2014"/>
    <s v="2"/>
    <s v="41100000"/>
    <x v="17"/>
    <x v="0"/>
    <s v="UNIVERSITY OF MINNESOTA"/>
    <s v="Institution of Higher Education"/>
    <x v="0"/>
    <s v="4011013000"/>
    <s v="Not Funded"/>
    <s v="14044902"/>
    <m/>
    <m/>
    <n v="1"/>
    <n v="1630"/>
    <n v="1"/>
    <n v="1630"/>
  </r>
  <r>
    <x v="1"/>
    <s v="5"/>
    <s v="11/5/2013"/>
    <s v="2014"/>
    <s v="2"/>
    <s v="41100000"/>
    <x v="17"/>
    <x v="0"/>
    <s v="KANSAS STATE UNIVERSITY"/>
    <s v="Institution of Higher Education"/>
    <x v="0"/>
    <s v="4011001050"/>
    <s v="Awarded"/>
    <s v="14055014"/>
    <m/>
    <m/>
    <n v="1"/>
    <n v="37594"/>
    <n v="1"/>
    <n v="37594"/>
  </r>
  <r>
    <x v="1"/>
    <s v="5"/>
    <s v="11/6/2013"/>
    <s v="2014"/>
    <s v="2"/>
    <s v="41100000"/>
    <x v="17"/>
    <x v="0"/>
    <s v="SOUTH DAKOTA STATE UNIVERSITY"/>
    <s v="Institution of Higher Education"/>
    <x v="0"/>
    <s v="4011015000"/>
    <s v="Awarded"/>
    <s v="13098075"/>
    <m/>
    <m/>
    <n v="1"/>
    <n v="112064"/>
    <n v="1"/>
    <n v="112064"/>
  </r>
  <r>
    <x v="1"/>
    <s v="5"/>
    <s v="11/8/2013"/>
    <s v="2014"/>
    <s v="2"/>
    <s v="41100000"/>
    <x v="17"/>
    <x v="0"/>
    <s v="UNIVERSITY OF CALIFORNIA - DAVIS"/>
    <s v="Institution of Higher Education"/>
    <x v="0"/>
    <s v="4011005000"/>
    <s v="Awarded"/>
    <s v="14055155"/>
    <m/>
    <m/>
    <n v="1"/>
    <n v="5469"/>
    <n v="1"/>
    <n v="5469"/>
  </r>
  <r>
    <x v="1"/>
    <s v="5"/>
    <s v="11/8/2013"/>
    <s v="2014"/>
    <s v="2"/>
    <s v="41100000"/>
    <x v="17"/>
    <x v="0"/>
    <s v="UNIVERSITY OF CALIFORNIA - DAVIS"/>
    <s v="Institution of Higher Education"/>
    <x v="0"/>
    <s v="4011021000"/>
    <s v="Awarded"/>
    <s v="14055155"/>
    <m/>
    <m/>
    <n v="0"/>
    <n v="0"/>
    <n v="0"/>
    <n v="0"/>
  </r>
  <r>
    <x v="1"/>
    <s v="5"/>
    <s v="11/11/2013"/>
    <s v="2014"/>
    <s v="2"/>
    <s v="41100000"/>
    <x v="17"/>
    <x v="0"/>
    <s v="National Inst of Food &amp; Agriculture"/>
    <s v="Federal"/>
    <x v="0"/>
    <s v="4011009000"/>
    <s v="Pending"/>
    <s v="14044920"/>
    <m/>
    <m/>
    <n v="0.95"/>
    <n v="372552"/>
    <n v="0.95"/>
    <n v="372552"/>
  </r>
  <r>
    <x v="1"/>
    <s v="5"/>
    <s v="11/11/2013"/>
    <s v="2014"/>
    <s v="2"/>
    <s v="41100000"/>
    <x v="17"/>
    <x v="0"/>
    <s v="National Inst of Food &amp; Agriculture"/>
    <s v="Federal"/>
    <x v="0"/>
    <s v="4012003000"/>
    <s v="Pending"/>
    <s v="14044920"/>
    <m/>
    <m/>
    <n v="0.05"/>
    <n v="19608"/>
    <n v="0.05"/>
    <n v="19608"/>
  </r>
  <r>
    <x v="1"/>
    <s v="5"/>
    <s v="11/15/2013"/>
    <s v="2014"/>
    <s v="2"/>
    <s v="41100000"/>
    <x v="17"/>
    <x v="0"/>
    <s v="ANIMAL PLANT HEALTH INSPECTION SERVICE"/>
    <s v="Federal"/>
    <x v="0"/>
    <s v="4011022000"/>
    <s v="Awarded"/>
    <s v="14055150"/>
    <m/>
    <m/>
    <n v="1"/>
    <n v="460917"/>
    <n v="1"/>
    <n v="460917"/>
  </r>
  <r>
    <x v="1"/>
    <s v="5"/>
    <s v="11/25/2013"/>
    <s v="2014"/>
    <s v="2"/>
    <s v="41100000"/>
    <x v="17"/>
    <x v="0"/>
    <s v="ANIMAL PLANT HEALTH INSPECTION SERVICE"/>
    <s v="Federal"/>
    <x v="0"/>
    <s v="4011014000"/>
    <s v="Awarded"/>
    <s v="14055598"/>
    <m/>
    <m/>
    <n v="1"/>
    <n v="7975"/>
    <n v="1"/>
    <n v="7975"/>
  </r>
  <r>
    <x v="1"/>
    <s v="5"/>
    <s v="11/26/2013"/>
    <s v="2014"/>
    <s v="2"/>
    <s v="41100000"/>
    <x v="17"/>
    <x v="0"/>
    <s v="Indiana Cooperative Development Center"/>
    <s v="Private Non-Profit"/>
    <x v="0"/>
    <s v="4011001000"/>
    <s v="Pending"/>
    <s v="14055557"/>
    <m/>
    <m/>
    <n v="1"/>
    <n v="2784"/>
    <n v="1"/>
    <n v="2784"/>
  </r>
  <r>
    <x v="1"/>
    <s v="6"/>
    <s v="12/9/2013"/>
    <s v="2014"/>
    <s v="3"/>
    <s v="41100000"/>
    <x v="17"/>
    <x v="0"/>
    <s v="ANIMAL PLANT HEALTH INSPECTION SERVICE"/>
    <s v="Federal"/>
    <x v="0"/>
    <s v="4011005000"/>
    <s v="Awarded"/>
    <s v="14065871"/>
    <m/>
    <m/>
    <n v="1"/>
    <n v="64650"/>
    <n v="1"/>
    <n v="64650"/>
  </r>
  <r>
    <x v="1"/>
    <s v="6"/>
    <s v="12/9/2013"/>
    <s v="2014"/>
    <s v="3"/>
    <s v="41100000"/>
    <x v="17"/>
    <x v="0"/>
    <s v="MICHIGAN STATE UNIVERSITY"/>
    <s v="Institution of Higher Education"/>
    <x v="0"/>
    <s v="4011008000"/>
    <s v="Pending"/>
    <s v="14065928"/>
    <m/>
    <m/>
    <n v="0.5"/>
    <n v="7500"/>
    <n v="0.5"/>
    <n v="7500"/>
  </r>
  <r>
    <x v="1"/>
    <s v="6"/>
    <s v="12/9/2013"/>
    <s v="2014"/>
    <s v="3"/>
    <s v="41100000"/>
    <x v="17"/>
    <x v="0"/>
    <s v="MICHIGAN STATE UNIVERSITY"/>
    <s v="Institution of Higher Education"/>
    <x v="0"/>
    <s v="4011012000"/>
    <s v="Pending"/>
    <s v="14065928"/>
    <m/>
    <m/>
    <n v="0.5"/>
    <n v="7500"/>
    <n v="0.5"/>
    <n v="7500"/>
  </r>
  <r>
    <x v="1"/>
    <s v="6"/>
    <s v="12/16/2013"/>
    <s v="2014"/>
    <s v="3"/>
    <s v="41100000"/>
    <x v="17"/>
    <x v="0"/>
    <s v="National Inst of Food &amp; Agriculture"/>
    <s v="Federal"/>
    <x v="0"/>
    <s v="4011016000"/>
    <s v="Awarded"/>
    <s v="14065930"/>
    <m/>
    <m/>
    <n v="1"/>
    <n v="498558"/>
    <n v="1"/>
    <n v="498558"/>
  </r>
  <r>
    <x v="1"/>
    <s v="6"/>
    <s v="12/19/2013"/>
    <s v="2014"/>
    <s v="3"/>
    <s v="41100000"/>
    <x v="17"/>
    <x v="0"/>
    <s v="UNIVERSITY OF ILLINOIS"/>
    <s v="Institution of Higher Education"/>
    <x v="0"/>
    <s v="4011012000"/>
    <s v="Awarded"/>
    <s v="14066173"/>
    <m/>
    <m/>
    <n v="1"/>
    <n v="29999"/>
    <n v="1"/>
    <n v="29999"/>
  </r>
  <r>
    <x v="1"/>
    <s v="6"/>
    <s v="12/24/2013"/>
    <s v="2014"/>
    <s v="3"/>
    <s v="41100000"/>
    <x v="17"/>
    <x v="0"/>
    <s v="PENNSYLVANIA STATE UNIVERSITY"/>
    <s v="Institution of Higher Education"/>
    <x v="0"/>
    <s v="4013001000"/>
    <s v="Pending"/>
    <s v="14066318"/>
    <m/>
    <m/>
    <n v="1"/>
    <n v="23783"/>
    <n v="1"/>
    <n v="23783"/>
  </r>
  <r>
    <x v="1"/>
    <s v="7"/>
    <s v="1/9/2014"/>
    <s v="2014"/>
    <s v="4"/>
    <s v="41100000"/>
    <x v="17"/>
    <x v="0"/>
    <s v="AGRICULTURAL MARKETING SERVICE"/>
    <s v="Federal"/>
    <x v="0"/>
    <s v="4011009000"/>
    <s v="Awarded"/>
    <s v="14076479"/>
    <m/>
    <m/>
    <n v="1"/>
    <n v="23895"/>
    <n v="1"/>
    <n v="23895"/>
  </r>
  <r>
    <x v="1"/>
    <s v="7"/>
    <s v="1/16/2014"/>
    <s v="2014"/>
    <s v="4"/>
    <s v="41100000"/>
    <x v="17"/>
    <x v="0"/>
    <s v="VIRGINIA POLYTECHNIC INST &amp; STATE UNIV"/>
    <s v="Institution of Higher Education"/>
    <x v="0"/>
    <s v="4011012000"/>
    <s v="Awarded"/>
    <s v="14076686"/>
    <m/>
    <m/>
    <n v="1"/>
    <n v="14000"/>
    <n v="1"/>
    <n v="14000"/>
  </r>
  <r>
    <x v="1"/>
    <s v="8"/>
    <s v="2/18/2014"/>
    <s v="2014"/>
    <s v="5"/>
    <s v="41100000"/>
    <x v="17"/>
    <x v="0"/>
    <s v="UNIVERSITY OF NEBRASKA-LINCOLN"/>
    <s v="Institution of Higher Education"/>
    <x v="0"/>
    <s v="4011013000"/>
    <s v="Pending"/>
    <s v="14087532"/>
    <m/>
    <m/>
    <n v="1"/>
    <n v="29515"/>
    <n v="1"/>
    <n v="29515"/>
  </r>
  <r>
    <x v="1"/>
    <s v="8"/>
    <s v="2/20/2014"/>
    <s v="2014"/>
    <s v="5"/>
    <s v="41100000"/>
    <x v="17"/>
    <x v="0"/>
    <s v="National Inst of Food &amp; Agriculture"/>
    <s v="Federal"/>
    <x v="0"/>
    <s v="4011005000"/>
    <s v="Pending"/>
    <s v="14087727"/>
    <m/>
    <m/>
    <n v="1"/>
    <n v="149946"/>
    <n v="1"/>
    <n v="149946"/>
  </r>
  <r>
    <x v="1"/>
    <s v="8"/>
    <s v="2/20/2014"/>
    <s v="2014"/>
    <s v="5"/>
    <s v="41100000"/>
    <x v="17"/>
    <x v="0"/>
    <s v="National Inst of Food &amp; Agriculture"/>
    <s v="Federal"/>
    <x v="0"/>
    <s v="4011006000"/>
    <s v="Pending"/>
    <s v="14087667"/>
    <m/>
    <m/>
    <n v="0.995"/>
    <n v="145006.32999999999"/>
    <n v="0.995"/>
    <n v="145006.32999999999"/>
  </r>
  <r>
    <x v="1"/>
    <s v="8"/>
    <s v="2/20/2014"/>
    <s v="2014"/>
    <s v="5"/>
    <s v="41100000"/>
    <x v="17"/>
    <x v="0"/>
    <s v="National Inst of Food &amp; Agriculture"/>
    <s v="Federal"/>
    <x v="0"/>
    <s v="4011006000"/>
    <s v="Pending"/>
    <s v="14087709"/>
    <n v="1"/>
    <n v="79000"/>
    <m/>
    <m/>
    <n v="1"/>
    <n v="79000"/>
  </r>
  <r>
    <x v="1"/>
    <s v="8"/>
    <s v="2/20/2014"/>
    <s v="2014"/>
    <s v="5"/>
    <s v="41100000"/>
    <x v="17"/>
    <x v="0"/>
    <s v="National Inst of Food &amp; Agriculture"/>
    <s v="Federal"/>
    <x v="0"/>
    <s v="4011006000"/>
    <s v="Pending"/>
    <s v="14087752"/>
    <m/>
    <m/>
    <n v="0.05"/>
    <n v="6764.05"/>
    <n v="0.05"/>
    <n v="6764.05"/>
  </r>
  <r>
    <x v="1"/>
    <s v="8"/>
    <s v="2/20/2014"/>
    <s v="2014"/>
    <s v="5"/>
    <s v="41100000"/>
    <x v="17"/>
    <x v="0"/>
    <s v="National Inst of Food &amp; Agriculture"/>
    <s v="Federal"/>
    <x v="0"/>
    <s v="4011008000"/>
    <s v="Pending"/>
    <s v="14087626"/>
    <m/>
    <m/>
    <n v="0.05"/>
    <n v="7027.5"/>
    <n v="0.05"/>
    <n v="7027.5"/>
  </r>
  <r>
    <x v="1"/>
    <s v="8"/>
    <s v="2/20/2014"/>
    <s v="2014"/>
    <s v="5"/>
    <s v="41100000"/>
    <x v="17"/>
    <x v="0"/>
    <s v="National Inst of Food &amp; Agriculture"/>
    <s v="Federal"/>
    <x v="0"/>
    <s v="4011009000"/>
    <s v="Pending"/>
    <s v="14087711"/>
    <m/>
    <m/>
    <n v="1"/>
    <n v="79000"/>
    <n v="1"/>
    <n v="79000"/>
  </r>
  <r>
    <x v="1"/>
    <s v="8"/>
    <s v="2/20/2014"/>
    <s v="2014"/>
    <s v="5"/>
    <s v="41100000"/>
    <x v="17"/>
    <x v="0"/>
    <s v="National Inst of Food &amp; Agriculture"/>
    <s v="Federal"/>
    <x v="0"/>
    <s v="4011010000"/>
    <s v="Pending"/>
    <s v="14087757"/>
    <m/>
    <m/>
    <n v="1"/>
    <n v="133020"/>
    <n v="1"/>
    <n v="133020"/>
  </r>
  <r>
    <x v="1"/>
    <s v="8"/>
    <s v="2/20/2014"/>
    <s v="2014"/>
    <s v="5"/>
    <s v="41100000"/>
    <x v="17"/>
    <x v="0"/>
    <s v="National Inst of Food &amp; Agriculture"/>
    <s v="Federal"/>
    <x v="0"/>
    <s v="4011012000"/>
    <s v="Pending"/>
    <s v="14087707"/>
    <m/>
    <m/>
    <n v="0.02"/>
    <n v="1580"/>
    <n v="0.02"/>
    <n v="1580"/>
  </r>
  <r>
    <x v="1"/>
    <s v="8"/>
    <s v="2/20/2014"/>
    <s v="2014"/>
    <s v="5"/>
    <s v="41100000"/>
    <x v="17"/>
    <x v="0"/>
    <s v="National Inst of Food &amp; Agriculture"/>
    <s v="Federal"/>
    <x v="0"/>
    <s v="4011014000"/>
    <s v="Pending"/>
    <s v="14087537"/>
    <m/>
    <m/>
    <n v="1"/>
    <n v="150000"/>
    <n v="1"/>
    <n v="150000"/>
  </r>
  <r>
    <x v="1"/>
    <s v="8"/>
    <s v="2/20/2014"/>
    <s v="2014"/>
    <s v="5"/>
    <s v="41100000"/>
    <x v="17"/>
    <x v="0"/>
    <s v="National Inst of Food &amp; Agriculture"/>
    <s v="Federal"/>
    <x v="0"/>
    <s v="4011014000"/>
    <s v="Pending"/>
    <s v="14087639"/>
    <m/>
    <m/>
    <n v="1"/>
    <n v="79000"/>
    <n v="1"/>
    <n v="79000"/>
  </r>
  <r>
    <x v="1"/>
    <s v="8"/>
    <s v="2/20/2014"/>
    <s v="2014"/>
    <s v="5"/>
    <s v="41100000"/>
    <x v="17"/>
    <x v="0"/>
    <s v="National Inst of Food &amp; Agriculture"/>
    <s v="Federal"/>
    <x v="0"/>
    <s v="4011014000"/>
    <s v="Pending"/>
    <s v="14087671"/>
    <m/>
    <m/>
    <n v="1"/>
    <n v="39500"/>
    <n v="1"/>
    <n v="39500"/>
  </r>
  <r>
    <x v="1"/>
    <s v="8"/>
    <s v="2/20/2014"/>
    <s v="2014"/>
    <s v="5"/>
    <s v="41100000"/>
    <x v="17"/>
    <x v="0"/>
    <s v="National Inst of Food &amp; Agriculture"/>
    <s v="Federal"/>
    <x v="0"/>
    <s v="4011014000"/>
    <s v="Pending"/>
    <s v="14087691"/>
    <m/>
    <m/>
    <n v="0.5"/>
    <n v="27490"/>
    <n v="0.5"/>
    <n v="27490"/>
  </r>
  <r>
    <x v="1"/>
    <s v="8"/>
    <s v="2/20/2014"/>
    <s v="2014"/>
    <s v="5"/>
    <s v="41100000"/>
    <x v="17"/>
    <x v="0"/>
    <s v="National Inst of Food &amp; Agriculture"/>
    <s v="Federal"/>
    <x v="0"/>
    <s v="4011014000"/>
    <s v="Pending"/>
    <s v="14087746"/>
    <m/>
    <m/>
    <n v="1"/>
    <n v="39351"/>
    <n v="1"/>
    <n v="39351"/>
  </r>
  <r>
    <x v="1"/>
    <s v="8"/>
    <s v="2/20/2014"/>
    <s v="2014"/>
    <s v="5"/>
    <s v="41100000"/>
    <x v="17"/>
    <x v="0"/>
    <s v="National Inst of Food &amp; Agriculture"/>
    <s v="Federal"/>
    <x v="0"/>
    <s v="4011015000"/>
    <s v="Pending"/>
    <s v="14087625"/>
    <m/>
    <m/>
    <n v="1"/>
    <n v="149695"/>
    <n v="1"/>
    <n v="149695"/>
  </r>
  <r>
    <x v="1"/>
    <s v="8"/>
    <s v="2/20/2014"/>
    <s v="2014"/>
    <s v="5"/>
    <s v="41100000"/>
    <x v="17"/>
    <x v="0"/>
    <s v="National Inst of Food &amp; Agriculture"/>
    <s v="Federal"/>
    <x v="0"/>
    <s v="4011015000"/>
    <s v="Pending"/>
    <s v="14087663"/>
    <m/>
    <m/>
    <n v="1"/>
    <n v="149983"/>
    <n v="1"/>
    <n v="149983"/>
  </r>
  <r>
    <x v="1"/>
    <s v="8"/>
    <s v="2/20/2014"/>
    <s v="2014"/>
    <s v="5"/>
    <s v="41100000"/>
    <x v="17"/>
    <x v="0"/>
    <s v="National Inst of Food &amp; Agriculture"/>
    <s v="Federal"/>
    <x v="0"/>
    <s v="4011015000"/>
    <s v="Pending"/>
    <s v="14087676"/>
    <m/>
    <m/>
    <n v="1"/>
    <n v="79000"/>
    <n v="1"/>
    <n v="79000"/>
  </r>
  <r>
    <x v="1"/>
    <s v="8"/>
    <s v="2/20/2014"/>
    <s v="2014"/>
    <s v="5"/>
    <s v="41100000"/>
    <x v="17"/>
    <x v="0"/>
    <s v="National Inst of Food &amp; Agriculture"/>
    <s v="Federal"/>
    <x v="0"/>
    <s v="4011016000"/>
    <s v="Pending"/>
    <s v="14087738"/>
    <m/>
    <m/>
    <n v="1"/>
    <n v="79000"/>
    <n v="1"/>
    <n v="79000"/>
  </r>
  <r>
    <x v="1"/>
    <s v="8"/>
    <s v="2/20/2014"/>
    <s v="2014"/>
    <s v="5"/>
    <s v="41100000"/>
    <x v="17"/>
    <x v="0"/>
    <s v="National Inst of Food &amp; Agriculture"/>
    <s v="Federal"/>
    <x v="0"/>
    <s v="4011018000"/>
    <s v="Pending"/>
    <s v="14087707"/>
    <m/>
    <m/>
    <n v="0.98"/>
    <n v="77420"/>
    <n v="0.98"/>
    <n v="77420"/>
  </r>
  <r>
    <x v="1"/>
    <s v="8"/>
    <s v="2/20/2014"/>
    <s v="2014"/>
    <s v="5"/>
    <s v="41100000"/>
    <x v="17"/>
    <x v="0"/>
    <s v="National Inst of Food &amp; Agriculture"/>
    <s v="Federal"/>
    <x v="0"/>
    <s v="4013004000"/>
    <s v="Pending"/>
    <s v="14087619"/>
    <m/>
    <m/>
    <n v="1"/>
    <n v="79000"/>
    <n v="1"/>
    <n v="79000"/>
  </r>
  <r>
    <x v="1"/>
    <s v="8"/>
    <s v="2/20/2014"/>
    <s v="2014"/>
    <s v="5"/>
    <s v="41100000"/>
    <x v="17"/>
    <x v="0"/>
    <s v="National Inst of Food &amp; Agriculture"/>
    <s v="Federal"/>
    <x v="0"/>
    <s v="4014001000"/>
    <s v="Pending"/>
    <s v="14087752"/>
    <m/>
    <m/>
    <n v="0.95"/>
    <n v="128516.95"/>
    <n v="0.95"/>
    <n v="128516.95"/>
  </r>
  <r>
    <x v="1"/>
    <s v="8"/>
    <s v="2/20/2014"/>
    <s v="2014"/>
    <s v="5"/>
    <s v="41100000"/>
    <x v="17"/>
    <x v="0"/>
    <s v="National Inst of Food &amp; Agriculture"/>
    <s v="Federal"/>
    <x v="0"/>
    <s v="4014005000"/>
    <s v="Pending"/>
    <s v="14087626"/>
    <m/>
    <m/>
    <n v="0.95"/>
    <n v="133522.5"/>
    <n v="0.95"/>
    <n v="133522.5"/>
  </r>
  <r>
    <x v="1"/>
    <s v="8"/>
    <s v="2/20/2014"/>
    <s v="2014"/>
    <s v="5"/>
    <s v="41100000"/>
    <x v="17"/>
    <x v="0"/>
    <s v="National Inst of Food &amp; Agriculture"/>
    <s v="Federal"/>
    <x v="0"/>
    <s v="4018008000"/>
    <s v="Pending"/>
    <s v="14087667"/>
    <m/>
    <m/>
    <n v="5.0000000000000001E-3"/>
    <n v="728.68"/>
    <n v="5.0000000000000001E-3"/>
    <n v="728.68"/>
  </r>
  <r>
    <x v="1"/>
    <s v="8"/>
    <s v="2/20/2014"/>
    <s v="2014"/>
    <s v="5"/>
    <s v="41100000"/>
    <x v="17"/>
    <x v="0"/>
    <s v="National Inst of Food &amp; Agriculture"/>
    <s v="Federal"/>
    <x v="0"/>
    <s v="4023001000"/>
    <s v="Pending"/>
    <s v="14087691"/>
    <m/>
    <m/>
    <n v="0.5"/>
    <n v="27490"/>
    <n v="0.5"/>
    <n v="27490"/>
  </r>
  <r>
    <x v="1"/>
    <s v="8"/>
    <s v="2/20/2014"/>
    <s v="2014"/>
    <s v="5"/>
    <s v="41100000"/>
    <x v="17"/>
    <x v="0"/>
    <s v="National Inst of Food &amp; Agriculture"/>
    <s v="Federal"/>
    <x v="0"/>
    <s v="4027002000"/>
    <s v="Pending"/>
    <s v="14087709"/>
    <n v="0"/>
    <n v="0"/>
    <m/>
    <m/>
    <n v="0"/>
    <n v="0"/>
  </r>
  <r>
    <x v="1"/>
    <s v="8"/>
    <s v="2/20/2014"/>
    <s v="2014"/>
    <s v="5"/>
    <s v="41100000"/>
    <x v="17"/>
    <x v="0"/>
    <s v="National Inst of Food &amp; Agriculture"/>
    <s v="Federal"/>
    <x v="0"/>
    <s v="4027003000"/>
    <s v="Pending"/>
    <s v="14087709"/>
    <n v="0"/>
    <n v="0"/>
    <m/>
    <m/>
    <n v="0"/>
    <n v="0"/>
  </r>
  <r>
    <x v="1"/>
    <s v="8"/>
    <s v="2/21/2014"/>
    <s v="2014"/>
    <s v="5"/>
    <s v="41100000"/>
    <x v="17"/>
    <x v="0"/>
    <s v="DELAWARE STATE UNIVERSITY"/>
    <s v="Institution of Higher Education"/>
    <x v="0"/>
    <s v="4018009000"/>
    <s v="Pending"/>
    <s v="14087768"/>
    <n v="1"/>
    <n v="266398"/>
    <m/>
    <m/>
    <n v="1"/>
    <n v="266398"/>
  </r>
  <r>
    <x v="1"/>
    <s v="8"/>
    <s v="2/21/2014"/>
    <s v="2014"/>
    <s v="5"/>
    <s v="41100000"/>
    <x v="17"/>
    <x v="0"/>
    <s v="DELAWARE STATE UNIVERSITY"/>
    <s v="Institution of Higher Education"/>
    <x v="0"/>
    <s v="4027012000"/>
    <s v="Pending"/>
    <s v="14087768"/>
    <n v="0"/>
    <n v="0"/>
    <m/>
    <m/>
    <n v="0"/>
    <n v="0"/>
  </r>
  <r>
    <x v="1"/>
    <s v="8"/>
    <s v="2/24/2014"/>
    <s v="2014"/>
    <s v="5"/>
    <s v="41100000"/>
    <x v="17"/>
    <x v="0"/>
    <s v="National Inst of Food &amp; Agriculture"/>
    <s v="Federal"/>
    <x v="0"/>
    <s v="4011005000"/>
    <s v="Pending"/>
    <s v="14087541"/>
    <m/>
    <m/>
    <n v="1"/>
    <n v="79000"/>
    <n v="1"/>
    <n v="79000"/>
  </r>
  <r>
    <x v="1"/>
    <s v="8"/>
    <s v="2/25/2014"/>
    <s v="2014"/>
    <s v="5"/>
    <s v="41100000"/>
    <x v="17"/>
    <x v="0"/>
    <s v="EN'URGA, INC."/>
    <s v="Private Profit"/>
    <x v="0"/>
    <s v="4011006000"/>
    <s v="Pending"/>
    <s v="14087887"/>
    <m/>
    <m/>
    <n v="0.67"/>
    <n v="90450"/>
    <n v="0.67"/>
    <n v="90450"/>
  </r>
  <r>
    <x v="1"/>
    <s v="8"/>
    <s v="2/25/2014"/>
    <s v="2014"/>
    <s v="5"/>
    <s v="41100000"/>
    <x v="17"/>
    <x v="0"/>
    <s v="EN'URGA, INC."/>
    <s v="Private Profit"/>
    <x v="0"/>
    <s v="4011016000"/>
    <s v="Pending"/>
    <s v="14087887"/>
    <m/>
    <m/>
    <n v="0.33"/>
    <n v="44550"/>
    <n v="0.33"/>
    <n v="44550"/>
  </r>
  <r>
    <x v="1"/>
    <s v="9"/>
    <s v="3/7/2014"/>
    <s v="2014"/>
    <s v="6"/>
    <s v="41100000"/>
    <x v="17"/>
    <x v="0"/>
    <s v="FOREIGN AGRICULTURAL SERVICE"/>
    <s v="Federal"/>
    <x v="0"/>
    <s v="4011006000"/>
    <s v="Awarded"/>
    <s v="14088021"/>
    <m/>
    <m/>
    <n v="1"/>
    <n v="54678"/>
    <n v="1"/>
    <n v="54678"/>
  </r>
  <r>
    <x v="1"/>
    <s v="9"/>
    <s v="3/10/2014"/>
    <s v="2014"/>
    <s v="6"/>
    <s v="41100000"/>
    <x v="17"/>
    <x v="0"/>
    <s v="UNIVERSITY OF NEBRASKA-LINCOLN"/>
    <s v="Institution of Higher Education"/>
    <x v="0"/>
    <s v="4011013000"/>
    <s v="Awarded"/>
    <s v="14098195"/>
    <m/>
    <m/>
    <n v="1"/>
    <n v="5224"/>
    <n v="1"/>
    <n v="5224"/>
  </r>
  <r>
    <x v="1"/>
    <s v="9"/>
    <s v="3/10/2014"/>
    <s v="2014"/>
    <s v="6"/>
    <s v="41100000"/>
    <x v="17"/>
    <x v="0"/>
    <s v="ILLINOIS COOPERATIVE EXTENSION SERVICE"/>
    <s v="Foundation"/>
    <x v="0"/>
    <s v="4011015000"/>
    <s v="Pending"/>
    <s v="14098242"/>
    <m/>
    <m/>
    <n v="0"/>
    <n v="0"/>
    <n v="0"/>
    <n v="0"/>
  </r>
  <r>
    <x v="1"/>
    <s v="9"/>
    <s v="3/10/2014"/>
    <s v="2014"/>
    <s v="6"/>
    <s v="41100000"/>
    <x v="17"/>
    <x v="0"/>
    <s v="ILLINOIS COOPERATIVE EXTENSION SERVICE"/>
    <s v="Foundation"/>
    <x v="0"/>
    <s v="4011020000"/>
    <s v="Pending"/>
    <s v="14098242"/>
    <m/>
    <m/>
    <n v="1"/>
    <n v="44248"/>
    <n v="1"/>
    <n v="44248"/>
  </r>
  <r>
    <x v="1"/>
    <s v="9"/>
    <s v="3/11/2014"/>
    <s v="2014"/>
    <s v="6"/>
    <s v="41100000"/>
    <x v="17"/>
    <x v="0"/>
    <s v="US Wheat &amp; Barley Scab Initiative"/>
    <s v="Private Non-Profit"/>
    <x v="0"/>
    <s v="4011012000"/>
    <s v="Pending"/>
    <s v="14098286"/>
    <m/>
    <m/>
    <n v="1"/>
    <n v="48611"/>
    <n v="1"/>
    <n v="48611"/>
  </r>
  <r>
    <x v="1"/>
    <s v="9"/>
    <s v="3/12/2014"/>
    <s v="2014"/>
    <s v="6"/>
    <s v="41100000"/>
    <x v="17"/>
    <x v="0"/>
    <s v="AGRICULTURAL RESEARCH SERVICE"/>
    <s v="Federal"/>
    <x v="0"/>
    <s v="4011008000"/>
    <s v="Awarded"/>
    <s v="14098334"/>
    <m/>
    <m/>
    <n v="1"/>
    <n v="68736"/>
    <n v="1"/>
    <n v="68736"/>
  </r>
  <r>
    <x v="1"/>
    <s v="9"/>
    <s v="3/12/2014"/>
    <s v="2014"/>
    <s v="6"/>
    <s v="41100000"/>
    <x v="17"/>
    <x v="0"/>
    <s v="National Inst of Food &amp; Agriculture"/>
    <s v="Federal"/>
    <x v="0"/>
    <s v="4011015000"/>
    <s v="Pending"/>
    <s v="14098306"/>
    <m/>
    <m/>
    <n v="0.67"/>
    <n v="334553.78000000003"/>
    <n v="0.67"/>
    <n v="334553.78000000003"/>
  </r>
  <r>
    <x v="1"/>
    <s v="9"/>
    <s v="3/12/2014"/>
    <s v="2014"/>
    <s v="6"/>
    <s v="41100000"/>
    <x v="17"/>
    <x v="0"/>
    <s v="National Inst of Food &amp; Agriculture"/>
    <s v="Federal"/>
    <x v="0"/>
    <s v="4019008000"/>
    <s v="Pending"/>
    <s v="14098306"/>
    <m/>
    <m/>
    <n v="0.33"/>
    <n v="164780.22"/>
    <n v="0.33"/>
    <n v="164780.22"/>
  </r>
  <r>
    <x v="1"/>
    <s v="9"/>
    <s v="3/13/2014"/>
    <s v="2014"/>
    <s v="6"/>
    <s v="41100000"/>
    <x v="17"/>
    <x v="0"/>
    <s v="National Inst of Food &amp; Agriculture"/>
    <s v="Federal"/>
    <x v="0"/>
    <s v="4018003000"/>
    <s v="Pending"/>
    <s v="14098330"/>
    <m/>
    <m/>
    <n v="1"/>
    <n v="1000000"/>
    <n v="1"/>
    <n v="1000000"/>
  </r>
  <r>
    <x v="1"/>
    <s v="9"/>
    <s v="3/19/2014"/>
    <s v="2014"/>
    <s v="6"/>
    <s v="41100000"/>
    <x v="17"/>
    <x v="0"/>
    <s v="AGRICULTURAL RESEARCH SERVICE"/>
    <s v="Federal"/>
    <x v="0"/>
    <s v="4011006000"/>
    <s v="Awarded"/>
    <s v="14098521"/>
    <m/>
    <m/>
    <n v="1"/>
    <n v="21323"/>
    <n v="1"/>
    <n v="21323"/>
  </r>
  <r>
    <x v="1"/>
    <s v="9"/>
    <s v="3/21/2014"/>
    <s v="2014"/>
    <s v="6"/>
    <s v="41100000"/>
    <x v="17"/>
    <x v="0"/>
    <s v="UNIVERSITY OF ILLINOIS"/>
    <s v="Institution of Higher Education"/>
    <x v="0"/>
    <s v="4011009000"/>
    <s v="Awarded"/>
    <s v="13086981"/>
    <n v="0.05"/>
    <n v="9215"/>
    <m/>
    <m/>
    <n v="0.05"/>
    <n v="9215"/>
  </r>
  <r>
    <x v="1"/>
    <s v="9"/>
    <s v="3/21/2014"/>
    <s v="2014"/>
    <s v="6"/>
    <s v="41100000"/>
    <x v="17"/>
    <x v="0"/>
    <s v="FOREST SERVICE, U.S."/>
    <s v="Federal"/>
    <x v="0"/>
    <s v="4011012000"/>
    <s v="Awarded"/>
    <s v="14087397"/>
    <m/>
    <m/>
    <n v="1"/>
    <n v="33750"/>
    <n v="1"/>
    <n v="33750"/>
  </r>
  <r>
    <x v="1"/>
    <s v="9"/>
    <s v="3/21/2014"/>
    <s v="2014"/>
    <s v="6"/>
    <s v="41100000"/>
    <x v="17"/>
    <x v="0"/>
    <s v="UNIVERSITY OF ILLINOIS"/>
    <s v="Institution of Higher Education"/>
    <x v="0"/>
    <s v="4013004000"/>
    <s v="Awarded"/>
    <s v="13086981"/>
    <n v="0.95"/>
    <n v="175085"/>
    <m/>
    <m/>
    <n v="0.95"/>
    <n v="175085"/>
  </r>
  <r>
    <x v="1"/>
    <s v="9"/>
    <s v="3/21/2014"/>
    <s v="2014"/>
    <s v="6"/>
    <s v="41100000"/>
    <x v="17"/>
    <x v="0"/>
    <s v="UNIVERSITY OF ILLINOIS"/>
    <s v="Institution of Higher Education"/>
    <x v="0"/>
    <s v="4027006000"/>
    <s v="Awarded"/>
    <s v="13086981"/>
    <n v="0"/>
    <n v="0"/>
    <m/>
    <m/>
    <n v="0"/>
    <n v="0"/>
  </r>
  <r>
    <x v="1"/>
    <s v="9"/>
    <s v="3/27/2014"/>
    <s v="2014"/>
    <s v="6"/>
    <s v="41100000"/>
    <x v="17"/>
    <x v="0"/>
    <s v="AGRICULTURAL RESEARCH SERVICE"/>
    <s v="Federal"/>
    <x v="0"/>
    <s v="4011014000"/>
    <s v="Awarded"/>
    <s v="14098786"/>
    <m/>
    <m/>
    <n v="1"/>
    <n v="34883"/>
    <n v="1"/>
    <n v="34883"/>
  </r>
  <r>
    <x v="1"/>
    <s v="9"/>
    <s v="3/28/2014"/>
    <s v="2014"/>
    <s v="6"/>
    <s v="41100000"/>
    <x v="17"/>
    <x v="0"/>
    <s v="UTAH STATE UNIVERSITY"/>
    <s v="Institution of Higher Education"/>
    <x v="0"/>
    <s v="4011001000"/>
    <s v="Pending"/>
    <s v="14098774"/>
    <m/>
    <m/>
    <n v="1"/>
    <n v="45715"/>
    <n v="1"/>
    <n v="45715"/>
  </r>
  <r>
    <x v="1"/>
    <s v="9"/>
    <s v="3/28/2014"/>
    <s v="2014"/>
    <s v="6"/>
    <s v="41100000"/>
    <x v="17"/>
    <x v="0"/>
    <s v="AGRICULTURAL MARKETING SERVICE"/>
    <s v="Federal"/>
    <x v="0"/>
    <s v="4011009000"/>
    <s v="Awarded"/>
    <s v="14098831"/>
    <m/>
    <m/>
    <n v="1"/>
    <n v="70496"/>
    <n v="1"/>
    <n v="70496"/>
  </r>
  <r>
    <x v="1"/>
    <s v="9"/>
    <s v="3/28/2014"/>
    <s v="2014"/>
    <s v="6"/>
    <s v="41100000"/>
    <x v="17"/>
    <x v="0"/>
    <s v="National Inst of Food &amp; Agriculture"/>
    <s v="Federal"/>
    <x v="0"/>
    <s v="4012001000"/>
    <s v="Pending"/>
    <s v="14098846"/>
    <n v="0.8"/>
    <n v="599144"/>
    <m/>
    <m/>
    <n v="0.8"/>
    <n v="599144"/>
  </r>
  <r>
    <x v="1"/>
    <s v="9"/>
    <s v="3/28/2014"/>
    <s v="2014"/>
    <s v="6"/>
    <s v="41100000"/>
    <x v="17"/>
    <x v="0"/>
    <s v="National Inst of Food &amp; Agriculture"/>
    <s v="Federal"/>
    <x v="0"/>
    <s v="4018004000"/>
    <s v="Pending"/>
    <s v="14098846"/>
    <n v="0.2"/>
    <n v="149786"/>
    <m/>
    <m/>
    <n v="0.2"/>
    <n v="149786"/>
  </r>
  <r>
    <x v="1"/>
    <s v="9"/>
    <s v="3/28/2014"/>
    <s v="2014"/>
    <s v="6"/>
    <s v="41100000"/>
    <x v="17"/>
    <x v="0"/>
    <s v="National Inst of Food &amp; Agriculture"/>
    <s v="Federal"/>
    <x v="0"/>
    <s v="4027006000"/>
    <s v="Pending"/>
    <s v="14098846"/>
    <n v="0"/>
    <n v="0"/>
    <m/>
    <m/>
    <n v="0"/>
    <n v="0"/>
  </r>
  <r>
    <x v="1"/>
    <s v="9"/>
    <s v="3/31/2014"/>
    <s v="2014"/>
    <s v="6"/>
    <s v="41100000"/>
    <x v="17"/>
    <x v="0"/>
    <s v="AGRICULTURAL RESEARCH SERVICE"/>
    <s v="Federal"/>
    <x v="0"/>
    <s v="4011008000"/>
    <s v="Awarded"/>
    <s v="14098892"/>
    <m/>
    <m/>
    <n v="1"/>
    <n v="35000"/>
    <n v="1"/>
    <n v="35000"/>
  </r>
  <r>
    <x v="1"/>
    <s v="10"/>
    <s v="4/1/2014"/>
    <s v="2014"/>
    <s v="7"/>
    <s v="41100000"/>
    <x v="17"/>
    <x v="0"/>
    <s v="ANIMAL PLANT HEALTH INSPECTION SERVICE"/>
    <s v="Federal"/>
    <x v="0"/>
    <s v="4011014000"/>
    <s v="Awarded"/>
    <s v="14098868"/>
    <m/>
    <m/>
    <n v="1"/>
    <n v="19525"/>
    <n v="1"/>
    <n v="19525"/>
  </r>
  <r>
    <x v="1"/>
    <s v="10"/>
    <s v="4/4/2014"/>
    <s v="2014"/>
    <s v="7"/>
    <s v="41100000"/>
    <x v="17"/>
    <x v="0"/>
    <s v="IOWA STATE UNIVERSITY"/>
    <s v="Institution of Higher Education"/>
    <x v="0"/>
    <s v="4011006000"/>
    <s v="Pending"/>
    <s v="14109021"/>
    <m/>
    <m/>
    <n v="0.19"/>
    <n v="63664.25"/>
    <n v="0.19"/>
    <n v="63664.25"/>
  </r>
  <r>
    <x v="1"/>
    <s v="10"/>
    <s v="4/4/2014"/>
    <s v="2014"/>
    <s v="7"/>
    <s v="41100000"/>
    <x v="17"/>
    <x v="0"/>
    <s v="IOWA STATE UNIVERSITY"/>
    <s v="Institution of Higher Education"/>
    <x v="0"/>
    <s v="4011008000"/>
    <s v="Pending"/>
    <s v="14109021"/>
    <m/>
    <m/>
    <n v="0.55000000000000004"/>
    <n v="184291.25"/>
    <n v="0.55000000000000004"/>
    <n v="184291.25"/>
  </r>
  <r>
    <x v="1"/>
    <s v="10"/>
    <s v="4/4/2014"/>
    <s v="2014"/>
    <s v="7"/>
    <s v="41100000"/>
    <x v="17"/>
    <x v="0"/>
    <s v="AGRICULTURAL RESEARCH SERVICE"/>
    <s v="Federal"/>
    <x v="0"/>
    <s v="4011009000"/>
    <s v="Awarded"/>
    <s v="14109032"/>
    <m/>
    <m/>
    <n v="1"/>
    <n v="32281"/>
    <n v="1"/>
    <n v="32281"/>
  </r>
  <r>
    <x v="1"/>
    <s v="10"/>
    <s v="4/4/2014"/>
    <s v="2014"/>
    <s v="7"/>
    <s v="41100000"/>
    <x v="17"/>
    <x v="0"/>
    <s v="IOWA STATE UNIVERSITY"/>
    <s v="Institution of Higher Education"/>
    <x v="0"/>
    <s v="4011017000"/>
    <s v="Pending"/>
    <s v="14109021"/>
    <m/>
    <m/>
    <n v="0.25"/>
    <n v="83768.75"/>
    <n v="0.25"/>
    <n v="83768.75"/>
  </r>
  <r>
    <x v="1"/>
    <s v="10"/>
    <s v="4/4/2014"/>
    <s v="2014"/>
    <s v="7"/>
    <s v="41100000"/>
    <x v="17"/>
    <x v="0"/>
    <s v="VIRGINIA TECH"/>
    <s v="Institution of Higher Education"/>
    <x v="0"/>
    <s v="4016005000"/>
    <s v="Pending"/>
    <s v="14109012"/>
    <m/>
    <m/>
    <n v="1"/>
    <n v="250000"/>
    <n v="1"/>
    <n v="250000"/>
  </r>
  <r>
    <x v="1"/>
    <s v="10"/>
    <s v="4/4/2014"/>
    <s v="2014"/>
    <s v="7"/>
    <s v="41100000"/>
    <x v="17"/>
    <x v="0"/>
    <s v="IOWA STATE UNIVERSITY"/>
    <s v="Institution of Higher Education"/>
    <x v="0"/>
    <s v="4018008000"/>
    <s v="Pending"/>
    <s v="14109021"/>
    <m/>
    <m/>
    <n v="0.01"/>
    <n v="3350.75"/>
    <n v="0.01"/>
    <n v="3350.75"/>
  </r>
  <r>
    <x v="1"/>
    <s v="10"/>
    <s v="4/7/2014"/>
    <s v="2014"/>
    <s v="7"/>
    <s v="41100000"/>
    <x v="17"/>
    <x v="0"/>
    <s v="UNIVERSITY OF MINNESOTA"/>
    <s v="Institution of Higher Education"/>
    <x v="0"/>
    <s v="4011001000"/>
    <s v="Pending"/>
    <s v="14109019"/>
    <m/>
    <m/>
    <n v="0.1"/>
    <n v="1725"/>
    <n v="0.1"/>
    <n v="1725"/>
  </r>
  <r>
    <x v="1"/>
    <s v="10"/>
    <s v="4/7/2014"/>
    <s v="2014"/>
    <s v="7"/>
    <s v="41100000"/>
    <x v="17"/>
    <x v="0"/>
    <s v="UNIVERSITY OF MINNESOTA"/>
    <s v="Institution of Higher Education"/>
    <x v="0"/>
    <s v="4011001000"/>
    <s v="Pending"/>
    <s v="14109020"/>
    <m/>
    <m/>
    <n v="0.1"/>
    <n v="3275"/>
    <n v="0.1"/>
    <n v="3275"/>
  </r>
  <r>
    <x v="1"/>
    <s v="10"/>
    <s v="4/7/2014"/>
    <s v="2014"/>
    <s v="7"/>
    <s v="41100000"/>
    <x v="17"/>
    <x v="0"/>
    <s v="Eastern Illinois University"/>
    <s v="Institution of Higher Education"/>
    <x v="0"/>
    <s v="4011006000"/>
    <s v="Pending"/>
    <s v="14109076"/>
    <n v="0.16500000000000001"/>
    <n v="22763.57"/>
    <m/>
    <m/>
    <n v="0.16500000000000001"/>
    <n v="22763.57"/>
  </r>
  <r>
    <x v="1"/>
    <s v="10"/>
    <s v="4/7/2014"/>
    <s v="2014"/>
    <s v="7"/>
    <s v="41100000"/>
    <x v="17"/>
    <x v="0"/>
    <s v="UNIVERSITY OF ARKANSAS"/>
    <s v="Institution of Higher Education"/>
    <x v="0"/>
    <s v="4011009000"/>
    <s v="Pending"/>
    <s v="14055711"/>
    <m/>
    <m/>
    <n v="1"/>
    <n v="226822"/>
    <n v="1"/>
    <n v="226822"/>
  </r>
  <r>
    <x v="1"/>
    <s v="10"/>
    <s v="4/7/2014"/>
    <s v="2014"/>
    <s v="7"/>
    <s v="41100000"/>
    <x v="17"/>
    <x v="0"/>
    <s v="UNIVERSITY OF MINNESOTA"/>
    <s v="Institution of Higher Education"/>
    <x v="0"/>
    <s v="4011013000"/>
    <s v="Pending"/>
    <s v="14109019"/>
    <m/>
    <m/>
    <n v="0.9"/>
    <n v="15525.04"/>
    <n v="0.9"/>
    <n v="15525.04"/>
  </r>
  <r>
    <x v="1"/>
    <s v="10"/>
    <s v="4/7/2014"/>
    <s v="2014"/>
    <s v="7"/>
    <s v="41100000"/>
    <x v="17"/>
    <x v="0"/>
    <s v="UNIVERSITY OF MINNESOTA"/>
    <s v="Institution of Higher Education"/>
    <x v="0"/>
    <s v="4011013000"/>
    <s v="Pending"/>
    <s v="14109020"/>
    <m/>
    <m/>
    <n v="0.9"/>
    <n v="29475"/>
    <n v="0.9"/>
    <n v="29475"/>
  </r>
  <r>
    <x v="1"/>
    <s v="10"/>
    <s v="4/7/2014"/>
    <s v="2014"/>
    <s v="7"/>
    <s v="41100000"/>
    <x v="17"/>
    <x v="0"/>
    <s v="Eastern Illinois University"/>
    <s v="Institution of Higher Education"/>
    <x v="0"/>
    <s v="4011015000"/>
    <s v="Pending"/>
    <s v="14109076"/>
    <n v="0.67"/>
    <n v="92433.87"/>
    <m/>
    <m/>
    <n v="0.67"/>
    <n v="92433.87"/>
  </r>
  <r>
    <x v="1"/>
    <s v="10"/>
    <s v="4/7/2014"/>
    <s v="2014"/>
    <s v="7"/>
    <s v="41100000"/>
    <x v="17"/>
    <x v="0"/>
    <s v="Eastern Illinois University"/>
    <s v="Institution of Higher Education"/>
    <x v="0"/>
    <s v="4014016000"/>
    <s v="Pending"/>
    <s v="14109076"/>
    <n v="0.16500000000000001"/>
    <n v="22763.57"/>
    <m/>
    <m/>
    <n v="0.16500000000000001"/>
    <n v="22763.57"/>
  </r>
  <r>
    <x v="1"/>
    <s v="10"/>
    <s v="4/7/2014"/>
    <s v="2014"/>
    <s v="7"/>
    <s v="41100000"/>
    <x v="17"/>
    <x v="0"/>
    <s v="SOUTH DAKOTA STATE UNIVERSITY"/>
    <s v="Institution of Higher Education"/>
    <x v="0"/>
    <s v="4018010000"/>
    <s v="Pending"/>
    <s v="14109008"/>
    <m/>
    <m/>
    <n v="1"/>
    <n v="4963"/>
    <n v="1"/>
    <n v="4963"/>
  </r>
  <r>
    <x v="1"/>
    <s v="10"/>
    <s v="4/7/2014"/>
    <s v="2014"/>
    <s v="7"/>
    <s v="41100000"/>
    <x v="17"/>
    <x v="0"/>
    <s v="Eastern Illinois University"/>
    <s v="Institution of Higher Education"/>
    <x v="0"/>
    <s v="4027010000"/>
    <s v="Pending"/>
    <s v="14109076"/>
    <n v="0"/>
    <n v="0"/>
    <m/>
    <m/>
    <n v="0"/>
    <n v="0"/>
  </r>
  <r>
    <x v="1"/>
    <s v="10"/>
    <s v="4/8/2014"/>
    <s v="2014"/>
    <s v="7"/>
    <s v="41100000"/>
    <x v="17"/>
    <x v="0"/>
    <s v="National Inst of Food &amp; Agriculture"/>
    <s v="Federal"/>
    <x v="0"/>
    <s v="4011015000"/>
    <s v="Pending"/>
    <s v="14109141"/>
    <m/>
    <m/>
    <n v="0.7"/>
    <n v="349818"/>
    <n v="0.7"/>
    <n v="349818"/>
  </r>
  <r>
    <x v="1"/>
    <s v="10"/>
    <s v="4/8/2014"/>
    <s v="2014"/>
    <s v="7"/>
    <s v="41100000"/>
    <x v="17"/>
    <x v="0"/>
    <s v="National Inst of Food &amp; Agriculture"/>
    <s v="Federal"/>
    <x v="0"/>
    <s v="4014009000"/>
    <s v="Pending"/>
    <s v="14109141"/>
    <m/>
    <m/>
    <n v="0.3"/>
    <n v="149922"/>
    <n v="0.3"/>
    <n v="149922"/>
  </r>
  <r>
    <x v="1"/>
    <s v="10"/>
    <s v="4/9/2014"/>
    <s v="2014"/>
    <s v="7"/>
    <s v="41100000"/>
    <x v="17"/>
    <x v="0"/>
    <s v="National Inst of Food &amp; Agriculture"/>
    <s v="Federal"/>
    <x v="0"/>
    <s v="4011006000"/>
    <s v="Pending"/>
    <s v="14109193"/>
    <m/>
    <m/>
    <n v="1"/>
    <n v="499440.16"/>
    <n v="1"/>
    <n v="499440.16"/>
  </r>
  <r>
    <x v="1"/>
    <s v="10"/>
    <s v="4/9/2014"/>
    <s v="2014"/>
    <s v="7"/>
    <s v="41100000"/>
    <x v="17"/>
    <x v="0"/>
    <s v="National Inst of Food &amp; Agriculture"/>
    <s v="Federal"/>
    <x v="0"/>
    <s v="4011006000"/>
    <s v="Pending"/>
    <s v="14109206"/>
    <m/>
    <m/>
    <n v="0.5"/>
    <n v="226533.5"/>
    <n v="0.5"/>
    <n v="226533.5"/>
  </r>
  <r>
    <x v="1"/>
    <s v="10"/>
    <s v="4/9/2014"/>
    <s v="2014"/>
    <s v="7"/>
    <s v="41100000"/>
    <x v="17"/>
    <x v="0"/>
    <s v="NORTH CAROLINA STATE UNIVERSITY"/>
    <s v="Institution of Higher Education"/>
    <x v="0"/>
    <s v="4011008000"/>
    <s v="Pending"/>
    <s v="14109167"/>
    <m/>
    <m/>
    <n v="1"/>
    <n v="94003"/>
    <n v="1"/>
    <n v="94003"/>
  </r>
  <r>
    <x v="1"/>
    <s v="10"/>
    <s v="4/9/2014"/>
    <s v="2014"/>
    <s v="7"/>
    <s v="41100000"/>
    <x v="17"/>
    <x v="0"/>
    <s v="National Inst of Food &amp; Agriculture"/>
    <s v="Federal"/>
    <x v="0"/>
    <s v="4011008000"/>
    <s v="Pending"/>
    <s v="14109180"/>
    <m/>
    <m/>
    <n v="0.7"/>
    <n v="350000"/>
    <n v="0.7"/>
    <n v="350000"/>
  </r>
  <r>
    <x v="1"/>
    <s v="10"/>
    <s v="4/9/2014"/>
    <s v="2014"/>
    <s v="7"/>
    <s v="41100000"/>
    <x v="17"/>
    <x v="0"/>
    <s v="National Inst of Food &amp; Agriculture"/>
    <s v="Federal"/>
    <x v="0"/>
    <s v="4011009000"/>
    <s v="Pending"/>
    <s v="14109206"/>
    <m/>
    <m/>
    <n v="0.2"/>
    <n v="90613.4"/>
    <n v="0.2"/>
    <n v="90613.4"/>
  </r>
  <r>
    <x v="1"/>
    <s v="10"/>
    <s v="4/9/2014"/>
    <s v="2014"/>
    <s v="7"/>
    <s v="41100000"/>
    <x v="17"/>
    <x v="0"/>
    <s v="National Inst of Food &amp; Agriculture"/>
    <s v="Federal"/>
    <x v="0"/>
    <s v="4011016000"/>
    <s v="Pending"/>
    <s v="14109172"/>
    <m/>
    <m/>
    <n v="1"/>
    <n v="499498"/>
    <n v="1"/>
    <n v="499498"/>
  </r>
  <r>
    <x v="1"/>
    <s v="10"/>
    <s v="4/9/2014"/>
    <s v="2014"/>
    <s v="7"/>
    <s v="41100000"/>
    <x v="17"/>
    <x v="0"/>
    <s v="Agric Envrnmtl Geographic Info"/>
    <s v="Private Profit"/>
    <x v="0"/>
    <s v="4011016000"/>
    <s v="Pending"/>
    <s v="14109204"/>
    <n v="0.4"/>
    <n v="90000"/>
    <m/>
    <m/>
    <n v="0.4"/>
    <n v="90000"/>
  </r>
  <r>
    <x v="1"/>
    <s v="10"/>
    <s v="4/9/2014"/>
    <s v="2014"/>
    <s v="7"/>
    <s v="41100000"/>
    <x v="17"/>
    <x v="0"/>
    <s v="TEXAS A&amp;M UNIVERSITY"/>
    <s v="Institution of Higher Education"/>
    <x v="0"/>
    <s v="4011017000"/>
    <s v="Pending"/>
    <s v="12098151"/>
    <m/>
    <m/>
    <n v="1"/>
    <n v="125000"/>
    <n v="1"/>
    <n v="125000"/>
  </r>
  <r>
    <x v="1"/>
    <s v="10"/>
    <s v="4/9/2014"/>
    <s v="2014"/>
    <s v="7"/>
    <s v="41100000"/>
    <x v="17"/>
    <x v="0"/>
    <s v="National Inst of Food &amp; Agriculture"/>
    <s v="Federal"/>
    <x v="0"/>
    <s v="4014004000"/>
    <s v="Pending"/>
    <s v="14109206"/>
    <m/>
    <m/>
    <n v="0.22500000000000001"/>
    <n v="101940.08"/>
    <n v="0.22500000000000001"/>
    <n v="101940.08"/>
  </r>
  <r>
    <x v="1"/>
    <s v="10"/>
    <s v="4/9/2014"/>
    <s v="2014"/>
    <s v="7"/>
    <s v="41100000"/>
    <x v="17"/>
    <x v="0"/>
    <s v="National Inst of Food &amp; Agriculture"/>
    <s v="Federal"/>
    <x v="0"/>
    <s v="4014005000"/>
    <s v="Pending"/>
    <s v="14109180"/>
    <m/>
    <m/>
    <n v="0.3"/>
    <n v="150000"/>
    <n v="0.3"/>
    <n v="150000"/>
  </r>
  <r>
    <x v="1"/>
    <s v="10"/>
    <s v="4/9/2014"/>
    <s v="2014"/>
    <s v="7"/>
    <s v="41100000"/>
    <x v="17"/>
    <x v="0"/>
    <s v="Agric Envrnmtl Geographic Info"/>
    <s v="Private Profit"/>
    <x v="0"/>
    <s v="4014006000"/>
    <s v="Pending"/>
    <s v="14109204"/>
    <n v="0.6"/>
    <n v="135000"/>
    <m/>
    <m/>
    <n v="0.6"/>
    <n v="135000"/>
  </r>
  <r>
    <x v="1"/>
    <s v="10"/>
    <s v="4/9/2014"/>
    <s v="2014"/>
    <s v="7"/>
    <s v="41100000"/>
    <x v="17"/>
    <x v="0"/>
    <s v="National Inst of Food &amp; Agriculture"/>
    <s v="Federal"/>
    <x v="0"/>
    <s v="4014010000"/>
    <s v="Pending"/>
    <s v="14109208"/>
    <m/>
    <m/>
    <n v="1"/>
    <n v="452754"/>
    <n v="1"/>
    <n v="452754"/>
  </r>
  <r>
    <x v="1"/>
    <s v="10"/>
    <s v="4/9/2014"/>
    <s v="2014"/>
    <s v="7"/>
    <s v="41100000"/>
    <x v="17"/>
    <x v="0"/>
    <s v="National Inst of Food &amp; Agriculture"/>
    <s v="Federal"/>
    <x v="0"/>
    <s v="4016005000"/>
    <s v="Pending"/>
    <s v="14109206"/>
    <m/>
    <m/>
    <n v="7.4999999999999997E-2"/>
    <n v="33980.03"/>
    <n v="7.4999999999999997E-2"/>
    <n v="33980.03"/>
  </r>
  <r>
    <x v="1"/>
    <s v="10"/>
    <s v="4/9/2014"/>
    <s v="2014"/>
    <s v="7"/>
    <s v="41100000"/>
    <x v="17"/>
    <x v="0"/>
    <s v="Agric Envrnmtl Geographic Info"/>
    <s v="Private Profit"/>
    <x v="0"/>
    <s v="4027001000"/>
    <s v="Pending"/>
    <s v="14109204"/>
    <n v="0"/>
    <n v="0"/>
    <m/>
    <m/>
    <n v="0"/>
    <n v="0"/>
  </r>
  <r>
    <x v="1"/>
    <s v="10"/>
    <s v="4/9/2014"/>
    <s v="2014"/>
    <s v="7"/>
    <s v="41100000"/>
    <x v="17"/>
    <x v="0"/>
    <s v="Agric Envrnmtl Geographic Info"/>
    <s v="Private Profit"/>
    <x v="0"/>
    <s v="4027001014"/>
    <s v="Pending"/>
    <s v="14109204"/>
    <n v="0"/>
    <n v="0"/>
    <m/>
    <m/>
    <n v="0"/>
    <n v="0"/>
  </r>
  <r>
    <x v="1"/>
    <s v="10"/>
    <s v="4/10/2014"/>
    <s v="2014"/>
    <s v="7"/>
    <s v="41100000"/>
    <x v="17"/>
    <x v="0"/>
    <s v="UNIVERSITY OF WISCONSIN SYSTEM"/>
    <s v="Institution of Higher Education"/>
    <x v="0"/>
    <s v="2004033000"/>
    <s v="Pending"/>
    <s v="14109185"/>
    <m/>
    <m/>
    <n v="1"/>
    <n v="100000"/>
    <n v="1"/>
    <n v="100000"/>
  </r>
  <r>
    <x v="1"/>
    <s v="10"/>
    <s v="4/10/2014"/>
    <s v="2014"/>
    <s v="7"/>
    <s v="41100000"/>
    <x v="17"/>
    <x v="0"/>
    <s v="National Inst of Food &amp; Agriculture"/>
    <s v="Federal"/>
    <x v="0"/>
    <s v="4011001000"/>
    <s v="Pending"/>
    <s v="14109169"/>
    <n v="0.1"/>
    <n v="15000"/>
    <m/>
    <m/>
    <n v="0.1"/>
    <n v="15000"/>
  </r>
  <r>
    <x v="1"/>
    <s v="10"/>
    <s v="4/10/2014"/>
    <s v="2014"/>
    <s v="7"/>
    <s v="41100000"/>
    <x v="17"/>
    <x v="0"/>
    <s v="National Inst of Food &amp; Agriculture"/>
    <s v="Federal"/>
    <x v="0"/>
    <s v="4011006000"/>
    <s v="Pending"/>
    <s v="14109196"/>
    <m/>
    <m/>
    <n v="0.33"/>
    <n v="154247.94"/>
    <n v="0.33"/>
    <n v="154247.94"/>
  </r>
  <r>
    <x v="1"/>
    <s v="10"/>
    <s v="4/10/2014"/>
    <s v="2014"/>
    <s v="7"/>
    <s v="41100000"/>
    <x v="17"/>
    <x v="0"/>
    <s v="National Inst of Food &amp; Agriculture"/>
    <s v="Federal"/>
    <x v="0"/>
    <s v="4011008000"/>
    <s v="Pending"/>
    <s v="14109169"/>
    <n v="0.25"/>
    <n v="37500"/>
    <m/>
    <m/>
    <n v="0.25"/>
    <n v="37500"/>
  </r>
  <r>
    <x v="1"/>
    <s v="10"/>
    <s v="4/10/2014"/>
    <s v="2014"/>
    <s v="7"/>
    <s v="41100000"/>
    <x v="17"/>
    <x v="0"/>
    <s v="National Inst of Food &amp; Agriculture"/>
    <s v="Federal"/>
    <x v="0"/>
    <s v="4011014000"/>
    <s v="Pending"/>
    <s v="14109169"/>
    <n v="0.1"/>
    <n v="15000"/>
    <m/>
    <m/>
    <n v="0.1"/>
    <n v="15000"/>
  </r>
  <r>
    <x v="1"/>
    <s v="10"/>
    <s v="4/10/2014"/>
    <s v="2014"/>
    <s v="7"/>
    <s v="41100000"/>
    <x v="17"/>
    <x v="0"/>
    <s v="National Inst of Food &amp; Agriculture"/>
    <s v="Federal"/>
    <x v="0"/>
    <s v="4011016000"/>
    <s v="Pending"/>
    <s v="14109196"/>
    <m/>
    <m/>
    <n v="0.67"/>
    <n v="313170.06"/>
    <n v="0.67"/>
    <n v="313170.06"/>
  </r>
  <r>
    <x v="1"/>
    <s v="10"/>
    <s v="4/10/2014"/>
    <s v="2014"/>
    <s v="7"/>
    <s v="41100000"/>
    <x v="17"/>
    <x v="0"/>
    <s v="National Inst of Food &amp; Agriculture"/>
    <s v="Federal"/>
    <x v="0"/>
    <s v="4024001000"/>
    <s v="Pending"/>
    <s v="14109169"/>
    <n v="0.3"/>
    <n v="45000"/>
    <m/>
    <m/>
    <n v="0.3"/>
    <n v="45000"/>
  </r>
  <r>
    <x v="1"/>
    <s v="10"/>
    <s v="4/10/2014"/>
    <s v="2014"/>
    <s v="7"/>
    <s v="41100000"/>
    <x v="17"/>
    <x v="0"/>
    <s v="National Inst of Food &amp; Agriculture"/>
    <s v="Federal"/>
    <x v="0"/>
    <s v="4026005000"/>
    <s v="Pending"/>
    <s v="14109169"/>
    <n v="0.1"/>
    <n v="15000"/>
    <m/>
    <m/>
    <n v="0.1"/>
    <n v="15000"/>
  </r>
  <r>
    <x v="1"/>
    <s v="10"/>
    <s v="4/10/2014"/>
    <s v="2014"/>
    <s v="7"/>
    <s v="41100000"/>
    <x v="17"/>
    <x v="0"/>
    <s v="National Inst of Food &amp; Agriculture"/>
    <s v="Federal"/>
    <x v="0"/>
    <s v="4027006000"/>
    <s v="Pending"/>
    <s v="14109169"/>
    <n v="0.15"/>
    <n v="22500"/>
    <m/>
    <m/>
    <n v="0.15"/>
    <n v="22500"/>
  </r>
  <r>
    <x v="1"/>
    <s v="10"/>
    <s v="4/11/2014"/>
    <s v="2014"/>
    <s v="7"/>
    <s v="41100000"/>
    <x v="17"/>
    <x v="0"/>
    <s v="National Inst of Food &amp; Agriculture"/>
    <s v="Federal"/>
    <x v="0"/>
    <s v="4011001008"/>
    <s v="Pending"/>
    <s v="14109266"/>
    <m/>
    <m/>
    <n v="0.8"/>
    <n v="530400"/>
    <n v="0.8"/>
    <n v="530400"/>
  </r>
  <r>
    <x v="1"/>
    <s v="10"/>
    <s v="4/11/2014"/>
    <s v="2014"/>
    <s v="7"/>
    <s v="41100000"/>
    <x v="17"/>
    <x v="0"/>
    <s v="UNIVERSITY OF MINNESOTA"/>
    <s v="Institution of Higher Education"/>
    <x v="0"/>
    <s v="4011006000"/>
    <s v="Pending"/>
    <s v="14109129"/>
    <m/>
    <m/>
    <n v="0.1"/>
    <n v="19473.099999999999"/>
    <n v="0.1"/>
    <n v="19473.099999999999"/>
  </r>
  <r>
    <x v="1"/>
    <s v="10"/>
    <s v="4/11/2014"/>
    <s v="2014"/>
    <s v="7"/>
    <s v="41100000"/>
    <x v="17"/>
    <x v="0"/>
    <s v="UNIVERSITY OF MINNESOTA"/>
    <s v="Institution of Higher Education"/>
    <x v="0"/>
    <s v="4011008000"/>
    <s v="Pending"/>
    <s v="14109129"/>
    <m/>
    <m/>
    <n v="0.1"/>
    <n v="19473.099999999999"/>
    <n v="0.1"/>
    <n v="19473.099999999999"/>
  </r>
  <r>
    <x v="1"/>
    <s v="10"/>
    <s v="4/11/2014"/>
    <s v="2014"/>
    <s v="7"/>
    <s v="41100000"/>
    <x v="17"/>
    <x v="0"/>
    <s v="UNIVERSITY OF MINNESOTA"/>
    <s v="Institution of Higher Education"/>
    <x v="0"/>
    <s v="4011012000"/>
    <s v="Pending"/>
    <s v="14109129"/>
    <m/>
    <m/>
    <n v="0.6"/>
    <n v="116838.6"/>
    <n v="0.6"/>
    <n v="116838.6"/>
  </r>
  <r>
    <x v="1"/>
    <s v="10"/>
    <s v="4/11/2014"/>
    <s v="2014"/>
    <s v="7"/>
    <s v="41100000"/>
    <x v="17"/>
    <x v="0"/>
    <s v="UNIVERSITY OF WISCONSIN-MADISON"/>
    <s v="Institution of Higher Education"/>
    <x v="0"/>
    <s v="4011012000"/>
    <s v="Pending"/>
    <s v="14109170"/>
    <m/>
    <m/>
    <n v="1"/>
    <n v="100000"/>
    <n v="1"/>
    <n v="100000"/>
  </r>
  <r>
    <x v="1"/>
    <s v="10"/>
    <s v="4/11/2014"/>
    <s v="2014"/>
    <s v="7"/>
    <s v="41100000"/>
    <x v="17"/>
    <x v="0"/>
    <s v="UNIVERSITY OF MINNESOTA"/>
    <s v="Institution of Higher Education"/>
    <x v="0"/>
    <s v="4011013000"/>
    <s v="Pending"/>
    <s v="14109129"/>
    <m/>
    <m/>
    <n v="0.2"/>
    <n v="38946.199999999997"/>
    <n v="0.2"/>
    <n v="38946.199999999997"/>
  </r>
  <r>
    <x v="1"/>
    <s v="10"/>
    <s v="4/11/2014"/>
    <s v="2014"/>
    <s v="7"/>
    <s v="41100000"/>
    <x v="17"/>
    <x v="0"/>
    <s v="National Inst of Food &amp; Agriculture"/>
    <s v="Federal"/>
    <x v="0"/>
    <s v="4013008000"/>
    <s v="Pending"/>
    <s v="14109266"/>
    <m/>
    <m/>
    <n v="0.2"/>
    <n v="132600"/>
    <n v="0.2"/>
    <n v="132600"/>
  </r>
  <r>
    <x v="1"/>
    <s v="10"/>
    <s v="4/14/2014"/>
    <s v="2014"/>
    <s v="7"/>
    <s v="41100000"/>
    <x v="17"/>
    <x v="0"/>
    <s v="AGRICULTURAL RESEARCH SERVICE"/>
    <s v="Federal"/>
    <x v="0"/>
    <s v="4011008000"/>
    <s v="Awarded"/>
    <s v="14109262"/>
    <m/>
    <m/>
    <n v="1"/>
    <n v="80000"/>
    <n v="1"/>
    <n v="80000"/>
  </r>
  <r>
    <x v="1"/>
    <s v="10"/>
    <s v="4/15/2014"/>
    <s v="2014"/>
    <s v="7"/>
    <s v="41100000"/>
    <x v="17"/>
    <x v="0"/>
    <s v="National Inst of Food &amp; Agriculture"/>
    <s v="Federal"/>
    <x v="0"/>
    <s v="4011008000"/>
    <s v="Pending"/>
    <s v="14109168"/>
    <m/>
    <m/>
    <n v="0.6"/>
    <n v="270030.59999999998"/>
    <n v="0.6"/>
    <n v="270030.59999999998"/>
  </r>
  <r>
    <x v="1"/>
    <s v="10"/>
    <s v="4/15/2014"/>
    <s v="2014"/>
    <s v="7"/>
    <s v="41100000"/>
    <x v="17"/>
    <x v="0"/>
    <s v="IN  DEPARTMENT OF EDUCATION"/>
    <s v="State"/>
    <x v="0"/>
    <s v="4013008000"/>
    <s v="Pending"/>
    <s v="14109338"/>
    <m/>
    <m/>
    <n v="1"/>
    <n v="115169"/>
    <n v="1"/>
    <n v="115169"/>
  </r>
  <r>
    <x v="1"/>
    <s v="10"/>
    <s v="4/15/2014"/>
    <s v="2014"/>
    <s v="7"/>
    <s v="41100000"/>
    <x v="17"/>
    <x v="0"/>
    <s v="National Inst of Food &amp; Agriculture"/>
    <s v="Federal"/>
    <x v="0"/>
    <s v="4018010000"/>
    <s v="Pending"/>
    <s v="14109168"/>
    <m/>
    <m/>
    <n v="0.4"/>
    <n v="180020.4"/>
    <n v="0.4"/>
    <n v="180020.4"/>
  </r>
  <r>
    <x v="1"/>
    <s v="10"/>
    <s v="4/17/2014"/>
    <s v="2014"/>
    <s v="7"/>
    <s v="41100000"/>
    <x v="17"/>
    <x v="0"/>
    <s v="MICHIGAN STATE UNIVERSITY"/>
    <s v="Institution of Higher Education"/>
    <x v="0"/>
    <s v="4011005000"/>
    <s v="Pending"/>
    <s v="14098453"/>
    <m/>
    <m/>
    <n v="0.7"/>
    <n v="69160"/>
    <n v="0.7"/>
    <n v="69160"/>
  </r>
  <r>
    <x v="1"/>
    <s v="10"/>
    <s v="4/17/2014"/>
    <s v="2014"/>
    <s v="7"/>
    <s v="41100000"/>
    <x v="17"/>
    <x v="0"/>
    <s v="National Inst of Food &amp; Agriculture"/>
    <s v="Federal"/>
    <x v="0"/>
    <s v="4011008000"/>
    <s v="Pending"/>
    <s v="14109319"/>
    <m/>
    <m/>
    <n v="1"/>
    <n v="491962"/>
    <n v="1"/>
    <n v="491962"/>
  </r>
  <r>
    <x v="1"/>
    <s v="10"/>
    <s v="4/17/2014"/>
    <s v="2014"/>
    <s v="7"/>
    <s v="41100000"/>
    <x v="17"/>
    <x v="0"/>
    <s v="National Inst of Food &amp; Agriculture"/>
    <s v="Federal"/>
    <x v="0"/>
    <s v="4011010000"/>
    <s v="Pending"/>
    <s v="14109291"/>
    <m/>
    <m/>
    <n v="0.8"/>
    <n v="399997.6"/>
    <n v="0.8"/>
    <n v="399997.6"/>
  </r>
  <r>
    <x v="1"/>
    <s v="10"/>
    <s v="4/17/2014"/>
    <s v="2014"/>
    <s v="7"/>
    <s v="41100000"/>
    <x v="17"/>
    <x v="0"/>
    <s v="National Inst of Food &amp; Agriculture"/>
    <s v="Federal"/>
    <x v="0"/>
    <s v="4011012000"/>
    <s v="Pending"/>
    <s v="14109398"/>
    <m/>
    <m/>
    <n v="0.8"/>
    <n v="393934.4"/>
    <n v="0.8"/>
    <n v="393934.4"/>
  </r>
  <r>
    <x v="1"/>
    <s v="10"/>
    <s v="4/17/2014"/>
    <s v="2014"/>
    <s v="7"/>
    <s v="41100000"/>
    <x v="17"/>
    <x v="0"/>
    <s v="National Inst of Food &amp; Agriculture"/>
    <s v="Federal"/>
    <x v="0"/>
    <s v="4011012000"/>
    <s v="Pending"/>
    <s v="14109405"/>
    <m/>
    <m/>
    <n v="1"/>
    <n v="499570"/>
    <n v="1"/>
    <n v="499570"/>
  </r>
  <r>
    <x v="1"/>
    <s v="10"/>
    <s v="4/17/2014"/>
    <s v="2014"/>
    <s v="7"/>
    <s v="41100000"/>
    <x v="17"/>
    <x v="0"/>
    <s v="National Inst of Food &amp; Agriculture"/>
    <s v="Federal"/>
    <x v="0"/>
    <s v="4011012000"/>
    <s v="Pending"/>
    <s v="14109407"/>
    <m/>
    <m/>
    <n v="1"/>
    <n v="480137"/>
    <n v="1"/>
    <n v="480137"/>
  </r>
  <r>
    <x v="1"/>
    <s v="10"/>
    <s v="4/17/2014"/>
    <s v="2014"/>
    <s v="7"/>
    <s v="41100000"/>
    <x v="17"/>
    <x v="0"/>
    <s v="National Inst of Food &amp; Agriculture"/>
    <s v="Federal"/>
    <x v="0"/>
    <s v="4011012000"/>
    <s v="Pending"/>
    <s v="14109417"/>
    <m/>
    <m/>
    <n v="0.5"/>
    <n v="249929.5"/>
    <n v="0.5"/>
    <n v="249929.5"/>
  </r>
  <r>
    <x v="1"/>
    <s v="10"/>
    <s v="4/17/2014"/>
    <s v="2014"/>
    <s v="7"/>
    <s v="41100000"/>
    <x v="17"/>
    <x v="0"/>
    <s v="National Inst of Food &amp; Agriculture"/>
    <s v="Federal"/>
    <x v="0"/>
    <s v="4011012000"/>
    <s v="Pending"/>
    <s v="14109419"/>
    <m/>
    <m/>
    <n v="1"/>
    <n v="489443"/>
    <n v="1"/>
    <n v="489443"/>
  </r>
  <r>
    <x v="1"/>
    <s v="10"/>
    <s v="4/17/2014"/>
    <s v="2014"/>
    <s v="7"/>
    <s v="41100000"/>
    <x v="17"/>
    <x v="0"/>
    <s v="National Inst of Food &amp; Agriculture"/>
    <s v="Federal"/>
    <x v="0"/>
    <s v="4011012000"/>
    <s v="Pending"/>
    <s v="14109443"/>
    <m/>
    <m/>
    <n v="1"/>
    <n v="492215"/>
    <n v="1"/>
    <n v="492215"/>
  </r>
  <r>
    <x v="1"/>
    <s v="10"/>
    <s v="4/17/2014"/>
    <s v="2014"/>
    <s v="7"/>
    <s v="41100000"/>
    <x v="17"/>
    <x v="0"/>
    <s v="MICHIGAN STATE UNIVERSITY"/>
    <s v="Institution of Higher Education"/>
    <x v="0"/>
    <s v="4011015000"/>
    <s v="Pending"/>
    <s v="14098453"/>
    <m/>
    <m/>
    <n v="0.3"/>
    <n v="29640"/>
    <n v="0.3"/>
    <n v="29640"/>
  </r>
  <r>
    <x v="1"/>
    <s v="10"/>
    <s v="4/17/2014"/>
    <s v="2014"/>
    <s v="7"/>
    <s v="41100000"/>
    <x v="17"/>
    <x v="0"/>
    <s v="National Inst of Food &amp; Agriculture"/>
    <s v="Federal"/>
    <x v="0"/>
    <s v="4011015000"/>
    <s v="Pending"/>
    <s v="14109436"/>
    <n v="0.97499999999999998"/>
    <n v="472102.8"/>
    <m/>
    <m/>
    <n v="0.97499999999999998"/>
    <n v="472102.8"/>
  </r>
  <r>
    <x v="1"/>
    <s v="10"/>
    <s v="4/17/2014"/>
    <s v="2014"/>
    <s v="7"/>
    <s v="41100000"/>
    <x v="17"/>
    <x v="0"/>
    <s v="FOREST SERVICE, U.S."/>
    <s v="Federal"/>
    <x v="0"/>
    <s v="4011015000"/>
    <s v="Awarded"/>
    <s v="14109282"/>
    <m/>
    <m/>
    <n v="1"/>
    <n v="119000"/>
    <n v="1"/>
    <n v="119000"/>
  </r>
  <r>
    <x v="1"/>
    <s v="10"/>
    <s v="4/17/2014"/>
    <s v="2014"/>
    <s v="7"/>
    <s v="41100000"/>
    <x v="17"/>
    <x v="0"/>
    <s v="National Inst of Food &amp; Agriculture"/>
    <s v="Federal"/>
    <x v="0"/>
    <s v="4011016000"/>
    <s v="Pending"/>
    <s v="14109417"/>
    <m/>
    <m/>
    <n v="0.5"/>
    <n v="249929.5"/>
    <n v="0.5"/>
    <n v="249929.5"/>
  </r>
  <r>
    <x v="1"/>
    <s v="10"/>
    <s v="4/17/2014"/>
    <s v="2014"/>
    <s v="7"/>
    <s v="41100000"/>
    <x v="17"/>
    <x v="0"/>
    <s v="National Inst of Food &amp; Agriculture"/>
    <s v="Federal"/>
    <x v="0"/>
    <s v="4011018000"/>
    <s v="Pending"/>
    <s v="14109291"/>
    <m/>
    <m/>
    <n v="0.2"/>
    <n v="99999.4"/>
    <n v="0.2"/>
    <n v="99999.4"/>
  </r>
  <r>
    <x v="1"/>
    <s v="10"/>
    <s v="4/17/2014"/>
    <s v="2014"/>
    <s v="7"/>
    <s v="41100000"/>
    <x v="17"/>
    <x v="0"/>
    <s v="National Inst of Food &amp; Agriculture"/>
    <s v="Federal"/>
    <x v="0"/>
    <s v="4018003000"/>
    <s v="Pending"/>
    <s v="14109436"/>
    <n v="2.5000000000000001E-2"/>
    <n v="12105.2"/>
    <m/>
    <m/>
    <n v="2.5000000000000001E-2"/>
    <n v="12105.2"/>
  </r>
  <r>
    <x v="1"/>
    <s v="10"/>
    <s v="4/17/2014"/>
    <s v="2014"/>
    <s v="7"/>
    <s v="41100000"/>
    <x v="17"/>
    <x v="0"/>
    <s v="National Inst of Food &amp; Agriculture"/>
    <s v="Federal"/>
    <x v="0"/>
    <s v="4027003000"/>
    <s v="Pending"/>
    <s v="14109398"/>
    <n v="0.2"/>
    <n v="98483.6"/>
    <m/>
    <m/>
    <n v="0.2"/>
    <n v="98483.6"/>
  </r>
  <r>
    <x v="1"/>
    <s v="10"/>
    <s v="4/17/2014"/>
    <s v="2014"/>
    <s v="7"/>
    <s v="41100000"/>
    <x v="17"/>
    <x v="0"/>
    <s v="National Inst of Food &amp; Agriculture"/>
    <s v="Federal"/>
    <x v="0"/>
    <s v="4027012000"/>
    <s v="Pending"/>
    <s v="14109436"/>
    <n v="0"/>
    <n v="0"/>
    <m/>
    <m/>
    <n v="0"/>
    <n v="0"/>
  </r>
  <r>
    <x v="1"/>
    <s v="10"/>
    <s v="4/17/2014"/>
    <s v="2014"/>
    <s v="7"/>
    <s v="41100000"/>
    <x v="17"/>
    <x v="0"/>
    <s v="National Inst of Food &amp; Agriculture"/>
    <s v="Federal"/>
    <x v="0"/>
    <s v="4027013000"/>
    <s v="Pending"/>
    <s v="14109436"/>
    <n v="0"/>
    <n v="0"/>
    <m/>
    <m/>
    <n v="0"/>
    <n v="0"/>
  </r>
  <r>
    <x v="1"/>
    <s v="10"/>
    <s v="4/18/2014"/>
    <s v="2014"/>
    <s v="7"/>
    <s v="41100000"/>
    <x v="17"/>
    <x v="0"/>
    <s v="AGRICULTURAL RESEARCH SERVICE"/>
    <s v="Federal"/>
    <x v="0"/>
    <s v="4011008000"/>
    <s v="Awarded"/>
    <s v="14109457"/>
    <m/>
    <m/>
    <n v="1"/>
    <n v="5138"/>
    <n v="1"/>
    <n v="5138"/>
  </r>
  <r>
    <x v="1"/>
    <s v="10"/>
    <s v="4/18/2014"/>
    <s v="2014"/>
    <s v="7"/>
    <s v="41100000"/>
    <x v="17"/>
    <x v="0"/>
    <s v="UNIVERSITY OF HAWAII"/>
    <s v="Institution of Higher Education"/>
    <x v="0"/>
    <s v="4011009000"/>
    <s v="Pending"/>
    <s v="14109464"/>
    <m/>
    <m/>
    <n v="1"/>
    <n v="159166"/>
    <n v="1"/>
    <n v="159166"/>
  </r>
  <r>
    <x v="1"/>
    <s v="10"/>
    <s v="4/18/2014"/>
    <s v="2014"/>
    <s v="7"/>
    <s v="41100000"/>
    <x v="17"/>
    <x v="0"/>
    <s v="CORNELL UNIVERSITY"/>
    <s v="Institution of Higher Education"/>
    <x v="0"/>
    <s v="4011014000"/>
    <s v="Pending"/>
    <s v="14109516"/>
    <m/>
    <m/>
    <n v="1"/>
    <n v="173646"/>
    <n v="1"/>
    <n v="173646"/>
  </r>
  <r>
    <x v="1"/>
    <s v="10"/>
    <s v="4/21/2014"/>
    <s v="2014"/>
    <s v="7"/>
    <s v="41100000"/>
    <x v="17"/>
    <x v="0"/>
    <s v="MISSISSIPPI STATE UNIVERSITY"/>
    <s v="Institution of Higher Education"/>
    <x v="0"/>
    <s v="4011005000"/>
    <s v="Pending"/>
    <s v="14109537"/>
    <m/>
    <m/>
    <n v="0.5"/>
    <n v="125000"/>
    <n v="0.5"/>
    <n v="125000"/>
  </r>
  <r>
    <x v="1"/>
    <s v="10"/>
    <s v="4/21/2014"/>
    <s v="2014"/>
    <s v="7"/>
    <s v="41100000"/>
    <x v="17"/>
    <x v="0"/>
    <s v="MISSISSIPPI STATE UNIVERSITY"/>
    <s v="Institution of Higher Education"/>
    <x v="0"/>
    <s v="4025001000"/>
    <s v="Pending"/>
    <s v="14109537"/>
    <m/>
    <m/>
    <n v="0"/>
    <n v="0"/>
    <n v="0"/>
    <n v="0"/>
  </r>
  <r>
    <x v="1"/>
    <s v="10"/>
    <s v="4/21/2014"/>
    <s v="2014"/>
    <s v="7"/>
    <s v="41100000"/>
    <x v="17"/>
    <x v="0"/>
    <s v="MISSISSIPPI STATE UNIVERSITY"/>
    <s v="Institution of Higher Education"/>
    <x v="0"/>
    <s v="4025001005"/>
    <s v="Pending"/>
    <s v="14109537"/>
    <m/>
    <m/>
    <n v="0.5"/>
    <n v="125000"/>
    <n v="0.5"/>
    <n v="125000"/>
  </r>
  <r>
    <x v="1"/>
    <s v="10"/>
    <s v="4/23/2014"/>
    <s v="2014"/>
    <s v="7"/>
    <s v="41100000"/>
    <x v="17"/>
    <x v="0"/>
    <s v="National Inst of Food &amp; Agriculture"/>
    <s v="Federal"/>
    <x v="0"/>
    <s v="4011016000"/>
    <s v="Pending"/>
    <s v="14109514"/>
    <m/>
    <m/>
    <n v="0.6"/>
    <n v="299884.79999999999"/>
    <n v="0.6"/>
    <n v="299884.79999999999"/>
  </r>
  <r>
    <x v="1"/>
    <s v="10"/>
    <s v="4/23/2014"/>
    <s v="2014"/>
    <s v="7"/>
    <s v="41100000"/>
    <x v="17"/>
    <x v="0"/>
    <s v="UNIVERSITY OF ILLINOIS"/>
    <s v="Institution of Higher Education"/>
    <x v="0"/>
    <s v="4012003000"/>
    <s v="Pending"/>
    <s v="14109631"/>
    <m/>
    <m/>
    <n v="1"/>
    <n v="133793"/>
    <n v="1"/>
    <n v="133793"/>
  </r>
  <r>
    <x v="1"/>
    <s v="10"/>
    <s v="4/23/2014"/>
    <s v="2014"/>
    <s v="7"/>
    <s v="41100000"/>
    <x v="17"/>
    <x v="0"/>
    <s v="National Inst of Food &amp; Agriculture"/>
    <s v="Federal"/>
    <x v="0"/>
    <s v="4016005000"/>
    <s v="Pending"/>
    <s v="14109514"/>
    <m/>
    <m/>
    <n v="0.4"/>
    <n v="199923.20000000001"/>
    <n v="0.4"/>
    <n v="199923.20000000001"/>
  </r>
  <r>
    <x v="1"/>
    <s v="10"/>
    <s v="4/25/2014"/>
    <s v="2014"/>
    <s v="7"/>
    <s v="41100000"/>
    <x v="17"/>
    <x v="0"/>
    <s v="National Inst of Food &amp; Agriculture"/>
    <s v="Federal"/>
    <x v="0"/>
    <s v="4011005000"/>
    <s v="Pending"/>
    <s v="14109761"/>
    <m/>
    <m/>
    <n v="0.6"/>
    <n v="300000"/>
    <n v="0.6"/>
    <n v="300000"/>
  </r>
  <r>
    <x v="1"/>
    <s v="10"/>
    <s v="4/25/2014"/>
    <s v="2014"/>
    <s v="7"/>
    <s v="41100000"/>
    <x v="17"/>
    <x v="0"/>
    <s v="AGRICULTURAL RESEARCH SERVICE"/>
    <s v="Federal"/>
    <x v="0"/>
    <s v="4011009000"/>
    <s v="Pending"/>
    <s v="13076436"/>
    <m/>
    <m/>
    <n v="0.5"/>
    <n v="36134.5"/>
    <n v="0.5"/>
    <n v="36134.5"/>
  </r>
  <r>
    <x v="1"/>
    <s v="10"/>
    <s v="4/25/2014"/>
    <s v="2014"/>
    <s v="7"/>
    <s v="41100000"/>
    <x v="17"/>
    <x v="0"/>
    <s v="AGRICULTURAL RESEARCH SERVICE"/>
    <s v="Federal"/>
    <x v="0"/>
    <s v="4011009000"/>
    <s v="Pending"/>
    <s v="14109745"/>
    <m/>
    <m/>
    <n v="0.98"/>
    <n v="46079.6"/>
    <n v="0.98"/>
    <n v="46079.6"/>
  </r>
  <r>
    <x v="1"/>
    <s v="10"/>
    <s v="4/25/2014"/>
    <s v="2014"/>
    <s v="7"/>
    <s v="41100000"/>
    <x v="17"/>
    <x v="0"/>
    <s v="AGRICULTURAL RESEARCH SERVICE"/>
    <s v="Federal"/>
    <x v="0"/>
    <s v="4011023000"/>
    <s v="Pending"/>
    <s v="14109745"/>
    <m/>
    <m/>
    <n v="1.7999999999999999E-2"/>
    <n v="846.36"/>
    <n v="1.7999999999999999E-2"/>
    <n v="846.36"/>
  </r>
  <r>
    <x v="1"/>
    <s v="10"/>
    <s v="4/25/2014"/>
    <s v="2014"/>
    <s v="7"/>
    <s v="41100000"/>
    <x v="17"/>
    <x v="0"/>
    <s v="AGRICULTURAL RESEARCH SERVICE"/>
    <s v="Federal"/>
    <x v="0"/>
    <s v="4012003000"/>
    <s v="Pending"/>
    <s v="14109745"/>
    <m/>
    <m/>
    <n v="2E-3"/>
    <n v="94.04"/>
    <n v="2E-3"/>
    <n v="94.04"/>
  </r>
  <r>
    <x v="1"/>
    <s v="10"/>
    <s v="4/25/2014"/>
    <s v="2014"/>
    <s v="7"/>
    <s v="41100000"/>
    <x v="17"/>
    <x v="0"/>
    <s v="AGRICULTURAL RESEARCH SERVICE"/>
    <s v="Federal"/>
    <x v="0"/>
    <s v="4012007000"/>
    <s v="Pending"/>
    <s v="13076436"/>
    <m/>
    <m/>
    <n v="0.5"/>
    <n v="36134.5"/>
    <n v="0.5"/>
    <n v="36134.5"/>
  </r>
  <r>
    <x v="1"/>
    <s v="10"/>
    <s v="4/25/2014"/>
    <s v="2014"/>
    <s v="7"/>
    <s v="41100000"/>
    <x v="17"/>
    <x v="0"/>
    <s v="National Inst of Food &amp; Agriculture"/>
    <s v="Federal"/>
    <x v="0"/>
    <s v="4012007000"/>
    <s v="Pending"/>
    <s v="14109761"/>
    <m/>
    <m/>
    <n v="0.4"/>
    <n v="200000"/>
    <n v="0.4"/>
    <n v="200000"/>
  </r>
  <r>
    <x v="1"/>
    <s v="10"/>
    <s v="4/28/2014"/>
    <s v="2014"/>
    <s v="7"/>
    <s v="41100000"/>
    <x v="17"/>
    <x v="0"/>
    <s v="National Inst of Food &amp; Agriculture"/>
    <s v="Federal"/>
    <x v="0"/>
    <s v="4011005000"/>
    <s v="Pending"/>
    <s v="13119892"/>
    <m/>
    <m/>
    <n v="0.95"/>
    <n v="454456.25"/>
    <n v="0.95"/>
    <n v="454456.25"/>
  </r>
  <r>
    <x v="1"/>
    <s v="10"/>
    <s v="4/28/2014"/>
    <s v="2014"/>
    <s v="7"/>
    <s v="41100000"/>
    <x v="17"/>
    <x v="0"/>
    <s v="UNIVERSITY OF MINNESOTA"/>
    <s v="Institution of Higher Education"/>
    <x v="0"/>
    <s v="4011005000"/>
    <s v="Pending"/>
    <s v="14109404"/>
    <m/>
    <m/>
    <n v="1"/>
    <n v="75509"/>
    <n v="1"/>
    <n v="75509"/>
  </r>
  <r>
    <x v="1"/>
    <s v="10"/>
    <s v="4/28/2014"/>
    <s v="2014"/>
    <s v="7"/>
    <s v="41100000"/>
    <x v="17"/>
    <x v="0"/>
    <s v="National Inst of Food &amp; Agriculture"/>
    <s v="Federal"/>
    <x v="0"/>
    <s v="4011005000"/>
    <s v="Pending"/>
    <s v="14109669"/>
    <m/>
    <m/>
    <n v="1"/>
    <n v="471462"/>
    <n v="1"/>
    <n v="471462"/>
  </r>
  <r>
    <x v="1"/>
    <s v="10"/>
    <s v="4/28/2014"/>
    <s v="2014"/>
    <s v="7"/>
    <s v="41100000"/>
    <x v="17"/>
    <x v="0"/>
    <s v="National Inst of Food &amp; Agriculture"/>
    <s v="Federal"/>
    <x v="0"/>
    <s v="4011005000"/>
    <s v="Pending"/>
    <s v="14109693"/>
    <m/>
    <m/>
    <n v="1"/>
    <n v="500000"/>
    <n v="1"/>
    <n v="500000"/>
  </r>
  <r>
    <x v="1"/>
    <s v="10"/>
    <s v="4/28/2014"/>
    <s v="2014"/>
    <s v="7"/>
    <s v="41100000"/>
    <x v="17"/>
    <x v="0"/>
    <s v="National Inst of Food &amp; Agriculture"/>
    <s v="Federal"/>
    <x v="0"/>
    <s v="4011005000"/>
    <s v="Pending"/>
    <s v="14109763"/>
    <m/>
    <m/>
    <n v="1"/>
    <n v="466416"/>
    <n v="1"/>
    <n v="466416"/>
  </r>
  <r>
    <x v="1"/>
    <s v="10"/>
    <s v="4/28/2014"/>
    <s v="2014"/>
    <s v="7"/>
    <s v="41100000"/>
    <x v="17"/>
    <x v="0"/>
    <s v="National Inst of Food &amp; Agriculture"/>
    <s v="Federal"/>
    <x v="0"/>
    <s v="4011005000"/>
    <s v="Pending"/>
    <s v="14109764"/>
    <m/>
    <m/>
    <n v="0.55000000000000004"/>
    <n v="274839.95"/>
    <n v="0.55000000000000004"/>
    <n v="274839.95"/>
  </r>
  <r>
    <x v="1"/>
    <s v="10"/>
    <s v="4/28/2014"/>
    <s v="2014"/>
    <s v="7"/>
    <s v="41100000"/>
    <x v="17"/>
    <x v="0"/>
    <s v="National Inst of Food &amp; Agriculture"/>
    <s v="Federal"/>
    <x v="0"/>
    <s v="4011005000"/>
    <s v="Pending"/>
    <s v="14109780"/>
    <n v="0.85"/>
    <n v="423560.1"/>
    <m/>
    <m/>
    <n v="0.85"/>
    <n v="423560.1"/>
  </r>
  <r>
    <x v="1"/>
    <s v="10"/>
    <s v="4/28/2014"/>
    <s v="2014"/>
    <s v="7"/>
    <s v="41100000"/>
    <x v="17"/>
    <x v="0"/>
    <s v="National Inst of Food &amp; Agriculture"/>
    <s v="Federal"/>
    <x v="0"/>
    <s v="4011005000"/>
    <s v="Pending"/>
    <s v="14109798"/>
    <m/>
    <m/>
    <n v="0.34"/>
    <n v="169672.58"/>
    <n v="0.34"/>
    <n v="169672.58"/>
  </r>
  <r>
    <x v="1"/>
    <s v="10"/>
    <s v="4/28/2014"/>
    <s v="2014"/>
    <s v="7"/>
    <s v="41100000"/>
    <x v="17"/>
    <x v="0"/>
    <s v="National Inst of Food &amp; Agriculture"/>
    <s v="Federal"/>
    <x v="0"/>
    <s v="4011008000"/>
    <s v="Pending"/>
    <s v="13119892"/>
    <m/>
    <m/>
    <n v="0.05"/>
    <n v="23918.75"/>
    <n v="0.05"/>
    <n v="23918.75"/>
  </r>
  <r>
    <x v="1"/>
    <s v="10"/>
    <s v="4/28/2014"/>
    <s v="2014"/>
    <s v="7"/>
    <s v="41100000"/>
    <x v="17"/>
    <x v="0"/>
    <s v="National Inst of Food &amp; Agriculture"/>
    <s v="Federal"/>
    <x v="0"/>
    <s v="4011008000"/>
    <s v="Pending"/>
    <s v="14109764"/>
    <m/>
    <m/>
    <n v="0.3"/>
    <n v="149912.70000000001"/>
    <n v="0.3"/>
    <n v="149912.70000000001"/>
  </r>
  <r>
    <x v="1"/>
    <s v="10"/>
    <s v="4/28/2014"/>
    <s v="2014"/>
    <s v="7"/>
    <s v="41100000"/>
    <x v="17"/>
    <x v="0"/>
    <s v="National Inst of Food &amp; Agriculture"/>
    <s v="Federal"/>
    <x v="0"/>
    <s v="4011008000"/>
    <s v="Pending"/>
    <s v="14109780"/>
    <n v="0.15"/>
    <n v="74745.899999999994"/>
    <m/>
    <m/>
    <n v="0.15"/>
    <n v="74745.899999999994"/>
  </r>
  <r>
    <x v="1"/>
    <s v="10"/>
    <s v="4/28/2014"/>
    <s v="2014"/>
    <s v="7"/>
    <s v="41100000"/>
    <x v="17"/>
    <x v="0"/>
    <s v="National Inst of Food &amp; Agriculture"/>
    <s v="Federal"/>
    <x v="0"/>
    <s v="4011009000"/>
    <s v="Pending"/>
    <s v="14109725"/>
    <m/>
    <m/>
    <n v="1"/>
    <n v="495546"/>
    <n v="1"/>
    <n v="495546"/>
  </r>
  <r>
    <x v="1"/>
    <s v="10"/>
    <s v="4/28/2014"/>
    <s v="2014"/>
    <s v="7"/>
    <s v="41100000"/>
    <x v="17"/>
    <x v="0"/>
    <s v="National Inst of Food &amp; Agriculture"/>
    <s v="Federal"/>
    <x v="0"/>
    <s v="4011009000"/>
    <s v="Pending"/>
    <s v="14109808"/>
    <n v="1"/>
    <n v="499516"/>
    <m/>
    <m/>
    <n v="1"/>
    <n v="499516"/>
  </r>
  <r>
    <x v="1"/>
    <s v="10"/>
    <s v="4/28/2014"/>
    <s v="2014"/>
    <s v="7"/>
    <s v="41100000"/>
    <x v="17"/>
    <x v="0"/>
    <s v="UNIVERSITY OF MINNESOTA"/>
    <s v="Institution of Higher Education"/>
    <x v="0"/>
    <s v="4011013000"/>
    <s v="Awarded"/>
    <s v="14044875"/>
    <m/>
    <m/>
    <n v="1"/>
    <n v="1999.98"/>
    <n v="1"/>
    <n v="1999.98"/>
  </r>
  <r>
    <x v="1"/>
    <s v="10"/>
    <s v="4/28/2014"/>
    <s v="2014"/>
    <s v="7"/>
    <s v="41100000"/>
    <x v="17"/>
    <x v="0"/>
    <s v="National Inst of Food &amp; Agriculture"/>
    <s v="Federal"/>
    <x v="0"/>
    <s v="4011015000"/>
    <s v="Pending"/>
    <s v="14109798"/>
    <m/>
    <m/>
    <n v="0.33"/>
    <n v="164682.21"/>
    <n v="0.33"/>
    <n v="164682.21"/>
  </r>
  <r>
    <x v="1"/>
    <s v="10"/>
    <s v="4/28/2014"/>
    <s v="2014"/>
    <s v="7"/>
    <s v="41100000"/>
    <x v="17"/>
    <x v="0"/>
    <s v="National Inst of Food &amp; Agriculture"/>
    <s v="Federal"/>
    <x v="0"/>
    <s v="4011016000"/>
    <s v="Pending"/>
    <s v="14109798"/>
    <m/>
    <m/>
    <n v="0.33"/>
    <n v="164682.21"/>
    <n v="0.33"/>
    <n v="164682.21"/>
  </r>
  <r>
    <x v="1"/>
    <s v="10"/>
    <s v="4/28/2014"/>
    <s v="2014"/>
    <s v="7"/>
    <s v="41100000"/>
    <x v="17"/>
    <x v="0"/>
    <s v="National Inst of Food &amp; Agriculture"/>
    <s v="Federal"/>
    <x v="0"/>
    <s v="4018010000"/>
    <s v="Pending"/>
    <s v="14109764"/>
    <m/>
    <m/>
    <n v="0.15"/>
    <n v="74956.350000000006"/>
    <n v="0.15"/>
    <n v="74956.350000000006"/>
  </r>
  <r>
    <x v="1"/>
    <s v="10"/>
    <s v="4/28/2014"/>
    <s v="2014"/>
    <s v="7"/>
    <s v="41100000"/>
    <x v="17"/>
    <x v="0"/>
    <s v="National Inst of Food &amp; Agriculture"/>
    <s v="Federal"/>
    <x v="0"/>
    <s v="4027011000"/>
    <s v="Pending"/>
    <s v="14109780"/>
    <n v="0"/>
    <n v="0"/>
    <m/>
    <m/>
    <n v="0"/>
    <n v="0"/>
  </r>
  <r>
    <x v="1"/>
    <s v="10"/>
    <s v="4/28/2014"/>
    <s v="2014"/>
    <s v="7"/>
    <s v="41100000"/>
    <x v="17"/>
    <x v="0"/>
    <s v="National Inst of Food &amp; Agriculture"/>
    <s v="Federal"/>
    <x v="0"/>
    <s v="4027012000"/>
    <s v="Pending"/>
    <s v="14109808"/>
    <n v="0"/>
    <n v="0"/>
    <m/>
    <m/>
    <n v="0"/>
    <n v="0"/>
  </r>
  <r>
    <x v="1"/>
    <s v="10"/>
    <s v="4/28/2014"/>
    <s v="2014"/>
    <s v="7"/>
    <s v="41100000"/>
    <x v="17"/>
    <x v="0"/>
    <s v="National Inst of Food &amp; Agriculture"/>
    <s v="Federal"/>
    <x v="0"/>
    <s v="4027013000"/>
    <s v="Pending"/>
    <s v="14109780"/>
    <n v="0"/>
    <n v="0"/>
    <m/>
    <m/>
    <n v="0"/>
    <n v="0"/>
  </r>
  <r>
    <x v="1"/>
    <s v="10"/>
    <s v="4/29/2014"/>
    <s v="2014"/>
    <s v="7"/>
    <s v="41100000"/>
    <x v="17"/>
    <x v="0"/>
    <s v="National Inst of Food &amp; Agriculture"/>
    <s v="Federal"/>
    <x v="0"/>
    <s v="4011009000"/>
    <s v="Pending"/>
    <s v="14109585"/>
    <m/>
    <m/>
    <n v="0.99"/>
    <n v="494998.27"/>
    <n v="0.99"/>
    <n v="494998.27"/>
  </r>
  <r>
    <x v="1"/>
    <s v="10"/>
    <s v="4/29/2014"/>
    <s v="2014"/>
    <s v="7"/>
    <s v="41100000"/>
    <x v="17"/>
    <x v="0"/>
    <s v="National Inst of Food &amp; Agriculture"/>
    <s v="Federal"/>
    <x v="0"/>
    <s v="4011023000"/>
    <s v="Pending"/>
    <s v="14109585"/>
    <m/>
    <m/>
    <n v="8.9999999999999993E-3"/>
    <n v="4499.9799999999996"/>
    <n v="8.9999999999999993E-3"/>
    <n v="4499.9799999999996"/>
  </r>
  <r>
    <x v="1"/>
    <s v="10"/>
    <s v="4/29/2014"/>
    <s v="2014"/>
    <s v="7"/>
    <s v="41100000"/>
    <x v="17"/>
    <x v="0"/>
    <s v="National Inst of Food &amp; Agriculture"/>
    <s v="Federal"/>
    <x v="0"/>
    <s v="4012003000"/>
    <s v="Pending"/>
    <s v="14109585"/>
    <m/>
    <m/>
    <n v="1E-3"/>
    <n v="500"/>
    <n v="1E-3"/>
    <n v="500"/>
  </r>
  <r>
    <x v="1"/>
    <s v="10"/>
    <s v="4/30/2014"/>
    <s v="2014"/>
    <s v="7"/>
    <s v="41100000"/>
    <x v="17"/>
    <x v="0"/>
    <s v="UNIVERSITY OF KENTUCKY"/>
    <s v="Institution of Higher Education"/>
    <x v="0"/>
    <s v="4011008000"/>
    <s v="Pending"/>
    <s v="14109893"/>
    <m/>
    <m/>
    <n v="1"/>
    <n v="53061"/>
    <n v="1"/>
    <n v="53061"/>
  </r>
  <r>
    <x v="1"/>
    <s v="10"/>
    <s v="4/30/2014"/>
    <s v="2014"/>
    <s v="7"/>
    <s v="41100000"/>
    <x v="17"/>
    <x v="0"/>
    <s v="National Inst of Food &amp; Agriculture"/>
    <s v="Federal"/>
    <x v="0"/>
    <s v="4011015000"/>
    <s v="Pending"/>
    <s v="14109757"/>
    <m/>
    <m/>
    <n v="1"/>
    <n v="499529"/>
    <n v="1"/>
    <n v="499529"/>
  </r>
  <r>
    <x v="1"/>
    <s v="11"/>
    <s v="5/1/2014"/>
    <s v="2014"/>
    <s v="8"/>
    <s v="41100000"/>
    <x v="17"/>
    <x v="0"/>
    <s v="WASHINGTON STATE UNIVERSITY"/>
    <s v="Institution of Higher Education"/>
    <x v="0"/>
    <s v="4011008000"/>
    <s v="Pending"/>
    <s v="14109795"/>
    <m/>
    <m/>
    <n v="0.25"/>
    <n v="31569.25"/>
    <n v="0.25"/>
    <n v="31569.25"/>
  </r>
  <r>
    <x v="1"/>
    <s v="11"/>
    <s v="5/1/2014"/>
    <s v="2014"/>
    <s v="8"/>
    <s v="41100000"/>
    <x v="17"/>
    <x v="0"/>
    <s v="National Inst of Food &amp; Agriculture"/>
    <s v="Federal"/>
    <x v="0"/>
    <s v="4011008000"/>
    <s v="Pending"/>
    <s v="14109900"/>
    <n v="0.2"/>
    <n v="98709.8"/>
    <m/>
    <m/>
    <n v="0.2"/>
    <n v="98709.8"/>
  </r>
  <r>
    <x v="1"/>
    <s v="11"/>
    <s v="5/1/2014"/>
    <s v="2014"/>
    <s v="8"/>
    <s v="41100000"/>
    <x v="17"/>
    <x v="0"/>
    <s v="WASHINGTON STATE UNIVERSITY"/>
    <s v="Institution of Higher Education"/>
    <x v="0"/>
    <s v="4011009000"/>
    <s v="Pending"/>
    <s v="14109795"/>
    <m/>
    <m/>
    <n v="0.75"/>
    <n v="94707.75"/>
    <n v="0.75"/>
    <n v="94707.75"/>
  </r>
  <r>
    <x v="1"/>
    <s v="11"/>
    <s v="5/1/2014"/>
    <s v="2014"/>
    <s v="8"/>
    <s v="41100000"/>
    <x v="17"/>
    <x v="0"/>
    <s v="National Inst of Food &amp; Agriculture"/>
    <s v="Federal"/>
    <x v="0"/>
    <s v="4011009000"/>
    <s v="Pending"/>
    <s v="14109812"/>
    <m/>
    <m/>
    <n v="1"/>
    <n v="499983"/>
    <n v="1"/>
    <n v="499983"/>
  </r>
  <r>
    <x v="1"/>
    <s v="11"/>
    <s v="5/1/2014"/>
    <s v="2014"/>
    <s v="8"/>
    <s v="41100000"/>
    <x v="17"/>
    <x v="0"/>
    <s v="National Inst of Food &amp; Agriculture"/>
    <s v="Federal"/>
    <x v="0"/>
    <s v="4011009000"/>
    <s v="Pending"/>
    <s v="14109854"/>
    <m/>
    <m/>
    <n v="1"/>
    <n v="499513"/>
    <n v="1"/>
    <n v="499513"/>
  </r>
  <r>
    <x v="1"/>
    <s v="11"/>
    <s v="5/1/2014"/>
    <s v="2014"/>
    <s v="8"/>
    <s v="41100000"/>
    <x v="17"/>
    <x v="0"/>
    <s v="National Inst of Food &amp; Agriculture"/>
    <s v="Federal"/>
    <x v="0"/>
    <s v="4011009000"/>
    <s v="Pending"/>
    <s v="14109901"/>
    <m/>
    <m/>
    <n v="1"/>
    <n v="499818"/>
    <n v="1"/>
    <n v="499818"/>
  </r>
  <r>
    <x v="1"/>
    <s v="11"/>
    <s v="5/1/2014"/>
    <s v="2014"/>
    <s v="8"/>
    <s v="41100000"/>
    <x v="17"/>
    <x v="0"/>
    <s v="National Inst of Food &amp; Agriculture"/>
    <s v="Federal"/>
    <x v="0"/>
    <s v="4011009000"/>
    <s v="Pending"/>
    <s v="14109903"/>
    <m/>
    <m/>
    <n v="0.8"/>
    <n v="399188"/>
    <n v="0.8"/>
    <n v="399188"/>
  </r>
  <r>
    <x v="1"/>
    <s v="11"/>
    <s v="5/1/2014"/>
    <s v="2014"/>
    <s v="8"/>
    <s v="41100000"/>
    <x v="17"/>
    <x v="0"/>
    <s v="National Inst of Food &amp; Agriculture"/>
    <s v="Federal"/>
    <x v="0"/>
    <s v="4011009000"/>
    <s v="Pending"/>
    <s v="14119915"/>
    <n v="0.8"/>
    <n v="396484"/>
    <m/>
    <m/>
    <n v="0.8"/>
    <n v="396484"/>
  </r>
  <r>
    <x v="1"/>
    <s v="11"/>
    <s v="5/1/2014"/>
    <s v="2014"/>
    <s v="8"/>
    <s v="41100000"/>
    <x v="17"/>
    <x v="0"/>
    <s v="UNIVERSITY OF ARIZONA"/>
    <s v="Institution of Higher Education"/>
    <x v="0"/>
    <s v="4011009000"/>
    <s v="Pending"/>
    <s v="14119916"/>
    <m/>
    <m/>
    <n v="1"/>
    <n v="225000"/>
    <n v="1"/>
    <n v="225000"/>
  </r>
  <r>
    <x v="1"/>
    <s v="11"/>
    <s v="5/1/2014"/>
    <s v="2014"/>
    <s v="8"/>
    <s v="41100000"/>
    <x v="17"/>
    <x v="0"/>
    <s v="National Inst of Food &amp; Agriculture"/>
    <s v="Federal"/>
    <x v="0"/>
    <s v="4011009000"/>
    <s v="Pending"/>
    <s v="14119923"/>
    <m/>
    <m/>
    <n v="0.34"/>
    <n v="169985.04"/>
    <n v="0.34"/>
    <n v="169985.04"/>
  </r>
  <r>
    <x v="1"/>
    <s v="11"/>
    <s v="5/1/2014"/>
    <s v="2014"/>
    <s v="8"/>
    <s v="41100000"/>
    <x v="17"/>
    <x v="0"/>
    <s v="National Inst of Food &amp; Agriculture"/>
    <s v="Federal"/>
    <x v="0"/>
    <s v="4011010000"/>
    <s v="Pending"/>
    <s v="14119922"/>
    <m/>
    <m/>
    <n v="0.24"/>
    <n v="119325.12"/>
    <n v="0.24"/>
    <n v="119325.12"/>
  </r>
  <r>
    <x v="1"/>
    <s v="11"/>
    <s v="5/1/2014"/>
    <s v="2014"/>
    <s v="8"/>
    <s v="41100000"/>
    <x v="17"/>
    <x v="0"/>
    <s v="National Inst of Food &amp; Agriculture"/>
    <s v="Federal"/>
    <x v="0"/>
    <s v="4011014000"/>
    <s v="Pending"/>
    <s v="14109895"/>
    <m/>
    <m/>
    <n v="1"/>
    <n v="493661"/>
    <n v="1"/>
    <n v="493661"/>
  </r>
  <r>
    <x v="1"/>
    <s v="11"/>
    <s v="5/1/2014"/>
    <s v="2014"/>
    <s v="8"/>
    <s v="41100000"/>
    <x v="17"/>
    <x v="0"/>
    <s v="National Inst of Food &amp; Agriculture"/>
    <s v="Federal"/>
    <x v="0"/>
    <s v="4011014000"/>
    <s v="Pending"/>
    <s v="14109900"/>
    <n v="0.67500000000000004"/>
    <n v="333145.57"/>
    <m/>
    <m/>
    <n v="0.67500000000000004"/>
    <n v="333145.57"/>
  </r>
  <r>
    <x v="1"/>
    <s v="11"/>
    <s v="5/1/2014"/>
    <s v="2014"/>
    <s v="8"/>
    <s v="41100000"/>
    <x v="17"/>
    <x v="0"/>
    <s v="National Inst of Food &amp; Agriculture"/>
    <s v="Federal"/>
    <x v="0"/>
    <s v="4011014000"/>
    <s v="Pending"/>
    <s v="14119909"/>
    <m/>
    <m/>
    <n v="1"/>
    <n v="498733"/>
    <n v="1"/>
    <n v="498733"/>
  </r>
  <r>
    <x v="1"/>
    <s v="11"/>
    <s v="5/1/2014"/>
    <s v="2014"/>
    <s v="8"/>
    <s v="41100000"/>
    <x v="17"/>
    <x v="0"/>
    <s v="National Inst of Food &amp; Agriculture"/>
    <s v="Federal"/>
    <x v="0"/>
    <s v="4011014000"/>
    <s v="Pending"/>
    <s v="14119920"/>
    <m/>
    <m/>
    <n v="1"/>
    <n v="499029"/>
    <n v="1"/>
    <n v="499029"/>
  </r>
  <r>
    <x v="1"/>
    <s v="11"/>
    <s v="5/1/2014"/>
    <s v="2014"/>
    <s v="8"/>
    <s v="41100000"/>
    <x v="17"/>
    <x v="0"/>
    <s v="National Inst of Food &amp; Agriculture"/>
    <s v="Federal"/>
    <x v="0"/>
    <s v="4011014000"/>
    <s v="Pending"/>
    <s v="14119922"/>
    <m/>
    <m/>
    <n v="0.3"/>
    <n v="149156.4"/>
    <n v="0.3"/>
    <n v="149156.4"/>
  </r>
  <r>
    <x v="1"/>
    <s v="11"/>
    <s v="5/1/2014"/>
    <s v="2014"/>
    <s v="8"/>
    <s v="41100000"/>
    <x v="17"/>
    <x v="0"/>
    <s v="National Inst of Food &amp; Agriculture"/>
    <s v="Federal"/>
    <x v="0"/>
    <s v="4011015000"/>
    <s v="Pending"/>
    <s v="14109900"/>
    <n v="2.5000000000000001E-2"/>
    <n v="12338.73"/>
    <m/>
    <m/>
    <n v="2.5000000000000001E-2"/>
    <n v="12338.73"/>
  </r>
  <r>
    <x v="1"/>
    <s v="11"/>
    <s v="5/1/2014"/>
    <s v="2014"/>
    <s v="8"/>
    <s v="41100000"/>
    <x v="17"/>
    <x v="0"/>
    <s v="National Inst of Food &amp; Agriculture"/>
    <s v="Federal"/>
    <x v="0"/>
    <s v="4011018000"/>
    <s v="Pending"/>
    <s v="14119922"/>
    <m/>
    <m/>
    <n v="0.46"/>
    <n v="228706.48"/>
    <n v="0.46"/>
    <n v="228706.48"/>
  </r>
  <r>
    <x v="1"/>
    <s v="11"/>
    <s v="5/1/2014"/>
    <s v="2014"/>
    <s v="8"/>
    <s v="41100000"/>
    <x v="17"/>
    <x v="0"/>
    <s v="National Inst of Food &amp; Agriculture"/>
    <s v="Federal"/>
    <x v="0"/>
    <s v="4012003000"/>
    <s v="Pending"/>
    <s v="14109855"/>
    <m/>
    <m/>
    <n v="0.75"/>
    <n v="375000"/>
    <n v="0.75"/>
    <n v="375000"/>
  </r>
  <r>
    <x v="1"/>
    <s v="11"/>
    <s v="5/1/2014"/>
    <s v="2014"/>
    <s v="8"/>
    <s v="41100000"/>
    <x v="17"/>
    <x v="0"/>
    <s v="National Inst of Food &amp; Agriculture"/>
    <s v="Federal"/>
    <x v="0"/>
    <s v="4012006000"/>
    <s v="Pending"/>
    <s v="14119923"/>
    <m/>
    <m/>
    <n v="0.33"/>
    <n v="164985.48000000001"/>
    <n v="0.33"/>
    <n v="164985.48000000001"/>
  </r>
  <r>
    <x v="1"/>
    <s v="11"/>
    <s v="5/1/2014"/>
    <s v="2014"/>
    <s v="8"/>
    <s v="41100000"/>
    <x v="17"/>
    <x v="0"/>
    <s v="National Inst of Food &amp; Agriculture"/>
    <s v="Federal"/>
    <x v="0"/>
    <s v="4012007000"/>
    <s v="Pending"/>
    <s v="14109855"/>
    <m/>
    <m/>
    <n v="0.25"/>
    <n v="125000"/>
    <n v="0.25"/>
    <n v="125000"/>
  </r>
  <r>
    <x v="1"/>
    <s v="11"/>
    <s v="5/1/2014"/>
    <s v="2014"/>
    <s v="8"/>
    <s v="41100000"/>
    <x v="17"/>
    <x v="0"/>
    <s v="National Inst of Food &amp; Agriculture"/>
    <s v="Federal"/>
    <x v="0"/>
    <s v="4018007000"/>
    <s v="Pending"/>
    <s v="14119923"/>
    <m/>
    <m/>
    <n v="0.33"/>
    <n v="164985.48000000001"/>
    <n v="0.33"/>
    <n v="164985.48000000001"/>
  </r>
  <r>
    <x v="1"/>
    <s v="11"/>
    <s v="5/1/2014"/>
    <s v="2014"/>
    <s v="8"/>
    <s v="41100000"/>
    <x v="17"/>
    <x v="0"/>
    <s v="National Inst of Food &amp; Agriculture"/>
    <s v="Federal"/>
    <x v="0"/>
    <s v="4018008000"/>
    <s v="Pending"/>
    <s v="14109900"/>
    <n v="0.1"/>
    <n v="49354.9"/>
    <m/>
    <m/>
    <n v="0.1"/>
    <n v="49354.9"/>
  </r>
  <r>
    <x v="1"/>
    <s v="11"/>
    <s v="5/1/2014"/>
    <s v="2014"/>
    <s v="8"/>
    <s v="41100000"/>
    <x v="17"/>
    <x v="0"/>
    <s v="National Inst of Food &amp; Agriculture"/>
    <s v="Federal"/>
    <x v="0"/>
    <s v="4018010000"/>
    <s v="Pending"/>
    <s v="14109903"/>
    <m/>
    <m/>
    <n v="0.2"/>
    <n v="99797"/>
    <n v="0.2"/>
    <n v="99797"/>
  </r>
  <r>
    <x v="1"/>
    <s v="11"/>
    <s v="5/1/2014"/>
    <s v="2014"/>
    <s v="8"/>
    <s v="41100000"/>
    <x v="17"/>
    <x v="0"/>
    <s v="National Inst of Food &amp; Agriculture"/>
    <s v="Federal"/>
    <x v="0"/>
    <s v="4027011000"/>
    <s v="Pending"/>
    <s v="14109900"/>
    <n v="0"/>
    <n v="0"/>
    <m/>
    <m/>
    <n v="0"/>
    <n v="0"/>
  </r>
  <r>
    <x v="1"/>
    <s v="11"/>
    <s v="5/1/2014"/>
    <s v="2014"/>
    <s v="8"/>
    <s v="41100000"/>
    <x v="17"/>
    <x v="0"/>
    <s v="National Inst of Food &amp; Agriculture"/>
    <s v="Federal"/>
    <x v="0"/>
    <s v="4027012000"/>
    <s v="Pending"/>
    <s v="14119915"/>
    <n v="0.2"/>
    <n v="99121"/>
    <m/>
    <m/>
    <n v="0.2"/>
    <n v="99121"/>
  </r>
  <r>
    <x v="1"/>
    <s v="11"/>
    <s v="5/2/2014"/>
    <s v="2014"/>
    <s v="8"/>
    <s v="41100000"/>
    <x v="17"/>
    <x v="0"/>
    <s v="KANSAS STATE UNIVERSITY"/>
    <s v="Institution of Higher Education"/>
    <x v="0"/>
    <s v="4011006000"/>
    <s v="Pending"/>
    <s v="14119964"/>
    <m/>
    <m/>
    <n v="1"/>
    <n v="190000"/>
    <n v="1"/>
    <n v="190000"/>
  </r>
  <r>
    <x v="1"/>
    <s v="11"/>
    <s v="5/5/2014"/>
    <s v="2014"/>
    <s v="8"/>
    <s v="41100000"/>
    <x v="17"/>
    <x v="0"/>
    <s v="NATURAL RESOURCES CONSERVATION SERVICE"/>
    <s v="Federal"/>
    <x v="0"/>
    <s v="4011006000"/>
    <s v="Pending"/>
    <s v="14119992"/>
    <m/>
    <m/>
    <n v="0.75"/>
    <n v="155823.75"/>
    <n v="0.75"/>
    <n v="155823.75"/>
  </r>
  <r>
    <x v="1"/>
    <s v="11"/>
    <s v="5/5/2014"/>
    <s v="2014"/>
    <s v="8"/>
    <s v="41100000"/>
    <x v="17"/>
    <x v="0"/>
    <s v="NATURAL RESOURCES CONSERVATION SERVICE"/>
    <s v="Federal"/>
    <x v="0"/>
    <s v="4011009000"/>
    <s v="Pending"/>
    <s v="14119992"/>
    <m/>
    <m/>
    <n v="0.25"/>
    <n v="51941.25"/>
    <n v="0.25"/>
    <n v="51941.25"/>
  </r>
  <r>
    <x v="1"/>
    <s v="11"/>
    <s v="5/6/2014"/>
    <s v="2014"/>
    <s v="8"/>
    <s v="41100000"/>
    <x v="17"/>
    <x v="0"/>
    <s v="UNIVERSITY OF MINNESOTA"/>
    <s v="Institution of Higher Education"/>
    <x v="0"/>
    <s v="4011005000"/>
    <s v="Pending"/>
    <s v="14110052"/>
    <m/>
    <m/>
    <n v="1"/>
    <n v="9538"/>
    <n v="1"/>
    <n v="9538"/>
  </r>
  <r>
    <x v="1"/>
    <s v="11"/>
    <s v="5/6/2014"/>
    <s v="2014"/>
    <s v="8"/>
    <s v="41100000"/>
    <x v="17"/>
    <x v="0"/>
    <s v="National Inst of Food &amp; Agriculture"/>
    <s v="Federal"/>
    <x v="0"/>
    <s v="4011006000"/>
    <s v="Pending"/>
    <s v="14110037"/>
    <m/>
    <m/>
    <n v="0.25"/>
    <n v="124385.5"/>
    <n v="0.25"/>
    <n v="124385.5"/>
  </r>
  <r>
    <x v="1"/>
    <s v="11"/>
    <s v="5/6/2014"/>
    <s v="2014"/>
    <s v="8"/>
    <s v="41100000"/>
    <x v="17"/>
    <x v="0"/>
    <s v="National Inst of Food &amp; Agriculture"/>
    <s v="Federal"/>
    <x v="0"/>
    <s v="4011006000"/>
    <s v="Pending"/>
    <s v="14110049"/>
    <m/>
    <m/>
    <n v="0.2"/>
    <n v="98063"/>
    <n v="0.2"/>
    <n v="98063"/>
  </r>
  <r>
    <x v="1"/>
    <s v="11"/>
    <s v="5/6/2014"/>
    <s v="2014"/>
    <s v="8"/>
    <s v="41100000"/>
    <x v="17"/>
    <x v="0"/>
    <s v="National Inst of Food &amp; Agriculture"/>
    <s v="Federal"/>
    <x v="0"/>
    <s v="4011006000"/>
    <s v="Pending"/>
    <s v="14110050"/>
    <m/>
    <m/>
    <n v="0.36"/>
    <n v="179976.95999999999"/>
    <n v="0.36"/>
    <n v="179976.95999999999"/>
  </r>
  <r>
    <x v="1"/>
    <s v="11"/>
    <s v="5/6/2014"/>
    <s v="2014"/>
    <s v="8"/>
    <s v="41100000"/>
    <x v="17"/>
    <x v="0"/>
    <s v="National Inst of Food &amp; Agriculture"/>
    <s v="Federal"/>
    <x v="0"/>
    <s v="4011006000"/>
    <s v="Pending"/>
    <s v="14110051"/>
    <m/>
    <m/>
    <n v="1"/>
    <n v="465694"/>
    <n v="1"/>
    <n v="465694"/>
  </r>
  <r>
    <x v="1"/>
    <s v="11"/>
    <s v="5/6/2014"/>
    <s v="2014"/>
    <s v="8"/>
    <s v="41100000"/>
    <x v="17"/>
    <x v="0"/>
    <s v="National Inst of Food &amp; Agriculture"/>
    <s v="Federal"/>
    <x v="0"/>
    <s v="4011012000"/>
    <s v="Pending"/>
    <s v="14110015"/>
    <m/>
    <m/>
    <n v="0.5"/>
    <n v="249999"/>
    <n v="0.5"/>
    <n v="249999"/>
  </r>
  <r>
    <x v="1"/>
    <s v="11"/>
    <s v="5/6/2014"/>
    <s v="2014"/>
    <s v="8"/>
    <s v="41100000"/>
    <x v="17"/>
    <x v="0"/>
    <s v="National Inst of Food &amp; Agriculture"/>
    <s v="Federal"/>
    <x v="0"/>
    <s v="4011016000"/>
    <s v="Pending"/>
    <s v="14110015"/>
    <m/>
    <m/>
    <n v="0.5"/>
    <n v="249999"/>
    <n v="0.5"/>
    <n v="249999"/>
  </r>
  <r>
    <x v="1"/>
    <s v="11"/>
    <s v="5/6/2014"/>
    <s v="2014"/>
    <s v="8"/>
    <s v="41100000"/>
    <x v="17"/>
    <x v="0"/>
    <s v="National Inst of Food &amp; Agriculture"/>
    <s v="Federal"/>
    <x v="0"/>
    <s v="4011016000"/>
    <s v="Pending"/>
    <s v="14110034"/>
    <m/>
    <m/>
    <n v="1"/>
    <n v="499030"/>
    <n v="1"/>
    <n v="499030"/>
  </r>
  <r>
    <x v="1"/>
    <s v="11"/>
    <s v="5/6/2014"/>
    <s v="2014"/>
    <s v="8"/>
    <s v="41100000"/>
    <x v="17"/>
    <x v="0"/>
    <s v="National Inst of Food &amp; Agriculture"/>
    <s v="Federal"/>
    <x v="0"/>
    <s v="4011016000"/>
    <s v="Pending"/>
    <s v="14110035"/>
    <m/>
    <m/>
    <n v="0.8"/>
    <n v="400000"/>
    <n v="0.8"/>
    <n v="400000"/>
  </r>
  <r>
    <x v="1"/>
    <s v="11"/>
    <s v="5/6/2014"/>
    <s v="2014"/>
    <s v="8"/>
    <s v="41100000"/>
    <x v="17"/>
    <x v="0"/>
    <s v="National Inst of Food &amp; Agriculture"/>
    <s v="Federal"/>
    <x v="0"/>
    <s v="4011016000"/>
    <s v="Pending"/>
    <s v="14110037"/>
    <m/>
    <m/>
    <n v="0.75"/>
    <n v="373156.5"/>
    <n v="0.75"/>
    <n v="373156.5"/>
  </r>
  <r>
    <x v="1"/>
    <s v="11"/>
    <s v="5/6/2014"/>
    <s v="2014"/>
    <s v="8"/>
    <s v="41100000"/>
    <x v="17"/>
    <x v="0"/>
    <s v="National Inst of Food &amp; Agriculture"/>
    <s v="Federal"/>
    <x v="0"/>
    <s v="4011016000"/>
    <s v="Pending"/>
    <s v="14110049"/>
    <m/>
    <m/>
    <n v="0.8"/>
    <n v="392252"/>
    <n v="0.8"/>
    <n v="392252"/>
  </r>
  <r>
    <x v="1"/>
    <s v="11"/>
    <s v="5/6/2014"/>
    <s v="2014"/>
    <s v="8"/>
    <s v="41100000"/>
    <x v="17"/>
    <x v="0"/>
    <s v="National Inst of Food &amp; Agriculture"/>
    <s v="Federal"/>
    <x v="0"/>
    <s v="4011016000"/>
    <s v="Pending"/>
    <s v="14110050"/>
    <m/>
    <m/>
    <n v="0.25"/>
    <n v="124984"/>
    <n v="0.25"/>
    <n v="124984"/>
  </r>
  <r>
    <x v="1"/>
    <s v="11"/>
    <s v="5/6/2014"/>
    <s v="2014"/>
    <s v="8"/>
    <s v="41100000"/>
    <x v="17"/>
    <x v="0"/>
    <s v="National Inst of Food &amp; Agriculture"/>
    <s v="Federal"/>
    <x v="0"/>
    <s v="4013004000"/>
    <s v="Pending"/>
    <s v="14110035"/>
    <m/>
    <m/>
    <n v="0.2"/>
    <n v="100000"/>
    <n v="0.2"/>
    <n v="100000"/>
  </r>
  <r>
    <x v="1"/>
    <s v="11"/>
    <s v="5/6/2014"/>
    <s v="2014"/>
    <s v="8"/>
    <s v="41100000"/>
    <x v="17"/>
    <x v="0"/>
    <s v="National Inst of Food &amp; Agriculture"/>
    <s v="Federal"/>
    <x v="0"/>
    <s v="4014016000"/>
    <s v="Pending"/>
    <s v="14110050"/>
    <m/>
    <m/>
    <n v="0.35"/>
    <n v="174977.6"/>
    <n v="0.35"/>
    <n v="174977.6"/>
  </r>
  <r>
    <x v="1"/>
    <s v="11"/>
    <s v="5/6/2014"/>
    <s v="2014"/>
    <s v="8"/>
    <s v="41100000"/>
    <x v="17"/>
    <x v="0"/>
    <s v="National Inst of Food &amp; Agriculture"/>
    <s v="Federal"/>
    <x v="0"/>
    <s v="4014017000"/>
    <s v="Pending"/>
    <s v="14110050"/>
    <m/>
    <m/>
    <n v="0.04"/>
    <n v="19997.439999999999"/>
    <n v="0.04"/>
    <n v="19997.439999999999"/>
  </r>
  <r>
    <x v="1"/>
    <s v="11"/>
    <s v="5/7/2014"/>
    <s v="2014"/>
    <s v="8"/>
    <s v="41100000"/>
    <x v="17"/>
    <x v="0"/>
    <s v="AGRICULTURAL RESEARCH SERVICE"/>
    <s v="Federal"/>
    <x v="0"/>
    <s v="4011009000"/>
    <s v="Awarded"/>
    <s v="14110108"/>
    <m/>
    <m/>
    <n v="1"/>
    <n v="16620"/>
    <n v="1"/>
    <n v="16620"/>
  </r>
  <r>
    <x v="1"/>
    <s v="11"/>
    <s v="5/7/2014"/>
    <s v="2014"/>
    <s v="8"/>
    <s v="41100000"/>
    <x v="17"/>
    <x v="0"/>
    <s v="FOREST SERVICE, U.S."/>
    <s v="Federal"/>
    <x v="0"/>
    <s v="4011015000"/>
    <s v="Awarded"/>
    <s v="14110072"/>
    <m/>
    <m/>
    <n v="1"/>
    <n v="10000"/>
    <n v="1"/>
    <n v="10000"/>
  </r>
  <r>
    <x v="1"/>
    <s v="11"/>
    <s v="5/8/2014"/>
    <s v="2014"/>
    <s v="8"/>
    <s v="41100000"/>
    <x v="17"/>
    <x v="0"/>
    <s v="National Inst of Food &amp; Agriculture"/>
    <s v="Federal"/>
    <x v="0"/>
    <s v="4011005000"/>
    <s v="Pending"/>
    <s v="14110142"/>
    <m/>
    <m/>
    <n v="0.2"/>
    <n v="231000"/>
    <n v="0.2"/>
    <n v="231000"/>
  </r>
  <r>
    <x v="1"/>
    <s v="11"/>
    <s v="5/8/2014"/>
    <s v="2014"/>
    <s v="8"/>
    <s v="41100000"/>
    <x v="17"/>
    <x v="0"/>
    <s v="National Inst of Food &amp; Agriculture"/>
    <s v="Federal"/>
    <x v="0"/>
    <s v="4011006000"/>
    <s v="Pending"/>
    <s v="14110142"/>
    <m/>
    <m/>
    <n v="3.3000000000000002E-2"/>
    <n v="38115"/>
    <n v="3.3000000000000002E-2"/>
    <n v="38115"/>
  </r>
  <r>
    <x v="1"/>
    <s v="11"/>
    <s v="5/8/2014"/>
    <s v="2014"/>
    <s v="8"/>
    <s v="41100000"/>
    <x v="17"/>
    <x v="0"/>
    <s v="National Inst of Food &amp; Agriculture"/>
    <s v="Federal"/>
    <x v="0"/>
    <s v="4011008000"/>
    <s v="Pending"/>
    <s v="14110142"/>
    <m/>
    <m/>
    <n v="0.03"/>
    <n v="34650"/>
    <n v="0.03"/>
    <n v="34650"/>
  </r>
  <r>
    <x v="1"/>
    <s v="11"/>
    <s v="5/8/2014"/>
    <s v="2014"/>
    <s v="8"/>
    <s v="41100000"/>
    <x v="17"/>
    <x v="0"/>
    <s v="National Inst of Food &amp; Agriculture"/>
    <s v="Federal"/>
    <x v="0"/>
    <s v="4011009000"/>
    <s v="Pending"/>
    <s v="14110140"/>
    <m/>
    <m/>
    <n v="0.2"/>
    <n v="449999.6"/>
    <n v="0.2"/>
    <n v="449999.6"/>
  </r>
  <r>
    <x v="1"/>
    <s v="11"/>
    <s v="5/8/2014"/>
    <s v="2014"/>
    <s v="8"/>
    <s v="41100000"/>
    <x v="17"/>
    <x v="0"/>
    <s v="AGRICULTURAL RESEARCH SERVICE"/>
    <s v="Federal"/>
    <x v="0"/>
    <s v="4011009000"/>
    <s v="Pending"/>
    <s v="14110162"/>
    <m/>
    <m/>
    <n v="1"/>
    <n v="16328"/>
    <n v="1"/>
    <n v="16328"/>
  </r>
  <r>
    <x v="1"/>
    <s v="11"/>
    <s v="5/8/2014"/>
    <s v="2014"/>
    <s v="8"/>
    <s v="41100000"/>
    <x v="17"/>
    <x v="0"/>
    <s v="National Inst of Food &amp; Agriculture"/>
    <s v="Federal"/>
    <x v="0"/>
    <s v="4011012000"/>
    <s v="Pending"/>
    <s v="14110135"/>
    <m/>
    <m/>
    <n v="0.35"/>
    <n v="699989.5"/>
    <n v="0.35"/>
    <n v="699989.5"/>
  </r>
  <r>
    <x v="1"/>
    <s v="11"/>
    <s v="5/8/2014"/>
    <s v="2014"/>
    <s v="8"/>
    <s v="41100000"/>
    <x v="17"/>
    <x v="0"/>
    <s v="National Inst of Food &amp; Agriculture"/>
    <s v="Federal"/>
    <x v="0"/>
    <s v="4011015000"/>
    <s v="Pending"/>
    <s v="14110142"/>
    <m/>
    <m/>
    <n v="0.71"/>
    <n v="820050"/>
    <n v="0.71"/>
    <n v="820050"/>
  </r>
  <r>
    <x v="1"/>
    <s v="11"/>
    <s v="5/8/2014"/>
    <s v="2014"/>
    <s v="8"/>
    <s v="41100000"/>
    <x v="17"/>
    <x v="0"/>
    <s v="National Inst of Food &amp; Agriculture"/>
    <s v="Federal"/>
    <x v="0"/>
    <s v="4011016000"/>
    <s v="Pending"/>
    <s v="14110140"/>
    <m/>
    <m/>
    <n v="0.8"/>
    <n v="1799998.4"/>
    <n v="0.8"/>
    <n v="1799998.4"/>
  </r>
  <r>
    <x v="1"/>
    <s v="11"/>
    <s v="5/8/2014"/>
    <s v="2014"/>
    <s v="8"/>
    <s v="41100000"/>
    <x v="17"/>
    <x v="0"/>
    <s v="National Inst of Food &amp; Agriculture"/>
    <s v="Federal"/>
    <x v="0"/>
    <s v="4011018000"/>
    <s v="Pending"/>
    <s v="14110135"/>
    <m/>
    <m/>
    <n v="0.65"/>
    <n v="1299980.5"/>
    <n v="0.65"/>
    <n v="1299980.5"/>
  </r>
  <r>
    <x v="1"/>
    <s v="11"/>
    <s v="5/8/2014"/>
    <s v="2014"/>
    <s v="8"/>
    <s v="41100000"/>
    <x v="17"/>
    <x v="0"/>
    <s v="National Inst of Food &amp; Agriculture"/>
    <s v="Federal"/>
    <x v="0"/>
    <s v="4018008000"/>
    <s v="Pending"/>
    <s v="14110142"/>
    <m/>
    <m/>
    <n v="2.7E-2"/>
    <n v="31185"/>
    <n v="2.7E-2"/>
    <n v="31185"/>
  </r>
  <r>
    <x v="1"/>
    <s v="11"/>
    <s v="5/9/2014"/>
    <s v="2014"/>
    <s v="8"/>
    <s v="41100000"/>
    <x v="17"/>
    <x v="0"/>
    <s v="KANSAS STATE UNIVERSITY"/>
    <s v="Institution of Higher Education"/>
    <x v="0"/>
    <s v="4011008000"/>
    <s v="Pending"/>
    <s v="14110222"/>
    <m/>
    <m/>
    <n v="1"/>
    <n v="40000"/>
    <n v="1"/>
    <n v="40000"/>
  </r>
  <r>
    <x v="1"/>
    <s v="11"/>
    <s v="5/12/2014"/>
    <s v="2014"/>
    <s v="8"/>
    <s v="41100000"/>
    <x v="17"/>
    <x v="0"/>
    <s v="FOREIGN AGRICULTURAL SERVICE"/>
    <s v="Federal"/>
    <x v="0"/>
    <s v="4011006000"/>
    <s v="Pending"/>
    <s v="14110261"/>
    <m/>
    <m/>
    <n v="1"/>
    <n v="34960"/>
    <n v="1"/>
    <n v="34960"/>
  </r>
  <r>
    <x v="1"/>
    <s v="11"/>
    <s v="5/12/2014"/>
    <s v="2014"/>
    <s v="8"/>
    <s v="41100000"/>
    <x v="17"/>
    <x v="0"/>
    <s v="FOREIGN AGRICULTURAL SERVICE"/>
    <s v="Federal"/>
    <x v="0"/>
    <s v="4011006000"/>
    <s v="Not Funded"/>
    <s v="14110184"/>
    <m/>
    <m/>
    <n v="1"/>
    <n v="58465"/>
    <n v="1"/>
    <n v="58465"/>
  </r>
  <r>
    <x v="1"/>
    <s v="11"/>
    <s v="5/12/2014"/>
    <s v="2014"/>
    <s v="8"/>
    <s v="41100000"/>
    <x v="17"/>
    <x v="0"/>
    <s v="FOREIGN AGRICULTURAL SERVICE"/>
    <s v="Federal"/>
    <x v="0"/>
    <s v="4011014000"/>
    <s v="Pending"/>
    <s v="14110229"/>
    <m/>
    <m/>
    <n v="0.6"/>
    <n v="32115"/>
    <n v="0.6"/>
    <n v="32115"/>
  </r>
  <r>
    <x v="1"/>
    <s v="11"/>
    <s v="5/12/2014"/>
    <s v="2014"/>
    <s v="8"/>
    <s v="41100000"/>
    <x v="17"/>
    <x v="0"/>
    <s v="FOREIGN AGRICULTURAL SERVICE"/>
    <s v="Federal"/>
    <x v="0"/>
    <s v="4011016000"/>
    <s v="Pending"/>
    <s v="14110229"/>
    <m/>
    <m/>
    <n v="0.4"/>
    <n v="21410"/>
    <n v="0.4"/>
    <n v="21410"/>
  </r>
  <r>
    <x v="1"/>
    <s v="11"/>
    <s v="5/12/2014"/>
    <s v="2014"/>
    <s v="8"/>
    <s v="41100000"/>
    <x v="17"/>
    <x v="0"/>
    <s v="FOREIGN AGRICULTURAL SERVICE"/>
    <s v="Federal"/>
    <x v="0"/>
    <s v="4011021000"/>
    <s v="Pending"/>
    <s v="14110229"/>
    <m/>
    <m/>
    <n v="0"/>
    <n v="0"/>
    <n v="0"/>
    <n v="0"/>
  </r>
  <r>
    <x v="1"/>
    <s v="11"/>
    <s v="5/12/2014"/>
    <s v="2014"/>
    <s v="8"/>
    <s v="41100000"/>
    <x v="17"/>
    <x v="0"/>
    <s v="FOREIGN AGRICULTURAL SERVICE"/>
    <s v="Federal"/>
    <x v="0"/>
    <s v="4011021000"/>
    <s v="Not Funded"/>
    <s v="14110184"/>
    <m/>
    <m/>
    <n v="0"/>
    <n v="0"/>
    <n v="0"/>
    <n v="0"/>
  </r>
  <r>
    <x v="1"/>
    <s v="11"/>
    <s v="5/13/2014"/>
    <s v="2014"/>
    <s v="8"/>
    <s v="41100000"/>
    <x v="17"/>
    <x v="0"/>
    <s v="National Inst of Food &amp; Agriculture"/>
    <s v="Federal"/>
    <x v="0"/>
    <s v="4011006000"/>
    <s v="Pending"/>
    <s v="14110259"/>
    <m/>
    <m/>
    <n v="0.4"/>
    <n v="199291.6"/>
    <n v="0.4"/>
    <n v="199291.6"/>
  </r>
  <r>
    <x v="1"/>
    <s v="11"/>
    <s v="5/13/2014"/>
    <s v="2014"/>
    <s v="8"/>
    <s v="41100000"/>
    <x v="17"/>
    <x v="0"/>
    <s v="National Inst of Food &amp; Agriculture"/>
    <s v="Federal"/>
    <x v="0"/>
    <s v="4011016000"/>
    <s v="Pending"/>
    <s v="14110259"/>
    <m/>
    <m/>
    <n v="0.6"/>
    <n v="298937.40000000002"/>
    <n v="0.6"/>
    <n v="298937.40000000002"/>
  </r>
  <r>
    <x v="1"/>
    <s v="11"/>
    <s v="5/14/2014"/>
    <s v="2014"/>
    <s v="8"/>
    <s v="41100000"/>
    <x v="17"/>
    <x v="0"/>
    <s v="NATURAL RESOURCES CONSERVATION SERVICE"/>
    <s v="Federal"/>
    <x v="0"/>
    <s v="4011008000"/>
    <s v="Pending"/>
    <s v="14110107"/>
    <m/>
    <m/>
    <n v="1"/>
    <n v="252978"/>
    <n v="1"/>
    <n v="252978"/>
  </r>
  <r>
    <x v="1"/>
    <s v="11"/>
    <s v="5/16/2014"/>
    <s v="2014"/>
    <s v="8"/>
    <s v="41100000"/>
    <x v="17"/>
    <x v="0"/>
    <s v="FOREST SERVICE, U.S."/>
    <s v="Federal"/>
    <x v="0"/>
    <s v="4011015000"/>
    <s v="Awarded"/>
    <s v="14110485"/>
    <m/>
    <m/>
    <n v="1"/>
    <n v="18502"/>
    <n v="1"/>
    <n v="18502"/>
  </r>
  <r>
    <x v="1"/>
    <s v="11"/>
    <s v="5/20/2014"/>
    <s v="2014"/>
    <s v="8"/>
    <s v="41100000"/>
    <x v="17"/>
    <x v="0"/>
    <s v="AGRICULTURAL RESEARCH SERVICE"/>
    <s v="Federal"/>
    <x v="0"/>
    <s v="4011006000"/>
    <s v="Pending"/>
    <s v="14110293"/>
    <m/>
    <m/>
    <n v="0.2"/>
    <n v="246238.8"/>
    <n v="0.2"/>
    <n v="246238.8"/>
  </r>
  <r>
    <x v="1"/>
    <s v="11"/>
    <s v="5/20/2014"/>
    <s v="2014"/>
    <s v="8"/>
    <s v="41100000"/>
    <x v="17"/>
    <x v="0"/>
    <s v="AGRICULTURAL RESEARCH SERVICE"/>
    <s v="Federal"/>
    <x v="0"/>
    <s v="4011012000"/>
    <s v="Pending"/>
    <s v="14110293"/>
    <m/>
    <m/>
    <n v="0.05"/>
    <n v="61559.7"/>
    <n v="0.05"/>
    <n v="61559.7"/>
  </r>
  <r>
    <x v="1"/>
    <s v="11"/>
    <s v="5/20/2014"/>
    <s v="2014"/>
    <s v="8"/>
    <s v="41100000"/>
    <x v="17"/>
    <x v="0"/>
    <s v="AGRICULTURAL RESEARCH SERVICE"/>
    <s v="Federal"/>
    <x v="0"/>
    <s v="4011016000"/>
    <s v="Pending"/>
    <s v="14110293"/>
    <m/>
    <m/>
    <n v="0.55000000000000004"/>
    <n v="677156.7"/>
    <n v="0.55000000000000004"/>
    <n v="677156.7"/>
  </r>
  <r>
    <x v="1"/>
    <s v="11"/>
    <s v="5/20/2014"/>
    <s v="2014"/>
    <s v="8"/>
    <s v="41100000"/>
    <x v="17"/>
    <x v="0"/>
    <s v="AGRICULTURAL RESEARCH SERVICE"/>
    <s v="Federal"/>
    <x v="0"/>
    <s v="4012006000"/>
    <s v="Pending"/>
    <s v="14110293"/>
    <m/>
    <m/>
    <n v="7.4999999999999997E-2"/>
    <n v="92339.55"/>
    <n v="7.4999999999999997E-2"/>
    <n v="92339.55"/>
  </r>
  <r>
    <x v="1"/>
    <s v="11"/>
    <s v="5/20/2014"/>
    <s v="2014"/>
    <s v="8"/>
    <s v="41100000"/>
    <x v="17"/>
    <x v="0"/>
    <s v="AGRICULTURAL RESEARCH SERVICE"/>
    <s v="Federal"/>
    <x v="0"/>
    <s v="4014009000"/>
    <s v="Pending"/>
    <s v="14110293"/>
    <m/>
    <m/>
    <n v="0.1"/>
    <n v="123119.4"/>
    <n v="0.1"/>
    <n v="123119.4"/>
  </r>
  <r>
    <x v="1"/>
    <s v="11"/>
    <s v="5/20/2014"/>
    <s v="2014"/>
    <s v="8"/>
    <s v="41100000"/>
    <x v="17"/>
    <x v="0"/>
    <s v="AGRICULTURAL RESEARCH SERVICE"/>
    <s v="Federal"/>
    <x v="0"/>
    <s v="4014017000"/>
    <s v="Pending"/>
    <s v="14110293"/>
    <m/>
    <m/>
    <n v="2.5000000000000001E-2"/>
    <n v="30779.85"/>
    <n v="2.5000000000000001E-2"/>
    <n v="30779.85"/>
  </r>
  <r>
    <x v="1"/>
    <s v="11"/>
    <s v="5/23/2014"/>
    <s v="2014"/>
    <s v="8"/>
    <s v="41100000"/>
    <x v="17"/>
    <x v="0"/>
    <s v="ANIMAL PLANT HEALTH INSPECTION SERVICE"/>
    <s v="Federal"/>
    <x v="0"/>
    <s v="4011022000"/>
    <s v="Pending"/>
    <s v="14110644"/>
    <m/>
    <m/>
    <n v="1"/>
    <n v="63250"/>
    <n v="1"/>
    <n v="63250"/>
  </r>
  <r>
    <x v="1"/>
    <s v="11"/>
    <s v="5/28/2014"/>
    <s v="2014"/>
    <s v="8"/>
    <s v="41100000"/>
    <x v="17"/>
    <x v="0"/>
    <s v="FOREST SERVICE, U.S."/>
    <s v="Federal"/>
    <x v="0"/>
    <s v="4011015000"/>
    <s v="Awarded"/>
    <s v="14110755"/>
    <m/>
    <m/>
    <n v="1"/>
    <n v="97651"/>
    <n v="1"/>
    <n v="97651"/>
  </r>
  <r>
    <x v="1"/>
    <s v="11"/>
    <s v="5/28/2014"/>
    <s v="2014"/>
    <s v="8"/>
    <s v="41100000"/>
    <x v="17"/>
    <x v="0"/>
    <s v="National Inst of Food &amp; Agriculture"/>
    <s v="Federal"/>
    <x v="0"/>
    <s v="4011022000"/>
    <s v="Pending"/>
    <s v="14110689"/>
    <m/>
    <m/>
    <n v="1"/>
    <n v="205037"/>
    <n v="1"/>
    <n v="205037"/>
  </r>
  <r>
    <x v="1"/>
    <s v="11"/>
    <s v="5/29/2014"/>
    <s v="2014"/>
    <s v="8"/>
    <s v="41100000"/>
    <x v="17"/>
    <x v="0"/>
    <s v="AGRICULTURAL RESEARCH SERVICE"/>
    <s v="Federal"/>
    <x v="0"/>
    <s v="4011012000"/>
    <s v="Awarded"/>
    <s v="14110764"/>
    <m/>
    <m/>
    <n v="1"/>
    <n v="7270"/>
    <n v="1"/>
    <n v="7270"/>
  </r>
  <r>
    <x v="1"/>
    <s v="11"/>
    <s v="5/29/2014"/>
    <s v="2014"/>
    <s v="8"/>
    <s v="41100000"/>
    <x v="17"/>
    <x v="0"/>
    <s v="FOREST SERVICE, U.S."/>
    <s v="Federal"/>
    <x v="0"/>
    <s v="4011014000"/>
    <s v="Pending"/>
    <s v="14044725"/>
    <m/>
    <m/>
    <n v="1"/>
    <n v="89000"/>
    <n v="1"/>
    <n v="89000"/>
  </r>
  <r>
    <x v="1"/>
    <s v="12"/>
    <s v="6/2/2014"/>
    <s v="2014"/>
    <s v="9"/>
    <s v="41100000"/>
    <x v="17"/>
    <x v="0"/>
    <s v="KANSAS STATE UNIVERSITY"/>
    <s v="Institution of Higher Education"/>
    <x v="0"/>
    <s v="4011023000"/>
    <s v="Pending"/>
    <s v="14110828"/>
    <m/>
    <m/>
    <n v="0.89"/>
    <n v="431336.72"/>
    <n v="0.89"/>
    <n v="431336.72"/>
  </r>
  <r>
    <x v="1"/>
    <s v="12"/>
    <s v="6/2/2014"/>
    <s v="2014"/>
    <s v="9"/>
    <s v="41100000"/>
    <x v="17"/>
    <x v="0"/>
    <s v="KANSAS STATE UNIVERSITY"/>
    <s v="Institution of Higher Education"/>
    <x v="0"/>
    <s v="4012003000"/>
    <s v="Pending"/>
    <s v="14110828"/>
    <m/>
    <m/>
    <n v="0.11"/>
    <n v="53311.28"/>
    <n v="0.11"/>
    <n v="53311.28"/>
  </r>
  <r>
    <x v="1"/>
    <s v="12"/>
    <s v="6/3/2014"/>
    <s v="2014"/>
    <s v="9"/>
    <s v="41100000"/>
    <x v="17"/>
    <x v="0"/>
    <s v="MICHIGAN STATE UNIVERSITY"/>
    <s v="Institution of Higher Education"/>
    <x v="0"/>
    <s v="4011012000"/>
    <s v="Pending"/>
    <s v="14120914"/>
    <m/>
    <m/>
    <n v="1"/>
    <n v="42500"/>
    <n v="1"/>
    <n v="42500"/>
  </r>
  <r>
    <x v="1"/>
    <s v="12"/>
    <s v="6/3/2014"/>
    <s v="2014"/>
    <s v="9"/>
    <s v="41100000"/>
    <x v="17"/>
    <x v="0"/>
    <s v="National Inst of Food &amp; Agriculture"/>
    <s v="Federal"/>
    <x v="0"/>
    <s v="4013001000"/>
    <s v="Pending"/>
    <s v="14120911"/>
    <m/>
    <m/>
    <n v="0.15"/>
    <n v="20191.2"/>
    <n v="0.15"/>
    <n v="20191.2"/>
  </r>
  <r>
    <x v="1"/>
    <s v="12"/>
    <s v="6/3/2014"/>
    <s v="2014"/>
    <s v="9"/>
    <s v="41100000"/>
    <x v="17"/>
    <x v="0"/>
    <s v="National Inst of Food &amp; Agriculture"/>
    <s v="Federal"/>
    <x v="0"/>
    <s v="4013010000"/>
    <s v="Pending"/>
    <s v="14120911"/>
    <m/>
    <m/>
    <n v="0.75"/>
    <n v="100956"/>
    <n v="0.75"/>
    <n v="100956"/>
  </r>
  <r>
    <x v="1"/>
    <s v="12"/>
    <s v="6/3/2014"/>
    <s v="2014"/>
    <s v="9"/>
    <s v="41100000"/>
    <x v="17"/>
    <x v="0"/>
    <s v="National Inst of Food &amp; Agriculture"/>
    <s v="Federal"/>
    <x v="0"/>
    <s v="4018010000"/>
    <s v="Pending"/>
    <s v="14120911"/>
    <m/>
    <m/>
    <n v="0.1"/>
    <n v="13460.8"/>
    <n v="0.1"/>
    <n v="13460.8"/>
  </r>
  <r>
    <x v="1"/>
    <s v="12"/>
    <s v="6/4/2014"/>
    <s v="2014"/>
    <s v="9"/>
    <s v="41100000"/>
    <x v="17"/>
    <x v="0"/>
    <s v="National Inst of Food &amp; Agriculture"/>
    <s v="Federal"/>
    <x v="0"/>
    <s v="4011005000"/>
    <s v="Pending"/>
    <s v="14120961"/>
    <n v="0.2"/>
    <n v="99911.2"/>
    <m/>
    <m/>
    <n v="0.2"/>
    <n v="99911.2"/>
  </r>
  <r>
    <x v="1"/>
    <s v="12"/>
    <s v="6/4/2014"/>
    <s v="2014"/>
    <s v="9"/>
    <s v="41100000"/>
    <x v="17"/>
    <x v="0"/>
    <s v="National Inst of Food &amp; Agriculture"/>
    <s v="Federal"/>
    <x v="0"/>
    <s v="4011006000"/>
    <s v="Pending"/>
    <s v="14120895"/>
    <m/>
    <m/>
    <n v="0.38"/>
    <n v="189989.36"/>
    <n v="0.38"/>
    <n v="189989.36"/>
  </r>
  <r>
    <x v="1"/>
    <s v="12"/>
    <s v="6/4/2014"/>
    <s v="2014"/>
    <s v="9"/>
    <s v="41100000"/>
    <x v="17"/>
    <x v="0"/>
    <s v="National Inst of Food &amp; Agriculture"/>
    <s v="Federal"/>
    <x v="0"/>
    <s v="4011006000"/>
    <s v="Pending"/>
    <s v="14120953"/>
    <m/>
    <m/>
    <n v="1"/>
    <n v="499388"/>
    <n v="1"/>
    <n v="499388"/>
  </r>
  <r>
    <x v="1"/>
    <s v="12"/>
    <s v="6/4/2014"/>
    <s v="2014"/>
    <s v="9"/>
    <s v="41100000"/>
    <x v="17"/>
    <x v="0"/>
    <s v="National Inst of Food &amp; Agriculture"/>
    <s v="Federal"/>
    <x v="0"/>
    <s v="4011006000"/>
    <s v="Pending"/>
    <s v="14120961"/>
    <n v="0.2"/>
    <n v="99911.2"/>
    <m/>
    <m/>
    <n v="0.2"/>
    <n v="99911.2"/>
  </r>
  <r>
    <x v="1"/>
    <s v="12"/>
    <s v="6/4/2014"/>
    <s v="2014"/>
    <s v="9"/>
    <s v="41100000"/>
    <x v="17"/>
    <x v="0"/>
    <s v="National Inst of Food &amp; Agriculture"/>
    <s v="Federal"/>
    <x v="0"/>
    <s v="4011008000"/>
    <s v="Pending"/>
    <s v="14120961"/>
    <n v="0.2"/>
    <n v="99911.2"/>
    <m/>
    <m/>
    <n v="0.2"/>
    <n v="99911.2"/>
  </r>
  <r>
    <x v="1"/>
    <s v="12"/>
    <s v="6/4/2014"/>
    <s v="2014"/>
    <s v="9"/>
    <s v="41100000"/>
    <x v="17"/>
    <x v="0"/>
    <s v="National Inst of Food &amp; Agriculture"/>
    <s v="Federal"/>
    <x v="0"/>
    <s v="4011008000"/>
    <s v="Pending"/>
    <s v="14120980"/>
    <m/>
    <m/>
    <n v="0.85"/>
    <n v="424977.05"/>
    <n v="0.85"/>
    <n v="424977.05"/>
  </r>
  <r>
    <x v="1"/>
    <s v="12"/>
    <s v="6/4/2014"/>
    <s v="2014"/>
    <s v="9"/>
    <s v="41100000"/>
    <x v="17"/>
    <x v="0"/>
    <s v="National Inst of Food &amp; Agriculture"/>
    <s v="Federal"/>
    <x v="0"/>
    <s v="4011015000"/>
    <s v="Pending"/>
    <s v="14120895"/>
    <m/>
    <m/>
    <n v="0.4"/>
    <n v="199988.8"/>
    <n v="0.4"/>
    <n v="199988.8"/>
  </r>
  <r>
    <x v="1"/>
    <s v="12"/>
    <s v="6/4/2014"/>
    <s v="2014"/>
    <s v="9"/>
    <s v="41100000"/>
    <x v="17"/>
    <x v="0"/>
    <s v="FOREST SERVICE, U.S."/>
    <s v="Federal"/>
    <x v="0"/>
    <s v="4011015000"/>
    <s v="Pending"/>
    <s v="14120949"/>
    <m/>
    <m/>
    <n v="1"/>
    <n v="2300"/>
    <n v="1"/>
    <n v="2300"/>
  </r>
  <r>
    <x v="1"/>
    <s v="12"/>
    <s v="6/4/2014"/>
    <s v="2014"/>
    <s v="9"/>
    <s v="41100000"/>
    <x v="17"/>
    <x v="0"/>
    <s v="National Inst of Food &amp; Agriculture"/>
    <s v="Federal"/>
    <x v="0"/>
    <s v="4011015000"/>
    <s v="Pending"/>
    <s v="14120961"/>
    <n v="0.2"/>
    <n v="99911.2"/>
    <m/>
    <m/>
    <n v="0.2"/>
    <n v="99911.2"/>
  </r>
  <r>
    <x v="1"/>
    <s v="12"/>
    <s v="6/4/2014"/>
    <s v="2014"/>
    <s v="9"/>
    <s v="41100000"/>
    <x v="17"/>
    <x v="0"/>
    <s v="ANIMAL PLANT HEALTH INSPECTION SERVICE"/>
    <s v="Federal"/>
    <x v="0"/>
    <s v="4011023000"/>
    <s v="Awarded"/>
    <s v="14110024"/>
    <m/>
    <m/>
    <n v="1"/>
    <n v="55000"/>
    <n v="1"/>
    <n v="55000"/>
  </r>
  <r>
    <x v="1"/>
    <s v="12"/>
    <s v="6/4/2014"/>
    <s v="2014"/>
    <s v="9"/>
    <s v="41100000"/>
    <x v="17"/>
    <x v="0"/>
    <s v="ANIMAL PLANT HEALTH INSPECTION SERVICE"/>
    <s v="Federal"/>
    <x v="0"/>
    <s v="4012003000"/>
    <s v="Awarded"/>
    <s v="14110024"/>
    <m/>
    <m/>
    <n v="0"/>
    <n v="0"/>
    <n v="0"/>
    <n v="0"/>
  </r>
  <r>
    <x v="1"/>
    <s v="12"/>
    <s v="6/4/2014"/>
    <s v="2014"/>
    <s v="9"/>
    <s v="41100000"/>
    <x v="17"/>
    <x v="0"/>
    <s v="National Inst of Food &amp; Agriculture"/>
    <s v="Federal"/>
    <x v="0"/>
    <s v="4014005000"/>
    <s v="Pending"/>
    <s v="14120895"/>
    <m/>
    <m/>
    <n v="0.2"/>
    <n v="99994.4"/>
    <n v="0.2"/>
    <n v="99994.4"/>
  </r>
  <r>
    <x v="1"/>
    <s v="12"/>
    <s v="6/4/2014"/>
    <s v="2014"/>
    <s v="9"/>
    <s v="41100000"/>
    <x v="17"/>
    <x v="0"/>
    <s v="National Inst of Food &amp; Agriculture"/>
    <s v="Federal"/>
    <x v="0"/>
    <s v="4018008000"/>
    <s v="Pending"/>
    <s v="14120895"/>
    <m/>
    <m/>
    <n v="0.02"/>
    <n v="9999.44"/>
    <n v="0.02"/>
    <n v="9999.44"/>
  </r>
  <r>
    <x v="1"/>
    <s v="12"/>
    <s v="6/4/2014"/>
    <s v="2014"/>
    <s v="9"/>
    <s v="41100000"/>
    <x v="17"/>
    <x v="0"/>
    <s v="National Inst of Food &amp; Agriculture"/>
    <s v="Federal"/>
    <x v="0"/>
    <s v="4018008000"/>
    <s v="Pending"/>
    <s v="14120961"/>
    <n v="0.2"/>
    <n v="99911.2"/>
    <m/>
    <m/>
    <n v="0.2"/>
    <n v="99911.2"/>
  </r>
  <r>
    <x v="1"/>
    <s v="12"/>
    <s v="6/4/2014"/>
    <s v="2014"/>
    <s v="9"/>
    <s v="41100000"/>
    <x v="17"/>
    <x v="0"/>
    <s v="National Inst of Food &amp; Agriculture"/>
    <s v="Federal"/>
    <x v="0"/>
    <s v="4018008000"/>
    <s v="Pending"/>
    <s v="14120980"/>
    <m/>
    <m/>
    <n v="0.15"/>
    <n v="74995.95"/>
    <n v="0.15"/>
    <n v="74995.95"/>
  </r>
  <r>
    <x v="1"/>
    <s v="12"/>
    <s v="6/4/2014"/>
    <s v="2014"/>
    <s v="9"/>
    <s v="41100000"/>
    <x v="17"/>
    <x v="0"/>
    <s v="National Inst of Food &amp; Agriculture"/>
    <s v="Federal"/>
    <x v="0"/>
    <s v="4027008005"/>
    <s v="Pending"/>
    <s v="14120961"/>
    <n v="0"/>
    <n v="0"/>
    <m/>
    <m/>
    <n v="0"/>
    <n v="0"/>
  </r>
  <r>
    <x v="1"/>
    <s v="12"/>
    <s v="6/4/2014"/>
    <s v="2014"/>
    <s v="9"/>
    <s v="41100000"/>
    <x v="17"/>
    <x v="0"/>
    <s v="National Inst of Food &amp; Agriculture"/>
    <s v="Federal"/>
    <x v="0"/>
    <s v="4027011000"/>
    <s v="Pending"/>
    <s v="14120961"/>
    <n v="0"/>
    <n v="0"/>
    <m/>
    <m/>
    <n v="0"/>
    <n v="0"/>
  </r>
  <r>
    <x v="1"/>
    <s v="12"/>
    <s v="6/5/2014"/>
    <s v="2014"/>
    <s v="9"/>
    <s v="41100000"/>
    <x v="17"/>
    <x v="0"/>
    <s v="AGRICULTURAL RESEARCH SERVICE"/>
    <s v="Federal"/>
    <x v="0"/>
    <s v="4011012000"/>
    <s v="Awarded"/>
    <s v="14120986"/>
    <m/>
    <m/>
    <n v="1"/>
    <n v="47287"/>
    <n v="1"/>
    <n v="47287"/>
  </r>
  <r>
    <x v="1"/>
    <s v="12"/>
    <s v="6/6/2014"/>
    <s v="2014"/>
    <s v="9"/>
    <s v="41100000"/>
    <x v="17"/>
    <x v="0"/>
    <s v="FOREST SERVICE, U.S."/>
    <s v="Federal"/>
    <x v="0"/>
    <s v="4014006000"/>
    <s v="Awarded"/>
    <s v="14110777"/>
    <n v="0.5"/>
    <n v="12500"/>
    <m/>
    <m/>
    <n v="0.5"/>
    <n v="12500"/>
  </r>
  <r>
    <x v="1"/>
    <s v="12"/>
    <s v="6/6/2014"/>
    <s v="2014"/>
    <s v="9"/>
    <s v="41100000"/>
    <x v="17"/>
    <x v="0"/>
    <s v="FOREST SERVICE, U.S."/>
    <s v="Federal"/>
    <x v="0"/>
    <s v="4014010000"/>
    <s v="Awarded"/>
    <s v="14110777"/>
    <n v="0.5"/>
    <n v="12500"/>
    <m/>
    <m/>
    <n v="0.5"/>
    <n v="12500"/>
  </r>
  <r>
    <x v="1"/>
    <s v="12"/>
    <s v="6/6/2014"/>
    <s v="2014"/>
    <s v="9"/>
    <s v="41100000"/>
    <x v="17"/>
    <x v="0"/>
    <s v="FOREST SERVICE, U.S."/>
    <s v="Federal"/>
    <x v="0"/>
    <s v="4027002000"/>
    <s v="Awarded"/>
    <s v="14110777"/>
    <n v="0"/>
    <n v="0"/>
    <m/>
    <m/>
    <n v="0"/>
    <n v="0"/>
  </r>
  <r>
    <x v="1"/>
    <s v="12"/>
    <s v="6/9/2014"/>
    <s v="2014"/>
    <s v="9"/>
    <s v="41100000"/>
    <x v="17"/>
    <x v="0"/>
    <s v="National Inst of Food &amp; Agriculture"/>
    <s v="Federal"/>
    <x v="0"/>
    <s v="4011006000"/>
    <s v="Pending"/>
    <s v="14121080"/>
    <m/>
    <m/>
    <n v="1"/>
    <n v="482713"/>
    <n v="1"/>
    <n v="482713"/>
  </r>
  <r>
    <x v="1"/>
    <s v="12"/>
    <s v="6/9/2014"/>
    <s v="2014"/>
    <s v="9"/>
    <s v="41100000"/>
    <x v="17"/>
    <x v="0"/>
    <s v="National Inst of Food &amp; Agriculture"/>
    <s v="Federal"/>
    <x v="0"/>
    <s v="4011006000"/>
    <s v="Pending"/>
    <s v="14121092"/>
    <m/>
    <m/>
    <n v="1"/>
    <n v="180000"/>
    <n v="1"/>
    <n v="180000"/>
  </r>
  <r>
    <x v="1"/>
    <s v="12"/>
    <s v="6/10/2014"/>
    <s v="2014"/>
    <s v="9"/>
    <s v="41100000"/>
    <x v="17"/>
    <x v="0"/>
    <s v="UNIVERSITY OF ILLINOIS"/>
    <s v="Institution of Higher Education"/>
    <x v="0"/>
    <s v="4011012000"/>
    <s v="Pending"/>
    <s v="14121116"/>
    <m/>
    <m/>
    <n v="1"/>
    <n v="129740"/>
    <n v="1"/>
    <n v="129740"/>
  </r>
  <r>
    <x v="1"/>
    <s v="12"/>
    <s v="6/11/2014"/>
    <s v="2014"/>
    <s v="9"/>
    <s v="41100000"/>
    <x v="17"/>
    <x v="0"/>
    <s v="PENNSYLVANIA STATE UNIVERSITY"/>
    <s v="Institution of Higher Education"/>
    <x v="0"/>
    <s v="4011005000"/>
    <s v="Pending"/>
    <s v="14121219"/>
    <m/>
    <m/>
    <n v="1"/>
    <n v="6430"/>
    <n v="1"/>
    <n v="6430"/>
  </r>
  <r>
    <x v="1"/>
    <s v="12"/>
    <s v="6/12/2014"/>
    <s v="2014"/>
    <s v="9"/>
    <s v="41100000"/>
    <x v="17"/>
    <x v="0"/>
    <s v="Univ of Illinois at Champaign-Urbana"/>
    <s v="Institution of Higher Education"/>
    <x v="0"/>
    <s v="2004033000"/>
    <s v="Pending"/>
    <s v="14121215"/>
    <m/>
    <m/>
    <n v="1"/>
    <n v="963503"/>
    <n v="1"/>
    <n v="963503"/>
  </r>
  <r>
    <x v="1"/>
    <s v="12"/>
    <s v="6/12/2014"/>
    <s v="2014"/>
    <s v="9"/>
    <s v="41100000"/>
    <x v="17"/>
    <x v="0"/>
    <s v="National Inst of Food &amp; Agriculture"/>
    <s v="Federal"/>
    <x v="0"/>
    <s v="4011006000"/>
    <s v="Pending"/>
    <s v="14121255"/>
    <m/>
    <m/>
    <n v="0.125"/>
    <n v="93599.63"/>
    <n v="0.125"/>
    <n v="93599.63"/>
  </r>
  <r>
    <x v="1"/>
    <s v="12"/>
    <s v="6/12/2014"/>
    <s v="2014"/>
    <s v="9"/>
    <s v="41100000"/>
    <x v="17"/>
    <x v="0"/>
    <s v="National Inst of Food &amp; Agriculture"/>
    <s v="Federal"/>
    <x v="0"/>
    <s v="4011012000"/>
    <s v="Pending"/>
    <s v="14121255"/>
    <m/>
    <m/>
    <n v="0.5"/>
    <n v="374398.5"/>
    <n v="0.5"/>
    <n v="374398.5"/>
  </r>
  <r>
    <x v="1"/>
    <s v="12"/>
    <s v="6/12/2014"/>
    <s v="2014"/>
    <s v="9"/>
    <s v="41100000"/>
    <x v="17"/>
    <x v="0"/>
    <s v="National Inst of Food &amp; Agriculture"/>
    <s v="Federal"/>
    <x v="0"/>
    <s v="4011013000"/>
    <s v="Pending"/>
    <s v="14121255"/>
    <m/>
    <m/>
    <n v="0.25"/>
    <n v="187199.26"/>
    <n v="0.25"/>
    <n v="187199.26"/>
  </r>
  <r>
    <x v="1"/>
    <s v="12"/>
    <s v="6/12/2014"/>
    <s v="2014"/>
    <s v="9"/>
    <s v="41100000"/>
    <x v="17"/>
    <x v="0"/>
    <s v="National Inst of Food &amp; Agriculture"/>
    <s v="Federal"/>
    <x v="0"/>
    <s v="4011015000"/>
    <s v="Pending"/>
    <s v="14121255"/>
    <m/>
    <m/>
    <n v="0.125"/>
    <n v="93599.63"/>
    <n v="0.125"/>
    <n v="93599.63"/>
  </r>
  <r>
    <x v="1"/>
    <s v="12"/>
    <s v="6/13/2014"/>
    <s v="2014"/>
    <s v="9"/>
    <s v="41100000"/>
    <x v="17"/>
    <x v="0"/>
    <s v="FOREST SERVICE, U.S."/>
    <s v="Federal"/>
    <x v="0"/>
    <s v="1010005000"/>
    <s v="Awarded"/>
    <s v="14109740"/>
    <m/>
    <m/>
    <n v="1"/>
    <n v="120097"/>
    <n v="1"/>
    <n v="120097"/>
  </r>
  <r>
    <x v="1"/>
    <s v="12"/>
    <s v="6/17/2014"/>
    <s v="2014"/>
    <s v="9"/>
    <s v="41100000"/>
    <x v="17"/>
    <x v="0"/>
    <s v="ANIMAL PLANT HEALTH INSPECTION SERVICE"/>
    <s v="Federal"/>
    <x v="0"/>
    <s v="4011022000"/>
    <s v="Pending"/>
    <s v="14121422"/>
    <m/>
    <m/>
    <n v="1"/>
    <n v="35000"/>
    <n v="1"/>
    <n v="35000"/>
  </r>
  <r>
    <x v="1"/>
    <s v="12"/>
    <s v="6/19/2014"/>
    <s v="2014"/>
    <s v="9"/>
    <s v="41100000"/>
    <x v="17"/>
    <x v="0"/>
    <s v="Indiana Cooperative Development Center"/>
    <s v="Private Non-Profit"/>
    <x v="0"/>
    <s v="4011001000"/>
    <s v="Pending"/>
    <s v="14121033"/>
    <m/>
    <m/>
    <n v="1"/>
    <n v="132162"/>
    <n v="1"/>
    <n v="132162"/>
  </r>
  <r>
    <x v="1"/>
    <s v="12"/>
    <s v="6/19/2014"/>
    <s v="2014"/>
    <s v="9"/>
    <s v="41100000"/>
    <x v="17"/>
    <x v="0"/>
    <s v="National Inst of Food &amp; Agriculture"/>
    <s v="Federal"/>
    <x v="0"/>
    <s v="4011005000"/>
    <s v="Pending"/>
    <s v="14121564"/>
    <m/>
    <m/>
    <n v="0.2"/>
    <n v="10000"/>
    <n v="0.2"/>
    <n v="10000"/>
  </r>
  <r>
    <x v="1"/>
    <s v="12"/>
    <s v="6/19/2014"/>
    <s v="2014"/>
    <s v="9"/>
    <s v="41100000"/>
    <x v="17"/>
    <x v="0"/>
    <s v="National Inst of Food &amp; Agriculture"/>
    <s v="Federal"/>
    <x v="0"/>
    <s v="4011006000"/>
    <s v="Pending"/>
    <s v="14121529"/>
    <m/>
    <m/>
    <n v="0.2"/>
    <n v="25000"/>
    <n v="0.2"/>
    <n v="25000"/>
  </r>
  <r>
    <x v="1"/>
    <s v="12"/>
    <s v="6/19/2014"/>
    <s v="2014"/>
    <s v="9"/>
    <s v="41100000"/>
    <x v="17"/>
    <x v="0"/>
    <s v="National Inst of Food &amp; Agriculture"/>
    <s v="Federal"/>
    <x v="0"/>
    <s v="4011008000"/>
    <s v="Pending"/>
    <s v="14121529"/>
    <m/>
    <m/>
    <n v="0.2"/>
    <n v="25000"/>
    <n v="0.2"/>
    <n v="25000"/>
  </r>
  <r>
    <x v="1"/>
    <s v="12"/>
    <s v="6/19/2014"/>
    <s v="2014"/>
    <s v="9"/>
    <s v="41100000"/>
    <x v="17"/>
    <x v="0"/>
    <s v="National Inst of Food &amp; Agriculture"/>
    <s v="Federal"/>
    <x v="0"/>
    <s v="4011012000"/>
    <s v="Pending"/>
    <s v="14121529"/>
    <m/>
    <m/>
    <n v="0.45"/>
    <n v="56250"/>
    <n v="0.45"/>
    <n v="56250"/>
  </r>
  <r>
    <x v="1"/>
    <s v="12"/>
    <s v="6/19/2014"/>
    <s v="2014"/>
    <s v="9"/>
    <s v="41100000"/>
    <x v="17"/>
    <x v="0"/>
    <s v="National Inst of Food &amp; Agriculture"/>
    <s v="Federal"/>
    <x v="0"/>
    <s v="4011012000"/>
    <s v="Pending"/>
    <s v="14121555"/>
    <m/>
    <m/>
    <n v="0.55000000000000004"/>
    <n v="495000"/>
    <n v="0.55000000000000004"/>
    <n v="495000"/>
  </r>
  <r>
    <x v="1"/>
    <s v="12"/>
    <s v="6/19/2014"/>
    <s v="2014"/>
    <s v="9"/>
    <s v="41100000"/>
    <x v="17"/>
    <x v="0"/>
    <s v="National Inst of Food &amp; Agriculture"/>
    <s v="Federal"/>
    <x v="0"/>
    <s v="4011014000"/>
    <s v="Pending"/>
    <s v="14121521"/>
    <m/>
    <m/>
    <n v="0.75"/>
    <n v="187400.25"/>
    <n v="0.75"/>
    <n v="187400.25"/>
  </r>
  <r>
    <x v="1"/>
    <s v="12"/>
    <s v="6/19/2014"/>
    <s v="2014"/>
    <s v="9"/>
    <s v="41100000"/>
    <x v="17"/>
    <x v="0"/>
    <s v="National Inst of Food &amp; Agriculture"/>
    <s v="Federal"/>
    <x v="0"/>
    <s v="4011014000"/>
    <s v="Pending"/>
    <s v="14121555"/>
    <m/>
    <m/>
    <n v="0.45"/>
    <n v="405000"/>
    <n v="0.45"/>
    <n v="405000"/>
  </r>
  <r>
    <x v="1"/>
    <s v="12"/>
    <s v="6/19/2014"/>
    <s v="2014"/>
    <s v="9"/>
    <s v="41100000"/>
    <x v="17"/>
    <x v="0"/>
    <s v="National Inst of Food &amp; Agriculture"/>
    <s v="Federal"/>
    <x v="0"/>
    <s v="4011015000"/>
    <s v="Pending"/>
    <s v="14121521"/>
    <m/>
    <m/>
    <n v="0.25"/>
    <n v="62466.75"/>
    <n v="0.25"/>
    <n v="62466.75"/>
  </r>
  <r>
    <x v="1"/>
    <s v="12"/>
    <s v="6/19/2014"/>
    <s v="2014"/>
    <s v="9"/>
    <s v="41100000"/>
    <x v="17"/>
    <x v="0"/>
    <s v="National Inst of Food &amp; Agriculture"/>
    <s v="Federal"/>
    <x v="0"/>
    <s v="4011015000"/>
    <s v="Pending"/>
    <s v="14121564"/>
    <m/>
    <m/>
    <n v="0.7"/>
    <n v="35000"/>
    <n v="0.7"/>
    <n v="35000"/>
  </r>
  <r>
    <x v="1"/>
    <s v="12"/>
    <s v="6/19/2014"/>
    <s v="2014"/>
    <s v="9"/>
    <s v="41100000"/>
    <x v="17"/>
    <x v="0"/>
    <s v="National Inst of Food &amp; Agriculture"/>
    <s v="Federal"/>
    <x v="0"/>
    <s v="4011016000"/>
    <s v="Pending"/>
    <s v="14121529"/>
    <m/>
    <m/>
    <n v="0.15"/>
    <n v="18750"/>
    <n v="0.15"/>
    <n v="18750"/>
  </r>
  <r>
    <x v="1"/>
    <s v="12"/>
    <s v="6/19/2014"/>
    <s v="2014"/>
    <s v="9"/>
    <s v="41100000"/>
    <x v="17"/>
    <x v="0"/>
    <s v="National Inst of Food &amp; Agriculture"/>
    <s v="Federal"/>
    <x v="0"/>
    <s v="4011018000"/>
    <s v="Pending"/>
    <s v="14121564"/>
    <m/>
    <m/>
    <n v="0.1"/>
    <n v="5000"/>
    <n v="0.1"/>
    <n v="5000"/>
  </r>
  <r>
    <x v="1"/>
    <s v="12"/>
    <s v="6/19/2014"/>
    <s v="2014"/>
    <s v="9"/>
    <s v="41100000"/>
    <x v="17"/>
    <x v="0"/>
    <s v="National Inst of Food &amp; Agriculture"/>
    <s v="Federal"/>
    <x v="0"/>
    <s v="4013006000"/>
    <s v="Pending"/>
    <s v="14121508"/>
    <m/>
    <m/>
    <n v="1"/>
    <n v="71232"/>
    <n v="1"/>
    <n v="71232"/>
  </r>
  <r>
    <x v="1"/>
    <s v="12"/>
    <s v="6/20/2014"/>
    <s v="2014"/>
    <s v="9"/>
    <s v="41100000"/>
    <x v="17"/>
    <x v="0"/>
    <s v="National Inst of Food &amp; Agriculture"/>
    <s v="Federal"/>
    <x v="0"/>
    <s v="4011003000"/>
    <s v="Pending"/>
    <s v="14121609"/>
    <m/>
    <m/>
    <n v="1"/>
    <n v="348400"/>
    <n v="1"/>
    <n v="348400"/>
  </r>
  <r>
    <x v="1"/>
    <s v="12"/>
    <s v="6/25/2014"/>
    <s v="2014"/>
    <s v="9"/>
    <s v="41100000"/>
    <x v="17"/>
    <x v="0"/>
    <s v="National Inst of Food &amp; Agriculture"/>
    <s v="Federal"/>
    <x v="0"/>
    <s v="4011005000"/>
    <s v="Pending"/>
    <s v="14121715"/>
    <m/>
    <m/>
    <n v="0.85"/>
    <n v="1166131.1499999999"/>
    <n v="0.85"/>
    <n v="1166131.1499999999"/>
  </r>
  <r>
    <x v="1"/>
    <s v="12"/>
    <s v="6/25/2014"/>
    <s v="2014"/>
    <s v="9"/>
    <s v="41100000"/>
    <x v="17"/>
    <x v="0"/>
    <s v="UNIVERSITY OF NEW MEXICO"/>
    <s v="Institution of Higher Education"/>
    <x v="0"/>
    <s v="4011014000"/>
    <s v="Pending"/>
    <s v="14119977"/>
    <m/>
    <m/>
    <n v="1"/>
    <n v="32075"/>
    <n v="1"/>
    <n v="32075"/>
  </r>
  <r>
    <x v="1"/>
    <s v="12"/>
    <s v="6/25/2014"/>
    <s v="2014"/>
    <s v="9"/>
    <s v="41100000"/>
    <x v="17"/>
    <x v="0"/>
    <s v="UNIVERSITY OF CONNECTICUT"/>
    <s v="Institution of Higher Education"/>
    <x v="0"/>
    <s v="4011015000"/>
    <s v="Pending"/>
    <s v="14121684"/>
    <m/>
    <m/>
    <n v="1"/>
    <n v="392244"/>
    <n v="1"/>
    <n v="392244"/>
  </r>
  <r>
    <x v="1"/>
    <s v="12"/>
    <s v="6/25/2014"/>
    <s v="2014"/>
    <s v="9"/>
    <s v="41100000"/>
    <x v="17"/>
    <x v="0"/>
    <s v="National Inst of Food &amp; Agriculture"/>
    <s v="Federal"/>
    <x v="0"/>
    <s v="4011015000"/>
    <s v="Pending"/>
    <s v="14121715"/>
    <m/>
    <m/>
    <n v="0.15"/>
    <n v="205787.85"/>
    <n v="0.15"/>
    <n v="205787.85"/>
  </r>
  <r>
    <x v="1"/>
    <s v="12"/>
    <s v="6/27/2014"/>
    <s v="2014"/>
    <s v="9"/>
    <s v="41100000"/>
    <x v="17"/>
    <x v="0"/>
    <s v="P3 Nano"/>
    <s v="Private Non-Profit"/>
    <x v="0"/>
    <s v="4014010000"/>
    <s v="Pending"/>
    <s v="14121928"/>
    <m/>
    <m/>
    <n v="1"/>
    <n v="355672"/>
    <n v="1"/>
    <n v="355672"/>
  </r>
  <r>
    <x v="1"/>
    <s v="12"/>
    <s v="6/30/2014"/>
    <s v="2014"/>
    <s v="9"/>
    <s v="41100000"/>
    <x v="17"/>
    <x v="0"/>
    <s v="IN UNIV PURDUE UNIV AT INDIANAPOLIS"/>
    <s v="Institution of Higher Education"/>
    <x v="0"/>
    <s v="4011005000"/>
    <s v="Pending"/>
    <s v="14121986"/>
    <m/>
    <m/>
    <n v="0.5"/>
    <n v="84500"/>
    <n v="0.5"/>
    <n v="84500"/>
  </r>
  <r>
    <x v="1"/>
    <s v="12"/>
    <s v="6/30/2014"/>
    <s v="2014"/>
    <s v="9"/>
    <s v="41100000"/>
    <x v="17"/>
    <x v="0"/>
    <s v="IN UNIV PURDUE UNIV AT INDIANAPOLIS"/>
    <s v="Institution of Higher Education"/>
    <x v="0"/>
    <s v="4011008000"/>
    <s v="Pending"/>
    <s v="14121986"/>
    <m/>
    <m/>
    <n v="0.375"/>
    <n v="63375"/>
    <n v="0.375"/>
    <n v="63375"/>
  </r>
  <r>
    <x v="1"/>
    <s v="12"/>
    <s v="6/30/2014"/>
    <s v="2014"/>
    <s v="9"/>
    <s v="41100000"/>
    <x v="17"/>
    <x v="0"/>
    <s v="NATURAL RESOURCES CONSERVATION SERVICE"/>
    <s v="Federal"/>
    <x v="0"/>
    <s v="4011015000"/>
    <s v="Pending"/>
    <s v="14122016"/>
    <m/>
    <m/>
    <n v="1"/>
    <n v="63769"/>
    <n v="1"/>
    <n v="63769"/>
  </r>
  <r>
    <x v="1"/>
    <s v="12"/>
    <s v="6/30/2014"/>
    <s v="2014"/>
    <s v="9"/>
    <s v="41100000"/>
    <x v="17"/>
    <x v="0"/>
    <s v="FOREIGN AGRICULTURAL SERVICE"/>
    <s v="Federal"/>
    <x v="0"/>
    <s v="4012003000"/>
    <s v="Pending"/>
    <s v="14121976"/>
    <m/>
    <m/>
    <n v="1"/>
    <n v="31902"/>
    <n v="1"/>
    <n v="31902"/>
  </r>
  <r>
    <x v="1"/>
    <s v="12"/>
    <s v="6/30/2014"/>
    <s v="2014"/>
    <s v="9"/>
    <s v="41100000"/>
    <x v="17"/>
    <x v="0"/>
    <s v="IN UNIV PURDUE UNIV AT INDIANAPOLIS"/>
    <s v="Institution of Higher Education"/>
    <x v="0"/>
    <s v="4018008000"/>
    <s v="Pending"/>
    <s v="14121986"/>
    <m/>
    <m/>
    <n v="0.125"/>
    <n v="21125"/>
    <n v="0.125"/>
    <n v="21125"/>
  </r>
  <r>
    <x v="2"/>
    <s v="1"/>
    <s v="7/1/2015"/>
    <s v="2015"/>
    <s v="10"/>
    <s v="41100000"/>
    <x v="17"/>
    <x v="0"/>
    <s v="UNIVERSITY OF TENNESSEE (THE)"/>
    <s v="Institution of Higher Education"/>
    <x v="0"/>
    <s v="4011014000"/>
    <s v="Pending"/>
    <s v="15121311"/>
    <m/>
    <m/>
    <n v="1"/>
    <n v="292426"/>
    <n v="1"/>
    <n v="292426"/>
  </r>
  <r>
    <x v="2"/>
    <s v="1"/>
    <s v="7/2/2015"/>
    <s v="2015"/>
    <s v="10"/>
    <s v="41100000"/>
    <x v="17"/>
    <x v="0"/>
    <s v="National Inst of Food &amp; Agriculture"/>
    <s v="Federal"/>
    <x v="0"/>
    <s v="4011005000"/>
    <s v="Not Funded"/>
    <s v="16011748"/>
    <m/>
    <m/>
    <n v="0.17"/>
    <n v="7941.72"/>
    <n v="0.17"/>
    <n v="7941.72"/>
  </r>
  <r>
    <x v="2"/>
    <s v="1"/>
    <s v="7/2/2015"/>
    <s v="2015"/>
    <s v="10"/>
    <s v="41100000"/>
    <x v="17"/>
    <x v="0"/>
    <s v="NATURAL RESOURCES CONSERVATION SERVICE"/>
    <s v="Federal"/>
    <x v="0"/>
    <s v="4011008000"/>
    <s v="Awarded"/>
    <s v="15121586"/>
    <m/>
    <m/>
    <n v="1"/>
    <n v="20000"/>
    <n v="1"/>
    <n v="20000"/>
  </r>
  <r>
    <x v="2"/>
    <s v="1"/>
    <s v="7/2/2015"/>
    <s v="2015"/>
    <s v="10"/>
    <s v="41100000"/>
    <x v="17"/>
    <x v="0"/>
    <s v="National Inst of Food &amp; Agriculture"/>
    <s v="Federal"/>
    <x v="0"/>
    <s v="4011015000"/>
    <s v="Not Funded"/>
    <s v="16011748"/>
    <m/>
    <m/>
    <n v="0.53"/>
    <n v="24759.48"/>
    <n v="0.53"/>
    <n v="24759.48"/>
  </r>
  <r>
    <x v="2"/>
    <s v="1"/>
    <s v="7/2/2015"/>
    <s v="2015"/>
    <s v="10"/>
    <s v="41100000"/>
    <x v="17"/>
    <x v="0"/>
    <s v="National Inst of Food &amp; Agriculture"/>
    <s v="Federal"/>
    <x v="0"/>
    <s v="4011016000"/>
    <s v="Not Funded"/>
    <s v="16011748"/>
    <m/>
    <m/>
    <n v="0.1"/>
    <n v="4671.6000000000004"/>
    <n v="0.1"/>
    <n v="4671.6000000000004"/>
  </r>
  <r>
    <x v="2"/>
    <s v="1"/>
    <s v="7/2/2015"/>
    <s v="2015"/>
    <s v="10"/>
    <s v="41100000"/>
    <x v="17"/>
    <x v="0"/>
    <s v="National Inst of Food &amp; Agriculture"/>
    <s v="Federal"/>
    <x v="0"/>
    <s v="4011018000"/>
    <s v="Not Funded"/>
    <s v="16011693"/>
    <n v="1"/>
    <n v="5221313"/>
    <m/>
    <m/>
    <n v="1"/>
    <n v="5221313"/>
  </r>
  <r>
    <x v="2"/>
    <s v="1"/>
    <s v="7/2/2015"/>
    <s v="2015"/>
    <s v="10"/>
    <s v="41100000"/>
    <x v="17"/>
    <x v="0"/>
    <s v="National Inst of Food &amp; Agriculture"/>
    <s v="Federal"/>
    <x v="0"/>
    <s v="4011018000"/>
    <s v="Not Funded"/>
    <s v="16011748"/>
    <m/>
    <m/>
    <n v="0.2"/>
    <n v="9343.2000000000007"/>
    <n v="0.2"/>
    <n v="9343.2000000000007"/>
  </r>
  <r>
    <x v="2"/>
    <s v="1"/>
    <s v="7/2/2015"/>
    <s v="2015"/>
    <s v="10"/>
    <s v="41100000"/>
    <x v="17"/>
    <x v="0"/>
    <s v="National Inst of Food &amp; Agriculture"/>
    <s v="Federal"/>
    <x v="0"/>
    <s v="4027006000"/>
    <s v="Not Funded"/>
    <s v="16011693"/>
    <n v="0"/>
    <n v="0"/>
    <m/>
    <m/>
    <n v="0"/>
    <n v="0"/>
  </r>
  <r>
    <x v="2"/>
    <s v="1"/>
    <s v="7/2/2015"/>
    <s v="2015"/>
    <s v="10"/>
    <s v="41100000"/>
    <x v="17"/>
    <x v="0"/>
    <s v="National Inst of Food &amp; Agriculture"/>
    <s v="Federal"/>
    <x v="0"/>
    <s v="4027011000"/>
    <s v="Not Funded"/>
    <s v="16011693"/>
    <n v="0"/>
    <n v="0"/>
    <m/>
    <m/>
    <n v="0"/>
    <n v="0"/>
  </r>
  <r>
    <x v="2"/>
    <s v="1"/>
    <s v="7/6/2015"/>
    <s v="2015"/>
    <s v="10"/>
    <s v="41100000"/>
    <x v="17"/>
    <x v="0"/>
    <s v="CORNELL UNIVERSITY"/>
    <s v="Institution of Higher Education"/>
    <x v="0"/>
    <s v="4011022000"/>
    <s v="Awarded"/>
    <s v="16011789"/>
    <m/>
    <m/>
    <n v="1"/>
    <n v="20000"/>
    <n v="1"/>
    <n v="20000"/>
  </r>
  <r>
    <x v="2"/>
    <s v="1"/>
    <s v="7/7/2015"/>
    <s v="2015"/>
    <s v="10"/>
    <s v="41100000"/>
    <x v="17"/>
    <x v="0"/>
    <s v="FOREST SERVICE, U.S."/>
    <s v="Federal"/>
    <x v="0"/>
    <s v="4011014000"/>
    <s v="Pending"/>
    <s v="16011785"/>
    <m/>
    <m/>
    <n v="1"/>
    <n v="11906"/>
    <n v="1"/>
    <n v="11906"/>
  </r>
  <r>
    <x v="2"/>
    <s v="1"/>
    <s v="7/8/2015"/>
    <s v="2015"/>
    <s v="10"/>
    <s v="41100000"/>
    <x v="17"/>
    <x v="0"/>
    <s v="UNIVERSITY OF MISSOURI"/>
    <s v="Institution of Higher Education"/>
    <x v="0"/>
    <s v="4011015000"/>
    <s v="Not Funded"/>
    <s v="16011826"/>
    <m/>
    <m/>
    <n v="1"/>
    <n v="870748"/>
    <n v="1"/>
    <n v="870748"/>
  </r>
  <r>
    <x v="2"/>
    <s v="1"/>
    <s v="7/9/2015"/>
    <s v="2015"/>
    <s v="10"/>
    <s v="41100000"/>
    <x v="17"/>
    <x v="0"/>
    <s v="GEORGE MASON UNIVERSITY"/>
    <s v="Institution of Higher Education"/>
    <x v="0"/>
    <s v="4011005000"/>
    <s v="Not Funded"/>
    <s v="16011901"/>
    <m/>
    <m/>
    <n v="0.5"/>
    <n v="458967"/>
    <n v="0.5"/>
    <n v="458967"/>
  </r>
  <r>
    <x v="2"/>
    <s v="1"/>
    <s v="7/9/2015"/>
    <s v="2015"/>
    <s v="10"/>
    <s v="41100000"/>
    <x v="17"/>
    <x v="0"/>
    <s v="UNIVERSITY OF ILLINOIS"/>
    <s v="Institution of Higher Education"/>
    <x v="0"/>
    <s v="4011006000"/>
    <s v="Not Funded"/>
    <s v="16011838"/>
    <m/>
    <m/>
    <n v="1"/>
    <n v="72226"/>
    <n v="1"/>
    <n v="72226"/>
  </r>
  <r>
    <x v="2"/>
    <s v="1"/>
    <s v="7/9/2015"/>
    <s v="2015"/>
    <s v="10"/>
    <s v="41100000"/>
    <x v="17"/>
    <x v="0"/>
    <s v="GEORGE MASON UNIVERSITY"/>
    <s v="Institution of Higher Education"/>
    <x v="0"/>
    <s v="4011008000"/>
    <s v="Not Funded"/>
    <s v="16011901"/>
    <m/>
    <m/>
    <n v="0.375"/>
    <n v="344225.25"/>
    <n v="0.375"/>
    <n v="344225.25"/>
  </r>
  <r>
    <x v="2"/>
    <s v="1"/>
    <s v="7/9/2015"/>
    <s v="2015"/>
    <s v="10"/>
    <s v="41100000"/>
    <x v="17"/>
    <x v="0"/>
    <s v="GEORGE MASON UNIVERSITY"/>
    <s v="Institution of Higher Education"/>
    <x v="0"/>
    <s v="4018008000"/>
    <s v="Not Funded"/>
    <s v="16011901"/>
    <m/>
    <m/>
    <n v="0.125"/>
    <n v="114741.75"/>
    <n v="0.125"/>
    <n v="114741.75"/>
  </r>
  <r>
    <x v="2"/>
    <s v="1"/>
    <s v="7/10/2015"/>
    <s v="2015"/>
    <s v="10"/>
    <s v="41100000"/>
    <x v="17"/>
    <x v="0"/>
    <s v="AGRICULTURAL RESEARCH SERVICE"/>
    <s v="Federal"/>
    <x v="0"/>
    <s v="4011008000"/>
    <s v="Awarded"/>
    <s v="16011988"/>
    <m/>
    <m/>
    <n v="1"/>
    <n v="8088"/>
    <n v="1"/>
    <n v="8088"/>
  </r>
  <r>
    <x v="2"/>
    <s v="1"/>
    <s v="7/13/2015"/>
    <s v="2015"/>
    <s v="10"/>
    <s v="41100000"/>
    <x v="17"/>
    <x v="0"/>
    <s v="ECONOMIC RESEARCH SERVICE"/>
    <s v="Federal"/>
    <x v="0"/>
    <s v="4011001000"/>
    <s v="Awarded"/>
    <s v="15110365"/>
    <m/>
    <m/>
    <n v="0.1"/>
    <n v="8500"/>
    <n v="0.1"/>
    <n v="8500"/>
  </r>
  <r>
    <x v="2"/>
    <s v="1"/>
    <s v="7/13/2015"/>
    <s v="2015"/>
    <s v="10"/>
    <s v="41100000"/>
    <x v="17"/>
    <x v="0"/>
    <s v="ECONOMIC RESEARCH SERVICE"/>
    <s v="Federal"/>
    <x v="0"/>
    <s v="4011005000"/>
    <s v="Awarded"/>
    <s v="15110365"/>
    <m/>
    <m/>
    <n v="0.7"/>
    <n v="59500"/>
    <n v="0.7"/>
    <n v="59500"/>
  </r>
  <r>
    <x v="2"/>
    <s v="1"/>
    <s v="7/13/2015"/>
    <s v="2015"/>
    <s v="10"/>
    <s v="41100000"/>
    <x v="17"/>
    <x v="0"/>
    <s v="ECONOMIC RESEARCH SERVICE"/>
    <s v="Federal"/>
    <x v="0"/>
    <s v="4025001000"/>
    <s v="Awarded"/>
    <s v="15110365"/>
    <m/>
    <m/>
    <n v="0.2"/>
    <n v="17000"/>
    <n v="0.2"/>
    <n v="17000"/>
  </r>
  <r>
    <x v="2"/>
    <s v="1"/>
    <s v="7/14/2015"/>
    <s v="2015"/>
    <s v="10"/>
    <s v="41100000"/>
    <x v="17"/>
    <x v="0"/>
    <s v="NATURAL RESOURCES CONSERVATION SERVICE"/>
    <s v="Federal"/>
    <x v="0"/>
    <s v="4011008000"/>
    <s v="Pending"/>
    <s v="16011795"/>
    <m/>
    <m/>
    <n v="0.6"/>
    <n v="60486"/>
    <n v="0.6"/>
    <n v="60486"/>
  </r>
  <r>
    <x v="2"/>
    <s v="1"/>
    <s v="7/14/2015"/>
    <s v="2015"/>
    <s v="10"/>
    <s v="41100000"/>
    <x v="17"/>
    <x v="0"/>
    <s v="NATURAL RESOURCES CONSERVATION SERVICE"/>
    <s v="Federal"/>
    <x v="0"/>
    <s v="4019008000"/>
    <s v="Pending"/>
    <s v="16011795"/>
    <m/>
    <m/>
    <n v="0.3"/>
    <n v="30243"/>
    <n v="0.3"/>
    <n v="30243"/>
  </r>
  <r>
    <x v="2"/>
    <s v="1"/>
    <s v="7/14/2015"/>
    <s v="2015"/>
    <s v="10"/>
    <s v="41100000"/>
    <x v="17"/>
    <x v="0"/>
    <s v="NATURAL RESOURCES CONSERVATION SERVICE"/>
    <s v="Federal"/>
    <x v="0"/>
    <s v="4024001000"/>
    <s v="Pending"/>
    <s v="16011795"/>
    <m/>
    <m/>
    <n v="0.1"/>
    <n v="10081"/>
    <n v="0.1"/>
    <n v="10081"/>
  </r>
  <r>
    <x v="2"/>
    <s v="1"/>
    <s v="7/16/2015"/>
    <s v="2015"/>
    <s v="10"/>
    <s v="41100000"/>
    <x v="17"/>
    <x v="0"/>
    <s v="National Inst of Food &amp; Agriculture"/>
    <s v="Federal"/>
    <x v="0"/>
    <s v="4011005000"/>
    <s v="Not Funded"/>
    <s v="16012143"/>
    <n v="0.4"/>
    <n v="198682"/>
    <m/>
    <m/>
    <n v="0.4"/>
    <n v="198682"/>
  </r>
  <r>
    <x v="2"/>
    <s v="1"/>
    <s v="7/16/2015"/>
    <s v="2015"/>
    <s v="10"/>
    <s v="41100000"/>
    <x v="17"/>
    <x v="0"/>
    <s v="National Inst of Food &amp; Agriculture"/>
    <s v="Federal"/>
    <x v="0"/>
    <s v="4011006000"/>
    <s v="Not Funded"/>
    <s v="16012143"/>
    <n v="0.2"/>
    <n v="99341"/>
    <m/>
    <m/>
    <n v="0.2"/>
    <n v="99341"/>
  </r>
  <r>
    <x v="2"/>
    <s v="1"/>
    <s v="7/16/2015"/>
    <s v="2015"/>
    <s v="10"/>
    <s v="41100000"/>
    <x v="17"/>
    <x v="0"/>
    <s v="National Inst of Food &amp; Agriculture"/>
    <s v="Federal"/>
    <x v="0"/>
    <s v="4011008000"/>
    <s v="Not Funded"/>
    <s v="16012143"/>
    <n v="0.2"/>
    <n v="99341"/>
    <m/>
    <m/>
    <n v="0.2"/>
    <n v="99341"/>
  </r>
  <r>
    <x v="2"/>
    <s v="1"/>
    <s v="7/16/2015"/>
    <s v="2015"/>
    <s v="10"/>
    <s v="41100000"/>
    <x v="17"/>
    <x v="0"/>
    <s v="National Inst of Food &amp; Agriculture"/>
    <s v="Federal"/>
    <x v="0"/>
    <s v="4011012000"/>
    <s v="Awarded"/>
    <s v="16012102"/>
    <m/>
    <m/>
    <n v="0.53"/>
    <n v="100700"/>
    <n v="0.53"/>
    <n v="100700"/>
  </r>
  <r>
    <x v="2"/>
    <s v="1"/>
    <s v="7/16/2015"/>
    <s v="2015"/>
    <s v="10"/>
    <s v="41100000"/>
    <x v="17"/>
    <x v="0"/>
    <s v="National Inst of Food &amp; Agriculture"/>
    <s v="Federal"/>
    <x v="0"/>
    <s v="4011014000"/>
    <s v="Awarded"/>
    <s v="16012102"/>
    <m/>
    <m/>
    <n v="0.47"/>
    <n v="89300"/>
    <n v="0.47"/>
    <n v="89300"/>
  </r>
  <r>
    <x v="2"/>
    <s v="1"/>
    <s v="7/16/2015"/>
    <s v="2015"/>
    <s v="10"/>
    <s v="41100000"/>
    <x v="17"/>
    <x v="0"/>
    <s v="FOREST SERVICE, U.S."/>
    <s v="Federal"/>
    <x v="0"/>
    <s v="4011014000"/>
    <s v="Awarded"/>
    <s v="16012123"/>
    <m/>
    <m/>
    <n v="1"/>
    <n v="25000"/>
    <n v="1"/>
    <n v="25000"/>
  </r>
  <r>
    <x v="2"/>
    <s v="1"/>
    <s v="7/16/2015"/>
    <s v="2015"/>
    <s v="10"/>
    <s v="41100000"/>
    <x v="17"/>
    <x v="0"/>
    <s v="National Inst of Food &amp; Agriculture"/>
    <s v="Federal"/>
    <x v="0"/>
    <s v="4011015000"/>
    <s v="Not Funded"/>
    <s v="16012143"/>
    <n v="0.2"/>
    <n v="99341"/>
    <m/>
    <m/>
    <n v="0.2"/>
    <n v="99341"/>
  </r>
  <r>
    <x v="2"/>
    <s v="1"/>
    <s v="7/16/2015"/>
    <s v="2015"/>
    <s v="10"/>
    <s v="41100000"/>
    <x v="17"/>
    <x v="0"/>
    <s v="National Inst of Food &amp; Agriculture"/>
    <s v="Federal"/>
    <x v="0"/>
    <s v="4013004000"/>
    <s v="Awarded"/>
    <s v="16012138"/>
    <m/>
    <m/>
    <n v="1"/>
    <n v="980000"/>
    <n v="1"/>
    <n v="980000"/>
  </r>
  <r>
    <x v="2"/>
    <s v="1"/>
    <s v="7/16/2015"/>
    <s v="2015"/>
    <s v="10"/>
    <s v="41100000"/>
    <x v="17"/>
    <x v="0"/>
    <s v="National Inst of Food &amp; Agriculture"/>
    <s v="Federal"/>
    <x v="0"/>
    <s v="4027008005"/>
    <s v="Not Funded"/>
    <s v="16012143"/>
    <n v="0"/>
    <n v="0"/>
    <m/>
    <m/>
    <n v="0"/>
    <n v="0"/>
  </r>
  <r>
    <x v="2"/>
    <s v="1"/>
    <s v="7/16/2015"/>
    <s v="2015"/>
    <s v="10"/>
    <s v="41100000"/>
    <x v="17"/>
    <x v="0"/>
    <s v="National Inst of Food &amp; Agriculture"/>
    <s v="Federal"/>
    <x v="0"/>
    <s v="4027011000"/>
    <s v="Not Funded"/>
    <s v="16012143"/>
    <n v="0"/>
    <n v="0"/>
    <m/>
    <m/>
    <n v="0"/>
    <n v="0"/>
  </r>
  <r>
    <x v="2"/>
    <s v="1"/>
    <s v="7/16/2015"/>
    <s v="2015"/>
    <s v="10"/>
    <s v="41100000"/>
    <x v="17"/>
    <x v="0"/>
    <s v="National Inst of Food &amp; Agriculture"/>
    <s v="Federal"/>
    <x v="0"/>
    <s v="4027013000"/>
    <s v="Not Funded"/>
    <s v="16012143"/>
    <n v="0"/>
    <n v="0"/>
    <m/>
    <m/>
    <n v="0"/>
    <n v="0"/>
  </r>
  <r>
    <x v="2"/>
    <s v="1"/>
    <s v="7/23/2015"/>
    <s v="2015"/>
    <s v="10"/>
    <s v="41100000"/>
    <x v="17"/>
    <x v="0"/>
    <s v="AGRICULTURAL RESEARCH SERVICE"/>
    <s v="Federal"/>
    <x v="0"/>
    <s v="4011008000"/>
    <s v="Awarded"/>
    <s v="16012203"/>
    <m/>
    <m/>
    <n v="1"/>
    <n v="6227"/>
    <n v="1"/>
    <n v="6227"/>
  </r>
  <r>
    <x v="2"/>
    <s v="1"/>
    <s v="7/24/2015"/>
    <s v="2015"/>
    <s v="10"/>
    <s v="41100000"/>
    <x v="17"/>
    <x v="0"/>
    <s v="National Inst of Food &amp; Agriculture"/>
    <s v="Federal"/>
    <x v="0"/>
    <s v="4011001008"/>
    <s v="Awarded"/>
    <s v="15109043"/>
    <m/>
    <m/>
    <n v="0.55000000000000004"/>
    <n v="74250"/>
    <n v="0.55000000000000004"/>
    <n v="74250"/>
  </r>
  <r>
    <x v="2"/>
    <s v="1"/>
    <s v="7/24/2015"/>
    <s v="2015"/>
    <s v="10"/>
    <s v="41100000"/>
    <x v="17"/>
    <x v="0"/>
    <s v="AGRICULTURAL RESEARCH SERVICE"/>
    <s v="Federal"/>
    <x v="0"/>
    <s v="4011014000"/>
    <s v="Awarded"/>
    <s v="16012477"/>
    <m/>
    <m/>
    <n v="1"/>
    <n v="10000"/>
    <n v="1"/>
    <n v="10000"/>
  </r>
  <r>
    <x v="2"/>
    <s v="1"/>
    <s v="7/24/2015"/>
    <s v="2015"/>
    <s v="10"/>
    <s v="41100000"/>
    <x v="17"/>
    <x v="0"/>
    <s v="National Inst of Food &amp; Agriculture"/>
    <s v="Federal"/>
    <x v="0"/>
    <s v="4013008000"/>
    <s v="Awarded"/>
    <s v="15109043"/>
    <m/>
    <m/>
    <n v="0.45"/>
    <n v="60750"/>
    <n v="0.45"/>
    <n v="60750"/>
  </r>
  <r>
    <x v="2"/>
    <s v="1"/>
    <s v="7/30/2015"/>
    <s v="2015"/>
    <s v="10"/>
    <s v="41100000"/>
    <x v="17"/>
    <x v="0"/>
    <s v="ANIMAL PLANT HEALTH INSPECTION SERVICE"/>
    <s v="Federal"/>
    <x v="0"/>
    <s v="4011022000"/>
    <s v="Awarded"/>
    <s v="16012627"/>
    <m/>
    <m/>
    <n v="1"/>
    <n v="63250"/>
    <n v="1"/>
    <n v="63250"/>
  </r>
  <r>
    <x v="2"/>
    <s v="2"/>
    <s v="8/6/2015"/>
    <s v="2015"/>
    <s v="11"/>
    <s v="41100000"/>
    <x v="17"/>
    <x v="0"/>
    <s v="AGRICULTURAL RESEARCH SERVICE"/>
    <s v="Federal"/>
    <x v="0"/>
    <s v="4011009000"/>
    <s v="Awarded"/>
    <s v="16022765"/>
    <m/>
    <m/>
    <n v="1"/>
    <n v="33100"/>
    <n v="1"/>
    <n v="33100"/>
  </r>
  <r>
    <x v="2"/>
    <s v="2"/>
    <s v="8/10/2015"/>
    <s v="2015"/>
    <s v="11"/>
    <s v="41100000"/>
    <x v="17"/>
    <x v="0"/>
    <s v="PENNSYLVANIA STATE UNIVERSITY"/>
    <s v="Institution of Higher Education"/>
    <x v="0"/>
    <s v="4011001000"/>
    <s v="Awarded"/>
    <s v="16022872"/>
    <m/>
    <m/>
    <n v="0"/>
    <n v="0"/>
    <n v="0"/>
    <n v="0"/>
  </r>
  <r>
    <x v="2"/>
    <s v="2"/>
    <s v="8/10/2015"/>
    <s v="2015"/>
    <s v="11"/>
    <s v="41100000"/>
    <x v="17"/>
    <x v="0"/>
    <s v="PENNSYLVANIA STATE UNIVERSITY"/>
    <s v="Institution of Higher Education"/>
    <x v="0"/>
    <s v="4013001000"/>
    <s v="Awarded"/>
    <s v="16022872"/>
    <m/>
    <m/>
    <n v="1"/>
    <n v="37831"/>
    <n v="1"/>
    <n v="37831"/>
  </r>
  <r>
    <x v="2"/>
    <s v="2"/>
    <s v="8/11/2015"/>
    <s v="2015"/>
    <s v="11"/>
    <s v="41100000"/>
    <x v="17"/>
    <x v="0"/>
    <s v="FOREST SERVICE, U.S."/>
    <s v="Federal"/>
    <x v="0"/>
    <s v="4011015000"/>
    <s v="Awarded"/>
    <s v="16011969"/>
    <m/>
    <m/>
    <n v="1"/>
    <n v="3356.92"/>
    <n v="1"/>
    <n v="3356.92"/>
  </r>
  <r>
    <x v="2"/>
    <s v="2"/>
    <s v="8/13/2015"/>
    <s v="2015"/>
    <s v="11"/>
    <s v="41100000"/>
    <x v="17"/>
    <x v="0"/>
    <s v="AGRICULTURAL RESEARCH SERVICE"/>
    <s v="Federal"/>
    <x v="0"/>
    <s v="4011008000"/>
    <s v="Awarded"/>
    <s v="16022947"/>
    <m/>
    <m/>
    <n v="1"/>
    <n v="33000"/>
    <n v="1"/>
    <n v="33000"/>
  </r>
  <r>
    <x v="2"/>
    <s v="2"/>
    <s v="8/13/2015"/>
    <s v="2015"/>
    <s v="11"/>
    <s v="41100000"/>
    <x v="17"/>
    <x v="0"/>
    <s v="AGRICULTURAL RESEARCH SERVICE"/>
    <s v="Federal"/>
    <x v="0"/>
    <s v="4011014000"/>
    <s v="Awarded"/>
    <s v="16022950"/>
    <m/>
    <m/>
    <n v="1"/>
    <n v="50273"/>
    <n v="1"/>
    <n v="50273"/>
  </r>
  <r>
    <x v="2"/>
    <s v="2"/>
    <s v="8/17/2015"/>
    <s v="2015"/>
    <s v="11"/>
    <s v="41100000"/>
    <x v="17"/>
    <x v="0"/>
    <s v="AGRICULTURAL RESEARCH SERVICE"/>
    <s v="Federal"/>
    <x v="0"/>
    <s v="4011008000"/>
    <s v="Awarded"/>
    <s v="16023057"/>
    <m/>
    <m/>
    <n v="1"/>
    <n v="25000"/>
    <n v="1"/>
    <n v="25000"/>
  </r>
  <r>
    <x v="2"/>
    <s v="2"/>
    <s v="8/19/2015"/>
    <s v="2015"/>
    <s v="11"/>
    <s v="41100000"/>
    <x v="17"/>
    <x v="0"/>
    <s v="National Inst of Food &amp; Agriculture"/>
    <s v="Federal"/>
    <x v="0"/>
    <s v="4013004000"/>
    <s v="Pending"/>
    <s v="16023005"/>
    <m/>
    <m/>
    <n v="1"/>
    <n v="238500"/>
    <n v="1"/>
    <n v="238500"/>
  </r>
  <r>
    <x v="2"/>
    <s v="2"/>
    <s v="8/20/2015"/>
    <s v="2015"/>
    <s v="11"/>
    <s v="41100000"/>
    <x v="17"/>
    <x v="0"/>
    <s v="NATURAL RESOURCES CONSERVATION SERVICE"/>
    <s v="Federal"/>
    <x v="0"/>
    <s v="4011008000"/>
    <s v="Awarded"/>
    <s v="16023125"/>
    <m/>
    <m/>
    <n v="1"/>
    <n v="169999.64"/>
    <n v="1"/>
    <n v="169999.64"/>
  </r>
  <r>
    <x v="2"/>
    <s v="2"/>
    <s v="8/24/2015"/>
    <s v="2015"/>
    <s v="11"/>
    <s v="41100000"/>
    <x v="17"/>
    <x v="0"/>
    <s v="FOREST SERVICE, U.S."/>
    <s v="Federal"/>
    <x v="0"/>
    <s v="4011015000"/>
    <s v="Awarded"/>
    <s v="15120976"/>
    <m/>
    <m/>
    <n v="1"/>
    <n v="30800"/>
    <n v="1"/>
    <n v="30800"/>
  </r>
  <r>
    <x v="2"/>
    <s v="2"/>
    <s v="8/26/2015"/>
    <s v="2015"/>
    <s v="11"/>
    <s v="41100000"/>
    <x v="17"/>
    <x v="0"/>
    <s v="AGRICULTURAL RESEARCH SERVICE"/>
    <s v="Federal"/>
    <x v="0"/>
    <s v="4011008000"/>
    <s v="Awarded"/>
    <s v="16023261"/>
    <m/>
    <m/>
    <n v="0.67"/>
    <n v="2345"/>
    <n v="0.67"/>
    <n v="2345"/>
  </r>
  <r>
    <x v="2"/>
    <s v="2"/>
    <s v="8/26/2015"/>
    <s v="2015"/>
    <s v="11"/>
    <s v="41100000"/>
    <x v="17"/>
    <x v="0"/>
    <s v="AGRICULTURAL RESEARCH SERVICE"/>
    <s v="Federal"/>
    <x v="0"/>
    <s v="4024001000"/>
    <s v="Awarded"/>
    <s v="16023261"/>
    <m/>
    <m/>
    <n v="0.33"/>
    <n v="1155"/>
    <n v="0.33"/>
    <n v="1155"/>
  </r>
  <r>
    <x v="2"/>
    <s v="2"/>
    <s v="8/27/2015"/>
    <s v="2015"/>
    <s v="11"/>
    <s v="41100000"/>
    <x v="17"/>
    <x v="0"/>
    <s v="Office of the Chief Economist"/>
    <s v="Federal"/>
    <x v="0"/>
    <s v="4011005000"/>
    <s v="Awarded"/>
    <s v="16023303"/>
    <m/>
    <m/>
    <n v="1"/>
    <n v="40000"/>
    <n v="1"/>
    <n v="40000"/>
  </r>
  <r>
    <x v="2"/>
    <s v="2"/>
    <s v="8/27/2015"/>
    <s v="2015"/>
    <s v="11"/>
    <s v="41100000"/>
    <x v="17"/>
    <x v="0"/>
    <s v="AGRICULTURAL RESEARCH SERVICE"/>
    <s v="Federal"/>
    <x v="0"/>
    <s v="4011014000"/>
    <s v="Awarded"/>
    <s v="16023320"/>
    <m/>
    <m/>
    <n v="1"/>
    <n v="25916"/>
    <n v="1"/>
    <n v="25916"/>
  </r>
  <r>
    <x v="2"/>
    <s v="2"/>
    <s v="8/27/2015"/>
    <s v="2015"/>
    <s v="11"/>
    <s v="41100000"/>
    <x v="17"/>
    <x v="0"/>
    <s v="FOREST SERVICE, U.S."/>
    <s v="Federal"/>
    <x v="0"/>
    <s v="4011015000"/>
    <s v="Pending"/>
    <s v="16023235"/>
    <n v="1"/>
    <n v="3990"/>
    <m/>
    <m/>
    <n v="1"/>
    <n v="3990"/>
  </r>
  <r>
    <x v="2"/>
    <s v="2"/>
    <s v="8/27/2015"/>
    <s v="2015"/>
    <s v="11"/>
    <s v="41100000"/>
    <x v="17"/>
    <x v="0"/>
    <s v="FOREST SERVICE, U.S."/>
    <s v="Federal"/>
    <x v="0"/>
    <s v="4027012000"/>
    <s v="Pending"/>
    <s v="16023235"/>
    <n v="0"/>
    <n v="0"/>
    <m/>
    <m/>
    <n v="0"/>
    <n v="0"/>
  </r>
  <r>
    <x v="2"/>
    <s v="2"/>
    <s v="8/28/2015"/>
    <s v="2015"/>
    <s v="11"/>
    <s v="41100000"/>
    <x v="17"/>
    <x v="0"/>
    <s v="AGRICULTURAL RESEARCH SERVICE"/>
    <s v="Federal"/>
    <x v="0"/>
    <s v="4011008000"/>
    <s v="Awarded"/>
    <s v="16023339"/>
    <m/>
    <m/>
    <n v="1"/>
    <n v="9135"/>
    <n v="1"/>
    <n v="9135"/>
  </r>
  <r>
    <x v="2"/>
    <s v="2"/>
    <s v="8/28/2015"/>
    <s v="2015"/>
    <s v="11"/>
    <s v="41100000"/>
    <x v="17"/>
    <x v="0"/>
    <s v="IOWA STATE UNIVERSITY"/>
    <s v="Institution of Higher Education"/>
    <x v="0"/>
    <s v="4011012000"/>
    <s v="Pending"/>
    <s v="16023344"/>
    <m/>
    <m/>
    <n v="1"/>
    <n v="49352"/>
    <n v="1"/>
    <n v="49352"/>
  </r>
  <r>
    <x v="2"/>
    <s v="2"/>
    <s v="8/31/2015"/>
    <s v="2015"/>
    <s v="11"/>
    <s v="41100000"/>
    <x v="17"/>
    <x v="0"/>
    <s v="National Inst of Food &amp; Agriculture"/>
    <s v="Federal"/>
    <x v="0"/>
    <s v="4011001000"/>
    <s v="Pending"/>
    <s v="16023357"/>
    <m/>
    <m/>
    <n v="0.7"/>
    <n v="140000"/>
    <n v="0.7"/>
    <n v="140000"/>
  </r>
  <r>
    <x v="2"/>
    <s v="2"/>
    <s v="8/31/2015"/>
    <s v="2015"/>
    <s v="11"/>
    <s v="41100000"/>
    <x v="17"/>
    <x v="0"/>
    <s v="AGRICULTURAL RESEARCH SERVICE"/>
    <s v="Federal"/>
    <x v="0"/>
    <s v="4011008000"/>
    <s v="Awarded"/>
    <s v="16012208"/>
    <m/>
    <m/>
    <n v="1"/>
    <n v="35410"/>
    <n v="1"/>
    <n v="35410"/>
  </r>
  <r>
    <x v="2"/>
    <s v="2"/>
    <s v="8/31/2015"/>
    <s v="2015"/>
    <s v="11"/>
    <s v="41100000"/>
    <x v="17"/>
    <x v="0"/>
    <s v="National Inst of Food &amp; Agriculture"/>
    <s v="Federal"/>
    <x v="0"/>
    <s v="4011016000"/>
    <s v="Pending"/>
    <s v="16023357"/>
    <m/>
    <m/>
    <n v="0.2"/>
    <n v="40000"/>
    <n v="0.2"/>
    <n v="40000"/>
  </r>
  <r>
    <x v="2"/>
    <s v="2"/>
    <s v="8/31/2015"/>
    <s v="2015"/>
    <s v="11"/>
    <s v="41100000"/>
    <x v="17"/>
    <x v="0"/>
    <s v="AGRICULTURAL RESEARCH SERVICE"/>
    <s v="Federal"/>
    <x v="0"/>
    <s v="4011018000"/>
    <s v="Awarded"/>
    <s v="16023369"/>
    <m/>
    <m/>
    <n v="1"/>
    <n v="77000"/>
    <n v="1"/>
    <n v="77000"/>
  </r>
  <r>
    <x v="2"/>
    <s v="2"/>
    <s v="8/31/2015"/>
    <s v="2015"/>
    <s v="11"/>
    <s v="41100000"/>
    <x v="17"/>
    <x v="0"/>
    <s v="National Inst of Food &amp; Agriculture"/>
    <s v="Federal"/>
    <x v="0"/>
    <s v="4019006000"/>
    <s v="Pending"/>
    <s v="16023357"/>
    <m/>
    <m/>
    <n v="0.1"/>
    <n v="20000"/>
    <n v="0.1"/>
    <n v="20000"/>
  </r>
  <r>
    <x v="2"/>
    <s v="3"/>
    <s v="9/2/2015"/>
    <s v="2015"/>
    <s v="12"/>
    <s v="41100000"/>
    <x v="17"/>
    <x v="0"/>
    <s v="National Inst of Food &amp; Agriculture"/>
    <s v="Federal"/>
    <x v="0"/>
    <s v="4011013000"/>
    <s v="Awarded"/>
    <s v="15109777"/>
    <m/>
    <m/>
    <n v="0.05"/>
    <n v="2500"/>
    <n v="0.05"/>
    <n v="2500"/>
  </r>
  <r>
    <x v="2"/>
    <s v="3"/>
    <s v="9/2/2015"/>
    <s v="2015"/>
    <s v="12"/>
    <s v="41100000"/>
    <x v="17"/>
    <x v="0"/>
    <s v="National Inst of Food &amp; Agriculture"/>
    <s v="Federal"/>
    <x v="0"/>
    <s v="4011016000"/>
    <s v="Awarded"/>
    <s v="15109777"/>
    <m/>
    <m/>
    <n v="0.05"/>
    <n v="2500"/>
    <n v="0.05"/>
    <n v="2500"/>
  </r>
  <r>
    <x v="2"/>
    <s v="3"/>
    <s v="9/2/2015"/>
    <s v="2015"/>
    <s v="12"/>
    <s v="41100000"/>
    <x v="17"/>
    <x v="0"/>
    <s v="National Inst of Food &amp; Agriculture"/>
    <s v="Federal"/>
    <x v="0"/>
    <s v="4011018000"/>
    <s v="Awarded"/>
    <s v="15109777"/>
    <m/>
    <m/>
    <n v="0.25"/>
    <n v="12500"/>
    <n v="0.25"/>
    <n v="12500"/>
  </r>
  <r>
    <x v="2"/>
    <s v="3"/>
    <s v="9/2/2015"/>
    <s v="2015"/>
    <s v="12"/>
    <s v="41100000"/>
    <x v="17"/>
    <x v="0"/>
    <s v="National Inst of Food &amp; Agriculture"/>
    <s v="Federal"/>
    <x v="0"/>
    <s v="4019030000"/>
    <s v="Awarded"/>
    <s v="15109777"/>
    <m/>
    <m/>
    <n v="0.65"/>
    <n v="32500"/>
    <n v="0.65"/>
    <n v="32500"/>
  </r>
  <r>
    <x v="2"/>
    <s v="3"/>
    <s v="9/11/2015"/>
    <s v="2015"/>
    <s v="12"/>
    <s v="41100000"/>
    <x v="17"/>
    <x v="0"/>
    <s v="SOUTH DAKOTA STATE UNIVERSITY"/>
    <s v="Institution of Higher Education"/>
    <x v="0"/>
    <s v="4013001000"/>
    <s v="Awarded"/>
    <s v="16033645"/>
    <m/>
    <m/>
    <n v="0.2"/>
    <n v="23499.200000000001"/>
    <n v="0.2"/>
    <n v="23499.200000000001"/>
  </r>
  <r>
    <x v="2"/>
    <s v="3"/>
    <s v="9/11/2015"/>
    <s v="2015"/>
    <s v="12"/>
    <s v="41100000"/>
    <x v="17"/>
    <x v="0"/>
    <s v="SOUTH DAKOTA STATE UNIVERSITY"/>
    <s v="Institution of Higher Education"/>
    <x v="0"/>
    <s v="4013004000"/>
    <s v="Awarded"/>
    <s v="16033645"/>
    <m/>
    <m/>
    <n v="0.8"/>
    <n v="93996.800000000003"/>
    <n v="0.8"/>
    <n v="93996.800000000003"/>
  </r>
  <r>
    <x v="2"/>
    <s v="3"/>
    <s v="9/11/2015"/>
    <s v="2015"/>
    <s v="12"/>
    <s v="41100000"/>
    <x v="17"/>
    <x v="0"/>
    <s v="ECONOMIC RESEARCH SERVICE"/>
    <s v="Federal"/>
    <x v="0"/>
    <s v="4025001005"/>
    <s v="Awarded"/>
    <s v="16023315"/>
    <m/>
    <m/>
    <n v="1"/>
    <n v="218157"/>
    <n v="1"/>
    <n v="218157"/>
  </r>
  <r>
    <x v="2"/>
    <s v="3"/>
    <s v="9/14/2015"/>
    <s v="2015"/>
    <s v="12"/>
    <s v="41100000"/>
    <x v="17"/>
    <x v="0"/>
    <s v="ANIMAL PLANT HEALTH INSPECTION SERVICE"/>
    <s v="Federal"/>
    <x v="0"/>
    <s v="4011014000"/>
    <s v="Not Funded"/>
    <s v="16033680"/>
    <m/>
    <m/>
    <n v="1"/>
    <n v="119893"/>
    <n v="1"/>
    <n v="119893"/>
  </r>
  <r>
    <x v="2"/>
    <s v="3"/>
    <s v="9/16/2015"/>
    <s v="2015"/>
    <s v="12"/>
    <s v="41100000"/>
    <x v="17"/>
    <x v="0"/>
    <s v="AGRICULTURAL RESEARCH SERVICE"/>
    <s v="Federal"/>
    <x v="0"/>
    <s v="4011009000"/>
    <s v="Awarded"/>
    <s v="16033794"/>
    <m/>
    <m/>
    <n v="1"/>
    <n v="45000"/>
    <n v="1"/>
    <n v="45000"/>
  </r>
  <r>
    <x v="2"/>
    <s v="3"/>
    <s v="9/22/2015"/>
    <s v="2015"/>
    <s v="12"/>
    <s v="41100000"/>
    <x v="17"/>
    <x v="0"/>
    <s v="ECONOMIC RESEARCH SERVICE"/>
    <s v="Federal"/>
    <x v="0"/>
    <s v="4011005000"/>
    <s v="Awarded"/>
    <s v="16033942"/>
    <m/>
    <m/>
    <n v="1"/>
    <n v="60000"/>
    <n v="1"/>
    <n v="60000"/>
  </r>
  <r>
    <x v="2"/>
    <s v="3"/>
    <s v="9/22/2015"/>
    <s v="2015"/>
    <s v="12"/>
    <s v="41100000"/>
    <x v="17"/>
    <x v="0"/>
    <s v="AGRICULTURAL RESEARCH SERVICE"/>
    <s v="Federal"/>
    <x v="0"/>
    <s v="4011009000"/>
    <s v="Awarded"/>
    <s v="16033945"/>
    <m/>
    <m/>
    <n v="1"/>
    <n v="68543.48"/>
    <n v="1"/>
    <n v="68543.48"/>
  </r>
  <r>
    <x v="2"/>
    <s v="3"/>
    <s v="9/22/2015"/>
    <s v="2015"/>
    <s v="12"/>
    <s v="41100000"/>
    <x v="17"/>
    <x v="0"/>
    <s v="AUBURN UNIVERSITY"/>
    <s v="Institution of Higher Education"/>
    <x v="0"/>
    <s v="4011016000"/>
    <s v="Awarded"/>
    <s v="16034003"/>
    <m/>
    <m/>
    <n v="1"/>
    <n v="11484"/>
    <n v="1"/>
    <n v="11484"/>
  </r>
  <r>
    <x v="2"/>
    <s v="3"/>
    <s v="9/23/2015"/>
    <s v="2015"/>
    <s v="12"/>
    <s v="41100000"/>
    <x v="17"/>
    <x v="0"/>
    <s v="AGRICULTURAL RESEARCH SERVICE"/>
    <s v="Federal"/>
    <x v="0"/>
    <s v="4011006000"/>
    <s v="Awarded"/>
    <s v="16033422"/>
    <m/>
    <m/>
    <n v="1"/>
    <n v="75000"/>
    <n v="1"/>
    <n v="75000"/>
  </r>
  <r>
    <x v="2"/>
    <s v="3"/>
    <s v="9/24/2015"/>
    <s v="2015"/>
    <s v="12"/>
    <s v="41100000"/>
    <x v="17"/>
    <x v="0"/>
    <s v="AGRICULTURAL RESEARCH SERVICE"/>
    <s v="Federal"/>
    <x v="0"/>
    <s v="4011009000"/>
    <s v="Awarded"/>
    <s v="16033838"/>
    <m/>
    <m/>
    <n v="1"/>
    <n v="33741"/>
    <n v="1"/>
    <n v="33741"/>
  </r>
  <r>
    <x v="2"/>
    <s v="3"/>
    <s v="9/25/2015"/>
    <s v="2015"/>
    <s v="12"/>
    <s v="41100000"/>
    <x v="17"/>
    <x v="0"/>
    <s v="ANIMAL PLANT HEALTH INSPECTION SERVICE"/>
    <s v="Federal"/>
    <x v="0"/>
    <s v="4018003000"/>
    <s v="Awarded"/>
    <s v="16034179"/>
    <m/>
    <m/>
    <n v="1"/>
    <n v="230667"/>
    <n v="1"/>
    <n v="230667"/>
  </r>
  <r>
    <x v="2"/>
    <s v="3"/>
    <s v="9/28/2015"/>
    <s v="2015"/>
    <s v="12"/>
    <s v="41100000"/>
    <x v="17"/>
    <x v="0"/>
    <s v="National Inst of Food &amp; Agriculture"/>
    <s v="Federal"/>
    <x v="0"/>
    <s v="4011009000"/>
    <s v="Not Funded"/>
    <s v="16034215"/>
    <m/>
    <m/>
    <n v="0.7"/>
    <n v="69890.8"/>
    <n v="0.7"/>
    <n v="69890.8"/>
  </r>
  <r>
    <x v="2"/>
    <s v="3"/>
    <s v="9/28/2015"/>
    <s v="2015"/>
    <s v="12"/>
    <s v="41100000"/>
    <x v="17"/>
    <x v="0"/>
    <s v="National Inst of Food &amp; Agriculture"/>
    <s v="Federal"/>
    <x v="0"/>
    <s v="4011016000"/>
    <s v="Not Funded"/>
    <s v="16034215"/>
    <m/>
    <m/>
    <n v="0.3"/>
    <n v="29953.200000000001"/>
    <n v="0.3"/>
    <n v="29953.200000000001"/>
  </r>
  <r>
    <x v="2"/>
    <s v="3"/>
    <s v="9/29/2015"/>
    <s v="2015"/>
    <s v="12"/>
    <s v="41100000"/>
    <x v="17"/>
    <x v="0"/>
    <s v="NORTH CAROLINA STATE UNIVERSITY"/>
    <s v="Institution of Higher Education"/>
    <x v="0"/>
    <s v="4011009000"/>
    <s v="Pending"/>
    <s v="16034233"/>
    <m/>
    <m/>
    <n v="1"/>
    <n v="34794"/>
    <n v="1"/>
    <n v="34794"/>
  </r>
  <r>
    <x v="2"/>
    <s v="3"/>
    <s v="9/29/2015"/>
    <s v="2015"/>
    <s v="12"/>
    <s v="41100000"/>
    <x v="17"/>
    <x v="0"/>
    <s v="University of Illinois at Chicago"/>
    <s v="Institution of Higher Education"/>
    <x v="0"/>
    <s v="4011015000"/>
    <s v="Not Funded"/>
    <s v="16034243"/>
    <m/>
    <m/>
    <n v="1"/>
    <n v="43591"/>
    <n v="1"/>
    <n v="43591"/>
  </r>
  <r>
    <x v="2"/>
    <s v="3"/>
    <s v="9/29/2015"/>
    <s v="2015"/>
    <s v="12"/>
    <s v="41100000"/>
    <x v="17"/>
    <x v="0"/>
    <s v="University of Illinois at Chicago"/>
    <s v="Institution of Higher Education"/>
    <x v="0"/>
    <s v="4011015000"/>
    <s v="Not Funded"/>
    <s v="16034244"/>
    <m/>
    <m/>
    <n v="1"/>
    <n v="43591"/>
    <n v="1"/>
    <n v="43591"/>
  </r>
  <r>
    <x v="2"/>
    <s v="3"/>
    <s v="9/30/2015"/>
    <s v="2015"/>
    <s v="12"/>
    <s v="41100000"/>
    <x v="17"/>
    <x v="0"/>
    <s v="AGRICULTURAL RESEARCH SERVICE"/>
    <s v="Federal"/>
    <x v="0"/>
    <s v="4011008000"/>
    <s v="Pending"/>
    <s v="16033656"/>
    <m/>
    <m/>
    <n v="1"/>
    <n v="177141"/>
    <n v="1"/>
    <n v="177141"/>
  </r>
  <r>
    <x v="2"/>
    <s v="3"/>
    <s v="9/30/2015"/>
    <s v="2015"/>
    <s v="12"/>
    <s v="41100000"/>
    <x v="17"/>
    <x v="0"/>
    <s v="National Inst of Food &amp; Agriculture"/>
    <s v="Federal"/>
    <x v="0"/>
    <s v="4011010000"/>
    <s v="Not Funded"/>
    <s v="16034296"/>
    <m/>
    <m/>
    <n v="0.2"/>
    <n v="19968"/>
    <n v="0.2"/>
    <n v="19968"/>
  </r>
  <r>
    <x v="2"/>
    <s v="3"/>
    <s v="9/30/2015"/>
    <s v="2015"/>
    <s v="12"/>
    <s v="41100000"/>
    <x v="17"/>
    <x v="0"/>
    <s v="National Inst of Food &amp; Agriculture"/>
    <s v="Federal"/>
    <x v="0"/>
    <s v="4011014000"/>
    <s v="Not Funded"/>
    <s v="16034296"/>
    <m/>
    <m/>
    <n v="0.8"/>
    <n v="79872"/>
    <n v="0.8"/>
    <n v="79872"/>
  </r>
  <r>
    <x v="2"/>
    <s v="3"/>
    <s v="9/30/2015"/>
    <s v="2015"/>
    <s v="12"/>
    <s v="41100000"/>
    <x v="17"/>
    <x v="0"/>
    <s v="FOREST SERVICE, U.S."/>
    <s v="Federal"/>
    <x v="0"/>
    <s v="4011015000"/>
    <s v="Pending"/>
    <s v="16034172"/>
    <m/>
    <m/>
    <n v="1"/>
    <n v="203604"/>
    <n v="1"/>
    <n v="203604"/>
  </r>
  <r>
    <x v="2"/>
    <s v="4"/>
    <s v="10/6/2015"/>
    <s v="2016"/>
    <s v="1"/>
    <s v="41100000"/>
    <x v="17"/>
    <x v="0"/>
    <s v="Google Inc"/>
    <s v="Private Profit"/>
    <x v="0"/>
    <s v="4011005000"/>
    <s v="Not Funded"/>
    <s v="16044588"/>
    <m/>
    <m/>
    <n v="1"/>
    <n v="37392"/>
    <n v="1"/>
    <n v="37392"/>
  </r>
  <r>
    <x v="2"/>
    <s v="4"/>
    <s v="10/14/2015"/>
    <s v="2016"/>
    <s v="1"/>
    <s v="41100000"/>
    <x v="17"/>
    <x v="0"/>
    <s v="ANIMAL PLANT HEALTH INSPECTION SERVICE"/>
    <s v="Federal"/>
    <x v="0"/>
    <s v="4011022000"/>
    <s v="Awarded"/>
    <s v="16044850"/>
    <m/>
    <m/>
    <n v="1"/>
    <n v="475000"/>
    <n v="1"/>
    <n v="475000"/>
  </r>
  <r>
    <x v="2"/>
    <s v="4"/>
    <s v="10/15/2015"/>
    <s v="2016"/>
    <s v="1"/>
    <s v="41100000"/>
    <x v="17"/>
    <x v="0"/>
    <s v="National Inst of Food &amp; Agriculture"/>
    <s v="Federal"/>
    <x v="0"/>
    <s v="4011012000"/>
    <s v="Awarded"/>
    <s v="16044874"/>
    <m/>
    <m/>
    <n v="1"/>
    <n v="1069930"/>
    <n v="1"/>
    <n v="1069930"/>
  </r>
  <r>
    <x v="2"/>
    <s v="4"/>
    <s v="10/19/2015"/>
    <s v="2016"/>
    <s v="1"/>
    <s v="41100000"/>
    <x v="17"/>
    <x v="0"/>
    <s v="National Inst of Food &amp; Agriculture"/>
    <s v="Federal"/>
    <x v="0"/>
    <s v="4011016000"/>
    <s v="Awarded"/>
    <s v="15108912"/>
    <m/>
    <m/>
    <n v="1"/>
    <n v="308570"/>
    <n v="1"/>
    <n v="308570"/>
  </r>
  <r>
    <x v="2"/>
    <s v="4"/>
    <s v="10/20/2015"/>
    <s v="2016"/>
    <s v="1"/>
    <s v="41100000"/>
    <x v="17"/>
    <x v="0"/>
    <s v="MICHIGAN STATE UNIVERSITY"/>
    <s v="Institution of Higher Education"/>
    <x v="0"/>
    <s v="4011014000"/>
    <s v="Awarded"/>
    <s v="16045017"/>
    <m/>
    <m/>
    <n v="1"/>
    <n v="11250"/>
    <n v="1"/>
    <n v="11250"/>
  </r>
  <r>
    <x v="2"/>
    <s v="4"/>
    <s v="10/23/2015"/>
    <s v="2016"/>
    <s v="1"/>
    <s v="41100000"/>
    <x v="17"/>
    <x v="0"/>
    <s v="KANSAS STATE UNIVERSITY"/>
    <s v="Institution of Higher Education"/>
    <x v="0"/>
    <s v="4011012000"/>
    <s v="Awarded"/>
    <s v="16045198"/>
    <m/>
    <m/>
    <n v="1"/>
    <n v="60800"/>
    <n v="1"/>
    <n v="60800"/>
  </r>
  <r>
    <x v="2"/>
    <s v="4"/>
    <s v="10/28/2015"/>
    <s v="2016"/>
    <s v="1"/>
    <s v="41100000"/>
    <x v="17"/>
    <x v="0"/>
    <s v="AGRICULTURAL MARKETING SERVICE"/>
    <s v="Federal"/>
    <x v="0"/>
    <s v="4011009000"/>
    <s v="Awarded"/>
    <s v="16045308"/>
    <m/>
    <m/>
    <n v="1"/>
    <n v="32982"/>
    <n v="1"/>
    <n v="32982"/>
  </r>
  <r>
    <x v="2"/>
    <s v="5"/>
    <s v="11/5/2015"/>
    <s v="2016"/>
    <s v="2"/>
    <s v="41100000"/>
    <x v="17"/>
    <x v="0"/>
    <s v="MISSISSIPPI STATE UNIVERSITY"/>
    <s v="Institution of Higher Education"/>
    <x v="0"/>
    <s v="4011001000"/>
    <s v="Awarded"/>
    <s v="16045422"/>
    <m/>
    <m/>
    <n v="0.6"/>
    <n v="31680"/>
    <n v="0.6"/>
    <n v="31680"/>
  </r>
  <r>
    <x v="2"/>
    <s v="5"/>
    <s v="11/5/2015"/>
    <s v="2016"/>
    <s v="2"/>
    <s v="41100000"/>
    <x v="17"/>
    <x v="0"/>
    <s v="MISSISSIPPI STATE UNIVERSITY"/>
    <s v="Institution of Higher Education"/>
    <x v="0"/>
    <s v="4025001000"/>
    <s v="Awarded"/>
    <s v="16045422"/>
    <m/>
    <m/>
    <n v="0"/>
    <n v="0"/>
    <n v="0"/>
    <n v="0"/>
  </r>
  <r>
    <x v="2"/>
    <s v="5"/>
    <s v="11/5/2015"/>
    <s v="2016"/>
    <s v="2"/>
    <s v="41100000"/>
    <x v="17"/>
    <x v="0"/>
    <s v="MISSISSIPPI STATE UNIVERSITY"/>
    <s v="Institution of Higher Education"/>
    <x v="0"/>
    <s v="4025001005"/>
    <s v="Awarded"/>
    <s v="16045422"/>
    <m/>
    <m/>
    <n v="0.4"/>
    <n v="21120"/>
    <n v="0.4"/>
    <n v="21120"/>
  </r>
  <r>
    <x v="2"/>
    <s v="5"/>
    <s v="11/11/2015"/>
    <s v="2016"/>
    <s v="2"/>
    <s v="41100000"/>
    <x v="17"/>
    <x v="0"/>
    <s v="UNIVERSITY OF NEBRASKA-LINCOLN"/>
    <s v="Institution of Higher Education"/>
    <x v="0"/>
    <s v="4011013000"/>
    <s v="Pending"/>
    <s v="16055704"/>
    <m/>
    <m/>
    <n v="1"/>
    <n v="34163.96"/>
    <n v="1"/>
    <n v="34163.96"/>
  </r>
  <r>
    <x v="2"/>
    <s v="5"/>
    <s v="11/19/2015"/>
    <s v="2016"/>
    <s v="2"/>
    <s v="41100000"/>
    <x v="17"/>
    <x v="0"/>
    <s v="National Inst of Food &amp; Agriculture"/>
    <s v="Federal"/>
    <x v="0"/>
    <s v="4013004000"/>
    <s v="Awarded"/>
    <s v="16056014"/>
    <n v="1"/>
    <n v="30000"/>
    <m/>
    <m/>
    <n v="1"/>
    <n v="30000"/>
  </r>
  <r>
    <x v="2"/>
    <s v="5"/>
    <s v="11/19/2015"/>
    <s v="2016"/>
    <s v="2"/>
    <s v="41100000"/>
    <x v="17"/>
    <x v="0"/>
    <s v="National Inst of Food &amp; Agriculture"/>
    <s v="Federal"/>
    <x v="0"/>
    <s v="4027001018"/>
    <s v="Awarded"/>
    <s v="16056014"/>
    <n v="0"/>
    <n v="0"/>
    <m/>
    <m/>
    <n v="0"/>
    <n v="0"/>
  </r>
  <r>
    <x v="2"/>
    <s v="5"/>
    <s v="11/23/2015"/>
    <s v="2016"/>
    <s v="2"/>
    <s v="41100000"/>
    <x v="17"/>
    <x v="0"/>
    <s v="Local Initiatives Support Corporation"/>
    <s v="Private Profit"/>
    <x v="0"/>
    <s v="4011013000"/>
    <s v="Not Funded"/>
    <s v="16056104"/>
    <m/>
    <m/>
    <n v="1"/>
    <n v="59220"/>
    <n v="1"/>
    <n v="59220"/>
  </r>
  <r>
    <x v="2"/>
    <s v="6"/>
    <s v="12/8/2015"/>
    <s v="2016"/>
    <s v="3"/>
    <s v="41100000"/>
    <x v="17"/>
    <x v="0"/>
    <s v="National Inst of Food &amp; Agriculture"/>
    <s v="Federal"/>
    <x v="0"/>
    <s v="4011016000"/>
    <s v="Awarded"/>
    <s v="15108844"/>
    <m/>
    <m/>
    <n v="0.5"/>
    <n v="213512.5"/>
    <n v="0.5"/>
    <n v="213512.5"/>
  </r>
  <r>
    <x v="2"/>
    <s v="6"/>
    <s v="12/8/2015"/>
    <s v="2016"/>
    <s v="3"/>
    <s v="41100000"/>
    <x v="17"/>
    <x v="0"/>
    <s v="National Inst of Food &amp; Agriculture"/>
    <s v="Federal"/>
    <x v="0"/>
    <s v="4016005000"/>
    <s v="Awarded"/>
    <s v="15108844"/>
    <m/>
    <m/>
    <n v="0.5"/>
    <n v="213512.5"/>
    <n v="0.5"/>
    <n v="213512.5"/>
  </r>
  <r>
    <x v="2"/>
    <s v="6"/>
    <s v="12/18/2015"/>
    <s v="2016"/>
    <s v="3"/>
    <s v="41100000"/>
    <x v="17"/>
    <x v="0"/>
    <s v="FOREIGN AGRICULTURAL SERVICE"/>
    <s v="Federal"/>
    <x v="0"/>
    <s v="4011006000"/>
    <s v="Awarded"/>
    <s v="16066650"/>
    <m/>
    <m/>
    <n v="1"/>
    <n v="49586.13"/>
    <n v="1"/>
    <n v="49586.13"/>
  </r>
  <r>
    <x v="2"/>
    <s v="6"/>
    <s v="12/21/2015"/>
    <s v="2016"/>
    <s v="3"/>
    <s v="41100000"/>
    <x v="17"/>
    <x v="0"/>
    <s v="NORTH DAKOTA STATE UNIVERSITY"/>
    <s v="Institution of Higher Education"/>
    <x v="0"/>
    <s v="4011008000"/>
    <s v="Awarded"/>
    <s v="16066803"/>
    <m/>
    <m/>
    <n v="1"/>
    <n v="37819"/>
    <n v="1"/>
    <n v="37819"/>
  </r>
  <r>
    <x v="2"/>
    <s v="6"/>
    <s v="12/22/2015"/>
    <s v="2016"/>
    <s v="3"/>
    <s v="41100000"/>
    <x v="17"/>
    <x v="0"/>
    <s v="FOREIGN AGRICULTURAL SERVICE"/>
    <s v="Federal"/>
    <x v="0"/>
    <s v="4011006000"/>
    <s v="Awarded"/>
    <s v="15055141"/>
    <m/>
    <m/>
    <n v="1"/>
    <n v="130423"/>
    <n v="1"/>
    <n v="130423"/>
  </r>
  <r>
    <x v="2"/>
    <s v="6"/>
    <s v="12/22/2015"/>
    <s v="2016"/>
    <s v="3"/>
    <s v="41100000"/>
    <x v="17"/>
    <x v="0"/>
    <s v="AGRICULTURAL MARKETING SERVICE"/>
    <s v="Federal"/>
    <x v="0"/>
    <s v="4011009000"/>
    <s v="Awarded"/>
    <s v="16066824"/>
    <m/>
    <m/>
    <n v="1"/>
    <n v="26737"/>
    <n v="1"/>
    <n v="26737"/>
  </r>
  <r>
    <x v="2"/>
    <s v="7"/>
    <s v="1/11/2016"/>
    <s v="2016"/>
    <s v="4"/>
    <s v="41100000"/>
    <x v="17"/>
    <x v="0"/>
    <s v="National Inst of Food &amp; Agriculture"/>
    <s v="Federal"/>
    <x v="0"/>
    <s v="4011001008"/>
    <s v="Pending"/>
    <s v="16077033"/>
    <m/>
    <m/>
    <n v="0.55000000000000004"/>
    <n v="77000"/>
    <n v="0.55000000000000004"/>
    <n v="77000"/>
  </r>
  <r>
    <x v="2"/>
    <s v="7"/>
    <s v="1/11/2016"/>
    <s v="2016"/>
    <s v="4"/>
    <s v="41100000"/>
    <x v="17"/>
    <x v="0"/>
    <s v="National Inst of Food &amp; Agriculture"/>
    <s v="Federal"/>
    <x v="0"/>
    <s v="4013008000"/>
    <s v="Pending"/>
    <s v="16077033"/>
    <m/>
    <m/>
    <n v="0.45"/>
    <n v="63000"/>
    <n v="0.45"/>
    <n v="63000"/>
  </r>
  <r>
    <x v="2"/>
    <s v="7"/>
    <s v="1/15/2016"/>
    <s v="2016"/>
    <s v="4"/>
    <s v="41100000"/>
    <x v="17"/>
    <x v="0"/>
    <s v="KANSAS STATE UNIVERSITY"/>
    <s v="Institution of Higher Education"/>
    <x v="0"/>
    <s v="4011001000"/>
    <s v="Awarded"/>
    <s v="16077257"/>
    <m/>
    <m/>
    <n v="0.5"/>
    <n v="4627"/>
    <n v="0.5"/>
    <n v="4627"/>
  </r>
  <r>
    <x v="2"/>
    <s v="7"/>
    <s v="1/15/2016"/>
    <s v="2016"/>
    <s v="4"/>
    <s v="41100000"/>
    <x v="17"/>
    <x v="0"/>
    <s v="KANSAS STATE UNIVERSITY"/>
    <s v="Institution of Higher Education"/>
    <x v="0"/>
    <s v="4011001008"/>
    <s v="Awarded"/>
    <s v="16077257"/>
    <m/>
    <m/>
    <n v="0.5"/>
    <n v="4627"/>
    <n v="0.5"/>
    <n v="4627"/>
  </r>
  <r>
    <x v="2"/>
    <s v="7"/>
    <s v="1/26/2016"/>
    <s v="2016"/>
    <s v="4"/>
    <s v="41100000"/>
    <x v="17"/>
    <x v="0"/>
    <s v="FOREIGN AGRICULTURAL SERVICE"/>
    <s v="Federal"/>
    <x v="0"/>
    <s v="4011006000"/>
    <s v="Awarded"/>
    <s v="16077466"/>
    <m/>
    <m/>
    <n v="1"/>
    <n v="32702"/>
    <n v="1"/>
    <n v="32702"/>
  </r>
  <r>
    <x v="2"/>
    <s v="7"/>
    <s v="1/26/2016"/>
    <s v="2016"/>
    <s v="4"/>
    <s v="41100000"/>
    <x v="17"/>
    <x v="0"/>
    <s v="AGRICULTURAL RESEARCH SERVICE"/>
    <s v="Federal"/>
    <x v="0"/>
    <s v="4011009000"/>
    <s v="Awarded"/>
    <s v="16077586"/>
    <m/>
    <m/>
    <n v="1"/>
    <n v="2899"/>
    <n v="1"/>
    <n v="2899"/>
  </r>
  <r>
    <x v="2"/>
    <s v="7"/>
    <s v="1/29/2016"/>
    <s v="2016"/>
    <s v="4"/>
    <s v="41100000"/>
    <x v="17"/>
    <x v="0"/>
    <s v="UNIVERSITY OF MINNESOTA"/>
    <s v="Institution of Higher Education"/>
    <x v="0"/>
    <s v="4011005000"/>
    <s v="Awarded"/>
    <s v="16077617"/>
    <m/>
    <m/>
    <n v="1"/>
    <n v="30000"/>
    <n v="1"/>
    <n v="30000"/>
  </r>
  <r>
    <x v="2"/>
    <s v="8"/>
    <s v="2/2/2016"/>
    <s v="2016"/>
    <s v="5"/>
    <s v="41100000"/>
    <x v="17"/>
    <x v="0"/>
    <s v="University of Wisconsin"/>
    <s v="Institution of Higher Education"/>
    <x v="0"/>
    <s v="4011017000"/>
    <s v="Pending"/>
    <s v="16087783"/>
    <m/>
    <m/>
    <n v="1"/>
    <n v="2496"/>
    <n v="1"/>
    <n v="2496"/>
  </r>
  <r>
    <x v="2"/>
    <s v="8"/>
    <s v="2/4/2016"/>
    <s v="2016"/>
    <s v="5"/>
    <s v="41100000"/>
    <x v="17"/>
    <x v="0"/>
    <s v="IOWA STATE UNIVERSITY"/>
    <s v="Institution of Higher Education"/>
    <x v="0"/>
    <s v="4011008000"/>
    <s v="Awarded"/>
    <s v="16087853"/>
    <m/>
    <m/>
    <n v="1"/>
    <n v="10364.93"/>
    <n v="1"/>
    <n v="10364.93"/>
  </r>
  <r>
    <x v="2"/>
    <s v="8"/>
    <s v="2/12/2016"/>
    <s v="2016"/>
    <s v="5"/>
    <s v="41100000"/>
    <x v="17"/>
    <x v="0"/>
    <s v="National Inst of Food &amp; Agriculture"/>
    <s v="Federal"/>
    <x v="0"/>
    <s v="4011006000"/>
    <s v="Awarded"/>
    <s v="16088049"/>
    <m/>
    <m/>
    <n v="0.625"/>
    <n v="624515.63"/>
    <n v="0.625"/>
    <n v="624515.63"/>
  </r>
  <r>
    <x v="2"/>
    <s v="8"/>
    <s v="2/12/2016"/>
    <s v="2016"/>
    <s v="5"/>
    <s v="41100000"/>
    <x v="17"/>
    <x v="0"/>
    <s v="National Inst of Food &amp; Agriculture"/>
    <s v="Federal"/>
    <x v="0"/>
    <s v="4011008000"/>
    <s v="Awarded"/>
    <s v="16088049"/>
    <m/>
    <m/>
    <n v="0.25"/>
    <n v="249806.26"/>
    <n v="0.25"/>
    <n v="249806.26"/>
  </r>
  <r>
    <x v="2"/>
    <s v="8"/>
    <s v="2/12/2016"/>
    <s v="2016"/>
    <s v="5"/>
    <s v="41100000"/>
    <x v="17"/>
    <x v="0"/>
    <s v="National Inst of Food &amp; Agriculture"/>
    <s v="Federal"/>
    <x v="0"/>
    <s v="4011015000"/>
    <s v="Awarded"/>
    <s v="16088049"/>
    <m/>
    <m/>
    <n v="0.125"/>
    <n v="124903.13"/>
    <n v="0.125"/>
    <n v="124903.13"/>
  </r>
  <r>
    <x v="2"/>
    <s v="8"/>
    <s v="2/17/2016"/>
    <s v="2016"/>
    <s v="5"/>
    <s v="41100000"/>
    <x v="17"/>
    <x v="0"/>
    <s v="MICHIGAN STATE UNIVERSITY"/>
    <s v="Institution of Higher Education"/>
    <x v="0"/>
    <s v="4011014000"/>
    <s v="Pending"/>
    <s v="16088327"/>
    <m/>
    <m/>
    <n v="1"/>
    <n v="155000"/>
    <n v="1"/>
    <n v="155000"/>
  </r>
  <r>
    <x v="2"/>
    <s v="8"/>
    <s v="2/19/2016"/>
    <s v="2016"/>
    <s v="5"/>
    <s v="41100000"/>
    <x v="17"/>
    <x v="0"/>
    <s v="AGRICULTURAL RESEARCH SERVICE"/>
    <s v="Federal"/>
    <x v="0"/>
    <s v="4011008000"/>
    <s v="Awarded"/>
    <s v="16088389"/>
    <m/>
    <m/>
    <n v="1"/>
    <n v="39446"/>
    <n v="1"/>
    <n v="39446"/>
  </r>
  <r>
    <x v="2"/>
    <s v="8"/>
    <s v="2/25/2016"/>
    <s v="2016"/>
    <s v="5"/>
    <s v="41100000"/>
    <x v="17"/>
    <x v="0"/>
    <s v="RURAL BUSINESS-COOPERATIVE SERVICE"/>
    <s v="Federal"/>
    <x v="0"/>
    <s v="4011006000"/>
    <s v="Not Funded"/>
    <s v="16087777"/>
    <m/>
    <m/>
    <n v="1"/>
    <n v="100000"/>
    <n v="1"/>
    <n v="100000"/>
  </r>
  <r>
    <x v="2"/>
    <s v="8"/>
    <s v="2/25/2016"/>
    <s v="2016"/>
    <s v="5"/>
    <s v="41100000"/>
    <x v="17"/>
    <x v="0"/>
    <s v="FOREST SERVICE, U.S."/>
    <s v="Federal"/>
    <x v="0"/>
    <s v="4011014000"/>
    <s v="Pending"/>
    <s v="16088397"/>
    <m/>
    <m/>
    <n v="1"/>
    <n v="37705"/>
    <n v="1"/>
    <n v="37705"/>
  </r>
  <r>
    <x v="2"/>
    <s v="8"/>
    <s v="2/26/2016"/>
    <s v="2016"/>
    <s v="5"/>
    <s v="41100000"/>
    <x v="17"/>
    <x v="0"/>
    <s v="EN'URGA, INC."/>
    <s v="Private Profit"/>
    <x v="0"/>
    <s v="4012007000"/>
    <s v="Pending"/>
    <s v="16088421"/>
    <m/>
    <m/>
    <n v="1"/>
    <n v="150000"/>
    <n v="1"/>
    <n v="150000"/>
  </r>
  <r>
    <x v="2"/>
    <s v="8"/>
    <s v="2/29/2016"/>
    <s v="2016"/>
    <s v="5"/>
    <s v="41100000"/>
    <x v="17"/>
    <x v="0"/>
    <s v="UNIVERSITY OF VERMONT"/>
    <s v="Institution of Higher Education"/>
    <x v="0"/>
    <s v="4011018000"/>
    <s v="Pending"/>
    <s v="15121554"/>
    <m/>
    <m/>
    <n v="1"/>
    <n v="583812"/>
    <n v="1"/>
    <n v="583812"/>
  </r>
  <r>
    <x v="2"/>
    <s v="8"/>
    <s v="2/29/2016"/>
    <s v="2016"/>
    <s v="5"/>
    <s v="41100000"/>
    <x v="17"/>
    <x v="0"/>
    <s v="AGRICULTURAL RESEARCH SERVICE"/>
    <s v="Federal"/>
    <x v="0"/>
    <s v="4011018000"/>
    <s v="Pending"/>
    <s v="16088545"/>
    <m/>
    <m/>
    <n v="1"/>
    <n v="330845"/>
    <n v="1"/>
    <n v="330845"/>
  </r>
  <r>
    <x v="2"/>
    <s v="8"/>
    <s v="2/29/2016"/>
    <s v="2016"/>
    <s v="5"/>
    <s v="41100000"/>
    <x v="17"/>
    <x v="0"/>
    <s v="National Inst of Food &amp; Agriculture"/>
    <s v="Federal"/>
    <x v="0"/>
    <s v="4012003000"/>
    <s v="Pending"/>
    <s v="16088544"/>
    <m/>
    <m/>
    <n v="1"/>
    <n v="95000"/>
    <n v="1"/>
    <n v="95000"/>
  </r>
  <r>
    <x v="2"/>
    <s v="9"/>
    <s v="3/2/2016"/>
    <s v="2016"/>
    <s v="6"/>
    <s v="41100000"/>
    <x v="17"/>
    <x v="0"/>
    <s v="KANSAS STATE UNIVERSITY"/>
    <s v="Institution of Higher Education"/>
    <x v="0"/>
    <s v="4011005000"/>
    <s v="Pending"/>
    <s v="16055637"/>
    <m/>
    <m/>
    <n v="0.35"/>
    <n v="41947.15"/>
    <n v="0.35"/>
    <n v="41947.15"/>
  </r>
  <r>
    <x v="2"/>
    <s v="9"/>
    <s v="3/2/2016"/>
    <s v="2016"/>
    <s v="6"/>
    <s v="41100000"/>
    <x v="17"/>
    <x v="0"/>
    <s v="KANSAS STATE UNIVERSITY"/>
    <s v="Institution of Higher Education"/>
    <x v="0"/>
    <s v="4011008000"/>
    <s v="Pending"/>
    <s v="16055637"/>
    <m/>
    <m/>
    <n v="0.3"/>
    <n v="35954.699999999997"/>
    <n v="0.3"/>
    <n v="35954.699999999997"/>
  </r>
  <r>
    <x v="2"/>
    <s v="9"/>
    <s v="3/2/2016"/>
    <s v="2016"/>
    <s v="6"/>
    <s v="41100000"/>
    <x v="17"/>
    <x v="0"/>
    <s v="KANSAS STATE UNIVERSITY"/>
    <s v="Institution of Higher Education"/>
    <x v="0"/>
    <s v="4018008000"/>
    <s v="Pending"/>
    <s v="16055637"/>
    <m/>
    <m/>
    <n v="0.1"/>
    <n v="11984.9"/>
    <n v="0.1"/>
    <n v="11984.9"/>
  </r>
  <r>
    <x v="2"/>
    <s v="9"/>
    <s v="3/2/2016"/>
    <s v="2016"/>
    <s v="6"/>
    <s v="41100000"/>
    <x v="17"/>
    <x v="0"/>
    <s v="KANSAS STATE UNIVERSITY"/>
    <s v="Institution of Higher Education"/>
    <x v="0"/>
    <s v="4018010000"/>
    <s v="Pending"/>
    <s v="16055637"/>
    <m/>
    <m/>
    <n v="0.25"/>
    <n v="29962.25"/>
    <n v="0.25"/>
    <n v="29962.25"/>
  </r>
  <r>
    <x v="2"/>
    <s v="9"/>
    <s v="3/4/2016"/>
    <s v="2016"/>
    <s v="6"/>
    <s v="41100000"/>
    <x v="17"/>
    <x v="0"/>
    <s v="National Inst of Food &amp; Agriculture"/>
    <s v="Federal"/>
    <x v="0"/>
    <s v="4011006000"/>
    <s v="Pending"/>
    <s v="16098684"/>
    <m/>
    <m/>
    <n v="0.1"/>
    <n v="14873.4"/>
    <n v="0.1"/>
    <n v="14873.4"/>
  </r>
  <r>
    <x v="2"/>
    <s v="9"/>
    <s v="3/4/2016"/>
    <s v="2016"/>
    <s v="6"/>
    <s v="41100000"/>
    <x v="17"/>
    <x v="0"/>
    <s v="National Inst of Food &amp; Agriculture"/>
    <s v="Federal"/>
    <x v="0"/>
    <s v="4011008000"/>
    <s v="Pending"/>
    <s v="16098684"/>
    <m/>
    <m/>
    <n v="0.9"/>
    <n v="133860.6"/>
    <n v="0.9"/>
    <n v="133860.6"/>
  </r>
  <r>
    <x v="2"/>
    <s v="9"/>
    <s v="3/4/2016"/>
    <s v="2016"/>
    <s v="6"/>
    <s v="41100000"/>
    <x v="17"/>
    <x v="0"/>
    <s v="National Inst of Food &amp; Agriculture"/>
    <s v="Federal"/>
    <x v="0"/>
    <s v="4011010000"/>
    <s v="Pending"/>
    <s v="16098713"/>
    <m/>
    <m/>
    <n v="1"/>
    <n v="95000"/>
    <n v="1"/>
    <n v="95000"/>
  </r>
  <r>
    <x v="2"/>
    <s v="9"/>
    <s v="3/4/2016"/>
    <s v="2016"/>
    <s v="6"/>
    <s v="41100000"/>
    <x v="17"/>
    <x v="0"/>
    <s v="National Inst of Food &amp; Agriculture"/>
    <s v="Federal"/>
    <x v="0"/>
    <s v="4011010000"/>
    <s v="Pending"/>
    <s v="16098716"/>
    <m/>
    <m/>
    <n v="0.98"/>
    <n v="93100"/>
    <n v="0.98"/>
    <n v="93100"/>
  </r>
  <r>
    <x v="2"/>
    <s v="9"/>
    <s v="3/4/2016"/>
    <s v="2016"/>
    <s v="6"/>
    <s v="41100000"/>
    <x v="17"/>
    <x v="0"/>
    <s v="National Inst of Food &amp; Agriculture"/>
    <s v="Federal"/>
    <x v="0"/>
    <s v="4011010000"/>
    <s v="Pending"/>
    <s v="16098723"/>
    <m/>
    <m/>
    <n v="1"/>
    <n v="88326"/>
    <n v="1"/>
    <n v="88326"/>
  </r>
  <r>
    <x v="2"/>
    <s v="9"/>
    <s v="3/4/2016"/>
    <s v="2016"/>
    <s v="6"/>
    <s v="41100000"/>
    <x v="17"/>
    <x v="0"/>
    <s v="National Inst of Food &amp; Agriculture"/>
    <s v="Federal"/>
    <x v="0"/>
    <s v="4011015000"/>
    <s v="Pending"/>
    <s v="16098696"/>
    <m/>
    <m/>
    <n v="1"/>
    <n v="89899"/>
    <n v="1"/>
    <n v="89899"/>
  </r>
  <r>
    <x v="2"/>
    <s v="9"/>
    <s v="3/4/2016"/>
    <s v="2016"/>
    <s v="6"/>
    <s v="41100000"/>
    <x v="17"/>
    <x v="0"/>
    <s v="National Inst of Food &amp; Agriculture"/>
    <s v="Federal"/>
    <x v="0"/>
    <s v="4011015000"/>
    <s v="Pending"/>
    <s v="16098727"/>
    <m/>
    <m/>
    <n v="1"/>
    <n v="75114"/>
    <n v="1"/>
    <n v="75114"/>
  </r>
  <r>
    <x v="2"/>
    <s v="9"/>
    <s v="3/4/2016"/>
    <s v="2016"/>
    <s v="6"/>
    <s v="41100000"/>
    <x v="17"/>
    <x v="0"/>
    <s v="National Inst of Food &amp; Agriculture"/>
    <s v="Federal"/>
    <x v="0"/>
    <s v="4011016000"/>
    <s v="Pending"/>
    <s v="16098652"/>
    <m/>
    <m/>
    <n v="1"/>
    <n v="45324"/>
    <n v="1"/>
    <n v="45324"/>
  </r>
  <r>
    <x v="2"/>
    <s v="9"/>
    <s v="3/4/2016"/>
    <s v="2016"/>
    <s v="6"/>
    <s v="41100000"/>
    <x v="17"/>
    <x v="0"/>
    <s v="National Inst of Food &amp; Agriculture"/>
    <s v="Federal"/>
    <x v="0"/>
    <s v="4011016000"/>
    <s v="Pending"/>
    <s v="16098717"/>
    <m/>
    <m/>
    <n v="1"/>
    <n v="95000"/>
    <n v="1"/>
    <n v="95000"/>
  </r>
  <r>
    <x v="2"/>
    <s v="9"/>
    <s v="3/4/2016"/>
    <s v="2016"/>
    <s v="6"/>
    <s v="41100000"/>
    <x v="17"/>
    <x v="0"/>
    <s v="National Inst of Food &amp; Agriculture"/>
    <s v="Federal"/>
    <x v="0"/>
    <s v="4011018000"/>
    <s v="Pending"/>
    <s v="16098716"/>
    <m/>
    <m/>
    <n v="0.02"/>
    <n v="1900"/>
    <n v="0.02"/>
    <n v="1900"/>
  </r>
  <r>
    <x v="2"/>
    <s v="9"/>
    <s v="3/4/2016"/>
    <s v="2016"/>
    <s v="6"/>
    <s v="41100000"/>
    <x v="17"/>
    <x v="0"/>
    <s v="National Inst of Food &amp; Agriculture"/>
    <s v="Federal"/>
    <x v="0"/>
    <s v="4011018000"/>
    <s v="Pending"/>
    <s v="16098723"/>
    <m/>
    <m/>
    <n v="0"/>
    <n v="0"/>
    <n v="0"/>
    <n v="0"/>
  </r>
  <r>
    <x v="2"/>
    <s v="9"/>
    <s v="3/7/2016"/>
    <s v="2016"/>
    <s v="6"/>
    <s v="41100000"/>
    <x v="17"/>
    <x v="0"/>
    <s v="National Inst of Food &amp; Agriculture"/>
    <s v="Federal"/>
    <x v="0"/>
    <s v="4011012000"/>
    <s v="Pending"/>
    <s v="16098695"/>
    <m/>
    <m/>
    <n v="1"/>
    <n v="95000"/>
    <n v="1"/>
    <n v="95000"/>
  </r>
  <r>
    <x v="2"/>
    <s v="9"/>
    <s v="3/9/2016"/>
    <s v="2016"/>
    <s v="6"/>
    <s v="41100000"/>
    <x v="17"/>
    <x v="0"/>
    <s v="AGRICULTURAL RESEARCH SERVICE"/>
    <s v="Federal"/>
    <x v="0"/>
    <s v="4011012000"/>
    <s v="Awarded"/>
    <s v="16098803"/>
    <m/>
    <m/>
    <n v="1"/>
    <n v="11341"/>
    <n v="1"/>
    <n v="11341"/>
  </r>
  <r>
    <x v="2"/>
    <s v="9"/>
    <s v="3/15/2016"/>
    <s v="2016"/>
    <s v="6"/>
    <s v="41100000"/>
    <x v="17"/>
    <x v="0"/>
    <s v="AGRICULTURAL RESEARCH SERVICE"/>
    <s v="Federal"/>
    <x v="0"/>
    <s v="4011012000"/>
    <s v="Awarded"/>
    <s v="16098868"/>
    <m/>
    <m/>
    <n v="1"/>
    <n v="50259"/>
    <n v="1"/>
    <n v="50259"/>
  </r>
  <r>
    <x v="2"/>
    <s v="9"/>
    <s v="3/15/2016"/>
    <s v="2016"/>
    <s v="6"/>
    <s v="41100000"/>
    <x v="17"/>
    <x v="0"/>
    <s v="National Inst of Food &amp; Agriculture"/>
    <s v="Federal"/>
    <x v="0"/>
    <s v="4011015000"/>
    <s v="Pending"/>
    <s v="16098685"/>
    <m/>
    <m/>
    <n v="1"/>
    <n v="152000"/>
    <n v="1"/>
    <n v="152000"/>
  </r>
  <r>
    <x v="2"/>
    <s v="9"/>
    <s v="3/15/2016"/>
    <s v="2016"/>
    <s v="6"/>
    <s v="41100000"/>
    <x v="17"/>
    <x v="0"/>
    <s v="UNIVERSITY OF NEBRASKA-LINCOLN"/>
    <s v="Institution of Higher Education"/>
    <x v="0"/>
    <s v="4011017000"/>
    <s v="Pending"/>
    <s v="16098831"/>
    <m/>
    <m/>
    <n v="1"/>
    <n v="29049"/>
    <n v="1"/>
    <n v="29049"/>
  </r>
  <r>
    <x v="2"/>
    <s v="9"/>
    <s v="3/15/2016"/>
    <s v="2016"/>
    <s v="6"/>
    <s v="41100000"/>
    <x v="17"/>
    <x v="0"/>
    <s v="WASHINGTON STATE UNIVERSITY"/>
    <s v="Institution of Higher Education"/>
    <x v="0"/>
    <s v="4011018000"/>
    <s v="Pending"/>
    <s v="16098948"/>
    <m/>
    <m/>
    <n v="1"/>
    <n v="210411"/>
    <n v="1"/>
    <n v="210411"/>
  </r>
  <r>
    <x v="2"/>
    <s v="9"/>
    <s v="3/16/2016"/>
    <s v="2016"/>
    <s v="6"/>
    <s v="41100000"/>
    <x v="17"/>
    <x v="0"/>
    <s v="UNIVERSITY OF WISCONSIN-MADISON"/>
    <s v="Institution of Higher Education"/>
    <x v="0"/>
    <s v="4011001000"/>
    <s v="Awarded"/>
    <s v="16098968"/>
    <m/>
    <m/>
    <n v="1"/>
    <n v="8000"/>
    <n v="1"/>
    <n v="8000"/>
  </r>
  <r>
    <x v="2"/>
    <s v="9"/>
    <s v="3/18/2016"/>
    <s v="2016"/>
    <s v="6"/>
    <s v="41100000"/>
    <x v="17"/>
    <x v="0"/>
    <s v="National Inst of Food &amp; Agriculture"/>
    <s v="Federal"/>
    <x v="0"/>
    <s v="4011017000"/>
    <s v="Pending"/>
    <s v="16099110"/>
    <m/>
    <m/>
    <n v="1"/>
    <n v="47793"/>
    <n v="1"/>
    <n v="47793"/>
  </r>
  <r>
    <x v="2"/>
    <s v="9"/>
    <s v="3/21/2016"/>
    <s v="2016"/>
    <s v="6"/>
    <s v="41100000"/>
    <x v="17"/>
    <x v="0"/>
    <s v="Langston University"/>
    <s v="Institution of Higher Education"/>
    <x v="0"/>
    <s v="4011017000"/>
    <s v="Pending"/>
    <s v="16099194"/>
    <m/>
    <m/>
    <n v="1"/>
    <n v="200000"/>
    <n v="1"/>
    <n v="200000"/>
  </r>
  <r>
    <x v="2"/>
    <s v="9"/>
    <s v="3/24/2016"/>
    <s v="2016"/>
    <s v="6"/>
    <s v="41100000"/>
    <x v="17"/>
    <x v="0"/>
    <s v="TUSKEGEE UNIVERSITY"/>
    <s v="Institution of Higher Education"/>
    <x v="0"/>
    <s v="4018003000"/>
    <s v="Pending"/>
    <s v="16099258"/>
    <m/>
    <m/>
    <n v="1"/>
    <n v="90000"/>
    <n v="1"/>
    <n v="90000"/>
  </r>
  <r>
    <x v="2"/>
    <s v="9"/>
    <s v="3/29/2016"/>
    <s v="2016"/>
    <s v="6"/>
    <s v="41100000"/>
    <x v="17"/>
    <x v="0"/>
    <s v="UNIVERSITY OF NEBRASKA"/>
    <s v="Institution of Higher Education"/>
    <x v="0"/>
    <s v="4011006000"/>
    <s v="Pending"/>
    <s v="16099314"/>
    <m/>
    <m/>
    <n v="1"/>
    <n v="30000"/>
    <n v="1"/>
    <n v="30000"/>
  </r>
  <r>
    <x v="2"/>
    <s v="9"/>
    <s v="3/29/2016"/>
    <s v="2016"/>
    <s v="6"/>
    <s v="41100000"/>
    <x v="17"/>
    <x v="0"/>
    <s v="AGRICULTURAL RESEARCH SERVICE"/>
    <s v="Federal"/>
    <x v="0"/>
    <s v="4011006000"/>
    <s v="Awarded"/>
    <s v="16077014"/>
    <n v="0.05"/>
    <n v="70048.45"/>
    <m/>
    <m/>
    <n v="0.05"/>
    <n v="70048.45"/>
  </r>
  <r>
    <x v="2"/>
    <s v="9"/>
    <s v="3/29/2016"/>
    <s v="2016"/>
    <s v="6"/>
    <s v="41100000"/>
    <x v="17"/>
    <x v="0"/>
    <s v="AGRICULTURAL RESEARCH SERVICE"/>
    <s v="Federal"/>
    <x v="0"/>
    <s v="4011006000"/>
    <s v="Awarded"/>
    <s v="16099325"/>
    <m/>
    <m/>
    <n v="1"/>
    <n v="76000"/>
    <n v="1"/>
    <n v="76000"/>
  </r>
  <r>
    <x v="2"/>
    <s v="9"/>
    <s v="3/29/2016"/>
    <s v="2016"/>
    <s v="6"/>
    <s v="41100000"/>
    <x v="17"/>
    <x v="0"/>
    <s v="AGRICULTURAL RESEARCH SERVICE"/>
    <s v="Federal"/>
    <x v="0"/>
    <s v="4011008000"/>
    <s v="Awarded"/>
    <s v="16099065"/>
    <m/>
    <m/>
    <n v="1"/>
    <n v="73556"/>
    <n v="1"/>
    <n v="73556"/>
  </r>
  <r>
    <x v="2"/>
    <s v="9"/>
    <s v="3/29/2016"/>
    <s v="2016"/>
    <s v="6"/>
    <s v="41100000"/>
    <x v="17"/>
    <x v="0"/>
    <s v="AGRICULTURAL RESEARCH SERVICE"/>
    <s v="Federal"/>
    <x v="0"/>
    <s v="4011012000"/>
    <s v="Awarded"/>
    <s v="16077014"/>
    <n v="0.1"/>
    <n v="140096.9"/>
    <m/>
    <m/>
    <n v="0.1"/>
    <n v="140096.9"/>
  </r>
  <r>
    <x v="2"/>
    <s v="9"/>
    <s v="3/29/2016"/>
    <s v="2016"/>
    <s v="6"/>
    <s v="41100000"/>
    <x v="17"/>
    <x v="0"/>
    <s v="National Inst of Food &amp; Agriculture"/>
    <s v="Federal"/>
    <x v="0"/>
    <s v="4011014000"/>
    <s v="Pending"/>
    <s v="16099119"/>
    <m/>
    <m/>
    <n v="1"/>
    <n v="3977603"/>
    <n v="1"/>
    <n v="3977603"/>
  </r>
  <r>
    <x v="2"/>
    <s v="9"/>
    <s v="3/29/2016"/>
    <s v="2016"/>
    <s v="6"/>
    <s v="41100000"/>
    <x v="17"/>
    <x v="0"/>
    <s v="National Inst of Food &amp; Agriculture"/>
    <s v="Federal"/>
    <x v="0"/>
    <s v="4011015000"/>
    <s v="Pending"/>
    <s v="16099254"/>
    <m/>
    <m/>
    <n v="0.9"/>
    <n v="270000"/>
    <n v="0.9"/>
    <n v="270000"/>
  </r>
  <r>
    <x v="2"/>
    <s v="9"/>
    <s v="3/29/2016"/>
    <s v="2016"/>
    <s v="6"/>
    <s v="41100000"/>
    <x v="17"/>
    <x v="0"/>
    <s v="AGRICULTURAL RESEARCH SERVICE"/>
    <s v="Federal"/>
    <x v="0"/>
    <s v="4011015000"/>
    <s v="Awarded"/>
    <s v="16099323"/>
    <m/>
    <m/>
    <n v="1"/>
    <n v="25000"/>
    <n v="1"/>
    <n v="25000"/>
  </r>
  <r>
    <x v="2"/>
    <s v="9"/>
    <s v="3/29/2016"/>
    <s v="2016"/>
    <s v="6"/>
    <s v="41100000"/>
    <x v="17"/>
    <x v="0"/>
    <s v="AGRICULTURAL RESEARCH SERVICE"/>
    <s v="Federal"/>
    <x v="0"/>
    <s v="4011016000"/>
    <s v="Awarded"/>
    <s v="16077014"/>
    <n v="0.45"/>
    <n v="630436.05000000005"/>
    <m/>
    <m/>
    <n v="0.45"/>
    <n v="630436.05000000005"/>
  </r>
  <r>
    <x v="2"/>
    <s v="9"/>
    <s v="3/29/2016"/>
    <s v="2016"/>
    <s v="6"/>
    <s v="41100000"/>
    <x v="17"/>
    <x v="0"/>
    <s v="National Inst of Food &amp; Agriculture"/>
    <s v="Federal"/>
    <x v="0"/>
    <s v="4011018000"/>
    <s v="Not Funded"/>
    <s v="16099099"/>
    <n v="1"/>
    <n v="3779098"/>
    <m/>
    <m/>
    <n v="1"/>
    <n v="3779098"/>
  </r>
  <r>
    <x v="2"/>
    <s v="9"/>
    <s v="3/29/2016"/>
    <s v="2016"/>
    <s v="6"/>
    <s v="41100000"/>
    <x v="17"/>
    <x v="0"/>
    <s v="University of AR at Pine Bluff"/>
    <s v="Institution of Higher Education"/>
    <x v="0"/>
    <s v="4012001000"/>
    <s v="Pending"/>
    <s v="16099336"/>
    <m/>
    <m/>
    <n v="1"/>
    <n v="58900"/>
    <n v="1"/>
    <n v="58900"/>
  </r>
  <r>
    <x v="2"/>
    <s v="9"/>
    <s v="3/29/2016"/>
    <s v="2016"/>
    <s v="6"/>
    <s v="41100000"/>
    <x v="17"/>
    <x v="0"/>
    <s v="AGRICULTURAL RESEARCH SERVICE"/>
    <s v="Federal"/>
    <x v="0"/>
    <s v="4012006000"/>
    <s v="Awarded"/>
    <s v="16077014"/>
    <n v="0.1"/>
    <n v="140096.9"/>
    <m/>
    <m/>
    <n v="0.1"/>
    <n v="140096.9"/>
  </r>
  <r>
    <x v="2"/>
    <s v="9"/>
    <s v="3/29/2016"/>
    <s v="2016"/>
    <s v="6"/>
    <s v="41100000"/>
    <x v="17"/>
    <x v="0"/>
    <s v="AGRICULTURAL RESEARCH SERVICE"/>
    <s v="Federal"/>
    <x v="0"/>
    <s v="4014006000"/>
    <s v="Awarded"/>
    <s v="16077014"/>
    <n v="0.15"/>
    <n v="210145.35"/>
    <m/>
    <m/>
    <n v="0.15"/>
    <n v="210145.35"/>
  </r>
  <r>
    <x v="2"/>
    <s v="9"/>
    <s v="3/29/2016"/>
    <s v="2016"/>
    <s v="6"/>
    <s v="41100000"/>
    <x v="17"/>
    <x v="0"/>
    <s v="AGRICULTURAL RESEARCH SERVICE"/>
    <s v="Federal"/>
    <x v="0"/>
    <s v="4014009000"/>
    <s v="Awarded"/>
    <s v="16077014"/>
    <n v="0.1"/>
    <n v="140096.9"/>
    <m/>
    <m/>
    <n v="0.1"/>
    <n v="140096.9"/>
  </r>
  <r>
    <x v="2"/>
    <s v="9"/>
    <s v="3/29/2016"/>
    <s v="2016"/>
    <s v="6"/>
    <s v="41100000"/>
    <x v="17"/>
    <x v="0"/>
    <s v="AGRICULTURAL RESEARCH SERVICE"/>
    <s v="Federal"/>
    <x v="0"/>
    <s v="4014010000"/>
    <s v="Awarded"/>
    <s v="16077014"/>
    <n v="0.05"/>
    <n v="70048.45"/>
    <m/>
    <m/>
    <n v="0.05"/>
    <n v="70048.45"/>
  </r>
  <r>
    <x v="2"/>
    <s v="9"/>
    <s v="3/29/2016"/>
    <s v="2016"/>
    <s v="6"/>
    <s v="41100000"/>
    <x v="17"/>
    <x v="0"/>
    <s v="National Inst of Food &amp; Agriculture"/>
    <s v="Federal"/>
    <x v="0"/>
    <s v="4018003000"/>
    <s v="Pending"/>
    <s v="16099254"/>
    <m/>
    <m/>
    <n v="0.1"/>
    <n v="30000"/>
    <n v="0.1"/>
    <n v="30000"/>
  </r>
  <r>
    <x v="2"/>
    <s v="9"/>
    <s v="3/29/2016"/>
    <s v="2016"/>
    <s v="6"/>
    <s v="41100000"/>
    <x v="17"/>
    <x v="0"/>
    <s v="AGRICULTURAL RESEARCH SERVICE"/>
    <s v="Federal"/>
    <x v="0"/>
    <s v="4027002000"/>
    <s v="Awarded"/>
    <s v="16077014"/>
    <n v="0"/>
    <n v="0"/>
    <m/>
    <m/>
    <n v="0"/>
    <n v="0"/>
  </r>
  <r>
    <x v="2"/>
    <s v="9"/>
    <s v="3/29/2016"/>
    <s v="2016"/>
    <s v="6"/>
    <s v="41100000"/>
    <x v="17"/>
    <x v="0"/>
    <s v="AGRICULTURAL RESEARCH SERVICE"/>
    <s v="Federal"/>
    <x v="0"/>
    <s v="4027003000"/>
    <s v="Awarded"/>
    <s v="16077014"/>
    <n v="0"/>
    <n v="0"/>
    <m/>
    <m/>
    <n v="0"/>
    <n v="0"/>
  </r>
  <r>
    <x v="2"/>
    <s v="9"/>
    <s v="3/29/2016"/>
    <s v="2016"/>
    <s v="6"/>
    <s v="41100000"/>
    <x v="17"/>
    <x v="0"/>
    <s v="National Inst of Food &amp; Agriculture"/>
    <s v="Federal"/>
    <x v="0"/>
    <s v="4027006000"/>
    <s v="Not Funded"/>
    <s v="16099099"/>
    <n v="0"/>
    <n v="0"/>
    <m/>
    <m/>
    <n v="0"/>
    <n v="0"/>
  </r>
  <r>
    <x v="2"/>
    <s v="9"/>
    <s v="3/29/2016"/>
    <s v="2016"/>
    <s v="6"/>
    <s v="41100000"/>
    <x v="17"/>
    <x v="0"/>
    <s v="National Inst of Food &amp; Agriculture"/>
    <s v="Federal"/>
    <x v="0"/>
    <s v="4027011000"/>
    <s v="Not Funded"/>
    <s v="16099099"/>
    <n v="0"/>
    <n v="0"/>
    <m/>
    <m/>
    <n v="0"/>
    <n v="0"/>
  </r>
  <r>
    <x v="2"/>
    <s v="9"/>
    <s v="3/30/2016"/>
    <s v="2016"/>
    <s v="6"/>
    <s v="41100000"/>
    <x v="17"/>
    <x v="0"/>
    <s v="National Inst of Food &amp; Agriculture"/>
    <s v="Federal"/>
    <x v="0"/>
    <s v="4011001000"/>
    <s v="Pending"/>
    <s v="16099364"/>
    <m/>
    <m/>
    <n v="0.25"/>
    <n v="160628.5"/>
    <n v="0.25"/>
    <n v="160628.5"/>
  </r>
  <r>
    <x v="2"/>
    <s v="9"/>
    <s v="3/30/2016"/>
    <s v="2016"/>
    <s v="6"/>
    <s v="41100000"/>
    <x v="17"/>
    <x v="0"/>
    <s v="National Inst of Food &amp; Agriculture"/>
    <s v="Federal"/>
    <x v="0"/>
    <s v="4011001008"/>
    <s v="Pending"/>
    <s v="16099364"/>
    <m/>
    <m/>
    <n v="0.75"/>
    <n v="481885.5"/>
    <n v="0.75"/>
    <n v="481885.5"/>
  </r>
  <r>
    <x v="2"/>
    <s v="9"/>
    <s v="3/30/2016"/>
    <s v="2016"/>
    <s v="6"/>
    <s v="41100000"/>
    <x v="17"/>
    <x v="0"/>
    <s v="National Inst of Food &amp; Agriculture"/>
    <s v="Federal"/>
    <x v="0"/>
    <s v="4011006000"/>
    <s v="Pending"/>
    <s v="16099128"/>
    <m/>
    <m/>
    <n v="0.1"/>
    <n v="15000"/>
    <n v="0.1"/>
    <n v="15000"/>
  </r>
  <r>
    <x v="2"/>
    <s v="9"/>
    <s v="3/30/2016"/>
    <s v="2016"/>
    <s v="6"/>
    <s v="41100000"/>
    <x v="17"/>
    <x v="0"/>
    <s v="National Inst of Food &amp; Agriculture"/>
    <s v="Federal"/>
    <x v="0"/>
    <s v="4011017000"/>
    <s v="Pending"/>
    <s v="16099128"/>
    <m/>
    <m/>
    <n v="0.7"/>
    <n v="105000"/>
    <n v="0.7"/>
    <n v="105000"/>
  </r>
  <r>
    <x v="2"/>
    <s v="9"/>
    <s v="3/30/2016"/>
    <s v="2016"/>
    <s v="6"/>
    <s v="41100000"/>
    <x v="17"/>
    <x v="0"/>
    <s v="National Inst of Food &amp; Agriculture"/>
    <s v="Federal"/>
    <x v="0"/>
    <s v="4020003000"/>
    <s v="Pending"/>
    <s v="16099128"/>
    <m/>
    <m/>
    <n v="0.2"/>
    <n v="30000"/>
    <n v="0.2"/>
    <n v="30000"/>
  </r>
  <r>
    <x v="2"/>
    <s v="9"/>
    <s v="3/31/2016"/>
    <s v="2016"/>
    <s v="6"/>
    <s v="41100000"/>
    <x v="17"/>
    <x v="0"/>
    <s v="National Wildlife Federation"/>
    <s v="Private Non-Profit"/>
    <x v="0"/>
    <s v="4011015000"/>
    <s v="Pending"/>
    <s v="16099301"/>
    <n v="1"/>
    <n v="45185"/>
    <m/>
    <m/>
    <n v="1"/>
    <n v="45185"/>
  </r>
  <r>
    <x v="2"/>
    <s v="9"/>
    <s v="3/31/2016"/>
    <s v="2016"/>
    <s v="6"/>
    <s v="41100000"/>
    <x v="17"/>
    <x v="0"/>
    <s v="National Wildlife Federation"/>
    <s v="Private Non-Profit"/>
    <x v="0"/>
    <s v="4027008005"/>
    <s v="Pending"/>
    <s v="16099301"/>
    <n v="0"/>
    <n v="0"/>
    <m/>
    <m/>
    <n v="0"/>
    <n v="0"/>
  </r>
  <r>
    <x v="2"/>
    <s v="9"/>
    <s v="3/31/2016"/>
    <s v="2016"/>
    <s v="6"/>
    <s v="41100000"/>
    <x v="17"/>
    <x v="0"/>
    <s v="National Wildlife Federation"/>
    <s v="Private Non-Profit"/>
    <x v="0"/>
    <s v="4027011000"/>
    <s v="Pending"/>
    <s v="16099301"/>
    <n v="0"/>
    <n v="0"/>
    <m/>
    <m/>
    <n v="0"/>
    <n v="0"/>
  </r>
  <r>
    <x v="2"/>
    <s v="10"/>
    <s v="4/1/2016"/>
    <s v="2016"/>
    <s v="7"/>
    <s v="41100000"/>
    <x v="17"/>
    <x v="0"/>
    <s v="UNIVERSITY OF MINNESOTA"/>
    <s v="Institution of Higher Education"/>
    <x v="0"/>
    <s v="4011013000"/>
    <s v="Pending"/>
    <s v="16099282"/>
    <m/>
    <m/>
    <n v="0.5"/>
    <n v="36350.5"/>
    <n v="0.5"/>
    <n v="36350.5"/>
  </r>
  <r>
    <x v="2"/>
    <s v="10"/>
    <s v="4/1/2016"/>
    <s v="2016"/>
    <s v="7"/>
    <s v="41100000"/>
    <x v="17"/>
    <x v="0"/>
    <s v="UNIVERSITY OF MINNESOTA"/>
    <s v="Institution of Higher Education"/>
    <x v="0"/>
    <s v="4011017000"/>
    <s v="Pending"/>
    <s v="16099282"/>
    <m/>
    <m/>
    <n v="0.5"/>
    <n v="36350.5"/>
    <n v="0.5"/>
    <n v="36350.5"/>
  </r>
  <r>
    <x v="2"/>
    <s v="10"/>
    <s v="4/7/2016"/>
    <s v="2016"/>
    <s v="7"/>
    <s v="41100000"/>
    <x v="17"/>
    <x v="0"/>
    <s v="North Central Region SARE"/>
    <s v="Private Non-Profit"/>
    <x v="0"/>
    <s v="4011005000"/>
    <s v="Pending"/>
    <s v="16109591"/>
    <m/>
    <m/>
    <n v="0.35"/>
    <n v="26245.8"/>
    <n v="0.35"/>
    <n v="26245.8"/>
  </r>
  <r>
    <x v="2"/>
    <s v="10"/>
    <s v="4/7/2016"/>
    <s v="2016"/>
    <s v="7"/>
    <s v="41100000"/>
    <x v="17"/>
    <x v="0"/>
    <s v="North Central Region SARE"/>
    <s v="Private Non-Profit"/>
    <x v="0"/>
    <s v="4011015000"/>
    <s v="Pending"/>
    <s v="16109591"/>
    <m/>
    <m/>
    <n v="0.65"/>
    <n v="48742.2"/>
    <n v="0.65"/>
    <n v="48742.2"/>
  </r>
  <r>
    <x v="2"/>
    <s v="10"/>
    <s v="4/8/2016"/>
    <s v="2016"/>
    <s v="7"/>
    <s v="41100000"/>
    <x v="17"/>
    <x v="0"/>
    <s v="North Central Region SARE"/>
    <s v="Private Non-Profit"/>
    <x v="0"/>
    <s v="4011005000"/>
    <s v="Pending"/>
    <s v="16109611"/>
    <m/>
    <m/>
    <n v="0.15"/>
    <n v="29983.8"/>
    <n v="0.15"/>
    <n v="29983.8"/>
  </r>
  <r>
    <x v="2"/>
    <s v="10"/>
    <s v="4/8/2016"/>
    <s v="2016"/>
    <s v="7"/>
    <s v="41100000"/>
    <x v="17"/>
    <x v="0"/>
    <s v="North Central Region SARE"/>
    <s v="Private Non-Profit"/>
    <x v="0"/>
    <s v="4011012000"/>
    <s v="Pending"/>
    <s v="16109611"/>
    <m/>
    <m/>
    <n v="0.15"/>
    <n v="29983.8"/>
    <n v="0.15"/>
    <n v="29983.8"/>
  </r>
  <r>
    <x v="2"/>
    <s v="10"/>
    <s v="4/8/2016"/>
    <s v="2016"/>
    <s v="7"/>
    <s v="41100000"/>
    <x v="17"/>
    <x v="0"/>
    <s v="North Central Region SARE"/>
    <s v="Private Non-Profit"/>
    <x v="0"/>
    <s v="4011018000"/>
    <s v="Pending"/>
    <s v="16109611"/>
    <m/>
    <m/>
    <n v="0.7"/>
    <n v="139924.4"/>
    <n v="0.7"/>
    <n v="139924.4"/>
  </r>
  <r>
    <x v="2"/>
    <s v="10"/>
    <s v="4/11/2016"/>
    <s v="2016"/>
    <s v="7"/>
    <s v="41100000"/>
    <x v="17"/>
    <x v="0"/>
    <s v="University of Wisconsin"/>
    <s v="Institution of Higher Education"/>
    <x v="0"/>
    <s v="4011008000"/>
    <s v="Pending"/>
    <s v="16109504"/>
    <n v="1"/>
    <n v="230007"/>
    <m/>
    <m/>
    <n v="1"/>
    <n v="230007"/>
  </r>
  <r>
    <x v="2"/>
    <s v="10"/>
    <s v="4/11/2016"/>
    <s v="2016"/>
    <s v="7"/>
    <s v="41100000"/>
    <x v="17"/>
    <x v="0"/>
    <s v="University of Wisconsin"/>
    <s v="Institution of Higher Education"/>
    <x v="0"/>
    <s v="4027008000"/>
    <s v="Pending"/>
    <s v="16109504"/>
    <n v="0"/>
    <n v="0"/>
    <m/>
    <m/>
    <n v="0"/>
    <n v="0"/>
  </r>
  <r>
    <x v="2"/>
    <s v="10"/>
    <s v="4/12/2016"/>
    <s v="2016"/>
    <s v="7"/>
    <s v="41100000"/>
    <x v="17"/>
    <x v="0"/>
    <s v="ANIMAL PLANT HEALTH INSPECTION SERVICE"/>
    <s v="Federal"/>
    <x v="0"/>
    <s v="4012011000"/>
    <s v="Pending"/>
    <s v="16109693"/>
    <m/>
    <m/>
    <n v="1"/>
    <n v="138189"/>
    <n v="1"/>
    <n v="138189"/>
  </r>
  <r>
    <x v="2"/>
    <s v="10"/>
    <s v="4/12/2016"/>
    <s v="2016"/>
    <s v="7"/>
    <s v="41100000"/>
    <x v="17"/>
    <x v="0"/>
    <s v="RICE UNIVERSITY"/>
    <s v="Institution of Higher Education"/>
    <x v="0"/>
    <s v="4014005000"/>
    <s v="Pending"/>
    <s v="16109648"/>
    <m/>
    <m/>
    <n v="1"/>
    <n v="48791.44"/>
    <n v="1"/>
    <n v="48791.44"/>
  </r>
  <r>
    <x v="2"/>
    <s v="10"/>
    <s v="4/15/2016"/>
    <s v="2016"/>
    <s v="7"/>
    <s v="41100000"/>
    <x v="17"/>
    <x v="0"/>
    <s v="UNIVERSITY OF MINNESOTA"/>
    <s v="Institution of Higher Education"/>
    <x v="0"/>
    <s v="4011008000"/>
    <s v="Pending"/>
    <s v="16109779"/>
    <m/>
    <m/>
    <n v="1"/>
    <n v="11154"/>
    <n v="1"/>
    <n v="11154"/>
  </r>
  <r>
    <x v="2"/>
    <s v="10"/>
    <s v="4/15/2016"/>
    <s v="2016"/>
    <s v="7"/>
    <s v="41100000"/>
    <x v="17"/>
    <x v="0"/>
    <s v="National Inst of Food &amp; Agriculture"/>
    <s v="Federal"/>
    <x v="0"/>
    <s v="4011014000"/>
    <s v="Pending"/>
    <s v="16109780"/>
    <m/>
    <m/>
    <n v="1"/>
    <n v="499908"/>
    <n v="1"/>
    <n v="499908"/>
  </r>
  <r>
    <x v="2"/>
    <s v="10"/>
    <s v="4/15/2016"/>
    <s v="2016"/>
    <s v="7"/>
    <s v="41100000"/>
    <x v="17"/>
    <x v="0"/>
    <s v="Xavier University"/>
    <s v="Institution of Higher Education"/>
    <x v="0"/>
    <s v="4011014000"/>
    <s v="Awarded"/>
    <s v="16109636"/>
    <m/>
    <m/>
    <n v="0.75"/>
    <n v="10149.75"/>
    <n v="0.75"/>
    <n v="10149.75"/>
  </r>
  <r>
    <x v="2"/>
    <s v="10"/>
    <s v="4/15/2016"/>
    <s v="2016"/>
    <s v="7"/>
    <s v="41100000"/>
    <x v="17"/>
    <x v="0"/>
    <s v="Xavier University"/>
    <s v="Institution of Higher Education"/>
    <x v="0"/>
    <s v="4011015000"/>
    <s v="Awarded"/>
    <s v="16109636"/>
    <m/>
    <m/>
    <n v="0.25"/>
    <n v="3383.25"/>
    <n v="0.25"/>
    <n v="3383.25"/>
  </r>
  <r>
    <x v="2"/>
    <s v="10"/>
    <s v="4/26/2016"/>
    <s v="2016"/>
    <s v="7"/>
    <s v="41100000"/>
    <x v="17"/>
    <x v="0"/>
    <s v="National Inst of Food &amp; Agriculture"/>
    <s v="Federal"/>
    <x v="0"/>
    <s v="4011006000"/>
    <s v="Pending"/>
    <s v="16100020"/>
    <n v="0.75"/>
    <n v="225000"/>
    <m/>
    <m/>
    <n v="0.75"/>
    <n v="225000"/>
  </r>
  <r>
    <x v="2"/>
    <s v="10"/>
    <s v="4/26/2016"/>
    <s v="2016"/>
    <s v="7"/>
    <s v="41100000"/>
    <x v="17"/>
    <x v="0"/>
    <s v="AGRICULTURAL RESEARCH SERVICE"/>
    <s v="Federal"/>
    <x v="0"/>
    <s v="4011006000"/>
    <s v="Awarded"/>
    <s v="16100008"/>
    <m/>
    <m/>
    <n v="1"/>
    <n v="12667"/>
    <n v="1"/>
    <n v="12667"/>
  </r>
  <r>
    <x v="2"/>
    <s v="10"/>
    <s v="4/26/2016"/>
    <s v="2016"/>
    <s v="7"/>
    <s v="41100000"/>
    <x v="17"/>
    <x v="0"/>
    <s v="National Inst of Food &amp; Agriculture"/>
    <s v="Federal"/>
    <x v="0"/>
    <s v="4011009000"/>
    <s v="Pending"/>
    <s v="16100020"/>
    <n v="0.25"/>
    <n v="75000"/>
    <m/>
    <m/>
    <n v="0.25"/>
    <n v="75000"/>
  </r>
  <r>
    <x v="2"/>
    <s v="10"/>
    <s v="4/26/2016"/>
    <s v="2016"/>
    <s v="7"/>
    <s v="41100000"/>
    <x v="17"/>
    <x v="0"/>
    <s v="National Inst of Food &amp; Agriculture"/>
    <s v="Federal"/>
    <x v="0"/>
    <s v="4027006000"/>
    <s v="Pending"/>
    <s v="16100020"/>
    <n v="0"/>
    <n v="0"/>
    <m/>
    <m/>
    <n v="0"/>
    <n v="0"/>
  </r>
  <r>
    <x v="2"/>
    <s v="10"/>
    <s v="4/28/2016"/>
    <s v="2016"/>
    <s v="7"/>
    <s v="41100000"/>
    <x v="17"/>
    <x v="0"/>
    <s v="In  Assoc of Soil &amp; Water Conserv Dist"/>
    <s v="State"/>
    <x v="0"/>
    <s v="4011008000"/>
    <s v="Pending"/>
    <s v="16100126"/>
    <m/>
    <m/>
    <n v="0.8"/>
    <n v="399163.2"/>
    <n v="0.8"/>
    <n v="399163.2"/>
  </r>
  <r>
    <x v="2"/>
    <s v="10"/>
    <s v="4/28/2016"/>
    <s v="2016"/>
    <s v="7"/>
    <s v="41100000"/>
    <x v="17"/>
    <x v="0"/>
    <s v="In  Assoc of Soil &amp; Water Conserv Dist"/>
    <s v="State"/>
    <x v="0"/>
    <s v="4011013000"/>
    <s v="Pending"/>
    <s v="16100126"/>
    <m/>
    <m/>
    <n v="0.2"/>
    <n v="99790.8"/>
    <n v="0.2"/>
    <n v="99790.8"/>
  </r>
  <r>
    <x v="2"/>
    <s v="10"/>
    <s v="4/28/2016"/>
    <s v="2016"/>
    <s v="7"/>
    <s v="41100000"/>
    <x v="17"/>
    <x v="0"/>
    <s v="FOREST SERVICE, U.S."/>
    <s v="Federal"/>
    <x v="0"/>
    <s v="4011015000"/>
    <s v="Awarded"/>
    <s v="16100081"/>
    <m/>
    <m/>
    <n v="1"/>
    <n v="125000"/>
    <n v="1"/>
    <n v="125000"/>
  </r>
  <r>
    <x v="2"/>
    <s v="10"/>
    <s v="4/29/2016"/>
    <s v="2016"/>
    <s v="7"/>
    <s v="41100000"/>
    <x v="17"/>
    <x v="0"/>
    <s v="FOREIGN AGRICULTURAL SERVICE"/>
    <s v="Federal"/>
    <x v="0"/>
    <s v="4011001000"/>
    <s v="Awarded"/>
    <s v="16100150"/>
    <n v="0.14000000000000001"/>
    <n v="22783.74"/>
    <m/>
    <m/>
    <n v="0.14000000000000001"/>
    <n v="22783.74"/>
  </r>
  <r>
    <x v="2"/>
    <s v="10"/>
    <s v="4/29/2016"/>
    <s v="2016"/>
    <s v="7"/>
    <s v="41100000"/>
    <x v="17"/>
    <x v="0"/>
    <s v="FOREIGN AGRICULTURAL SERVICE"/>
    <s v="Federal"/>
    <x v="0"/>
    <s v="4011005000"/>
    <s v="Awarded"/>
    <s v="16100150"/>
    <n v="0.12"/>
    <n v="19528.919999999998"/>
    <m/>
    <m/>
    <n v="0.12"/>
    <n v="19528.919999999998"/>
  </r>
  <r>
    <x v="2"/>
    <s v="10"/>
    <s v="4/29/2016"/>
    <s v="2016"/>
    <s v="7"/>
    <s v="41100000"/>
    <x v="17"/>
    <x v="0"/>
    <s v="National Inst of Food &amp; Agriculture"/>
    <s v="Federal"/>
    <x v="0"/>
    <s v="4011006000"/>
    <s v="Pending"/>
    <s v="16100024"/>
    <m/>
    <m/>
    <n v="0.5"/>
    <n v="374968.5"/>
    <n v="0.5"/>
    <n v="374968.5"/>
  </r>
  <r>
    <x v="2"/>
    <s v="10"/>
    <s v="4/29/2016"/>
    <s v="2016"/>
    <s v="7"/>
    <s v="41100000"/>
    <x v="17"/>
    <x v="0"/>
    <s v="AGRICULTURAL MARKETING SERVICE"/>
    <s v="Federal"/>
    <x v="0"/>
    <s v="4011009000"/>
    <s v="Awarded"/>
    <s v="16100171"/>
    <m/>
    <m/>
    <n v="1"/>
    <n v="64200"/>
    <n v="1"/>
    <n v="64200"/>
  </r>
  <r>
    <x v="2"/>
    <s v="10"/>
    <s v="4/29/2016"/>
    <s v="2016"/>
    <s v="7"/>
    <s v="41100000"/>
    <x v="17"/>
    <x v="0"/>
    <s v="FOREIGN AGRICULTURAL SERVICE"/>
    <s v="Federal"/>
    <x v="0"/>
    <s v="4011014000"/>
    <s v="Awarded"/>
    <s v="16100150"/>
    <n v="0.1"/>
    <n v="16274.1"/>
    <m/>
    <m/>
    <n v="0.1"/>
    <n v="16274.1"/>
  </r>
  <r>
    <x v="2"/>
    <s v="10"/>
    <s v="4/29/2016"/>
    <s v="2016"/>
    <s v="7"/>
    <s v="41100000"/>
    <x v="17"/>
    <x v="0"/>
    <s v="ANIMAL PLANT HEALTH INSPECTION SERVICE"/>
    <s v="Federal"/>
    <x v="0"/>
    <s v="4011014000"/>
    <s v="Awarded"/>
    <s v="16100175"/>
    <m/>
    <m/>
    <n v="1"/>
    <n v="27500"/>
    <n v="1"/>
    <n v="27500"/>
  </r>
  <r>
    <x v="2"/>
    <s v="10"/>
    <s v="4/29/2016"/>
    <s v="2016"/>
    <s v="7"/>
    <s v="41100000"/>
    <x v="17"/>
    <x v="0"/>
    <s v="FOREIGN AGRICULTURAL SERVICE"/>
    <s v="Federal"/>
    <x v="0"/>
    <s v="4011018000"/>
    <s v="Awarded"/>
    <s v="16100150"/>
    <n v="0.5"/>
    <n v="81370.5"/>
    <m/>
    <m/>
    <n v="0.5"/>
    <n v="81370.5"/>
  </r>
  <r>
    <x v="2"/>
    <s v="10"/>
    <s v="4/29/2016"/>
    <s v="2016"/>
    <s v="7"/>
    <s v="41100000"/>
    <x v="17"/>
    <x v="0"/>
    <s v="FOREIGN AGRICULTURAL SERVICE"/>
    <s v="Federal"/>
    <x v="0"/>
    <s v="4011021000"/>
    <s v="Awarded"/>
    <s v="16100150"/>
    <n v="0"/>
    <n v="0"/>
    <m/>
    <m/>
    <n v="0"/>
    <n v="0"/>
  </r>
  <r>
    <x v="2"/>
    <s v="10"/>
    <s v="4/29/2016"/>
    <s v="2016"/>
    <s v="7"/>
    <s v="41100000"/>
    <x v="17"/>
    <x v="0"/>
    <s v="National Inst of Food &amp; Agriculture"/>
    <s v="Federal"/>
    <x v="0"/>
    <s v="4014006000"/>
    <s v="Pending"/>
    <s v="16100024"/>
    <m/>
    <m/>
    <n v="0.5"/>
    <n v="374968.5"/>
    <n v="0.5"/>
    <n v="374968.5"/>
  </r>
  <r>
    <x v="2"/>
    <s v="10"/>
    <s v="4/29/2016"/>
    <s v="2016"/>
    <s v="7"/>
    <s v="41100000"/>
    <x v="17"/>
    <x v="0"/>
    <s v="FOREIGN AGRICULTURAL SERVICE"/>
    <s v="Federal"/>
    <x v="0"/>
    <s v="4018008000"/>
    <s v="Awarded"/>
    <s v="16100150"/>
    <n v="0.14000000000000001"/>
    <n v="22783.74"/>
    <m/>
    <m/>
    <n v="0.14000000000000001"/>
    <n v="22783.74"/>
  </r>
  <r>
    <x v="2"/>
    <s v="10"/>
    <s v="4/29/2016"/>
    <s v="2016"/>
    <s v="7"/>
    <s v="41100000"/>
    <x v="17"/>
    <x v="0"/>
    <s v="FOREIGN AGRICULTURAL SERVICE"/>
    <s v="Federal"/>
    <x v="0"/>
    <s v="4027008000"/>
    <s v="Awarded"/>
    <s v="16100150"/>
    <n v="0"/>
    <n v="0"/>
    <m/>
    <m/>
    <n v="0"/>
    <n v="0"/>
  </r>
  <r>
    <x v="2"/>
    <s v="10"/>
    <s v="4/29/2016"/>
    <s v="2016"/>
    <s v="7"/>
    <s v="41100000"/>
    <x v="17"/>
    <x v="0"/>
    <s v="FOREIGN AGRICULTURAL SERVICE"/>
    <s v="Federal"/>
    <x v="0"/>
    <s v="4027008008"/>
    <s v="Awarded"/>
    <s v="16100150"/>
    <n v="0"/>
    <n v="0"/>
    <m/>
    <m/>
    <n v="0"/>
    <n v="0"/>
  </r>
  <r>
    <x v="2"/>
    <s v="11"/>
    <s v="5/2/2016"/>
    <s v="2016"/>
    <s v="8"/>
    <s v="41100000"/>
    <x v="17"/>
    <x v="0"/>
    <s v="Engle-Stone Aquatics LLC"/>
    <s v="Private Profit"/>
    <x v="0"/>
    <s v="4011005000"/>
    <s v="Pending"/>
    <s v="16110214"/>
    <m/>
    <m/>
    <n v="1"/>
    <n v="3477"/>
    <n v="1"/>
    <n v="3477"/>
  </r>
  <r>
    <x v="2"/>
    <s v="11"/>
    <s v="5/4/2016"/>
    <s v="2016"/>
    <s v="8"/>
    <s v="41100000"/>
    <x v="17"/>
    <x v="0"/>
    <s v="NORTH CENTRAL REGIONAL AQUACULTURE CTR"/>
    <s v="Federal"/>
    <x v="0"/>
    <s v="4011005000"/>
    <s v="Not Funded"/>
    <s v="16110282"/>
    <m/>
    <m/>
    <n v="0.5"/>
    <n v="13700"/>
    <n v="0.5"/>
    <n v="13700"/>
  </r>
  <r>
    <x v="2"/>
    <s v="11"/>
    <s v="5/4/2016"/>
    <s v="2016"/>
    <s v="8"/>
    <s v="41100000"/>
    <x v="17"/>
    <x v="0"/>
    <s v="National Inst of Food &amp; Agriculture"/>
    <s v="Federal"/>
    <x v="0"/>
    <s v="4011008000"/>
    <s v="Pending"/>
    <s v="16110289"/>
    <m/>
    <m/>
    <n v="1"/>
    <n v="4001146"/>
    <n v="1"/>
    <n v="4001146"/>
  </r>
  <r>
    <x v="2"/>
    <s v="11"/>
    <s v="5/4/2016"/>
    <s v="2016"/>
    <s v="8"/>
    <s v="41100000"/>
    <x v="17"/>
    <x v="0"/>
    <s v="NORTH CENTRAL REGIONAL AQUACULTURE CTR"/>
    <s v="Federal"/>
    <x v="0"/>
    <s v="4011015000"/>
    <s v="Not Funded"/>
    <s v="16110282"/>
    <m/>
    <m/>
    <n v="0.5"/>
    <n v="13700"/>
    <n v="0.5"/>
    <n v="13700"/>
  </r>
  <r>
    <x v="2"/>
    <s v="11"/>
    <s v="5/5/2016"/>
    <s v="2016"/>
    <s v="8"/>
    <s v="41100000"/>
    <x v="17"/>
    <x v="0"/>
    <s v="AGRICULTURAL RESEARCH SERVICE"/>
    <s v="Federal"/>
    <x v="0"/>
    <s v="4011009000"/>
    <s v="Awarded"/>
    <s v="16110306"/>
    <m/>
    <m/>
    <n v="1"/>
    <n v="20408"/>
    <n v="1"/>
    <n v="20408"/>
  </r>
  <r>
    <x v="2"/>
    <s v="11"/>
    <s v="5/10/2016"/>
    <s v="2016"/>
    <s v="8"/>
    <s v="41100000"/>
    <x v="17"/>
    <x v="0"/>
    <s v="AGRICULTURAL RESEARCH SERVICE"/>
    <s v="Federal"/>
    <x v="0"/>
    <s v="4011009000"/>
    <s v="Pending"/>
    <s v="16110288"/>
    <m/>
    <m/>
    <n v="1"/>
    <n v="21802"/>
    <n v="1"/>
    <n v="21802"/>
  </r>
  <r>
    <x v="2"/>
    <s v="11"/>
    <s v="5/12/2016"/>
    <s v="2016"/>
    <s v="8"/>
    <s v="41100000"/>
    <x v="17"/>
    <x v="0"/>
    <s v="FOREIGN AGRICULTURAL SERVICE"/>
    <s v="Federal"/>
    <x v="0"/>
    <s v="4011006000"/>
    <s v="Pending"/>
    <s v="16110390"/>
    <m/>
    <m/>
    <n v="1"/>
    <n v="167549"/>
    <n v="1"/>
    <n v="167549"/>
  </r>
  <r>
    <x v="2"/>
    <s v="11"/>
    <s v="5/13/2016"/>
    <s v="2016"/>
    <s v="8"/>
    <s v="41100000"/>
    <x v="17"/>
    <x v="0"/>
    <s v="UNIVERSITY OF HAWAII"/>
    <s v="Institution of Higher Education"/>
    <x v="0"/>
    <s v="4011018000"/>
    <s v="Pending"/>
    <s v="16110599"/>
    <m/>
    <m/>
    <n v="1"/>
    <n v="20050"/>
    <n v="1"/>
    <n v="20050"/>
  </r>
  <r>
    <x v="2"/>
    <s v="11"/>
    <s v="5/17/2016"/>
    <s v="2016"/>
    <s v="8"/>
    <s v="41100000"/>
    <x v="17"/>
    <x v="0"/>
    <s v="AGRICULTURAL MARKETING SERVICE"/>
    <s v="Federal"/>
    <x v="0"/>
    <s v="4011005000"/>
    <s v="Pending"/>
    <s v="16110667"/>
    <m/>
    <m/>
    <n v="1"/>
    <n v="93575"/>
    <n v="1"/>
    <n v="93575"/>
  </r>
  <r>
    <x v="2"/>
    <s v="11"/>
    <s v="5/17/2016"/>
    <s v="2016"/>
    <s v="8"/>
    <s v="41100000"/>
    <x v="17"/>
    <x v="0"/>
    <s v="AGRICULTURAL RESEARCH SERVICE"/>
    <s v="Federal"/>
    <x v="0"/>
    <s v="4011006000"/>
    <s v="Awarded"/>
    <s v="16110701"/>
    <m/>
    <m/>
    <n v="1"/>
    <n v="5000"/>
    <n v="1"/>
    <n v="5000"/>
  </r>
  <r>
    <x v="2"/>
    <s v="11"/>
    <s v="5/17/2016"/>
    <s v="2016"/>
    <s v="8"/>
    <s v="41100000"/>
    <x v="17"/>
    <x v="0"/>
    <s v="AGRICULTURAL MARKETING SERVICE"/>
    <s v="Federal"/>
    <x v="0"/>
    <s v="4011015000"/>
    <s v="Pending"/>
    <s v="16110443"/>
    <m/>
    <m/>
    <n v="1"/>
    <n v="94510"/>
    <n v="1"/>
    <n v="94510"/>
  </r>
  <r>
    <x v="2"/>
    <s v="11"/>
    <s v="5/19/2016"/>
    <s v="2016"/>
    <s v="8"/>
    <s v="41100000"/>
    <x v="17"/>
    <x v="0"/>
    <s v="TEXAS A&amp;M UNIVERSITY"/>
    <s v="Institution of Higher Education"/>
    <x v="0"/>
    <s v="4011006000"/>
    <s v="Pending"/>
    <s v="16110875"/>
    <m/>
    <m/>
    <n v="0.1"/>
    <n v="5244.1"/>
    <n v="0.1"/>
    <n v="5244.1"/>
  </r>
  <r>
    <x v="2"/>
    <s v="11"/>
    <s v="5/19/2016"/>
    <s v="2016"/>
    <s v="8"/>
    <s v="41100000"/>
    <x v="17"/>
    <x v="0"/>
    <s v="IOWA STATE UNIVERSITY"/>
    <s v="Institution of Higher Education"/>
    <x v="0"/>
    <s v="4011008000"/>
    <s v="Awarded"/>
    <s v="16110860"/>
    <m/>
    <m/>
    <n v="1"/>
    <n v="98054"/>
    <n v="1"/>
    <n v="98054"/>
  </r>
  <r>
    <x v="2"/>
    <s v="11"/>
    <s v="5/19/2016"/>
    <s v="2016"/>
    <s v="8"/>
    <s v="41100000"/>
    <x v="17"/>
    <x v="0"/>
    <s v="National Inst of Food &amp; Agriculture"/>
    <s v="Federal"/>
    <x v="0"/>
    <s v="4011012000"/>
    <s v="Pending"/>
    <s v="16110832"/>
    <m/>
    <m/>
    <n v="0.53"/>
    <n v="100700"/>
    <n v="0.53"/>
    <n v="100700"/>
  </r>
  <r>
    <x v="2"/>
    <s v="11"/>
    <s v="5/19/2016"/>
    <s v="2016"/>
    <s v="8"/>
    <s v="41100000"/>
    <x v="17"/>
    <x v="0"/>
    <s v="National Inst of Food &amp; Agriculture"/>
    <s v="Federal"/>
    <x v="0"/>
    <s v="4011014000"/>
    <s v="Pending"/>
    <s v="16110832"/>
    <m/>
    <m/>
    <n v="0.47"/>
    <n v="89300"/>
    <n v="0.47"/>
    <n v="89300"/>
  </r>
  <r>
    <x v="2"/>
    <s v="11"/>
    <s v="5/19/2016"/>
    <s v="2016"/>
    <s v="8"/>
    <s v="41100000"/>
    <x v="17"/>
    <x v="0"/>
    <s v="FOREST SERVICE, U.S."/>
    <s v="Federal"/>
    <x v="0"/>
    <s v="4011015000"/>
    <s v="Awarded"/>
    <s v="16110578"/>
    <n v="1"/>
    <n v="26901"/>
    <m/>
    <m/>
    <n v="1"/>
    <n v="26901"/>
  </r>
  <r>
    <x v="2"/>
    <s v="11"/>
    <s v="5/19/2016"/>
    <s v="2016"/>
    <s v="8"/>
    <s v="41100000"/>
    <x v="17"/>
    <x v="0"/>
    <s v="TEXAS A&amp;M UNIVERSITY"/>
    <s v="Institution of Higher Education"/>
    <x v="0"/>
    <s v="4018008000"/>
    <s v="Pending"/>
    <s v="16110875"/>
    <m/>
    <m/>
    <n v="0.9"/>
    <n v="47196.9"/>
    <n v="0.9"/>
    <n v="47196.9"/>
  </r>
  <r>
    <x v="2"/>
    <s v="11"/>
    <s v="5/19/2016"/>
    <s v="2016"/>
    <s v="8"/>
    <s v="41100000"/>
    <x v="17"/>
    <x v="0"/>
    <s v="FOREST SERVICE, U.S."/>
    <s v="Federal"/>
    <x v="0"/>
    <s v="4027011000"/>
    <s v="Awarded"/>
    <s v="16110578"/>
    <n v="0"/>
    <n v="0"/>
    <m/>
    <m/>
    <n v="0"/>
    <n v="0"/>
  </r>
  <r>
    <x v="2"/>
    <s v="11"/>
    <s v="5/20/2016"/>
    <s v="2016"/>
    <s v="8"/>
    <s v="41100000"/>
    <x v="17"/>
    <x v="0"/>
    <s v="National Inst of Food &amp; Agriculture"/>
    <s v="Federal"/>
    <x v="0"/>
    <s v="4011022000"/>
    <s v="Pending"/>
    <s v="16110941"/>
    <m/>
    <m/>
    <n v="1"/>
    <n v="207135"/>
    <n v="1"/>
    <n v="207135"/>
  </r>
  <r>
    <x v="2"/>
    <s v="11"/>
    <s v="5/23/2016"/>
    <s v="2016"/>
    <s v="8"/>
    <s v="41100000"/>
    <x v="17"/>
    <x v="0"/>
    <s v="FOREST SERVICE, U.S."/>
    <s v="Federal"/>
    <x v="0"/>
    <s v="4011015000"/>
    <s v="Awarded"/>
    <s v="16110869"/>
    <m/>
    <m/>
    <n v="1"/>
    <n v="1808"/>
    <n v="1"/>
    <n v="1808"/>
  </r>
  <r>
    <x v="2"/>
    <s v="11"/>
    <s v="5/24/2016"/>
    <s v="2016"/>
    <s v="8"/>
    <s v="41100000"/>
    <x v="17"/>
    <x v="0"/>
    <s v="IOWA STATE UNIVERSITY"/>
    <s v="Institution of Higher Education"/>
    <x v="0"/>
    <s v="4011012000"/>
    <s v="Pending"/>
    <s v="16110987"/>
    <m/>
    <m/>
    <n v="1"/>
    <n v="69000"/>
    <n v="1"/>
    <n v="69000"/>
  </r>
  <r>
    <x v="2"/>
    <s v="11"/>
    <s v="5/26/2016"/>
    <s v="2016"/>
    <s v="8"/>
    <s v="41100000"/>
    <x v="17"/>
    <x v="0"/>
    <s v="ANIMAL PLANT HEALTH INSPECTION SERVICE"/>
    <s v="Federal"/>
    <x v="0"/>
    <s v="4011022000"/>
    <s v="Pending"/>
    <s v="16111067"/>
    <m/>
    <m/>
    <n v="1"/>
    <n v="35000"/>
    <n v="1"/>
    <n v="35000"/>
  </r>
  <r>
    <x v="2"/>
    <s v="11"/>
    <s v="5/31/2016"/>
    <s v="2016"/>
    <s v="8"/>
    <s v="41100000"/>
    <x v="17"/>
    <x v="0"/>
    <s v="MICHIGAN STATE UNIVERSITY"/>
    <s v="Institution of Higher Education"/>
    <x v="0"/>
    <s v="4011013000"/>
    <s v="Pending"/>
    <s v="16111178"/>
    <m/>
    <m/>
    <n v="0.5"/>
    <n v="57500"/>
    <n v="0.5"/>
    <n v="57500"/>
  </r>
  <r>
    <x v="2"/>
    <s v="11"/>
    <s v="5/31/2016"/>
    <s v="2016"/>
    <s v="8"/>
    <s v="41100000"/>
    <x v="17"/>
    <x v="0"/>
    <s v="MICHIGAN STATE UNIVERSITY"/>
    <s v="Institution of Higher Education"/>
    <x v="0"/>
    <s v="4011016000"/>
    <s v="Pending"/>
    <s v="16111178"/>
    <m/>
    <m/>
    <n v="0.5"/>
    <n v="57500"/>
    <n v="0.5"/>
    <n v="57500"/>
  </r>
  <r>
    <x v="2"/>
    <s v="11"/>
    <s v="5/31/2016"/>
    <s v="2016"/>
    <s v="8"/>
    <s v="41100000"/>
    <x v="17"/>
    <x v="0"/>
    <s v="FOREST SERVICE, U.S."/>
    <s v="Federal"/>
    <x v="0"/>
    <s v="4014010000"/>
    <s v="Pending"/>
    <s v="16111139"/>
    <m/>
    <m/>
    <n v="1"/>
    <n v="15000"/>
    <n v="1"/>
    <n v="15000"/>
  </r>
  <r>
    <x v="2"/>
    <s v="12"/>
    <s v="6/1/2016"/>
    <s v="2016"/>
    <s v="9"/>
    <s v="41100000"/>
    <x v="17"/>
    <x v="0"/>
    <s v="NORTH CAROLINA STATE UNIVERSITY"/>
    <s v="Institution of Higher Education"/>
    <x v="0"/>
    <s v="4011016000"/>
    <s v="Pending"/>
    <s v="16111187"/>
    <m/>
    <m/>
    <n v="1"/>
    <n v="21433"/>
    <n v="1"/>
    <n v="21433"/>
  </r>
  <r>
    <x v="2"/>
    <s v="12"/>
    <s v="6/1/2016"/>
    <s v="2016"/>
    <s v="9"/>
    <s v="41100000"/>
    <x v="17"/>
    <x v="0"/>
    <s v="National Inst of Food &amp; Agriculture"/>
    <s v="Federal"/>
    <x v="0"/>
    <s v="4013001000"/>
    <s v="Pending"/>
    <s v="16111183"/>
    <m/>
    <m/>
    <n v="1"/>
    <n v="350000"/>
    <n v="1"/>
    <n v="350000"/>
  </r>
  <r>
    <x v="2"/>
    <s v="12"/>
    <s v="6/3/2016"/>
    <s v="2016"/>
    <s v="9"/>
    <s v="41100000"/>
    <x v="17"/>
    <x v="0"/>
    <s v="National Inst of Food &amp; Agriculture"/>
    <s v="Federal"/>
    <x v="0"/>
    <s v="4011006000"/>
    <s v="Pending"/>
    <s v="16121275"/>
    <m/>
    <m/>
    <n v="1"/>
    <n v="180000"/>
    <n v="1"/>
    <n v="180000"/>
  </r>
  <r>
    <x v="2"/>
    <s v="12"/>
    <s v="6/3/2016"/>
    <s v="2016"/>
    <s v="9"/>
    <s v="41100000"/>
    <x v="17"/>
    <x v="0"/>
    <s v="National Inst of Food &amp; Agriculture"/>
    <s v="Federal"/>
    <x v="0"/>
    <s v="4011013000"/>
    <s v="Pending"/>
    <s v="16121259"/>
    <m/>
    <m/>
    <n v="0.25"/>
    <n v="37461.75"/>
    <n v="0.25"/>
    <n v="37461.75"/>
  </r>
  <r>
    <x v="2"/>
    <s v="12"/>
    <s v="6/3/2016"/>
    <s v="2016"/>
    <s v="9"/>
    <s v="41100000"/>
    <x v="17"/>
    <x v="0"/>
    <s v="National Inst of Food &amp; Agriculture"/>
    <s v="Federal"/>
    <x v="0"/>
    <s v="4011016000"/>
    <s v="Pending"/>
    <s v="16121259"/>
    <m/>
    <m/>
    <n v="0.5"/>
    <n v="74923.5"/>
    <n v="0.5"/>
    <n v="74923.5"/>
  </r>
  <r>
    <x v="2"/>
    <s v="12"/>
    <s v="6/3/2016"/>
    <s v="2016"/>
    <s v="9"/>
    <s v="41100000"/>
    <x v="17"/>
    <x v="0"/>
    <s v="National Inst of Food &amp; Agriculture"/>
    <s v="Federal"/>
    <x v="0"/>
    <s v="4011018000"/>
    <s v="Pending"/>
    <s v="16121259"/>
    <m/>
    <m/>
    <n v="0.25"/>
    <n v="37461.75"/>
    <n v="0.25"/>
    <n v="37461.75"/>
  </r>
  <r>
    <x v="2"/>
    <s v="12"/>
    <s v="6/8/2016"/>
    <s v="2016"/>
    <s v="9"/>
    <s v="41100000"/>
    <x v="17"/>
    <x v="0"/>
    <s v="UNIVERSITY OF MISSOURI"/>
    <s v="Institution of Higher Education"/>
    <x v="0"/>
    <s v="4011014000"/>
    <s v="Pending"/>
    <s v="16121258"/>
    <m/>
    <m/>
    <n v="1"/>
    <n v="67203"/>
    <n v="1"/>
    <n v="67203"/>
  </r>
  <r>
    <x v="2"/>
    <s v="12"/>
    <s v="6/13/2016"/>
    <s v="2016"/>
    <s v="9"/>
    <s v="41100000"/>
    <x v="17"/>
    <x v="0"/>
    <s v="ANIMAL PLANT HEALTH INSPECTION SERVICE"/>
    <s v="Federal"/>
    <x v="0"/>
    <s v="4011022000"/>
    <s v="Pending"/>
    <s v="16121416"/>
    <m/>
    <m/>
    <n v="1"/>
    <n v="17750"/>
    <n v="1"/>
    <n v="17750"/>
  </r>
  <r>
    <x v="2"/>
    <s v="12"/>
    <s v="6/16/2016"/>
    <s v="2016"/>
    <s v="9"/>
    <s v="41100000"/>
    <x v="17"/>
    <x v="0"/>
    <s v="MICHIGAN STATE UNIVERSITY"/>
    <s v="Institution of Higher Education"/>
    <x v="0"/>
    <s v="4011012000"/>
    <s v="Pending"/>
    <s v="16121648"/>
    <m/>
    <m/>
    <n v="1"/>
    <n v="49500"/>
    <n v="1"/>
    <n v="49500"/>
  </r>
  <r>
    <x v="2"/>
    <s v="12"/>
    <s v="6/20/2016"/>
    <s v="2016"/>
    <s v="9"/>
    <s v="41100000"/>
    <x v="17"/>
    <x v="0"/>
    <s v="Farm Service Agency"/>
    <s v="Federal"/>
    <x v="0"/>
    <s v="4011006000"/>
    <s v="Pending"/>
    <s v="16055945"/>
    <m/>
    <m/>
    <n v="1"/>
    <n v="50000"/>
    <n v="1"/>
    <n v="50000"/>
  </r>
  <r>
    <x v="2"/>
    <s v="12"/>
    <s v="6/21/2016"/>
    <s v="2016"/>
    <s v="9"/>
    <s v="41100000"/>
    <x v="17"/>
    <x v="0"/>
    <s v="VIRGINIA TECH"/>
    <s v="Institution of Higher Education"/>
    <x v="0"/>
    <s v="4016005000"/>
    <s v="Pending"/>
    <s v="16121814"/>
    <m/>
    <m/>
    <n v="1"/>
    <n v="240000"/>
    <n v="1"/>
    <n v="240000"/>
  </r>
  <r>
    <x v="2"/>
    <s v="12"/>
    <s v="6/23/2016"/>
    <s v="2016"/>
    <s v="9"/>
    <s v="41100000"/>
    <x v="17"/>
    <x v="0"/>
    <s v="PENNSYLVANIA STATE UNIVERSITY"/>
    <s v="Institution of Higher Education"/>
    <x v="0"/>
    <s v="4011001000"/>
    <s v="Pending"/>
    <s v="16121942"/>
    <m/>
    <m/>
    <n v="0"/>
    <n v="0"/>
    <n v="0"/>
    <n v="0"/>
  </r>
  <r>
    <x v="2"/>
    <s v="12"/>
    <s v="6/23/2016"/>
    <s v="2016"/>
    <s v="9"/>
    <s v="41100000"/>
    <x v="17"/>
    <x v="0"/>
    <s v="PENNSYLVANIA STATE UNIVERSITY"/>
    <s v="Institution of Higher Education"/>
    <x v="0"/>
    <s v="4013001000"/>
    <s v="Pending"/>
    <s v="16121942"/>
    <m/>
    <m/>
    <n v="1"/>
    <n v="39097"/>
    <n v="1"/>
    <n v="39097"/>
  </r>
  <r>
    <x v="2"/>
    <s v="12"/>
    <s v="6/24/2016"/>
    <s v="2016"/>
    <s v="9"/>
    <s v="41100000"/>
    <x v="17"/>
    <x v="0"/>
    <s v="National Inst of Food &amp; Agriculture"/>
    <s v="Federal"/>
    <x v="0"/>
    <s v="4011006000"/>
    <s v="Pending"/>
    <s v="16121818"/>
    <m/>
    <m/>
    <n v="1"/>
    <n v="300000"/>
    <n v="1"/>
    <n v="300000"/>
  </r>
  <r>
    <x v="2"/>
    <s v="12"/>
    <s v="6/27/2016"/>
    <s v="2016"/>
    <s v="9"/>
    <s v="41100000"/>
    <x v="17"/>
    <x v="0"/>
    <s v="UNIVERSITY OF ILLINOIS"/>
    <s v="Institution of Higher Education"/>
    <x v="0"/>
    <s v="4012003000"/>
    <s v="Pending"/>
    <s v="16121974"/>
    <m/>
    <m/>
    <n v="1"/>
    <n v="110763"/>
    <n v="1"/>
    <n v="110763"/>
  </r>
  <r>
    <x v="2"/>
    <s v="12"/>
    <s v="6/27/2016"/>
    <s v="2016"/>
    <s v="9"/>
    <s v="41100000"/>
    <x v="17"/>
    <x v="0"/>
    <s v="AGRICULTURAL RESEARCH SERVICE"/>
    <s v="Federal"/>
    <x v="0"/>
    <s v="4012003000"/>
    <s v="Pending"/>
    <s v="16121975"/>
    <m/>
    <m/>
    <n v="1"/>
    <n v="149737"/>
    <n v="1"/>
    <n v="149737"/>
  </r>
  <r>
    <x v="2"/>
    <s v="12"/>
    <s v="6/28/2016"/>
    <s v="2016"/>
    <s v="9"/>
    <s v="41100000"/>
    <x v="17"/>
    <x v="0"/>
    <s v="ECONOMIC RESEARCH SERVICE"/>
    <s v="Federal"/>
    <x v="0"/>
    <s v="4011001000"/>
    <s v="Pending"/>
    <s v="16121973"/>
    <m/>
    <m/>
    <n v="0.1"/>
    <n v="7500"/>
    <n v="0.1"/>
    <n v="7500"/>
  </r>
  <r>
    <x v="2"/>
    <s v="12"/>
    <s v="6/28/2016"/>
    <s v="2016"/>
    <s v="9"/>
    <s v="41100000"/>
    <x v="17"/>
    <x v="0"/>
    <s v="ECONOMIC RESEARCH SERVICE"/>
    <s v="Federal"/>
    <x v="0"/>
    <s v="4011005000"/>
    <s v="Pending"/>
    <s v="16121973"/>
    <m/>
    <m/>
    <n v="0.75"/>
    <n v="56250"/>
    <n v="0.75"/>
    <n v="56250"/>
  </r>
  <r>
    <x v="2"/>
    <s v="12"/>
    <s v="6/28/2016"/>
    <s v="2016"/>
    <s v="9"/>
    <s v="41100000"/>
    <x v="17"/>
    <x v="0"/>
    <s v="NORTH CENTRAL REGIONAL AQUACULTURE CTR"/>
    <s v="Federal"/>
    <x v="0"/>
    <s v="4011006000"/>
    <s v="Pending"/>
    <s v="16110378"/>
    <m/>
    <m/>
    <n v="0.7"/>
    <n v="24499.3"/>
    <n v="0.7"/>
    <n v="24499.3"/>
  </r>
  <r>
    <x v="2"/>
    <s v="12"/>
    <s v="6/28/2016"/>
    <s v="2016"/>
    <s v="9"/>
    <s v="41100000"/>
    <x v="17"/>
    <x v="0"/>
    <s v="NORTH CENTRAL REGIONAL AQUACULTURE CTR"/>
    <s v="Federal"/>
    <x v="0"/>
    <s v="4011015000"/>
    <s v="Pending"/>
    <s v="16110378"/>
    <m/>
    <m/>
    <n v="0.3"/>
    <n v="10499.7"/>
    <n v="0.3"/>
    <n v="10499.7"/>
  </r>
  <r>
    <x v="2"/>
    <s v="12"/>
    <s v="6/28/2016"/>
    <s v="2016"/>
    <s v="9"/>
    <s v="41100000"/>
    <x v="17"/>
    <x v="0"/>
    <s v="ECONOMIC RESEARCH SERVICE"/>
    <s v="Federal"/>
    <x v="0"/>
    <s v="4025001000"/>
    <s v="Pending"/>
    <s v="16121973"/>
    <m/>
    <m/>
    <n v="0.15"/>
    <n v="11250"/>
    <n v="0.15"/>
    <n v="11250"/>
  </r>
  <r>
    <x v="2"/>
    <s v="12"/>
    <s v="6/29/2016"/>
    <s v="2016"/>
    <s v="9"/>
    <s v="41100000"/>
    <x v="17"/>
    <x v="0"/>
    <s v="AGRICULTURAL RESEARCH SERVICE"/>
    <s v="Federal"/>
    <x v="0"/>
    <s v="4011009000"/>
    <s v="Pending"/>
    <s v="16122129"/>
    <m/>
    <m/>
    <n v="1"/>
    <n v="57490"/>
    <n v="1"/>
    <n v="57490"/>
  </r>
  <r>
    <x v="2"/>
    <s v="12"/>
    <s v="6/29/2016"/>
    <s v="2016"/>
    <s v="9"/>
    <s v="41100000"/>
    <x v="17"/>
    <x v="0"/>
    <s v="FOREST SERVICE, U.S."/>
    <s v="Federal"/>
    <x v="0"/>
    <s v="4011015000"/>
    <s v="Pending"/>
    <s v="16122125"/>
    <m/>
    <m/>
    <n v="1"/>
    <n v="10000"/>
    <n v="1"/>
    <n v="1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7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outline="1" outlineData="1" multipleFieldFilters="0" rowHeaderCaption="Sponsor">
  <location ref="A3:G31" firstHeaderRow="1" firstDataRow="3" firstDataCol="1"/>
  <pivotFields count="20">
    <pivotField axis="axisCol" subtotalTop="0" showAll="0">
      <items count="4">
        <item n="                 2014" x="1"/>
        <item n="             2015" x="0"/>
        <item n="              2016" x="2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 sortType="descending">
      <items count="20">
        <item sd="0" x="0"/>
        <item m="1" x="18"/>
        <item sd="0" x="1"/>
        <item sd="0" x="2"/>
        <item sd="0" x="3"/>
        <item sd="0" x="4"/>
        <item sd="0" x="5"/>
        <item sd="0" x="6"/>
        <item sd="0" x="7"/>
        <item sd="0" x="8"/>
        <item sd="0" x="9"/>
        <item x="10"/>
        <item sd="0" x="11"/>
        <item sd="0" x="12"/>
        <item sd="0" x="13"/>
        <item sd="0" x="14"/>
        <item sd="0" x="15"/>
        <item sd="0" x="16"/>
        <item sd="0" x="17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subtotalTop="0" showAll="0">
      <items count="3">
        <item x="0"/>
        <item x="1"/>
        <item t="default"/>
      </items>
    </pivotField>
    <pivotField showAll="0" defaultSubtotal="0"/>
    <pivotField showAll="0" defaultSubtotal="0"/>
    <pivotField axis="axisRow" showAll="0" defaultSubtotal="0">
      <items count="3">
        <item x="2"/>
        <item x="1"/>
        <item x="0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numFmtId="165" subtotalTop="0" showAll="0"/>
    <pivotField dataField="1" subtotalTop="0" showAll="0"/>
  </pivotFields>
  <rowFields count="3">
    <field x="7"/>
    <field x="6"/>
    <field x="10"/>
  </rowFields>
  <rowItems count="26">
    <i>
      <x/>
    </i>
    <i r="1">
      <x v="2"/>
    </i>
    <i r="1">
      <x v="14"/>
    </i>
    <i r="1">
      <x v="3"/>
    </i>
    <i r="1">
      <x v="4"/>
    </i>
    <i r="1">
      <x v="15"/>
    </i>
    <i r="1">
      <x v="18"/>
    </i>
    <i r="1">
      <x v="13"/>
    </i>
    <i r="1">
      <x v="7"/>
    </i>
    <i r="1">
      <x/>
    </i>
    <i r="1">
      <x v="6"/>
    </i>
    <i r="1">
      <x v="8"/>
    </i>
    <i r="1">
      <x v="5"/>
    </i>
    <i t="default">
      <x/>
    </i>
    <i>
      <x v="1"/>
    </i>
    <i r="1">
      <x v="11"/>
    </i>
    <i r="2">
      <x/>
    </i>
    <i r="2">
      <x v="1"/>
    </i>
    <i t="default" r="1">
      <x v="11"/>
    </i>
    <i r="1">
      <x v="17"/>
    </i>
    <i r="1">
      <x v="9"/>
    </i>
    <i r="1">
      <x v="16"/>
    </i>
    <i r="1">
      <x v="12"/>
    </i>
    <i r="1">
      <x v="10"/>
    </i>
    <i t="default">
      <x v="1"/>
    </i>
    <i t="grand">
      <x/>
    </i>
  </rowItems>
  <colFields count="2">
    <field x="0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dataFields count="2">
    <dataField name="Count" fld="18" baseField="0" baseItem="1" numFmtId="3"/>
    <dataField name="Amount" fld="19" baseField="0" baseItem="1" numFmtId="3"/>
  </dataFields>
  <formats count="49">
    <format dxfId="48">
      <pivotArea field="7" type="button" dataOnly="0" labelOnly="1" outline="0" axis="axisRow" fieldPosition="0"/>
    </format>
    <format dxfId="4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  <format dxfId="4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4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44">
      <pivotArea collapsedLevelsAreSubtotals="1" fieldPosition="0">
        <references count="1">
          <reference field="7" count="1" defaultSubtotal="1">
            <x v="0"/>
          </reference>
        </references>
      </pivotArea>
    </format>
    <format dxfId="43">
      <pivotArea dataOnly="0" labelOnly="1" fieldPosition="0">
        <references count="1">
          <reference field="7" count="1" defaultSubtotal="1">
            <x v="0"/>
          </reference>
        </references>
      </pivotArea>
    </format>
    <format dxfId="42">
      <pivotArea collapsedLevelsAreSubtotals="1" fieldPosition="0">
        <references count="1">
          <reference field="7" count="1" defaultSubtotal="1">
            <x v="1"/>
          </reference>
        </references>
      </pivotArea>
    </format>
    <format dxfId="41">
      <pivotArea dataOnly="0" labelOnly="1" fieldPosition="0">
        <references count="1">
          <reference field="7" count="1" defaultSubtotal="1">
            <x v="1"/>
          </reference>
        </references>
      </pivotArea>
    </format>
    <format dxfId="40">
      <pivotArea grandRow="1" outline="0" collapsedLevelsAreSubtotals="1" fieldPosition="0"/>
    </format>
    <format dxfId="39">
      <pivotArea dataOnly="0" labelOnly="1" grandRow="1" outline="0" fieldPosition="0"/>
    </format>
    <format dxfId="38">
      <pivotArea type="origin" dataOnly="0" labelOnly="1" outline="0" offset="A2" fieldPosition="0"/>
    </format>
    <format dxfId="37">
      <pivotArea dataOnly="0" labelOnly="1" fieldPosition="0">
        <references count="1">
          <reference field="0" count="0"/>
        </references>
      </pivotArea>
    </format>
    <format dxfId="36">
      <pivotArea dataOnly="0" outline="0" fieldPosition="0">
        <references count="2">
          <reference field="4294967294" count="0" defaultSubtotal="1" sumSubtotal="1" countASubtotal="1" avgSubtotal="1" maxSubtotal="1" minSubtotal="1" productSubtotal="1" countSubtotal="1" stdDevSubtotal="1" stdDevPSubtotal="1" varSubtotal="1" varPSubtotal="1"/>
          <reference field="0" count="1">
            <x v="0"/>
          </reference>
        </references>
      </pivotArea>
    </format>
    <format dxfId="35">
      <pivotArea outline="0" collapsedLevelsAreSubtotals="1" fieldPosition="0">
        <references count="2">
          <reference field="4294967294" count="2" selected="0">
            <x v="0"/>
            <x v="1"/>
          </reference>
          <reference field="0" count="1" selected="0">
            <x v="1"/>
          </reference>
        </references>
      </pivotArea>
    </format>
    <format dxfId="34">
      <pivotArea dataOnly="0" labelOnly="1" fieldPosition="0">
        <references count="1">
          <reference field="0" count="1">
            <x v="1"/>
          </reference>
        </references>
      </pivotArea>
    </format>
    <format dxfId="3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32">
      <pivotArea outline="0" collapsedLevelsAreSubtotals="1" fieldPosition="0">
        <references count="1">
          <reference field="0" count="1" selected="0">
            <x v="2"/>
          </reference>
        </references>
      </pivotArea>
    </format>
    <format dxfId="31">
      <pivotArea dataOnly="0" labelOnly="1" fieldPosition="0">
        <references count="1">
          <reference field="0" count="1">
            <x v="2"/>
          </reference>
        </references>
      </pivotArea>
    </format>
    <format dxfId="3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29">
      <pivotArea collapsedLevelsAreSubtotals="1" fieldPosition="0">
        <references count="2">
          <reference field="6" count="1">
            <x v="2"/>
          </reference>
          <reference field="7" count="1" selected="0">
            <x v="0"/>
          </reference>
        </references>
      </pivotArea>
    </format>
    <format dxfId="28">
      <pivotArea collapsedLevelsAreSubtotals="1" fieldPosition="0">
        <references count="2">
          <reference field="6" count="1">
            <x v="14"/>
          </reference>
          <reference field="7" count="1" selected="0">
            <x v="0"/>
          </reference>
        </references>
      </pivotArea>
    </format>
    <format dxfId="27">
      <pivotArea collapsedLevelsAreSubtotals="1" fieldPosition="0">
        <references count="2">
          <reference field="6" count="1">
            <x v="3"/>
          </reference>
          <reference field="7" count="1" selected="0">
            <x v="0"/>
          </reference>
        </references>
      </pivotArea>
    </format>
    <format dxfId="26">
      <pivotArea collapsedLevelsAreSubtotals="1" fieldPosition="0">
        <references count="2">
          <reference field="6" count="1">
            <x v="4"/>
          </reference>
          <reference field="7" count="1" selected="0">
            <x v="0"/>
          </reference>
        </references>
      </pivotArea>
    </format>
    <format dxfId="25">
      <pivotArea collapsedLevelsAreSubtotals="1" fieldPosition="0">
        <references count="2">
          <reference field="6" count="1">
            <x v="15"/>
          </reference>
          <reference field="7" count="1" selected="0">
            <x v="0"/>
          </reference>
        </references>
      </pivotArea>
    </format>
    <format dxfId="24">
      <pivotArea collapsedLevelsAreSubtotals="1" fieldPosition="0">
        <references count="2">
          <reference field="6" count="1">
            <x v="18"/>
          </reference>
          <reference field="7" count="1" selected="0">
            <x v="0"/>
          </reference>
        </references>
      </pivotArea>
    </format>
    <format dxfId="23">
      <pivotArea collapsedLevelsAreSubtotals="1" fieldPosition="0">
        <references count="2">
          <reference field="6" count="1">
            <x v="13"/>
          </reference>
          <reference field="7" count="1" selected="0">
            <x v="0"/>
          </reference>
        </references>
      </pivotArea>
    </format>
    <format dxfId="22">
      <pivotArea collapsedLevelsAreSubtotals="1" fieldPosition="0">
        <references count="2">
          <reference field="6" count="1">
            <x v="7"/>
          </reference>
          <reference field="7" count="1" selected="0">
            <x v="0"/>
          </reference>
        </references>
      </pivotArea>
    </format>
    <format dxfId="21">
      <pivotArea collapsedLevelsAreSubtotals="1" fieldPosition="0">
        <references count="2">
          <reference field="6" count="1">
            <x v="0"/>
          </reference>
          <reference field="7" count="1" selected="0">
            <x v="0"/>
          </reference>
        </references>
      </pivotArea>
    </format>
    <format dxfId="20">
      <pivotArea collapsedLevelsAreSubtotals="1" fieldPosition="0">
        <references count="2">
          <reference field="6" count="1">
            <x v="6"/>
          </reference>
          <reference field="7" count="1" selected="0">
            <x v="0"/>
          </reference>
        </references>
      </pivotArea>
    </format>
    <format dxfId="19">
      <pivotArea collapsedLevelsAreSubtotals="1" fieldPosition="0">
        <references count="2">
          <reference field="6" count="1">
            <x v="8"/>
          </reference>
          <reference field="7" count="1" selected="0">
            <x v="0"/>
          </reference>
        </references>
      </pivotArea>
    </format>
    <format dxfId="18">
      <pivotArea collapsedLevelsAreSubtotals="1" fieldPosition="0">
        <references count="2">
          <reference field="6" count="1">
            <x v="5"/>
          </reference>
          <reference field="7" count="1" selected="0">
            <x v="0"/>
          </reference>
        </references>
      </pivotArea>
    </format>
    <format dxfId="17">
      <pivotArea collapsedLevelsAreSubtotals="1" fieldPosition="0">
        <references count="1">
          <reference field="7" count="1" defaultSubtotal="1">
            <x v="0"/>
          </reference>
        </references>
      </pivotArea>
    </format>
    <format dxfId="16">
      <pivotArea collapsedLevelsAreSubtotals="1" fieldPosition="0">
        <references count="1">
          <reference field="7" count="1">
            <x v="1"/>
          </reference>
        </references>
      </pivotArea>
    </format>
    <format dxfId="15">
      <pivotArea collapsedLevelsAreSubtotals="1" fieldPosition="0">
        <references count="2">
          <reference field="6" count="1">
            <x v="11"/>
          </reference>
          <reference field="7" count="1" selected="0">
            <x v="1"/>
          </reference>
        </references>
      </pivotArea>
    </format>
    <format dxfId="14">
      <pivotArea collapsedLevelsAreSubtotals="1" fieldPosition="0">
        <references count="3">
          <reference field="6" count="1" selected="0">
            <x v="11"/>
          </reference>
          <reference field="7" count="1" selected="0">
            <x v="1"/>
          </reference>
          <reference field="10" count="2">
            <x v="0"/>
            <x v="1"/>
          </reference>
        </references>
      </pivotArea>
    </format>
    <format dxfId="13">
      <pivotArea collapsedLevelsAreSubtotals="1" fieldPosition="0">
        <references count="2">
          <reference field="6" count="1" defaultSubtotal="1">
            <x v="11"/>
          </reference>
          <reference field="7" count="1" selected="0">
            <x v="1"/>
          </reference>
        </references>
      </pivotArea>
    </format>
    <format dxfId="12">
      <pivotArea collapsedLevelsAreSubtotals="1" fieldPosition="0">
        <references count="2">
          <reference field="6" count="1">
            <x v="17"/>
          </reference>
          <reference field="7" count="1" selected="0">
            <x v="1"/>
          </reference>
        </references>
      </pivotArea>
    </format>
    <format dxfId="11">
      <pivotArea collapsedLevelsAreSubtotals="1" fieldPosition="0">
        <references count="2">
          <reference field="6" count="1">
            <x v="9"/>
          </reference>
          <reference field="7" count="1" selected="0">
            <x v="1"/>
          </reference>
        </references>
      </pivotArea>
    </format>
    <format dxfId="10">
      <pivotArea collapsedLevelsAreSubtotals="1" fieldPosition="0">
        <references count="2">
          <reference field="6" count="1">
            <x v="16"/>
          </reference>
          <reference field="7" count="1" selected="0">
            <x v="1"/>
          </reference>
        </references>
      </pivotArea>
    </format>
    <format dxfId="9">
      <pivotArea collapsedLevelsAreSubtotals="1" fieldPosition="0">
        <references count="2">
          <reference field="6" count="1">
            <x v="12"/>
          </reference>
          <reference field="7" count="1" selected="0">
            <x v="1"/>
          </reference>
        </references>
      </pivotArea>
    </format>
    <format dxfId="8">
      <pivotArea collapsedLevelsAreSubtotals="1" fieldPosition="0">
        <references count="2">
          <reference field="6" count="1">
            <x v="10"/>
          </reference>
          <reference field="7" count="1" selected="0">
            <x v="1"/>
          </reference>
        </references>
      </pivotArea>
    </format>
    <format dxfId="7">
      <pivotArea collapsedLevelsAreSubtotals="1" fieldPosition="0">
        <references count="1">
          <reference field="7" count="1" defaultSubtotal="1">
            <x v="1"/>
          </reference>
        </references>
      </pivotArea>
    </format>
    <format dxfId="6">
      <pivotArea grandRow="1" outline="0" collapsedLevelsAreSubtotals="1" fieldPosition="0"/>
    </format>
    <format dxfId="5">
      <pivotArea dataOnly="0" labelOnly="1" fieldPosition="0">
        <references count="1">
          <reference field="7" count="1">
            <x v="1"/>
          </reference>
        </references>
      </pivotArea>
    </format>
    <format dxfId="4">
      <pivotArea dataOnly="0" labelOnly="1" fieldPosition="0">
        <references count="1">
          <reference field="7" count="0" defaultSubtotal="1"/>
        </references>
      </pivotArea>
    </format>
    <format dxfId="3">
      <pivotArea dataOnly="0" labelOnly="1" grandRow="1" outline="0" fieldPosition="0"/>
    </format>
    <format dxfId="2">
      <pivotArea dataOnly="0" labelOnly="1" fieldPosition="0">
        <references count="2">
          <reference field="6" count="0"/>
          <reference field="7" count="1" selected="0">
            <x v="0"/>
          </reference>
        </references>
      </pivotArea>
    </format>
    <format dxfId="1">
      <pivotArea dataOnly="0" labelOnly="1" fieldPosition="0">
        <references count="2">
          <reference field="6" count="1" defaultSubtotal="1">
            <x v="11"/>
          </reference>
          <reference field="7" count="1" selected="0">
            <x v="0"/>
          </reference>
        </references>
      </pivotArea>
    </format>
    <format dxfId="0">
      <pivotArea dataOnly="0" labelOnly="1" fieldPosition="0">
        <references count="3">
          <reference field="6" count="1" selected="0">
            <x v="11"/>
          </reference>
          <reference field="7" count="1" selected="0">
            <x v="1"/>
          </reference>
          <reference field="10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activeCell="A10" sqref="A10"/>
    </sheetView>
  </sheetViews>
  <sheetFormatPr defaultRowHeight="15" x14ac:dyDescent="0.25"/>
  <cols>
    <col min="1" max="1" width="37.28515625" customWidth="1"/>
    <col min="2" max="4" width="16" customWidth="1"/>
    <col min="5" max="5" width="15.85546875" customWidth="1"/>
  </cols>
  <sheetData>
    <row r="1" spans="1:5" ht="23.25" x14ac:dyDescent="0.35">
      <c r="A1" s="79" t="s">
        <v>107</v>
      </c>
    </row>
    <row r="3" spans="1:5" ht="35.2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</row>
    <row r="4" spans="1:5" x14ac:dyDescent="0.25">
      <c r="A4" t="s">
        <v>6</v>
      </c>
      <c r="B4" s="4">
        <v>3758</v>
      </c>
      <c r="C4" s="4">
        <v>3923</v>
      </c>
      <c r="D4" s="4">
        <v>3970</v>
      </c>
      <c r="E4" s="5">
        <f t="shared" ref="E4:E5" si="0">(D4-B4)/B4</f>
        <v>5.6412985630654604E-2</v>
      </c>
    </row>
    <row r="5" spans="1:5" x14ac:dyDescent="0.25">
      <c r="A5" t="s">
        <v>7</v>
      </c>
      <c r="B5" s="6">
        <v>1546740518.9499993</v>
      </c>
      <c r="C5" s="6">
        <v>1627194426.6099992</v>
      </c>
      <c r="D5" s="6">
        <v>1608596152.5999997</v>
      </c>
      <c r="E5" s="5">
        <f t="shared" si="0"/>
        <v>3.9990957043002186E-2</v>
      </c>
    </row>
    <row r="6" spans="1:5" x14ac:dyDescent="0.25">
      <c r="A6" t="s">
        <v>8</v>
      </c>
      <c r="B6" s="4">
        <v>1256</v>
      </c>
      <c r="C6" s="4">
        <v>1302</v>
      </c>
      <c r="D6" s="4">
        <v>1333</v>
      </c>
      <c r="E6" s="5">
        <f>(D6-B6)/B6</f>
        <v>6.1305732484076433E-2</v>
      </c>
    </row>
    <row r="7" spans="1:5" x14ac:dyDescent="0.25">
      <c r="A7" t="s">
        <v>9</v>
      </c>
      <c r="B7" s="1">
        <v>88</v>
      </c>
      <c r="C7" s="1">
        <v>134</v>
      </c>
      <c r="D7" s="1">
        <v>116</v>
      </c>
      <c r="E7" s="5">
        <f>(D7-B7)/B7</f>
        <v>0.31818181818181818</v>
      </c>
    </row>
    <row r="8" spans="1:5" hidden="1" x14ac:dyDescent="0.25">
      <c r="A8" t="s">
        <v>10</v>
      </c>
      <c r="B8" s="1"/>
      <c r="C8" s="1"/>
      <c r="D8" s="1">
        <v>76</v>
      </c>
      <c r="E8" s="1" t="s">
        <v>11</v>
      </c>
    </row>
    <row r="9" spans="1:5" hidden="1" x14ac:dyDescent="0.25">
      <c r="B9" s="1"/>
      <c r="C9" s="1"/>
      <c r="D9" s="1"/>
      <c r="E9" s="1"/>
    </row>
    <row r="10" spans="1:5" x14ac:dyDescent="0.25">
      <c r="B10" s="1"/>
      <c r="C10" s="1"/>
      <c r="D10" s="1"/>
      <c r="E10" s="1"/>
    </row>
    <row r="11" spans="1:5" x14ac:dyDescent="0.25">
      <c r="A11" s="7" t="s">
        <v>12</v>
      </c>
      <c r="B11" s="1"/>
      <c r="C11" s="1"/>
      <c r="D11" s="1"/>
      <c r="E11" s="1"/>
    </row>
    <row r="12" spans="1:5" x14ac:dyDescent="0.25">
      <c r="A12" t="s">
        <v>13</v>
      </c>
      <c r="B12" s="1">
        <v>351</v>
      </c>
      <c r="C12" s="1">
        <v>363</v>
      </c>
      <c r="D12" s="1">
        <v>389</v>
      </c>
      <c r="E12" s="5">
        <f t="shared" ref="E12:E13" si="1">(D12-B12)/B12</f>
        <v>0.10826210826210826</v>
      </c>
    </row>
    <row r="13" spans="1:5" x14ac:dyDescent="0.25">
      <c r="A13" t="s">
        <v>14</v>
      </c>
      <c r="B13" s="4">
        <v>1254</v>
      </c>
      <c r="C13" s="4">
        <v>1312</v>
      </c>
      <c r="D13" s="4">
        <v>1365</v>
      </c>
      <c r="E13" s="5">
        <f t="shared" si="1"/>
        <v>8.8516746411483258E-2</v>
      </c>
    </row>
    <row r="14" spans="1:5" x14ac:dyDescent="0.25">
      <c r="B14" s="1"/>
      <c r="C14" s="1"/>
      <c r="D14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GridLines="0" workbookViewId="0">
      <selection activeCell="L18" sqref="L18"/>
    </sheetView>
  </sheetViews>
  <sheetFormatPr defaultRowHeight="15" x14ac:dyDescent="0.25"/>
  <cols>
    <col min="1" max="1" width="23.85546875" customWidth="1"/>
    <col min="2" max="2" width="7.7109375" customWidth="1"/>
    <col min="3" max="3" width="12.7109375" customWidth="1"/>
    <col min="4" max="4" width="6.28515625" customWidth="1"/>
    <col min="5" max="5" width="12.7109375" customWidth="1"/>
    <col min="6" max="6" width="6.28515625" customWidth="1"/>
    <col min="7" max="7" width="12.7109375" bestFit="1" customWidth="1"/>
    <col min="8" max="9" width="9.5703125" bestFit="1" customWidth="1"/>
    <col min="10" max="10" width="7" customWidth="1"/>
    <col min="11" max="11" width="5" customWidth="1"/>
    <col min="12" max="12" width="7" customWidth="1"/>
    <col min="13" max="13" width="4" customWidth="1"/>
    <col min="14" max="15" width="6" customWidth="1"/>
    <col min="16" max="17" width="4" customWidth="1"/>
    <col min="18" max="18" width="6" customWidth="1"/>
    <col min="19" max="22" width="4" customWidth="1"/>
    <col min="23" max="24" width="6" customWidth="1"/>
    <col min="25" max="25" width="4" customWidth="1"/>
    <col min="26" max="26" width="7" customWidth="1"/>
    <col min="27" max="27" width="4" customWidth="1"/>
    <col min="28" max="28" width="6" customWidth="1"/>
    <col min="29" max="29" width="4" customWidth="1"/>
    <col min="30" max="30" width="6" customWidth="1"/>
    <col min="31" max="31" width="5" customWidth="1"/>
    <col min="32" max="32" width="6" customWidth="1"/>
    <col min="33" max="33" width="7" customWidth="1"/>
    <col min="34" max="34" width="4" customWidth="1"/>
    <col min="35" max="35" width="7" customWidth="1"/>
    <col min="36" max="36" width="5" customWidth="1"/>
    <col min="37" max="37" width="4" customWidth="1"/>
    <col min="38" max="38" width="7" customWidth="1"/>
    <col min="39" max="39" width="4" customWidth="1"/>
    <col min="40" max="40" width="5" customWidth="1"/>
    <col min="41" max="41" width="4" customWidth="1"/>
    <col min="42" max="42" width="7" customWidth="1"/>
    <col min="43" max="43" width="6" customWidth="1"/>
    <col min="44" max="44" width="4" customWidth="1"/>
    <col min="45" max="45" width="7" customWidth="1"/>
    <col min="46" max="47" width="4" customWidth="1"/>
    <col min="48" max="48" width="5" customWidth="1"/>
    <col min="49" max="49" width="6" customWidth="1"/>
    <col min="50" max="50" width="7" customWidth="1"/>
    <col min="51" max="51" width="5" customWidth="1"/>
    <col min="52" max="52" width="7" customWidth="1"/>
    <col min="53" max="53" width="4" customWidth="1"/>
    <col min="54" max="64" width="5" customWidth="1"/>
    <col min="65" max="65" width="7" customWidth="1"/>
    <col min="66" max="66" width="5" customWidth="1"/>
    <col min="67" max="67" width="8" customWidth="1"/>
    <col min="68" max="68" width="5" customWidth="1"/>
    <col min="69" max="69" width="7" customWidth="1"/>
    <col min="70" max="70" width="5" customWidth="1"/>
    <col min="71" max="72" width="8" customWidth="1"/>
    <col min="73" max="73" width="5" customWidth="1"/>
    <col min="74" max="74" width="8" customWidth="1"/>
    <col min="75" max="76" width="5" customWidth="1"/>
    <col min="77" max="77" width="7" customWidth="1"/>
    <col min="78" max="83" width="5" customWidth="1"/>
    <col min="84" max="85" width="7" customWidth="1"/>
    <col min="86" max="90" width="5" customWidth="1"/>
    <col min="91" max="91" width="6" customWidth="1"/>
    <col min="92" max="92" width="5" customWidth="1"/>
    <col min="93" max="93" width="8" customWidth="1"/>
    <col min="94" max="94" width="7" customWidth="1"/>
    <col min="95" max="96" width="5" customWidth="1"/>
    <col min="97" max="98" width="8" customWidth="1"/>
    <col min="99" max="99" width="6" customWidth="1"/>
    <col min="100" max="100" width="5" customWidth="1"/>
    <col min="101" max="101" width="7" customWidth="1"/>
    <col min="102" max="102" width="5" customWidth="1"/>
    <col min="103" max="103" width="8" customWidth="1"/>
    <col min="104" max="108" width="5" customWidth="1"/>
    <col min="109" max="109" width="7" customWidth="1"/>
    <col min="110" max="110" width="5" customWidth="1"/>
    <col min="111" max="111" width="7" customWidth="1"/>
    <col min="112" max="114" width="5" customWidth="1"/>
    <col min="115" max="115" width="8" customWidth="1"/>
    <col min="116" max="116" width="7" customWidth="1"/>
    <col min="117" max="117" width="8" customWidth="1"/>
    <col min="118" max="118" width="5" customWidth="1"/>
    <col min="119" max="119" width="8" customWidth="1"/>
    <col min="120" max="120" width="5" customWidth="1"/>
    <col min="121" max="121" width="7" customWidth="1"/>
    <col min="122" max="123" width="5" customWidth="1"/>
    <col min="124" max="124" width="7" customWidth="1"/>
    <col min="125" max="125" width="5" customWidth="1"/>
    <col min="126" max="126" width="7" customWidth="1"/>
    <col min="127" max="128" width="5" customWidth="1"/>
    <col min="129" max="131" width="7" customWidth="1"/>
    <col min="132" max="132" width="8" customWidth="1"/>
    <col min="133" max="136" width="5" customWidth="1"/>
    <col min="137" max="138" width="8" customWidth="1"/>
    <col min="139" max="140" width="5" customWidth="1"/>
    <col min="141" max="141" width="7" customWidth="1"/>
    <col min="142" max="143" width="5" customWidth="1"/>
    <col min="144" max="144" width="7" customWidth="1"/>
    <col min="145" max="146" width="5" customWidth="1"/>
    <col min="147" max="147" width="6" customWidth="1"/>
    <col min="148" max="158" width="5" customWidth="1"/>
    <col min="159" max="159" width="7" customWidth="1"/>
    <col min="160" max="160" width="6" customWidth="1"/>
    <col min="161" max="166" width="5" customWidth="1"/>
    <col min="167" max="167" width="8" customWidth="1"/>
    <col min="168" max="172" width="5" customWidth="1"/>
    <col min="173" max="173" width="8" customWidth="1"/>
    <col min="174" max="175" width="5" customWidth="1"/>
    <col min="176" max="176" width="7" customWidth="1"/>
    <col min="177" max="181" width="5" customWidth="1"/>
    <col min="182" max="182" width="7" customWidth="1"/>
    <col min="183" max="183" width="5" customWidth="1"/>
    <col min="184" max="184" width="7" customWidth="1"/>
    <col min="185" max="185" width="6" customWidth="1"/>
    <col min="186" max="188" width="5" customWidth="1"/>
    <col min="189" max="191" width="8" customWidth="1"/>
    <col min="192" max="193" width="5" customWidth="1"/>
    <col min="194" max="194" width="8" customWidth="1"/>
    <col min="195" max="199" width="5" customWidth="1"/>
    <col min="200" max="200" width="8" customWidth="1"/>
    <col min="201" max="203" width="5" customWidth="1"/>
    <col min="204" max="204" width="8" customWidth="1"/>
    <col min="205" max="206" width="5" customWidth="1"/>
    <col min="207" max="208" width="7" customWidth="1"/>
    <col min="209" max="210" width="5" customWidth="1"/>
    <col min="211" max="211" width="7" customWidth="1"/>
    <col min="212" max="217" width="5" customWidth="1"/>
    <col min="218" max="218" width="8" customWidth="1"/>
    <col min="219" max="222" width="5" customWidth="1"/>
    <col min="223" max="223" width="7" customWidth="1"/>
    <col min="224" max="224" width="8" customWidth="1"/>
    <col min="225" max="229" width="5" customWidth="1"/>
    <col min="230" max="230" width="7" customWidth="1"/>
    <col min="231" max="231" width="8" customWidth="1"/>
    <col min="232" max="232" width="7" customWidth="1"/>
    <col min="233" max="235" width="5" customWidth="1"/>
    <col min="236" max="236" width="7" customWidth="1"/>
    <col min="237" max="241" width="5" customWidth="1"/>
    <col min="242" max="242" width="8" customWidth="1"/>
    <col min="243" max="246" width="5" customWidth="1"/>
    <col min="247" max="247" width="8" customWidth="1"/>
    <col min="248" max="248" width="7" customWidth="1"/>
    <col min="249" max="250" width="5" customWidth="1"/>
    <col min="251" max="252" width="7" customWidth="1"/>
    <col min="253" max="255" width="5" customWidth="1"/>
    <col min="256" max="256" width="7" customWidth="1"/>
    <col min="257" max="257" width="8" customWidth="1"/>
    <col min="258" max="258" width="7" customWidth="1"/>
    <col min="259" max="259" width="5" customWidth="1"/>
    <col min="260" max="260" width="8" customWidth="1"/>
    <col min="261" max="263" width="5" customWidth="1"/>
    <col min="264" max="264" width="8" customWidth="1"/>
    <col min="265" max="267" width="5" customWidth="1"/>
    <col min="268" max="268" width="8" customWidth="1"/>
    <col min="269" max="275" width="5" customWidth="1"/>
    <col min="276" max="276" width="8" customWidth="1"/>
    <col min="277" max="277" width="5" customWidth="1"/>
    <col min="278" max="278" width="8" customWidth="1"/>
    <col min="279" max="280" width="5" customWidth="1"/>
    <col min="281" max="281" width="8" customWidth="1"/>
    <col min="282" max="282" width="7" customWidth="1"/>
    <col min="283" max="283" width="5" customWidth="1"/>
    <col min="284" max="284" width="8" customWidth="1"/>
    <col min="285" max="285" width="5" customWidth="1"/>
    <col min="286" max="287" width="7" customWidth="1"/>
    <col min="288" max="288" width="5" customWidth="1"/>
    <col min="289" max="289" width="8" customWidth="1"/>
    <col min="290" max="290" width="7" customWidth="1"/>
    <col min="291" max="291" width="8" customWidth="1"/>
    <col min="292" max="297" width="5" customWidth="1"/>
    <col min="298" max="299" width="7" customWidth="1"/>
    <col min="300" max="300" width="8" customWidth="1"/>
    <col min="301" max="301" width="5" customWidth="1"/>
    <col min="302" max="302" width="7" customWidth="1"/>
    <col min="303" max="303" width="5" customWidth="1"/>
    <col min="304" max="304" width="8" customWidth="1"/>
    <col min="305" max="306" width="5" customWidth="1"/>
    <col min="307" max="307" width="8" customWidth="1"/>
    <col min="308" max="308" width="5" customWidth="1"/>
    <col min="309" max="309" width="8" customWidth="1"/>
    <col min="310" max="310" width="5" customWidth="1"/>
    <col min="311" max="311" width="6" customWidth="1"/>
    <col min="312" max="312" width="7" customWidth="1"/>
    <col min="313" max="313" width="5" customWidth="1"/>
    <col min="314" max="314" width="7" customWidth="1"/>
    <col min="315" max="316" width="8" customWidth="1"/>
    <col min="317" max="318" width="5" customWidth="1"/>
    <col min="319" max="319" width="7" customWidth="1"/>
    <col min="320" max="320" width="5" customWidth="1"/>
    <col min="321" max="321" width="8" customWidth="1"/>
    <col min="322" max="322" width="5" customWidth="1"/>
    <col min="323" max="323" width="7" customWidth="1"/>
    <col min="324" max="325" width="5" customWidth="1"/>
    <col min="326" max="326" width="7" customWidth="1"/>
    <col min="327" max="329" width="5" customWidth="1"/>
    <col min="330" max="330" width="7" customWidth="1"/>
    <col min="331" max="333" width="5" customWidth="1"/>
    <col min="334" max="334" width="7" customWidth="1"/>
    <col min="335" max="338" width="5" customWidth="1"/>
    <col min="339" max="339" width="7" customWidth="1"/>
    <col min="340" max="340" width="5" customWidth="1"/>
    <col min="341" max="341" width="6" customWidth="1"/>
    <col min="342" max="347" width="5" customWidth="1"/>
    <col min="348" max="348" width="7" customWidth="1"/>
    <col min="349" max="349" width="5" customWidth="1"/>
    <col min="350" max="350" width="7" customWidth="1"/>
    <col min="351" max="351" width="5" customWidth="1"/>
    <col min="352" max="352" width="7" customWidth="1"/>
    <col min="353" max="354" width="5" customWidth="1"/>
    <col min="355" max="356" width="8" customWidth="1"/>
    <col min="357" max="358" width="5" customWidth="1"/>
    <col min="359" max="359" width="7" customWidth="1"/>
    <col min="360" max="361" width="5" customWidth="1"/>
    <col min="362" max="362" width="8" customWidth="1"/>
    <col min="363" max="363" width="7" customWidth="1"/>
    <col min="364" max="370" width="5" customWidth="1"/>
    <col min="371" max="371" width="8" customWidth="1"/>
    <col min="372" max="372" width="5" customWidth="1"/>
    <col min="373" max="373" width="7" customWidth="1"/>
    <col min="374" max="378" width="5" customWidth="1"/>
    <col min="379" max="379" width="8" customWidth="1"/>
    <col min="380" max="381" width="5" customWidth="1"/>
    <col min="382" max="382" width="8" customWidth="1"/>
    <col min="383" max="388" width="5" customWidth="1"/>
    <col min="389" max="389" width="8" customWidth="1"/>
    <col min="390" max="390" width="6" customWidth="1"/>
    <col min="391" max="392" width="8" customWidth="1"/>
    <col min="393" max="393" width="6" customWidth="1"/>
    <col min="394" max="394" width="9" customWidth="1"/>
    <col min="395" max="403" width="6" customWidth="1"/>
    <col min="404" max="404" width="8" customWidth="1"/>
    <col min="405" max="405" width="6" customWidth="1"/>
    <col min="406" max="407" width="8" customWidth="1"/>
    <col min="408" max="409" width="6" customWidth="1"/>
    <col min="410" max="410" width="9" customWidth="1"/>
    <col min="411" max="411" width="6" customWidth="1"/>
    <col min="412" max="412" width="9" customWidth="1"/>
    <col min="413" max="413" width="6" customWidth="1"/>
    <col min="414" max="414" width="8" customWidth="1"/>
    <col min="415" max="416" width="6" customWidth="1"/>
    <col min="417" max="417" width="9" customWidth="1"/>
    <col min="418" max="422" width="6" customWidth="1"/>
    <col min="423" max="423" width="8" customWidth="1"/>
    <col min="424" max="426" width="6" customWidth="1"/>
    <col min="427" max="427" width="9" customWidth="1"/>
    <col min="428" max="428" width="8" customWidth="1"/>
    <col min="429" max="429" width="9" customWidth="1"/>
    <col min="430" max="431" width="6" customWidth="1"/>
    <col min="432" max="432" width="9" customWidth="1"/>
    <col min="433" max="433" width="6" customWidth="1"/>
    <col min="434" max="434" width="9" customWidth="1"/>
    <col min="435" max="436" width="6" customWidth="1"/>
    <col min="437" max="437" width="8" customWidth="1"/>
    <col min="438" max="439" width="6" customWidth="1"/>
    <col min="440" max="440" width="9" customWidth="1"/>
    <col min="441" max="441" width="8" customWidth="1"/>
    <col min="442" max="442" width="6" customWidth="1"/>
    <col min="443" max="443" width="8" customWidth="1"/>
    <col min="444" max="444" width="9" customWidth="1"/>
    <col min="445" max="445" width="8" customWidth="1"/>
    <col min="446" max="446" width="7" customWidth="1"/>
    <col min="447" max="450" width="6" customWidth="1"/>
    <col min="451" max="451" width="9" customWidth="1"/>
    <col min="452" max="452" width="6" customWidth="1"/>
    <col min="453" max="453" width="8" customWidth="1"/>
    <col min="454" max="454" width="9" customWidth="1"/>
    <col min="455" max="456" width="6" customWidth="1"/>
    <col min="457" max="457" width="8" customWidth="1"/>
    <col min="458" max="461" width="6" customWidth="1"/>
    <col min="462" max="462" width="9" customWidth="1"/>
    <col min="463" max="466" width="6" customWidth="1"/>
    <col min="467" max="467" width="8" customWidth="1"/>
    <col min="468" max="478" width="6" customWidth="1"/>
    <col min="479" max="479" width="9" customWidth="1"/>
    <col min="480" max="481" width="6" customWidth="1"/>
    <col min="482" max="482" width="8" customWidth="1"/>
    <col min="483" max="484" width="9" customWidth="1"/>
    <col min="485" max="485" width="8" customWidth="1"/>
    <col min="486" max="486" width="6" customWidth="1"/>
    <col min="487" max="487" width="8" customWidth="1"/>
    <col min="488" max="488" width="6" customWidth="1"/>
    <col min="489" max="489" width="8" customWidth="1"/>
    <col min="490" max="492" width="6" customWidth="1"/>
    <col min="493" max="493" width="8" customWidth="1"/>
    <col min="494" max="495" width="6" customWidth="1"/>
    <col min="496" max="497" width="9" customWidth="1"/>
    <col min="498" max="503" width="6" customWidth="1"/>
    <col min="504" max="504" width="8" customWidth="1"/>
    <col min="505" max="505" width="9" customWidth="1"/>
    <col min="506" max="507" width="6" customWidth="1"/>
    <col min="508" max="508" width="9" customWidth="1"/>
    <col min="509" max="509" width="8" customWidth="1"/>
    <col min="510" max="510" width="9" customWidth="1"/>
    <col min="511" max="511" width="6" customWidth="1"/>
    <col min="512" max="514" width="9" customWidth="1"/>
    <col min="515" max="515" width="6" customWidth="1"/>
    <col min="516" max="516" width="9" customWidth="1"/>
    <col min="517" max="518" width="6" customWidth="1"/>
    <col min="519" max="519" width="8" customWidth="1"/>
    <col min="520" max="527" width="6" customWidth="1"/>
    <col min="528" max="528" width="8" customWidth="1"/>
    <col min="529" max="529" width="6" customWidth="1"/>
    <col min="530" max="531" width="9" customWidth="1"/>
    <col min="532" max="543" width="6" customWidth="1"/>
    <col min="544" max="544" width="8" customWidth="1"/>
    <col min="545" max="545" width="6" customWidth="1"/>
    <col min="546" max="546" width="8" customWidth="1"/>
    <col min="547" max="549" width="6" customWidth="1"/>
    <col min="550" max="550" width="8" customWidth="1"/>
    <col min="551" max="558" width="6" customWidth="1"/>
    <col min="559" max="560" width="9" customWidth="1"/>
    <col min="561" max="564" width="6" customWidth="1"/>
    <col min="565" max="565" width="8" customWidth="1"/>
    <col min="566" max="567" width="6" customWidth="1"/>
    <col min="568" max="568" width="8" customWidth="1"/>
    <col min="569" max="569" width="6" customWidth="1"/>
    <col min="570" max="570" width="9" customWidth="1"/>
    <col min="571" max="573" width="6" customWidth="1"/>
    <col min="574" max="574" width="8" customWidth="1"/>
    <col min="575" max="575" width="6" customWidth="1"/>
    <col min="576" max="576" width="8" customWidth="1"/>
    <col min="577" max="580" width="6" customWidth="1"/>
    <col min="581" max="581" width="8" customWidth="1"/>
    <col min="582" max="582" width="6" customWidth="1"/>
    <col min="583" max="583" width="8" customWidth="1"/>
    <col min="584" max="584" width="6" customWidth="1"/>
    <col min="585" max="585" width="8" customWidth="1"/>
    <col min="586" max="587" width="6" customWidth="1"/>
    <col min="588" max="588" width="9" customWidth="1"/>
    <col min="589" max="593" width="6" customWidth="1"/>
    <col min="594" max="594" width="9" customWidth="1"/>
    <col min="595" max="596" width="6" customWidth="1"/>
    <col min="597" max="597" width="8" customWidth="1"/>
    <col min="598" max="603" width="6" customWidth="1"/>
    <col min="604" max="604" width="8" customWidth="1"/>
    <col min="605" max="608" width="6" customWidth="1"/>
    <col min="609" max="609" width="9" customWidth="1"/>
    <col min="610" max="613" width="6" customWidth="1"/>
    <col min="614" max="615" width="9" customWidth="1"/>
    <col min="616" max="616" width="8" customWidth="1"/>
    <col min="617" max="617" width="6" customWidth="1"/>
    <col min="618" max="619" width="8" customWidth="1"/>
    <col min="620" max="623" width="6" customWidth="1"/>
    <col min="624" max="624" width="8" customWidth="1"/>
    <col min="625" max="631" width="6" customWidth="1"/>
    <col min="632" max="633" width="8" customWidth="1"/>
    <col min="634" max="634" width="6" customWidth="1"/>
    <col min="635" max="636" width="8" customWidth="1"/>
    <col min="637" max="641" width="6" customWidth="1"/>
    <col min="642" max="642" width="9" customWidth="1"/>
    <col min="643" max="643" width="8" customWidth="1"/>
    <col min="644" max="645" width="6" customWidth="1"/>
    <col min="646" max="646" width="9" customWidth="1"/>
    <col min="647" max="647" width="6" customWidth="1"/>
    <col min="648" max="648" width="8" customWidth="1"/>
    <col min="649" max="650" width="9" customWidth="1"/>
    <col min="651" max="654" width="6" customWidth="1"/>
    <col min="655" max="655" width="9" customWidth="1"/>
    <col min="656" max="662" width="6" customWidth="1"/>
    <col min="663" max="663" width="8" customWidth="1"/>
    <col min="664" max="665" width="6" customWidth="1"/>
    <col min="666" max="667" width="8" customWidth="1"/>
    <col min="668" max="671" width="6" customWidth="1"/>
    <col min="672" max="672" width="8" customWidth="1"/>
    <col min="673" max="673" width="6" customWidth="1"/>
    <col min="674" max="674" width="9" customWidth="1"/>
    <col min="675" max="686" width="6" customWidth="1"/>
    <col min="687" max="687" width="9" customWidth="1"/>
    <col min="688" max="688" width="6" customWidth="1"/>
    <col min="689" max="689" width="8" customWidth="1"/>
    <col min="690" max="691" width="6" customWidth="1"/>
    <col min="692" max="693" width="8" customWidth="1"/>
    <col min="694" max="698" width="6" customWidth="1"/>
    <col min="699" max="699" width="8" customWidth="1"/>
    <col min="700" max="701" width="6" customWidth="1"/>
    <col min="702" max="702" width="8" customWidth="1"/>
    <col min="703" max="706" width="6" customWidth="1"/>
    <col min="707" max="707" width="8" customWidth="1"/>
    <col min="708" max="708" width="6" customWidth="1"/>
    <col min="709" max="709" width="9" customWidth="1"/>
    <col min="710" max="712" width="6" customWidth="1"/>
    <col min="713" max="713" width="8" customWidth="1"/>
    <col min="714" max="714" width="6" customWidth="1"/>
    <col min="715" max="715" width="8" customWidth="1"/>
    <col min="716" max="718" width="6" customWidth="1"/>
    <col min="719" max="719" width="9" customWidth="1"/>
    <col min="720" max="720" width="6" customWidth="1"/>
    <col min="721" max="721" width="8" customWidth="1"/>
    <col min="722" max="725" width="6" customWidth="1"/>
    <col min="726" max="726" width="8" customWidth="1"/>
    <col min="727" max="734" width="6" customWidth="1"/>
    <col min="735" max="735" width="7" customWidth="1"/>
    <col min="736" max="736" width="8" customWidth="1"/>
    <col min="737" max="737" width="9" customWidth="1"/>
    <col min="738" max="738" width="6" customWidth="1"/>
    <col min="739" max="739" width="8" customWidth="1"/>
    <col min="740" max="752" width="6" customWidth="1"/>
    <col min="753" max="753" width="9" customWidth="1"/>
    <col min="754" max="755" width="6" customWidth="1"/>
    <col min="756" max="756" width="8" customWidth="1"/>
    <col min="757" max="761" width="6" customWidth="1"/>
    <col min="762" max="762" width="8" customWidth="1"/>
    <col min="763" max="767" width="6" customWidth="1"/>
    <col min="768" max="769" width="8" customWidth="1"/>
    <col min="770" max="776" width="6" customWidth="1"/>
    <col min="777" max="777" width="8" customWidth="1"/>
    <col min="778" max="780" width="6" customWidth="1"/>
    <col min="781" max="781" width="9" customWidth="1"/>
    <col min="782" max="785" width="6" customWidth="1"/>
    <col min="786" max="786" width="8" customWidth="1"/>
    <col min="787" max="787" width="6" customWidth="1"/>
    <col min="788" max="788" width="9" customWidth="1"/>
    <col min="789" max="789" width="8" customWidth="1"/>
    <col min="790" max="792" width="6" customWidth="1"/>
    <col min="793" max="793" width="9" customWidth="1"/>
    <col min="794" max="795" width="6" customWidth="1"/>
    <col min="796" max="796" width="8" customWidth="1"/>
    <col min="797" max="798" width="6" customWidth="1"/>
    <col min="799" max="799" width="9" customWidth="1"/>
    <col min="800" max="804" width="6" customWidth="1"/>
    <col min="805" max="805" width="9" customWidth="1"/>
    <col min="806" max="818" width="6" customWidth="1"/>
    <col min="819" max="819" width="8" customWidth="1"/>
    <col min="820" max="821" width="6" customWidth="1"/>
    <col min="822" max="822" width="9" customWidth="1"/>
    <col min="823" max="823" width="8" customWidth="1"/>
    <col min="824" max="828" width="6" customWidth="1"/>
    <col min="829" max="829" width="9" customWidth="1"/>
    <col min="830" max="831" width="6" customWidth="1"/>
    <col min="832" max="832" width="8" customWidth="1"/>
    <col min="833" max="838" width="6" customWidth="1"/>
    <col min="839" max="839" width="9" customWidth="1"/>
    <col min="840" max="841" width="6" customWidth="1"/>
    <col min="842" max="842" width="9" customWidth="1"/>
    <col min="843" max="844" width="6" customWidth="1"/>
    <col min="845" max="845" width="8" customWidth="1"/>
    <col min="846" max="850" width="6" customWidth="1"/>
    <col min="851" max="851" width="9" customWidth="1"/>
    <col min="852" max="861" width="6" customWidth="1"/>
    <col min="862" max="862" width="9" customWidth="1"/>
    <col min="863" max="870" width="6" customWidth="1"/>
    <col min="871" max="871" width="9" customWidth="1"/>
    <col min="872" max="872" width="6" customWidth="1"/>
    <col min="873" max="873" width="8" customWidth="1"/>
    <col min="874" max="874" width="6" customWidth="1"/>
    <col min="875" max="875" width="8" customWidth="1"/>
    <col min="876" max="879" width="6" customWidth="1"/>
    <col min="880" max="881" width="8" customWidth="1"/>
    <col min="882" max="882" width="6" customWidth="1"/>
    <col min="883" max="883" width="9" customWidth="1"/>
    <col min="884" max="886" width="6" customWidth="1"/>
    <col min="887" max="887" width="9" customWidth="1"/>
    <col min="888" max="888" width="8" customWidth="1"/>
    <col min="889" max="890" width="6" customWidth="1"/>
    <col min="891" max="891" width="9" customWidth="1"/>
    <col min="892" max="892" width="6" customWidth="1"/>
    <col min="893" max="893" width="8" customWidth="1"/>
    <col min="894" max="894" width="9" customWidth="1"/>
    <col min="895" max="895" width="6" customWidth="1"/>
    <col min="896" max="896" width="8" customWidth="1"/>
    <col min="897" max="898" width="6" customWidth="1"/>
    <col min="899" max="899" width="8" customWidth="1"/>
    <col min="900" max="900" width="6" customWidth="1"/>
    <col min="901" max="901" width="9" customWidth="1"/>
    <col min="902" max="903" width="6" customWidth="1"/>
    <col min="904" max="904" width="9" customWidth="1"/>
    <col min="905" max="905" width="8" customWidth="1"/>
    <col min="906" max="908" width="6" customWidth="1"/>
    <col min="909" max="909" width="9" customWidth="1"/>
    <col min="910" max="911" width="6" customWidth="1"/>
    <col min="912" max="912" width="8" customWidth="1"/>
    <col min="913" max="913" width="9" customWidth="1"/>
    <col min="914" max="916" width="8" customWidth="1"/>
    <col min="917" max="917" width="6" customWidth="1"/>
    <col min="918" max="918" width="9" customWidth="1"/>
    <col min="919" max="921" width="8" customWidth="1"/>
    <col min="922" max="923" width="6" customWidth="1"/>
    <col min="924" max="924" width="8" customWidth="1"/>
    <col min="925" max="927" width="6" customWidth="1"/>
    <col min="928" max="928" width="9" customWidth="1"/>
    <col min="929" max="940" width="6" customWidth="1"/>
    <col min="941" max="941" width="8" customWidth="1"/>
    <col min="942" max="942" width="6" customWidth="1"/>
    <col min="943" max="943" width="8" customWidth="1"/>
    <col min="944" max="945" width="6" customWidth="1"/>
    <col min="946" max="946" width="8" customWidth="1"/>
    <col min="947" max="949" width="6" customWidth="1"/>
    <col min="950" max="950" width="7" customWidth="1"/>
    <col min="951" max="951" width="8" customWidth="1"/>
    <col min="952" max="952" width="6" customWidth="1"/>
    <col min="953" max="953" width="8" customWidth="1"/>
    <col min="954" max="956" width="6" customWidth="1"/>
    <col min="957" max="957" width="8" customWidth="1"/>
    <col min="958" max="960" width="6" customWidth="1"/>
    <col min="961" max="961" width="9" customWidth="1"/>
    <col min="962" max="963" width="6" customWidth="1"/>
    <col min="964" max="964" width="9" customWidth="1"/>
    <col min="965" max="970" width="6" customWidth="1"/>
    <col min="971" max="971" width="9" customWidth="1"/>
    <col min="972" max="974" width="6" customWidth="1"/>
    <col min="975" max="975" width="9" customWidth="1"/>
    <col min="976" max="977" width="6" customWidth="1"/>
    <col min="978" max="979" width="8" customWidth="1"/>
    <col min="980" max="980" width="9" customWidth="1"/>
    <col min="981" max="988" width="6" customWidth="1"/>
    <col min="989" max="989" width="8" customWidth="1"/>
    <col min="990" max="990" width="6" customWidth="1"/>
    <col min="991" max="991" width="9" customWidth="1"/>
    <col min="992" max="992" width="8" customWidth="1"/>
    <col min="993" max="993" width="6" customWidth="1"/>
    <col min="994" max="994" width="9" customWidth="1"/>
    <col min="995" max="995" width="8" customWidth="1"/>
    <col min="996" max="996" width="6" customWidth="1"/>
    <col min="997" max="997" width="8" customWidth="1"/>
    <col min="998" max="998" width="6" customWidth="1"/>
    <col min="999" max="999" width="9" customWidth="1"/>
    <col min="1000" max="1010" width="6" customWidth="1"/>
    <col min="1011" max="1011" width="9" customWidth="1"/>
    <col min="1012" max="1013" width="6" customWidth="1"/>
    <col min="1014" max="1014" width="9" customWidth="1"/>
    <col min="1015" max="1016" width="6" customWidth="1"/>
    <col min="1017" max="1017" width="8" customWidth="1"/>
    <col min="1018" max="1020" width="6" customWidth="1"/>
    <col min="1021" max="1021" width="8" customWidth="1"/>
    <col min="1022" max="1025" width="6" customWidth="1"/>
    <col min="1026" max="1026" width="8" customWidth="1"/>
    <col min="1027" max="1029" width="6" customWidth="1"/>
    <col min="1030" max="1030" width="9" customWidth="1"/>
    <col min="1031" max="1033" width="6" customWidth="1"/>
    <col min="1034" max="1034" width="9" customWidth="1"/>
    <col min="1035" max="1038" width="6" customWidth="1"/>
    <col min="1039" max="1039" width="8" customWidth="1"/>
    <col min="1040" max="1041" width="6" customWidth="1"/>
    <col min="1042" max="1043" width="9" customWidth="1"/>
    <col min="1044" max="1049" width="6" customWidth="1"/>
    <col min="1050" max="1050" width="8" customWidth="1"/>
    <col min="1051" max="1056" width="6" customWidth="1"/>
    <col min="1057" max="1057" width="9" customWidth="1"/>
    <col min="1058" max="1058" width="8" customWidth="1"/>
    <col min="1059" max="1065" width="6" customWidth="1"/>
    <col min="1066" max="1066" width="8" customWidth="1"/>
    <col min="1067" max="1070" width="6" customWidth="1"/>
    <col min="1071" max="1071" width="9" customWidth="1"/>
    <col min="1072" max="1072" width="6" customWidth="1"/>
    <col min="1073" max="1073" width="8" customWidth="1"/>
    <col min="1074" max="1076" width="6" customWidth="1"/>
    <col min="1077" max="1077" width="9" customWidth="1"/>
    <col min="1078" max="1078" width="6" customWidth="1"/>
    <col min="1079" max="1079" width="9" customWidth="1"/>
    <col min="1080" max="1080" width="6" customWidth="1"/>
    <col min="1081" max="1081" width="9" customWidth="1"/>
    <col min="1082" max="1088" width="6" customWidth="1"/>
    <col min="1089" max="1089" width="8" customWidth="1"/>
    <col min="1090" max="1090" width="9" customWidth="1"/>
    <col min="1091" max="1095" width="6" customWidth="1"/>
    <col min="1096" max="1096" width="9" customWidth="1"/>
    <col min="1097" max="1105" width="6" customWidth="1"/>
    <col min="1106" max="1106" width="9" customWidth="1"/>
    <col min="1107" max="1110" width="6" customWidth="1"/>
    <col min="1111" max="1111" width="8" customWidth="1"/>
    <col min="1112" max="1112" width="9" customWidth="1"/>
    <col min="1113" max="1116" width="6" customWidth="1"/>
    <col min="1117" max="1117" width="8" customWidth="1"/>
    <col min="1118" max="1123" width="6" customWidth="1"/>
    <col min="1124" max="1124" width="9" customWidth="1"/>
    <col min="1125" max="1126" width="6" customWidth="1"/>
    <col min="1127" max="1127" width="8" customWidth="1"/>
    <col min="1128" max="1131" width="6" customWidth="1"/>
    <col min="1132" max="1132" width="9" customWidth="1"/>
    <col min="1133" max="1135" width="6" customWidth="1"/>
    <col min="1136" max="1136" width="9" customWidth="1"/>
    <col min="1137" max="1138" width="6" customWidth="1"/>
    <col min="1139" max="1139" width="8" customWidth="1"/>
    <col min="1140" max="1141" width="6" customWidth="1"/>
    <col min="1142" max="1143" width="9" customWidth="1"/>
    <col min="1144" max="1145" width="6" customWidth="1"/>
    <col min="1146" max="1146" width="9" customWidth="1"/>
    <col min="1147" max="1147" width="6" customWidth="1"/>
    <col min="1148" max="1148" width="8" customWidth="1"/>
    <col min="1149" max="1149" width="9" customWidth="1"/>
    <col min="1150" max="1150" width="6" customWidth="1"/>
    <col min="1151" max="1151" width="8" customWidth="1"/>
    <col min="1152" max="1152" width="6" customWidth="1"/>
    <col min="1153" max="1153" width="9" customWidth="1"/>
    <col min="1154" max="1155" width="6" customWidth="1"/>
    <col min="1156" max="1156" width="9" customWidth="1"/>
    <col min="1157" max="1158" width="6" customWidth="1"/>
    <col min="1159" max="1160" width="8" customWidth="1"/>
    <col min="1161" max="1161" width="9" customWidth="1"/>
    <col min="1162" max="1163" width="8" customWidth="1"/>
    <col min="1164" max="1164" width="6" customWidth="1"/>
    <col min="1165" max="1165" width="8" customWidth="1"/>
    <col min="1166" max="1172" width="6" customWidth="1"/>
    <col min="1173" max="1173" width="9" customWidth="1"/>
    <col min="1174" max="1176" width="6" customWidth="1"/>
    <col min="1177" max="1178" width="8" customWidth="1"/>
    <col min="1179" max="1179" width="9" customWidth="1"/>
    <col min="1180" max="1180" width="8" customWidth="1"/>
    <col min="1181" max="1182" width="6" customWidth="1"/>
    <col min="1183" max="1183" width="8" customWidth="1"/>
    <col min="1184" max="1184" width="9" customWidth="1"/>
    <col min="1185" max="1195" width="6" customWidth="1"/>
    <col min="1196" max="1196" width="9" customWidth="1"/>
    <col min="1197" max="1197" width="8" customWidth="1"/>
    <col min="1198" max="1204" width="6" customWidth="1"/>
    <col min="1205" max="1205" width="8" customWidth="1"/>
    <col min="1206" max="1207" width="6" customWidth="1"/>
    <col min="1208" max="1210" width="8" customWidth="1"/>
    <col min="1211" max="1211" width="9" customWidth="1"/>
    <col min="1212" max="1212" width="6" customWidth="1"/>
    <col min="1213" max="1213" width="9" customWidth="1"/>
    <col min="1214" max="1215" width="6" customWidth="1"/>
    <col min="1216" max="1216" width="8" customWidth="1"/>
    <col min="1217" max="1217" width="6" customWidth="1"/>
    <col min="1218" max="1218" width="9" customWidth="1"/>
    <col min="1219" max="1219" width="8" customWidth="1"/>
    <col min="1220" max="1220" width="6" customWidth="1"/>
    <col min="1221" max="1221" width="9" customWidth="1"/>
    <col min="1222" max="1223" width="6" customWidth="1"/>
    <col min="1224" max="1224" width="9" customWidth="1"/>
    <col min="1225" max="1227" width="6" customWidth="1"/>
    <col min="1228" max="1228" width="8" customWidth="1"/>
    <col min="1229" max="1234" width="6" customWidth="1"/>
    <col min="1235" max="1235" width="9" customWidth="1"/>
    <col min="1236" max="1236" width="6" customWidth="1"/>
    <col min="1237" max="1237" width="9" customWidth="1"/>
    <col min="1238" max="1241" width="6" customWidth="1"/>
    <col min="1242" max="1242" width="9" customWidth="1"/>
    <col min="1243" max="1244" width="6" customWidth="1"/>
    <col min="1245" max="1245" width="8" customWidth="1"/>
    <col min="1246" max="1248" width="6" customWidth="1"/>
    <col min="1249" max="1251" width="9" customWidth="1"/>
    <col min="1252" max="1252" width="6" customWidth="1"/>
    <col min="1253" max="1253" width="9" customWidth="1"/>
    <col min="1254" max="1254" width="8" customWidth="1"/>
    <col min="1255" max="1255" width="9" customWidth="1"/>
    <col min="1256" max="1256" width="6" customWidth="1"/>
    <col min="1257" max="1258" width="8" customWidth="1"/>
    <col min="1259" max="1264" width="6" customWidth="1"/>
    <col min="1265" max="1265" width="8" customWidth="1"/>
    <col min="1266" max="1268" width="6" customWidth="1"/>
    <col min="1269" max="1269" width="9" customWidth="1"/>
    <col min="1270" max="1270" width="8" customWidth="1"/>
    <col min="1271" max="1277" width="6" customWidth="1"/>
    <col min="1278" max="1278" width="8" customWidth="1"/>
    <col min="1279" max="1281" width="6" customWidth="1"/>
    <col min="1282" max="1282" width="9" customWidth="1"/>
    <col min="1283" max="1291" width="6" customWidth="1"/>
    <col min="1292" max="1292" width="9" customWidth="1"/>
    <col min="1293" max="1293" width="8" customWidth="1"/>
    <col min="1294" max="1305" width="6" customWidth="1"/>
    <col min="1306" max="1306" width="9" customWidth="1"/>
    <col min="1307" max="1309" width="6" customWidth="1"/>
    <col min="1310" max="1310" width="8" customWidth="1"/>
    <col min="1311" max="1313" width="6" customWidth="1"/>
    <col min="1314" max="1314" width="9" customWidth="1"/>
    <col min="1315" max="1315" width="6" customWidth="1"/>
    <col min="1316" max="1316" width="8" customWidth="1"/>
    <col min="1317" max="1318" width="6" customWidth="1"/>
    <col min="1319" max="1319" width="9" customWidth="1"/>
    <col min="1320" max="1322" width="6" customWidth="1"/>
    <col min="1323" max="1323" width="9" customWidth="1"/>
    <col min="1324" max="1328" width="6" customWidth="1"/>
    <col min="1329" max="1330" width="8" customWidth="1"/>
    <col min="1331" max="1331" width="9" customWidth="1"/>
    <col min="1332" max="1332" width="6" customWidth="1"/>
    <col min="1333" max="1334" width="9" customWidth="1"/>
    <col min="1335" max="1336" width="6" customWidth="1"/>
    <col min="1337" max="1337" width="8" customWidth="1"/>
    <col min="1338" max="1338" width="6" customWidth="1"/>
    <col min="1339" max="1339" width="9" customWidth="1"/>
    <col min="1340" max="1340" width="6" customWidth="1"/>
    <col min="1341" max="1341" width="9" customWidth="1"/>
    <col min="1342" max="1342" width="6" customWidth="1"/>
    <col min="1343" max="1343" width="8" customWidth="1"/>
    <col min="1344" max="1344" width="6" customWidth="1"/>
    <col min="1345" max="1345" width="8" customWidth="1"/>
    <col min="1346" max="1346" width="9" customWidth="1"/>
    <col min="1347" max="1347" width="6" customWidth="1"/>
    <col min="1348" max="1348" width="9" customWidth="1"/>
    <col min="1349" max="1350" width="6" customWidth="1"/>
    <col min="1351" max="1351" width="9" customWidth="1"/>
    <col min="1352" max="1356" width="6" customWidth="1"/>
    <col min="1357" max="1357" width="8" customWidth="1"/>
    <col min="1358" max="1361" width="6" customWidth="1"/>
    <col min="1362" max="1362" width="8" customWidth="1"/>
    <col min="1363" max="1363" width="6" customWidth="1"/>
    <col min="1364" max="1364" width="8" customWidth="1"/>
    <col min="1365" max="1365" width="9" customWidth="1"/>
    <col min="1366" max="1366" width="6" customWidth="1"/>
    <col min="1367" max="1367" width="8" customWidth="1"/>
    <col min="1368" max="1369" width="6" customWidth="1"/>
    <col min="1370" max="1370" width="8" customWidth="1"/>
    <col min="1371" max="1371" width="9" customWidth="1"/>
    <col min="1372" max="1377" width="6" customWidth="1"/>
    <col min="1378" max="1378" width="9" customWidth="1"/>
    <col min="1379" max="1383" width="6" customWidth="1"/>
    <col min="1384" max="1384" width="8" customWidth="1"/>
    <col min="1385" max="1385" width="6" customWidth="1"/>
    <col min="1386" max="1386" width="9" customWidth="1"/>
    <col min="1387" max="1391" width="6" customWidth="1"/>
    <col min="1392" max="1392" width="8" customWidth="1"/>
    <col min="1393" max="1394" width="6" customWidth="1"/>
    <col min="1395" max="1395" width="9" customWidth="1"/>
    <col min="1396" max="1400" width="6" customWidth="1"/>
    <col min="1401" max="1401" width="8" customWidth="1"/>
    <col min="1402" max="1403" width="6" customWidth="1"/>
    <col min="1404" max="1404" width="9" customWidth="1"/>
    <col min="1405" max="1405" width="7" customWidth="1"/>
    <col min="1406" max="1408" width="6" customWidth="1"/>
    <col min="1409" max="1409" width="8" customWidth="1"/>
    <col min="1410" max="1410" width="9" customWidth="1"/>
    <col min="1411" max="1412" width="8" customWidth="1"/>
    <col min="1413" max="1413" width="7" customWidth="1"/>
    <col min="1414" max="1414" width="9" customWidth="1"/>
    <col min="1415" max="1416" width="6" customWidth="1"/>
    <col min="1417" max="1417" width="8" customWidth="1"/>
    <col min="1418" max="1418" width="9" customWidth="1"/>
    <col min="1419" max="1425" width="6" customWidth="1"/>
    <col min="1426" max="1426" width="8" customWidth="1"/>
    <col min="1427" max="1428" width="6" customWidth="1"/>
    <col min="1429" max="1429" width="8" customWidth="1"/>
    <col min="1430" max="1433" width="6" customWidth="1"/>
    <col min="1434" max="1434" width="8" customWidth="1"/>
    <col min="1435" max="1437" width="6" customWidth="1"/>
    <col min="1438" max="1438" width="9" customWidth="1"/>
    <col min="1439" max="1441" width="6" customWidth="1"/>
    <col min="1442" max="1443" width="8" customWidth="1"/>
    <col min="1444" max="1445" width="6" customWidth="1"/>
    <col min="1446" max="1450" width="8" customWidth="1"/>
    <col min="1451" max="1451" width="6" customWidth="1"/>
    <col min="1452" max="1452" width="9" customWidth="1"/>
    <col min="1453" max="1453" width="6" customWidth="1"/>
    <col min="1454" max="1454" width="9" customWidth="1"/>
    <col min="1455" max="1459" width="6" customWidth="1"/>
    <col min="1460" max="1460" width="8" customWidth="1"/>
    <col min="1461" max="1462" width="9" customWidth="1"/>
    <col min="1463" max="1463" width="6" customWidth="1"/>
    <col min="1464" max="1464" width="8" customWidth="1"/>
    <col min="1465" max="1467" width="6" customWidth="1"/>
    <col min="1468" max="1468" width="8" customWidth="1"/>
    <col min="1469" max="1477" width="6" customWidth="1"/>
    <col min="1478" max="1480" width="8" customWidth="1"/>
    <col min="1481" max="1482" width="6" customWidth="1"/>
    <col min="1483" max="1483" width="9" customWidth="1"/>
    <col min="1484" max="1485" width="6" customWidth="1"/>
    <col min="1486" max="1486" width="8" customWidth="1"/>
    <col min="1487" max="1487" width="9" customWidth="1"/>
    <col min="1488" max="1488" width="8" customWidth="1"/>
    <col min="1489" max="1489" width="6" customWidth="1"/>
    <col min="1490" max="1490" width="9" customWidth="1"/>
    <col min="1491" max="1491" width="6" customWidth="1"/>
    <col min="1492" max="1492" width="9" customWidth="1"/>
    <col min="1493" max="1494" width="6" customWidth="1"/>
    <col min="1495" max="1496" width="8" customWidth="1"/>
    <col min="1497" max="1497" width="6" customWidth="1"/>
    <col min="1498" max="1499" width="9" customWidth="1"/>
    <col min="1500" max="1500" width="6" customWidth="1"/>
    <col min="1501" max="1501" width="9" customWidth="1"/>
    <col min="1502" max="1505" width="6" customWidth="1"/>
    <col min="1506" max="1506" width="8" customWidth="1"/>
    <col min="1507" max="1507" width="6" customWidth="1"/>
    <col min="1508" max="1508" width="8" customWidth="1"/>
    <col min="1509" max="1509" width="6" customWidth="1"/>
    <col min="1510" max="1510" width="9" customWidth="1"/>
    <col min="1511" max="1512" width="6" customWidth="1"/>
    <col min="1513" max="1513" width="8" customWidth="1"/>
    <col min="1514" max="1514" width="6" customWidth="1"/>
    <col min="1515" max="1515" width="8" customWidth="1"/>
    <col min="1516" max="1516" width="6" customWidth="1"/>
    <col min="1517" max="1517" width="9" customWidth="1"/>
    <col min="1518" max="1518" width="8" customWidth="1"/>
    <col min="1519" max="1525" width="6" customWidth="1"/>
    <col min="1526" max="1526" width="9" customWidth="1"/>
    <col min="1527" max="1527" width="6" customWidth="1"/>
    <col min="1528" max="1528" width="8" customWidth="1"/>
    <col min="1529" max="1529" width="9" customWidth="1"/>
    <col min="1530" max="1531" width="6" customWidth="1"/>
    <col min="1532" max="1532" width="8" customWidth="1"/>
    <col min="1533" max="1533" width="6" customWidth="1"/>
    <col min="1534" max="1534" width="9" customWidth="1"/>
    <col min="1535" max="1535" width="6" customWidth="1"/>
    <col min="1536" max="1536" width="8" customWidth="1"/>
    <col min="1537" max="1537" width="6" customWidth="1"/>
    <col min="1538" max="1538" width="8" customWidth="1"/>
    <col min="1539" max="1539" width="6" customWidth="1"/>
    <col min="1540" max="1543" width="8" customWidth="1"/>
    <col min="1544" max="1544" width="9" customWidth="1"/>
    <col min="1545" max="1549" width="6" customWidth="1"/>
    <col min="1550" max="1550" width="9" customWidth="1"/>
    <col min="1551" max="1551" width="6" customWidth="1"/>
    <col min="1552" max="1552" width="8" customWidth="1"/>
    <col min="1553" max="1553" width="9" customWidth="1"/>
    <col min="1554" max="1555" width="6" customWidth="1"/>
    <col min="1556" max="1556" width="9" customWidth="1"/>
    <col min="1557" max="1558" width="6" customWidth="1"/>
    <col min="1559" max="1561" width="8" customWidth="1"/>
    <col min="1562" max="1562" width="6" customWidth="1"/>
    <col min="1563" max="1564" width="8" customWidth="1"/>
    <col min="1565" max="1565" width="9" customWidth="1"/>
    <col min="1566" max="1566" width="6" customWidth="1"/>
    <col min="1567" max="1567" width="8" customWidth="1"/>
    <col min="1568" max="1569" width="6" customWidth="1"/>
    <col min="1570" max="1570" width="8" customWidth="1"/>
    <col min="1571" max="1573" width="7" customWidth="1"/>
    <col min="1574" max="1574" width="10" customWidth="1"/>
    <col min="1575" max="1576" width="7" customWidth="1"/>
    <col min="1577" max="1577" width="9" customWidth="1"/>
    <col min="1578" max="1580" width="7" customWidth="1"/>
    <col min="1581" max="1581" width="9" customWidth="1"/>
    <col min="1582" max="1582" width="7" customWidth="1"/>
    <col min="1583" max="1584" width="10" customWidth="1"/>
    <col min="1585" max="1588" width="7" customWidth="1"/>
    <col min="1589" max="1589" width="9" customWidth="1"/>
    <col min="1590" max="1592" width="7" customWidth="1"/>
    <col min="1593" max="1593" width="10" bestFit="1" customWidth="1"/>
    <col min="1594" max="1594" width="7" customWidth="1"/>
    <col min="1595" max="1597" width="9" customWidth="1"/>
    <col min="1598" max="1599" width="7" customWidth="1"/>
    <col min="1600" max="1601" width="10" customWidth="1"/>
    <col min="1602" max="1602" width="9" customWidth="1"/>
    <col min="1603" max="1603" width="7" customWidth="1"/>
    <col min="1604" max="1604" width="10" customWidth="1"/>
    <col min="1605" max="1605" width="7" customWidth="1"/>
    <col min="1606" max="1606" width="10" customWidth="1"/>
    <col min="1607" max="1607" width="7" customWidth="1"/>
    <col min="1608" max="1608" width="9" customWidth="1"/>
    <col min="1609" max="1616" width="7" customWidth="1"/>
    <col min="1617" max="1617" width="9" customWidth="1"/>
    <col min="1618" max="1626" width="7" customWidth="1"/>
    <col min="1627" max="1627" width="9" customWidth="1"/>
    <col min="1628" max="1630" width="10" customWidth="1"/>
    <col min="1631" max="1632" width="7" customWidth="1"/>
    <col min="1633" max="1634" width="10" customWidth="1"/>
    <col min="1635" max="1636" width="7" customWidth="1"/>
    <col min="1637" max="1637" width="10" customWidth="1"/>
    <col min="1638" max="1638" width="7" customWidth="1"/>
    <col min="1639" max="1640" width="10" customWidth="1"/>
    <col min="1641" max="1642" width="7" customWidth="1"/>
    <col min="1643" max="1643" width="9" customWidth="1"/>
    <col min="1644" max="1645" width="7" customWidth="1"/>
    <col min="1646" max="1646" width="10" customWidth="1"/>
    <col min="1647" max="1647" width="10" bestFit="1" customWidth="1"/>
    <col min="1648" max="1648" width="9" customWidth="1"/>
    <col min="1649" max="1650" width="7" customWidth="1"/>
    <col min="1651" max="1651" width="10" customWidth="1"/>
    <col min="1652" max="1654" width="7" customWidth="1"/>
    <col min="1655" max="1655" width="10" bestFit="1" customWidth="1"/>
    <col min="1656" max="1657" width="7" customWidth="1"/>
    <col min="1658" max="1658" width="9" customWidth="1"/>
    <col min="1659" max="1661" width="7" customWidth="1"/>
    <col min="1662" max="1662" width="9" customWidth="1"/>
    <col min="1663" max="1666" width="7" customWidth="1"/>
    <col min="1667" max="1667" width="10" customWidth="1"/>
    <col min="1668" max="1668" width="9" customWidth="1"/>
    <col min="1669" max="1669" width="7" customWidth="1"/>
    <col min="1670" max="1670" width="9" customWidth="1"/>
    <col min="1671" max="1671" width="7" customWidth="1"/>
    <col min="1672" max="1672" width="10" customWidth="1"/>
    <col min="1673" max="1673" width="9" customWidth="1"/>
    <col min="1674" max="1675" width="7" customWidth="1"/>
    <col min="1676" max="1676" width="10" customWidth="1"/>
    <col min="1677" max="1678" width="7" customWidth="1"/>
    <col min="1679" max="1679" width="10" customWidth="1"/>
    <col min="1680" max="1682" width="7" customWidth="1"/>
    <col min="1683" max="1683" width="10" customWidth="1"/>
    <col min="1684" max="1697" width="7" customWidth="1"/>
    <col min="1698" max="1698" width="9" customWidth="1"/>
    <col min="1699" max="1699" width="7" customWidth="1"/>
    <col min="1700" max="1700" width="9" customWidth="1"/>
    <col min="1701" max="1701" width="10" customWidth="1"/>
    <col min="1702" max="1702" width="7" customWidth="1"/>
    <col min="1703" max="1703" width="10" customWidth="1"/>
    <col min="1704" max="1706" width="7" customWidth="1"/>
    <col min="1707" max="1707" width="9" customWidth="1"/>
    <col min="1708" max="1711" width="7" customWidth="1"/>
    <col min="1712" max="1712" width="9" customWidth="1"/>
    <col min="1713" max="1715" width="7" customWidth="1"/>
    <col min="1716" max="1717" width="9" customWidth="1"/>
    <col min="1718" max="1721" width="7" customWidth="1"/>
    <col min="1722" max="1723" width="10" customWidth="1"/>
    <col min="1724" max="1724" width="9" customWidth="1"/>
    <col min="1725" max="1726" width="7" customWidth="1"/>
    <col min="1727" max="1727" width="9" customWidth="1"/>
    <col min="1728" max="1729" width="7" customWidth="1"/>
    <col min="1730" max="1730" width="10" customWidth="1"/>
    <col min="1731" max="1732" width="9" customWidth="1"/>
    <col min="1733" max="1735" width="7" customWidth="1"/>
    <col min="1736" max="1736" width="10" customWidth="1"/>
    <col min="1737" max="1744" width="7" customWidth="1"/>
    <col min="1745" max="1745" width="10" customWidth="1"/>
    <col min="1746" max="1748" width="7" customWidth="1"/>
    <col min="1749" max="1749" width="9" customWidth="1"/>
    <col min="1750" max="1753" width="7" customWidth="1"/>
    <col min="1754" max="1754" width="9" customWidth="1"/>
    <col min="1755" max="1755" width="10" customWidth="1"/>
    <col min="1756" max="1760" width="7" customWidth="1"/>
    <col min="1761" max="1761" width="9" customWidth="1"/>
    <col min="1762" max="1763" width="7" customWidth="1"/>
    <col min="1764" max="1764" width="9" customWidth="1"/>
    <col min="1765" max="1765" width="7" customWidth="1"/>
    <col min="1766" max="1766" width="10" customWidth="1"/>
    <col min="1767" max="1768" width="7" customWidth="1"/>
    <col min="1769" max="1769" width="10" bestFit="1" customWidth="1"/>
    <col min="1770" max="1771" width="7" customWidth="1"/>
    <col min="1772" max="1772" width="9" customWidth="1"/>
    <col min="1773" max="1773" width="10" bestFit="1" customWidth="1"/>
    <col min="1774" max="1775" width="7" customWidth="1"/>
    <col min="1776" max="1776" width="9" customWidth="1"/>
    <col min="1777" max="1778" width="7" customWidth="1"/>
    <col min="1779" max="1779" width="9" customWidth="1"/>
    <col min="1780" max="1780" width="10" bestFit="1" customWidth="1"/>
    <col min="1781" max="1781" width="7" customWidth="1"/>
    <col min="1782" max="1782" width="10" bestFit="1" customWidth="1"/>
    <col min="1783" max="1784" width="9" customWidth="1"/>
    <col min="1785" max="1787" width="7" customWidth="1"/>
    <col min="1788" max="1788" width="9" customWidth="1"/>
    <col min="1789" max="1793" width="7" customWidth="1"/>
    <col min="1794" max="1794" width="9" customWidth="1"/>
    <col min="1795" max="1795" width="7" customWidth="1"/>
    <col min="1796" max="1796" width="10" bestFit="1" customWidth="1"/>
    <col min="1797" max="1809" width="7" customWidth="1"/>
    <col min="1810" max="1812" width="10" bestFit="1" customWidth="1"/>
    <col min="1813" max="1816" width="7" customWidth="1"/>
    <col min="1817" max="1817" width="9" customWidth="1"/>
    <col min="1818" max="1818" width="10" bestFit="1" customWidth="1"/>
    <col min="1819" max="1819" width="7" customWidth="1"/>
    <col min="1820" max="1821" width="10" bestFit="1" customWidth="1"/>
    <col min="1822" max="1825" width="7" customWidth="1"/>
    <col min="1826" max="1826" width="9" customWidth="1"/>
    <col min="1827" max="1830" width="7" customWidth="1"/>
    <col min="1831" max="1832" width="10" bestFit="1" customWidth="1"/>
    <col min="1833" max="1834" width="7" customWidth="1"/>
    <col min="1835" max="1835" width="10" bestFit="1" customWidth="1"/>
    <col min="1836" max="1845" width="7" customWidth="1"/>
    <col min="1846" max="1846" width="9" customWidth="1"/>
    <col min="1847" max="1847" width="7" customWidth="1"/>
    <col min="1848" max="1848" width="10" bestFit="1" customWidth="1"/>
    <col min="1849" max="1849" width="9" customWidth="1"/>
    <col min="1850" max="1851" width="7" customWidth="1"/>
    <col min="1852" max="1852" width="9" customWidth="1"/>
    <col min="1853" max="1853" width="7" customWidth="1"/>
    <col min="1854" max="1855" width="10" bestFit="1" customWidth="1"/>
    <col min="1856" max="1856" width="7" customWidth="1"/>
    <col min="1857" max="1857" width="10" bestFit="1" customWidth="1"/>
    <col min="1858" max="1859" width="9" customWidth="1"/>
    <col min="1860" max="1863" width="7" customWidth="1"/>
    <col min="1864" max="1864" width="10" bestFit="1" customWidth="1"/>
    <col min="1865" max="1867" width="7" customWidth="1"/>
    <col min="1868" max="1870" width="9" customWidth="1"/>
    <col min="1871" max="1873" width="7" customWidth="1"/>
    <col min="1874" max="1874" width="9" customWidth="1"/>
    <col min="1875" max="1875" width="7" customWidth="1"/>
    <col min="1876" max="1876" width="10" customWidth="1"/>
    <col min="1877" max="1878" width="7" customWidth="1"/>
    <col min="1879" max="1879" width="9" customWidth="1"/>
    <col min="1880" max="1882" width="7" customWidth="1"/>
    <col min="1883" max="1884" width="9" customWidth="1"/>
    <col min="1885" max="1888" width="7" customWidth="1"/>
    <col min="1889" max="1889" width="9" customWidth="1"/>
    <col min="1890" max="1890" width="10" customWidth="1"/>
    <col min="1891" max="1892" width="7" customWidth="1"/>
    <col min="1893" max="1893" width="10" bestFit="1" customWidth="1"/>
    <col min="1894" max="1894" width="7" customWidth="1"/>
    <col min="1895" max="1895" width="10" bestFit="1" customWidth="1"/>
    <col min="1896" max="1898" width="7" customWidth="1"/>
    <col min="1899" max="1900" width="9" customWidth="1"/>
    <col min="1901" max="1904" width="7" customWidth="1"/>
    <col min="1905" max="1905" width="10" bestFit="1" customWidth="1"/>
    <col min="1906" max="1907" width="7" customWidth="1"/>
    <col min="1908" max="1908" width="9" customWidth="1"/>
    <col min="1909" max="1909" width="10" bestFit="1" customWidth="1"/>
    <col min="1910" max="1910" width="9" customWidth="1"/>
    <col min="1911" max="1911" width="7" customWidth="1"/>
    <col min="1912" max="1912" width="10" bestFit="1" customWidth="1"/>
    <col min="1913" max="1913" width="7" customWidth="1"/>
    <col min="1914" max="1914" width="9" customWidth="1"/>
    <col min="1915" max="1915" width="7" customWidth="1"/>
    <col min="1916" max="1917" width="9" customWidth="1"/>
    <col min="1918" max="1918" width="7" customWidth="1"/>
    <col min="1919" max="1919" width="9" customWidth="1"/>
    <col min="1920" max="1923" width="7" customWidth="1"/>
    <col min="1924" max="1924" width="9" customWidth="1"/>
    <col min="1925" max="1927" width="7" customWidth="1"/>
    <col min="1928" max="1928" width="10" bestFit="1" customWidth="1"/>
    <col min="1929" max="1929" width="9" customWidth="1"/>
    <col min="1930" max="1933" width="7" customWidth="1"/>
    <col min="1934" max="1934" width="10" bestFit="1" customWidth="1"/>
    <col min="1935" max="1935" width="9" customWidth="1"/>
    <col min="1936" max="1937" width="7" customWidth="1"/>
    <col min="1938" max="1938" width="9" customWidth="1"/>
    <col min="1939" max="1939" width="7" customWidth="1"/>
    <col min="1940" max="1941" width="9" customWidth="1"/>
    <col min="1942" max="1943" width="10" bestFit="1" customWidth="1"/>
    <col min="1944" max="1944" width="9" customWidth="1"/>
    <col min="1945" max="1946" width="10" bestFit="1" customWidth="1"/>
    <col min="1947" max="1948" width="7" customWidth="1"/>
    <col min="1949" max="1949" width="9" customWidth="1"/>
    <col min="1950" max="1950" width="10" bestFit="1" customWidth="1"/>
    <col min="1951" max="1952" width="9" customWidth="1"/>
    <col min="1953" max="1953" width="7" customWidth="1"/>
    <col min="1954" max="1954" width="10" bestFit="1" customWidth="1"/>
    <col min="1955" max="1955" width="7" customWidth="1"/>
    <col min="1956" max="1956" width="10" bestFit="1" customWidth="1"/>
    <col min="1957" max="1958" width="7" customWidth="1"/>
    <col min="1959" max="1959" width="9" customWidth="1"/>
    <col min="1960" max="1964" width="7" customWidth="1"/>
    <col min="1965" max="1965" width="9" customWidth="1"/>
    <col min="1966" max="1972" width="7" customWidth="1"/>
    <col min="1973" max="1975" width="10" customWidth="1"/>
    <col min="1976" max="1976" width="7" customWidth="1"/>
    <col min="1977" max="1978" width="9" customWidth="1"/>
    <col min="1979" max="1981" width="7" customWidth="1"/>
    <col min="1982" max="1983" width="9" customWidth="1"/>
    <col min="1984" max="1985" width="7" customWidth="1"/>
    <col min="1986" max="1987" width="10" customWidth="1"/>
    <col min="1988" max="1988" width="9" customWidth="1"/>
    <col min="1989" max="1995" width="7" customWidth="1"/>
    <col min="1996" max="1996" width="9" customWidth="1"/>
    <col min="1997" max="1997" width="7" customWidth="1"/>
    <col min="1998" max="1998" width="10" bestFit="1" customWidth="1"/>
    <col min="1999" max="1999" width="7" customWidth="1"/>
    <col min="2000" max="2000" width="10" customWidth="1"/>
    <col min="2001" max="2001" width="7" customWidth="1"/>
    <col min="2002" max="2002" width="10" bestFit="1" customWidth="1"/>
    <col min="2003" max="2003" width="7" customWidth="1"/>
    <col min="2004" max="2004" width="9" customWidth="1"/>
    <col min="2005" max="2007" width="7" customWidth="1"/>
    <col min="2008" max="2008" width="10" bestFit="1" customWidth="1"/>
    <col min="2009" max="2012" width="7" customWidth="1"/>
    <col min="2013" max="2013" width="9" customWidth="1"/>
    <col min="2014" max="2014" width="10" customWidth="1"/>
    <col min="2015" max="2015" width="9" customWidth="1"/>
    <col min="2016" max="2017" width="7" customWidth="1"/>
    <col min="2018" max="2018" width="9" customWidth="1"/>
    <col min="2019" max="2019" width="10" customWidth="1"/>
    <col min="2020" max="2020" width="9" customWidth="1"/>
    <col min="2021" max="2021" width="7" customWidth="1"/>
    <col min="2022" max="2022" width="9" customWidth="1"/>
    <col min="2023" max="2025" width="7" customWidth="1"/>
    <col min="2026" max="2026" width="10" customWidth="1"/>
    <col min="2027" max="2027" width="9" customWidth="1"/>
    <col min="2028" max="2028" width="7" customWidth="1"/>
    <col min="2029" max="2030" width="9" customWidth="1"/>
    <col min="2031" max="2032" width="7" customWidth="1"/>
    <col min="2033" max="2033" width="9" customWidth="1"/>
    <col min="2034" max="2034" width="10" customWidth="1"/>
    <col min="2035" max="2035" width="7" customWidth="1"/>
    <col min="2036" max="2036" width="10" customWidth="1"/>
    <col min="2037" max="2038" width="7" customWidth="1"/>
    <col min="2039" max="2039" width="9" customWidth="1"/>
    <col min="2040" max="2041" width="7" customWidth="1"/>
    <col min="2042" max="2042" width="9" customWidth="1"/>
    <col min="2043" max="2043" width="7" customWidth="1"/>
    <col min="2044" max="2044" width="9" customWidth="1"/>
    <col min="2045" max="2046" width="10" customWidth="1"/>
    <col min="2047" max="2048" width="7" customWidth="1"/>
    <col min="2049" max="2049" width="10" customWidth="1"/>
    <col min="2050" max="2050" width="9" customWidth="1"/>
    <col min="2051" max="2052" width="7" customWidth="1"/>
    <col min="2053" max="2053" width="10" customWidth="1"/>
    <col min="2054" max="2056" width="7" customWidth="1"/>
    <col min="2057" max="2057" width="10" customWidth="1"/>
    <col min="2058" max="2060" width="7" customWidth="1"/>
    <col min="2061" max="2061" width="9" customWidth="1"/>
    <col min="2062" max="2062" width="10" customWidth="1"/>
    <col min="2063" max="2063" width="9" customWidth="1"/>
    <col min="2064" max="2064" width="10" customWidth="1"/>
    <col min="2065" max="2069" width="7" customWidth="1"/>
    <col min="2070" max="2070" width="9" customWidth="1"/>
    <col min="2071" max="2071" width="7" customWidth="1"/>
    <col min="2072" max="2072" width="9" customWidth="1"/>
    <col min="2073" max="2074" width="7" customWidth="1"/>
    <col min="2075" max="2075" width="10" customWidth="1"/>
    <col min="2076" max="2077" width="9" customWidth="1"/>
    <col min="2078" max="2078" width="7" customWidth="1"/>
    <col min="2079" max="2079" width="9" customWidth="1"/>
    <col min="2080" max="2080" width="10" customWidth="1"/>
    <col min="2081" max="2081" width="7" customWidth="1"/>
    <col min="2082" max="2083" width="9" customWidth="1"/>
    <col min="2084" max="2087" width="7" customWidth="1"/>
    <col min="2088" max="2088" width="9" customWidth="1"/>
    <col min="2089" max="2090" width="7" customWidth="1"/>
    <col min="2091" max="2092" width="9" customWidth="1"/>
    <col min="2093" max="2093" width="7" customWidth="1"/>
    <col min="2094" max="2095" width="9" customWidth="1"/>
    <col min="2096" max="2096" width="7" customWidth="1"/>
    <col min="2097" max="2097" width="9" customWidth="1"/>
    <col min="2098" max="2099" width="7" customWidth="1"/>
    <col min="2100" max="2100" width="9" customWidth="1"/>
    <col min="2101" max="2102" width="7" customWidth="1"/>
    <col min="2103" max="2104" width="9" customWidth="1"/>
    <col min="2105" max="2105" width="7" customWidth="1"/>
    <col min="2106" max="2106" width="9" customWidth="1"/>
    <col min="2107" max="2108" width="7" customWidth="1"/>
    <col min="2109" max="2110" width="9" customWidth="1"/>
    <col min="2111" max="2113" width="7" customWidth="1"/>
    <col min="2114" max="2115" width="9" customWidth="1"/>
    <col min="2116" max="2117" width="7" customWidth="1"/>
    <col min="2118" max="2118" width="10" customWidth="1"/>
    <col min="2119" max="2119" width="7" customWidth="1"/>
    <col min="2120" max="2120" width="9" customWidth="1"/>
    <col min="2121" max="2121" width="10" customWidth="1"/>
    <col min="2122" max="2122" width="9" customWidth="1"/>
    <col min="2123" max="2126" width="7" customWidth="1"/>
    <col min="2127" max="2127" width="10" customWidth="1"/>
    <col min="2128" max="2129" width="7" customWidth="1"/>
    <col min="2130" max="2131" width="10" customWidth="1"/>
    <col min="2132" max="2132" width="9" customWidth="1"/>
    <col min="2133" max="2133" width="7" customWidth="1"/>
    <col min="2134" max="2134" width="9" customWidth="1"/>
    <col min="2135" max="2135" width="7" customWidth="1"/>
    <col min="2136" max="2138" width="9" customWidth="1"/>
    <col min="2139" max="2139" width="7" customWidth="1"/>
    <col min="2140" max="2141" width="9" customWidth="1"/>
    <col min="2142" max="2142" width="7" customWidth="1"/>
    <col min="2143" max="2143" width="9" customWidth="1"/>
    <col min="2144" max="2144" width="7" customWidth="1"/>
    <col min="2145" max="2145" width="9" customWidth="1"/>
    <col min="2146" max="2148" width="7" customWidth="1"/>
    <col min="2149" max="2149" width="10" customWidth="1"/>
    <col min="2150" max="2152" width="7" customWidth="1"/>
    <col min="2153" max="2154" width="10" customWidth="1"/>
    <col min="2155" max="2155" width="7" customWidth="1"/>
    <col min="2156" max="2156" width="10" customWidth="1"/>
    <col min="2157" max="2157" width="7" customWidth="1"/>
    <col min="2158" max="2158" width="10" customWidth="1"/>
    <col min="2159" max="2165" width="7" customWidth="1"/>
    <col min="2166" max="2166" width="9" customWidth="1"/>
    <col min="2167" max="2167" width="10" customWidth="1"/>
    <col min="2168" max="2171" width="7" customWidth="1"/>
    <col min="2172" max="2172" width="9" customWidth="1"/>
    <col min="2173" max="2174" width="7" customWidth="1"/>
    <col min="2175" max="2175" width="9" customWidth="1"/>
    <col min="2176" max="2184" width="7" customWidth="1"/>
    <col min="2185" max="2185" width="9" customWidth="1"/>
    <col min="2186" max="2187" width="7" customWidth="1"/>
    <col min="2188" max="2189" width="10" customWidth="1"/>
    <col min="2190" max="2190" width="7" customWidth="1"/>
    <col min="2191" max="2192" width="10" customWidth="1"/>
    <col min="2193" max="2194" width="7" customWidth="1"/>
    <col min="2195" max="2196" width="9" customWidth="1"/>
    <col min="2197" max="2197" width="7" customWidth="1"/>
    <col min="2198" max="2198" width="10" customWidth="1"/>
    <col min="2199" max="2199" width="7" customWidth="1"/>
    <col min="2200" max="2200" width="10" customWidth="1"/>
    <col min="2201" max="2201" width="7" customWidth="1"/>
    <col min="2202" max="2203" width="9" customWidth="1"/>
    <col min="2204" max="2204" width="7" customWidth="1"/>
    <col min="2205" max="2205" width="10" customWidth="1"/>
    <col min="2206" max="2206" width="7" customWidth="1"/>
    <col min="2207" max="2207" width="9" customWidth="1"/>
    <col min="2208" max="2208" width="10" customWidth="1"/>
    <col min="2209" max="2218" width="7" customWidth="1"/>
    <col min="2219" max="2220" width="9" customWidth="1"/>
    <col min="2221" max="2222" width="10" customWidth="1"/>
    <col min="2223" max="2223" width="7" customWidth="1"/>
    <col min="2224" max="2224" width="10" customWidth="1"/>
    <col min="2225" max="2225" width="7" customWidth="1"/>
    <col min="2226" max="2227" width="9" customWidth="1"/>
    <col min="2228" max="2231" width="7" customWidth="1"/>
    <col min="2232" max="2232" width="10" customWidth="1"/>
    <col min="2233" max="2234" width="7" customWidth="1"/>
    <col min="2235" max="2235" width="9" customWidth="1"/>
    <col min="2236" max="2236" width="7" customWidth="1"/>
    <col min="2237" max="2237" width="10" customWidth="1"/>
    <col min="2238" max="2238" width="7" customWidth="1"/>
    <col min="2239" max="2239" width="9" customWidth="1"/>
    <col min="2240" max="2241" width="7" customWidth="1"/>
    <col min="2242" max="2242" width="9" customWidth="1"/>
    <col min="2243" max="2243" width="7" customWidth="1"/>
    <col min="2244" max="2246" width="9" customWidth="1"/>
    <col min="2247" max="2247" width="7" customWidth="1"/>
    <col min="2248" max="2248" width="9" customWidth="1"/>
    <col min="2249" max="2250" width="7" customWidth="1"/>
    <col min="2251" max="2252" width="9" customWidth="1"/>
    <col min="2253" max="2258" width="7" customWidth="1"/>
    <col min="2259" max="2259" width="10" customWidth="1"/>
    <col min="2260" max="2260" width="9" customWidth="1"/>
    <col min="2261" max="2267" width="7" customWidth="1"/>
    <col min="2268" max="2268" width="10" customWidth="1"/>
    <col min="2269" max="2271" width="7" customWidth="1"/>
    <col min="2272" max="2272" width="10" customWidth="1"/>
    <col min="2273" max="2273" width="7" customWidth="1"/>
    <col min="2274" max="2274" width="9" customWidth="1"/>
    <col min="2275" max="2275" width="10" customWidth="1"/>
    <col min="2276" max="2278" width="7" customWidth="1"/>
    <col min="2279" max="2279" width="9" customWidth="1"/>
    <col min="2280" max="2282" width="7" customWidth="1"/>
    <col min="2283" max="2283" width="9" customWidth="1"/>
    <col min="2284" max="2284" width="7" customWidth="1"/>
    <col min="2285" max="2285" width="10" customWidth="1"/>
    <col min="2286" max="2296" width="7" customWidth="1"/>
    <col min="2297" max="2298" width="9" customWidth="1"/>
    <col min="2299" max="2300" width="7" customWidth="1"/>
    <col min="2301" max="2301" width="9" customWidth="1"/>
    <col min="2302" max="2306" width="7" customWidth="1"/>
    <col min="2307" max="2307" width="10" customWidth="1"/>
    <col min="2308" max="2311" width="7" customWidth="1"/>
    <col min="2312" max="2312" width="10" customWidth="1"/>
    <col min="2313" max="2325" width="7" customWidth="1"/>
    <col min="2326" max="2326" width="9" customWidth="1"/>
    <col min="2327" max="2328" width="7" customWidth="1"/>
    <col min="2329" max="2330" width="10" customWidth="1"/>
    <col min="2331" max="2331" width="7" customWidth="1"/>
    <col min="2332" max="2332" width="10" customWidth="1"/>
    <col min="2333" max="2337" width="7" customWidth="1"/>
    <col min="2338" max="2338" width="10" customWidth="1"/>
    <col min="2339" max="2340" width="7" customWidth="1"/>
    <col min="2341" max="2341" width="10" customWidth="1"/>
    <col min="2342" max="2343" width="7" customWidth="1"/>
    <col min="2344" max="2346" width="9" customWidth="1"/>
    <col min="2347" max="2348" width="7" customWidth="1"/>
    <col min="2349" max="2349" width="10" customWidth="1"/>
    <col min="2350" max="2350" width="9" customWidth="1"/>
    <col min="2351" max="2351" width="7" customWidth="1"/>
    <col min="2352" max="2352" width="9" customWidth="1"/>
    <col min="2353" max="2355" width="7" customWidth="1"/>
    <col min="2356" max="2356" width="9" customWidth="1"/>
    <col min="2357" max="2358" width="7" customWidth="1"/>
    <col min="2359" max="2359" width="9" customWidth="1"/>
    <col min="2360" max="2361" width="7" customWidth="1"/>
    <col min="2362" max="2362" width="10" customWidth="1"/>
    <col min="2363" max="2366" width="7" customWidth="1"/>
    <col min="2367" max="2367" width="9" customWidth="1"/>
    <col min="2368" max="2372" width="7" customWidth="1"/>
    <col min="2373" max="2373" width="9" customWidth="1"/>
    <col min="2374" max="2377" width="7" customWidth="1"/>
    <col min="2378" max="2378" width="9" customWidth="1"/>
    <col min="2379" max="2386" width="7" customWidth="1"/>
    <col min="2387" max="2387" width="9" customWidth="1"/>
    <col min="2388" max="2391" width="7" customWidth="1"/>
    <col min="2392" max="2392" width="10" customWidth="1"/>
    <col min="2393" max="2395" width="7" customWidth="1"/>
    <col min="2396" max="2396" width="9" customWidth="1"/>
    <col min="2397" max="2401" width="7" customWidth="1"/>
    <col min="2402" max="2402" width="10" customWidth="1"/>
    <col min="2403" max="2404" width="9" customWidth="1"/>
    <col min="2405" max="2412" width="7" customWidth="1"/>
    <col min="2413" max="2413" width="10" customWidth="1"/>
    <col min="2414" max="2416" width="7" customWidth="1"/>
    <col min="2417" max="2417" width="9" customWidth="1"/>
    <col min="2418" max="2418" width="7" customWidth="1"/>
    <col min="2419" max="2420" width="9" customWidth="1"/>
    <col min="2421" max="2423" width="7" customWidth="1"/>
    <col min="2424" max="2424" width="10" customWidth="1"/>
    <col min="2425" max="2425" width="7" customWidth="1"/>
    <col min="2426" max="2426" width="10" customWidth="1"/>
    <col min="2427" max="2427" width="9" customWidth="1"/>
    <col min="2428" max="2428" width="7" customWidth="1"/>
    <col min="2429" max="2429" width="9" customWidth="1"/>
    <col min="2430" max="2430" width="7" customWidth="1"/>
    <col min="2431" max="2431" width="9" customWidth="1"/>
    <col min="2432" max="2433" width="7" customWidth="1"/>
    <col min="2434" max="2434" width="9" customWidth="1"/>
    <col min="2435" max="2435" width="10" customWidth="1"/>
    <col min="2436" max="2440" width="7" customWidth="1"/>
    <col min="2441" max="2442" width="9" customWidth="1"/>
    <col min="2443" max="2447" width="7" customWidth="1"/>
    <col min="2448" max="2448" width="10" customWidth="1"/>
    <col min="2449" max="2450" width="7" customWidth="1"/>
    <col min="2451" max="2452" width="10" customWidth="1"/>
    <col min="2453" max="2454" width="7" customWidth="1"/>
    <col min="2455" max="2455" width="10" customWidth="1"/>
    <col min="2456" max="2456" width="7" customWidth="1"/>
    <col min="2457" max="2458" width="9" customWidth="1"/>
    <col min="2459" max="2460" width="7" customWidth="1"/>
    <col min="2461" max="2461" width="10" customWidth="1"/>
    <col min="2462" max="2466" width="7" customWidth="1"/>
    <col min="2467" max="2467" width="9" customWidth="1"/>
    <col min="2468" max="2468" width="7" customWidth="1"/>
    <col min="2469" max="2470" width="10" customWidth="1"/>
    <col min="2471" max="2471" width="7" customWidth="1"/>
    <col min="2472" max="2472" width="10" customWidth="1"/>
    <col min="2473" max="2473" width="7" customWidth="1"/>
    <col min="2474" max="2474" width="10" customWidth="1"/>
    <col min="2475" max="2478" width="7" customWidth="1"/>
    <col min="2479" max="2479" width="10" customWidth="1"/>
    <col min="2480" max="2483" width="7" customWidth="1"/>
    <col min="2484" max="2484" width="9" customWidth="1"/>
    <col min="2485" max="2485" width="10" customWidth="1"/>
    <col min="2486" max="2486" width="9" customWidth="1"/>
    <col min="2487" max="2489" width="7" customWidth="1"/>
    <col min="2490" max="2490" width="10" customWidth="1"/>
    <col min="2491" max="2493" width="7" customWidth="1"/>
    <col min="2494" max="2494" width="9" customWidth="1"/>
    <col min="2495" max="2500" width="7" customWidth="1"/>
    <col min="2501" max="2501" width="10" customWidth="1"/>
    <col min="2502" max="2506" width="7" customWidth="1"/>
    <col min="2507" max="2507" width="9" customWidth="1"/>
    <col min="2508" max="2508" width="10" customWidth="1"/>
    <col min="2509" max="2509" width="7" customWidth="1"/>
    <col min="2510" max="2510" width="9" customWidth="1"/>
    <col min="2511" max="2511" width="7" customWidth="1"/>
    <col min="2512" max="2512" width="9" customWidth="1"/>
    <col min="2513" max="2513" width="7" customWidth="1"/>
    <col min="2514" max="2514" width="10" customWidth="1"/>
    <col min="2515" max="2519" width="7" customWidth="1"/>
    <col min="2520" max="2520" width="10" customWidth="1"/>
    <col min="2521" max="2521" width="7" customWidth="1"/>
    <col min="2522" max="2522" width="9" customWidth="1"/>
    <col min="2523" max="2523" width="7" customWidth="1"/>
    <col min="2524" max="2525" width="9" customWidth="1"/>
    <col min="2526" max="2527" width="7" customWidth="1"/>
    <col min="2528" max="2528" width="9" customWidth="1"/>
    <col min="2529" max="2531" width="10" customWidth="1"/>
    <col min="2532" max="2534" width="7" customWidth="1"/>
    <col min="2535" max="2535" width="10" customWidth="1"/>
    <col min="2536" max="2537" width="7" customWidth="1"/>
    <col min="2538" max="2538" width="9" customWidth="1"/>
    <col min="2539" max="2542" width="7" customWidth="1"/>
    <col min="2543" max="2543" width="9" customWidth="1"/>
    <col min="2544" max="2545" width="10" customWidth="1"/>
    <col min="2546" max="2546" width="9" customWidth="1"/>
    <col min="2547" max="2549" width="7" customWidth="1"/>
    <col min="2550" max="2550" width="10" customWidth="1"/>
    <col min="2551" max="2551" width="7" customWidth="1"/>
    <col min="2552" max="2552" width="10" customWidth="1"/>
    <col min="2553" max="2556" width="7" customWidth="1"/>
    <col min="2557" max="2557" width="9" customWidth="1"/>
    <col min="2558" max="2558" width="10" customWidth="1"/>
    <col min="2559" max="2559" width="7" customWidth="1"/>
    <col min="2560" max="2560" width="10" customWidth="1"/>
    <col min="2561" max="2561" width="9" customWidth="1"/>
    <col min="2562" max="2562" width="10" customWidth="1"/>
    <col min="2563" max="2564" width="9" customWidth="1"/>
    <col min="2565" max="2565" width="7" customWidth="1"/>
    <col min="2566" max="2566" width="9" customWidth="1"/>
    <col min="2567" max="2569" width="7" customWidth="1"/>
    <col min="2570" max="2570" width="9" customWidth="1"/>
    <col min="2571" max="2572" width="7" customWidth="1"/>
    <col min="2573" max="2573" width="10" customWidth="1"/>
    <col min="2574" max="2574" width="9" customWidth="1"/>
    <col min="2575" max="2577" width="7" customWidth="1"/>
    <col min="2578" max="2578" width="9" customWidth="1"/>
    <col min="2579" max="2579" width="10" customWidth="1"/>
    <col min="2580" max="2580" width="7" customWidth="1"/>
    <col min="2581" max="2581" width="10" customWidth="1"/>
    <col min="2582" max="2582" width="7" customWidth="1"/>
    <col min="2583" max="2583" width="10" customWidth="1"/>
    <col min="2584" max="2584" width="9" customWidth="1"/>
    <col min="2585" max="2590" width="7" customWidth="1"/>
    <col min="2591" max="2591" width="10" customWidth="1"/>
    <col min="2592" max="2593" width="9" customWidth="1"/>
    <col min="2594" max="2597" width="7" customWidth="1"/>
    <col min="2598" max="2598" width="9" customWidth="1"/>
    <col min="2599" max="2601" width="7" customWidth="1"/>
    <col min="2602" max="2602" width="9" customWidth="1"/>
    <col min="2603" max="2604" width="7" customWidth="1"/>
    <col min="2605" max="2605" width="10" customWidth="1"/>
    <col min="2606" max="2607" width="7" customWidth="1"/>
    <col min="2608" max="2608" width="10" customWidth="1"/>
    <col min="2609" max="2609" width="7" customWidth="1"/>
    <col min="2610" max="2610" width="9" customWidth="1"/>
    <col min="2611" max="2611" width="7" customWidth="1"/>
    <col min="2612" max="2612" width="9" customWidth="1"/>
    <col min="2613" max="2614" width="7" customWidth="1"/>
    <col min="2615" max="2615" width="9" customWidth="1"/>
    <col min="2616" max="2616" width="10" customWidth="1"/>
    <col min="2617" max="2619" width="7" customWidth="1"/>
    <col min="2620" max="2620" width="9" customWidth="1"/>
    <col min="2621" max="2621" width="10" customWidth="1"/>
    <col min="2622" max="2624" width="7" customWidth="1"/>
    <col min="2625" max="2625" width="9" customWidth="1"/>
    <col min="2626" max="2626" width="7" customWidth="1"/>
    <col min="2627" max="2627" width="10" customWidth="1"/>
    <col min="2628" max="2628" width="7" customWidth="1"/>
    <col min="2629" max="2629" width="10" customWidth="1"/>
    <col min="2630" max="2631" width="7" customWidth="1"/>
    <col min="2632" max="2632" width="9" customWidth="1"/>
    <col min="2633" max="2634" width="7" customWidth="1"/>
    <col min="2635" max="2635" width="9" customWidth="1"/>
    <col min="2636" max="2636" width="7" customWidth="1"/>
    <col min="2637" max="2637" width="9" customWidth="1"/>
    <col min="2638" max="2641" width="7" customWidth="1"/>
    <col min="2642" max="2642" width="10" customWidth="1"/>
    <col min="2643" max="2643" width="7" customWidth="1"/>
    <col min="2644" max="2644" width="9" customWidth="1"/>
    <col min="2645" max="2645" width="7" customWidth="1"/>
    <col min="2646" max="2647" width="10" customWidth="1"/>
    <col min="2648" max="2648" width="7" customWidth="1"/>
    <col min="2649" max="2649" width="10" customWidth="1"/>
    <col min="2650" max="2650" width="9" customWidth="1"/>
    <col min="2651" max="2656" width="7" customWidth="1"/>
    <col min="2657" max="2657" width="9" customWidth="1"/>
    <col min="2658" max="2658" width="7" customWidth="1"/>
    <col min="2659" max="2659" width="9" customWidth="1"/>
    <col min="2660" max="2660" width="7" customWidth="1"/>
    <col min="2661" max="2661" width="10" customWidth="1"/>
    <col min="2662" max="2662" width="9" customWidth="1"/>
    <col min="2663" max="2664" width="7" customWidth="1"/>
    <col min="2665" max="2666" width="10" customWidth="1"/>
    <col min="2667" max="2675" width="7" customWidth="1"/>
    <col min="2676" max="2676" width="9" customWidth="1"/>
    <col min="2677" max="2678" width="7" customWidth="1"/>
    <col min="2679" max="2679" width="9" customWidth="1"/>
    <col min="2680" max="2680" width="7" customWidth="1"/>
    <col min="2681" max="2681" width="9" customWidth="1"/>
    <col min="2682" max="2683" width="7" customWidth="1"/>
    <col min="2684" max="2684" width="9" customWidth="1"/>
    <col min="2685" max="2689" width="7" customWidth="1"/>
    <col min="2690" max="2690" width="9" customWidth="1"/>
    <col min="2691" max="2696" width="7" customWidth="1"/>
    <col min="2697" max="2697" width="10" customWidth="1"/>
    <col min="2698" max="2699" width="7" customWidth="1"/>
    <col min="2700" max="2700" width="9" customWidth="1"/>
    <col min="2701" max="2714" width="7" customWidth="1"/>
    <col min="2715" max="2715" width="10" customWidth="1"/>
    <col min="2716" max="2730" width="7" customWidth="1"/>
    <col min="2731" max="2731" width="10" customWidth="1"/>
    <col min="2732" max="2735" width="7" customWidth="1"/>
    <col min="2736" max="2737" width="10" customWidth="1"/>
    <col min="2738" max="2738" width="9" customWidth="1"/>
    <col min="2739" max="2739" width="7" customWidth="1"/>
    <col min="2740" max="2740" width="9" customWidth="1"/>
    <col min="2741" max="2741" width="10" customWidth="1"/>
    <col min="2742" max="2743" width="7" customWidth="1"/>
    <col min="2744" max="2744" width="9" customWidth="1"/>
    <col min="2745" max="2746" width="7" customWidth="1"/>
    <col min="2747" max="2748" width="9" customWidth="1"/>
    <col min="2749" max="2750" width="7" customWidth="1"/>
    <col min="2751" max="2751" width="9" customWidth="1"/>
    <col min="2752" max="2753" width="7" customWidth="1"/>
    <col min="2754" max="2754" width="10" customWidth="1"/>
    <col min="2755" max="2758" width="7" customWidth="1"/>
    <col min="2759" max="2759" width="10" customWidth="1"/>
    <col min="2760" max="2760" width="7" customWidth="1"/>
    <col min="2761" max="2761" width="9" customWidth="1"/>
    <col min="2762" max="2769" width="7" customWidth="1"/>
    <col min="2770" max="2770" width="10" customWidth="1"/>
    <col min="2771" max="2776" width="7" customWidth="1"/>
    <col min="2777" max="2777" width="10" customWidth="1"/>
    <col min="2778" max="2789" width="7" customWidth="1"/>
    <col min="2790" max="2790" width="10" customWidth="1"/>
    <col min="2791" max="2792" width="7" customWidth="1"/>
    <col min="2793" max="2793" width="10" customWidth="1"/>
    <col min="2794" max="2801" width="7" customWidth="1"/>
    <col min="2802" max="2802" width="10" customWidth="1"/>
    <col min="2803" max="2809" width="7" customWidth="1"/>
    <col min="2810" max="2810" width="9" customWidth="1"/>
    <col min="2811" max="2813" width="7" customWidth="1"/>
    <col min="2814" max="2814" width="9" customWidth="1"/>
    <col min="2815" max="2816" width="7" customWidth="1"/>
    <col min="2817" max="2817" width="10" customWidth="1"/>
    <col min="2818" max="2818" width="7" customWidth="1"/>
    <col min="2819" max="2821" width="10" customWidth="1"/>
    <col min="2822" max="2832" width="7" customWidth="1"/>
    <col min="2833" max="2833" width="9" customWidth="1"/>
    <col min="2834" max="2836" width="7" customWidth="1"/>
    <col min="2837" max="2837" width="9" customWidth="1"/>
    <col min="2838" max="2841" width="7" customWidth="1"/>
    <col min="2842" max="2842" width="9" customWidth="1"/>
    <col min="2843" max="2845" width="7" customWidth="1"/>
    <col min="2846" max="2846" width="9" customWidth="1"/>
    <col min="2847" max="2847" width="7" customWidth="1"/>
    <col min="2848" max="2848" width="10" customWidth="1"/>
    <col min="2849" max="2849" width="7" customWidth="1"/>
    <col min="2850" max="2850" width="9" customWidth="1"/>
    <col min="2851" max="2852" width="7" customWidth="1"/>
    <col min="2853" max="2853" width="9" customWidth="1"/>
    <col min="2854" max="2855" width="7" customWidth="1"/>
    <col min="2856" max="2857" width="10" customWidth="1"/>
    <col min="2858" max="2862" width="7" customWidth="1"/>
    <col min="2863" max="2863" width="9" customWidth="1"/>
    <col min="2864" max="2865" width="7" customWidth="1"/>
    <col min="2866" max="2866" width="10" customWidth="1"/>
    <col min="2867" max="2867" width="7" customWidth="1"/>
    <col min="2868" max="2868" width="10" customWidth="1"/>
    <col min="2869" max="2870" width="7" customWidth="1"/>
    <col min="2871" max="2871" width="9" customWidth="1"/>
    <col min="2872" max="2872" width="10" customWidth="1"/>
    <col min="2873" max="2883" width="7" customWidth="1"/>
    <col min="2884" max="2884" width="10" customWidth="1"/>
    <col min="2885" max="2896" width="7" customWidth="1"/>
    <col min="2897" max="2897" width="9" customWidth="1"/>
    <col min="2898" max="2899" width="7" customWidth="1"/>
    <col min="2900" max="2900" width="10" customWidth="1"/>
    <col min="2901" max="2922" width="7" customWidth="1"/>
    <col min="2923" max="2923" width="10" customWidth="1"/>
    <col min="2924" max="2928" width="7" customWidth="1"/>
    <col min="2929" max="2929" width="10" customWidth="1"/>
    <col min="2930" max="2936" width="7" customWidth="1"/>
    <col min="2937" max="2937" width="10" customWidth="1"/>
    <col min="2938" max="2940" width="7" customWidth="1"/>
    <col min="2941" max="2941" width="9" customWidth="1"/>
    <col min="2942" max="2943" width="7" customWidth="1"/>
    <col min="2944" max="2944" width="10" customWidth="1"/>
    <col min="2945" max="2946" width="7" customWidth="1"/>
    <col min="2947" max="2947" width="10" customWidth="1"/>
    <col min="2948" max="2951" width="7" customWidth="1"/>
    <col min="2952" max="2952" width="9" customWidth="1"/>
    <col min="2953" max="2954" width="7" customWidth="1"/>
    <col min="2955" max="2955" width="10" customWidth="1"/>
    <col min="2956" max="2961" width="7" customWidth="1"/>
    <col min="2962" max="2962" width="9" customWidth="1"/>
    <col min="2963" max="2963" width="10" customWidth="1"/>
    <col min="2964" max="2965" width="7" customWidth="1"/>
    <col min="2966" max="2966" width="10" customWidth="1"/>
    <col min="2967" max="2967" width="9" customWidth="1"/>
    <col min="2968" max="2971" width="7" customWidth="1"/>
    <col min="2972" max="2972" width="9" customWidth="1"/>
    <col min="2973" max="2974" width="7" customWidth="1"/>
    <col min="2975" max="2977" width="9" customWidth="1"/>
    <col min="2978" max="2981" width="7" customWidth="1"/>
    <col min="2982" max="2982" width="10" customWidth="1"/>
    <col min="2983" max="2986" width="7" customWidth="1"/>
    <col min="2987" max="2987" width="9" customWidth="1"/>
    <col min="2988" max="2999" width="7" customWidth="1"/>
    <col min="3000" max="3001" width="9" customWidth="1"/>
    <col min="3002" max="3002" width="7" customWidth="1"/>
    <col min="3003" max="3003" width="9" customWidth="1"/>
    <col min="3004" max="3004" width="7" customWidth="1"/>
    <col min="3005" max="3006" width="9" customWidth="1"/>
    <col min="3007" max="3011" width="7" customWidth="1"/>
    <col min="3012" max="3013" width="10" customWidth="1"/>
    <col min="3014" max="3016" width="7" customWidth="1"/>
    <col min="3017" max="3017" width="10" customWidth="1"/>
    <col min="3018" max="3019" width="7" customWidth="1"/>
    <col min="3020" max="3020" width="9" customWidth="1"/>
    <col min="3021" max="3023" width="7" customWidth="1"/>
    <col min="3024" max="3024" width="9" customWidth="1"/>
    <col min="3025" max="3025" width="7" customWidth="1"/>
    <col min="3026" max="3026" width="10" customWidth="1"/>
    <col min="3027" max="3027" width="7" customWidth="1"/>
    <col min="3028" max="3029" width="9" customWidth="1"/>
    <col min="3030" max="3031" width="7" customWidth="1"/>
    <col min="3032" max="3032" width="9" customWidth="1"/>
    <col min="3033" max="3035" width="7" customWidth="1"/>
    <col min="3036" max="3036" width="10" customWidth="1"/>
    <col min="3037" max="3038" width="7" customWidth="1"/>
    <col min="3039" max="3039" width="9" customWidth="1"/>
    <col min="3040" max="3041" width="10" customWidth="1"/>
    <col min="3042" max="3042" width="9" customWidth="1"/>
    <col min="3043" max="3044" width="7" customWidth="1"/>
    <col min="3045" max="3045" width="10" customWidth="1"/>
    <col min="3046" max="3047" width="7" customWidth="1"/>
    <col min="3048" max="3048" width="9" customWidth="1"/>
    <col min="3049" max="3053" width="7" customWidth="1"/>
    <col min="3054" max="3054" width="10" customWidth="1"/>
    <col min="3055" max="3059" width="7" customWidth="1"/>
    <col min="3060" max="3060" width="9" customWidth="1"/>
    <col min="3061" max="3062" width="7" customWidth="1"/>
    <col min="3063" max="3063" width="10" customWidth="1"/>
    <col min="3064" max="3066" width="7" customWidth="1"/>
    <col min="3067" max="3067" width="9" customWidth="1"/>
    <col min="3068" max="3070" width="7" customWidth="1"/>
    <col min="3071" max="3071" width="9" customWidth="1"/>
    <col min="3072" max="3072" width="7" customWidth="1"/>
    <col min="3073" max="3074" width="9" customWidth="1"/>
    <col min="3075" max="3076" width="7" customWidth="1"/>
    <col min="3077" max="3077" width="10" customWidth="1"/>
    <col min="3078" max="3079" width="7" customWidth="1"/>
    <col min="3080" max="3081" width="10" customWidth="1"/>
    <col min="3082" max="3082" width="7" customWidth="1"/>
    <col min="3083" max="3083" width="10" customWidth="1"/>
    <col min="3084" max="3085" width="7" customWidth="1"/>
    <col min="3086" max="3086" width="10" customWidth="1"/>
    <col min="3087" max="3089" width="7" customWidth="1"/>
    <col min="3090" max="3090" width="9" customWidth="1"/>
    <col min="3091" max="3091" width="10" customWidth="1"/>
    <col min="3092" max="3092" width="7" customWidth="1"/>
    <col min="3093" max="3093" width="9" customWidth="1"/>
    <col min="3094" max="3094" width="7" customWidth="1"/>
    <col min="3095" max="3095" width="10" customWidth="1"/>
    <col min="3096" max="3098" width="7" customWidth="1"/>
    <col min="3099" max="3099" width="9" customWidth="1"/>
    <col min="3100" max="3110" width="7" customWidth="1"/>
    <col min="3111" max="3111" width="10" customWidth="1"/>
    <col min="3112" max="3112" width="9" customWidth="1"/>
    <col min="3113" max="3113" width="7" customWidth="1"/>
    <col min="3114" max="3114" width="9" customWidth="1"/>
    <col min="3115" max="3118" width="7" customWidth="1"/>
    <col min="3119" max="3120" width="9" customWidth="1"/>
    <col min="3121" max="3122" width="7" customWidth="1"/>
    <col min="3123" max="3123" width="9" customWidth="1"/>
    <col min="3124" max="3124" width="7" customWidth="1"/>
    <col min="3125" max="3126" width="9" customWidth="1"/>
    <col min="3127" max="3129" width="7" customWidth="1"/>
    <col min="3130" max="3130" width="10" customWidth="1"/>
    <col min="3131" max="3131" width="7" customWidth="1"/>
    <col min="3132" max="3132" width="10" customWidth="1"/>
    <col min="3133" max="3134" width="7" customWidth="1"/>
    <col min="3135" max="3135" width="9" customWidth="1"/>
    <col min="3136" max="3136" width="10" customWidth="1"/>
    <col min="3137" max="3139" width="7" customWidth="1"/>
    <col min="3140" max="3140" width="9" customWidth="1"/>
    <col min="3141" max="3142" width="7" customWidth="1"/>
    <col min="3143" max="3143" width="10" customWidth="1"/>
    <col min="3144" max="3144" width="9" customWidth="1"/>
    <col min="3145" max="3147" width="7" customWidth="1"/>
    <col min="3148" max="3148" width="9" customWidth="1"/>
    <col min="3149" max="3156" width="7" customWidth="1"/>
    <col min="3157" max="3158" width="9" customWidth="1"/>
    <col min="3159" max="3159" width="7" customWidth="1"/>
    <col min="3160" max="3160" width="10" customWidth="1"/>
    <col min="3161" max="3161" width="7" customWidth="1"/>
    <col min="3162" max="3162" width="10" customWidth="1"/>
    <col min="3163" max="3166" width="7" customWidth="1"/>
    <col min="3167" max="3167" width="9" customWidth="1"/>
    <col min="3168" max="3168" width="10" customWidth="1"/>
    <col min="3169" max="3169" width="7" customWidth="1"/>
    <col min="3170" max="3170" width="9" customWidth="1"/>
    <col min="3171" max="3173" width="7" customWidth="1"/>
    <col min="3174" max="3174" width="9" customWidth="1"/>
    <col min="3175" max="3175" width="7" customWidth="1"/>
    <col min="3176" max="3176" width="10" customWidth="1"/>
    <col min="3177" max="3181" width="7" customWidth="1"/>
    <col min="3182" max="3182" width="9" customWidth="1"/>
    <col min="3183" max="3183" width="7" customWidth="1"/>
    <col min="3184" max="3184" width="9" customWidth="1"/>
    <col min="3185" max="3194" width="7" customWidth="1"/>
    <col min="3195" max="3195" width="10" customWidth="1"/>
    <col min="3196" max="3196" width="7" customWidth="1"/>
    <col min="3197" max="3197" width="9" customWidth="1"/>
    <col min="3198" max="3199" width="10" customWidth="1"/>
    <col min="3200" max="3200" width="9" customWidth="1"/>
    <col min="3201" max="3202" width="7" customWidth="1"/>
    <col min="3203" max="3204" width="9" customWidth="1"/>
    <col min="3205" max="3206" width="7" customWidth="1"/>
    <col min="3207" max="3207" width="9" customWidth="1"/>
    <col min="3208" max="3209" width="7" customWidth="1"/>
    <col min="3210" max="3210" width="10" customWidth="1"/>
    <col min="3211" max="3213" width="7" customWidth="1"/>
    <col min="3214" max="3214" width="9" customWidth="1"/>
    <col min="3215" max="3215" width="7" customWidth="1"/>
    <col min="3216" max="3216" width="9" customWidth="1"/>
    <col min="3217" max="3218" width="7" customWidth="1"/>
    <col min="3219" max="3221" width="9" customWidth="1"/>
    <col min="3222" max="3224" width="7" customWidth="1"/>
    <col min="3225" max="3225" width="9" customWidth="1"/>
    <col min="3226" max="3226" width="7" customWidth="1"/>
    <col min="3227" max="3228" width="10" customWidth="1"/>
    <col min="3229" max="3232" width="7" customWidth="1"/>
    <col min="3233" max="3233" width="10" customWidth="1"/>
    <col min="3234" max="3234" width="7" customWidth="1"/>
    <col min="3235" max="3235" width="9" customWidth="1"/>
    <col min="3236" max="3236" width="7" customWidth="1"/>
    <col min="3237" max="3237" width="9" customWidth="1"/>
    <col min="3238" max="3239" width="7" customWidth="1"/>
    <col min="3240" max="3240" width="10" customWidth="1"/>
    <col min="3241" max="3241" width="9" customWidth="1"/>
    <col min="3242" max="3243" width="7" customWidth="1"/>
    <col min="3244" max="3245" width="9" customWidth="1"/>
    <col min="3246" max="3246" width="10" customWidth="1"/>
    <col min="3247" max="3248" width="7" customWidth="1"/>
    <col min="3249" max="3249" width="10" customWidth="1"/>
    <col min="3250" max="3250" width="7" customWidth="1"/>
    <col min="3251" max="3251" width="9" customWidth="1"/>
    <col min="3252" max="3253" width="7" customWidth="1"/>
    <col min="3254" max="3254" width="9" customWidth="1"/>
    <col min="3255" max="3255" width="7" customWidth="1"/>
    <col min="3256" max="3256" width="9" customWidth="1"/>
    <col min="3257" max="3262" width="7" customWidth="1"/>
    <col min="3263" max="3263" width="9" customWidth="1"/>
    <col min="3264" max="3266" width="7" customWidth="1"/>
    <col min="3267" max="3267" width="8" customWidth="1"/>
    <col min="3268" max="3268" width="10" customWidth="1"/>
    <col min="3269" max="3269" width="8" customWidth="1"/>
    <col min="3270" max="3270" width="10" customWidth="1"/>
    <col min="3271" max="3271" width="8" customWidth="1"/>
    <col min="3272" max="3272" width="10" customWidth="1"/>
    <col min="3273" max="3276" width="11" bestFit="1" customWidth="1"/>
    <col min="3277" max="3281" width="8" customWidth="1"/>
    <col min="3282" max="3283" width="10" customWidth="1"/>
    <col min="3284" max="3284" width="11" bestFit="1" customWidth="1"/>
    <col min="3285" max="3288" width="8" customWidth="1"/>
    <col min="3289" max="3290" width="11" bestFit="1" customWidth="1"/>
    <col min="3291" max="3291" width="8" customWidth="1"/>
    <col min="3292" max="3293" width="10" customWidth="1"/>
    <col min="3294" max="3294" width="8" customWidth="1"/>
    <col min="3295" max="3295" width="10" customWidth="1"/>
    <col min="3296" max="3298" width="8" customWidth="1"/>
    <col min="3299" max="3299" width="10" customWidth="1"/>
    <col min="3300" max="3300" width="8" customWidth="1"/>
    <col min="3301" max="3302" width="11" bestFit="1" customWidth="1"/>
    <col min="3303" max="3307" width="8" customWidth="1"/>
    <col min="3308" max="3308" width="10" customWidth="1"/>
    <col min="3309" max="3309" width="8" customWidth="1"/>
    <col min="3310" max="3311" width="10" customWidth="1"/>
    <col min="3312" max="3312" width="8" customWidth="1"/>
    <col min="3313" max="3313" width="11" bestFit="1" customWidth="1"/>
    <col min="3314" max="3317" width="8" customWidth="1"/>
    <col min="3318" max="3319" width="10" customWidth="1"/>
    <col min="3320" max="3321" width="8" customWidth="1"/>
    <col min="3322" max="3322" width="10" customWidth="1"/>
    <col min="3323" max="3323" width="11" bestFit="1" customWidth="1"/>
    <col min="3324" max="3324" width="8" customWidth="1"/>
    <col min="3325" max="3326" width="11" bestFit="1" customWidth="1"/>
    <col min="3327" max="3330" width="8" customWidth="1"/>
    <col min="3331" max="3332" width="11" bestFit="1" customWidth="1"/>
    <col min="3333" max="3333" width="10" customWidth="1"/>
    <col min="3334" max="3334" width="8" customWidth="1"/>
    <col min="3335" max="3335" width="11" bestFit="1" customWidth="1"/>
    <col min="3336" max="3337" width="10" customWidth="1"/>
    <col min="3338" max="3338" width="8" customWidth="1"/>
    <col min="3339" max="3339" width="11" bestFit="1" customWidth="1"/>
    <col min="3340" max="3341" width="10" customWidth="1"/>
    <col min="3342" max="3342" width="8" customWidth="1"/>
    <col min="3343" max="3346" width="11" bestFit="1" customWidth="1"/>
    <col min="3347" max="3347" width="10" customWidth="1"/>
    <col min="3348" max="3348" width="8" customWidth="1"/>
    <col min="3349" max="3350" width="11" bestFit="1" customWidth="1"/>
    <col min="3351" max="3351" width="10" customWidth="1"/>
    <col min="3352" max="3353" width="8" customWidth="1"/>
    <col min="3354" max="3354" width="10" customWidth="1"/>
    <col min="3355" max="3355" width="8" customWidth="1"/>
    <col min="3356" max="3356" width="11" bestFit="1" customWidth="1"/>
    <col min="3357" max="3361" width="8" customWidth="1"/>
    <col min="3362" max="3362" width="11" bestFit="1" customWidth="1"/>
    <col min="3363" max="3363" width="8" customWidth="1"/>
    <col min="3364" max="3364" width="10" customWidth="1"/>
    <col min="3365" max="3369" width="8" customWidth="1"/>
    <col min="3370" max="3370" width="10" customWidth="1"/>
    <col min="3371" max="3371" width="8" customWidth="1"/>
    <col min="3372" max="3372" width="11" bestFit="1" customWidth="1"/>
    <col min="3373" max="3375" width="8" customWidth="1"/>
    <col min="3376" max="3376" width="10" customWidth="1"/>
    <col min="3377" max="3379" width="8" customWidth="1"/>
    <col min="3380" max="3380" width="10" customWidth="1"/>
    <col min="3381" max="3381" width="8" customWidth="1"/>
    <col min="3382" max="3383" width="11" bestFit="1" customWidth="1"/>
    <col min="3384" max="3384" width="8" customWidth="1"/>
    <col min="3385" max="3386" width="11" bestFit="1" customWidth="1"/>
    <col min="3387" max="3392" width="8" customWidth="1"/>
    <col min="3393" max="3393" width="10" customWidth="1"/>
    <col min="3394" max="3394" width="11" bestFit="1" customWidth="1"/>
    <col min="3395" max="3396" width="8" customWidth="1"/>
    <col min="3397" max="3397" width="10" customWidth="1"/>
    <col min="3398" max="3398" width="11" bestFit="1" customWidth="1"/>
    <col min="3399" max="3403" width="8" customWidth="1"/>
    <col min="3404" max="3404" width="11" bestFit="1" customWidth="1"/>
    <col min="3405" max="3405" width="8" customWidth="1"/>
    <col min="3406" max="3406" width="10" customWidth="1"/>
    <col min="3407" max="3416" width="8" customWidth="1"/>
    <col min="3417" max="3417" width="10" customWidth="1"/>
    <col min="3418" max="3418" width="8" customWidth="1"/>
    <col min="3419" max="3419" width="11" bestFit="1" customWidth="1"/>
    <col min="3420" max="3420" width="10" customWidth="1"/>
    <col min="3421" max="3425" width="8" customWidth="1"/>
    <col min="3426" max="3426" width="10" customWidth="1"/>
    <col min="3427" max="3428" width="8" customWidth="1"/>
    <col min="3429" max="3430" width="10" customWidth="1"/>
    <col min="3431" max="3431" width="8" customWidth="1"/>
    <col min="3432" max="3432" width="10" customWidth="1"/>
    <col min="3433" max="3434" width="8" customWidth="1"/>
    <col min="3435" max="3437" width="10" customWidth="1"/>
    <col min="3438" max="3438" width="11" bestFit="1" customWidth="1"/>
    <col min="3439" max="3439" width="10" customWidth="1"/>
    <col min="3440" max="3441" width="8" customWidth="1"/>
    <col min="3442" max="3442" width="11" bestFit="1" customWidth="1"/>
    <col min="3443" max="3445" width="10" customWidth="1"/>
    <col min="3446" max="3446" width="8" customWidth="1"/>
    <col min="3447" max="3447" width="11" bestFit="1" customWidth="1"/>
    <col min="3448" max="3452" width="8" customWidth="1"/>
    <col min="3453" max="3453" width="11" bestFit="1" customWidth="1"/>
    <col min="3454" max="3456" width="8" customWidth="1"/>
    <col min="3457" max="3457" width="10" customWidth="1"/>
    <col min="3458" max="3464" width="8" customWidth="1"/>
    <col min="3465" max="3465" width="10" customWidth="1"/>
    <col min="3466" max="3466" width="11" bestFit="1" customWidth="1"/>
    <col min="3467" max="3467" width="10" customWidth="1"/>
    <col min="3468" max="3472" width="8" customWidth="1"/>
    <col min="3473" max="3474" width="10" customWidth="1"/>
    <col min="3475" max="3475" width="8" customWidth="1"/>
    <col min="3476" max="3476" width="11" bestFit="1" customWidth="1"/>
    <col min="3477" max="3478" width="10" customWidth="1"/>
    <col min="3479" max="3481" width="8" customWidth="1"/>
    <col min="3482" max="3482" width="11" bestFit="1" customWidth="1"/>
    <col min="3483" max="3483" width="10" customWidth="1"/>
    <col min="3484" max="3487" width="8" customWidth="1"/>
    <col min="3488" max="3488" width="11" bestFit="1" customWidth="1"/>
    <col min="3489" max="3489" width="8" customWidth="1"/>
    <col min="3490" max="3492" width="11" bestFit="1" customWidth="1"/>
    <col min="3493" max="3493" width="10" customWidth="1"/>
    <col min="3494" max="3495" width="11" bestFit="1" customWidth="1"/>
    <col min="3496" max="3496" width="8" customWidth="1"/>
    <col min="3497" max="3498" width="11" bestFit="1" customWidth="1"/>
    <col min="3499" max="3499" width="10" customWidth="1"/>
    <col min="3500" max="3500" width="8" customWidth="1"/>
    <col min="3501" max="3501" width="10" customWidth="1"/>
    <col min="3502" max="3502" width="8" customWidth="1"/>
    <col min="3503" max="3503" width="10" customWidth="1"/>
    <col min="3504" max="3507" width="8" customWidth="1"/>
    <col min="3508" max="3509" width="11" bestFit="1" customWidth="1"/>
    <col min="3510" max="3513" width="9" customWidth="1"/>
    <col min="3514" max="3514" width="9.85546875" customWidth="1"/>
    <col min="3515" max="3515" width="6.85546875" customWidth="1"/>
    <col min="3516" max="3516" width="2" customWidth="1"/>
    <col min="3517" max="3517" width="3" customWidth="1"/>
    <col min="3518" max="3518" width="4" customWidth="1"/>
    <col min="3519" max="3519" width="5" customWidth="1"/>
    <col min="3520" max="3521" width="7" customWidth="1"/>
    <col min="3522" max="3523" width="4" customWidth="1"/>
    <col min="3524" max="3524" width="7" customWidth="1"/>
    <col min="3525" max="3525" width="5" customWidth="1"/>
    <col min="3526" max="3526" width="6" customWidth="1"/>
    <col min="3527" max="3528" width="7" customWidth="1"/>
    <col min="3529" max="3531" width="4" customWidth="1"/>
    <col min="3532" max="3532" width="7" customWidth="1"/>
    <col min="3533" max="3533" width="4" customWidth="1"/>
    <col min="3534" max="3534" width="5" customWidth="1"/>
    <col min="3535" max="3537" width="4" customWidth="1"/>
    <col min="3538" max="3538" width="6" customWidth="1"/>
    <col min="3539" max="3539" width="7" customWidth="1"/>
    <col min="3540" max="3540" width="6" customWidth="1"/>
    <col min="3541" max="3541" width="7" customWidth="1"/>
    <col min="3542" max="3542" width="4" customWidth="1"/>
    <col min="3543" max="3543" width="7" customWidth="1"/>
    <col min="3544" max="3544" width="4" customWidth="1"/>
    <col min="3545" max="3545" width="7" customWidth="1"/>
    <col min="3546" max="3546" width="5" customWidth="1"/>
    <col min="3547" max="3547" width="7" customWidth="1"/>
    <col min="3548" max="3548" width="5" customWidth="1"/>
    <col min="3549" max="3549" width="4" customWidth="1"/>
    <col min="3550" max="3553" width="5" customWidth="1"/>
    <col min="3554" max="3554" width="6" customWidth="1"/>
    <col min="3555" max="3555" width="7" customWidth="1"/>
    <col min="3556" max="3556" width="5" customWidth="1"/>
    <col min="3557" max="3557" width="6" customWidth="1"/>
    <col min="3558" max="3558" width="7" customWidth="1"/>
    <col min="3559" max="3559" width="8" customWidth="1"/>
    <col min="3560" max="3560" width="5" customWidth="1"/>
    <col min="3561" max="3561" width="7" customWidth="1"/>
    <col min="3562" max="3563" width="5" customWidth="1"/>
    <col min="3564" max="3564" width="8" customWidth="1"/>
    <col min="3565" max="3567" width="5" customWidth="1"/>
    <col min="3568" max="3568" width="7" customWidth="1"/>
    <col min="3569" max="3570" width="5" customWidth="1"/>
    <col min="3571" max="3571" width="7" customWidth="1"/>
    <col min="3572" max="3573" width="5" customWidth="1"/>
    <col min="3574" max="3574" width="7" customWidth="1"/>
    <col min="3575" max="3577" width="5" customWidth="1"/>
    <col min="3578" max="3578" width="8" customWidth="1"/>
    <col min="3579" max="3579" width="5" customWidth="1"/>
    <col min="3580" max="3580" width="8" customWidth="1"/>
    <col min="3581" max="3581" width="5" customWidth="1"/>
    <col min="3582" max="3582" width="8" customWidth="1"/>
    <col min="3583" max="3583" width="5" customWidth="1"/>
    <col min="3584" max="3585" width="7" customWidth="1"/>
    <col min="3586" max="3589" width="5" customWidth="1"/>
    <col min="3590" max="3590" width="7" customWidth="1"/>
    <col min="3591" max="3592" width="6" customWidth="1"/>
    <col min="3593" max="3593" width="7" customWidth="1"/>
    <col min="3594" max="3594" width="5" customWidth="1"/>
    <col min="3595" max="3595" width="6" customWidth="1"/>
    <col min="3596" max="3596" width="5" customWidth="1"/>
    <col min="3597" max="3597" width="8" customWidth="1"/>
    <col min="3598" max="3601" width="5" customWidth="1"/>
    <col min="3602" max="3602" width="7" customWidth="1"/>
    <col min="3603" max="3606" width="5" customWidth="1"/>
    <col min="3607" max="3607" width="8" customWidth="1"/>
    <col min="3608" max="3608" width="5" customWidth="1"/>
    <col min="3609" max="3609" width="6" customWidth="1"/>
    <col min="3610" max="3610" width="7" customWidth="1"/>
    <col min="3611" max="3614" width="5" customWidth="1"/>
    <col min="3615" max="3615" width="8" customWidth="1"/>
    <col min="3616" max="3618" width="5" customWidth="1"/>
    <col min="3619" max="3619" width="7" customWidth="1"/>
    <col min="3620" max="3622" width="5" customWidth="1"/>
    <col min="3623" max="3623" width="8" customWidth="1"/>
    <col min="3624" max="3624" width="5" customWidth="1"/>
    <col min="3625" max="3625" width="8" customWidth="1"/>
    <col min="3626" max="3626" width="7" customWidth="1"/>
    <col min="3627" max="3627" width="8" customWidth="1"/>
    <col min="3628" max="3628" width="7" customWidth="1"/>
    <col min="3629" max="3630" width="5" customWidth="1"/>
    <col min="3631" max="3631" width="7" customWidth="1"/>
    <col min="3632" max="3632" width="5" customWidth="1"/>
    <col min="3633" max="3633" width="8" customWidth="1"/>
    <col min="3634" max="3634" width="9" customWidth="1"/>
    <col min="3635" max="3635" width="5" customWidth="1"/>
    <col min="3636" max="3636" width="7" customWidth="1"/>
    <col min="3637" max="3638" width="5" customWidth="1"/>
    <col min="3639" max="3639" width="7" customWidth="1"/>
    <col min="3640" max="3640" width="9" customWidth="1"/>
    <col min="3641" max="3641" width="7" customWidth="1"/>
    <col min="3642" max="3642" width="5" customWidth="1"/>
    <col min="3643" max="3643" width="8" customWidth="1"/>
    <col min="3644" max="3644" width="5" customWidth="1"/>
    <col min="3645" max="3646" width="8" customWidth="1"/>
    <col min="3647" max="3647" width="5" customWidth="1"/>
    <col min="3648" max="3648" width="7" customWidth="1"/>
    <col min="3649" max="3649" width="8" customWidth="1"/>
    <col min="3650" max="3650" width="5" customWidth="1"/>
    <col min="3651" max="3651" width="8" customWidth="1"/>
    <col min="3652" max="3652" width="5" customWidth="1"/>
    <col min="3653" max="3653" width="7" customWidth="1"/>
    <col min="3654" max="3660" width="5" customWidth="1"/>
    <col min="3661" max="3661" width="7" customWidth="1"/>
    <col min="3662" max="3665" width="5" customWidth="1"/>
    <col min="3666" max="3666" width="7" customWidth="1"/>
    <col min="3667" max="3667" width="6" customWidth="1"/>
    <col min="3668" max="3673" width="5" customWidth="1"/>
    <col min="3674" max="3674" width="8" customWidth="1"/>
    <col min="3675" max="3676" width="5" customWidth="1"/>
    <col min="3677" max="3677" width="6" customWidth="1"/>
    <col min="3678" max="3678" width="8" customWidth="1"/>
    <col min="3679" max="3679" width="7" customWidth="1"/>
    <col min="3680" max="3680" width="5" customWidth="1"/>
    <col min="3681" max="3681" width="6" customWidth="1"/>
    <col min="3682" max="3683" width="8" customWidth="1"/>
    <col min="3684" max="3685" width="5" customWidth="1"/>
    <col min="3686" max="3686" width="7" customWidth="1"/>
    <col min="3687" max="3688" width="5" customWidth="1"/>
    <col min="3689" max="3689" width="8" customWidth="1"/>
    <col min="3690" max="3690" width="5" customWidth="1"/>
    <col min="3691" max="3691" width="8" customWidth="1"/>
    <col min="3692" max="3693" width="5" customWidth="1"/>
    <col min="3694" max="3694" width="7" customWidth="1"/>
    <col min="3695" max="3695" width="5" customWidth="1"/>
    <col min="3696" max="3697" width="7" customWidth="1"/>
    <col min="3698" max="3699" width="5" customWidth="1"/>
    <col min="3700" max="3700" width="7" customWidth="1"/>
    <col min="3701" max="3704" width="5" customWidth="1"/>
    <col min="3705" max="3705" width="6" customWidth="1"/>
    <col min="3706" max="3706" width="5" customWidth="1"/>
    <col min="3707" max="3707" width="7" customWidth="1"/>
    <col min="3708" max="3714" width="5" customWidth="1"/>
    <col min="3715" max="3716" width="8" customWidth="1"/>
    <col min="3717" max="3722" width="5" customWidth="1"/>
    <col min="3723" max="3724" width="7" customWidth="1"/>
    <col min="3725" max="3725" width="5" customWidth="1"/>
    <col min="3726" max="3726" width="6" customWidth="1"/>
    <col min="3727" max="3728" width="5" customWidth="1"/>
    <col min="3729" max="3730" width="8" customWidth="1"/>
    <col min="3731" max="3735" width="5" customWidth="1"/>
    <col min="3736" max="3736" width="7" customWidth="1"/>
    <col min="3737" max="3739" width="5" customWidth="1"/>
    <col min="3740" max="3740" width="8" customWidth="1"/>
    <col min="3741" max="3742" width="5" customWidth="1"/>
    <col min="3743" max="3743" width="8" customWidth="1"/>
    <col min="3744" max="3745" width="5" customWidth="1"/>
    <col min="3746" max="3746" width="6" customWidth="1"/>
    <col min="3747" max="3748" width="5" customWidth="1"/>
    <col min="3749" max="3750" width="8" customWidth="1"/>
    <col min="3751" max="3754" width="5" customWidth="1"/>
    <col min="3755" max="3755" width="9" customWidth="1"/>
    <col min="3756" max="3756" width="8" customWidth="1"/>
    <col min="3757" max="3757" width="5" customWidth="1"/>
    <col min="3758" max="3758" width="6" customWidth="1"/>
    <col min="3759" max="3759" width="8" customWidth="1"/>
    <col min="3760" max="3761" width="5" customWidth="1"/>
    <col min="3762" max="3762" width="7" customWidth="1"/>
    <col min="3763" max="3764" width="5" customWidth="1"/>
    <col min="3765" max="3765" width="8" customWidth="1"/>
    <col min="3766" max="3769" width="5" customWidth="1"/>
    <col min="3770" max="3770" width="8" customWidth="1"/>
    <col min="3771" max="3771" width="5" customWidth="1"/>
    <col min="3772" max="3772" width="8" customWidth="1"/>
    <col min="3773" max="3773" width="7" customWidth="1"/>
    <col min="3774" max="3775" width="5" customWidth="1"/>
    <col min="3776" max="3776" width="8" customWidth="1"/>
    <col min="3777" max="3777" width="5" customWidth="1"/>
    <col min="3778" max="3779" width="7" customWidth="1"/>
    <col min="3780" max="3780" width="8" customWidth="1"/>
    <col min="3781" max="3781" width="6" customWidth="1"/>
    <col min="3782" max="3782" width="5" customWidth="1"/>
    <col min="3783" max="3783" width="7" customWidth="1"/>
    <col min="3784" max="3792" width="5" customWidth="1"/>
    <col min="3793" max="3793" width="8" customWidth="1"/>
    <col min="3794" max="3794" width="5" customWidth="1"/>
    <col min="3795" max="3795" width="7" customWidth="1"/>
    <col min="3796" max="3796" width="8" customWidth="1"/>
    <col min="3797" max="3797" width="5" customWidth="1"/>
    <col min="3798" max="3798" width="7" customWidth="1"/>
    <col min="3799" max="3802" width="5" customWidth="1"/>
    <col min="3803" max="3803" width="8" customWidth="1"/>
    <col min="3804" max="3807" width="5" customWidth="1"/>
    <col min="3808" max="3808" width="8" customWidth="1"/>
    <col min="3809" max="3809" width="7" customWidth="1"/>
    <col min="3810" max="3816" width="5" customWidth="1"/>
    <col min="3817" max="3817" width="8" customWidth="1"/>
    <col min="3818" max="3819" width="5" customWidth="1"/>
    <col min="3820" max="3820" width="8" customWidth="1"/>
    <col min="3821" max="3822" width="5" customWidth="1"/>
    <col min="3823" max="3823" width="8" customWidth="1"/>
    <col min="3824" max="3826" width="5" customWidth="1"/>
    <col min="3827" max="3827" width="7" customWidth="1"/>
    <col min="3828" max="3828" width="6" customWidth="1"/>
    <col min="3829" max="3829" width="8" customWidth="1"/>
    <col min="3830" max="3833" width="5" customWidth="1"/>
    <col min="3834" max="3834" width="8" customWidth="1"/>
    <col min="3835" max="3835" width="5" customWidth="1"/>
    <col min="3836" max="3837" width="8" customWidth="1"/>
    <col min="3838" max="3840" width="5" customWidth="1"/>
    <col min="3841" max="3842" width="7" customWidth="1"/>
    <col min="3843" max="3843" width="5" customWidth="1"/>
    <col min="3844" max="3844" width="7" customWidth="1"/>
    <col min="3845" max="3845" width="8" customWidth="1"/>
    <col min="3846" max="3850" width="5" customWidth="1"/>
    <col min="3851" max="3851" width="7" customWidth="1"/>
    <col min="3852" max="3853" width="5" customWidth="1"/>
    <col min="3854" max="3854" width="7" customWidth="1"/>
    <col min="3855" max="3856" width="5" customWidth="1"/>
    <col min="3857" max="3857" width="8" customWidth="1"/>
    <col min="3858" max="3863" width="5" customWidth="1"/>
    <col min="3864" max="3864" width="7" customWidth="1"/>
    <col min="3865" max="3866" width="5" customWidth="1"/>
    <col min="3867" max="3867" width="7" customWidth="1"/>
    <col min="3868" max="3868" width="5" customWidth="1"/>
    <col min="3869" max="3870" width="7" customWidth="1"/>
    <col min="3871" max="3878" width="5" customWidth="1"/>
    <col min="3879" max="3879" width="8" customWidth="1"/>
    <col min="3880" max="3881" width="7" customWidth="1"/>
    <col min="3882" max="3882" width="8" customWidth="1"/>
    <col min="3883" max="3890" width="5" customWidth="1"/>
    <col min="3891" max="3891" width="8" customWidth="1"/>
    <col min="3892" max="3893" width="6" customWidth="1"/>
    <col min="3894" max="3894" width="9" customWidth="1"/>
    <col min="3895" max="3896" width="6" customWidth="1"/>
    <col min="3897" max="3898" width="9" customWidth="1"/>
    <col min="3899" max="3903" width="6" customWidth="1"/>
    <col min="3904" max="3904" width="9" customWidth="1"/>
    <col min="3905" max="3909" width="6" customWidth="1"/>
    <col min="3910" max="3910" width="9" customWidth="1"/>
    <col min="3911" max="3914" width="6" customWidth="1"/>
    <col min="3915" max="3915" width="9" customWidth="1"/>
    <col min="3916" max="3916" width="8" customWidth="1"/>
    <col min="3917" max="3917" width="9" customWidth="1"/>
    <col min="3918" max="3919" width="8" customWidth="1"/>
    <col min="3920" max="3920" width="6" customWidth="1"/>
    <col min="3921" max="3921" width="9" customWidth="1"/>
    <col min="3922" max="3922" width="6" customWidth="1"/>
    <col min="3923" max="3923" width="8" customWidth="1"/>
    <col min="3924" max="3929" width="6" customWidth="1"/>
    <col min="3930" max="3932" width="9" customWidth="1"/>
    <col min="3933" max="3933" width="8" customWidth="1"/>
    <col min="3934" max="3934" width="6" customWidth="1"/>
    <col min="3935" max="3935" width="8" customWidth="1"/>
    <col min="3936" max="3940" width="6" customWidth="1"/>
    <col min="3941" max="3941" width="9" customWidth="1"/>
    <col min="3942" max="3942" width="6" customWidth="1"/>
    <col min="3943" max="3943" width="8" customWidth="1"/>
    <col min="3944" max="3944" width="9" customWidth="1"/>
    <col min="3945" max="3945" width="6" customWidth="1"/>
    <col min="3946" max="3949" width="9" customWidth="1"/>
    <col min="3950" max="3950" width="8" customWidth="1"/>
    <col min="3951" max="3951" width="9" customWidth="1"/>
    <col min="3952" max="3954" width="6" customWidth="1"/>
    <col min="3955" max="3955" width="9" customWidth="1"/>
    <col min="3956" max="3959" width="6" customWidth="1"/>
    <col min="3960" max="3960" width="9" customWidth="1"/>
    <col min="3961" max="3963" width="6" customWidth="1"/>
    <col min="3964" max="3964" width="9" customWidth="1"/>
    <col min="3965" max="3965" width="8" customWidth="1"/>
    <col min="3966" max="3968" width="6" customWidth="1"/>
    <col min="3969" max="3969" width="9" customWidth="1"/>
    <col min="3970" max="3970" width="6" customWidth="1"/>
    <col min="3971" max="3971" width="9" customWidth="1"/>
    <col min="3972" max="3972" width="6" customWidth="1"/>
    <col min="3973" max="3973" width="7" customWidth="1"/>
    <col min="3974" max="3976" width="6" customWidth="1"/>
    <col min="3977" max="3977" width="8" customWidth="1"/>
    <col min="3978" max="3981" width="6" customWidth="1"/>
    <col min="3982" max="3982" width="8" customWidth="1"/>
    <col min="3983" max="3984" width="6" customWidth="1"/>
    <col min="3985" max="3985" width="8" customWidth="1"/>
    <col min="3986" max="3986" width="6" customWidth="1"/>
    <col min="3987" max="3987" width="9" customWidth="1"/>
    <col min="3988" max="3994" width="6" customWidth="1"/>
    <col min="3995" max="3995" width="9" customWidth="1"/>
    <col min="3996" max="3996" width="6" customWidth="1"/>
    <col min="3997" max="3997" width="9" customWidth="1"/>
    <col min="3998" max="3998" width="8" customWidth="1"/>
    <col min="3999" max="4001" width="6" customWidth="1"/>
    <col min="4002" max="4002" width="8" customWidth="1"/>
    <col min="4003" max="4004" width="6" customWidth="1"/>
    <col min="4005" max="4005" width="8" customWidth="1"/>
    <col min="4006" max="4007" width="9" customWidth="1"/>
    <col min="4008" max="4008" width="6" customWidth="1"/>
    <col min="4009" max="4009" width="8" customWidth="1"/>
    <col min="4010" max="4010" width="9" customWidth="1"/>
    <col min="4011" max="4016" width="6" customWidth="1"/>
    <col min="4017" max="4018" width="9" customWidth="1"/>
    <col min="4019" max="4020" width="6" customWidth="1"/>
    <col min="4021" max="4021" width="9" customWidth="1"/>
    <col min="4022" max="4022" width="8" customWidth="1"/>
    <col min="4023" max="4026" width="6" customWidth="1"/>
    <col min="4027" max="4027" width="7" customWidth="1"/>
    <col min="4028" max="4028" width="9" customWidth="1"/>
    <col min="4029" max="4032" width="6" customWidth="1"/>
    <col min="4033" max="4033" width="8" customWidth="1"/>
    <col min="4034" max="4035" width="6" customWidth="1"/>
    <col min="4036" max="4036" width="8" customWidth="1"/>
    <col min="4037" max="4041" width="6" customWidth="1"/>
    <col min="4042" max="4043" width="9" customWidth="1"/>
    <col min="4044" max="4044" width="6" customWidth="1"/>
    <col min="4045" max="4047" width="9" customWidth="1"/>
    <col min="4048" max="4048" width="6" customWidth="1"/>
    <col min="4049" max="4049" width="9" customWidth="1"/>
    <col min="4050" max="4051" width="6" customWidth="1"/>
    <col min="4052" max="4052" width="8" customWidth="1"/>
    <col min="4053" max="4053" width="6" customWidth="1"/>
    <col min="4054" max="4054" width="8" customWidth="1"/>
    <col min="4055" max="4055" width="6" customWidth="1"/>
    <col min="4056" max="4056" width="8" customWidth="1"/>
    <col min="4057" max="4057" width="9" customWidth="1"/>
    <col min="4058" max="4058" width="8" customWidth="1"/>
    <col min="4059" max="4061" width="6" customWidth="1"/>
    <col min="4062" max="4062" width="9" customWidth="1"/>
    <col min="4063" max="4065" width="6" customWidth="1"/>
    <col min="4066" max="4067" width="8" customWidth="1"/>
    <col min="4068" max="4072" width="6" customWidth="1"/>
    <col min="4073" max="4073" width="8" customWidth="1"/>
    <col min="4074" max="4075" width="6" customWidth="1"/>
    <col min="4076" max="4076" width="9" customWidth="1"/>
    <col min="4077" max="4079" width="6" customWidth="1"/>
    <col min="4080" max="4080" width="8" customWidth="1"/>
    <col min="4081" max="4083" width="6" customWidth="1"/>
    <col min="4084" max="4084" width="8" customWidth="1"/>
    <col min="4085" max="4085" width="6" customWidth="1"/>
    <col min="4086" max="4086" width="8" customWidth="1"/>
    <col min="4087" max="4087" width="6" customWidth="1"/>
    <col min="4088" max="4088" width="9" customWidth="1"/>
    <col min="4089" max="4092" width="6" customWidth="1"/>
    <col min="4093" max="4094" width="8" customWidth="1"/>
    <col min="4095" max="4096" width="6" customWidth="1"/>
    <col min="4097" max="4099" width="8" customWidth="1"/>
    <col min="4100" max="4107" width="6" customWidth="1"/>
    <col min="4108" max="4108" width="7" customWidth="1"/>
    <col min="4109" max="4111" width="6" customWidth="1"/>
    <col min="4112" max="4112" width="9" customWidth="1"/>
    <col min="4113" max="4115" width="6" customWidth="1"/>
    <col min="4116" max="4116" width="9" customWidth="1"/>
    <col min="4117" max="4117" width="6" customWidth="1"/>
    <col min="4118" max="4118" width="9" customWidth="1"/>
    <col min="4119" max="4119" width="8" customWidth="1"/>
    <col min="4120" max="4120" width="6" customWidth="1"/>
    <col min="4121" max="4121" width="8" customWidth="1"/>
    <col min="4122" max="4126" width="6" customWidth="1"/>
    <col min="4127" max="4127" width="8" customWidth="1"/>
    <col min="4128" max="4129" width="6" customWidth="1"/>
    <col min="4130" max="4130" width="9" customWidth="1"/>
    <col min="4131" max="4135" width="6" customWidth="1"/>
    <col min="4136" max="4136" width="8" customWidth="1"/>
    <col min="4137" max="4140" width="6" customWidth="1"/>
    <col min="4141" max="4141" width="9" customWidth="1"/>
    <col min="4142" max="4142" width="6" customWidth="1"/>
    <col min="4143" max="4143" width="8" customWidth="1"/>
    <col min="4144" max="4150" width="6" customWidth="1"/>
    <col min="4151" max="4151" width="8" customWidth="1"/>
    <col min="4152" max="4153" width="6" customWidth="1"/>
    <col min="4154" max="4154" width="9" customWidth="1"/>
    <col min="4155" max="4155" width="8" customWidth="1"/>
    <col min="4156" max="4156" width="6" customWidth="1"/>
    <col min="4157" max="4160" width="8" customWidth="1"/>
    <col min="4161" max="4161" width="6" customWidth="1"/>
    <col min="4162" max="4162" width="8" customWidth="1"/>
    <col min="4163" max="4163" width="9" customWidth="1"/>
    <col min="4164" max="4164" width="8" customWidth="1"/>
    <col min="4165" max="4167" width="6" customWidth="1"/>
    <col min="4168" max="4168" width="8" customWidth="1"/>
    <col min="4169" max="4173" width="6" customWidth="1"/>
    <col min="4174" max="4174" width="8" customWidth="1"/>
    <col min="4175" max="4176" width="6" customWidth="1"/>
    <col min="4177" max="4177" width="8" customWidth="1"/>
    <col min="4178" max="4181" width="6" customWidth="1"/>
    <col min="4182" max="4182" width="9" customWidth="1"/>
    <col min="4183" max="4183" width="6" customWidth="1"/>
    <col min="4184" max="4184" width="8" customWidth="1"/>
    <col min="4185" max="4186" width="6" customWidth="1"/>
    <col min="4187" max="4188" width="8" customWidth="1"/>
    <col min="4189" max="4189" width="9" customWidth="1"/>
    <col min="4190" max="4191" width="6" customWidth="1"/>
    <col min="4192" max="4192" width="9" customWidth="1"/>
    <col min="4193" max="4193" width="6" customWidth="1"/>
    <col min="4194" max="4198" width="8" customWidth="1"/>
    <col min="4199" max="4201" width="6" customWidth="1"/>
    <col min="4202" max="4202" width="9" customWidth="1"/>
    <col min="4203" max="4203" width="8" customWidth="1"/>
    <col min="4204" max="4204" width="6" customWidth="1"/>
    <col min="4205" max="4205" width="9" customWidth="1"/>
    <col min="4206" max="4206" width="6" customWidth="1"/>
    <col min="4207" max="4208" width="9" customWidth="1"/>
    <col min="4209" max="4211" width="6" customWidth="1"/>
    <col min="4212" max="4212" width="9" customWidth="1"/>
    <col min="4213" max="4213" width="8" customWidth="1"/>
    <col min="4214" max="4217" width="6" customWidth="1"/>
    <col min="4218" max="4218" width="9" customWidth="1"/>
    <col min="4219" max="4222" width="6" customWidth="1"/>
    <col min="4223" max="4223" width="8" customWidth="1"/>
    <col min="4224" max="4225" width="6" customWidth="1"/>
    <col min="4226" max="4226" width="8" customWidth="1"/>
    <col min="4227" max="4229" width="6" customWidth="1"/>
    <col min="4230" max="4230" width="9" customWidth="1"/>
    <col min="4231" max="4231" width="6" customWidth="1"/>
    <col min="4232" max="4232" width="8" customWidth="1"/>
    <col min="4233" max="4234" width="6" customWidth="1"/>
    <col min="4235" max="4235" width="8" customWidth="1"/>
    <col min="4236" max="4236" width="9" customWidth="1"/>
    <col min="4237" max="4237" width="6" customWidth="1"/>
    <col min="4238" max="4238" width="9" customWidth="1"/>
    <col min="4239" max="4244" width="6" customWidth="1"/>
    <col min="4245" max="4245" width="8" customWidth="1"/>
    <col min="4246" max="4246" width="6" customWidth="1"/>
    <col min="4247" max="4247" width="8" customWidth="1"/>
    <col min="4248" max="4249" width="6" customWidth="1"/>
    <col min="4250" max="4250" width="9" customWidth="1"/>
    <col min="4251" max="4251" width="6" customWidth="1"/>
    <col min="4252" max="4254" width="8" customWidth="1"/>
    <col min="4255" max="4260" width="6" customWidth="1"/>
    <col min="4261" max="4261" width="8" customWidth="1"/>
    <col min="4262" max="4262" width="6" customWidth="1"/>
    <col min="4263" max="4264" width="8" customWidth="1"/>
    <col min="4265" max="4269" width="6" customWidth="1"/>
    <col min="4270" max="4270" width="9" customWidth="1"/>
    <col min="4271" max="4273" width="6" customWidth="1"/>
    <col min="4274" max="4274" width="8" customWidth="1"/>
    <col min="4275" max="4277" width="6" customWidth="1"/>
    <col min="4278" max="4278" width="9" customWidth="1"/>
    <col min="4279" max="4280" width="6" customWidth="1"/>
    <col min="4281" max="4282" width="8" customWidth="1"/>
    <col min="4283" max="4283" width="9" customWidth="1"/>
    <col min="4284" max="4285" width="6" customWidth="1"/>
    <col min="4286" max="4286" width="9" customWidth="1"/>
    <col min="4287" max="4287" width="8" customWidth="1"/>
    <col min="4288" max="4290" width="6" customWidth="1"/>
    <col min="4291" max="4291" width="8" customWidth="1"/>
    <col min="4292" max="4295" width="6" customWidth="1"/>
    <col min="4296" max="4297" width="8" customWidth="1"/>
    <col min="4298" max="4303" width="6" customWidth="1"/>
    <col min="4304" max="4308" width="9" customWidth="1"/>
    <col min="4309" max="4311" width="6" customWidth="1"/>
    <col min="4312" max="4312" width="8" customWidth="1"/>
    <col min="4313" max="4315" width="6" customWidth="1"/>
    <col min="4316" max="4316" width="9" customWidth="1"/>
    <col min="4317" max="4318" width="8" customWidth="1"/>
    <col min="4319" max="4319" width="6" customWidth="1"/>
    <col min="4320" max="4320" width="9" customWidth="1"/>
    <col min="4321" max="4330" width="6" customWidth="1"/>
    <col min="4331" max="4331" width="9" customWidth="1"/>
    <col min="4332" max="4336" width="6" customWidth="1"/>
    <col min="4337" max="4337" width="8" customWidth="1"/>
    <col min="4338" max="4338" width="9" customWidth="1"/>
    <col min="4339" max="4344" width="6" customWidth="1"/>
    <col min="4345" max="4345" width="8" customWidth="1"/>
    <col min="4346" max="4346" width="6" customWidth="1"/>
    <col min="4347" max="4347" width="9" customWidth="1"/>
    <col min="4348" max="4349" width="6" customWidth="1"/>
    <col min="4350" max="4350" width="8" customWidth="1"/>
    <col min="4351" max="4351" width="6" customWidth="1"/>
    <col min="4352" max="4352" width="8" customWidth="1"/>
    <col min="4353" max="4355" width="6" customWidth="1"/>
    <col min="4356" max="4356" width="8" customWidth="1"/>
    <col min="4357" max="4360" width="6" customWidth="1"/>
    <col min="4361" max="4362" width="8" customWidth="1"/>
    <col min="4363" max="4363" width="6" customWidth="1"/>
    <col min="4364" max="4364" width="8" customWidth="1"/>
    <col min="4365" max="4366" width="6" customWidth="1"/>
    <col min="4367" max="4368" width="8" customWidth="1"/>
    <col min="4369" max="4369" width="6" customWidth="1"/>
    <col min="4370" max="4371" width="9" customWidth="1"/>
    <col min="4372" max="4373" width="6" customWidth="1"/>
    <col min="4374" max="4374" width="8" customWidth="1"/>
    <col min="4375" max="4376" width="6" customWidth="1"/>
    <col min="4377" max="4377" width="8" customWidth="1"/>
    <col min="4378" max="4382" width="6" customWidth="1"/>
    <col min="4383" max="4383" width="8" customWidth="1"/>
    <col min="4384" max="4389" width="6" customWidth="1"/>
    <col min="4390" max="4390" width="8" customWidth="1"/>
    <col min="4391" max="4391" width="6" customWidth="1"/>
    <col min="4392" max="4392" width="8" customWidth="1"/>
    <col min="4393" max="4393" width="9" customWidth="1"/>
    <col min="4394" max="4395" width="6" customWidth="1"/>
    <col min="4396" max="4397" width="9" customWidth="1"/>
    <col min="4398" max="4399" width="6" customWidth="1"/>
    <col min="4400" max="4400" width="9" customWidth="1"/>
    <col min="4401" max="4401" width="8" customWidth="1"/>
    <col min="4402" max="4402" width="9" customWidth="1"/>
    <col min="4403" max="4405" width="6" customWidth="1"/>
    <col min="4406" max="4406" width="9" customWidth="1"/>
    <col min="4407" max="4409" width="6" customWidth="1"/>
    <col min="4410" max="4410" width="8" customWidth="1"/>
    <col min="4411" max="4411" width="6" customWidth="1"/>
    <col min="4412" max="4414" width="9" customWidth="1"/>
    <col min="4415" max="4415" width="6" customWidth="1"/>
    <col min="4416" max="4416" width="8" customWidth="1"/>
    <col min="4417" max="4417" width="6" customWidth="1"/>
    <col min="4418" max="4418" width="8" customWidth="1"/>
    <col min="4419" max="4420" width="6" customWidth="1"/>
    <col min="4421" max="4421" width="9" customWidth="1"/>
    <col min="4422" max="4431" width="6" customWidth="1"/>
    <col min="4432" max="4432" width="8" customWidth="1"/>
    <col min="4433" max="4435" width="6" customWidth="1"/>
    <col min="4436" max="4436" width="9" customWidth="1"/>
    <col min="4437" max="4437" width="6" customWidth="1"/>
    <col min="4438" max="4438" width="8" customWidth="1"/>
    <col min="4439" max="4440" width="6" customWidth="1"/>
    <col min="4441" max="4441" width="8" customWidth="1"/>
    <col min="4442" max="4448" width="6" customWidth="1"/>
    <col min="4449" max="4449" width="9" customWidth="1"/>
    <col min="4450" max="4453" width="6" customWidth="1"/>
    <col min="4454" max="4454" width="9" customWidth="1"/>
    <col min="4455" max="4456" width="6" customWidth="1"/>
    <col min="4457" max="4457" width="8" customWidth="1"/>
    <col min="4458" max="4461" width="6" customWidth="1"/>
    <col min="4462" max="4462" width="8" customWidth="1"/>
    <col min="4463" max="4464" width="6" customWidth="1"/>
    <col min="4465" max="4467" width="9" customWidth="1"/>
    <col min="4468" max="4470" width="6" customWidth="1"/>
    <col min="4471" max="4471" width="9" customWidth="1"/>
    <col min="4472" max="4472" width="6" customWidth="1"/>
    <col min="4473" max="4473" width="9" customWidth="1"/>
    <col min="4474" max="4475" width="6" customWidth="1"/>
    <col min="4476" max="4476" width="8" customWidth="1"/>
    <col min="4477" max="4477" width="6" customWidth="1"/>
    <col min="4478" max="4479" width="8" customWidth="1"/>
    <col min="4480" max="4481" width="6" customWidth="1"/>
    <col min="4482" max="4482" width="9" customWidth="1"/>
    <col min="4483" max="4484" width="6" customWidth="1"/>
    <col min="4485" max="4485" width="9" customWidth="1"/>
    <col min="4486" max="4486" width="8" customWidth="1"/>
    <col min="4487" max="4488" width="6" customWidth="1"/>
    <col min="4489" max="4489" width="8" customWidth="1"/>
    <col min="4490" max="4491" width="6" customWidth="1"/>
    <col min="4492" max="4492" width="9" customWidth="1"/>
    <col min="4493" max="4497" width="6" customWidth="1"/>
    <col min="4498" max="4498" width="9" customWidth="1"/>
    <col min="4499" max="4502" width="6" customWidth="1"/>
    <col min="4503" max="4504" width="9" customWidth="1"/>
    <col min="4505" max="4505" width="6" customWidth="1"/>
    <col min="4506" max="4507" width="9" customWidth="1"/>
    <col min="4508" max="4508" width="6" customWidth="1"/>
    <col min="4509" max="4509" width="8" customWidth="1"/>
    <col min="4510" max="4510" width="6" customWidth="1"/>
    <col min="4511" max="4511" width="8" customWidth="1"/>
    <col min="4512" max="4512" width="6" customWidth="1"/>
    <col min="4513" max="4513" width="9" customWidth="1"/>
    <col min="4514" max="4516" width="6" customWidth="1"/>
    <col min="4517" max="4517" width="8" customWidth="1"/>
    <col min="4518" max="4519" width="6" customWidth="1"/>
    <col min="4520" max="4520" width="8" customWidth="1"/>
    <col min="4521" max="4522" width="6" customWidth="1"/>
    <col min="4523" max="4523" width="8" customWidth="1"/>
    <col min="4524" max="4525" width="6" customWidth="1"/>
    <col min="4526" max="4526" width="7" customWidth="1"/>
    <col min="4527" max="4528" width="6" customWidth="1"/>
    <col min="4529" max="4529" width="9" customWidth="1"/>
    <col min="4530" max="4531" width="6" customWidth="1"/>
    <col min="4532" max="4532" width="8" customWidth="1"/>
    <col min="4533" max="4534" width="6" customWidth="1"/>
    <col min="4535" max="4535" width="8" customWidth="1"/>
    <col min="4536" max="4538" width="6" customWidth="1"/>
    <col min="4539" max="4539" width="8" customWidth="1"/>
    <col min="4540" max="4541" width="6" customWidth="1"/>
    <col min="4542" max="4542" width="9" customWidth="1"/>
    <col min="4543" max="4545" width="6" customWidth="1"/>
    <col min="4546" max="4546" width="8" customWidth="1"/>
    <col min="4547" max="4547" width="7" customWidth="1"/>
    <col min="4548" max="4549" width="6" customWidth="1"/>
    <col min="4550" max="4550" width="8" customWidth="1"/>
    <col min="4551" max="4551" width="9" customWidth="1"/>
    <col min="4552" max="4552" width="6" customWidth="1"/>
    <col min="4553" max="4556" width="8" customWidth="1"/>
    <col min="4557" max="4557" width="6" customWidth="1"/>
    <col min="4558" max="4558" width="8" customWidth="1"/>
    <col min="4559" max="4559" width="9" customWidth="1"/>
    <col min="4560" max="4562" width="6" customWidth="1"/>
    <col min="4563" max="4563" width="8" customWidth="1"/>
    <col min="4564" max="4565" width="6" customWidth="1"/>
    <col min="4566" max="4566" width="8" customWidth="1"/>
    <col min="4567" max="4577" width="6" customWidth="1"/>
    <col min="4578" max="4580" width="9" customWidth="1"/>
    <col min="4581" max="4587" width="6" customWidth="1"/>
    <col min="4588" max="4588" width="8" customWidth="1"/>
    <col min="4589" max="4589" width="6" customWidth="1"/>
    <col min="4590" max="4590" width="9" customWidth="1"/>
    <col min="4591" max="4592" width="6" customWidth="1"/>
    <col min="4593" max="4598" width="9" customWidth="1"/>
    <col min="4599" max="4600" width="6" customWidth="1"/>
    <col min="4601" max="4602" width="9" customWidth="1"/>
    <col min="4603" max="4603" width="7" customWidth="1"/>
    <col min="4604" max="4606" width="6" customWidth="1"/>
    <col min="4607" max="4607" width="8" customWidth="1"/>
    <col min="4608" max="4608" width="6" customWidth="1"/>
    <col min="4609" max="4611" width="8" customWidth="1"/>
    <col min="4612" max="4613" width="6" customWidth="1"/>
    <col min="4614" max="4614" width="8" customWidth="1"/>
    <col min="4615" max="4615" width="9" customWidth="1"/>
    <col min="4616" max="4616" width="8" customWidth="1"/>
    <col min="4617" max="4617" width="6" customWidth="1"/>
    <col min="4618" max="4618" width="8" customWidth="1"/>
    <col min="4619" max="4619" width="6" customWidth="1"/>
    <col min="4620" max="4620" width="8" customWidth="1"/>
    <col min="4621" max="4621" width="6" customWidth="1"/>
    <col min="4622" max="4622" width="8" customWidth="1"/>
    <col min="4623" max="4625" width="6" customWidth="1"/>
    <col min="4626" max="4626" width="8" customWidth="1"/>
    <col min="4627" max="4628" width="6" customWidth="1"/>
    <col min="4629" max="4629" width="8" customWidth="1"/>
    <col min="4630" max="4630" width="9" customWidth="1"/>
    <col min="4631" max="4633" width="6" customWidth="1"/>
    <col min="4634" max="4634" width="8" customWidth="1"/>
    <col min="4635" max="4643" width="6" customWidth="1"/>
    <col min="4644" max="4644" width="8" customWidth="1"/>
    <col min="4645" max="4646" width="6" customWidth="1"/>
    <col min="4647" max="4647" width="9" customWidth="1"/>
    <col min="4648" max="4650" width="6" customWidth="1"/>
    <col min="4651" max="4651" width="9" customWidth="1"/>
    <col min="4652" max="4659" width="6" customWidth="1"/>
    <col min="4660" max="4660" width="9" customWidth="1"/>
    <col min="4661" max="4663" width="6" customWidth="1"/>
    <col min="4664" max="4664" width="9" customWidth="1"/>
    <col min="4665" max="4665" width="6" customWidth="1"/>
    <col min="4666" max="4666" width="9" customWidth="1"/>
    <col min="4667" max="4667" width="8" customWidth="1"/>
    <col min="4668" max="4669" width="6" customWidth="1"/>
    <col min="4670" max="4670" width="9" customWidth="1"/>
    <col min="4671" max="4671" width="6" customWidth="1"/>
    <col min="4672" max="4672" width="8" customWidth="1"/>
    <col min="4673" max="4673" width="9" customWidth="1"/>
    <col min="4674" max="4676" width="6" customWidth="1"/>
    <col min="4677" max="4677" width="9" customWidth="1"/>
    <col min="4678" max="4680" width="6" customWidth="1"/>
    <col min="4681" max="4682" width="9" customWidth="1"/>
    <col min="4683" max="4686" width="6" customWidth="1"/>
    <col min="4687" max="4687" width="8" customWidth="1"/>
    <col min="4688" max="4688" width="9" customWidth="1"/>
    <col min="4689" max="4689" width="8" customWidth="1"/>
    <col min="4690" max="4690" width="9" customWidth="1"/>
    <col min="4691" max="4696" width="6" customWidth="1"/>
    <col min="4697" max="4698" width="8" customWidth="1"/>
    <col min="4699" max="4699" width="6" customWidth="1"/>
    <col min="4700" max="4700" width="9" customWidth="1"/>
    <col min="4701" max="4701" width="6" customWidth="1"/>
    <col min="4702" max="4702" width="8" customWidth="1"/>
    <col min="4703" max="4703" width="9" customWidth="1"/>
    <col min="4704" max="4710" width="6" customWidth="1"/>
    <col min="4711" max="4711" width="8" customWidth="1"/>
    <col min="4712" max="4713" width="6" customWidth="1"/>
    <col min="4714" max="4714" width="8" customWidth="1"/>
    <col min="4715" max="4716" width="6" customWidth="1"/>
    <col min="4717" max="4717" width="8" customWidth="1"/>
    <col min="4718" max="4719" width="6" customWidth="1"/>
    <col min="4720" max="4720" width="8" customWidth="1"/>
    <col min="4721" max="4721" width="9" customWidth="1"/>
    <col min="4722" max="4722" width="6" customWidth="1"/>
    <col min="4723" max="4723" width="8" customWidth="1"/>
    <col min="4724" max="4725" width="6" customWidth="1"/>
    <col min="4726" max="4726" width="8" customWidth="1"/>
    <col min="4727" max="4728" width="6" customWidth="1"/>
    <col min="4729" max="4730" width="9" customWidth="1"/>
    <col min="4731" max="4731" width="8" customWidth="1"/>
    <col min="4732" max="4732" width="6" customWidth="1"/>
    <col min="4733" max="4733" width="9" customWidth="1"/>
    <col min="4734" max="4737" width="6" customWidth="1"/>
    <col min="4738" max="4738" width="9" customWidth="1"/>
    <col min="4739" max="4741" width="6" customWidth="1"/>
    <col min="4742" max="4742" width="9" customWidth="1"/>
    <col min="4743" max="4746" width="6" customWidth="1"/>
    <col min="4747" max="4747" width="8" customWidth="1"/>
    <col min="4748" max="4748" width="6" customWidth="1"/>
    <col min="4749" max="4749" width="8" customWidth="1"/>
    <col min="4750" max="4750" width="9" customWidth="1"/>
    <col min="4751" max="4752" width="8" customWidth="1"/>
    <col min="4753" max="4753" width="6" customWidth="1"/>
    <col min="4754" max="4755" width="8" customWidth="1"/>
    <col min="4756" max="4757" width="6" customWidth="1"/>
    <col min="4758" max="4758" width="8" customWidth="1"/>
    <col min="4759" max="4763" width="6" customWidth="1"/>
    <col min="4764" max="4764" width="9" customWidth="1"/>
    <col min="4765" max="4768" width="6" customWidth="1"/>
    <col min="4769" max="4769" width="9" customWidth="1"/>
    <col min="4770" max="4771" width="6" customWidth="1"/>
    <col min="4772" max="4772" width="9" customWidth="1"/>
    <col min="4773" max="4775" width="6" customWidth="1"/>
    <col min="4776" max="4776" width="8" customWidth="1"/>
    <col min="4777" max="4777" width="6" customWidth="1"/>
    <col min="4778" max="4778" width="9" customWidth="1"/>
    <col min="4779" max="4779" width="6" customWidth="1"/>
    <col min="4780" max="4780" width="9" customWidth="1"/>
    <col min="4781" max="4783" width="6" customWidth="1"/>
    <col min="4784" max="4784" width="8" customWidth="1"/>
    <col min="4785" max="4788" width="6" customWidth="1"/>
    <col min="4789" max="4789" width="8" customWidth="1"/>
    <col min="4790" max="4792" width="9" customWidth="1"/>
    <col min="4793" max="4795" width="6" customWidth="1"/>
    <col min="4796" max="4796" width="8" customWidth="1"/>
    <col min="4797" max="4800" width="6" customWidth="1"/>
    <col min="4801" max="4803" width="8" customWidth="1"/>
    <col min="4804" max="4804" width="6" customWidth="1"/>
    <col min="4805" max="4805" width="8" customWidth="1"/>
    <col min="4806" max="4806" width="9" customWidth="1"/>
    <col min="4807" max="4810" width="6" customWidth="1"/>
    <col min="4811" max="4811" width="9" customWidth="1"/>
    <col min="4812" max="4823" width="6" customWidth="1"/>
    <col min="4824" max="4824" width="8" customWidth="1"/>
    <col min="4825" max="4825" width="9" customWidth="1"/>
    <col min="4826" max="4826" width="6" customWidth="1"/>
    <col min="4827" max="4827" width="8" customWidth="1"/>
    <col min="4828" max="4830" width="9" customWidth="1"/>
    <col min="4831" max="4835" width="6" customWidth="1"/>
    <col min="4836" max="4836" width="8" customWidth="1"/>
    <col min="4837" max="4838" width="6" customWidth="1"/>
    <col min="4839" max="4839" width="8" customWidth="1"/>
    <col min="4840" max="4840" width="6" customWidth="1"/>
    <col min="4841" max="4841" width="8" customWidth="1"/>
    <col min="4842" max="4844" width="6" customWidth="1"/>
    <col min="4845" max="4845" width="9" customWidth="1"/>
    <col min="4846" max="4846" width="6" customWidth="1"/>
    <col min="4847" max="4847" width="9" customWidth="1"/>
    <col min="4848" max="4848" width="8" customWidth="1"/>
    <col min="4849" max="4849" width="9" customWidth="1"/>
    <col min="4850" max="4851" width="6" customWidth="1"/>
    <col min="4852" max="4852" width="8" customWidth="1"/>
    <col min="4853" max="4862" width="6" customWidth="1"/>
    <col min="4863" max="4863" width="8" customWidth="1"/>
    <col min="4864" max="4875" width="6" customWidth="1"/>
    <col min="4876" max="4876" width="8" customWidth="1"/>
    <col min="4877" max="4877" width="6" customWidth="1"/>
    <col min="4878" max="4878" width="9" customWidth="1"/>
    <col min="4879" max="4879" width="6" customWidth="1"/>
    <col min="4880" max="4880" width="8" customWidth="1"/>
    <col min="4881" max="4882" width="6" customWidth="1"/>
    <col min="4883" max="4885" width="9" customWidth="1"/>
    <col min="4886" max="4886" width="6" customWidth="1"/>
    <col min="4887" max="4887" width="9" customWidth="1"/>
    <col min="4888" max="4893" width="6" customWidth="1"/>
    <col min="4894" max="4894" width="8" customWidth="1"/>
    <col min="4895" max="4895" width="9" customWidth="1"/>
    <col min="4896" max="4898" width="6" customWidth="1"/>
    <col min="4899" max="4900" width="8" customWidth="1"/>
    <col min="4901" max="4907" width="6" customWidth="1"/>
    <col min="4908" max="4908" width="9" customWidth="1"/>
    <col min="4909" max="4913" width="6" customWidth="1"/>
    <col min="4914" max="4914" width="8" customWidth="1"/>
    <col min="4915" max="4916" width="9" customWidth="1"/>
    <col min="4917" max="4917" width="8" customWidth="1"/>
    <col min="4918" max="4922" width="6" customWidth="1"/>
    <col min="4923" max="4925" width="8" customWidth="1"/>
    <col min="4926" max="4926" width="6" customWidth="1"/>
    <col min="4927" max="4927" width="9" customWidth="1"/>
    <col min="4928" max="4932" width="6" customWidth="1"/>
    <col min="4933" max="4933" width="8" customWidth="1"/>
    <col min="4934" max="4937" width="6" customWidth="1"/>
    <col min="4938" max="4939" width="8" customWidth="1"/>
    <col min="4940" max="4940" width="9" customWidth="1"/>
    <col min="4941" max="4941" width="8" customWidth="1"/>
    <col min="4942" max="4942" width="6" customWidth="1"/>
    <col min="4943" max="4943" width="8" customWidth="1"/>
    <col min="4944" max="4944" width="6" customWidth="1"/>
    <col min="4945" max="4946" width="8" customWidth="1"/>
    <col min="4947" max="4947" width="9" customWidth="1"/>
    <col min="4948" max="4949" width="6" customWidth="1"/>
    <col min="4950" max="4950" width="9" customWidth="1"/>
    <col min="4951" max="4954" width="6" customWidth="1"/>
    <col min="4955" max="4955" width="8" customWidth="1"/>
    <col min="4956" max="4956" width="9" customWidth="1"/>
    <col min="4957" max="4958" width="6" customWidth="1"/>
    <col min="4959" max="4959" width="9" customWidth="1"/>
    <col min="4960" max="4961" width="6" customWidth="1"/>
    <col min="4962" max="4964" width="8" customWidth="1"/>
    <col min="4965" max="4970" width="6" customWidth="1"/>
    <col min="4971" max="4971" width="9" customWidth="1"/>
    <col min="4972" max="4972" width="6" customWidth="1"/>
    <col min="4973" max="4973" width="8" customWidth="1"/>
    <col min="4974" max="4974" width="6" customWidth="1"/>
    <col min="4975" max="4975" width="9" customWidth="1"/>
    <col min="4976" max="4977" width="6" customWidth="1"/>
    <col min="4978" max="4978" width="9" customWidth="1"/>
    <col min="4979" max="4980" width="6" customWidth="1"/>
    <col min="4981" max="4981" width="8" customWidth="1"/>
    <col min="4982" max="4983" width="6" customWidth="1"/>
    <col min="4984" max="4984" width="9" customWidth="1"/>
    <col min="4985" max="4985" width="8" customWidth="1"/>
    <col min="4986" max="4987" width="6" customWidth="1"/>
    <col min="4988" max="4988" width="9" customWidth="1"/>
    <col min="4989" max="4989" width="8" customWidth="1"/>
    <col min="4990" max="4990" width="6" customWidth="1"/>
    <col min="4991" max="4991" width="9" customWidth="1"/>
    <col min="4992" max="4995" width="6" customWidth="1"/>
    <col min="4996" max="4996" width="9" customWidth="1"/>
    <col min="4997" max="4999" width="6" customWidth="1"/>
    <col min="5000" max="5000" width="9" customWidth="1"/>
    <col min="5001" max="5002" width="6" customWidth="1"/>
    <col min="5003" max="5004" width="9" customWidth="1"/>
    <col min="5005" max="5005" width="6" customWidth="1"/>
    <col min="5006" max="5006" width="8" customWidth="1"/>
    <col min="5007" max="5009" width="6" customWidth="1"/>
    <col min="5010" max="5011" width="8" customWidth="1"/>
    <col min="5012" max="5012" width="9" customWidth="1"/>
    <col min="5013" max="5013" width="6" customWidth="1"/>
    <col min="5014" max="5014" width="8" customWidth="1"/>
    <col min="5015" max="5017" width="6" customWidth="1"/>
    <col min="5018" max="5019" width="8" customWidth="1"/>
    <col min="5020" max="5020" width="9" customWidth="1"/>
    <col min="5021" max="5023" width="6" customWidth="1"/>
    <col min="5024" max="5024" width="9" customWidth="1"/>
    <col min="5025" max="5025" width="8" customWidth="1"/>
    <col min="5026" max="5034" width="6" customWidth="1"/>
    <col min="5035" max="5035" width="8" customWidth="1"/>
    <col min="5036" max="5038" width="6" customWidth="1"/>
    <col min="5039" max="5039" width="8" customWidth="1"/>
    <col min="5040" max="5040" width="6" customWidth="1"/>
    <col min="5041" max="5041" width="8" customWidth="1"/>
    <col min="5042" max="5043" width="6" customWidth="1"/>
    <col min="5044" max="5044" width="9" customWidth="1"/>
    <col min="5045" max="5045" width="8" customWidth="1"/>
    <col min="5046" max="5046" width="9" customWidth="1"/>
    <col min="5047" max="5048" width="6" customWidth="1"/>
    <col min="5049" max="5050" width="9" customWidth="1"/>
    <col min="5051" max="5054" width="6" customWidth="1"/>
    <col min="5055" max="5056" width="8" customWidth="1"/>
    <col min="5057" max="5061" width="6" customWidth="1"/>
    <col min="5062" max="5062" width="8" customWidth="1"/>
    <col min="5063" max="5064" width="6" customWidth="1"/>
    <col min="5065" max="5065" width="8" customWidth="1"/>
    <col min="5066" max="5069" width="6" customWidth="1"/>
    <col min="5070" max="5070" width="9" customWidth="1"/>
    <col min="5071" max="5071" width="8" customWidth="1"/>
    <col min="5072" max="5074" width="6" customWidth="1"/>
    <col min="5075" max="5075" width="8" customWidth="1"/>
    <col min="5076" max="5078" width="6" customWidth="1"/>
    <col min="5079" max="5079" width="8" customWidth="1"/>
    <col min="5080" max="5084" width="6" customWidth="1"/>
    <col min="5085" max="5085" width="8" customWidth="1"/>
    <col min="5086" max="5094" width="6" customWidth="1"/>
    <col min="5095" max="5095" width="8" customWidth="1"/>
    <col min="5096" max="5096" width="9" customWidth="1"/>
    <col min="5097" max="5098" width="6" customWidth="1"/>
    <col min="5099" max="5099" width="9" customWidth="1"/>
    <col min="5100" max="5100" width="6" customWidth="1"/>
    <col min="5101" max="5101" width="8" customWidth="1"/>
    <col min="5102" max="5104" width="6" customWidth="1"/>
    <col min="5105" max="5105" width="8" customWidth="1"/>
    <col min="5106" max="5117" width="6" customWidth="1"/>
    <col min="5118" max="5118" width="9" customWidth="1"/>
    <col min="5119" max="5119" width="8" customWidth="1"/>
    <col min="5120" max="5120" width="9" customWidth="1"/>
    <col min="5121" max="5121" width="6" customWidth="1"/>
    <col min="5122" max="5123" width="9" customWidth="1"/>
    <col min="5124" max="5127" width="6" customWidth="1"/>
    <col min="5128" max="5128" width="9" customWidth="1"/>
    <col min="5129" max="5129" width="8" customWidth="1"/>
    <col min="5130" max="5130" width="6" customWidth="1"/>
    <col min="5131" max="5131" width="9" customWidth="1"/>
    <col min="5132" max="5132" width="8" customWidth="1"/>
    <col min="5133" max="5134" width="6" customWidth="1"/>
    <col min="5135" max="5135" width="7" customWidth="1"/>
    <col min="5136" max="5136" width="6" customWidth="1"/>
    <col min="5137" max="5137" width="8" customWidth="1"/>
    <col min="5138" max="5138" width="9" customWidth="1"/>
    <col min="5139" max="5139" width="8" customWidth="1"/>
    <col min="5140" max="5142" width="6" customWidth="1"/>
    <col min="5143" max="5143" width="9" customWidth="1"/>
    <col min="5144" max="5144" width="6" customWidth="1"/>
    <col min="5145" max="5146" width="8" customWidth="1"/>
    <col min="5147" max="5147" width="9" customWidth="1"/>
    <col min="5148" max="5148" width="6" customWidth="1"/>
    <col min="5149" max="5149" width="9" customWidth="1"/>
    <col min="5150" max="5150" width="6" customWidth="1"/>
    <col min="5151" max="5151" width="8" customWidth="1"/>
    <col min="5152" max="5152" width="9" customWidth="1"/>
    <col min="5153" max="5153" width="6" customWidth="1"/>
    <col min="5154" max="5154" width="9" customWidth="1"/>
    <col min="5155" max="5159" width="6" customWidth="1"/>
    <col min="5160" max="5160" width="9" customWidth="1"/>
    <col min="5161" max="5162" width="8" customWidth="1"/>
    <col min="5163" max="5163" width="6" customWidth="1"/>
    <col min="5164" max="5164" width="8" customWidth="1"/>
    <col min="5165" max="5165" width="9" customWidth="1"/>
    <col min="5166" max="5170" width="6" customWidth="1"/>
    <col min="5171" max="5171" width="8" customWidth="1"/>
    <col min="5172" max="5174" width="6" customWidth="1"/>
    <col min="5175" max="5175" width="8" customWidth="1"/>
    <col min="5176" max="5176" width="6" customWidth="1"/>
    <col min="5177" max="5179" width="9" customWidth="1"/>
    <col min="5180" max="5183" width="6" customWidth="1"/>
    <col min="5184" max="5185" width="8" customWidth="1"/>
    <col min="5186" max="5190" width="6" customWidth="1"/>
    <col min="5191" max="5191" width="9" customWidth="1"/>
    <col min="5192" max="5192" width="6" customWidth="1"/>
    <col min="5193" max="5193" width="9" customWidth="1"/>
    <col min="5194" max="5194" width="8" customWidth="1"/>
    <col min="5195" max="5195" width="6" customWidth="1"/>
    <col min="5196" max="5196" width="9" customWidth="1"/>
    <col min="5197" max="5197" width="6" customWidth="1"/>
    <col min="5198" max="5198" width="8" customWidth="1"/>
    <col min="5199" max="5199" width="6" customWidth="1"/>
    <col min="5200" max="5200" width="9" customWidth="1"/>
    <col min="5201" max="5204" width="6" customWidth="1"/>
    <col min="5205" max="5205" width="8" customWidth="1"/>
    <col min="5206" max="5206" width="9" customWidth="1"/>
    <col min="5207" max="5207" width="8" customWidth="1"/>
    <col min="5208" max="5208" width="9" customWidth="1"/>
    <col min="5209" max="5216" width="6" customWidth="1"/>
    <col min="5217" max="5217" width="8" customWidth="1"/>
    <col min="5218" max="5218" width="9" customWidth="1"/>
    <col min="5219" max="5221" width="8" customWidth="1"/>
    <col min="5222" max="5222" width="6" customWidth="1"/>
    <col min="5223" max="5223" width="8" customWidth="1"/>
    <col min="5224" max="5232" width="6" customWidth="1"/>
    <col min="5233" max="5233" width="8" customWidth="1"/>
    <col min="5234" max="5237" width="6" customWidth="1"/>
    <col min="5238" max="5238" width="8" customWidth="1"/>
    <col min="5239" max="5240" width="6" customWidth="1"/>
    <col min="5241" max="5241" width="8" customWidth="1"/>
    <col min="5242" max="5242" width="7" customWidth="1"/>
    <col min="5243" max="5243" width="6" customWidth="1"/>
    <col min="5244" max="5245" width="8" customWidth="1"/>
    <col min="5246" max="5246" width="6" customWidth="1"/>
    <col min="5247" max="5247" width="8" customWidth="1"/>
    <col min="5248" max="5250" width="7" customWidth="1"/>
    <col min="5251" max="5251" width="9" customWidth="1"/>
    <col min="5252" max="5252" width="7" customWidth="1"/>
    <col min="5253" max="5253" width="10" bestFit="1" customWidth="1"/>
    <col min="5254" max="5254" width="7" customWidth="1"/>
    <col min="5255" max="5255" width="10" bestFit="1" customWidth="1"/>
    <col min="5256" max="5257" width="7" customWidth="1"/>
    <col min="5258" max="5258" width="9" customWidth="1"/>
    <col min="5259" max="5260" width="10" bestFit="1" customWidth="1"/>
    <col min="5261" max="5261" width="7" customWidth="1"/>
    <col min="5262" max="5262" width="9" customWidth="1"/>
    <col min="5263" max="5266" width="7" customWidth="1"/>
    <col min="5267" max="5267" width="10" bestFit="1" customWidth="1"/>
    <col min="5268" max="5268" width="7" customWidth="1"/>
    <col min="5269" max="5269" width="9" customWidth="1"/>
    <col min="5270" max="5272" width="7" customWidth="1"/>
    <col min="5273" max="5273" width="10" bestFit="1" customWidth="1"/>
    <col min="5274" max="5274" width="9" customWidth="1"/>
    <col min="5275" max="5275" width="7" customWidth="1"/>
    <col min="5276" max="5276" width="10" bestFit="1" customWidth="1"/>
    <col min="5277" max="5277" width="7" customWidth="1"/>
    <col min="5278" max="5278" width="10" bestFit="1" customWidth="1"/>
    <col min="5279" max="5280" width="7" customWidth="1"/>
    <col min="5281" max="5281" width="9" customWidth="1"/>
    <col min="5282" max="5282" width="10" bestFit="1" customWidth="1"/>
    <col min="5283" max="5286" width="7" customWidth="1"/>
    <col min="5287" max="5287" width="9" customWidth="1"/>
    <col min="5288" max="5291" width="7" customWidth="1"/>
    <col min="5292" max="5293" width="9" customWidth="1"/>
    <col min="5294" max="5294" width="10" bestFit="1" customWidth="1"/>
    <col min="5295" max="5297" width="7" customWidth="1"/>
    <col min="5298" max="5298" width="9" customWidth="1"/>
    <col min="5299" max="5302" width="7" customWidth="1"/>
    <col min="5303" max="5303" width="10" bestFit="1" customWidth="1"/>
    <col min="5304" max="5307" width="7" customWidth="1"/>
    <col min="5308" max="5308" width="9" customWidth="1"/>
    <col min="5309" max="5310" width="7" customWidth="1"/>
    <col min="5311" max="5312" width="10" bestFit="1" customWidth="1"/>
    <col min="5313" max="5318" width="7" customWidth="1"/>
    <col min="5319" max="5319" width="9" customWidth="1"/>
    <col min="5320" max="5320" width="7" customWidth="1"/>
    <col min="5321" max="5321" width="10" bestFit="1" customWidth="1"/>
    <col min="5322" max="5325" width="7" customWidth="1"/>
    <col min="5326" max="5326" width="10" bestFit="1" customWidth="1"/>
    <col min="5327" max="5328" width="7" customWidth="1"/>
    <col min="5329" max="5329" width="9" customWidth="1"/>
    <col min="5330" max="5332" width="10" bestFit="1" customWidth="1"/>
    <col min="5333" max="5333" width="7" customWidth="1"/>
    <col min="5334" max="5334" width="9" customWidth="1"/>
    <col min="5335" max="5335" width="10" bestFit="1" customWidth="1"/>
    <col min="5336" max="5337" width="7" customWidth="1"/>
    <col min="5338" max="5339" width="10" bestFit="1" customWidth="1"/>
    <col min="5340" max="5340" width="9" customWidth="1"/>
    <col min="5341" max="5341" width="7" customWidth="1"/>
    <col min="5342" max="5343" width="9" customWidth="1"/>
    <col min="5344" max="5345" width="7" customWidth="1"/>
    <col min="5346" max="5346" width="9" customWidth="1"/>
    <col min="5347" max="5347" width="7" customWidth="1"/>
    <col min="5348" max="5349" width="10" bestFit="1" customWidth="1"/>
    <col min="5350" max="5350" width="7" customWidth="1"/>
    <col min="5351" max="5353" width="9" customWidth="1"/>
    <col min="5354" max="5355" width="7" customWidth="1"/>
    <col min="5356" max="5356" width="10" bestFit="1" customWidth="1"/>
    <col min="5357" max="5357" width="9" customWidth="1"/>
    <col min="5358" max="5358" width="7" customWidth="1"/>
    <col min="5359" max="5359" width="9" customWidth="1"/>
    <col min="5360" max="5360" width="7" customWidth="1"/>
    <col min="5361" max="5361" width="10" bestFit="1" customWidth="1"/>
    <col min="5362" max="5362" width="7" customWidth="1"/>
    <col min="5363" max="5363" width="10" bestFit="1" customWidth="1"/>
    <col min="5364" max="5367" width="7" customWidth="1"/>
    <col min="5368" max="5368" width="10" bestFit="1" customWidth="1"/>
    <col min="5369" max="5374" width="7" customWidth="1"/>
    <col min="5375" max="5375" width="10" customWidth="1"/>
    <col min="5376" max="5376" width="10" bestFit="1" customWidth="1"/>
    <col min="5377" max="5378" width="7" customWidth="1"/>
    <col min="5379" max="5379" width="9" customWidth="1"/>
    <col min="5380" max="5381" width="7" customWidth="1"/>
    <col min="5382" max="5383" width="9" customWidth="1"/>
    <col min="5384" max="5384" width="10" customWidth="1"/>
    <col min="5385" max="5385" width="9" customWidth="1"/>
    <col min="5386" max="5387" width="7" customWidth="1"/>
    <col min="5388" max="5388" width="10" bestFit="1" customWidth="1"/>
    <col min="5389" max="5390" width="7" customWidth="1"/>
    <col min="5391" max="5392" width="9" customWidth="1"/>
    <col min="5393" max="5393" width="7" customWidth="1"/>
    <col min="5394" max="5394" width="10" bestFit="1" customWidth="1"/>
    <col min="5395" max="5396" width="7" customWidth="1"/>
    <col min="5397" max="5397" width="10" bestFit="1" customWidth="1"/>
    <col min="5398" max="5414" width="7" customWidth="1"/>
    <col min="5415" max="5416" width="10" customWidth="1"/>
    <col min="5417" max="5418" width="7" customWidth="1"/>
    <col min="5419" max="5419" width="9" customWidth="1"/>
    <col min="5420" max="5422" width="7" customWidth="1"/>
    <col min="5423" max="5424" width="9" customWidth="1"/>
    <col min="5425" max="5428" width="7" customWidth="1"/>
    <col min="5429" max="5429" width="10" customWidth="1"/>
    <col min="5430" max="5436" width="7" customWidth="1"/>
    <col min="5437" max="5437" width="9" customWidth="1"/>
    <col min="5438" max="5440" width="7" customWidth="1"/>
    <col min="5441" max="5441" width="9" customWidth="1"/>
    <col min="5442" max="5444" width="7" customWidth="1"/>
    <col min="5445" max="5445" width="10" bestFit="1" customWidth="1"/>
    <col min="5446" max="5447" width="7" customWidth="1"/>
    <col min="5448" max="5448" width="10" bestFit="1" customWidth="1"/>
    <col min="5449" max="5449" width="9" customWidth="1"/>
    <col min="5450" max="5454" width="7" customWidth="1"/>
    <col min="5455" max="5455" width="9" customWidth="1"/>
    <col min="5456" max="5457" width="7" customWidth="1"/>
    <col min="5458" max="5458" width="9" customWidth="1"/>
    <col min="5459" max="5459" width="10" bestFit="1" customWidth="1"/>
    <col min="5460" max="5463" width="7" customWidth="1"/>
    <col min="5464" max="5464" width="10" bestFit="1" customWidth="1"/>
    <col min="5465" max="5466" width="7" customWidth="1"/>
    <col min="5467" max="5467" width="10" bestFit="1" customWidth="1"/>
    <col min="5468" max="5469" width="7" customWidth="1"/>
    <col min="5470" max="5470" width="10" bestFit="1" customWidth="1"/>
    <col min="5471" max="5471" width="9" customWidth="1"/>
    <col min="5472" max="5473" width="7" customWidth="1"/>
    <col min="5474" max="5474" width="10" bestFit="1" customWidth="1"/>
    <col min="5475" max="5475" width="7" customWidth="1"/>
    <col min="5476" max="5476" width="10" bestFit="1" customWidth="1"/>
    <col min="5477" max="5479" width="7" customWidth="1"/>
    <col min="5480" max="5481" width="10" bestFit="1" customWidth="1"/>
    <col min="5482" max="5482" width="7" customWidth="1"/>
    <col min="5483" max="5483" width="10" bestFit="1" customWidth="1"/>
    <col min="5484" max="5487" width="7" customWidth="1"/>
    <col min="5488" max="5488" width="9" customWidth="1"/>
    <col min="5489" max="5490" width="7" customWidth="1"/>
    <col min="5491" max="5491" width="9" customWidth="1"/>
    <col min="5492" max="5494" width="7" customWidth="1"/>
    <col min="5495" max="5495" width="9" customWidth="1"/>
    <col min="5496" max="5496" width="7" customWidth="1"/>
    <col min="5497" max="5497" width="10" bestFit="1" customWidth="1"/>
    <col min="5498" max="5498" width="9" customWidth="1"/>
    <col min="5499" max="5499" width="7" customWidth="1"/>
    <col min="5500" max="5501" width="10" bestFit="1" customWidth="1"/>
    <col min="5502" max="5502" width="7" customWidth="1"/>
    <col min="5503" max="5503" width="9" customWidth="1"/>
    <col min="5504" max="5504" width="7" customWidth="1"/>
    <col min="5505" max="5505" width="10" bestFit="1" customWidth="1"/>
    <col min="5506" max="5507" width="7" customWidth="1"/>
    <col min="5508" max="5508" width="9" customWidth="1"/>
    <col min="5509" max="5511" width="7" customWidth="1"/>
    <col min="5512" max="5512" width="10" bestFit="1" customWidth="1"/>
    <col min="5513" max="5515" width="7" customWidth="1"/>
    <col min="5516" max="5516" width="9" customWidth="1"/>
    <col min="5517" max="5517" width="7" customWidth="1"/>
    <col min="5518" max="5518" width="9" customWidth="1"/>
    <col min="5519" max="5521" width="7" customWidth="1"/>
    <col min="5522" max="5522" width="10" customWidth="1"/>
    <col min="5523" max="5524" width="7" customWidth="1"/>
    <col min="5525" max="5525" width="9" customWidth="1"/>
    <col min="5526" max="5526" width="7" customWidth="1"/>
    <col min="5527" max="5527" width="9" customWidth="1"/>
    <col min="5528" max="5528" width="7" customWidth="1"/>
    <col min="5529" max="5529" width="10" customWidth="1"/>
    <col min="5530" max="5530" width="10" bestFit="1" customWidth="1"/>
    <col min="5531" max="5531" width="10" customWidth="1"/>
    <col min="5532" max="5533" width="9" customWidth="1"/>
    <col min="5534" max="5534" width="7" customWidth="1"/>
    <col min="5535" max="5535" width="9" customWidth="1"/>
    <col min="5536" max="5541" width="7" customWidth="1"/>
    <col min="5542" max="5542" width="9" customWidth="1"/>
    <col min="5543" max="5546" width="7" customWidth="1"/>
    <col min="5547" max="5548" width="9" customWidth="1"/>
    <col min="5549" max="5549" width="7" customWidth="1"/>
    <col min="5550" max="5550" width="10" customWidth="1"/>
    <col min="5551" max="5551" width="9" customWidth="1"/>
    <col min="5552" max="5553" width="7" customWidth="1"/>
    <col min="5554" max="5554" width="10" bestFit="1" customWidth="1"/>
    <col min="5555" max="5558" width="7" customWidth="1"/>
    <col min="5559" max="5559" width="9" customWidth="1"/>
    <col min="5560" max="5560" width="10" bestFit="1" customWidth="1"/>
    <col min="5561" max="5565" width="7" customWidth="1"/>
    <col min="5566" max="5566" width="9" customWidth="1"/>
    <col min="5567" max="5571" width="7" customWidth="1"/>
    <col min="5572" max="5572" width="9" customWidth="1"/>
    <col min="5573" max="5581" width="7" customWidth="1"/>
    <col min="5582" max="5583" width="10" customWidth="1"/>
    <col min="5584" max="5587" width="7" customWidth="1"/>
    <col min="5588" max="5588" width="10" customWidth="1"/>
    <col min="5589" max="5590" width="9" customWidth="1"/>
    <col min="5591" max="5591" width="7" customWidth="1"/>
    <col min="5592" max="5592" width="9" customWidth="1"/>
    <col min="5593" max="5593" width="10" customWidth="1"/>
    <col min="5594" max="5595" width="9" customWidth="1"/>
    <col min="5596" max="5599" width="7" customWidth="1"/>
    <col min="5600" max="5600" width="10" customWidth="1"/>
    <col min="5601" max="5601" width="7" customWidth="1"/>
    <col min="5602" max="5603" width="10" customWidth="1"/>
    <col min="5604" max="5609" width="7" customWidth="1"/>
    <col min="5610" max="5610" width="9" customWidth="1"/>
    <col min="5611" max="5611" width="7" customWidth="1"/>
    <col min="5612" max="5613" width="10" customWidth="1"/>
    <col min="5614" max="5616" width="7" customWidth="1"/>
    <col min="5617" max="5617" width="9" customWidth="1"/>
    <col min="5618" max="5622" width="7" customWidth="1"/>
    <col min="5623" max="5623" width="9" customWidth="1"/>
    <col min="5624" max="5624" width="7" customWidth="1"/>
    <col min="5625" max="5625" width="10" bestFit="1" customWidth="1"/>
    <col min="5626" max="5626" width="9" customWidth="1"/>
    <col min="5627" max="5627" width="10" bestFit="1" customWidth="1"/>
    <col min="5628" max="5628" width="7" customWidth="1"/>
    <col min="5629" max="5630" width="10" bestFit="1" customWidth="1"/>
    <col min="5631" max="5632" width="7" customWidth="1"/>
    <col min="5633" max="5633" width="9" customWidth="1"/>
    <col min="5634" max="5634" width="7" customWidth="1"/>
    <col min="5635" max="5635" width="10" bestFit="1" customWidth="1"/>
    <col min="5636" max="5636" width="7" customWidth="1"/>
    <col min="5637" max="5637" width="9" customWidth="1"/>
    <col min="5638" max="5640" width="7" customWidth="1"/>
    <col min="5641" max="5641" width="10" bestFit="1" customWidth="1"/>
    <col min="5642" max="5642" width="9" customWidth="1"/>
    <col min="5643" max="5643" width="7" customWidth="1"/>
    <col min="5644" max="5644" width="9" customWidth="1"/>
    <col min="5645" max="5645" width="7" customWidth="1"/>
    <col min="5646" max="5646" width="10" bestFit="1" customWidth="1"/>
    <col min="5647" max="5656" width="7" customWidth="1"/>
    <col min="5657" max="5657" width="9" customWidth="1"/>
    <col min="5658" max="5662" width="7" customWidth="1"/>
    <col min="5663" max="5663" width="9" customWidth="1"/>
    <col min="5664" max="5671" width="7" customWidth="1"/>
    <col min="5672" max="5672" width="9" customWidth="1"/>
    <col min="5673" max="5675" width="7" customWidth="1"/>
    <col min="5676" max="5676" width="9" customWidth="1"/>
    <col min="5677" max="5678" width="7" customWidth="1"/>
    <col min="5679" max="5679" width="10" customWidth="1"/>
    <col min="5680" max="5682" width="9" customWidth="1"/>
    <col min="5683" max="5683" width="7" customWidth="1"/>
    <col min="5684" max="5684" width="10" customWidth="1"/>
    <col min="5685" max="5685" width="9" customWidth="1"/>
    <col min="5686" max="5686" width="10" customWidth="1"/>
    <col min="5687" max="5687" width="7" customWidth="1"/>
    <col min="5688" max="5688" width="10" customWidth="1"/>
    <col min="5689" max="5690" width="7" customWidth="1"/>
    <col min="5691" max="5691" width="9" customWidth="1"/>
    <col min="5692" max="5693" width="10" customWidth="1"/>
    <col min="5694" max="5695" width="7" customWidth="1"/>
    <col min="5696" max="5696" width="9" customWidth="1"/>
    <col min="5697" max="5697" width="10" customWidth="1"/>
    <col min="5698" max="5698" width="7" customWidth="1"/>
    <col min="5699" max="5699" width="10" customWidth="1"/>
    <col min="5700" max="5700" width="7" customWidth="1"/>
    <col min="5701" max="5701" width="10" customWidth="1"/>
    <col min="5702" max="5703" width="7" customWidth="1"/>
    <col min="5704" max="5704" width="9" customWidth="1"/>
    <col min="5705" max="5706" width="7" customWidth="1"/>
    <col min="5707" max="5707" width="9" customWidth="1"/>
    <col min="5708" max="5708" width="7" customWidth="1"/>
    <col min="5709" max="5709" width="10" customWidth="1"/>
    <col min="5710" max="5713" width="7" customWidth="1"/>
    <col min="5714" max="5715" width="9" customWidth="1"/>
    <col min="5716" max="5717" width="7" customWidth="1"/>
    <col min="5718" max="5718" width="9" customWidth="1"/>
    <col min="5719" max="5721" width="7" customWidth="1"/>
    <col min="5722" max="5723" width="10" customWidth="1"/>
    <col min="5724" max="5724" width="7" customWidth="1"/>
    <col min="5725" max="5725" width="10" customWidth="1"/>
    <col min="5726" max="5727" width="7" customWidth="1"/>
    <col min="5728" max="5728" width="10" customWidth="1"/>
    <col min="5729" max="5734" width="7" customWidth="1"/>
    <col min="5735" max="5735" width="9" customWidth="1"/>
    <col min="5736" max="5736" width="10" customWidth="1"/>
    <col min="5737" max="5737" width="9" customWidth="1"/>
    <col min="5738" max="5739" width="7" customWidth="1"/>
    <col min="5740" max="5740" width="9" customWidth="1"/>
    <col min="5741" max="5744" width="7" customWidth="1"/>
    <col min="5745" max="5745" width="9" customWidth="1"/>
    <col min="5746" max="5751" width="7" customWidth="1"/>
    <col min="5752" max="5752" width="9" customWidth="1"/>
    <col min="5753" max="5753" width="7" customWidth="1"/>
    <col min="5754" max="5754" width="9" customWidth="1"/>
    <col min="5755" max="5756" width="7" customWidth="1"/>
    <col min="5757" max="5757" width="9" customWidth="1"/>
    <col min="5758" max="5758" width="10" customWidth="1"/>
    <col min="5759" max="5759" width="7" customWidth="1"/>
    <col min="5760" max="5760" width="10" customWidth="1"/>
    <col min="5761" max="5770" width="7" customWidth="1"/>
    <col min="5771" max="5771" width="9" customWidth="1"/>
    <col min="5772" max="5772" width="7" customWidth="1"/>
    <col min="5773" max="5773" width="9" customWidth="1"/>
    <col min="5774" max="5777" width="7" customWidth="1"/>
    <col min="5778" max="5778" width="9" customWidth="1"/>
    <col min="5779" max="5782" width="7" customWidth="1"/>
    <col min="5783" max="5786" width="9" customWidth="1"/>
    <col min="5787" max="5789" width="7" customWidth="1"/>
    <col min="5790" max="5790" width="9" customWidth="1"/>
    <col min="5791" max="5797" width="7" customWidth="1"/>
    <col min="5798" max="5799" width="10" customWidth="1"/>
    <col min="5800" max="5803" width="7" customWidth="1"/>
    <col min="5804" max="5804" width="9" customWidth="1"/>
    <col min="5805" max="5818" width="7" customWidth="1"/>
    <col min="5819" max="5819" width="10" customWidth="1"/>
    <col min="5820" max="5825" width="7" customWidth="1"/>
    <col min="5826" max="5826" width="9" customWidth="1"/>
    <col min="5827" max="5830" width="7" customWidth="1"/>
    <col min="5831" max="5832" width="10" bestFit="1" customWidth="1"/>
    <col min="5833" max="5835" width="7" customWidth="1"/>
    <col min="5836" max="5836" width="10" bestFit="1" customWidth="1"/>
    <col min="5837" max="5838" width="7" customWidth="1"/>
    <col min="5839" max="5839" width="10" bestFit="1" customWidth="1"/>
    <col min="5840" max="5840" width="7" customWidth="1"/>
    <col min="5841" max="5841" width="10" bestFit="1" customWidth="1"/>
    <col min="5842" max="5843" width="7" customWidth="1"/>
    <col min="5844" max="5846" width="10" bestFit="1" customWidth="1"/>
    <col min="5847" max="5848" width="7" customWidth="1"/>
    <col min="5849" max="5849" width="9" customWidth="1"/>
    <col min="5850" max="5850" width="7" customWidth="1"/>
    <col min="5851" max="5851" width="9" customWidth="1"/>
    <col min="5852" max="5857" width="7" customWidth="1"/>
    <col min="5858" max="5858" width="9" customWidth="1"/>
    <col min="5859" max="5860" width="7" customWidth="1"/>
    <col min="5861" max="5861" width="9" customWidth="1"/>
    <col min="5862" max="5863" width="7" customWidth="1"/>
    <col min="5864" max="5864" width="10" bestFit="1" customWidth="1"/>
    <col min="5865" max="5868" width="7" customWidth="1"/>
    <col min="5869" max="5871" width="9" customWidth="1"/>
    <col min="5872" max="5875" width="7" customWidth="1"/>
    <col min="5876" max="5876" width="9" customWidth="1"/>
    <col min="5877" max="5877" width="7" customWidth="1"/>
    <col min="5878" max="5878" width="10" bestFit="1" customWidth="1"/>
    <col min="5879" max="5880" width="7" customWidth="1"/>
    <col min="5881" max="5881" width="9" customWidth="1"/>
    <col min="5882" max="5882" width="7" customWidth="1"/>
    <col min="5883" max="5883" width="10" bestFit="1" customWidth="1"/>
    <col min="5884" max="5887" width="7" customWidth="1"/>
    <col min="5888" max="5888" width="10" bestFit="1" customWidth="1"/>
    <col min="5889" max="5891" width="7" customWidth="1"/>
    <col min="5892" max="5892" width="10" bestFit="1" customWidth="1"/>
    <col min="5893" max="5895" width="7" customWidth="1"/>
    <col min="5896" max="5896" width="10" bestFit="1" customWidth="1"/>
    <col min="5897" max="5897" width="7" customWidth="1"/>
    <col min="5898" max="5898" width="10" bestFit="1" customWidth="1"/>
    <col min="5899" max="5907" width="7" customWidth="1"/>
    <col min="5908" max="5908" width="10" customWidth="1"/>
    <col min="5909" max="5911" width="7" customWidth="1"/>
    <col min="5912" max="5913" width="9" customWidth="1"/>
    <col min="5914" max="5915" width="7" customWidth="1"/>
    <col min="5916" max="5916" width="9" customWidth="1"/>
    <col min="5917" max="5920" width="7" customWidth="1"/>
    <col min="5921" max="5921" width="9" customWidth="1"/>
    <col min="5922" max="5924" width="7" customWidth="1"/>
    <col min="5925" max="5925" width="9" customWidth="1"/>
    <col min="5926" max="5927" width="7" customWidth="1"/>
    <col min="5928" max="5928" width="9" customWidth="1"/>
    <col min="5929" max="5929" width="10" bestFit="1" customWidth="1"/>
    <col min="5930" max="5930" width="9" customWidth="1"/>
    <col min="5931" max="5932" width="7" customWidth="1"/>
    <col min="5933" max="5933" width="9" customWidth="1"/>
    <col min="5934" max="5935" width="7" customWidth="1"/>
    <col min="5936" max="5936" width="9" customWidth="1"/>
    <col min="5937" max="5941" width="7" customWidth="1"/>
    <col min="5942" max="5943" width="10" customWidth="1"/>
    <col min="5944" max="5944" width="9" customWidth="1"/>
    <col min="5945" max="5946" width="7" customWidth="1"/>
    <col min="5947" max="5948" width="9" customWidth="1"/>
    <col min="5949" max="5950" width="7" customWidth="1"/>
    <col min="5951" max="5951" width="9" customWidth="1"/>
    <col min="5952" max="5953" width="10" bestFit="1" customWidth="1"/>
    <col min="5954" max="5957" width="7" customWidth="1"/>
    <col min="5958" max="5958" width="10" bestFit="1" customWidth="1"/>
    <col min="5959" max="5959" width="9" customWidth="1"/>
    <col min="5960" max="5960" width="7" customWidth="1"/>
    <col min="5961" max="5961" width="10" bestFit="1" customWidth="1"/>
    <col min="5962" max="5963" width="9" customWidth="1"/>
    <col min="5964" max="5964" width="10" bestFit="1" customWidth="1"/>
    <col min="5965" max="5969" width="7" customWidth="1"/>
    <col min="5970" max="5970" width="10" bestFit="1" customWidth="1"/>
    <col min="5971" max="5975" width="7" customWidth="1"/>
    <col min="5976" max="5976" width="9" customWidth="1"/>
    <col min="5977" max="5977" width="10" bestFit="1" customWidth="1"/>
    <col min="5978" max="5978" width="7" customWidth="1"/>
    <col min="5979" max="5979" width="9" customWidth="1"/>
    <col min="5980" max="5981" width="7" customWidth="1"/>
    <col min="5982" max="5982" width="9" customWidth="1"/>
    <col min="5983" max="5984" width="7" customWidth="1"/>
    <col min="5985" max="5985" width="9" customWidth="1"/>
    <col min="5986" max="5986" width="7" customWidth="1"/>
    <col min="5987" max="5987" width="10" bestFit="1" customWidth="1"/>
    <col min="5988" max="5989" width="7" customWidth="1"/>
    <col min="5990" max="5990" width="10" bestFit="1" customWidth="1"/>
    <col min="5991" max="5995" width="7" customWidth="1"/>
    <col min="5996" max="5997" width="9" customWidth="1"/>
    <col min="5998" max="5998" width="7" customWidth="1"/>
    <col min="5999" max="6000" width="10" bestFit="1" customWidth="1"/>
    <col min="6001" max="6004" width="7" customWidth="1"/>
    <col min="6005" max="6005" width="10" bestFit="1" customWidth="1"/>
    <col min="6006" max="6008" width="7" customWidth="1"/>
    <col min="6009" max="6009" width="9" customWidth="1"/>
    <col min="6010" max="6010" width="10" customWidth="1"/>
    <col min="6011" max="6012" width="7" customWidth="1"/>
    <col min="6013" max="6013" width="9" customWidth="1"/>
    <col min="6014" max="6015" width="7" customWidth="1"/>
    <col min="6016" max="6016" width="9" customWidth="1"/>
    <col min="6017" max="6018" width="10" bestFit="1" customWidth="1"/>
    <col min="6019" max="6019" width="7" customWidth="1"/>
    <col min="6020" max="6020" width="9" customWidth="1"/>
    <col min="6021" max="6021" width="7" customWidth="1"/>
    <col min="6022" max="6022" width="10" customWidth="1"/>
    <col min="6023" max="6024" width="9" customWidth="1"/>
    <col min="6025" max="6025" width="7" customWidth="1"/>
    <col min="6026" max="6026" width="10" customWidth="1"/>
    <col min="6027" max="6034" width="7" customWidth="1"/>
    <col min="6035" max="6036" width="9" customWidth="1"/>
    <col min="6037" max="6037" width="7" customWidth="1"/>
    <col min="6038" max="6039" width="9" customWidth="1"/>
    <col min="6040" max="6040" width="10" customWidth="1"/>
    <col min="6041" max="6042" width="9" customWidth="1"/>
    <col min="6043" max="6043" width="7" customWidth="1"/>
    <col min="6044" max="6045" width="10" customWidth="1"/>
    <col min="6046" max="6049" width="7" customWidth="1"/>
    <col min="6050" max="6050" width="9" customWidth="1"/>
    <col min="6051" max="6052" width="7" customWidth="1"/>
    <col min="6053" max="6053" width="9" customWidth="1"/>
    <col min="6054" max="6054" width="7" customWidth="1"/>
    <col min="6055" max="6055" width="9" customWidth="1"/>
    <col min="6056" max="6056" width="10" bestFit="1" customWidth="1"/>
    <col min="6057" max="6062" width="7" customWidth="1"/>
    <col min="6063" max="6063" width="10" bestFit="1" customWidth="1"/>
    <col min="6064" max="6064" width="9" customWidth="1"/>
    <col min="6065" max="6065" width="7" customWidth="1"/>
    <col min="6066" max="6066" width="9" customWidth="1"/>
    <col min="6067" max="6072" width="7" customWidth="1"/>
    <col min="6073" max="6073" width="10" bestFit="1" customWidth="1"/>
    <col min="6074" max="6074" width="7" customWidth="1"/>
    <col min="6075" max="6076" width="9" customWidth="1"/>
    <col min="6077" max="6084" width="7" customWidth="1"/>
    <col min="6085" max="6085" width="9" customWidth="1"/>
    <col min="6086" max="6092" width="7" customWidth="1"/>
    <col min="6093" max="6093" width="10" customWidth="1"/>
    <col min="6094" max="6094" width="9" customWidth="1"/>
    <col min="6095" max="6095" width="7" customWidth="1"/>
    <col min="6096" max="6096" width="9" customWidth="1"/>
    <col min="6097" max="6100" width="7" customWidth="1"/>
    <col min="6101" max="6101" width="10" customWidth="1"/>
    <col min="6102" max="6109" width="7" customWidth="1"/>
    <col min="6110" max="6111" width="9" customWidth="1"/>
    <col min="6112" max="6113" width="7" customWidth="1"/>
    <col min="6114" max="6116" width="10" customWidth="1"/>
    <col min="6117" max="6117" width="9" customWidth="1"/>
    <col min="6118" max="6118" width="10" customWidth="1"/>
    <col min="6119" max="6120" width="7" customWidth="1"/>
    <col min="6121" max="6121" width="10" customWidth="1"/>
    <col min="6122" max="6122" width="7" customWidth="1"/>
    <col min="6123" max="6123" width="9" customWidth="1"/>
    <col min="6124" max="6126" width="7" customWidth="1"/>
    <col min="6127" max="6127" width="10" customWidth="1"/>
    <col min="6128" max="6128" width="7" customWidth="1"/>
    <col min="6129" max="6129" width="10" customWidth="1"/>
    <col min="6130" max="6130" width="7" customWidth="1"/>
    <col min="6131" max="6131" width="9" customWidth="1"/>
    <col min="6132" max="6137" width="7" customWidth="1"/>
    <col min="6138" max="6138" width="10" customWidth="1"/>
    <col min="6139" max="6139" width="7" customWidth="1"/>
    <col min="6140" max="6140" width="9" customWidth="1"/>
    <col min="6141" max="6143" width="7" customWidth="1"/>
    <col min="6144" max="6144" width="10" customWidth="1"/>
    <col min="6145" max="6150" width="7" customWidth="1"/>
    <col min="6151" max="6152" width="9" customWidth="1"/>
    <col min="6153" max="6153" width="7" customWidth="1"/>
    <col min="6154" max="6154" width="9" customWidth="1"/>
    <col min="6155" max="6159" width="7" customWidth="1"/>
    <col min="6160" max="6162" width="10" customWidth="1"/>
    <col min="6163" max="6163" width="7" customWidth="1"/>
    <col min="6164" max="6164" width="10" customWidth="1"/>
    <col min="6165" max="6165" width="7" customWidth="1"/>
    <col min="6166" max="6166" width="9" customWidth="1"/>
    <col min="6167" max="6170" width="7" customWidth="1"/>
    <col min="6171" max="6171" width="10" customWidth="1"/>
    <col min="6172" max="6172" width="7" customWidth="1"/>
    <col min="6173" max="6173" width="10" customWidth="1"/>
    <col min="6174" max="6174" width="7" customWidth="1"/>
    <col min="6175" max="6175" width="9" customWidth="1"/>
    <col min="6176" max="6176" width="7" customWidth="1"/>
    <col min="6177" max="6177" width="10" customWidth="1"/>
    <col min="6178" max="6180" width="7" customWidth="1"/>
    <col min="6181" max="6181" width="9" customWidth="1"/>
    <col min="6182" max="6194" width="7" customWidth="1"/>
    <col min="6195" max="6196" width="10" customWidth="1"/>
    <col min="6197" max="6197" width="7" customWidth="1"/>
    <col min="6198" max="6198" width="10" customWidth="1"/>
    <col min="6199" max="6199" width="9" customWidth="1"/>
    <col min="6200" max="6200" width="7" customWidth="1"/>
    <col min="6201" max="6201" width="9" customWidth="1"/>
    <col min="6202" max="6202" width="7" customWidth="1"/>
    <col min="6203" max="6203" width="10" customWidth="1"/>
    <col min="6204" max="6206" width="7" customWidth="1"/>
    <col min="6207" max="6207" width="9" customWidth="1"/>
    <col min="6208" max="6210" width="7" customWidth="1"/>
    <col min="6211" max="6211" width="9" customWidth="1"/>
    <col min="6212" max="6216" width="7" customWidth="1"/>
    <col min="6217" max="6217" width="9" customWidth="1"/>
    <col min="6218" max="6224" width="7" customWidth="1"/>
    <col min="6225" max="6225" width="9" customWidth="1"/>
    <col min="6226" max="6234" width="7" customWidth="1"/>
    <col min="6235" max="6236" width="10" customWidth="1"/>
    <col min="6237" max="6238" width="7" customWidth="1"/>
    <col min="6239" max="6239" width="9" customWidth="1"/>
    <col min="6240" max="6240" width="7" customWidth="1"/>
    <col min="6241" max="6242" width="9" customWidth="1"/>
    <col min="6243" max="6246" width="7" customWidth="1"/>
    <col min="6247" max="6247" width="10" customWidth="1"/>
    <col min="6248" max="6252" width="7" customWidth="1"/>
    <col min="6253" max="6253" width="10" customWidth="1"/>
    <col min="6254" max="6254" width="9" customWidth="1"/>
    <col min="6255" max="6262" width="7" customWidth="1"/>
    <col min="6263" max="6264" width="10" customWidth="1"/>
    <col min="6265" max="6265" width="9" customWidth="1"/>
    <col min="6266" max="6270" width="7" customWidth="1"/>
    <col min="6271" max="6271" width="9" customWidth="1"/>
    <col min="6272" max="6276" width="7" customWidth="1"/>
    <col min="6277" max="6277" width="9" customWidth="1"/>
    <col min="6278" max="6282" width="7" customWidth="1"/>
    <col min="6283" max="6283" width="10" customWidth="1"/>
    <col min="6284" max="6284" width="7" customWidth="1"/>
    <col min="6285" max="6285" width="9" customWidth="1"/>
    <col min="6286" max="6289" width="7" customWidth="1"/>
    <col min="6290" max="6290" width="10" customWidth="1"/>
    <col min="6291" max="6295" width="7" customWidth="1"/>
    <col min="6296" max="6296" width="10" customWidth="1"/>
    <col min="6297" max="6297" width="9" customWidth="1"/>
    <col min="6298" max="6298" width="10" customWidth="1"/>
    <col min="6299" max="6299" width="9" customWidth="1"/>
    <col min="6300" max="6300" width="7" customWidth="1"/>
    <col min="6301" max="6301" width="10" customWidth="1"/>
    <col min="6302" max="6302" width="9" customWidth="1"/>
    <col min="6303" max="6304" width="7" customWidth="1"/>
    <col min="6305" max="6305" width="9" customWidth="1"/>
    <col min="6306" max="6306" width="10" customWidth="1"/>
    <col min="6307" max="6311" width="7" customWidth="1"/>
    <col min="6312" max="6312" width="10" customWidth="1"/>
    <col min="6313" max="6313" width="9" customWidth="1"/>
    <col min="6314" max="6315" width="7" customWidth="1"/>
    <col min="6316" max="6316" width="9" customWidth="1"/>
    <col min="6317" max="6318" width="7" customWidth="1"/>
    <col min="6319" max="6319" width="10" customWidth="1"/>
    <col min="6320" max="6320" width="7" customWidth="1"/>
    <col min="6321" max="6321" width="9" customWidth="1"/>
    <col min="6322" max="6322" width="7" customWidth="1"/>
    <col min="6323" max="6323" width="10" customWidth="1"/>
    <col min="6324" max="6324" width="9" customWidth="1"/>
    <col min="6325" max="6329" width="7" customWidth="1"/>
    <col min="6330" max="6330" width="10" customWidth="1"/>
    <col min="6331" max="6331" width="9" customWidth="1"/>
    <col min="6332" max="6332" width="10" customWidth="1"/>
    <col min="6333" max="6334" width="7" customWidth="1"/>
    <col min="6335" max="6335" width="10" customWidth="1"/>
    <col min="6336" max="6338" width="7" customWidth="1"/>
    <col min="6339" max="6339" width="9" customWidth="1"/>
    <col min="6340" max="6340" width="7" customWidth="1"/>
    <col min="6341" max="6341" width="9" customWidth="1"/>
    <col min="6342" max="6342" width="10" customWidth="1"/>
    <col min="6343" max="6346" width="7" customWidth="1"/>
    <col min="6347" max="6348" width="9" customWidth="1"/>
    <col min="6349" max="6349" width="7" customWidth="1"/>
    <col min="6350" max="6354" width="9" customWidth="1"/>
    <col min="6355" max="6356" width="7" customWidth="1"/>
    <col min="6357" max="6357" width="9" customWidth="1"/>
    <col min="6358" max="6358" width="10" customWidth="1"/>
    <col min="6359" max="6360" width="7" customWidth="1"/>
    <col min="6361" max="6361" width="10" customWidth="1"/>
    <col min="6362" max="6369" width="7" customWidth="1"/>
    <col min="6370" max="6370" width="10" customWidth="1"/>
    <col min="6371" max="6371" width="9" customWidth="1"/>
    <col min="6372" max="6376" width="7" customWidth="1"/>
    <col min="6377" max="6377" width="10" customWidth="1"/>
    <col min="6378" max="6379" width="7" customWidth="1"/>
    <col min="6380" max="6380" width="10" customWidth="1"/>
    <col min="6381" max="6381" width="7" customWidth="1"/>
    <col min="6382" max="6382" width="9" customWidth="1"/>
    <col min="6383" max="6383" width="7" customWidth="1"/>
    <col min="6384" max="6384" width="9" customWidth="1"/>
    <col min="6385" max="6393" width="7" customWidth="1"/>
    <col min="6394" max="6394" width="9" customWidth="1"/>
    <col min="6395" max="6396" width="7" customWidth="1"/>
    <col min="6397" max="6397" width="9" customWidth="1"/>
    <col min="6398" max="6400" width="7" customWidth="1"/>
    <col min="6401" max="6401" width="9" customWidth="1"/>
    <col min="6402" max="6402" width="7" customWidth="1"/>
    <col min="6403" max="6403" width="9" customWidth="1"/>
    <col min="6404" max="6404" width="10" customWidth="1"/>
    <col min="6405" max="6405" width="7" customWidth="1"/>
    <col min="6406" max="6406" width="9" customWidth="1"/>
    <col min="6407" max="6410" width="7" customWidth="1"/>
    <col min="6411" max="6411" width="10" customWidth="1"/>
    <col min="6412" max="6413" width="7" customWidth="1"/>
    <col min="6414" max="6414" width="10" customWidth="1"/>
    <col min="6415" max="6415" width="9" customWidth="1"/>
    <col min="6416" max="6418" width="7" customWidth="1"/>
    <col min="6419" max="6419" width="10" customWidth="1"/>
    <col min="6420" max="6427" width="7" customWidth="1"/>
    <col min="6428" max="6428" width="10" customWidth="1"/>
    <col min="6429" max="6429" width="7" customWidth="1"/>
    <col min="6430" max="6430" width="9" customWidth="1"/>
    <col min="6431" max="6431" width="7" customWidth="1"/>
    <col min="6432" max="6432" width="10" customWidth="1"/>
    <col min="6433" max="6445" width="7" customWidth="1"/>
    <col min="6446" max="6446" width="10" customWidth="1"/>
    <col min="6447" max="6448" width="7" customWidth="1"/>
    <col min="6449" max="6449" width="10" customWidth="1"/>
    <col min="6450" max="6451" width="7" customWidth="1"/>
    <col min="6452" max="6453" width="9" customWidth="1"/>
    <col min="6454" max="6456" width="7" customWidth="1"/>
    <col min="6457" max="6457" width="10" customWidth="1"/>
    <col min="6458" max="6463" width="7" customWidth="1"/>
    <col min="6464" max="6465" width="10" customWidth="1"/>
    <col min="6466" max="6466" width="9" customWidth="1"/>
    <col min="6467" max="6471" width="7" customWidth="1"/>
    <col min="6472" max="6472" width="10" customWidth="1"/>
    <col min="6473" max="6473" width="7" customWidth="1"/>
    <col min="6474" max="6474" width="9" customWidth="1"/>
    <col min="6475" max="6483" width="7" customWidth="1"/>
    <col min="6484" max="6484" width="10" customWidth="1"/>
    <col min="6485" max="6486" width="9" customWidth="1"/>
    <col min="6487" max="6492" width="7" customWidth="1"/>
    <col min="6493" max="6493" width="9" customWidth="1"/>
    <col min="6494" max="6494" width="7" customWidth="1"/>
    <col min="6495" max="6495" width="10" customWidth="1"/>
    <col min="6496" max="6496" width="7" customWidth="1"/>
    <col min="6497" max="6497" width="9" customWidth="1"/>
    <col min="6498" max="6498" width="10" customWidth="1"/>
    <col min="6499" max="6499" width="7" customWidth="1"/>
    <col min="6500" max="6501" width="9" customWidth="1"/>
    <col min="6502" max="6502" width="10" customWidth="1"/>
    <col min="6503" max="6505" width="7" customWidth="1"/>
    <col min="6506" max="6507" width="9" customWidth="1"/>
    <col min="6508" max="6508" width="7" customWidth="1"/>
    <col min="6509" max="6509" width="10" customWidth="1"/>
    <col min="6510" max="6511" width="7" customWidth="1"/>
    <col min="6512" max="6512" width="9" customWidth="1"/>
    <col min="6513" max="6515" width="7" customWidth="1"/>
    <col min="6516" max="6517" width="10" customWidth="1"/>
    <col min="6518" max="6521" width="7" customWidth="1"/>
    <col min="6522" max="6522" width="9" customWidth="1"/>
    <col min="6523" max="6531" width="7" customWidth="1"/>
    <col min="6532" max="6534" width="9" customWidth="1"/>
    <col min="6535" max="6535" width="7" customWidth="1"/>
    <col min="6536" max="6536" width="10" customWidth="1"/>
    <col min="6537" max="6537" width="7" customWidth="1"/>
    <col min="6538" max="6539" width="9" customWidth="1"/>
    <col min="6540" max="6540" width="7" customWidth="1"/>
    <col min="6541" max="6541" width="10" customWidth="1"/>
    <col min="6542" max="6542" width="7" customWidth="1"/>
    <col min="6543" max="6543" width="9" customWidth="1"/>
    <col min="6544" max="6545" width="10" customWidth="1"/>
    <col min="6546" max="6546" width="9" customWidth="1"/>
    <col min="6547" max="6547" width="7" customWidth="1"/>
    <col min="6548" max="6548" width="9" customWidth="1"/>
    <col min="6549" max="6550" width="7" customWidth="1"/>
    <col min="6551" max="6551" width="9" customWidth="1"/>
    <col min="6552" max="6554" width="7" customWidth="1"/>
    <col min="6555" max="6555" width="9" customWidth="1"/>
    <col min="6556" max="6577" width="7" customWidth="1"/>
    <col min="6578" max="6579" width="10" customWidth="1"/>
    <col min="6580" max="6583" width="7" customWidth="1"/>
    <col min="6584" max="6584" width="10" customWidth="1"/>
    <col min="6585" max="6590" width="7" customWidth="1"/>
    <col min="6591" max="6591" width="10" customWidth="1"/>
    <col min="6592" max="6592" width="7" customWidth="1"/>
    <col min="6593" max="6593" width="9" customWidth="1"/>
    <col min="6594" max="6607" width="7" customWidth="1"/>
    <col min="6608" max="6608" width="9" customWidth="1"/>
    <col min="6609" max="6617" width="7" customWidth="1"/>
    <col min="6618" max="6618" width="10" customWidth="1"/>
    <col min="6619" max="6619" width="9" customWidth="1"/>
    <col min="6620" max="6623" width="7" customWidth="1"/>
    <col min="6624" max="6624" width="10" customWidth="1"/>
    <col min="6625" max="6625" width="7" customWidth="1"/>
    <col min="6626" max="6627" width="9" customWidth="1"/>
    <col min="6628" max="6628" width="10" customWidth="1"/>
    <col min="6629" max="6633" width="7" customWidth="1"/>
    <col min="6634" max="6634" width="9" customWidth="1"/>
    <col min="6635" max="6637" width="7" customWidth="1"/>
    <col min="6638" max="6639" width="9" customWidth="1"/>
    <col min="6640" max="6643" width="7" customWidth="1"/>
    <col min="6644" max="6644" width="10" customWidth="1"/>
    <col min="6645" max="6645" width="9" customWidth="1"/>
    <col min="6646" max="6649" width="7" customWidth="1"/>
    <col min="6650" max="6650" width="9" customWidth="1"/>
    <col min="6651" max="6652" width="7" customWidth="1"/>
    <col min="6653" max="6653" width="9" customWidth="1"/>
    <col min="6654" max="6659" width="7" customWidth="1"/>
    <col min="6660" max="6661" width="9" customWidth="1"/>
    <col min="6662" max="6663" width="7" customWidth="1"/>
    <col min="6664" max="6664" width="9" customWidth="1"/>
    <col min="6665" max="6665" width="10" customWidth="1"/>
    <col min="6666" max="6667" width="7" customWidth="1"/>
    <col min="6668" max="6668" width="9" customWidth="1"/>
    <col min="6669" max="6672" width="7" customWidth="1"/>
    <col min="6673" max="6673" width="9" customWidth="1"/>
    <col min="6674" max="6683" width="7" customWidth="1"/>
    <col min="6684" max="6684" width="9" customWidth="1"/>
    <col min="6685" max="6687" width="7" customWidth="1"/>
    <col min="6688" max="6688" width="10" customWidth="1"/>
    <col min="6689" max="6690" width="7" customWidth="1"/>
    <col min="6691" max="6691" width="10" customWidth="1"/>
    <col min="6692" max="6692" width="7" customWidth="1"/>
    <col min="6693" max="6694" width="9" customWidth="1"/>
    <col min="6695" max="6695" width="10" customWidth="1"/>
    <col min="6696" max="6699" width="7" customWidth="1"/>
    <col min="6700" max="6700" width="9" customWidth="1"/>
    <col min="6701" max="6701" width="7" customWidth="1"/>
    <col min="6702" max="6702" width="9" customWidth="1"/>
    <col min="6703" max="6703" width="7" customWidth="1"/>
    <col min="6704" max="6704" width="9" customWidth="1"/>
    <col min="6705" max="6705" width="7" customWidth="1"/>
    <col min="6706" max="6706" width="9" customWidth="1"/>
    <col min="6707" max="6709" width="7" customWidth="1"/>
    <col min="6710" max="6710" width="9" customWidth="1"/>
    <col min="6711" max="6711" width="7" customWidth="1"/>
    <col min="6712" max="6712" width="10" customWidth="1"/>
    <col min="6713" max="6715" width="7" customWidth="1"/>
    <col min="6716" max="6716" width="10" customWidth="1"/>
    <col min="6717" max="6717" width="9" customWidth="1"/>
    <col min="6718" max="6725" width="7" customWidth="1"/>
    <col min="6726" max="6726" width="9" customWidth="1"/>
    <col min="6727" max="6733" width="7" customWidth="1"/>
    <col min="6734" max="6735" width="9" customWidth="1"/>
    <col min="6736" max="6739" width="7" customWidth="1"/>
    <col min="6740" max="6740" width="9" customWidth="1"/>
    <col min="6741" max="6742" width="10" customWidth="1"/>
    <col min="6743" max="6743" width="7" customWidth="1"/>
    <col min="6744" max="6744" width="9" customWidth="1"/>
    <col min="6745" max="6745" width="10" customWidth="1"/>
    <col min="6746" max="6750" width="7" customWidth="1"/>
    <col min="6751" max="6751" width="10" customWidth="1"/>
    <col min="6752" max="6752" width="7" customWidth="1"/>
    <col min="6753" max="6753" width="9" customWidth="1"/>
    <col min="6754" max="6757" width="7" customWidth="1"/>
    <col min="6758" max="6758" width="9" customWidth="1"/>
    <col min="6759" max="6762" width="7" customWidth="1"/>
    <col min="6763" max="6763" width="10" customWidth="1"/>
    <col min="6764" max="6767" width="7" customWidth="1"/>
    <col min="6768" max="6768" width="10" customWidth="1"/>
    <col min="6769" max="6772" width="7" customWidth="1"/>
    <col min="6773" max="6773" width="10" customWidth="1"/>
    <col min="6774" max="6776" width="7" customWidth="1"/>
    <col min="6777" max="6778" width="10" customWidth="1"/>
    <col min="6779" max="6779" width="7" customWidth="1"/>
    <col min="6780" max="6780" width="10" customWidth="1"/>
    <col min="6781" max="6785" width="7" customWidth="1"/>
    <col min="6786" max="6786" width="9" customWidth="1"/>
    <col min="6787" max="6787" width="7" customWidth="1"/>
    <col min="6788" max="6788" width="10" customWidth="1"/>
    <col min="6789" max="6791" width="7" customWidth="1"/>
    <col min="6792" max="6792" width="9" customWidth="1"/>
    <col min="6793" max="6793" width="10" customWidth="1"/>
    <col min="6794" max="6794" width="7" customWidth="1"/>
    <col min="6795" max="6795" width="10" customWidth="1"/>
    <col min="6796" max="6796" width="7" customWidth="1"/>
    <col min="6797" max="6797" width="9" customWidth="1"/>
    <col min="6798" max="6798" width="10" customWidth="1"/>
    <col min="6799" max="6802" width="7" customWidth="1"/>
    <col min="6803" max="6803" width="9" customWidth="1"/>
    <col min="6804" max="6804" width="10" customWidth="1"/>
    <col min="6805" max="6807" width="7" customWidth="1"/>
    <col min="6808" max="6808" width="9" customWidth="1"/>
    <col min="6809" max="6809" width="10" customWidth="1"/>
    <col min="6810" max="6813" width="7" customWidth="1"/>
    <col min="6814" max="6814" width="9" customWidth="1"/>
    <col min="6815" max="6817" width="7" customWidth="1"/>
    <col min="6818" max="6818" width="10" customWidth="1"/>
    <col min="6819" max="6822" width="7" customWidth="1"/>
    <col min="6823" max="6824" width="9" customWidth="1"/>
    <col min="6825" max="6826" width="10" customWidth="1"/>
    <col min="6827" max="6833" width="7" customWidth="1"/>
    <col min="6834" max="6834" width="10" customWidth="1"/>
    <col min="6835" max="6835" width="9" customWidth="1"/>
    <col min="6836" max="6843" width="7" customWidth="1"/>
    <col min="6844" max="6844" width="10" customWidth="1"/>
    <col min="6845" max="6849" width="7" customWidth="1"/>
    <col min="6850" max="6850" width="10" customWidth="1"/>
    <col min="6851" max="6852" width="7" customWidth="1"/>
    <col min="6853" max="6853" width="10" customWidth="1"/>
    <col min="6854" max="6859" width="7" customWidth="1"/>
    <col min="6860" max="6860" width="9" customWidth="1"/>
    <col min="6861" max="6861" width="7" customWidth="1"/>
    <col min="6862" max="6862" width="9" customWidth="1"/>
    <col min="6863" max="6864" width="7" customWidth="1"/>
    <col min="6865" max="6865" width="10" customWidth="1"/>
    <col min="6866" max="6868" width="7" customWidth="1"/>
    <col min="6869" max="6869" width="10" customWidth="1"/>
    <col min="6870" max="6871" width="7" customWidth="1"/>
    <col min="6872" max="6872" width="10" customWidth="1"/>
    <col min="6873" max="6873" width="7" customWidth="1"/>
    <col min="6874" max="6878" width="10" customWidth="1"/>
    <col min="6879" max="6879" width="7" customWidth="1"/>
    <col min="6880" max="6881" width="10" customWidth="1"/>
    <col min="6882" max="6882" width="7" customWidth="1"/>
    <col min="6883" max="6884" width="10" customWidth="1"/>
    <col min="6885" max="6891" width="7" customWidth="1"/>
    <col min="6892" max="6893" width="9" customWidth="1"/>
    <col min="6894" max="6895" width="7" customWidth="1"/>
    <col min="6896" max="6896" width="9" customWidth="1"/>
    <col min="6897" max="6898" width="7" customWidth="1"/>
    <col min="6899" max="6899" width="10" customWidth="1"/>
    <col min="6900" max="6903" width="7" customWidth="1"/>
    <col min="6904" max="6904" width="9" customWidth="1"/>
    <col min="6905" max="6906" width="7" customWidth="1"/>
    <col min="6907" max="6907" width="10" customWidth="1"/>
    <col min="6908" max="6908" width="7" customWidth="1"/>
    <col min="6909" max="6909" width="9" customWidth="1"/>
    <col min="6910" max="6914" width="7" customWidth="1"/>
    <col min="6915" max="6915" width="9" customWidth="1"/>
    <col min="6916" max="6917" width="7" customWidth="1"/>
    <col min="6918" max="6918" width="9" customWidth="1"/>
    <col min="6919" max="6920" width="10" customWidth="1"/>
    <col min="6921" max="6921" width="9" customWidth="1"/>
    <col min="6922" max="6922" width="7" customWidth="1"/>
    <col min="6923" max="6923" width="9" customWidth="1"/>
    <col min="6924" max="6924" width="10" customWidth="1"/>
    <col min="6925" max="6928" width="7" customWidth="1"/>
    <col min="6929" max="6931" width="9" customWidth="1"/>
    <col min="6932" max="6932" width="7" customWidth="1"/>
    <col min="6933" max="6933" width="8" customWidth="1"/>
    <col min="6934" max="6934" width="10" customWidth="1"/>
    <col min="6935" max="6935" width="11" bestFit="1" customWidth="1"/>
    <col min="6936" max="6937" width="8" customWidth="1"/>
    <col min="6938" max="6938" width="11" bestFit="1" customWidth="1"/>
    <col min="6939" max="6940" width="8" customWidth="1"/>
    <col min="6941" max="6941" width="11" bestFit="1" customWidth="1"/>
    <col min="6942" max="6943" width="8" customWidth="1"/>
    <col min="6944" max="6944" width="11" bestFit="1" customWidth="1"/>
    <col min="6945" max="6946" width="8" customWidth="1"/>
    <col min="6947" max="6947" width="11" bestFit="1" customWidth="1"/>
    <col min="6948" max="6949" width="10" customWidth="1"/>
    <col min="6950" max="6955" width="8" customWidth="1"/>
    <col min="6956" max="6956" width="10" customWidth="1"/>
    <col min="6957" max="6957" width="11" bestFit="1" customWidth="1"/>
    <col min="6958" max="6960" width="10" customWidth="1"/>
    <col min="6961" max="6961" width="11" bestFit="1" customWidth="1"/>
    <col min="6962" max="6966" width="8" customWidth="1"/>
    <col min="6967" max="6967" width="11" bestFit="1" customWidth="1"/>
    <col min="6968" max="6968" width="10" customWidth="1"/>
    <col min="6969" max="6969" width="11" bestFit="1" customWidth="1"/>
    <col min="6970" max="6976" width="8" customWidth="1"/>
    <col min="6977" max="6977" width="10" customWidth="1"/>
    <col min="6978" max="6978" width="11" bestFit="1" customWidth="1"/>
    <col min="6979" max="6979" width="8" customWidth="1"/>
    <col min="6980" max="6981" width="10" customWidth="1"/>
    <col min="6982" max="6982" width="11" bestFit="1" customWidth="1"/>
    <col min="6983" max="6991" width="8" customWidth="1"/>
    <col min="6992" max="6993" width="10" customWidth="1"/>
    <col min="6994" max="6994" width="11" bestFit="1" customWidth="1"/>
    <col min="6995" max="7000" width="8" customWidth="1"/>
    <col min="7001" max="7003" width="11" bestFit="1" customWidth="1"/>
    <col min="7004" max="7004" width="8" customWidth="1"/>
    <col min="7005" max="7005" width="11" bestFit="1" customWidth="1"/>
    <col min="7006" max="7007" width="8" customWidth="1"/>
    <col min="7008" max="7008" width="11" bestFit="1" customWidth="1"/>
    <col min="7009" max="7009" width="10" customWidth="1"/>
    <col min="7010" max="7010" width="11" bestFit="1" customWidth="1"/>
    <col min="7011" max="7013" width="8" customWidth="1"/>
    <col min="7014" max="7015" width="11" bestFit="1" customWidth="1"/>
    <col min="7016" max="7016" width="10" customWidth="1"/>
    <col min="7017" max="7017" width="8" customWidth="1"/>
    <col min="7018" max="7018" width="10" customWidth="1"/>
    <col min="7019" max="7020" width="8" customWidth="1"/>
    <col min="7021" max="7021" width="10" customWidth="1"/>
    <col min="7022" max="7023" width="8" customWidth="1"/>
    <col min="7024" max="7024" width="10" customWidth="1"/>
    <col min="7025" max="7025" width="11" bestFit="1" customWidth="1"/>
    <col min="7026" max="7026" width="8" customWidth="1"/>
    <col min="7027" max="7027" width="10" customWidth="1"/>
    <col min="7028" max="7031" width="8" customWidth="1"/>
    <col min="7032" max="7033" width="11" bestFit="1" customWidth="1"/>
    <col min="7034" max="7035" width="8" customWidth="1"/>
    <col min="7036" max="7036" width="10" customWidth="1"/>
    <col min="7037" max="7044" width="8" customWidth="1"/>
    <col min="7045" max="7045" width="10" customWidth="1"/>
    <col min="7046" max="7046" width="8" customWidth="1"/>
    <col min="7047" max="7047" width="11" bestFit="1" customWidth="1"/>
    <col min="7048" max="7048" width="10" customWidth="1"/>
    <col min="7049" max="7049" width="8" customWidth="1"/>
    <col min="7050" max="7050" width="11" bestFit="1" customWidth="1"/>
    <col min="7051" max="7051" width="10" customWidth="1"/>
    <col min="7052" max="7052" width="8" customWidth="1"/>
    <col min="7053" max="7053" width="10" customWidth="1"/>
    <col min="7054" max="7057" width="8" customWidth="1"/>
    <col min="7058" max="7058" width="11" bestFit="1" customWidth="1"/>
    <col min="7059" max="7060" width="8" customWidth="1"/>
    <col min="7061" max="7061" width="10" customWidth="1"/>
    <col min="7062" max="7062" width="8" customWidth="1"/>
    <col min="7063" max="7063" width="11" bestFit="1" customWidth="1"/>
    <col min="7064" max="7064" width="8" customWidth="1"/>
    <col min="7065" max="7065" width="10" customWidth="1"/>
    <col min="7066" max="7066" width="8" customWidth="1"/>
    <col min="7067" max="7067" width="10" customWidth="1"/>
    <col min="7068" max="7069" width="8" customWidth="1"/>
    <col min="7070" max="7070" width="11" bestFit="1" customWidth="1"/>
    <col min="7071" max="7071" width="10" customWidth="1"/>
    <col min="7072" max="7072" width="11" bestFit="1" customWidth="1"/>
    <col min="7073" max="7075" width="8" customWidth="1"/>
    <col min="7076" max="7076" width="10" customWidth="1"/>
    <col min="7077" max="7078" width="8" customWidth="1"/>
    <col min="7079" max="7080" width="11" bestFit="1" customWidth="1"/>
    <col min="7081" max="7082" width="8" customWidth="1"/>
    <col min="7083" max="7083" width="10" customWidth="1"/>
    <col min="7084" max="7084" width="8" customWidth="1"/>
    <col min="7085" max="7086" width="10" customWidth="1"/>
    <col min="7087" max="7091" width="8" customWidth="1"/>
    <col min="7092" max="7093" width="11" bestFit="1" customWidth="1"/>
    <col min="7094" max="7095" width="10" customWidth="1"/>
    <col min="7096" max="7099" width="11" bestFit="1" customWidth="1"/>
    <col min="7100" max="7100" width="8" customWidth="1"/>
    <col min="7101" max="7101" width="10" customWidth="1"/>
    <col min="7102" max="7109" width="8" customWidth="1"/>
    <col min="7110" max="7110" width="11" bestFit="1" customWidth="1"/>
    <col min="7111" max="7111" width="10" customWidth="1"/>
    <col min="7112" max="7113" width="8" customWidth="1"/>
    <col min="7114" max="7115" width="10" customWidth="1"/>
    <col min="7116" max="7132" width="8" customWidth="1"/>
    <col min="7133" max="7133" width="10" customWidth="1"/>
    <col min="7134" max="7134" width="8" customWidth="1"/>
    <col min="7135" max="7135" width="11" bestFit="1" customWidth="1"/>
    <col min="7136" max="7136" width="10" customWidth="1"/>
    <col min="7137" max="7137" width="8" customWidth="1"/>
    <col min="7138" max="7138" width="10" customWidth="1"/>
    <col min="7139" max="7139" width="8" customWidth="1"/>
    <col min="7140" max="7141" width="11" bestFit="1" customWidth="1"/>
    <col min="7142" max="7142" width="10" customWidth="1"/>
    <col min="7143" max="7146" width="8" customWidth="1"/>
    <col min="7147" max="7147" width="11" bestFit="1" customWidth="1"/>
    <col min="7148" max="7152" width="8" customWidth="1"/>
    <col min="7153" max="7153" width="10" customWidth="1"/>
    <col min="7154" max="7156" width="8" customWidth="1"/>
    <col min="7157" max="7158" width="11" bestFit="1" customWidth="1"/>
    <col min="7159" max="7165" width="8" customWidth="1"/>
    <col min="7166" max="7166" width="10" customWidth="1"/>
    <col min="7167" max="7169" width="11" bestFit="1" customWidth="1"/>
    <col min="7170" max="7170" width="8" customWidth="1"/>
    <col min="7171" max="7171" width="11" bestFit="1" customWidth="1"/>
    <col min="7172" max="7173" width="8" customWidth="1"/>
    <col min="7174" max="7174" width="10" customWidth="1"/>
    <col min="7175" max="7177" width="8" customWidth="1"/>
    <col min="7178" max="7178" width="11" bestFit="1" customWidth="1"/>
    <col min="7179" max="7179" width="8" customWidth="1"/>
    <col min="7180" max="7180" width="11" bestFit="1" customWidth="1"/>
    <col min="7181" max="7181" width="8" customWidth="1"/>
    <col min="7182" max="7182" width="10" customWidth="1"/>
    <col min="7183" max="7184" width="8" customWidth="1"/>
    <col min="7185" max="7185" width="11" bestFit="1" customWidth="1"/>
    <col min="7186" max="7186" width="8" customWidth="1"/>
    <col min="7187" max="7187" width="10" customWidth="1"/>
    <col min="7188" max="7190" width="8" customWidth="1"/>
    <col min="7191" max="7191" width="10" customWidth="1"/>
    <col min="7192" max="7195" width="8" customWidth="1"/>
    <col min="7196" max="7196" width="10" customWidth="1"/>
    <col min="7197" max="7198" width="8" customWidth="1"/>
    <col min="7199" max="7199" width="10" customWidth="1"/>
    <col min="7200" max="7200" width="8" customWidth="1"/>
    <col min="7201" max="7201" width="11" bestFit="1" customWidth="1"/>
    <col min="7202" max="7202" width="10" customWidth="1"/>
    <col min="7203" max="7207" width="8" customWidth="1"/>
    <col min="7208" max="7208" width="11" bestFit="1" customWidth="1"/>
    <col min="7209" max="7209" width="8" customWidth="1"/>
    <col min="7210" max="7210" width="11" bestFit="1" customWidth="1"/>
    <col min="7211" max="7211" width="8" customWidth="1"/>
    <col min="7212" max="7212" width="10" customWidth="1"/>
    <col min="7213" max="7214" width="8" customWidth="1"/>
    <col min="7215" max="7217" width="11" bestFit="1" customWidth="1"/>
    <col min="7218" max="7219" width="8" customWidth="1"/>
    <col min="7220" max="7220" width="10" customWidth="1"/>
    <col min="7221" max="7222" width="8" customWidth="1"/>
    <col min="7223" max="7223" width="11" bestFit="1" customWidth="1"/>
    <col min="7224" max="7227" width="8" customWidth="1"/>
    <col min="7228" max="7228" width="10" customWidth="1"/>
    <col min="7229" max="7231" width="8" customWidth="1"/>
    <col min="7232" max="7232" width="10" customWidth="1"/>
    <col min="7233" max="7235" width="8" customWidth="1"/>
    <col min="7236" max="7236" width="11" bestFit="1" customWidth="1"/>
    <col min="7237" max="7237" width="9" customWidth="1"/>
    <col min="7238" max="7238" width="11" bestFit="1" customWidth="1"/>
    <col min="7239" max="7239" width="12" bestFit="1" customWidth="1"/>
    <col min="7240" max="7242" width="9" customWidth="1"/>
    <col min="7243" max="7243" width="9.85546875" customWidth="1"/>
    <col min="7244" max="7244" width="6.85546875" customWidth="1"/>
    <col min="7245" max="7245" width="2" customWidth="1"/>
    <col min="7246" max="7246" width="6" customWidth="1"/>
    <col min="7247" max="7247" width="5" customWidth="1"/>
    <col min="7248" max="7248" width="6" customWidth="1"/>
    <col min="7249" max="7249" width="4" customWidth="1"/>
    <col min="7250" max="7250" width="5" customWidth="1"/>
    <col min="7251" max="7253" width="4" customWidth="1"/>
    <col min="7254" max="7254" width="6" customWidth="1"/>
    <col min="7255" max="7255" width="7" customWidth="1"/>
    <col min="7256" max="7257" width="6" customWidth="1"/>
    <col min="7258" max="7258" width="7" customWidth="1"/>
    <col min="7259" max="7259" width="5" customWidth="1"/>
    <col min="7260" max="7260" width="7" customWidth="1"/>
    <col min="7261" max="7261" width="6" customWidth="1"/>
    <col min="7262" max="7263" width="4" customWidth="1"/>
    <col min="7264" max="7264" width="6" customWidth="1"/>
    <col min="7265" max="7267" width="4" customWidth="1"/>
    <col min="7268" max="7268" width="5" customWidth="1"/>
    <col min="7269" max="7269" width="6" customWidth="1"/>
    <col min="7270" max="7271" width="4" customWidth="1"/>
    <col min="7272" max="7272" width="5" customWidth="1"/>
    <col min="7273" max="7273" width="4" customWidth="1"/>
    <col min="7274" max="7275" width="6" customWidth="1"/>
    <col min="7276" max="7276" width="8" customWidth="1"/>
    <col min="7277" max="7282" width="5" customWidth="1"/>
    <col min="7283" max="7283" width="7" customWidth="1"/>
    <col min="7284" max="7284" width="6" customWidth="1"/>
    <col min="7285" max="7285" width="7" customWidth="1"/>
    <col min="7286" max="7289" width="5" customWidth="1"/>
    <col min="7290" max="7290" width="6" customWidth="1"/>
    <col min="7291" max="7291" width="5" customWidth="1"/>
    <col min="7292" max="7292" width="7" customWidth="1"/>
    <col min="7293" max="7293" width="8" customWidth="1"/>
    <col min="7294" max="7298" width="5" customWidth="1"/>
    <col min="7299" max="7300" width="7" customWidth="1"/>
    <col min="7301" max="7301" width="5" customWidth="1"/>
    <col min="7302" max="7302" width="7" customWidth="1"/>
    <col min="7303" max="7303" width="5" customWidth="1"/>
    <col min="7304" max="7304" width="8" customWidth="1"/>
    <col min="7305" max="7311" width="5" customWidth="1"/>
    <col min="7312" max="7312" width="7" customWidth="1"/>
    <col min="7313" max="7313" width="6" customWidth="1"/>
    <col min="7314" max="7315" width="7" customWidth="1"/>
    <col min="7316" max="7319" width="5" customWidth="1"/>
    <col min="7320" max="7320" width="6" customWidth="1"/>
    <col min="7321" max="7321" width="5" customWidth="1"/>
    <col min="7322" max="7322" width="8" customWidth="1"/>
    <col min="7323" max="7326" width="5" customWidth="1"/>
    <col min="7327" max="7327" width="7" customWidth="1"/>
    <col min="7328" max="7328" width="5" customWidth="1"/>
    <col min="7329" max="7329" width="7" customWidth="1"/>
    <col min="7330" max="7332" width="5" customWidth="1"/>
    <col min="7333" max="7333" width="7" customWidth="1"/>
    <col min="7334" max="7334" width="5" customWidth="1"/>
    <col min="7335" max="7335" width="7" customWidth="1"/>
    <col min="7336" max="7336" width="6" customWidth="1"/>
    <col min="7337" max="7337" width="8" customWidth="1"/>
    <col min="7338" max="7340" width="5" customWidth="1"/>
    <col min="7341" max="7341" width="6" customWidth="1"/>
    <col min="7342" max="7347" width="5" customWidth="1"/>
    <col min="7348" max="7348" width="7" customWidth="1"/>
    <col min="7349" max="7350" width="5" customWidth="1"/>
    <col min="7351" max="7351" width="7" customWidth="1"/>
    <col min="7352" max="7352" width="5" customWidth="1"/>
    <col min="7353" max="7353" width="7" customWidth="1"/>
    <col min="7354" max="7360" width="5" customWidth="1"/>
    <col min="7361" max="7362" width="7" customWidth="1"/>
    <col min="7363" max="7363" width="5" customWidth="1"/>
    <col min="7364" max="7364" width="7" customWidth="1"/>
    <col min="7365" max="7368" width="5" customWidth="1"/>
    <col min="7369" max="7370" width="8" customWidth="1"/>
    <col min="7371" max="7374" width="5" customWidth="1"/>
    <col min="7375" max="7375" width="7" customWidth="1"/>
    <col min="7376" max="7377" width="5" customWidth="1"/>
    <col min="7378" max="7378" width="8" customWidth="1"/>
    <col min="7379" max="7380" width="5" customWidth="1"/>
    <col min="7381" max="7381" width="8" customWidth="1"/>
    <col min="7382" max="7382" width="5" customWidth="1"/>
    <col min="7383" max="7383" width="7" customWidth="1"/>
    <col min="7384" max="7384" width="6" customWidth="1"/>
    <col min="7385" max="7385" width="7" customWidth="1"/>
    <col min="7386" max="7388" width="5" customWidth="1"/>
    <col min="7389" max="7389" width="7" customWidth="1"/>
    <col min="7390" max="7392" width="5" customWidth="1"/>
    <col min="7393" max="7393" width="7" customWidth="1"/>
    <col min="7394" max="7395" width="5" customWidth="1"/>
    <col min="7396" max="7396" width="8" customWidth="1"/>
    <col min="7397" max="7401" width="5" customWidth="1"/>
    <col min="7402" max="7402" width="8" customWidth="1"/>
    <col min="7403" max="7403" width="7" customWidth="1"/>
    <col min="7404" max="7407" width="5" customWidth="1"/>
    <col min="7408" max="7408" width="7" customWidth="1"/>
    <col min="7409" max="7409" width="5" customWidth="1"/>
    <col min="7410" max="7410" width="7" customWidth="1"/>
    <col min="7411" max="7412" width="5" customWidth="1"/>
    <col min="7413" max="7413" width="8" customWidth="1"/>
    <col min="7414" max="7414" width="5" customWidth="1"/>
    <col min="7415" max="7415" width="7" customWidth="1"/>
    <col min="7416" max="7416" width="5" customWidth="1"/>
    <col min="7417" max="7417" width="8" customWidth="1"/>
    <col min="7418" max="7419" width="7" customWidth="1"/>
    <col min="7420" max="7423" width="5" customWidth="1"/>
    <col min="7424" max="7424" width="7" customWidth="1"/>
    <col min="7425" max="7425" width="8" customWidth="1"/>
    <col min="7426" max="7429" width="5" customWidth="1"/>
    <col min="7430" max="7430" width="8" customWidth="1"/>
    <col min="7431" max="7431" width="7" customWidth="1"/>
    <col min="7432" max="7433" width="5" customWidth="1"/>
    <col min="7434" max="7434" width="6" customWidth="1"/>
    <col min="7435" max="7435" width="7" customWidth="1"/>
    <col min="7436" max="7437" width="5" customWidth="1"/>
    <col min="7438" max="7438" width="8" customWidth="1"/>
    <col min="7439" max="7441" width="7" customWidth="1"/>
    <col min="7442" max="7442" width="5" customWidth="1"/>
    <col min="7443" max="7443" width="8" customWidth="1"/>
    <col min="7444" max="7447" width="5" customWidth="1"/>
    <col min="7448" max="7448" width="8" customWidth="1"/>
    <col min="7449" max="7449" width="5" customWidth="1"/>
    <col min="7450" max="7450" width="8" customWidth="1"/>
    <col min="7451" max="7451" width="5" customWidth="1"/>
    <col min="7452" max="7452" width="7" customWidth="1"/>
    <col min="7453" max="7453" width="5" customWidth="1"/>
    <col min="7454" max="7455" width="7" customWidth="1"/>
    <col min="7456" max="7458" width="5" customWidth="1"/>
    <col min="7459" max="7459" width="7" customWidth="1"/>
    <col min="7460" max="7460" width="5" customWidth="1"/>
    <col min="7461" max="7461" width="7" customWidth="1"/>
    <col min="7462" max="7462" width="8" customWidth="1"/>
    <col min="7463" max="7464" width="7" customWidth="1"/>
    <col min="7465" max="7467" width="5" customWidth="1"/>
    <col min="7468" max="7468" width="7" customWidth="1"/>
    <col min="7469" max="7469" width="5" customWidth="1"/>
    <col min="7470" max="7470" width="8" customWidth="1"/>
    <col min="7471" max="7472" width="5" customWidth="1"/>
    <col min="7473" max="7473" width="6" customWidth="1"/>
    <col min="7474" max="7475" width="5" customWidth="1"/>
    <col min="7476" max="7476" width="8" customWidth="1"/>
    <col min="7477" max="7486" width="5" customWidth="1"/>
    <col min="7487" max="7487" width="7" customWidth="1"/>
    <col min="7488" max="7489" width="5" customWidth="1"/>
    <col min="7490" max="7490" width="7" customWidth="1"/>
    <col min="7491" max="7491" width="8" customWidth="1"/>
    <col min="7492" max="7493" width="5" customWidth="1"/>
    <col min="7494" max="7494" width="6" customWidth="1"/>
    <col min="7495" max="7495" width="5" customWidth="1"/>
    <col min="7496" max="7496" width="8" customWidth="1"/>
    <col min="7497" max="7497" width="7" customWidth="1"/>
    <col min="7498" max="7498" width="8" customWidth="1"/>
    <col min="7499" max="7501" width="5" customWidth="1"/>
    <col min="7502" max="7502" width="7" customWidth="1"/>
    <col min="7503" max="7505" width="5" customWidth="1"/>
    <col min="7506" max="7506" width="7" customWidth="1"/>
    <col min="7507" max="7508" width="8" customWidth="1"/>
    <col min="7509" max="7510" width="7" customWidth="1"/>
    <col min="7511" max="7513" width="5" customWidth="1"/>
    <col min="7514" max="7514" width="7" customWidth="1"/>
    <col min="7515" max="7515" width="5" customWidth="1"/>
    <col min="7516" max="7516" width="8" customWidth="1"/>
    <col min="7517" max="7517" width="5" customWidth="1"/>
    <col min="7518" max="7518" width="8" customWidth="1"/>
    <col min="7519" max="7530" width="5" customWidth="1"/>
    <col min="7531" max="7532" width="8" customWidth="1"/>
    <col min="7533" max="7537" width="5" customWidth="1"/>
    <col min="7538" max="7538" width="8" customWidth="1"/>
    <col min="7539" max="7539" width="7" customWidth="1"/>
    <col min="7540" max="7541" width="5" customWidth="1"/>
    <col min="7542" max="7542" width="8" customWidth="1"/>
    <col min="7543" max="7544" width="5" customWidth="1"/>
    <col min="7545" max="7545" width="6" customWidth="1"/>
    <col min="7546" max="7546" width="8" customWidth="1"/>
    <col min="7547" max="7547" width="5" customWidth="1"/>
    <col min="7548" max="7548" width="7" customWidth="1"/>
    <col min="7549" max="7549" width="6" customWidth="1"/>
    <col min="7550" max="7553" width="5" customWidth="1"/>
    <col min="7554" max="7554" width="7" customWidth="1"/>
    <col min="7555" max="7557" width="5" customWidth="1"/>
    <col min="7558" max="7559" width="7" customWidth="1"/>
    <col min="7560" max="7560" width="5" customWidth="1"/>
    <col min="7561" max="7562" width="7" customWidth="1"/>
    <col min="7563" max="7565" width="5" customWidth="1"/>
    <col min="7566" max="7566" width="8" customWidth="1"/>
    <col min="7567" max="7570" width="5" customWidth="1"/>
    <col min="7571" max="7571" width="7" customWidth="1"/>
    <col min="7572" max="7572" width="5" customWidth="1"/>
    <col min="7573" max="7573" width="7" customWidth="1"/>
    <col min="7574" max="7574" width="5" customWidth="1"/>
    <col min="7575" max="7575" width="7" customWidth="1"/>
    <col min="7576" max="7577" width="5" customWidth="1"/>
    <col min="7578" max="7578" width="8" customWidth="1"/>
    <col min="7579" max="7584" width="5" customWidth="1"/>
    <col min="7585" max="7585" width="7" customWidth="1"/>
    <col min="7586" max="7586" width="5" customWidth="1"/>
    <col min="7587" max="7587" width="7" customWidth="1"/>
    <col min="7588" max="7588" width="8" customWidth="1"/>
    <col min="7589" max="7589" width="5" customWidth="1"/>
    <col min="7590" max="7590" width="7" customWidth="1"/>
    <col min="7591" max="7593" width="5" customWidth="1"/>
    <col min="7594" max="7594" width="7" customWidth="1"/>
    <col min="7595" max="7595" width="5" customWidth="1"/>
    <col min="7596" max="7596" width="6" customWidth="1"/>
    <col min="7597" max="7597" width="8" customWidth="1"/>
    <col min="7598" max="7598" width="6" customWidth="1"/>
    <col min="7599" max="7599" width="9" customWidth="1"/>
    <col min="7600" max="7600" width="6" customWidth="1"/>
    <col min="7601" max="7601" width="9" customWidth="1"/>
    <col min="7602" max="7602" width="6" customWidth="1"/>
    <col min="7603" max="7603" width="9" customWidth="1"/>
    <col min="7604" max="7605" width="6" customWidth="1"/>
    <col min="7606" max="7606" width="8" customWidth="1"/>
    <col min="7607" max="7607" width="6" customWidth="1"/>
    <col min="7608" max="7609" width="9" customWidth="1"/>
    <col min="7610" max="7610" width="6" customWidth="1"/>
    <col min="7611" max="7612" width="8" customWidth="1"/>
    <col min="7613" max="7614" width="6" customWidth="1"/>
    <col min="7615" max="7617" width="9" customWidth="1"/>
    <col min="7618" max="7624" width="6" customWidth="1"/>
    <col min="7625" max="7625" width="9" customWidth="1"/>
    <col min="7626" max="7647" width="6" customWidth="1"/>
    <col min="7648" max="7648" width="8" customWidth="1"/>
    <col min="7649" max="7649" width="9" customWidth="1"/>
    <col min="7650" max="7651" width="6" customWidth="1"/>
    <col min="7652" max="7652" width="8" customWidth="1"/>
    <col min="7653" max="7660" width="6" customWidth="1"/>
    <col min="7661" max="7661" width="9" customWidth="1"/>
    <col min="7662" max="7663" width="6" customWidth="1"/>
    <col min="7664" max="7664" width="9" customWidth="1"/>
    <col min="7665" max="7665" width="8" customWidth="1"/>
    <col min="7666" max="7666" width="6" customWidth="1"/>
    <col min="7667" max="7667" width="8" customWidth="1"/>
    <col min="7668" max="7669" width="6" customWidth="1"/>
    <col min="7670" max="7670" width="8" customWidth="1"/>
    <col min="7671" max="7671" width="9" customWidth="1"/>
    <col min="7672" max="7672" width="8" customWidth="1"/>
    <col min="7673" max="7677" width="6" customWidth="1"/>
    <col min="7678" max="7678" width="8" customWidth="1"/>
    <col min="7679" max="7681" width="6" customWidth="1"/>
    <col min="7682" max="7682" width="8" customWidth="1"/>
    <col min="7683" max="7684" width="6" customWidth="1"/>
    <col min="7685" max="7685" width="8" customWidth="1"/>
    <col min="7686" max="7687" width="6" customWidth="1"/>
    <col min="7688" max="7688" width="9" customWidth="1"/>
    <col min="7689" max="7691" width="6" customWidth="1"/>
    <col min="7692" max="7692" width="8" customWidth="1"/>
    <col min="7693" max="7695" width="6" customWidth="1"/>
    <col min="7696" max="7696" width="8" customWidth="1"/>
    <col min="7697" max="7697" width="6" customWidth="1"/>
    <col min="7698" max="7698" width="9" customWidth="1"/>
    <col min="7699" max="7699" width="6" customWidth="1"/>
    <col min="7700" max="7700" width="9" customWidth="1"/>
    <col min="7701" max="7702" width="8" customWidth="1"/>
    <col min="7703" max="7703" width="6" customWidth="1"/>
    <col min="7704" max="7704" width="8" customWidth="1"/>
    <col min="7705" max="7708" width="6" customWidth="1"/>
    <col min="7709" max="7710" width="8" customWidth="1"/>
    <col min="7711" max="7713" width="6" customWidth="1"/>
    <col min="7714" max="7714" width="8" customWidth="1"/>
    <col min="7715" max="7716" width="9" customWidth="1"/>
    <col min="7717" max="7718" width="8" customWidth="1"/>
    <col min="7719" max="7724" width="6" customWidth="1"/>
    <col min="7725" max="7725" width="8" customWidth="1"/>
    <col min="7726" max="7727" width="6" customWidth="1"/>
    <col min="7728" max="7728" width="8" customWidth="1"/>
    <col min="7729" max="7733" width="6" customWidth="1"/>
    <col min="7734" max="7734" width="9" customWidth="1"/>
    <col min="7735" max="7736" width="6" customWidth="1"/>
    <col min="7737" max="7737" width="9" customWidth="1"/>
    <col min="7738" max="7738" width="6" customWidth="1"/>
    <col min="7739" max="7739" width="8" customWidth="1"/>
    <col min="7740" max="7740" width="6" customWidth="1"/>
    <col min="7741" max="7741" width="9" customWidth="1"/>
    <col min="7742" max="7742" width="6" customWidth="1"/>
    <col min="7743" max="7743" width="8" customWidth="1"/>
    <col min="7744" max="7744" width="9" customWidth="1"/>
    <col min="7745" max="7747" width="6" customWidth="1"/>
    <col min="7748" max="7748" width="9" customWidth="1"/>
    <col min="7749" max="7752" width="6" customWidth="1"/>
    <col min="7753" max="7753" width="8" customWidth="1"/>
    <col min="7754" max="7758" width="6" customWidth="1"/>
    <col min="7759" max="7759" width="8" customWidth="1"/>
    <col min="7760" max="7761" width="6" customWidth="1"/>
    <col min="7762" max="7762" width="9" customWidth="1"/>
    <col min="7763" max="7763" width="8" customWidth="1"/>
    <col min="7764" max="7766" width="6" customWidth="1"/>
    <col min="7767" max="7767" width="9" customWidth="1"/>
    <col min="7768" max="7768" width="8" customWidth="1"/>
    <col min="7769" max="7769" width="6" customWidth="1"/>
    <col min="7770" max="7770" width="8" customWidth="1"/>
    <col min="7771" max="7771" width="6" customWidth="1"/>
    <col min="7772" max="7772" width="8" customWidth="1"/>
    <col min="7773" max="7773" width="6" customWidth="1"/>
    <col min="7774" max="7774" width="8" customWidth="1"/>
    <col min="7775" max="7775" width="9" customWidth="1"/>
    <col min="7776" max="7787" width="6" customWidth="1"/>
    <col min="7788" max="7788" width="9" customWidth="1"/>
    <col min="7789" max="7790" width="6" customWidth="1"/>
    <col min="7791" max="7791" width="9" customWidth="1"/>
    <col min="7792" max="7792" width="6" customWidth="1"/>
    <col min="7793" max="7793" width="8" customWidth="1"/>
    <col min="7794" max="7794" width="6" customWidth="1"/>
    <col min="7795" max="7796" width="8" customWidth="1"/>
    <col min="7797" max="7799" width="6" customWidth="1"/>
    <col min="7800" max="7800" width="9" customWidth="1"/>
    <col min="7801" max="7801" width="6" customWidth="1"/>
    <col min="7802" max="7802" width="9" customWidth="1"/>
    <col min="7803" max="7803" width="6" customWidth="1"/>
    <col min="7804" max="7804" width="8" customWidth="1"/>
    <col min="7805" max="7805" width="6" customWidth="1"/>
    <col min="7806" max="7806" width="8" customWidth="1"/>
    <col min="7807" max="7807" width="6" customWidth="1"/>
    <col min="7808" max="7808" width="9" customWidth="1"/>
    <col min="7809" max="7809" width="8" customWidth="1"/>
    <col min="7810" max="7816" width="6" customWidth="1"/>
    <col min="7817" max="7817" width="8" customWidth="1"/>
    <col min="7818" max="7821" width="6" customWidth="1"/>
    <col min="7822" max="7822" width="7" customWidth="1"/>
    <col min="7823" max="7823" width="9" customWidth="1"/>
    <col min="7824" max="7824" width="8" customWidth="1"/>
    <col min="7825" max="7825" width="7" customWidth="1"/>
    <col min="7826" max="7826" width="6" customWidth="1"/>
    <col min="7827" max="7827" width="7" customWidth="1"/>
    <col min="7828" max="7828" width="9" customWidth="1"/>
    <col min="7829" max="7829" width="8" customWidth="1"/>
    <col min="7830" max="7830" width="6" customWidth="1"/>
    <col min="7831" max="7831" width="9" customWidth="1"/>
    <col min="7832" max="7833" width="6" customWidth="1"/>
    <col min="7834" max="7834" width="8" customWidth="1"/>
    <col min="7835" max="7835" width="9" customWidth="1"/>
    <col min="7836" max="7837" width="6" customWidth="1"/>
    <col min="7838" max="7838" width="8" customWidth="1"/>
    <col min="7839" max="7839" width="6" customWidth="1"/>
    <col min="7840" max="7840" width="8" customWidth="1"/>
    <col min="7841" max="7845" width="6" customWidth="1"/>
    <col min="7846" max="7847" width="9" customWidth="1"/>
    <col min="7848" max="7849" width="6" customWidth="1"/>
    <col min="7850" max="7850" width="9" customWidth="1"/>
    <col min="7851" max="7851" width="8" customWidth="1"/>
    <col min="7852" max="7852" width="6" customWidth="1"/>
    <col min="7853" max="7853" width="9" customWidth="1"/>
    <col min="7854" max="7859" width="6" customWidth="1"/>
    <col min="7860" max="7861" width="8" customWidth="1"/>
    <col min="7862" max="7864" width="6" customWidth="1"/>
    <col min="7865" max="7865" width="8" customWidth="1"/>
    <col min="7866" max="7866" width="9" customWidth="1"/>
    <col min="7867" max="7874" width="6" customWidth="1"/>
    <col min="7875" max="7875" width="9" customWidth="1"/>
    <col min="7876" max="7876" width="6" customWidth="1"/>
    <col min="7877" max="7877" width="7" customWidth="1"/>
    <col min="7878" max="7878" width="9" customWidth="1"/>
    <col min="7879" max="7879" width="6" customWidth="1"/>
    <col min="7880" max="7880" width="9" customWidth="1"/>
    <col min="7881" max="7881" width="8" customWidth="1"/>
    <col min="7882" max="7882" width="9" customWidth="1"/>
    <col min="7883" max="7884" width="8" customWidth="1"/>
    <col min="7885" max="7885" width="9" customWidth="1"/>
    <col min="7886" max="7886" width="7" customWidth="1"/>
    <col min="7887" max="7887" width="8" customWidth="1"/>
    <col min="7888" max="7889" width="6" customWidth="1"/>
    <col min="7890" max="7890" width="9" customWidth="1"/>
    <col min="7891" max="7892" width="6" customWidth="1"/>
    <col min="7893" max="7893" width="8" customWidth="1"/>
    <col min="7894" max="7895" width="9" customWidth="1"/>
    <col min="7896" max="7896" width="6" customWidth="1"/>
    <col min="7897" max="7897" width="9" customWidth="1"/>
    <col min="7898" max="7898" width="6" customWidth="1"/>
    <col min="7899" max="7899" width="8" customWidth="1"/>
    <col min="7900" max="7900" width="6" customWidth="1"/>
    <col min="7901" max="7901" width="9" customWidth="1"/>
    <col min="7902" max="7902" width="6" customWidth="1"/>
    <col min="7903" max="7903" width="8" customWidth="1"/>
    <col min="7904" max="7904" width="9" customWidth="1"/>
    <col min="7905" max="7906" width="6" customWidth="1"/>
    <col min="7907" max="7907" width="8" customWidth="1"/>
    <col min="7908" max="7908" width="6" customWidth="1"/>
    <col min="7909" max="7909" width="8" customWidth="1"/>
    <col min="7910" max="7910" width="6" customWidth="1"/>
    <col min="7911" max="7911" width="8" customWidth="1"/>
    <col min="7912" max="7912" width="9" customWidth="1"/>
    <col min="7913" max="7914" width="6" customWidth="1"/>
    <col min="7915" max="7915" width="8" customWidth="1"/>
    <col min="7916" max="7917" width="6" customWidth="1"/>
    <col min="7918" max="7920" width="8" customWidth="1"/>
    <col min="7921" max="7921" width="6" customWidth="1"/>
    <col min="7922" max="7922" width="9" customWidth="1"/>
    <col min="7923" max="7923" width="6" customWidth="1"/>
    <col min="7924" max="7925" width="9" customWidth="1"/>
    <col min="7926" max="7926" width="8" customWidth="1"/>
    <col min="7927" max="7927" width="6" customWidth="1"/>
    <col min="7928" max="7928" width="9" customWidth="1"/>
    <col min="7929" max="7929" width="6" customWidth="1"/>
    <col min="7930" max="7930" width="9" customWidth="1"/>
    <col min="7931" max="7933" width="6" customWidth="1"/>
    <col min="7934" max="7935" width="8" customWidth="1"/>
    <col min="7936" max="7936" width="6" customWidth="1"/>
    <col min="7937" max="7937" width="9" customWidth="1"/>
    <col min="7938" max="7938" width="6" customWidth="1"/>
    <col min="7939" max="7939" width="9" customWidth="1"/>
    <col min="7940" max="7940" width="6" customWidth="1"/>
    <col min="7941" max="7941" width="8" customWidth="1"/>
    <col min="7942" max="7943" width="6" customWidth="1"/>
    <col min="7944" max="7944" width="9" customWidth="1"/>
    <col min="7945" max="7947" width="6" customWidth="1"/>
    <col min="7948" max="7949" width="9" customWidth="1"/>
    <col min="7950" max="7950" width="6" customWidth="1"/>
    <col min="7951" max="7951" width="9" customWidth="1"/>
    <col min="7952" max="7954" width="6" customWidth="1"/>
    <col min="7955" max="7955" width="8" customWidth="1"/>
    <col min="7956" max="7958" width="6" customWidth="1"/>
    <col min="7959" max="7959" width="9" customWidth="1"/>
    <col min="7960" max="7960" width="7" customWidth="1"/>
    <col min="7961" max="7961" width="6" customWidth="1"/>
    <col min="7962" max="7962" width="8" customWidth="1"/>
    <col min="7963" max="7963" width="6" customWidth="1"/>
    <col min="7964" max="7964" width="8" customWidth="1"/>
    <col min="7965" max="7965" width="9" customWidth="1"/>
    <col min="7966" max="7966" width="6" customWidth="1"/>
    <col min="7967" max="7967" width="8" customWidth="1"/>
    <col min="7968" max="7973" width="6" customWidth="1"/>
    <col min="7974" max="7974" width="9" customWidth="1"/>
    <col min="7975" max="7975" width="6" customWidth="1"/>
    <col min="7976" max="7977" width="8" customWidth="1"/>
    <col min="7978" max="7978" width="6" customWidth="1"/>
    <col min="7979" max="7979" width="8" customWidth="1"/>
    <col min="7980" max="7980" width="9" customWidth="1"/>
    <col min="7981" max="7985" width="6" customWidth="1"/>
    <col min="7986" max="7986" width="9" customWidth="1"/>
    <col min="7987" max="7987" width="8" customWidth="1"/>
    <col min="7988" max="7988" width="9" customWidth="1"/>
    <col min="7989" max="7989" width="8" customWidth="1"/>
    <col min="7990" max="7990" width="6" customWidth="1"/>
    <col min="7991" max="7991" width="8" customWidth="1"/>
    <col min="7992" max="7992" width="9" customWidth="1"/>
    <col min="7993" max="7994" width="6" customWidth="1"/>
    <col min="7995" max="7995" width="8" customWidth="1"/>
    <col min="7996" max="7998" width="6" customWidth="1"/>
    <col min="7999" max="7999" width="8" customWidth="1"/>
    <col min="8000" max="8000" width="6" customWidth="1"/>
    <col min="8001" max="8001" width="8" customWidth="1"/>
    <col min="8002" max="8002" width="6" customWidth="1"/>
    <col min="8003" max="8003" width="8" customWidth="1"/>
    <col min="8004" max="8005" width="6" customWidth="1"/>
    <col min="8006" max="8006" width="8" customWidth="1"/>
    <col min="8007" max="8011" width="6" customWidth="1"/>
    <col min="8012" max="8012" width="8" customWidth="1"/>
    <col min="8013" max="8013" width="6" customWidth="1"/>
    <col min="8014" max="8014" width="9" customWidth="1"/>
    <col min="8015" max="8015" width="6" customWidth="1"/>
    <col min="8016" max="8016" width="9" customWidth="1"/>
    <col min="8017" max="8018" width="6" customWidth="1"/>
    <col min="8019" max="8019" width="8" customWidth="1"/>
    <col min="8020" max="8020" width="6" customWidth="1"/>
    <col min="8021" max="8022" width="8" customWidth="1"/>
    <col min="8023" max="8027" width="6" customWidth="1"/>
    <col min="8028" max="8028" width="8" customWidth="1"/>
    <col min="8029" max="8029" width="9" customWidth="1"/>
    <col min="8030" max="8031" width="8" customWidth="1"/>
    <col min="8032" max="8032" width="6" customWidth="1"/>
    <col min="8033" max="8033" width="8" customWidth="1"/>
    <col min="8034" max="8035" width="6" customWidth="1"/>
    <col min="8036" max="8036" width="8" customWidth="1"/>
    <col min="8037" max="8039" width="6" customWidth="1"/>
    <col min="8040" max="8040" width="9" customWidth="1"/>
    <col min="8041" max="8053" width="6" customWidth="1"/>
    <col min="8054" max="8054" width="9" customWidth="1"/>
    <col min="8055" max="8055" width="8" customWidth="1"/>
    <col min="8056" max="8056" width="9" customWidth="1"/>
    <col min="8057" max="8058" width="6" customWidth="1"/>
    <col min="8059" max="8059" width="7" customWidth="1"/>
    <col min="8060" max="8062" width="6" customWidth="1"/>
    <col min="8063" max="8063" width="8" customWidth="1"/>
    <col min="8064" max="8064" width="6" customWidth="1"/>
    <col min="8065" max="8065" width="9" customWidth="1"/>
    <col min="8066" max="8066" width="6" customWidth="1"/>
    <col min="8067" max="8067" width="8" customWidth="1"/>
    <col min="8068" max="8068" width="6" customWidth="1"/>
    <col min="8069" max="8070" width="8" customWidth="1"/>
    <col min="8071" max="8071" width="9" customWidth="1"/>
    <col min="8072" max="8072" width="6" customWidth="1"/>
    <col min="8073" max="8073" width="9" customWidth="1"/>
    <col min="8074" max="8077" width="6" customWidth="1"/>
    <col min="8078" max="8078" width="9" customWidth="1"/>
    <col min="8079" max="8084" width="6" customWidth="1"/>
    <col min="8085" max="8085" width="9" customWidth="1"/>
    <col min="8086" max="8086" width="6" customWidth="1"/>
    <col min="8087" max="8087" width="9" customWidth="1"/>
    <col min="8088" max="8096" width="6" customWidth="1"/>
    <col min="8097" max="8097" width="9" customWidth="1"/>
    <col min="8098" max="8101" width="6" customWidth="1"/>
    <col min="8102" max="8102" width="7" customWidth="1"/>
    <col min="8103" max="8107" width="6" customWidth="1"/>
    <col min="8108" max="8108" width="9" customWidth="1"/>
    <col min="8109" max="8110" width="8" customWidth="1"/>
    <col min="8111" max="8120" width="6" customWidth="1"/>
    <col min="8121" max="8121" width="8" customWidth="1"/>
    <col min="8122" max="8123" width="6" customWidth="1"/>
    <col min="8124" max="8124" width="8" customWidth="1"/>
    <col min="8125" max="8125" width="9" customWidth="1"/>
    <col min="8126" max="8128" width="6" customWidth="1"/>
    <col min="8129" max="8129" width="8" customWidth="1"/>
    <col min="8130" max="8130" width="6" customWidth="1"/>
    <col min="8131" max="8131" width="9" customWidth="1"/>
    <col min="8132" max="8133" width="6" customWidth="1"/>
    <col min="8134" max="8134" width="8" customWidth="1"/>
    <col min="8135" max="8138" width="6" customWidth="1"/>
    <col min="8139" max="8139" width="9" customWidth="1"/>
    <col min="8140" max="8140" width="6" customWidth="1"/>
    <col min="8141" max="8141" width="8" customWidth="1"/>
    <col min="8142" max="8142" width="6" customWidth="1"/>
    <col min="8143" max="8143" width="8" customWidth="1"/>
    <col min="8144" max="8151" width="6" customWidth="1"/>
    <col min="8152" max="8152" width="9" customWidth="1"/>
    <col min="8153" max="8153" width="6" customWidth="1"/>
    <col min="8154" max="8156" width="9" customWidth="1"/>
    <col min="8157" max="8161" width="6" customWidth="1"/>
    <col min="8162" max="8162" width="8" customWidth="1"/>
    <col min="8163" max="8165" width="6" customWidth="1"/>
    <col min="8166" max="8166" width="8" customWidth="1"/>
    <col min="8167" max="8168" width="9" customWidth="1"/>
    <col min="8169" max="8169" width="8" customWidth="1"/>
    <col min="8170" max="8171" width="6" customWidth="1"/>
    <col min="8172" max="8172" width="8" customWidth="1"/>
    <col min="8173" max="8173" width="6" customWidth="1"/>
    <col min="8174" max="8176" width="8" customWidth="1"/>
    <col min="8177" max="8178" width="6" customWidth="1"/>
    <col min="8179" max="8181" width="9" customWidth="1"/>
    <col min="8182" max="8182" width="6" customWidth="1"/>
    <col min="8183" max="8183" width="9" customWidth="1"/>
    <col min="8184" max="8185" width="6" customWidth="1"/>
    <col min="8186" max="8186" width="8" customWidth="1"/>
    <col min="8187" max="8187" width="6" customWidth="1"/>
    <col min="8188" max="8188" width="9" customWidth="1"/>
    <col min="8189" max="8189" width="8" customWidth="1"/>
    <col min="8190" max="8190" width="6" customWidth="1"/>
    <col min="8191" max="8192" width="8" customWidth="1"/>
    <col min="8193" max="8193" width="9" customWidth="1"/>
    <col min="8194" max="8201" width="6" customWidth="1"/>
    <col min="8202" max="8202" width="8" customWidth="1"/>
    <col min="8203" max="8203" width="9" customWidth="1"/>
    <col min="8204" max="8208" width="6" customWidth="1"/>
    <col min="8209" max="8209" width="8" customWidth="1"/>
    <col min="8210" max="8213" width="6" customWidth="1"/>
    <col min="8214" max="8215" width="8" customWidth="1"/>
    <col min="8216" max="8216" width="6" customWidth="1"/>
    <col min="8217" max="8217" width="9" customWidth="1"/>
    <col min="8218" max="8218" width="6" customWidth="1"/>
    <col min="8219" max="8219" width="9" customWidth="1"/>
    <col min="8220" max="8221" width="6" customWidth="1"/>
    <col min="8222" max="8222" width="8" customWidth="1"/>
    <col min="8223" max="8223" width="9" customWidth="1"/>
    <col min="8224" max="8227" width="6" customWidth="1"/>
    <col min="8228" max="8228" width="7" customWidth="1"/>
    <col min="8229" max="8229" width="8" customWidth="1"/>
    <col min="8230" max="8231" width="6" customWidth="1"/>
    <col min="8232" max="8232" width="8" customWidth="1"/>
    <col min="8233" max="8233" width="6" customWidth="1"/>
    <col min="8234" max="8235" width="8" customWidth="1"/>
    <col min="8236" max="8236" width="9" customWidth="1"/>
    <col min="8237" max="8238" width="6" customWidth="1"/>
    <col min="8239" max="8239" width="8" customWidth="1"/>
    <col min="8240" max="8244" width="6" customWidth="1"/>
    <col min="8245" max="8245" width="8" customWidth="1"/>
    <col min="8246" max="8246" width="6" customWidth="1"/>
    <col min="8247" max="8247" width="9" customWidth="1"/>
    <col min="8248" max="8248" width="6" customWidth="1"/>
    <col min="8249" max="8249" width="8" customWidth="1"/>
    <col min="8250" max="8252" width="6" customWidth="1"/>
    <col min="8253" max="8253" width="8" customWidth="1"/>
    <col min="8254" max="8261" width="6" customWidth="1"/>
    <col min="8262" max="8262" width="9" customWidth="1"/>
    <col min="8263" max="8267" width="6" customWidth="1"/>
    <col min="8268" max="8268" width="8" customWidth="1"/>
    <col min="8269" max="8270" width="6" customWidth="1"/>
    <col min="8271" max="8271" width="9" customWidth="1"/>
    <col min="8272" max="8274" width="6" customWidth="1"/>
    <col min="8275" max="8275" width="9" customWidth="1"/>
    <col min="8276" max="8277" width="6" customWidth="1"/>
    <col min="8278" max="8278" width="8" customWidth="1"/>
    <col min="8279" max="8279" width="6" customWidth="1"/>
    <col min="8280" max="8280" width="7" customWidth="1"/>
    <col min="8281" max="8282" width="6" customWidth="1"/>
    <col min="8283" max="8283" width="8" customWidth="1"/>
    <col min="8284" max="8284" width="6" customWidth="1"/>
    <col min="8285" max="8285" width="8" customWidth="1"/>
    <col min="8286" max="8287" width="6" customWidth="1"/>
    <col min="8288" max="8288" width="8" customWidth="1"/>
    <col min="8289" max="8289" width="9" customWidth="1"/>
    <col min="8290" max="8293" width="6" customWidth="1"/>
    <col min="8294" max="8294" width="8" customWidth="1"/>
    <col min="8295" max="8297" width="6" customWidth="1"/>
    <col min="8298" max="8298" width="9" customWidth="1"/>
    <col min="8299" max="8299" width="6" customWidth="1"/>
    <col min="8300" max="8300" width="8" customWidth="1"/>
    <col min="8301" max="8301" width="7" customWidth="1"/>
    <col min="8302" max="8302" width="9" customWidth="1"/>
    <col min="8303" max="8304" width="6" customWidth="1"/>
    <col min="8305" max="8305" width="9" customWidth="1"/>
    <col min="8306" max="8310" width="6" customWidth="1"/>
    <col min="8311" max="8311" width="9" customWidth="1"/>
    <col min="8312" max="8315" width="6" customWidth="1"/>
    <col min="8316" max="8316" width="9" customWidth="1"/>
    <col min="8317" max="8317" width="6" customWidth="1"/>
    <col min="8318" max="8318" width="9" customWidth="1"/>
    <col min="8319" max="8322" width="6" customWidth="1"/>
    <col min="8323" max="8323" width="8" customWidth="1"/>
    <col min="8324" max="8325" width="6" customWidth="1"/>
    <col min="8326" max="8326" width="8" customWidth="1"/>
    <col min="8327" max="8327" width="6" customWidth="1"/>
    <col min="8328" max="8328" width="8" customWidth="1"/>
    <col min="8329" max="8329" width="6" customWidth="1"/>
    <col min="8330" max="8331" width="8" customWidth="1"/>
    <col min="8332" max="8333" width="6" customWidth="1"/>
    <col min="8334" max="8334" width="8" customWidth="1"/>
    <col min="8335" max="8335" width="9" customWidth="1"/>
    <col min="8336" max="8336" width="7" customWidth="1"/>
    <col min="8337" max="8340" width="6" customWidth="1"/>
    <col min="8341" max="8341" width="9" customWidth="1"/>
    <col min="8342" max="8344" width="6" customWidth="1"/>
    <col min="8345" max="8345" width="9" customWidth="1"/>
    <col min="8346" max="8348" width="6" customWidth="1"/>
    <col min="8349" max="8349" width="9" customWidth="1"/>
    <col min="8350" max="8350" width="8" customWidth="1"/>
    <col min="8351" max="8351" width="6" customWidth="1"/>
    <col min="8352" max="8352" width="9" customWidth="1"/>
    <col min="8353" max="8365" width="6" customWidth="1"/>
    <col min="8366" max="8366" width="8" customWidth="1"/>
    <col min="8367" max="8369" width="6" customWidth="1"/>
    <col min="8370" max="8370" width="9" customWidth="1"/>
    <col min="8371" max="8371" width="6" customWidth="1"/>
    <col min="8372" max="8372" width="8" customWidth="1"/>
    <col min="8373" max="8376" width="6" customWidth="1"/>
    <col min="8377" max="8377" width="8" customWidth="1"/>
    <col min="8378" max="8380" width="6" customWidth="1"/>
    <col min="8381" max="8381" width="8" customWidth="1"/>
    <col min="8382" max="8383" width="6" customWidth="1"/>
    <col min="8384" max="8384" width="9" customWidth="1"/>
    <col min="8385" max="8386" width="6" customWidth="1"/>
    <col min="8387" max="8388" width="8" customWidth="1"/>
    <col min="8389" max="8391" width="6" customWidth="1"/>
    <col min="8392" max="8392" width="8" customWidth="1"/>
    <col min="8393" max="8393" width="9" customWidth="1"/>
    <col min="8394" max="8395" width="6" customWidth="1"/>
    <col min="8396" max="8397" width="8" customWidth="1"/>
    <col min="8398" max="8401" width="6" customWidth="1"/>
    <col min="8402" max="8402" width="8" customWidth="1"/>
    <col min="8403" max="8410" width="6" customWidth="1"/>
    <col min="8411" max="8411" width="9" customWidth="1"/>
    <col min="8412" max="8413" width="6" customWidth="1"/>
    <col min="8414" max="8414" width="8" customWidth="1"/>
    <col min="8415" max="8415" width="9" customWidth="1"/>
    <col min="8416" max="8418" width="6" customWidth="1"/>
    <col min="8419" max="8419" width="7" customWidth="1"/>
    <col min="8420" max="8421" width="6" customWidth="1"/>
    <col min="8422" max="8422" width="8" customWidth="1"/>
    <col min="8423" max="8426" width="6" customWidth="1"/>
    <col min="8427" max="8428" width="8" customWidth="1"/>
    <col min="8429" max="8440" width="6" customWidth="1"/>
    <col min="8441" max="8441" width="9" customWidth="1"/>
    <col min="8442" max="8442" width="6" customWidth="1"/>
    <col min="8443" max="8443" width="9" customWidth="1"/>
    <col min="8444" max="8446" width="6" customWidth="1"/>
    <col min="8447" max="8447" width="8" customWidth="1"/>
    <col min="8448" max="8448" width="6" customWidth="1"/>
    <col min="8449" max="8450" width="8" customWidth="1"/>
    <col min="8451" max="8451" width="6" customWidth="1"/>
    <col min="8452" max="8452" width="9" customWidth="1"/>
    <col min="8453" max="8458" width="6" customWidth="1"/>
    <col min="8459" max="8459" width="8" customWidth="1"/>
    <col min="8460" max="8465" width="6" customWidth="1"/>
    <col min="8466" max="8466" width="9" customWidth="1"/>
    <col min="8467" max="8468" width="6" customWidth="1"/>
    <col min="8469" max="8469" width="8" customWidth="1"/>
    <col min="8470" max="8470" width="6" customWidth="1"/>
    <col min="8471" max="8472" width="8" customWidth="1"/>
    <col min="8473" max="8473" width="6" customWidth="1"/>
    <col min="8474" max="8474" width="9" customWidth="1"/>
    <col min="8475" max="8475" width="8" customWidth="1"/>
    <col min="8476" max="8476" width="9" customWidth="1"/>
    <col min="8477" max="8477" width="7" customWidth="1"/>
    <col min="8478" max="8483" width="6" customWidth="1"/>
    <col min="8484" max="8484" width="8" customWidth="1"/>
    <col min="8485" max="8488" width="6" customWidth="1"/>
    <col min="8489" max="8489" width="8" customWidth="1"/>
    <col min="8490" max="8490" width="6" customWidth="1"/>
    <col min="8491" max="8491" width="8" customWidth="1"/>
    <col min="8492" max="8492" width="9" customWidth="1"/>
    <col min="8493" max="8495" width="6" customWidth="1"/>
    <col min="8496" max="8496" width="9" customWidth="1"/>
    <col min="8497" max="8497" width="6" customWidth="1"/>
    <col min="8498" max="8498" width="9" customWidth="1"/>
    <col min="8499" max="8499" width="8" customWidth="1"/>
    <col min="8500" max="8500" width="6" customWidth="1"/>
    <col min="8501" max="8501" width="9" customWidth="1"/>
    <col min="8502" max="8503" width="6" customWidth="1"/>
    <col min="8504" max="8505" width="9" customWidth="1"/>
    <col min="8506" max="8510" width="6" customWidth="1"/>
    <col min="8511" max="8511" width="8" customWidth="1"/>
    <col min="8512" max="8517" width="6" customWidth="1"/>
    <col min="8518" max="8518" width="9" customWidth="1"/>
    <col min="8519" max="8533" width="6" customWidth="1"/>
    <col min="8534" max="8534" width="8" customWidth="1"/>
    <col min="8535" max="8535" width="6" customWidth="1"/>
    <col min="8536" max="8536" width="9" customWidth="1"/>
    <col min="8537" max="8541" width="6" customWidth="1"/>
    <col min="8542" max="8542" width="8" customWidth="1"/>
    <col min="8543" max="8543" width="9" customWidth="1"/>
    <col min="8544" max="8544" width="6" customWidth="1"/>
    <col min="8545" max="8545" width="8" customWidth="1"/>
    <col min="8546" max="8547" width="6" customWidth="1"/>
    <col min="8548" max="8548" width="8" customWidth="1"/>
    <col min="8549" max="8549" width="9" customWidth="1"/>
    <col min="8550" max="8553" width="6" customWidth="1"/>
    <col min="8554" max="8554" width="8" customWidth="1"/>
    <col min="8555" max="8558" width="6" customWidth="1"/>
    <col min="8559" max="8559" width="9" customWidth="1"/>
    <col min="8560" max="8562" width="8" customWidth="1"/>
    <col min="8563" max="8563" width="6" customWidth="1"/>
    <col min="8564" max="8565" width="8" customWidth="1"/>
    <col min="8566" max="8566" width="9" customWidth="1"/>
    <col min="8567" max="8568" width="6" customWidth="1"/>
    <col min="8569" max="8569" width="8" customWidth="1"/>
    <col min="8570" max="8570" width="6" customWidth="1"/>
    <col min="8571" max="8571" width="9" customWidth="1"/>
    <col min="8572" max="8572" width="6" customWidth="1"/>
    <col min="8573" max="8573" width="8" customWidth="1"/>
    <col min="8574" max="8574" width="9" customWidth="1"/>
    <col min="8575" max="8576" width="6" customWidth="1"/>
    <col min="8577" max="8577" width="8" customWidth="1"/>
    <col min="8578" max="8578" width="9" customWidth="1"/>
    <col min="8579" max="8579" width="6" customWidth="1"/>
    <col min="8580" max="8580" width="8" customWidth="1"/>
    <col min="8581" max="8581" width="6" customWidth="1"/>
    <col min="8582" max="8583" width="8" customWidth="1"/>
    <col min="8584" max="8584" width="6" customWidth="1"/>
    <col min="8585" max="8585" width="8" customWidth="1"/>
    <col min="8586" max="8587" width="6" customWidth="1"/>
    <col min="8588" max="8588" width="9" customWidth="1"/>
    <col min="8589" max="8590" width="8" customWidth="1"/>
    <col min="8591" max="8593" width="6" customWidth="1"/>
    <col min="8594" max="8594" width="9" customWidth="1"/>
    <col min="8595" max="8599" width="6" customWidth="1"/>
    <col min="8600" max="8600" width="9" customWidth="1"/>
    <col min="8601" max="8607" width="6" customWidth="1"/>
    <col min="8608" max="8608" width="8" customWidth="1"/>
    <col min="8609" max="8609" width="9" customWidth="1"/>
    <col min="8610" max="8613" width="6" customWidth="1"/>
    <col min="8614" max="8614" width="9" customWidth="1"/>
    <col min="8615" max="8628" width="6" customWidth="1"/>
    <col min="8629" max="8629" width="8" customWidth="1"/>
    <col min="8630" max="8630" width="6" customWidth="1"/>
    <col min="8631" max="8631" width="8" customWidth="1"/>
    <col min="8632" max="8632" width="6" customWidth="1"/>
    <col min="8633" max="8633" width="8" customWidth="1"/>
    <col min="8634" max="8636" width="6" customWidth="1"/>
    <col min="8637" max="8637" width="8" customWidth="1"/>
    <col min="8638" max="8638" width="7" customWidth="1"/>
    <col min="8639" max="8640" width="6" customWidth="1"/>
    <col min="8641" max="8641" width="9" customWidth="1"/>
    <col min="8642" max="8642" width="6" customWidth="1"/>
    <col min="8643" max="8643" width="8" customWidth="1"/>
    <col min="8644" max="8644" width="9" customWidth="1"/>
    <col min="8645" max="8645" width="8" customWidth="1"/>
    <col min="8646" max="8649" width="6" customWidth="1"/>
    <col min="8650" max="8650" width="8" customWidth="1"/>
    <col min="8651" max="8651" width="6" customWidth="1"/>
    <col min="8652" max="8652" width="8" customWidth="1"/>
    <col min="8653" max="8653" width="9" customWidth="1"/>
    <col min="8654" max="8654" width="6" customWidth="1"/>
    <col min="8655" max="8655" width="9" customWidth="1"/>
    <col min="8656" max="8657" width="6" customWidth="1"/>
    <col min="8658" max="8658" width="9" customWidth="1"/>
    <col min="8659" max="8660" width="6" customWidth="1"/>
    <col min="8661" max="8661" width="8" customWidth="1"/>
    <col min="8662" max="8662" width="6" customWidth="1"/>
    <col min="8663" max="8664" width="9" customWidth="1"/>
    <col min="8665" max="8669" width="6" customWidth="1"/>
    <col min="8670" max="8670" width="8" customWidth="1"/>
    <col min="8671" max="8673" width="6" customWidth="1"/>
    <col min="8674" max="8674" width="8" customWidth="1"/>
    <col min="8675" max="8678" width="6" customWidth="1"/>
    <col min="8679" max="8680" width="9" customWidth="1"/>
    <col min="8681" max="8683" width="6" customWidth="1"/>
    <col min="8684" max="8684" width="8" customWidth="1"/>
    <col min="8685" max="8686" width="6" customWidth="1"/>
    <col min="8687" max="8687" width="9" customWidth="1"/>
    <col min="8688" max="8688" width="8" customWidth="1"/>
    <col min="8689" max="8692" width="6" customWidth="1"/>
    <col min="8693" max="8693" width="9" customWidth="1"/>
    <col min="8694" max="8696" width="6" customWidth="1"/>
    <col min="8697" max="8697" width="8" customWidth="1"/>
    <col min="8698" max="8700" width="6" customWidth="1"/>
    <col min="8701" max="8701" width="8" customWidth="1"/>
    <col min="8702" max="8704" width="6" customWidth="1"/>
    <col min="8705" max="8706" width="8" customWidth="1"/>
    <col min="8707" max="8712" width="6" customWidth="1"/>
    <col min="8713" max="8714" width="8" customWidth="1"/>
    <col min="8715" max="8715" width="6" customWidth="1"/>
    <col min="8716" max="8716" width="8" customWidth="1"/>
    <col min="8717" max="8717" width="6" customWidth="1"/>
    <col min="8718" max="8718" width="8" customWidth="1"/>
    <col min="8719" max="8719" width="6" customWidth="1"/>
    <col min="8720" max="8720" width="9" customWidth="1"/>
    <col min="8721" max="8721" width="6" customWidth="1"/>
    <col min="8722" max="8722" width="8" customWidth="1"/>
    <col min="8723" max="8723" width="6" customWidth="1"/>
    <col min="8724" max="8725" width="8" customWidth="1"/>
    <col min="8726" max="8727" width="6" customWidth="1"/>
    <col min="8728" max="8728" width="9" customWidth="1"/>
    <col min="8729" max="8732" width="6" customWidth="1"/>
    <col min="8733" max="8733" width="8" customWidth="1"/>
    <col min="8734" max="8735" width="6" customWidth="1"/>
    <col min="8736" max="8736" width="9" customWidth="1"/>
    <col min="8737" max="8737" width="6" customWidth="1"/>
    <col min="8738" max="8738" width="8" customWidth="1"/>
    <col min="8739" max="8739" width="6" customWidth="1"/>
    <col min="8740" max="8740" width="8" customWidth="1"/>
    <col min="8741" max="8741" width="9" customWidth="1"/>
    <col min="8742" max="8742" width="8" customWidth="1"/>
    <col min="8743" max="8743" width="9" customWidth="1"/>
    <col min="8744" max="8746" width="6" customWidth="1"/>
    <col min="8747" max="8747" width="8" customWidth="1"/>
    <col min="8748" max="8748" width="6" customWidth="1"/>
    <col min="8749" max="8749" width="8" customWidth="1"/>
    <col min="8750" max="8750" width="9" customWidth="1"/>
    <col min="8751" max="8751" width="8" customWidth="1"/>
    <col min="8752" max="8753" width="6" customWidth="1"/>
    <col min="8754" max="8754" width="8" customWidth="1"/>
    <col min="8755" max="8757" width="6" customWidth="1"/>
    <col min="8758" max="8758" width="9" customWidth="1"/>
    <col min="8759" max="8759" width="8" customWidth="1"/>
    <col min="8760" max="8761" width="9" customWidth="1"/>
    <col min="8762" max="8765" width="6" customWidth="1"/>
    <col min="8766" max="8766" width="9" customWidth="1"/>
    <col min="8767" max="8771" width="6" customWidth="1"/>
    <col min="8772" max="8772" width="8" customWidth="1"/>
    <col min="8773" max="8773" width="6" customWidth="1"/>
    <col min="8774" max="8774" width="9" customWidth="1"/>
    <col min="8775" max="8783" width="6" customWidth="1"/>
    <col min="8784" max="8784" width="8" customWidth="1"/>
    <col min="8785" max="8787" width="6" customWidth="1"/>
    <col min="8788" max="8788" width="9" customWidth="1"/>
    <col min="8789" max="8790" width="8" customWidth="1"/>
    <col min="8791" max="8798" width="6" customWidth="1"/>
    <col min="8799" max="8799" width="8" customWidth="1"/>
    <col min="8800" max="8800" width="6" customWidth="1"/>
    <col min="8801" max="8801" width="9" customWidth="1"/>
    <col min="8802" max="8804" width="6" customWidth="1"/>
    <col min="8805" max="8805" width="8" customWidth="1"/>
    <col min="8806" max="8806" width="9" customWidth="1"/>
    <col min="8807" max="8807" width="6" customWidth="1"/>
    <col min="8808" max="8808" width="8" customWidth="1"/>
    <col min="8809" max="8809" width="9" customWidth="1"/>
    <col min="8810" max="8813" width="6" customWidth="1"/>
    <col min="8814" max="8814" width="8" customWidth="1"/>
    <col min="8815" max="8819" width="6" customWidth="1"/>
    <col min="8820" max="8820" width="8" customWidth="1"/>
    <col min="8821" max="8821" width="6" customWidth="1"/>
    <col min="8822" max="8824" width="8" customWidth="1"/>
    <col min="8825" max="8826" width="6" customWidth="1"/>
    <col min="8827" max="8827" width="9" customWidth="1"/>
    <col min="8828" max="8829" width="6" customWidth="1"/>
    <col min="8830" max="8830" width="8" customWidth="1"/>
    <col min="8831" max="8832" width="6" customWidth="1"/>
    <col min="8833" max="8833" width="8" customWidth="1"/>
    <col min="8834" max="8834" width="6" customWidth="1"/>
    <col min="8835" max="8835" width="8" customWidth="1"/>
    <col min="8836" max="8836" width="6" customWidth="1"/>
    <col min="8837" max="8839" width="8" customWidth="1"/>
    <col min="8840" max="8840" width="6" customWidth="1"/>
    <col min="8841" max="8841" width="9" customWidth="1"/>
    <col min="8842" max="8842" width="6" customWidth="1"/>
    <col min="8843" max="8843" width="8" customWidth="1"/>
    <col min="8844" max="8847" width="6" customWidth="1"/>
    <col min="8848" max="8848" width="9" customWidth="1"/>
    <col min="8849" max="8851" width="6" customWidth="1"/>
    <col min="8852" max="8852" width="9" customWidth="1"/>
    <col min="8853" max="8855" width="6" customWidth="1"/>
    <col min="8856" max="8856" width="9" customWidth="1"/>
    <col min="8857" max="8857" width="8" customWidth="1"/>
    <col min="8858" max="8861" width="6" customWidth="1"/>
    <col min="8862" max="8862" width="9" customWidth="1"/>
    <col min="8863" max="8866" width="6" customWidth="1"/>
    <col min="8867" max="8867" width="9" customWidth="1"/>
    <col min="8868" max="8869" width="6" customWidth="1"/>
    <col min="8870" max="8870" width="8" customWidth="1"/>
    <col min="8871" max="8872" width="6" customWidth="1"/>
    <col min="8873" max="8873" width="9" customWidth="1"/>
    <col min="8874" max="8876" width="6" customWidth="1"/>
    <col min="8877" max="8877" width="8" customWidth="1"/>
    <col min="8878" max="8883" width="6" customWidth="1"/>
    <col min="8884" max="8884" width="9" customWidth="1"/>
    <col min="8885" max="8888" width="6" customWidth="1"/>
    <col min="8889" max="8889" width="8" customWidth="1"/>
    <col min="8890" max="8890" width="6" customWidth="1"/>
    <col min="8891" max="8891" width="9" customWidth="1"/>
    <col min="8892" max="8894" width="6" customWidth="1"/>
    <col min="8895" max="8896" width="8" customWidth="1"/>
    <col min="8897" max="8897" width="6" customWidth="1"/>
    <col min="8898" max="8898" width="9" customWidth="1"/>
    <col min="8899" max="8901" width="6" customWidth="1"/>
    <col min="8902" max="8902" width="7" customWidth="1"/>
    <col min="8903" max="8903" width="10" customWidth="1"/>
    <col min="8904" max="8907" width="7" customWidth="1"/>
    <col min="8908" max="8908" width="10" customWidth="1"/>
    <col min="8909" max="8911" width="7" customWidth="1"/>
    <col min="8912" max="8912" width="10" customWidth="1"/>
    <col min="8913" max="8913" width="7" customWidth="1"/>
    <col min="8914" max="8914" width="10" customWidth="1"/>
    <col min="8915" max="8915" width="9" customWidth="1"/>
    <col min="8916" max="8919" width="7" customWidth="1"/>
    <col min="8920" max="8920" width="9" customWidth="1"/>
    <col min="8921" max="8921" width="10" customWidth="1"/>
    <col min="8922" max="8922" width="9" customWidth="1"/>
    <col min="8923" max="8923" width="7" customWidth="1"/>
    <col min="8924" max="8924" width="9" customWidth="1"/>
    <col min="8925" max="8925" width="7" customWidth="1"/>
    <col min="8926" max="8926" width="9" customWidth="1"/>
    <col min="8927" max="8927" width="10" customWidth="1"/>
    <col min="8928" max="8930" width="7" customWidth="1"/>
    <col min="8931" max="8931" width="10" customWidth="1"/>
    <col min="8932" max="8938" width="7" customWidth="1"/>
    <col min="8939" max="8939" width="9" customWidth="1"/>
    <col min="8940" max="8943" width="7" customWidth="1"/>
    <col min="8944" max="8944" width="10" customWidth="1"/>
    <col min="8945" max="8945" width="9" customWidth="1"/>
    <col min="8946" max="8948" width="7" customWidth="1"/>
    <col min="8949" max="8949" width="9" customWidth="1"/>
    <col min="8950" max="8950" width="7" customWidth="1"/>
    <col min="8951" max="8951" width="10" customWidth="1"/>
    <col min="8952" max="8953" width="7" customWidth="1"/>
    <col min="8954" max="8954" width="10" customWidth="1"/>
    <col min="8955" max="8958" width="9" customWidth="1"/>
    <col min="8959" max="8960" width="7" customWidth="1"/>
    <col min="8961" max="8962" width="10" customWidth="1"/>
    <col min="8963" max="8963" width="9" customWidth="1"/>
    <col min="8964" max="8966" width="7" customWidth="1"/>
    <col min="8967" max="8967" width="10" customWidth="1"/>
    <col min="8968" max="8968" width="7" customWidth="1"/>
    <col min="8969" max="8970" width="10" bestFit="1" customWidth="1"/>
    <col min="8971" max="8971" width="7" customWidth="1"/>
    <col min="8972" max="8972" width="10" bestFit="1" customWidth="1"/>
    <col min="8973" max="8977" width="7" customWidth="1"/>
    <col min="8978" max="8978" width="9" customWidth="1"/>
    <col min="8979" max="8979" width="7" customWidth="1"/>
    <col min="8980" max="8980" width="10" customWidth="1"/>
    <col min="8981" max="8984" width="7" customWidth="1"/>
    <col min="8985" max="8985" width="10" bestFit="1" customWidth="1"/>
    <col min="8986" max="8986" width="7" customWidth="1"/>
    <col min="8987" max="8988" width="9" customWidth="1"/>
    <col min="8989" max="8989" width="7" customWidth="1"/>
    <col min="8990" max="8990" width="9" customWidth="1"/>
    <col min="8991" max="8991" width="10" bestFit="1" customWidth="1"/>
    <col min="8992" max="8994" width="7" customWidth="1"/>
    <col min="8995" max="8995" width="10" bestFit="1" customWidth="1"/>
    <col min="8996" max="8996" width="9" customWidth="1"/>
    <col min="8997" max="8997" width="7" customWidth="1"/>
    <col min="8998" max="8998" width="10" bestFit="1" customWidth="1"/>
    <col min="8999" max="9000" width="7" customWidth="1"/>
    <col min="9001" max="9001" width="9" customWidth="1"/>
    <col min="9002" max="9003" width="7" customWidth="1"/>
    <col min="9004" max="9004" width="10" bestFit="1" customWidth="1"/>
    <col min="9005" max="9005" width="9" customWidth="1"/>
    <col min="9006" max="9017" width="7" customWidth="1"/>
    <col min="9018" max="9018" width="9" customWidth="1"/>
    <col min="9019" max="9021" width="7" customWidth="1"/>
    <col min="9022" max="9024" width="9" customWidth="1"/>
    <col min="9025" max="9027" width="7" customWidth="1"/>
    <col min="9028" max="9028" width="10" bestFit="1" customWidth="1"/>
    <col min="9029" max="9030" width="7" customWidth="1"/>
    <col min="9031" max="9031" width="9" customWidth="1"/>
    <col min="9032" max="9033" width="7" customWidth="1"/>
    <col min="9034" max="9034" width="10" bestFit="1" customWidth="1"/>
    <col min="9035" max="9040" width="7" customWidth="1"/>
    <col min="9041" max="9043" width="10" bestFit="1" customWidth="1"/>
    <col min="9044" max="9049" width="7" customWidth="1"/>
    <col min="9050" max="9051" width="10" bestFit="1" customWidth="1"/>
    <col min="9052" max="9052" width="9" customWidth="1"/>
    <col min="9053" max="9053" width="10" bestFit="1" customWidth="1"/>
    <col min="9054" max="9054" width="9" customWidth="1"/>
    <col min="9055" max="9061" width="7" customWidth="1"/>
    <col min="9062" max="9062" width="10" bestFit="1" customWidth="1"/>
    <col min="9063" max="9063" width="7" customWidth="1"/>
    <col min="9064" max="9066" width="9" customWidth="1"/>
    <col min="9067" max="9068" width="7" customWidth="1"/>
    <col min="9069" max="9069" width="10" bestFit="1" customWidth="1"/>
    <col min="9070" max="9078" width="7" customWidth="1"/>
    <col min="9079" max="9080" width="9" customWidth="1"/>
    <col min="9081" max="9081" width="10" customWidth="1"/>
    <col min="9082" max="9091" width="7" customWidth="1"/>
    <col min="9092" max="9092" width="9" customWidth="1"/>
    <col min="9093" max="9093" width="7" customWidth="1"/>
    <col min="9094" max="9094" width="9" customWidth="1"/>
    <col min="9095" max="9096" width="7" customWidth="1"/>
    <col min="9097" max="9097" width="10" customWidth="1"/>
    <col min="9098" max="9098" width="7" customWidth="1"/>
    <col min="9099" max="9099" width="9" customWidth="1"/>
    <col min="9100" max="9102" width="7" customWidth="1"/>
    <col min="9103" max="9103" width="9" customWidth="1"/>
    <col min="9104" max="9104" width="10" customWidth="1"/>
    <col min="9105" max="9106" width="7" customWidth="1"/>
    <col min="9107" max="9107" width="10" customWidth="1"/>
    <col min="9108" max="9109" width="9" customWidth="1"/>
    <col min="9110" max="9112" width="7" customWidth="1"/>
    <col min="9113" max="9113" width="9" customWidth="1"/>
    <col min="9114" max="9114" width="10" customWidth="1"/>
    <col min="9115" max="9116" width="7" customWidth="1"/>
    <col min="9117" max="9117" width="9" customWidth="1"/>
    <col min="9118" max="9120" width="7" customWidth="1"/>
    <col min="9121" max="9121" width="9" customWidth="1"/>
    <col min="9122" max="9122" width="10" bestFit="1" customWidth="1"/>
    <col min="9123" max="9125" width="7" customWidth="1"/>
    <col min="9126" max="9126" width="9" customWidth="1"/>
    <col min="9127" max="9127" width="7" customWidth="1"/>
    <col min="9128" max="9128" width="9" customWidth="1"/>
    <col min="9129" max="9130" width="7" customWidth="1"/>
    <col min="9131" max="9131" width="10" bestFit="1" customWidth="1"/>
    <col min="9132" max="9133" width="7" customWidth="1"/>
    <col min="9134" max="9134" width="9" customWidth="1"/>
    <col min="9135" max="9135" width="7" customWidth="1"/>
    <col min="9136" max="9136" width="9" customWidth="1"/>
    <col min="9137" max="9138" width="7" customWidth="1"/>
    <col min="9139" max="9139" width="10" bestFit="1" customWidth="1"/>
    <col min="9140" max="9141" width="7" customWidth="1"/>
    <col min="9142" max="9142" width="9" customWidth="1"/>
    <col min="9143" max="9146" width="7" customWidth="1"/>
    <col min="9147" max="9147" width="9" customWidth="1"/>
    <col min="9148" max="9149" width="7" customWidth="1"/>
    <col min="9150" max="9150" width="10" customWidth="1"/>
    <col min="9151" max="9152" width="7" customWidth="1"/>
    <col min="9153" max="9153" width="10" customWidth="1"/>
    <col min="9154" max="9155" width="7" customWidth="1"/>
    <col min="9156" max="9156" width="9" customWidth="1"/>
    <col min="9157" max="9157" width="7" customWidth="1"/>
    <col min="9158" max="9158" width="10" bestFit="1" customWidth="1"/>
    <col min="9159" max="9163" width="7" customWidth="1"/>
    <col min="9164" max="9164" width="10" bestFit="1" customWidth="1"/>
    <col min="9165" max="9165" width="9" customWidth="1"/>
    <col min="9166" max="9167" width="10" bestFit="1" customWidth="1"/>
    <col min="9168" max="9168" width="7" customWidth="1"/>
    <col min="9169" max="9169" width="9" customWidth="1"/>
    <col min="9170" max="9171" width="7" customWidth="1"/>
    <col min="9172" max="9172" width="10" bestFit="1" customWidth="1"/>
    <col min="9173" max="9173" width="7" customWidth="1"/>
    <col min="9174" max="9174" width="9" customWidth="1"/>
    <col min="9175" max="9177" width="7" customWidth="1"/>
    <col min="9178" max="9178" width="9" customWidth="1"/>
    <col min="9179" max="9181" width="7" customWidth="1"/>
    <col min="9182" max="9182" width="9" customWidth="1"/>
    <col min="9183" max="9183" width="7" customWidth="1"/>
    <col min="9184" max="9184" width="9" customWidth="1"/>
    <col min="9185" max="9185" width="7" customWidth="1"/>
    <col min="9186" max="9186" width="10" bestFit="1" customWidth="1"/>
    <col min="9187" max="9202" width="7" customWidth="1"/>
    <col min="9203" max="9203" width="9" customWidth="1"/>
    <col min="9204" max="9207" width="7" customWidth="1"/>
    <col min="9208" max="9209" width="9" customWidth="1"/>
    <col min="9210" max="9218" width="7" customWidth="1"/>
    <col min="9219" max="9219" width="10" bestFit="1" customWidth="1"/>
    <col min="9220" max="9224" width="7" customWidth="1"/>
    <col min="9225" max="9225" width="10" bestFit="1" customWidth="1"/>
    <col min="9226" max="9229" width="7" customWidth="1"/>
    <col min="9230" max="9230" width="9" customWidth="1"/>
    <col min="9231" max="9232" width="7" customWidth="1"/>
    <col min="9233" max="9233" width="9" customWidth="1"/>
    <col min="9234" max="9238" width="7" customWidth="1"/>
    <col min="9239" max="9240" width="9" customWidth="1"/>
    <col min="9241" max="9241" width="10" bestFit="1" customWidth="1"/>
    <col min="9242" max="9243" width="9" customWidth="1"/>
    <col min="9244" max="9248" width="7" customWidth="1"/>
    <col min="9249" max="9249" width="10" bestFit="1" customWidth="1"/>
    <col min="9250" max="9250" width="9" customWidth="1"/>
    <col min="9251" max="9251" width="7" customWidth="1"/>
    <col min="9252" max="9252" width="10" bestFit="1" customWidth="1"/>
    <col min="9253" max="9253" width="7" customWidth="1"/>
    <col min="9254" max="9254" width="9" customWidth="1"/>
    <col min="9255" max="9257" width="7" customWidth="1"/>
    <col min="9258" max="9259" width="9" customWidth="1"/>
    <col min="9260" max="9263" width="7" customWidth="1"/>
    <col min="9264" max="9264" width="9" customWidth="1"/>
    <col min="9265" max="9265" width="7" customWidth="1"/>
    <col min="9266" max="9266" width="9" customWidth="1"/>
    <col min="9267" max="9271" width="7" customWidth="1"/>
    <col min="9272" max="9272" width="9" customWidth="1"/>
    <col min="9273" max="9274" width="7" customWidth="1"/>
    <col min="9275" max="9275" width="10" bestFit="1" customWidth="1"/>
    <col min="9276" max="9279" width="7" customWidth="1"/>
    <col min="9280" max="9280" width="9" customWidth="1"/>
    <col min="9281" max="9281" width="10" bestFit="1" customWidth="1"/>
    <col min="9282" max="9282" width="7" customWidth="1"/>
    <col min="9283" max="9283" width="9" customWidth="1"/>
    <col min="9284" max="9285" width="10" bestFit="1" customWidth="1"/>
    <col min="9286" max="9287" width="7" customWidth="1"/>
    <col min="9288" max="9288" width="9" customWidth="1"/>
    <col min="9289" max="9291" width="7" customWidth="1"/>
    <col min="9292" max="9292" width="10" bestFit="1" customWidth="1"/>
    <col min="9293" max="9302" width="7" customWidth="1"/>
    <col min="9303" max="9304" width="9" customWidth="1"/>
    <col min="9305" max="9308" width="7" customWidth="1"/>
    <col min="9309" max="9309" width="10" bestFit="1" customWidth="1"/>
    <col min="9310" max="9312" width="9" customWidth="1"/>
    <col min="9313" max="9313" width="7" customWidth="1"/>
    <col min="9314" max="9314" width="9" customWidth="1"/>
    <col min="9315" max="9317" width="7" customWidth="1"/>
    <col min="9318" max="9319" width="10" customWidth="1"/>
    <col min="9320" max="9320" width="7" customWidth="1"/>
    <col min="9321" max="9321" width="9" customWidth="1"/>
    <col min="9322" max="9323" width="7" customWidth="1"/>
    <col min="9324" max="9324" width="9" customWidth="1"/>
    <col min="9325" max="9326" width="7" customWidth="1"/>
    <col min="9327" max="9328" width="10" bestFit="1" customWidth="1"/>
    <col min="9329" max="9333" width="7" customWidth="1"/>
    <col min="9334" max="9334" width="10" customWidth="1"/>
    <col min="9335" max="9336" width="7" customWidth="1"/>
    <col min="9337" max="9337" width="10" customWidth="1"/>
    <col min="9338" max="9340" width="7" customWidth="1"/>
    <col min="9341" max="9341" width="9" customWidth="1"/>
    <col min="9342" max="9343" width="7" customWidth="1"/>
    <col min="9344" max="9344" width="9" customWidth="1"/>
    <col min="9345" max="9345" width="7" customWidth="1"/>
    <col min="9346" max="9346" width="9" customWidth="1"/>
    <col min="9347" max="9349" width="7" customWidth="1"/>
    <col min="9350" max="9350" width="10" customWidth="1"/>
    <col min="9351" max="9352" width="7" customWidth="1"/>
    <col min="9353" max="9354" width="9" customWidth="1"/>
    <col min="9355" max="9360" width="7" customWidth="1"/>
    <col min="9361" max="9361" width="10" bestFit="1" customWidth="1"/>
    <col min="9362" max="9365" width="7" customWidth="1"/>
    <col min="9366" max="9366" width="10" bestFit="1" customWidth="1"/>
    <col min="9367" max="9367" width="7" customWidth="1"/>
    <col min="9368" max="9368" width="10" bestFit="1" customWidth="1"/>
    <col min="9369" max="9370" width="9" customWidth="1"/>
    <col min="9371" max="9372" width="7" customWidth="1"/>
    <col min="9373" max="9373" width="10" bestFit="1" customWidth="1"/>
    <col min="9374" max="9375" width="7" customWidth="1"/>
    <col min="9376" max="9376" width="9" customWidth="1"/>
    <col min="9377" max="9378" width="7" customWidth="1"/>
    <col min="9379" max="9379" width="10" bestFit="1" customWidth="1"/>
    <col min="9380" max="9380" width="7" customWidth="1"/>
    <col min="9381" max="9381" width="10" bestFit="1" customWidth="1"/>
    <col min="9382" max="9382" width="7" customWidth="1"/>
    <col min="9383" max="9383" width="9" customWidth="1"/>
    <col min="9384" max="9386" width="7" customWidth="1"/>
    <col min="9387" max="9387" width="9" customWidth="1"/>
    <col min="9388" max="9389" width="7" customWidth="1"/>
    <col min="9390" max="9390" width="9" customWidth="1"/>
    <col min="9391" max="9393" width="7" customWidth="1"/>
    <col min="9394" max="9395" width="9" customWidth="1"/>
    <col min="9396" max="9401" width="7" customWidth="1"/>
    <col min="9402" max="9402" width="9" customWidth="1"/>
    <col min="9403" max="9406" width="7" customWidth="1"/>
    <col min="9407" max="9407" width="10" bestFit="1" customWidth="1"/>
    <col min="9408" max="9411" width="7" customWidth="1"/>
    <col min="9412" max="9412" width="10" bestFit="1" customWidth="1"/>
    <col min="9413" max="9414" width="7" customWidth="1"/>
    <col min="9415" max="9415" width="9" customWidth="1"/>
    <col min="9416" max="9416" width="7" customWidth="1"/>
    <col min="9417" max="9417" width="10" bestFit="1" customWidth="1"/>
    <col min="9418" max="9419" width="7" customWidth="1"/>
    <col min="9420" max="9420" width="9" customWidth="1"/>
    <col min="9421" max="9422" width="7" customWidth="1"/>
    <col min="9423" max="9425" width="9" customWidth="1"/>
    <col min="9426" max="9430" width="7" customWidth="1"/>
    <col min="9431" max="9431" width="9" customWidth="1"/>
    <col min="9432" max="9435" width="7" customWidth="1"/>
    <col min="9436" max="9437" width="10" bestFit="1" customWidth="1"/>
    <col min="9438" max="9451" width="7" customWidth="1"/>
    <col min="9452" max="9452" width="9" customWidth="1"/>
    <col min="9453" max="9453" width="10" bestFit="1" customWidth="1"/>
    <col min="9454" max="9458" width="7" customWidth="1"/>
    <col min="9459" max="9459" width="9" customWidth="1"/>
    <col min="9460" max="9460" width="10" bestFit="1" customWidth="1"/>
    <col min="9461" max="9462" width="9" customWidth="1"/>
    <col min="9463" max="9463" width="10" bestFit="1" customWidth="1"/>
    <col min="9464" max="9467" width="7" customWidth="1"/>
    <col min="9468" max="9468" width="9" customWidth="1"/>
    <col min="9469" max="9471" width="7" customWidth="1"/>
    <col min="9472" max="9472" width="10" bestFit="1" customWidth="1"/>
    <col min="9473" max="9474" width="7" customWidth="1"/>
    <col min="9475" max="9475" width="9" customWidth="1"/>
    <col min="9476" max="9476" width="7" customWidth="1"/>
    <col min="9477" max="9477" width="9" customWidth="1"/>
    <col min="9478" max="9479" width="7" customWidth="1"/>
    <col min="9480" max="9480" width="9" customWidth="1"/>
    <col min="9481" max="9482" width="7" customWidth="1"/>
    <col min="9483" max="9483" width="9" customWidth="1"/>
    <col min="9484" max="9484" width="7" customWidth="1"/>
    <col min="9485" max="9485" width="10" bestFit="1" customWidth="1"/>
    <col min="9486" max="9486" width="7" customWidth="1"/>
    <col min="9487" max="9487" width="9" customWidth="1"/>
    <col min="9488" max="9488" width="7" customWidth="1"/>
    <col min="9489" max="9489" width="9" customWidth="1"/>
    <col min="9490" max="9493" width="7" customWidth="1"/>
    <col min="9494" max="9494" width="9" customWidth="1"/>
    <col min="9495" max="9495" width="10" bestFit="1" customWidth="1"/>
    <col min="9496" max="9499" width="7" customWidth="1"/>
    <col min="9500" max="9500" width="10" bestFit="1" customWidth="1"/>
    <col min="9501" max="9504" width="7" customWidth="1"/>
    <col min="9505" max="9505" width="9" customWidth="1"/>
    <col min="9506" max="9506" width="7" customWidth="1"/>
    <col min="9507" max="9507" width="10" bestFit="1" customWidth="1"/>
    <col min="9508" max="9511" width="7" customWidth="1"/>
    <col min="9512" max="9512" width="10" bestFit="1" customWidth="1"/>
    <col min="9513" max="9514" width="7" customWidth="1"/>
    <col min="9515" max="9515" width="9" customWidth="1"/>
    <col min="9516" max="9521" width="7" customWidth="1"/>
    <col min="9522" max="9522" width="9" customWidth="1"/>
    <col min="9523" max="9523" width="7" customWidth="1"/>
    <col min="9524" max="9524" width="10" bestFit="1" customWidth="1"/>
    <col min="9525" max="9525" width="7" customWidth="1"/>
    <col min="9526" max="9526" width="10" bestFit="1" customWidth="1"/>
    <col min="9527" max="9529" width="7" customWidth="1"/>
    <col min="9530" max="9530" width="10" bestFit="1" customWidth="1"/>
    <col min="9531" max="9531" width="7" customWidth="1"/>
    <col min="9532" max="9532" width="10" bestFit="1" customWidth="1"/>
    <col min="9533" max="9535" width="7" customWidth="1"/>
    <col min="9536" max="9536" width="10" bestFit="1" customWidth="1"/>
    <col min="9537" max="9537" width="9" customWidth="1"/>
    <col min="9538" max="9538" width="7" customWidth="1"/>
    <col min="9539" max="9539" width="9" customWidth="1"/>
    <col min="9540" max="9546" width="7" customWidth="1"/>
    <col min="9547" max="9548" width="9" customWidth="1"/>
    <col min="9549" max="9549" width="10" bestFit="1" customWidth="1"/>
    <col min="9550" max="9551" width="7" customWidth="1"/>
    <col min="9552" max="9552" width="9" customWidth="1"/>
    <col min="9553" max="9553" width="10" bestFit="1" customWidth="1"/>
    <col min="9554" max="9559" width="7" customWidth="1"/>
    <col min="9560" max="9560" width="9" customWidth="1"/>
    <col min="9561" max="9562" width="7" customWidth="1"/>
    <col min="9563" max="9563" width="10" customWidth="1"/>
    <col min="9564" max="9564" width="9" customWidth="1"/>
    <col min="9565" max="9565" width="7" customWidth="1"/>
    <col min="9566" max="9566" width="9" customWidth="1"/>
    <col min="9567" max="9567" width="7" customWidth="1"/>
    <col min="9568" max="9570" width="9" customWidth="1"/>
    <col min="9571" max="9573" width="7" customWidth="1"/>
    <col min="9574" max="9574" width="10" bestFit="1" customWidth="1"/>
    <col min="9575" max="9576" width="9" customWidth="1"/>
    <col min="9577" max="9577" width="7" customWidth="1"/>
    <col min="9578" max="9578" width="10" customWidth="1"/>
    <col min="9579" max="9579" width="7" customWidth="1"/>
    <col min="9580" max="9580" width="10" customWidth="1"/>
    <col min="9581" max="9581" width="10" bestFit="1" customWidth="1"/>
    <col min="9582" max="9582" width="9" customWidth="1"/>
    <col min="9583" max="9583" width="7" customWidth="1"/>
    <col min="9584" max="9584" width="9" customWidth="1"/>
    <col min="9585" max="9593" width="7" customWidth="1"/>
    <col min="9594" max="9594" width="9" customWidth="1"/>
    <col min="9595" max="9596" width="7" customWidth="1"/>
    <col min="9597" max="9598" width="9" customWidth="1"/>
    <col min="9599" max="9604" width="7" customWidth="1"/>
    <col min="9605" max="9605" width="10" bestFit="1" customWidth="1"/>
    <col min="9606" max="9606" width="7" customWidth="1"/>
    <col min="9607" max="9607" width="10" customWidth="1"/>
    <col min="9608" max="9608" width="9" customWidth="1"/>
    <col min="9609" max="9609" width="7" customWidth="1"/>
    <col min="9610" max="9610" width="9" customWidth="1"/>
    <col min="9611" max="9618" width="7" customWidth="1"/>
    <col min="9619" max="9619" width="10" bestFit="1" customWidth="1"/>
    <col min="9620" max="9622" width="7" customWidth="1"/>
    <col min="9623" max="9623" width="10" bestFit="1" customWidth="1"/>
    <col min="9624" max="9626" width="7" customWidth="1"/>
    <col min="9627" max="9628" width="9" customWidth="1"/>
    <col min="9629" max="9629" width="7" customWidth="1"/>
    <col min="9630" max="9630" width="9" customWidth="1"/>
    <col min="9631" max="9631" width="7" customWidth="1"/>
    <col min="9632" max="9632" width="9" customWidth="1"/>
    <col min="9633" max="9635" width="7" customWidth="1"/>
    <col min="9636" max="9636" width="9" customWidth="1"/>
    <col min="9637" max="9638" width="10" bestFit="1" customWidth="1"/>
    <col min="9639" max="9639" width="7" customWidth="1"/>
    <col min="9640" max="9640" width="9" customWidth="1"/>
    <col min="9641" max="9646" width="7" customWidth="1"/>
    <col min="9647" max="9647" width="10" bestFit="1" customWidth="1"/>
    <col min="9648" max="9648" width="9" customWidth="1"/>
    <col min="9649" max="9649" width="10" bestFit="1" customWidth="1"/>
    <col min="9650" max="9650" width="9" customWidth="1"/>
    <col min="9651" max="9651" width="7" customWidth="1"/>
    <col min="9652" max="9652" width="9" customWidth="1"/>
    <col min="9653" max="9653" width="7" customWidth="1"/>
    <col min="9654" max="9654" width="9" customWidth="1"/>
    <col min="9655" max="9657" width="7" customWidth="1"/>
    <col min="9658" max="9658" width="10" bestFit="1" customWidth="1"/>
    <col min="9659" max="9659" width="7" customWidth="1"/>
    <col min="9660" max="9660" width="10" bestFit="1" customWidth="1"/>
    <col min="9661" max="9663" width="7" customWidth="1"/>
    <col min="9664" max="9664" width="10" bestFit="1" customWidth="1"/>
    <col min="9665" max="9666" width="7" customWidth="1"/>
    <col min="9667" max="9667" width="10" bestFit="1" customWidth="1"/>
    <col min="9668" max="9675" width="7" customWidth="1"/>
    <col min="9676" max="9676" width="10" bestFit="1" customWidth="1"/>
    <col min="9677" max="9677" width="7" customWidth="1"/>
    <col min="9678" max="9678" width="9" customWidth="1"/>
    <col min="9679" max="9679" width="7" customWidth="1"/>
    <col min="9680" max="9680" width="10" bestFit="1" customWidth="1"/>
    <col min="9681" max="9681" width="7" customWidth="1"/>
    <col min="9682" max="9682" width="9" customWidth="1"/>
    <col min="9683" max="9683" width="7" customWidth="1"/>
    <col min="9684" max="9685" width="9" customWidth="1"/>
    <col min="9686" max="9686" width="10" bestFit="1" customWidth="1"/>
    <col min="9687" max="9688" width="9" customWidth="1"/>
    <col min="9689" max="9689" width="7" customWidth="1"/>
    <col min="9690" max="9690" width="10" bestFit="1" customWidth="1"/>
    <col min="9691" max="9691" width="7" customWidth="1"/>
    <col min="9692" max="9692" width="9" customWidth="1"/>
    <col min="9693" max="9694" width="7" customWidth="1"/>
    <col min="9695" max="9695" width="9" customWidth="1"/>
    <col min="9696" max="9697" width="7" customWidth="1"/>
    <col min="9698" max="9698" width="9" customWidth="1"/>
    <col min="9699" max="9700" width="7" customWidth="1"/>
    <col min="9701" max="9701" width="9" customWidth="1"/>
    <col min="9702" max="9704" width="7" customWidth="1"/>
    <col min="9705" max="9706" width="10" bestFit="1" customWidth="1"/>
    <col min="9707" max="9707" width="7" customWidth="1"/>
    <col min="9708" max="9708" width="10" bestFit="1" customWidth="1"/>
    <col min="9709" max="9710" width="7" customWidth="1"/>
    <col min="9711" max="9711" width="9" customWidth="1"/>
    <col min="9712" max="9712" width="7" customWidth="1"/>
    <col min="9713" max="9713" width="9" customWidth="1"/>
    <col min="9714" max="9714" width="7" customWidth="1"/>
    <col min="9715" max="9715" width="10" bestFit="1" customWidth="1"/>
    <col min="9716" max="9716" width="7" customWidth="1"/>
    <col min="9717" max="9718" width="10" bestFit="1" customWidth="1"/>
    <col min="9719" max="9721" width="7" customWidth="1"/>
    <col min="9722" max="9722" width="10" customWidth="1"/>
    <col min="9723" max="9727" width="7" customWidth="1"/>
    <col min="9728" max="9729" width="9" customWidth="1"/>
    <col min="9730" max="9731" width="7" customWidth="1"/>
    <col min="9732" max="9732" width="10" customWidth="1"/>
    <col min="9733" max="9733" width="7" customWidth="1"/>
    <col min="9734" max="9734" width="9" customWidth="1"/>
    <col min="9735" max="9744" width="7" customWidth="1"/>
    <col min="9745" max="9745" width="9" customWidth="1"/>
    <col min="9746" max="9747" width="7" customWidth="1"/>
    <col min="9748" max="9748" width="10" customWidth="1"/>
    <col min="9749" max="9749" width="9" customWidth="1"/>
    <col min="9750" max="9751" width="7" customWidth="1"/>
    <col min="9752" max="9752" width="9" customWidth="1"/>
    <col min="9753" max="9757" width="7" customWidth="1"/>
    <col min="9758" max="9758" width="9" customWidth="1"/>
    <col min="9759" max="9769" width="7" customWidth="1"/>
    <col min="9770" max="9770" width="9" customWidth="1"/>
    <col min="9771" max="9771" width="10" customWidth="1"/>
    <col min="9772" max="9776" width="7" customWidth="1"/>
    <col min="9777" max="9777" width="9" customWidth="1"/>
    <col min="9778" max="9782" width="7" customWidth="1"/>
    <col min="9783" max="9783" width="10" bestFit="1" customWidth="1"/>
    <col min="9784" max="9788" width="7" customWidth="1"/>
    <col min="9789" max="9789" width="9" customWidth="1"/>
    <col min="9790" max="9796" width="7" customWidth="1"/>
    <col min="9797" max="9798" width="10" bestFit="1" customWidth="1"/>
    <col min="9799" max="9799" width="7" customWidth="1"/>
    <col min="9800" max="9800" width="10" bestFit="1" customWidth="1"/>
    <col min="9801" max="9810" width="7" customWidth="1"/>
    <col min="9811" max="9811" width="9" customWidth="1"/>
    <col min="9812" max="9812" width="7" customWidth="1"/>
    <col min="9813" max="9813" width="10" bestFit="1" customWidth="1"/>
    <col min="9814" max="9814" width="7" customWidth="1"/>
    <col min="9815" max="9815" width="10" bestFit="1" customWidth="1"/>
    <col min="9816" max="9823" width="7" customWidth="1"/>
    <col min="9824" max="9824" width="10" bestFit="1" customWidth="1"/>
    <col min="9825" max="9826" width="7" customWidth="1"/>
    <col min="9827" max="9827" width="10" bestFit="1" customWidth="1"/>
    <col min="9828" max="9828" width="7" customWidth="1"/>
    <col min="9829" max="9829" width="9" customWidth="1"/>
    <col min="9830" max="9832" width="10" bestFit="1" customWidth="1"/>
    <col min="9833" max="9838" width="7" customWidth="1"/>
    <col min="9839" max="9839" width="10" bestFit="1" customWidth="1"/>
    <col min="9840" max="9840" width="7" customWidth="1"/>
    <col min="9841" max="9841" width="9" customWidth="1"/>
    <col min="9842" max="9842" width="7" customWidth="1"/>
    <col min="9843" max="9843" width="9" customWidth="1"/>
    <col min="9844" max="9844" width="7" customWidth="1"/>
    <col min="9845" max="9845" width="9" customWidth="1"/>
    <col min="9846" max="9849" width="7" customWidth="1"/>
    <col min="9850" max="9850" width="9" customWidth="1"/>
    <col min="9851" max="9852" width="7" customWidth="1"/>
    <col min="9853" max="9853" width="10" customWidth="1"/>
    <col min="9854" max="9854" width="7" customWidth="1"/>
    <col min="9855" max="9855" width="9" customWidth="1"/>
    <col min="9856" max="9856" width="7" customWidth="1"/>
    <col min="9857" max="9857" width="9" customWidth="1"/>
    <col min="9858" max="9858" width="10" customWidth="1"/>
    <col min="9859" max="9859" width="9" customWidth="1"/>
    <col min="9860" max="9862" width="7" customWidth="1"/>
    <col min="9863" max="9863" width="9" customWidth="1"/>
    <col min="9864" max="9866" width="7" customWidth="1"/>
    <col min="9867" max="9867" width="9" customWidth="1"/>
    <col min="9868" max="9874" width="7" customWidth="1"/>
    <col min="9875" max="9876" width="9" customWidth="1"/>
    <col min="9877" max="9877" width="10" customWidth="1"/>
    <col min="9878" max="9878" width="7" customWidth="1"/>
    <col min="9879" max="9879" width="9" customWidth="1"/>
    <col min="9880" max="9881" width="7" customWidth="1"/>
    <col min="9882" max="9883" width="10" customWidth="1"/>
    <col min="9884" max="9888" width="7" customWidth="1"/>
    <col min="9889" max="9889" width="9" customWidth="1"/>
    <col min="9890" max="9898" width="7" customWidth="1"/>
    <col min="9899" max="9899" width="9" customWidth="1"/>
    <col min="9900" max="9901" width="7" customWidth="1"/>
    <col min="9902" max="9902" width="9" customWidth="1"/>
    <col min="9903" max="9908" width="7" customWidth="1"/>
    <col min="9909" max="9909" width="10" customWidth="1"/>
    <col min="9910" max="9910" width="7" customWidth="1"/>
    <col min="9911" max="9911" width="10" customWidth="1"/>
    <col min="9912" max="9914" width="7" customWidth="1"/>
    <col min="9915" max="9915" width="9" customWidth="1"/>
    <col min="9916" max="9916" width="7" customWidth="1"/>
    <col min="9917" max="9917" width="9" customWidth="1"/>
    <col min="9918" max="9918" width="10" customWidth="1"/>
    <col min="9919" max="9919" width="7" customWidth="1"/>
    <col min="9920" max="9920" width="10" customWidth="1"/>
    <col min="9921" max="9925" width="7" customWidth="1"/>
    <col min="9926" max="9927" width="10" customWidth="1"/>
    <col min="9928" max="9929" width="7" customWidth="1"/>
    <col min="9930" max="9932" width="10" customWidth="1"/>
    <col min="9933" max="9933" width="9" customWidth="1"/>
    <col min="9934" max="9936" width="7" customWidth="1"/>
    <col min="9937" max="9937" width="9" customWidth="1"/>
    <col min="9938" max="9938" width="7" customWidth="1"/>
    <col min="9939" max="9939" width="9" customWidth="1"/>
    <col min="9940" max="9940" width="10" customWidth="1"/>
    <col min="9941" max="9942" width="7" customWidth="1"/>
    <col min="9943" max="9943" width="9" customWidth="1"/>
    <col min="9944" max="9944" width="10" customWidth="1"/>
    <col min="9945" max="9949" width="7" customWidth="1"/>
    <col min="9950" max="9950" width="9" customWidth="1"/>
    <col min="9951" max="9953" width="7" customWidth="1"/>
    <col min="9954" max="9955" width="10" customWidth="1"/>
    <col min="9956" max="9961" width="7" customWidth="1"/>
    <col min="9962" max="9962" width="9" customWidth="1"/>
    <col min="9963" max="9967" width="7" customWidth="1"/>
    <col min="9968" max="9968" width="9" customWidth="1"/>
    <col min="9969" max="9972" width="7" customWidth="1"/>
    <col min="9973" max="9974" width="9" customWidth="1"/>
    <col min="9975" max="9979" width="7" customWidth="1"/>
    <col min="9980" max="9980" width="9" customWidth="1"/>
    <col min="9981" max="9983" width="7" customWidth="1"/>
    <col min="9984" max="9984" width="9" customWidth="1"/>
    <col min="9985" max="9986" width="7" customWidth="1"/>
    <col min="9987" max="9987" width="9" customWidth="1"/>
    <col min="9988" max="9989" width="7" customWidth="1"/>
    <col min="9990" max="9991" width="9" customWidth="1"/>
    <col min="9992" max="9996" width="7" customWidth="1"/>
    <col min="9997" max="9997" width="9" customWidth="1"/>
    <col min="9998" max="9999" width="7" customWidth="1"/>
    <col min="10000" max="10000" width="10" bestFit="1" customWidth="1"/>
    <col min="10001" max="10001" width="10" customWidth="1"/>
    <col min="10002" max="10002" width="9" customWidth="1"/>
    <col min="10003" max="10003" width="7" customWidth="1"/>
    <col min="10004" max="10004" width="10" bestFit="1" customWidth="1"/>
    <col min="10005" max="10005" width="10" customWidth="1"/>
    <col min="10006" max="10008" width="7" customWidth="1"/>
    <col min="10009" max="10009" width="10" bestFit="1" customWidth="1"/>
    <col min="10010" max="10014" width="7" customWidth="1"/>
    <col min="10015" max="10015" width="10" bestFit="1" customWidth="1"/>
    <col min="10016" max="10016" width="9" customWidth="1"/>
    <col min="10017" max="10018" width="7" customWidth="1"/>
    <col min="10019" max="10019" width="9" customWidth="1"/>
    <col min="10020" max="10020" width="7" customWidth="1"/>
    <col min="10021" max="10021" width="10" bestFit="1" customWidth="1"/>
    <col min="10022" max="10022" width="7" customWidth="1"/>
    <col min="10023" max="10023" width="10" bestFit="1" customWidth="1"/>
    <col min="10024" max="10024" width="9" customWidth="1"/>
    <col min="10025" max="10025" width="7" customWidth="1"/>
    <col min="10026" max="10027" width="9" customWidth="1"/>
    <col min="10028" max="10032" width="7" customWidth="1"/>
    <col min="10033" max="10033" width="10" bestFit="1" customWidth="1"/>
    <col min="10034" max="10034" width="9" customWidth="1"/>
    <col min="10035" max="10035" width="10" bestFit="1" customWidth="1"/>
    <col min="10036" max="10044" width="7" customWidth="1"/>
    <col min="10045" max="10045" width="9" customWidth="1"/>
    <col min="10046" max="10049" width="7" customWidth="1"/>
    <col min="10050" max="10050" width="9" customWidth="1"/>
    <col min="10051" max="10056" width="7" customWidth="1"/>
    <col min="10057" max="10057" width="9" customWidth="1"/>
    <col min="10058" max="10059" width="7" customWidth="1"/>
    <col min="10060" max="10060" width="10" bestFit="1" customWidth="1"/>
    <col min="10061" max="10061" width="7" customWidth="1"/>
    <col min="10062" max="10062" width="9" customWidth="1"/>
    <col min="10063" max="10067" width="7" customWidth="1"/>
    <col min="10068" max="10068" width="10" bestFit="1" customWidth="1"/>
    <col min="10069" max="10069" width="7" customWidth="1"/>
    <col min="10070" max="10070" width="10" bestFit="1" customWidth="1"/>
    <col min="10071" max="10072" width="7" customWidth="1"/>
    <col min="10073" max="10073" width="9" customWidth="1"/>
    <col min="10074" max="10077" width="7" customWidth="1"/>
    <col min="10078" max="10078" width="9" customWidth="1"/>
    <col min="10079" max="10083" width="7" customWidth="1"/>
    <col min="10084" max="10084" width="10" bestFit="1" customWidth="1"/>
    <col min="10085" max="10085" width="7" customWidth="1"/>
    <col min="10086" max="10086" width="9" customWidth="1"/>
    <col min="10087" max="10087" width="10" bestFit="1" customWidth="1"/>
    <col min="10088" max="10089" width="7" customWidth="1"/>
    <col min="10090" max="10090" width="10" bestFit="1" customWidth="1"/>
    <col min="10091" max="10091" width="7" customWidth="1"/>
    <col min="10092" max="10092" width="10" bestFit="1" customWidth="1"/>
    <col min="10093" max="10096" width="7" customWidth="1"/>
    <col min="10097" max="10097" width="9" customWidth="1"/>
    <col min="10098" max="10098" width="7" customWidth="1"/>
    <col min="10099" max="10100" width="9" customWidth="1"/>
    <col min="10101" max="10107" width="7" customWidth="1"/>
    <col min="10108" max="10108" width="10" customWidth="1"/>
    <col min="10109" max="10110" width="7" customWidth="1"/>
    <col min="10111" max="10111" width="9" customWidth="1"/>
    <col min="10112" max="10112" width="10" customWidth="1"/>
    <col min="10113" max="10116" width="7" customWidth="1"/>
    <col min="10117" max="10117" width="9" customWidth="1"/>
    <col min="10118" max="10127" width="7" customWidth="1"/>
    <col min="10128" max="10128" width="10" customWidth="1"/>
    <col min="10129" max="10130" width="7" customWidth="1"/>
    <col min="10131" max="10131" width="9" customWidth="1"/>
    <col min="10132" max="10138" width="7" customWidth="1"/>
    <col min="10139" max="10139" width="9" customWidth="1"/>
    <col min="10140" max="10141" width="7" customWidth="1"/>
    <col min="10142" max="10142" width="9" customWidth="1"/>
    <col min="10143" max="10143" width="7" customWidth="1"/>
    <col min="10144" max="10144" width="9" customWidth="1"/>
    <col min="10145" max="10151" width="7" customWidth="1"/>
    <col min="10152" max="10152" width="9" customWidth="1"/>
    <col min="10153" max="10162" width="7" customWidth="1"/>
    <col min="10163" max="10163" width="9" customWidth="1"/>
    <col min="10164" max="10164" width="7" customWidth="1"/>
    <col min="10165" max="10165" width="9" customWidth="1"/>
    <col min="10166" max="10167" width="7" customWidth="1"/>
    <col min="10168" max="10168" width="10" bestFit="1" customWidth="1"/>
    <col min="10169" max="10169" width="7" customWidth="1"/>
    <col min="10170" max="10170" width="10" bestFit="1" customWidth="1"/>
    <col min="10171" max="10173" width="7" customWidth="1"/>
    <col min="10174" max="10174" width="10" bestFit="1" customWidth="1"/>
    <col min="10175" max="10179" width="7" customWidth="1"/>
    <col min="10180" max="10180" width="9" customWidth="1"/>
    <col min="10181" max="10181" width="7" customWidth="1"/>
    <col min="10182" max="10182" width="9" customWidth="1"/>
    <col min="10183" max="10187" width="7" customWidth="1"/>
    <col min="10188" max="10188" width="9" customWidth="1"/>
    <col min="10189" max="10190" width="7" customWidth="1"/>
    <col min="10191" max="10192" width="9" customWidth="1"/>
    <col min="10193" max="10196" width="7" customWidth="1"/>
    <col min="10197" max="10197" width="10" bestFit="1" customWidth="1"/>
    <col min="10198" max="10198" width="7" customWidth="1"/>
    <col min="10199" max="10199" width="9" customWidth="1"/>
    <col min="10200" max="10201" width="10" bestFit="1" customWidth="1"/>
    <col min="10202" max="10202" width="10" customWidth="1"/>
    <col min="10203" max="10203" width="9" customWidth="1"/>
    <col min="10204" max="10207" width="7" customWidth="1"/>
    <col min="10208" max="10209" width="9" customWidth="1"/>
    <col min="10210" max="10210" width="10" customWidth="1"/>
    <col min="10211" max="10211" width="9" customWidth="1"/>
    <col min="10212" max="10218" width="7" customWidth="1"/>
    <col min="10219" max="10219" width="9" customWidth="1"/>
    <col min="10220" max="10220" width="7" customWidth="1"/>
    <col min="10221" max="10222" width="10" customWidth="1"/>
    <col min="10223" max="10223" width="9" customWidth="1"/>
    <col min="10224" max="10227" width="7" customWidth="1"/>
    <col min="10228" max="10229" width="9" customWidth="1"/>
    <col min="10230" max="10235" width="7" customWidth="1"/>
    <col min="10236" max="10237" width="9" customWidth="1"/>
    <col min="10238" max="10248" width="7" customWidth="1"/>
    <col min="10249" max="10249" width="10" customWidth="1"/>
    <col min="10250" max="10250" width="9" customWidth="1"/>
    <col min="10251" max="10253" width="7" customWidth="1"/>
    <col min="10254" max="10254" width="10" customWidth="1"/>
    <col min="10255" max="10255" width="9" customWidth="1"/>
    <col min="10256" max="10258" width="7" customWidth="1"/>
    <col min="10259" max="10259" width="10" customWidth="1"/>
    <col min="10260" max="10261" width="7" customWidth="1"/>
    <col min="10262" max="10262" width="9" customWidth="1"/>
    <col min="10263" max="10279" width="7" customWidth="1"/>
    <col min="10280" max="10280" width="9" customWidth="1"/>
    <col min="10281" max="10288" width="7" customWidth="1"/>
    <col min="10289" max="10289" width="10" customWidth="1"/>
    <col min="10290" max="10290" width="7" customWidth="1"/>
    <col min="10291" max="10291" width="10" customWidth="1"/>
    <col min="10292" max="10298" width="7" customWidth="1"/>
    <col min="10299" max="10299" width="10" customWidth="1"/>
    <col min="10300" max="10303" width="7" customWidth="1"/>
    <col min="10304" max="10305" width="10" customWidth="1"/>
    <col min="10306" max="10321" width="7" customWidth="1"/>
    <col min="10322" max="10322" width="10" customWidth="1"/>
    <col min="10323" max="10323" width="7" customWidth="1"/>
    <col min="10324" max="10324" width="9" customWidth="1"/>
    <col min="10325" max="10326" width="7" customWidth="1"/>
    <col min="10327" max="10327" width="9" customWidth="1"/>
    <col min="10328" max="10328" width="10" customWidth="1"/>
    <col min="10329" max="10331" width="7" customWidth="1"/>
    <col min="10332" max="10333" width="10" customWidth="1"/>
    <col min="10334" max="10334" width="7" customWidth="1"/>
    <col min="10335" max="10336" width="10" customWidth="1"/>
    <col min="10337" max="10342" width="7" customWidth="1"/>
    <col min="10343" max="10343" width="10" customWidth="1"/>
    <col min="10344" max="10345" width="9" customWidth="1"/>
    <col min="10346" max="10346" width="7" customWidth="1"/>
    <col min="10347" max="10347" width="10" customWidth="1"/>
    <col min="10348" max="10349" width="7" customWidth="1"/>
    <col min="10350" max="10351" width="9" customWidth="1"/>
    <col min="10352" max="10352" width="7" customWidth="1"/>
    <col min="10353" max="10353" width="10" customWidth="1"/>
    <col min="10354" max="10357" width="7" customWidth="1"/>
    <col min="10358" max="10358" width="10" customWidth="1"/>
    <col min="10359" max="10361" width="7" customWidth="1"/>
    <col min="10362" max="10362" width="9" customWidth="1"/>
    <col min="10363" max="10366" width="7" customWidth="1"/>
    <col min="10367" max="10367" width="9" customWidth="1"/>
    <col min="10368" max="10369" width="7" customWidth="1"/>
    <col min="10370" max="10370" width="9" customWidth="1"/>
    <col min="10371" max="10378" width="7" customWidth="1"/>
    <col min="10379" max="10379" width="10" customWidth="1"/>
    <col min="10380" max="10383" width="7" customWidth="1"/>
    <col min="10384" max="10384" width="10" customWidth="1"/>
    <col min="10385" max="10386" width="7" customWidth="1"/>
    <col min="10387" max="10387" width="9" customWidth="1"/>
    <col min="10388" max="10394" width="7" customWidth="1"/>
    <col min="10395" max="10395" width="10" customWidth="1"/>
    <col min="10396" max="10397" width="7" customWidth="1"/>
    <col min="10398" max="10398" width="10" customWidth="1"/>
    <col min="10399" max="10399" width="7" customWidth="1"/>
    <col min="10400" max="10400" width="10" customWidth="1"/>
    <col min="10401" max="10403" width="7" customWidth="1"/>
    <col min="10404" max="10404" width="9" customWidth="1"/>
    <col min="10405" max="10406" width="10" customWidth="1"/>
    <col min="10407" max="10407" width="7" customWidth="1"/>
    <col min="10408" max="10411" width="10" customWidth="1"/>
    <col min="10412" max="10412" width="7" customWidth="1"/>
    <col min="10413" max="10413" width="10" customWidth="1"/>
    <col min="10414" max="10419" width="7" customWidth="1"/>
    <col min="10420" max="10421" width="9" customWidth="1"/>
    <col min="10422" max="10422" width="7" customWidth="1"/>
    <col min="10423" max="10423" width="10" customWidth="1"/>
    <col min="10424" max="10425" width="7" customWidth="1"/>
    <col min="10426" max="10426" width="10" customWidth="1"/>
    <col min="10427" max="10427" width="9" customWidth="1"/>
    <col min="10428" max="10430" width="7" customWidth="1"/>
    <col min="10431" max="10433" width="10" customWidth="1"/>
    <col min="10434" max="10435" width="7" customWidth="1"/>
    <col min="10436" max="10436" width="10" customWidth="1"/>
    <col min="10437" max="10437" width="9" customWidth="1"/>
    <col min="10438" max="10438" width="7" customWidth="1"/>
    <col min="10439" max="10439" width="10" customWidth="1"/>
    <col min="10440" max="10440" width="7" customWidth="1"/>
    <col min="10441" max="10441" width="9" customWidth="1"/>
    <col min="10442" max="10447" width="7" customWidth="1"/>
    <col min="10448" max="10448" width="10" customWidth="1"/>
    <col min="10449" max="10451" width="9" customWidth="1"/>
    <col min="10452" max="10454" width="7" customWidth="1"/>
    <col min="10455" max="10455" width="10" customWidth="1"/>
    <col min="10456" max="10457" width="7" customWidth="1"/>
    <col min="10458" max="10458" width="10" customWidth="1"/>
    <col min="10459" max="10462" width="7" customWidth="1"/>
    <col min="10463" max="10464" width="9" customWidth="1"/>
    <col min="10465" max="10466" width="7" customWidth="1"/>
    <col min="10467" max="10467" width="10" customWidth="1"/>
    <col min="10468" max="10475" width="7" customWidth="1"/>
    <col min="10476" max="10476" width="9" customWidth="1"/>
    <col min="10477" max="10477" width="7" customWidth="1"/>
    <col min="10478" max="10478" width="9" customWidth="1"/>
    <col min="10479" max="10480" width="7" customWidth="1"/>
    <col min="10481" max="10481" width="10" customWidth="1"/>
    <col min="10482" max="10482" width="7" customWidth="1"/>
    <col min="10483" max="10483" width="10" customWidth="1"/>
    <col min="10484" max="10485" width="7" customWidth="1"/>
    <col min="10486" max="10486" width="9" customWidth="1"/>
    <col min="10487" max="10491" width="7" customWidth="1"/>
    <col min="10492" max="10492" width="10" customWidth="1"/>
    <col min="10493" max="10493" width="9" customWidth="1"/>
    <col min="10494" max="10494" width="10" customWidth="1"/>
    <col min="10495" max="10499" width="7" customWidth="1"/>
    <col min="10500" max="10500" width="9" customWidth="1"/>
    <col min="10501" max="10501" width="7" customWidth="1"/>
    <col min="10502" max="10502" width="10" customWidth="1"/>
    <col min="10503" max="10503" width="9" customWidth="1"/>
    <col min="10504" max="10504" width="7" customWidth="1"/>
    <col min="10505" max="10505" width="10" customWidth="1"/>
    <col min="10506" max="10515" width="7" customWidth="1"/>
    <col min="10516" max="10517" width="10" customWidth="1"/>
    <col min="10518" max="10519" width="7" customWidth="1"/>
    <col min="10520" max="10520" width="9" customWidth="1"/>
    <col min="10521" max="10521" width="7" customWidth="1"/>
    <col min="10522" max="10524" width="10" customWidth="1"/>
    <col min="10525" max="10525" width="7" customWidth="1"/>
    <col min="10526" max="10528" width="10" customWidth="1"/>
    <col min="10529" max="10531" width="7" customWidth="1"/>
    <col min="10532" max="10532" width="10" customWidth="1"/>
    <col min="10533" max="10533" width="9" customWidth="1"/>
    <col min="10534" max="10534" width="7" customWidth="1"/>
    <col min="10535" max="10535" width="9" customWidth="1"/>
    <col min="10536" max="10537" width="10" customWidth="1"/>
    <col min="10538" max="10538" width="7" customWidth="1"/>
    <col min="10539" max="10539" width="9" customWidth="1"/>
    <col min="10540" max="10540" width="10" customWidth="1"/>
    <col min="10541" max="10543" width="7" customWidth="1"/>
    <col min="10544" max="10544" width="10" customWidth="1"/>
    <col min="10545" max="10545" width="7" customWidth="1"/>
    <col min="10546" max="10546" width="10" customWidth="1"/>
    <col min="10547" max="10547" width="7" customWidth="1"/>
    <col min="10548" max="10548" width="9" customWidth="1"/>
    <col min="10549" max="10551" width="7" customWidth="1"/>
    <col min="10552" max="10552" width="9" customWidth="1"/>
    <col min="10553" max="10553" width="7" customWidth="1"/>
    <col min="10554" max="10554" width="9" customWidth="1"/>
    <col min="10555" max="10556" width="7" customWidth="1"/>
    <col min="10557" max="10557" width="9" customWidth="1"/>
    <col min="10558" max="10558" width="7" customWidth="1"/>
    <col min="10559" max="10559" width="9" customWidth="1"/>
    <col min="10560" max="10560" width="7" customWidth="1"/>
    <col min="10561" max="10561" width="10" customWidth="1"/>
    <col min="10562" max="10562" width="7" customWidth="1"/>
    <col min="10563" max="10563" width="9" customWidth="1"/>
    <col min="10564" max="10565" width="7" customWidth="1"/>
    <col min="10566" max="10566" width="10" customWidth="1"/>
    <col min="10567" max="10568" width="7" customWidth="1"/>
    <col min="10569" max="10569" width="10" customWidth="1"/>
    <col min="10570" max="10571" width="7" customWidth="1"/>
    <col min="10572" max="10572" width="10" customWidth="1"/>
    <col min="10573" max="10573" width="7" customWidth="1"/>
    <col min="10574" max="10574" width="10" customWidth="1"/>
    <col min="10575" max="10579" width="7" customWidth="1"/>
    <col min="10580" max="10580" width="9" customWidth="1"/>
    <col min="10581" max="10584" width="7" customWidth="1"/>
    <col min="10585" max="10585" width="10" customWidth="1"/>
    <col min="10586" max="10594" width="7" customWidth="1"/>
    <col min="10595" max="10596" width="10" customWidth="1"/>
    <col min="10597" max="10600" width="7" customWidth="1"/>
    <col min="10601" max="10601" width="10" customWidth="1"/>
    <col min="10602" max="10602" width="7" customWidth="1"/>
    <col min="10603" max="10604" width="9" customWidth="1"/>
    <col min="10605" max="10605" width="10" customWidth="1"/>
    <col min="10606" max="10606" width="8" customWidth="1"/>
    <col min="10607" max="10607" width="10" customWidth="1"/>
    <col min="10608" max="10609" width="8" customWidth="1"/>
    <col min="10610" max="10610" width="11" bestFit="1" customWidth="1"/>
    <col min="10611" max="10611" width="8" customWidth="1"/>
    <col min="10612" max="10612" width="10" customWidth="1"/>
    <col min="10613" max="10613" width="8" customWidth="1"/>
    <col min="10614" max="10614" width="11" bestFit="1" customWidth="1"/>
    <col min="10615" max="10615" width="10" customWidth="1"/>
    <col min="10616" max="10616" width="11" bestFit="1" customWidth="1"/>
    <col min="10617" max="10617" width="10" customWidth="1"/>
    <col min="10618" max="10619" width="8" customWidth="1"/>
    <col min="10620" max="10620" width="10" customWidth="1"/>
    <col min="10621" max="10621" width="11" bestFit="1" customWidth="1"/>
    <col min="10622" max="10623" width="8" customWidth="1"/>
    <col min="10624" max="10624" width="11" bestFit="1" customWidth="1"/>
    <col min="10625" max="10628" width="8" customWidth="1"/>
    <col min="10629" max="10629" width="11" bestFit="1" customWidth="1"/>
    <col min="10630" max="10630" width="8" customWidth="1"/>
    <col min="10631" max="10632" width="10" customWidth="1"/>
    <col min="10633" max="10633" width="8" customWidth="1"/>
    <col min="10634" max="10634" width="11" bestFit="1" customWidth="1"/>
    <col min="10635" max="10635" width="10" customWidth="1"/>
    <col min="10636" max="10638" width="8" customWidth="1"/>
    <col min="10639" max="10639" width="11" bestFit="1" customWidth="1"/>
    <col min="10640" max="10640" width="10" customWidth="1"/>
    <col min="10641" max="10643" width="8" customWidth="1"/>
    <col min="10644" max="10644" width="11" bestFit="1" customWidth="1"/>
    <col min="10645" max="10647" width="8" customWidth="1"/>
    <col min="10648" max="10648" width="11" bestFit="1" customWidth="1"/>
    <col min="10649" max="10649" width="8" customWidth="1"/>
    <col min="10650" max="10650" width="11" bestFit="1" customWidth="1"/>
    <col min="10651" max="10653" width="8" customWidth="1"/>
    <col min="10654" max="10654" width="10" customWidth="1"/>
    <col min="10655" max="10657" width="11" bestFit="1" customWidth="1"/>
    <col min="10658" max="10661" width="8" customWidth="1"/>
    <col min="10662" max="10663" width="10" customWidth="1"/>
    <col min="10664" max="10664" width="11" bestFit="1" customWidth="1"/>
    <col min="10665" max="10665" width="8" customWidth="1"/>
    <col min="10666" max="10666" width="11" bestFit="1" customWidth="1"/>
    <col min="10667" max="10667" width="8" customWidth="1"/>
    <col min="10668" max="10669" width="10" customWidth="1"/>
    <col min="10670" max="10681" width="8" customWidth="1"/>
    <col min="10682" max="10683" width="10" customWidth="1"/>
    <col min="10684" max="10684" width="8" customWidth="1"/>
    <col min="10685" max="10685" width="11" bestFit="1" customWidth="1"/>
    <col min="10686" max="10693" width="8" customWidth="1"/>
    <col min="10694" max="10696" width="11" bestFit="1" customWidth="1"/>
    <col min="10697" max="10698" width="8" customWidth="1"/>
    <col min="10699" max="10699" width="11" bestFit="1" customWidth="1"/>
    <col min="10700" max="10700" width="10" customWidth="1"/>
    <col min="10701" max="10701" width="11" bestFit="1" customWidth="1"/>
    <col min="10702" max="10707" width="8" customWidth="1"/>
    <col min="10708" max="10708" width="11" bestFit="1" customWidth="1"/>
    <col min="10709" max="10717" width="8" customWidth="1"/>
    <col min="10718" max="10719" width="10" customWidth="1"/>
    <col min="10720" max="10720" width="11" bestFit="1" customWidth="1"/>
    <col min="10721" max="10721" width="8" customWidth="1"/>
    <col min="10722" max="10722" width="11" bestFit="1" customWidth="1"/>
    <col min="10723" max="10724" width="8" customWidth="1"/>
    <col min="10725" max="10725" width="11" bestFit="1" customWidth="1"/>
    <col min="10726" max="10726" width="8" customWidth="1"/>
    <col min="10727" max="10727" width="10" customWidth="1"/>
    <col min="10728" max="10728" width="8" customWidth="1"/>
    <col min="10729" max="10730" width="10" customWidth="1"/>
    <col min="10731" max="10732" width="11" bestFit="1" customWidth="1"/>
    <col min="10733" max="10734" width="8" customWidth="1"/>
    <col min="10735" max="10735" width="11" bestFit="1" customWidth="1"/>
    <col min="10736" max="10736" width="10" customWidth="1"/>
    <col min="10737" max="10737" width="8" customWidth="1"/>
    <col min="10738" max="10738" width="11" bestFit="1" customWidth="1"/>
    <col min="10739" max="10739" width="8" customWidth="1"/>
    <col min="10740" max="10740" width="10" customWidth="1"/>
    <col min="10741" max="10743" width="8" customWidth="1"/>
    <col min="10744" max="10745" width="10" customWidth="1"/>
    <col min="10746" max="10748" width="8" customWidth="1"/>
    <col min="10749" max="10749" width="11" bestFit="1" customWidth="1"/>
    <col min="10750" max="10750" width="8" customWidth="1"/>
    <col min="10751" max="10751" width="10" customWidth="1"/>
    <col min="10752" max="10752" width="8" customWidth="1"/>
    <col min="10753" max="10753" width="10" customWidth="1"/>
    <col min="10754" max="10754" width="8" customWidth="1"/>
    <col min="10755" max="10757" width="10" customWidth="1"/>
    <col min="10758" max="10759" width="8" customWidth="1"/>
    <col min="10760" max="10760" width="10" customWidth="1"/>
    <col min="10761" max="10762" width="8" customWidth="1"/>
    <col min="10763" max="10763" width="11" bestFit="1" customWidth="1"/>
    <col min="10764" max="10765" width="10" customWidth="1"/>
    <col min="10766" max="10767" width="11" bestFit="1" customWidth="1"/>
    <col min="10768" max="10768" width="10" customWidth="1"/>
    <col min="10769" max="10769" width="8" customWidth="1"/>
    <col min="10770" max="10771" width="10" customWidth="1"/>
    <col min="10772" max="10772" width="11" bestFit="1" customWidth="1"/>
    <col min="10773" max="10775" width="8" customWidth="1"/>
    <col min="10776" max="10776" width="10" customWidth="1"/>
    <col min="10777" max="10777" width="11" bestFit="1" customWidth="1"/>
    <col min="10778" max="10778" width="8" customWidth="1"/>
    <col min="10779" max="10779" width="10" customWidth="1"/>
    <col min="10780" max="10804" width="8" customWidth="1"/>
    <col min="10805" max="10805" width="11" bestFit="1" customWidth="1"/>
    <col min="10806" max="10812" width="8" customWidth="1"/>
    <col min="10813" max="10815" width="11" bestFit="1" customWidth="1"/>
    <col min="10816" max="10821" width="8" customWidth="1"/>
    <col min="10822" max="10823" width="10" customWidth="1"/>
    <col min="10824" max="10824" width="8" customWidth="1"/>
    <col min="10825" max="10825" width="10" customWidth="1"/>
    <col min="10826" max="10827" width="8" customWidth="1"/>
    <col min="10828" max="10829" width="11" bestFit="1" customWidth="1"/>
    <col min="10830" max="10831" width="8" customWidth="1"/>
    <col min="10832" max="10832" width="11" bestFit="1" customWidth="1"/>
    <col min="10833" max="10834" width="8" customWidth="1"/>
    <col min="10835" max="10836" width="10" customWidth="1"/>
    <col min="10837" max="10842" width="8" customWidth="1"/>
    <col min="10843" max="10843" width="10" customWidth="1"/>
    <col min="10844" max="10844" width="8" customWidth="1"/>
    <col min="10845" max="10845" width="11" bestFit="1" customWidth="1"/>
    <col min="10846" max="10850" width="8" customWidth="1"/>
    <col min="10851" max="10852" width="11" bestFit="1" customWidth="1"/>
    <col min="10853" max="10853" width="8" customWidth="1"/>
    <col min="10854" max="10854" width="10" customWidth="1"/>
    <col min="10855" max="10856" width="8" customWidth="1"/>
    <col min="10857" max="10857" width="11" bestFit="1" customWidth="1"/>
    <col min="10858" max="10858" width="10" customWidth="1"/>
    <col min="10859" max="10859" width="8" customWidth="1"/>
    <col min="10860" max="10861" width="10" customWidth="1"/>
    <col min="10862" max="10862" width="8" customWidth="1"/>
    <col min="10863" max="10863" width="11" bestFit="1" customWidth="1"/>
    <col min="10864" max="10866" width="8" customWidth="1"/>
    <col min="10867" max="10867" width="11" bestFit="1" customWidth="1"/>
    <col min="10868" max="10868" width="10" customWidth="1"/>
    <col min="10869" max="10869" width="11" bestFit="1" customWidth="1"/>
    <col min="10870" max="10870" width="8" customWidth="1"/>
    <col min="10871" max="10871" width="11" bestFit="1" customWidth="1"/>
    <col min="10872" max="10874" width="8" customWidth="1"/>
    <col min="10875" max="10875" width="10" customWidth="1"/>
    <col min="10876" max="10878" width="8" customWidth="1"/>
    <col min="10879" max="10879" width="11" bestFit="1" customWidth="1"/>
    <col min="10880" max="10880" width="8" customWidth="1"/>
    <col min="10881" max="10881" width="11" bestFit="1" customWidth="1"/>
    <col min="10882" max="10892" width="8" customWidth="1"/>
    <col min="10893" max="10894" width="10" customWidth="1"/>
    <col min="10895" max="10895" width="8" customWidth="1"/>
    <col min="10896" max="10896" width="10" customWidth="1"/>
    <col min="10897" max="10897" width="8" customWidth="1"/>
    <col min="10898" max="10899" width="11" bestFit="1" customWidth="1"/>
    <col min="10900" max="10902" width="8" customWidth="1"/>
    <col min="10903" max="10903" width="11" bestFit="1" customWidth="1"/>
    <col min="10904" max="10904" width="8" customWidth="1"/>
    <col min="10905" max="10905" width="10" customWidth="1"/>
    <col min="10906" max="10906" width="8" customWidth="1"/>
    <col min="10907" max="10907" width="11" bestFit="1" customWidth="1"/>
    <col min="10908" max="10911" width="10" customWidth="1"/>
    <col min="10912" max="10912" width="11" bestFit="1" customWidth="1"/>
    <col min="10913" max="10915" width="9" customWidth="1"/>
    <col min="10916" max="10916" width="9.85546875" customWidth="1"/>
    <col min="10917" max="10917" width="11.28515625" bestFit="1" customWidth="1"/>
    <col min="10918" max="12267" width="11" bestFit="1" customWidth="1"/>
    <col min="12268" max="12269" width="9.85546875" bestFit="1" customWidth="1"/>
    <col min="12270" max="12270" width="11.28515625" bestFit="1" customWidth="1"/>
  </cols>
  <sheetData>
    <row r="1" spans="1:9" ht="18.75" x14ac:dyDescent="0.3">
      <c r="A1" s="46" t="s">
        <v>73</v>
      </c>
    </row>
    <row r="2" spans="1:9" ht="15.75" thickBot="1" x14ac:dyDescent="0.3"/>
    <row r="3" spans="1:9" ht="15.75" hidden="1" thickBot="1" x14ac:dyDescent="0.3">
      <c r="A3" s="47"/>
      <c r="B3" s="47" t="s">
        <v>74</v>
      </c>
      <c r="C3" s="47"/>
      <c r="D3" s="47"/>
      <c r="E3" s="47"/>
      <c r="F3" s="47"/>
      <c r="G3" s="47"/>
    </row>
    <row r="4" spans="1:9" x14ac:dyDescent="0.25">
      <c r="A4" s="48"/>
      <c r="B4" s="49" t="s">
        <v>75</v>
      </c>
      <c r="C4" s="50"/>
      <c r="D4" s="49" t="s">
        <v>76</v>
      </c>
      <c r="E4" s="50"/>
      <c r="F4" s="49" t="s">
        <v>77</v>
      </c>
      <c r="G4" s="50"/>
      <c r="H4" s="51" t="s">
        <v>78</v>
      </c>
      <c r="I4" s="52" t="s">
        <v>79</v>
      </c>
    </row>
    <row r="5" spans="1:9" x14ac:dyDescent="0.25">
      <c r="A5" s="53" t="s">
        <v>80</v>
      </c>
      <c r="B5" s="54" t="s">
        <v>78</v>
      </c>
      <c r="C5" s="55" t="s">
        <v>79</v>
      </c>
      <c r="D5" s="54" t="s">
        <v>78</v>
      </c>
      <c r="E5" s="55" t="s">
        <v>79</v>
      </c>
      <c r="F5" s="54" t="s">
        <v>78</v>
      </c>
      <c r="G5" s="55" t="s">
        <v>79</v>
      </c>
      <c r="H5" s="56" t="s">
        <v>81</v>
      </c>
      <c r="I5" s="57" t="s">
        <v>81</v>
      </c>
    </row>
    <row r="6" spans="1:9" hidden="1" x14ac:dyDescent="0.25">
      <c r="A6" s="58" t="s">
        <v>82</v>
      </c>
      <c r="B6" s="59"/>
      <c r="C6" s="60"/>
      <c r="D6" s="59"/>
      <c r="E6" s="60"/>
      <c r="F6" s="59"/>
      <c r="G6" s="60"/>
      <c r="H6" s="61"/>
      <c r="I6" s="62"/>
    </row>
    <row r="7" spans="1:9" x14ac:dyDescent="0.25">
      <c r="A7" s="63" t="s">
        <v>83</v>
      </c>
      <c r="B7" s="59">
        <v>535.00000000000057</v>
      </c>
      <c r="C7" s="60">
        <v>375793345.92000002</v>
      </c>
      <c r="D7" s="59">
        <v>544</v>
      </c>
      <c r="E7" s="60">
        <v>420551574.45999962</v>
      </c>
      <c r="F7" s="59">
        <v>606.99999999999909</v>
      </c>
      <c r="G7" s="60">
        <v>522203792.53999984</v>
      </c>
      <c r="H7" s="64">
        <f>(F7-B7)/B7</f>
        <v>0.13457943925233354</v>
      </c>
      <c r="I7" s="65">
        <f>(G7-C7)/C7</f>
        <v>0.38960361648119257</v>
      </c>
    </row>
    <row r="8" spans="1:9" x14ac:dyDescent="0.25">
      <c r="A8" s="63" t="s">
        <v>84</v>
      </c>
      <c r="B8" s="59">
        <v>726.99999999999955</v>
      </c>
      <c r="C8" s="60">
        <v>390007646.03000009</v>
      </c>
      <c r="D8" s="59">
        <v>754.00000000000034</v>
      </c>
      <c r="E8" s="60">
        <v>391481945.29999995</v>
      </c>
      <c r="F8" s="59">
        <v>832.00000000000023</v>
      </c>
      <c r="G8" s="60">
        <v>444790117.06000012</v>
      </c>
      <c r="H8" s="64">
        <f t="shared" ref="H8:I31" si="0">(F8-B8)/B8</f>
        <v>0.1444291609353518</v>
      </c>
      <c r="I8" s="65">
        <f t="shared" si="0"/>
        <v>0.140465120588395</v>
      </c>
    </row>
    <row r="9" spans="1:9" x14ac:dyDescent="0.25">
      <c r="A9" s="63" t="s">
        <v>85</v>
      </c>
      <c r="B9" s="59">
        <v>220.99999999999997</v>
      </c>
      <c r="C9" s="60">
        <v>142235094.93000001</v>
      </c>
      <c r="D9" s="59">
        <v>226.00000000000003</v>
      </c>
      <c r="E9" s="60">
        <v>140144672.30000001</v>
      </c>
      <c r="F9" s="59">
        <v>262</v>
      </c>
      <c r="G9" s="60">
        <v>180001599.71000001</v>
      </c>
      <c r="H9" s="64">
        <f t="shared" si="0"/>
        <v>0.18552036199095037</v>
      </c>
      <c r="I9" s="65">
        <f t="shared" si="0"/>
        <v>0.26552170403926345</v>
      </c>
    </row>
    <row r="10" spans="1:9" x14ac:dyDescent="0.25">
      <c r="A10" s="63" t="s">
        <v>86</v>
      </c>
      <c r="B10" s="59">
        <v>153.99999999999994</v>
      </c>
      <c r="C10" s="60">
        <v>182776230.75000003</v>
      </c>
      <c r="D10" s="59">
        <v>131</v>
      </c>
      <c r="E10" s="60">
        <v>105497406.91999996</v>
      </c>
      <c r="F10" s="59">
        <v>135</v>
      </c>
      <c r="G10" s="60">
        <v>102988266.82999997</v>
      </c>
      <c r="H10" s="64">
        <f t="shared" si="0"/>
        <v>-0.12337662337662306</v>
      </c>
      <c r="I10" s="65">
        <f t="shared" si="0"/>
        <v>-0.43653358859956709</v>
      </c>
    </row>
    <row r="11" spans="1:9" x14ac:dyDescent="0.25">
      <c r="A11" s="63" t="s">
        <v>87</v>
      </c>
      <c r="B11" s="59">
        <v>149.99999999999997</v>
      </c>
      <c r="C11" s="60">
        <v>66050299.00999999</v>
      </c>
      <c r="D11" s="59">
        <v>143.00000000000006</v>
      </c>
      <c r="E11" s="60">
        <v>135545419.33999997</v>
      </c>
      <c r="F11" s="59">
        <v>148.99999999999994</v>
      </c>
      <c r="G11" s="60">
        <v>53916433.039999984</v>
      </c>
      <c r="H11" s="64">
        <f t="shared" si="0"/>
        <v>-6.666666666666857E-3</v>
      </c>
      <c r="I11" s="65">
        <f t="shared" si="0"/>
        <v>-0.18370645026395632</v>
      </c>
    </row>
    <row r="12" spans="1:9" x14ac:dyDescent="0.25">
      <c r="A12" s="63" t="s">
        <v>88</v>
      </c>
      <c r="B12" s="59">
        <v>240.99999999999997</v>
      </c>
      <c r="C12" s="60">
        <v>67511763.479999989</v>
      </c>
      <c r="D12" s="59">
        <v>266</v>
      </c>
      <c r="E12" s="60">
        <v>88001690.930000022</v>
      </c>
      <c r="F12" s="59">
        <v>172.99999999999997</v>
      </c>
      <c r="G12" s="60">
        <v>40637507.519999996</v>
      </c>
      <c r="H12" s="64">
        <f t="shared" si="0"/>
        <v>-0.28215767634854777</v>
      </c>
      <c r="I12" s="65">
        <f t="shared" si="0"/>
        <v>-0.39806775256228277</v>
      </c>
    </row>
    <row r="13" spans="1:9" x14ac:dyDescent="0.25">
      <c r="A13" s="63" t="s">
        <v>89</v>
      </c>
      <c r="B13" s="59">
        <v>112.00000000000001</v>
      </c>
      <c r="C13" s="60">
        <v>35336752</v>
      </c>
      <c r="D13" s="59">
        <v>105</v>
      </c>
      <c r="E13" s="60">
        <v>25348117.77</v>
      </c>
      <c r="F13" s="59">
        <v>118</v>
      </c>
      <c r="G13" s="60">
        <v>21032993.48</v>
      </c>
      <c r="H13" s="64">
        <f t="shared" si="0"/>
        <v>5.3571428571428437E-2</v>
      </c>
      <c r="I13" s="65">
        <f t="shared" si="0"/>
        <v>-0.40478418955992335</v>
      </c>
    </row>
    <row r="14" spans="1:9" x14ac:dyDescent="0.25">
      <c r="A14" s="63" t="s">
        <v>90</v>
      </c>
      <c r="B14" s="59">
        <v>29</v>
      </c>
      <c r="C14" s="60">
        <v>24587426</v>
      </c>
      <c r="D14" s="59">
        <v>29</v>
      </c>
      <c r="E14" s="60">
        <v>42284240</v>
      </c>
      <c r="F14" s="59">
        <v>23.999999999999996</v>
      </c>
      <c r="G14" s="60">
        <v>12712277</v>
      </c>
      <c r="H14" s="64">
        <f t="shared" si="0"/>
        <v>-0.1724137931034484</v>
      </c>
      <c r="I14" s="65">
        <f t="shared" si="0"/>
        <v>-0.48297650189165797</v>
      </c>
    </row>
    <row r="15" spans="1:9" x14ac:dyDescent="0.25">
      <c r="A15" s="63" t="s">
        <v>91</v>
      </c>
      <c r="B15" s="59">
        <v>21</v>
      </c>
      <c r="C15" s="60">
        <v>49696329.010000005</v>
      </c>
      <c r="D15" s="59">
        <v>14</v>
      </c>
      <c r="E15" s="60">
        <v>16127326.020000001</v>
      </c>
      <c r="F15" s="59">
        <v>14.999999999999998</v>
      </c>
      <c r="G15" s="60">
        <v>3459828.9999999995</v>
      </c>
      <c r="H15" s="64">
        <f t="shared" si="0"/>
        <v>-0.28571428571428581</v>
      </c>
      <c r="I15" s="65">
        <f t="shared" si="0"/>
        <v>-0.93038059210965451</v>
      </c>
    </row>
    <row r="16" spans="1:9" x14ac:dyDescent="0.25">
      <c r="A16" s="63" t="s">
        <v>92</v>
      </c>
      <c r="B16" s="59">
        <v>35</v>
      </c>
      <c r="C16" s="60">
        <v>5067900</v>
      </c>
      <c r="D16" s="59">
        <v>39</v>
      </c>
      <c r="E16" s="60">
        <v>17096945.990000002</v>
      </c>
      <c r="F16" s="59">
        <v>42.000000000000007</v>
      </c>
      <c r="G16" s="60">
        <v>16628615.01</v>
      </c>
      <c r="H16" s="64">
        <f t="shared" si="0"/>
        <v>0.20000000000000021</v>
      </c>
      <c r="I16" s="65">
        <f t="shared" si="0"/>
        <v>2.2811647842301546</v>
      </c>
    </row>
    <row r="17" spans="1:9" x14ac:dyDescent="0.25">
      <c r="A17" s="63" t="s">
        <v>93</v>
      </c>
      <c r="B17" s="59">
        <v>16</v>
      </c>
      <c r="C17" s="60">
        <v>4966953</v>
      </c>
      <c r="D17" s="59">
        <v>15</v>
      </c>
      <c r="E17" s="60">
        <v>4531965.54</v>
      </c>
      <c r="F17" s="59">
        <v>15</v>
      </c>
      <c r="G17" s="60">
        <v>4431688</v>
      </c>
      <c r="H17" s="64">
        <f t="shared" si="0"/>
        <v>-6.25E-2</v>
      </c>
      <c r="I17" s="65">
        <f t="shared" si="0"/>
        <v>-0.10776526373412432</v>
      </c>
    </row>
    <row r="18" spans="1:9" x14ac:dyDescent="0.25">
      <c r="A18" s="63" t="s">
        <v>94</v>
      </c>
      <c r="B18" s="59">
        <v>12</v>
      </c>
      <c r="C18" s="60">
        <v>1792822.9999999998</v>
      </c>
      <c r="D18" s="59">
        <v>12</v>
      </c>
      <c r="E18" s="60">
        <v>1629463</v>
      </c>
      <c r="F18" s="59">
        <v>14</v>
      </c>
      <c r="G18" s="60">
        <v>1933101.01</v>
      </c>
      <c r="H18" s="64">
        <f t="shared" si="0"/>
        <v>0.16666666666666666</v>
      </c>
      <c r="I18" s="65">
        <f t="shared" si="0"/>
        <v>7.824420480995628E-2</v>
      </c>
    </row>
    <row r="19" spans="1:9" x14ac:dyDescent="0.25">
      <c r="A19" s="66" t="s">
        <v>95</v>
      </c>
      <c r="B19" s="67">
        <v>2253</v>
      </c>
      <c r="C19" s="68">
        <v>1345822563.1300001</v>
      </c>
      <c r="D19" s="67">
        <v>2278.0000000000005</v>
      </c>
      <c r="E19" s="68">
        <v>1388240767.5699995</v>
      </c>
      <c r="F19" s="67">
        <v>2385.9999999999991</v>
      </c>
      <c r="G19" s="68">
        <v>1404736220.1999998</v>
      </c>
      <c r="H19" s="69">
        <f t="shared" si="0"/>
        <v>5.903240124278699E-2</v>
      </c>
      <c r="I19" s="70">
        <f t="shared" si="0"/>
        <v>4.3775203867130373E-2</v>
      </c>
    </row>
    <row r="20" spans="1:9" hidden="1" x14ac:dyDescent="0.25">
      <c r="A20" s="58" t="s">
        <v>96</v>
      </c>
      <c r="B20" s="59"/>
      <c r="C20" s="60"/>
      <c r="D20" s="59"/>
      <c r="E20" s="60"/>
      <c r="F20" s="59"/>
      <c r="G20" s="60"/>
      <c r="H20" s="64" t="e">
        <f t="shared" si="0"/>
        <v>#DIV/0!</v>
      </c>
      <c r="I20" s="65" t="e">
        <f t="shared" si="0"/>
        <v>#DIV/0!</v>
      </c>
    </row>
    <row r="21" spans="1:9" x14ac:dyDescent="0.25">
      <c r="A21" s="63" t="s">
        <v>97</v>
      </c>
      <c r="B21" s="59"/>
      <c r="C21" s="60"/>
      <c r="D21" s="59"/>
      <c r="E21" s="60"/>
      <c r="F21" s="59"/>
      <c r="G21" s="60"/>
      <c r="H21" s="64"/>
      <c r="I21" s="65"/>
    </row>
    <row r="22" spans="1:9" x14ac:dyDescent="0.25">
      <c r="A22" s="71" t="s">
        <v>98</v>
      </c>
      <c r="B22" s="59">
        <v>495.99999999999994</v>
      </c>
      <c r="C22" s="60">
        <v>51698191.130000003</v>
      </c>
      <c r="D22" s="59">
        <v>461.99999999999994</v>
      </c>
      <c r="E22" s="60">
        <v>60623641.610000014</v>
      </c>
      <c r="F22" s="59">
        <v>455.99999999999994</v>
      </c>
      <c r="G22" s="60">
        <v>61000368.980000004</v>
      </c>
      <c r="H22" s="64">
        <f>(F22-B22)/B22</f>
        <v>-8.0645161290322592E-2</v>
      </c>
      <c r="I22" s="65">
        <f>(G22-C22)/C22</f>
        <v>0.17993236603982513</v>
      </c>
    </row>
    <row r="23" spans="1:9" x14ac:dyDescent="0.25">
      <c r="A23" s="71" t="s">
        <v>99</v>
      </c>
      <c r="B23" s="59">
        <v>732.00000000000023</v>
      </c>
      <c r="C23" s="60">
        <v>95595673.360000014</v>
      </c>
      <c r="D23" s="59">
        <v>751.00000000000023</v>
      </c>
      <c r="E23" s="60">
        <v>119182629.43000001</v>
      </c>
      <c r="F23" s="59">
        <v>701.99999999999989</v>
      </c>
      <c r="G23" s="60">
        <v>86849101.579999968</v>
      </c>
      <c r="H23" s="64">
        <f t="shared" si="0"/>
        <v>-4.0983606557377504E-2</v>
      </c>
      <c r="I23" s="65">
        <f t="shared" si="0"/>
        <v>-9.1495477489464114E-2</v>
      </c>
    </row>
    <row r="24" spans="1:9" x14ac:dyDescent="0.25">
      <c r="A24" s="63" t="s">
        <v>100</v>
      </c>
      <c r="B24" s="59">
        <v>1228.0000000000002</v>
      </c>
      <c r="C24" s="60">
        <v>147293864.49000001</v>
      </c>
      <c r="D24" s="59">
        <v>1213.0000000000002</v>
      </c>
      <c r="E24" s="60">
        <v>179806271.04000002</v>
      </c>
      <c r="F24" s="59">
        <v>1157.9999999999998</v>
      </c>
      <c r="G24" s="60">
        <v>147849470.55999997</v>
      </c>
      <c r="H24" s="64">
        <f t="shared" si="0"/>
        <v>-5.7003257328990586E-2</v>
      </c>
      <c r="I24" s="65">
        <f t="shared" si="0"/>
        <v>3.7720924216614869E-3</v>
      </c>
    </row>
    <row r="25" spans="1:9" x14ac:dyDescent="0.25">
      <c r="A25" s="63" t="s">
        <v>101</v>
      </c>
      <c r="B25" s="59">
        <v>136</v>
      </c>
      <c r="C25" s="60">
        <v>22707827.320000008</v>
      </c>
      <c r="D25" s="59">
        <v>115.00000000000001</v>
      </c>
      <c r="E25" s="60">
        <v>35101310.36999999</v>
      </c>
      <c r="F25" s="59">
        <v>115.99999999999999</v>
      </c>
      <c r="G25" s="60">
        <v>32169580.189999998</v>
      </c>
      <c r="H25" s="64">
        <f t="shared" si="0"/>
        <v>-0.14705882352941188</v>
      </c>
      <c r="I25" s="65">
        <f t="shared" si="0"/>
        <v>0.41667363137232044</v>
      </c>
    </row>
    <row r="26" spans="1:9" x14ac:dyDescent="0.25">
      <c r="A26" s="63" t="s">
        <v>102</v>
      </c>
      <c r="B26" s="59">
        <v>54</v>
      </c>
      <c r="C26" s="60">
        <v>17330943.009999998</v>
      </c>
      <c r="D26" s="59">
        <v>48</v>
      </c>
      <c r="E26" s="60">
        <v>5737884.2400000002</v>
      </c>
      <c r="F26" s="59">
        <v>38</v>
      </c>
      <c r="G26" s="60">
        <v>7711194.0099999998</v>
      </c>
      <c r="H26" s="64">
        <f t="shared" si="0"/>
        <v>-0.29629629629629628</v>
      </c>
      <c r="I26" s="65">
        <f t="shared" si="0"/>
        <v>-0.55506206410403514</v>
      </c>
    </row>
    <row r="27" spans="1:9" x14ac:dyDescent="0.25">
      <c r="A27" s="63" t="s">
        <v>103</v>
      </c>
      <c r="B27" s="59">
        <v>34</v>
      </c>
      <c r="C27" s="60">
        <v>5688028.0000000009</v>
      </c>
      <c r="D27" s="59">
        <v>222.99999999999997</v>
      </c>
      <c r="E27" s="60">
        <v>12287702.530000001</v>
      </c>
      <c r="F27" s="59">
        <v>233</v>
      </c>
      <c r="G27" s="60">
        <v>10236553.640000001</v>
      </c>
      <c r="H27" s="64">
        <f t="shared" si="0"/>
        <v>5.8529411764705879</v>
      </c>
      <c r="I27" s="65">
        <f t="shared" si="0"/>
        <v>0.79966653469357019</v>
      </c>
    </row>
    <row r="28" spans="1:9" x14ac:dyDescent="0.25">
      <c r="A28" s="63" t="s">
        <v>104</v>
      </c>
      <c r="B28" s="59">
        <v>52</v>
      </c>
      <c r="C28" s="60">
        <v>7804222</v>
      </c>
      <c r="D28" s="59">
        <v>45</v>
      </c>
      <c r="E28" s="60">
        <v>5964936.8599999994</v>
      </c>
      <c r="F28" s="59">
        <v>38</v>
      </c>
      <c r="G28" s="60">
        <v>5888634</v>
      </c>
      <c r="H28" s="64">
        <f t="shared" si="0"/>
        <v>-0.26923076923076922</v>
      </c>
      <c r="I28" s="65">
        <f t="shared" si="0"/>
        <v>-0.24545534455580581</v>
      </c>
    </row>
    <row r="29" spans="1:9" x14ac:dyDescent="0.25">
      <c r="A29" s="63" t="s">
        <v>105</v>
      </c>
      <c r="B29" s="59">
        <v>1</v>
      </c>
      <c r="C29" s="60">
        <v>93071</v>
      </c>
      <c r="D29" s="59">
        <v>1</v>
      </c>
      <c r="E29" s="60">
        <v>55554</v>
      </c>
      <c r="F29" s="59">
        <v>1</v>
      </c>
      <c r="G29" s="60">
        <v>4500</v>
      </c>
      <c r="H29" s="64">
        <f t="shared" si="0"/>
        <v>0</v>
      </c>
      <c r="I29" s="65">
        <f t="shared" si="0"/>
        <v>-0.95164981573207552</v>
      </c>
    </row>
    <row r="30" spans="1:9" x14ac:dyDescent="0.25">
      <c r="A30" s="66" t="s">
        <v>106</v>
      </c>
      <c r="B30" s="67">
        <v>1505.0000000000002</v>
      </c>
      <c r="C30" s="68">
        <v>200917955.81999999</v>
      </c>
      <c r="D30" s="67">
        <v>1645.0000000000002</v>
      </c>
      <c r="E30" s="68">
        <v>238953659.04000002</v>
      </c>
      <c r="F30" s="67">
        <v>1583.9999999999998</v>
      </c>
      <c r="G30" s="68">
        <v>203859932.39999998</v>
      </c>
      <c r="H30" s="72">
        <f t="shared" si="0"/>
        <v>5.2491694352159161E-2</v>
      </c>
      <c r="I30" s="73">
        <f t="shared" si="0"/>
        <v>1.4642676250576952E-2</v>
      </c>
    </row>
    <row r="31" spans="1:9" ht="15.75" thickBot="1" x14ac:dyDescent="0.3">
      <c r="A31" s="74" t="s">
        <v>43</v>
      </c>
      <c r="B31" s="75">
        <v>3758</v>
      </c>
      <c r="C31" s="76">
        <v>1546740518.95</v>
      </c>
      <c r="D31" s="75">
        <v>3923.0000000000009</v>
      </c>
      <c r="E31" s="76">
        <v>1627194426.6099994</v>
      </c>
      <c r="F31" s="75">
        <v>3969.9999999999991</v>
      </c>
      <c r="G31" s="76">
        <v>1608596152.5999999</v>
      </c>
      <c r="H31" s="77">
        <f t="shared" si="0"/>
        <v>5.6412985630654361E-2</v>
      </c>
      <c r="I31" s="78">
        <f t="shared" si="0"/>
        <v>3.999095704300186E-2</v>
      </c>
    </row>
  </sheetData>
  <pageMargins left="0.7" right="0.7" top="0.75" bottom="0.75" header="0.3" footer="0.3"/>
  <pageSetup scale="86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7"/>
  <sheetViews>
    <sheetView showGridLines="0" zoomScale="75" workbookViewId="0">
      <pane xSplit="1" ySplit="1" topLeftCell="B71" activePane="bottomRight" state="frozen"/>
      <selection pane="topRight" activeCell="B1" sqref="B1"/>
      <selection pane="bottomLeft" activeCell="A2" sqref="A2"/>
      <selection pane="bottomRight" activeCell="A89" sqref="A89:G101"/>
    </sheetView>
  </sheetViews>
  <sheetFormatPr defaultColWidth="9.140625" defaultRowHeight="12.75" x14ac:dyDescent="0.2"/>
  <cols>
    <col min="1" max="1" width="23.85546875" style="10" customWidth="1"/>
    <col min="2" max="2" width="13.140625" style="10" bestFit="1" customWidth="1"/>
    <col min="3" max="3" width="17.7109375" style="10" customWidth="1"/>
    <col min="4" max="4" width="16.5703125" style="10" bestFit="1" customWidth="1"/>
    <col min="5" max="5" width="13.140625" style="10" bestFit="1" customWidth="1"/>
    <col min="6" max="6" width="20.140625" style="10" customWidth="1"/>
    <col min="7" max="7" width="13.28515625" style="10" bestFit="1" customWidth="1"/>
    <col min="8" max="8" width="13.140625" style="10" bestFit="1" customWidth="1"/>
    <col min="9" max="9" width="13.7109375" style="10" bestFit="1" customWidth="1"/>
    <col min="10" max="10" width="13.28515625" style="10" bestFit="1" customWidth="1"/>
    <col min="11" max="11" width="13.140625" style="10" bestFit="1" customWidth="1"/>
    <col min="12" max="12" width="13.7109375" style="10" bestFit="1" customWidth="1"/>
    <col min="13" max="13" width="13.28515625" style="10" bestFit="1" customWidth="1"/>
    <col min="14" max="14" width="13.140625" style="10" bestFit="1" customWidth="1"/>
    <col min="15" max="15" width="13.7109375" style="10" bestFit="1" customWidth="1"/>
    <col min="16" max="16" width="15.42578125" style="10" bestFit="1" customWidth="1"/>
    <col min="17" max="17" width="13.42578125" style="10" bestFit="1" customWidth="1"/>
    <col min="18" max="18" width="13.85546875" style="10" bestFit="1" customWidth="1"/>
    <col min="19" max="19" width="18.28515625" style="10" customWidth="1"/>
    <col min="20" max="16384" width="9.140625" style="10"/>
  </cols>
  <sheetData>
    <row r="1" spans="1:19" ht="18.75" x14ac:dyDescent="0.3">
      <c r="A1" s="9" t="s">
        <v>15</v>
      </c>
    </row>
    <row r="2" spans="1:19" ht="18.75" x14ac:dyDescent="0.3">
      <c r="A2" s="9"/>
    </row>
    <row r="3" spans="1:19" ht="15.75" x14ac:dyDescent="0.25">
      <c r="A3" s="11" t="s">
        <v>16</v>
      </c>
    </row>
    <row r="4" spans="1:19" s="13" customFormat="1" x14ac:dyDescent="0.2">
      <c r="A4" s="12" t="s">
        <v>17</v>
      </c>
      <c r="B4" s="88" t="s">
        <v>18</v>
      </c>
      <c r="C4" s="88"/>
      <c r="D4" s="88"/>
      <c r="E4" s="87" t="s">
        <v>19</v>
      </c>
      <c r="F4" s="87"/>
      <c r="G4" s="87"/>
      <c r="H4" s="88" t="s">
        <v>20</v>
      </c>
      <c r="I4" s="88"/>
      <c r="J4" s="88"/>
      <c r="K4" s="87" t="s">
        <v>21</v>
      </c>
      <c r="L4" s="87"/>
      <c r="M4" s="87"/>
      <c r="N4" s="88" t="s">
        <v>22</v>
      </c>
      <c r="O4" s="88"/>
      <c r="P4" s="88"/>
      <c r="Q4" s="87" t="s">
        <v>23</v>
      </c>
      <c r="R4" s="87"/>
      <c r="S4" s="87"/>
    </row>
    <row r="5" spans="1:19" s="16" customFormat="1" x14ac:dyDescent="0.2">
      <c r="A5" s="12" t="s">
        <v>24</v>
      </c>
      <c r="B5" s="14" t="s">
        <v>25</v>
      </c>
      <c r="C5" s="14" t="s">
        <v>26</v>
      </c>
      <c r="D5" s="14" t="s">
        <v>27</v>
      </c>
      <c r="E5" s="12" t="s">
        <v>25</v>
      </c>
      <c r="F5" s="12" t="s">
        <v>26</v>
      </c>
      <c r="G5" s="12" t="s">
        <v>27</v>
      </c>
      <c r="H5" s="14" t="s">
        <v>25</v>
      </c>
      <c r="I5" s="14" t="s">
        <v>26</v>
      </c>
      <c r="J5" s="14" t="s">
        <v>27</v>
      </c>
      <c r="K5" s="12" t="s">
        <v>25</v>
      </c>
      <c r="L5" s="12" t="s">
        <v>26</v>
      </c>
      <c r="M5" s="12" t="s">
        <v>27</v>
      </c>
      <c r="N5" s="14" t="s">
        <v>25</v>
      </c>
      <c r="O5" s="14" t="s">
        <v>26</v>
      </c>
      <c r="P5" s="14" t="s">
        <v>27</v>
      </c>
      <c r="Q5" s="15" t="s">
        <v>25</v>
      </c>
      <c r="R5" s="15" t="s">
        <v>26</v>
      </c>
      <c r="S5" s="15" t="s">
        <v>27</v>
      </c>
    </row>
    <row r="6" spans="1:19" x14ac:dyDescent="0.2">
      <c r="A6" s="17" t="s">
        <v>28</v>
      </c>
      <c r="B6" s="18">
        <v>450</v>
      </c>
      <c r="C6" s="19">
        <v>0.16936388099999999</v>
      </c>
      <c r="D6" s="20">
        <v>55022066.619999997</v>
      </c>
      <c r="E6" s="17">
        <v>56</v>
      </c>
      <c r="F6" s="21">
        <v>0.31460674199999999</v>
      </c>
      <c r="G6" s="22">
        <v>4387787.76</v>
      </c>
      <c r="H6" s="18">
        <v>70</v>
      </c>
      <c r="I6" s="19">
        <v>0.45751634000000002</v>
      </c>
      <c r="J6" s="20">
        <v>4916397</v>
      </c>
      <c r="K6" s="17">
        <v>36</v>
      </c>
      <c r="L6" s="21">
        <v>0.33333333300000001</v>
      </c>
      <c r="M6" s="22">
        <v>7761586</v>
      </c>
      <c r="N6" s="18">
        <v>15</v>
      </c>
      <c r="O6" s="19">
        <v>5.4347826000000002E-2</v>
      </c>
      <c r="P6" s="20">
        <v>15559716</v>
      </c>
      <c r="Q6" s="17">
        <f>B6+E6+K6</f>
        <v>542</v>
      </c>
      <c r="R6" s="21">
        <f>Q6/Q9</f>
        <v>0.18416575461578163</v>
      </c>
      <c r="S6" s="22">
        <f>D6+G6+M6</f>
        <v>67171440.379999995</v>
      </c>
    </row>
    <row r="7" spans="1:19" x14ac:dyDescent="0.2">
      <c r="A7" s="17" t="s">
        <v>29</v>
      </c>
      <c r="B7" s="18">
        <v>104</v>
      </c>
      <c r="C7" s="19">
        <v>3.9141875E-2</v>
      </c>
      <c r="D7" s="20">
        <v>50846632</v>
      </c>
      <c r="E7" s="17"/>
      <c r="F7" s="21">
        <v>0</v>
      </c>
      <c r="G7" s="22"/>
      <c r="H7" s="18">
        <v>3</v>
      </c>
      <c r="I7" s="19">
        <v>1.9607843E-2</v>
      </c>
      <c r="J7" s="20">
        <v>123183</v>
      </c>
      <c r="K7" s="17"/>
      <c r="L7" s="21">
        <v>0</v>
      </c>
      <c r="M7" s="22"/>
      <c r="N7" s="18"/>
      <c r="O7" s="19">
        <v>0</v>
      </c>
      <c r="P7" s="20"/>
      <c r="Q7" s="17">
        <f t="shared" ref="Q7:Q8" si="0">B7+E7+K7</f>
        <v>104</v>
      </c>
      <c r="R7" s="21">
        <f>Q7/Q9</f>
        <v>3.5338078376459942E-2</v>
      </c>
      <c r="S7" s="22">
        <f t="shared" ref="S7:S8" si="1">D7+G7+M7</f>
        <v>50846632</v>
      </c>
    </row>
    <row r="8" spans="1:19" x14ac:dyDescent="0.2">
      <c r="A8" s="17" t="s">
        <v>30</v>
      </c>
      <c r="B8" s="23">
        <v>2103.0010000000002</v>
      </c>
      <c r="C8" s="19">
        <v>0.79149424499999999</v>
      </c>
      <c r="D8" s="20">
        <v>1023136777</v>
      </c>
      <c r="E8" s="17">
        <v>122</v>
      </c>
      <c r="F8" s="21">
        <v>0.68539325799999995</v>
      </c>
      <c r="G8" s="22">
        <v>35746949</v>
      </c>
      <c r="H8" s="18">
        <v>80</v>
      </c>
      <c r="I8" s="19">
        <v>0.52287581699999996</v>
      </c>
      <c r="J8" s="20">
        <v>6989324</v>
      </c>
      <c r="K8" s="17">
        <v>72</v>
      </c>
      <c r="L8" s="21">
        <v>0.66666666699999999</v>
      </c>
      <c r="M8" s="22">
        <v>38357438</v>
      </c>
      <c r="N8" s="18">
        <v>261</v>
      </c>
      <c r="O8" s="19">
        <v>0.94565217400000001</v>
      </c>
      <c r="P8" s="20">
        <v>127152973</v>
      </c>
      <c r="Q8" s="24">
        <f t="shared" si="0"/>
        <v>2297.0010000000002</v>
      </c>
      <c r="R8" s="21">
        <f>Q8/Q9</f>
        <v>0.78049616700775837</v>
      </c>
      <c r="S8" s="22">
        <f t="shared" si="1"/>
        <v>1097241164</v>
      </c>
    </row>
    <row r="9" spans="1:19" ht="15.75" x14ac:dyDescent="0.25">
      <c r="A9" s="25" t="s">
        <v>31</v>
      </c>
      <c r="B9" s="26">
        <v>2657.0010000000002</v>
      </c>
      <c r="C9" s="27">
        <v>1</v>
      </c>
      <c r="D9" s="26">
        <v>1129005476</v>
      </c>
      <c r="E9" s="25">
        <v>178</v>
      </c>
      <c r="F9" s="27">
        <v>1</v>
      </c>
      <c r="G9" s="26">
        <v>40134736.759999998</v>
      </c>
      <c r="H9" s="25">
        <v>153</v>
      </c>
      <c r="I9" s="27">
        <v>1</v>
      </c>
      <c r="J9" s="26">
        <v>12028904</v>
      </c>
      <c r="K9" s="25">
        <v>108</v>
      </c>
      <c r="L9" s="27">
        <v>1</v>
      </c>
      <c r="M9" s="26">
        <v>46119024</v>
      </c>
      <c r="N9" s="25">
        <v>276</v>
      </c>
      <c r="O9" s="27">
        <v>1</v>
      </c>
      <c r="P9" s="26">
        <v>142712689</v>
      </c>
      <c r="Q9" s="26">
        <f>SUM(Q6:Q8)</f>
        <v>2943.0010000000002</v>
      </c>
      <c r="R9" s="27">
        <f>Q9/Q9</f>
        <v>1</v>
      </c>
      <c r="S9" s="26">
        <f>SUM(S6:S8)</f>
        <v>1215259236.3800001</v>
      </c>
    </row>
    <row r="10" spans="1:19" ht="21" customHeight="1" x14ac:dyDescent="0.2"/>
    <row r="11" spans="1:19" ht="15.75" x14ac:dyDescent="0.25">
      <c r="A11" s="11" t="s">
        <v>32</v>
      </c>
    </row>
    <row r="12" spans="1:19" x14ac:dyDescent="0.2">
      <c r="A12" s="12" t="s">
        <v>17</v>
      </c>
      <c r="B12" s="88" t="s">
        <v>18</v>
      </c>
      <c r="C12" s="88"/>
      <c r="D12" s="88"/>
      <c r="E12" s="87" t="s">
        <v>19</v>
      </c>
      <c r="F12" s="87"/>
      <c r="G12" s="87"/>
      <c r="H12" s="88" t="s">
        <v>20</v>
      </c>
      <c r="I12" s="88"/>
      <c r="J12" s="88"/>
      <c r="K12" s="87" t="s">
        <v>21</v>
      </c>
      <c r="L12" s="87"/>
      <c r="M12" s="87"/>
      <c r="N12" s="88" t="s">
        <v>22</v>
      </c>
      <c r="O12" s="88"/>
      <c r="P12" s="88"/>
      <c r="Q12" s="87" t="s">
        <v>33</v>
      </c>
      <c r="R12" s="87"/>
      <c r="S12" s="87"/>
    </row>
    <row r="13" spans="1:19" x14ac:dyDescent="0.2">
      <c r="A13" s="12" t="s">
        <v>24</v>
      </c>
      <c r="B13" s="14" t="s">
        <v>25</v>
      </c>
      <c r="C13" s="14" t="s">
        <v>26</v>
      </c>
      <c r="D13" s="14" t="s">
        <v>27</v>
      </c>
      <c r="E13" s="12" t="s">
        <v>25</v>
      </c>
      <c r="F13" s="12" t="s">
        <v>26</v>
      </c>
      <c r="G13" s="12" t="s">
        <v>27</v>
      </c>
      <c r="H13" s="14" t="s">
        <v>25</v>
      </c>
      <c r="I13" s="14" t="s">
        <v>26</v>
      </c>
      <c r="J13" s="14" t="s">
        <v>27</v>
      </c>
      <c r="K13" s="12" t="s">
        <v>25</v>
      </c>
      <c r="L13" s="12" t="s">
        <v>26</v>
      </c>
      <c r="M13" s="12" t="s">
        <v>27</v>
      </c>
      <c r="N13" s="14" t="s">
        <v>25</v>
      </c>
      <c r="O13" s="14" t="s">
        <v>26</v>
      </c>
      <c r="P13" s="14" t="s">
        <v>27</v>
      </c>
      <c r="Q13" s="15" t="s">
        <v>25</v>
      </c>
      <c r="R13" s="15" t="s">
        <v>26</v>
      </c>
      <c r="S13" s="15" t="s">
        <v>27</v>
      </c>
    </row>
    <row r="14" spans="1:19" x14ac:dyDescent="0.2">
      <c r="A14" s="17" t="s">
        <v>28</v>
      </c>
      <c r="B14" s="18">
        <v>690</v>
      </c>
      <c r="C14" s="19">
        <v>0.269215763</v>
      </c>
      <c r="D14" s="20">
        <v>81778138.670000002</v>
      </c>
      <c r="E14" s="17">
        <v>125</v>
      </c>
      <c r="F14" s="21">
        <v>0.70621468899999995</v>
      </c>
      <c r="G14" s="22">
        <v>30321519.100000001</v>
      </c>
      <c r="H14" s="18">
        <v>180</v>
      </c>
      <c r="I14" s="19">
        <v>0.71146245100000005</v>
      </c>
      <c r="J14" s="20">
        <v>14671655.609999999</v>
      </c>
      <c r="K14" s="17">
        <v>15</v>
      </c>
      <c r="L14" s="21">
        <v>0.25423728800000001</v>
      </c>
      <c r="M14" s="22">
        <v>7070245</v>
      </c>
      <c r="N14" s="18">
        <v>159</v>
      </c>
      <c r="O14" s="19">
        <v>0.53</v>
      </c>
      <c r="P14" s="20">
        <v>69721429.010000005</v>
      </c>
      <c r="Q14" s="17">
        <f>B14+E14+K14</f>
        <v>830</v>
      </c>
      <c r="R14" s="21">
        <f>Q14/Q17</f>
        <v>0.29653447659878529</v>
      </c>
      <c r="S14" s="22">
        <f>D14+G14+M14</f>
        <v>119169902.77000001</v>
      </c>
    </row>
    <row r="15" spans="1:19" x14ac:dyDescent="0.2">
      <c r="A15" s="17" t="s">
        <v>29</v>
      </c>
      <c r="B15" s="18">
        <v>350</v>
      </c>
      <c r="C15" s="19">
        <v>0.13655871999999999</v>
      </c>
      <c r="D15" s="20">
        <v>251142432</v>
      </c>
      <c r="E15" s="17"/>
      <c r="F15" s="21">
        <v>0</v>
      </c>
      <c r="G15" s="22"/>
      <c r="H15" s="18">
        <v>2</v>
      </c>
      <c r="I15" s="19">
        <v>7.9051380000000008E-3</v>
      </c>
      <c r="J15" s="20">
        <v>24400</v>
      </c>
      <c r="K15" s="17">
        <v>1</v>
      </c>
      <c r="L15" s="21">
        <v>1.6949153000000002E-2</v>
      </c>
      <c r="M15" s="22">
        <v>1297916</v>
      </c>
      <c r="N15" s="18">
        <v>8</v>
      </c>
      <c r="O15" s="19">
        <v>2.6666667000000002E-2</v>
      </c>
      <c r="P15" s="20">
        <v>4492957</v>
      </c>
      <c r="Q15" s="17">
        <f t="shared" ref="Q15:Q16" si="2">B15+E15+K15</f>
        <v>351</v>
      </c>
      <c r="R15" s="21">
        <f>Q15/Q17</f>
        <v>0.12540192926045016</v>
      </c>
      <c r="S15" s="22">
        <f t="shared" ref="S15:S16" si="3">D15+G15+M15</f>
        <v>252440348</v>
      </c>
    </row>
    <row r="16" spans="1:19" x14ac:dyDescent="0.2">
      <c r="A16" s="17" t="s">
        <v>30</v>
      </c>
      <c r="B16" s="18">
        <v>1523</v>
      </c>
      <c r="C16" s="19">
        <v>0.59422551700000004</v>
      </c>
      <c r="D16" s="20">
        <v>658565967.60000002</v>
      </c>
      <c r="E16" s="17">
        <v>52</v>
      </c>
      <c r="F16" s="21">
        <v>0.29378531099999999</v>
      </c>
      <c r="G16" s="22">
        <v>13387524.02</v>
      </c>
      <c r="H16" s="18">
        <v>71</v>
      </c>
      <c r="I16" s="19">
        <v>0.28063241100000003</v>
      </c>
      <c r="J16" s="20">
        <v>14345183.49</v>
      </c>
      <c r="K16" s="17">
        <v>43</v>
      </c>
      <c r="L16" s="21">
        <v>0.728813559</v>
      </c>
      <c r="M16" s="22">
        <v>43083458</v>
      </c>
      <c r="N16" s="18">
        <v>133</v>
      </c>
      <c r="O16" s="19">
        <v>0.443333333</v>
      </c>
      <c r="P16" s="20">
        <v>80256448.170000002</v>
      </c>
      <c r="Q16" s="24">
        <f t="shared" si="2"/>
        <v>1618</v>
      </c>
      <c r="R16" s="21">
        <f>Q16/Q17</f>
        <v>0.57806359414076458</v>
      </c>
      <c r="S16" s="22">
        <f t="shared" si="3"/>
        <v>715036949.62</v>
      </c>
    </row>
    <row r="17" spans="1:19" ht="15.75" x14ac:dyDescent="0.25">
      <c r="A17" s="25" t="s">
        <v>31</v>
      </c>
      <c r="B17" s="26">
        <v>2563</v>
      </c>
      <c r="C17" s="27">
        <v>1</v>
      </c>
      <c r="D17" s="26">
        <v>991486538.29999995</v>
      </c>
      <c r="E17" s="25">
        <v>177</v>
      </c>
      <c r="F17" s="27">
        <v>1</v>
      </c>
      <c r="G17" s="26">
        <v>43709043.119999997</v>
      </c>
      <c r="H17" s="25">
        <v>253</v>
      </c>
      <c r="I17" s="27">
        <v>1</v>
      </c>
      <c r="J17" s="26">
        <v>29041239.100000001</v>
      </c>
      <c r="K17" s="25">
        <v>59</v>
      </c>
      <c r="L17" s="27">
        <v>1</v>
      </c>
      <c r="M17" s="26">
        <v>51451619</v>
      </c>
      <c r="N17" s="25">
        <v>300</v>
      </c>
      <c r="O17" s="27">
        <v>1</v>
      </c>
      <c r="P17" s="26">
        <v>154470834.19999999</v>
      </c>
      <c r="Q17" s="26">
        <f>SUM(Q14:Q16)</f>
        <v>2799</v>
      </c>
      <c r="R17" s="27">
        <f>Q17/Q17</f>
        <v>1</v>
      </c>
      <c r="S17" s="26">
        <f>SUM(S14:S16)</f>
        <v>1086647200.3899999</v>
      </c>
    </row>
    <row r="18" spans="1:19" ht="21" customHeight="1" x14ac:dyDescent="0.2"/>
    <row r="19" spans="1:19" ht="15.75" x14ac:dyDescent="0.25">
      <c r="A19" s="11" t="s">
        <v>34</v>
      </c>
    </row>
    <row r="20" spans="1:19" x14ac:dyDescent="0.2">
      <c r="A20" s="12" t="s">
        <v>17</v>
      </c>
      <c r="B20" s="88" t="s">
        <v>18</v>
      </c>
      <c r="C20" s="88"/>
      <c r="D20" s="88"/>
      <c r="E20" s="87" t="s">
        <v>19</v>
      </c>
      <c r="F20" s="87"/>
      <c r="G20" s="87"/>
      <c r="H20" s="88" t="s">
        <v>20</v>
      </c>
      <c r="I20" s="88"/>
      <c r="J20" s="88"/>
      <c r="K20" s="87" t="s">
        <v>21</v>
      </c>
      <c r="L20" s="87"/>
      <c r="M20" s="87"/>
      <c r="N20" s="88" t="s">
        <v>22</v>
      </c>
      <c r="O20" s="88"/>
      <c r="P20" s="88"/>
      <c r="Q20" s="87" t="s">
        <v>33</v>
      </c>
      <c r="R20" s="87"/>
      <c r="S20" s="87"/>
    </row>
    <row r="21" spans="1:19" x14ac:dyDescent="0.2">
      <c r="A21" s="12" t="s">
        <v>24</v>
      </c>
      <c r="B21" s="14" t="s">
        <v>25</v>
      </c>
      <c r="C21" s="14" t="s">
        <v>26</v>
      </c>
      <c r="D21" s="14" t="s">
        <v>27</v>
      </c>
      <c r="E21" s="12" t="s">
        <v>25</v>
      </c>
      <c r="F21" s="12" t="s">
        <v>26</v>
      </c>
      <c r="G21" s="12" t="s">
        <v>27</v>
      </c>
      <c r="H21" s="14" t="s">
        <v>25</v>
      </c>
      <c r="I21" s="14" t="s">
        <v>26</v>
      </c>
      <c r="J21" s="14" t="s">
        <v>27</v>
      </c>
      <c r="K21" s="12" t="s">
        <v>25</v>
      </c>
      <c r="L21" s="12" t="s">
        <v>26</v>
      </c>
      <c r="M21" s="12" t="s">
        <v>27</v>
      </c>
      <c r="N21" s="14" t="s">
        <v>25</v>
      </c>
      <c r="O21" s="14" t="s">
        <v>26</v>
      </c>
      <c r="P21" s="14" t="s">
        <v>27</v>
      </c>
      <c r="Q21" s="15" t="s">
        <v>25</v>
      </c>
      <c r="R21" s="15" t="s">
        <v>26</v>
      </c>
      <c r="S21" s="15" t="s">
        <v>27</v>
      </c>
    </row>
    <row r="22" spans="1:19" x14ac:dyDescent="0.2">
      <c r="A22" s="17" t="s">
        <v>28</v>
      </c>
      <c r="B22" s="18">
        <v>723</v>
      </c>
      <c r="C22" s="19">
        <v>0.25</v>
      </c>
      <c r="D22" s="20">
        <v>81497150</v>
      </c>
      <c r="E22" s="17">
        <v>132</v>
      </c>
      <c r="F22" s="21">
        <v>0.78</v>
      </c>
      <c r="G22" s="22">
        <v>51415488</v>
      </c>
      <c r="H22" s="18">
        <v>183</v>
      </c>
      <c r="I22" s="19">
        <v>0.55000000000000004</v>
      </c>
      <c r="J22" s="20">
        <v>20717144</v>
      </c>
      <c r="K22" s="17">
        <v>26</v>
      </c>
      <c r="L22" s="21">
        <v>0.49</v>
      </c>
      <c r="M22" s="22">
        <v>5745056</v>
      </c>
      <c r="N22" s="18">
        <v>186</v>
      </c>
      <c r="O22" s="19">
        <v>0.53</v>
      </c>
      <c r="P22" s="20">
        <v>95434709</v>
      </c>
      <c r="Q22" s="17">
        <f>B22+E22+K22</f>
        <v>881</v>
      </c>
      <c r="R22" s="21">
        <f>Q22/Q25</f>
        <v>0.28781443972557985</v>
      </c>
      <c r="S22" s="22">
        <f>D22+G22+M22</f>
        <v>138657694</v>
      </c>
    </row>
    <row r="23" spans="1:19" x14ac:dyDescent="0.2">
      <c r="A23" s="17" t="s">
        <v>29</v>
      </c>
      <c r="B23" s="18">
        <v>330</v>
      </c>
      <c r="C23" s="19">
        <v>0.12</v>
      </c>
      <c r="D23" s="20">
        <v>307258035</v>
      </c>
      <c r="E23" s="17"/>
      <c r="F23" s="21">
        <v>0</v>
      </c>
      <c r="G23" s="22"/>
      <c r="H23" s="18">
        <v>8</v>
      </c>
      <c r="I23" s="19">
        <v>0.02</v>
      </c>
      <c r="J23" s="20">
        <v>1025695</v>
      </c>
      <c r="K23" s="17">
        <v>2</v>
      </c>
      <c r="L23" s="21">
        <v>0.04</v>
      </c>
      <c r="M23" s="22">
        <v>2221746</v>
      </c>
      <c r="N23" s="18">
        <v>10</v>
      </c>
      <c r="O23" s="19">
        <v>0.03</v>
      </c>
      <c r="P23" s="20">
        <v>4624687</v>
      </c>
      <c r="Q23" s="17">
        <f t="shared" ref="Q23:Q24" si="4">B23+E23+K23</f>
        <v>332</v>
      </c>
      <c r="R23" s="21">
        <f>Q23/Q25</f>
        <v>0.10846128716105848</v>
      </c>
      <c r="S23" s="22">
        <f t="shared" ref="S23:S24" si="5">D23+G23+M23</f>
        <v>309479781</v>
      </c>
    </row>
    <row r="24" spans="1:19" x14ac:dyDescent="0.2">
      <c r="A24" s="17" t="s">
        <v>30</v>
      </c>
      <c r="B24" s="18">
        <v>1785</v>
      </c>
      <c r="C24" s="19">
        <v>0.63</v>
      </c>
      <c r="D24" s="20">
        <v>1062968472</v>
      </c>
      <c r="E24" s="17">
        <v>38</v>
      </c>
      <c r="F24" s="21">
        <v>0.22</v>
      </c>
      <c r="G24" s="22">
        <v>16823446</v>
      </c>
      <c r="H24" s="18">
        <v>142</v>
      </c>
      <c r="I24" s="19">
        <v>0.43</v>
      </c>
      <c r="J24" s="20">
        <v>23227869</v>
      </c>
      <c r="K24" s="17">
        <v>25</v>
      </c>
      <c r="L24" s="21">
        <v>0.47</v>
      </c>
      <c r="M24" s="22">
        <v>34596055</v>
      </c>
      <c r="N24" s="18">
        <v>155</v>
      </c>
      <c r="O24" s="19">
        <v>0.44</v>
      </c>
      <c r="P24" s="20">
        <v>81366738</v>
      </c>
      <c r="Q24" s="24">
        <f t="shared" si="4"/>
        <v>1848</v>
      </c>
      <c r="R24" s="21">
        <f>Q24/Q25</f>
        <v>0.60372427311336163</v>
      </c>
      <c r="S24" s="22">
        <f t="shared" si="5"/>
        <v>1114387973</v>
      </c>
    </row>
    <row r="25" spans="1:19" ht="15.75" x14ac:dyDescent="0.25">
      <c r="A25" s="25" t="s">
        <v>31</v>
      </c>
      <c r="B25" s="26">
        <v>2838</v>
      </c>
      <c r="C25" s="27">
        <v>1</v>
      </c>
      <c r="D25" s="26">
        <v>1451723657</v>
      </c>
      <c r="E25" s="25">
        <v>170</v>
      </c>
      <c r="F25" s="27">
        <v>1</v>
      </c>
      <c r="G25" s="26">
        <v>68238934</v>
      </c>
      <c r="H25" s="25">
        <v>333</v>
      </c>
      <c r="I25" s="27">
        <v>1</v>
      </c>
      <c r="J25" s="26">
        <v>44970708</v>
      </c>
      <c r="K25" s="25">
        <v>53</v>
      </c>
      <c r="L25" s="27">
        <v>1</v>
      </c>
      <c r="M25" s="26">
        <v>42562857</v>
      </c>
      <c r="N25" s="25">
        <v>351</v>
      </c>
      <c r="O25" s="27">
        <v>1</v>
      </c>
      <c r="P25" s="26">
        <v>181426133</v>
      </c>
      <c r="Q25" s="26">
        <f>SUM(Q22:Q24)</f>
        <v>3061</v>
      </c>
      <c r="R25" s="27">
        <f>Q25/Q25</f>
        <v>1</v>
      </c>
      <c r="S25" s="26">
        <f>SUM(S22:S24)</f>
        <v>1562525448</v>
      </c>
    </row>
    <row r="26" spans="1:19" ht="21" customHeight="1" x14ac:dyDescent="0.2"/>
    <row r="27" spans="1:19" ht="15.75" x14ac:dyDescent="0.25">
      <c r="A27" s="11" t="s">
        <v>35</v>
      </c>
    </row>
    <row r="28" spans="1:19" x14ac:dyDescent="0.2">
      <c r="A28" s="12" t="s">
        <v>17</v>
      </c>
      <c r="B28" s="88" t="s">
        <v>18</v>
      </c>
      <c r="C28" s="88"/>
      <c r="D28" s="88"/>
      <c r="E28" s="87" t="s">
        <v>19</v>
      </c>
      <c r="F28" s="87"/>
      <c r="G28" s="87"/>
      <c r="H28" s="88" t="s">
        <v>20</v>
      </c>
      <c r="I28" s="88"/>
      <c r="J28" s="88"/>
      <c r="K28" s="87" t="s">
        <v>21</v>
      </c>
      <c r="L28" s="87"/>
      <c r="M28" s="87"/>
      <c r="N28" s="88" t="s">
        <v>22</v>
      </c>
      <c r="O28" s="88"/>
      <c r="P28" s="88"/>
      <c r="Q28" s="87" t="s">
        <v>33</v>
      </c>
      <c r="R28" s="87"/>
      <c r="S28" s="87"/>
    </row>
    <row r="29" spans="1:19" x14ac:dyDescent="0.2">
      <c r="A29" s="12" t="s">
        <v>24</v>
      </c>
      <c r="B29" s="14" t="s">
        <v>25</v>
      </c>
      <c r="C29" s="14" t="s">
        <v>26</v>
      </c>
      <c r="D29" s="14" t="s">
        <v>27</v>
      </c>
      <c r="E29" s="12" t="s">
        <v>25</v>
      </c>
      <c r="F29" s="12" t="s">
        <v>26</v>
      </c>
      <c r="G29" s="12" t="s">
        <v>27</v>
      </c>
      <c r="H29" s="14" t="s">
        <v>25</v>
      </c>
      <c r="I29" s="14" t="s">
        <v>26</v>
      </c>
      <c r="J29" s="14" t="s">
        <v>27</v>
      </c>
      <c r="K29" s="12" t="s">
        <v>25</v>
      </c>
      <c r="L29" s="12" t="s">
        <v>26</v>
      </c>
      <c r="M29" s="12" t="s">
        <v>27</v>
      </c>
      <c r="N29" s="14" t="s">
        <v>25</v>
      </c>
      <c r="O29" s="14" t="s">
        <v>26</v>
      </c>
      <c r="P29" s="14" t="s">
        <v>27</v>
      </c>
      <c r="Q29" s="15" t="s">
        <v>25</v>
      </c>
      <c r="R29" s="15" t="s">
        <v>26</v>
      </c>
      <c r="S29" s="15" t="s">
        <v>27</v>
      </c>
    </row>
    <row r="30" spans="1:19" x14ac:dyDescent="0.2">
      <c r="A30" s="17" t="s">
        <v>28</v>
      </c>
      <c r="B30" s="18">
        <v>768</v>
      </c>
      <c r="C30" s="19">
        <v>0.25989847715736042</v>
      </c>
      <c r="D30" s="20">
        <v>115110347</v>
      </c>
      <c r="E30" s="17">
        <v>123</v>
      </c>
      <c r="F30" s="21">
        <v>0.72781065088757402</v>
      </c>
      <c r="G30" s="22">
        <v>37084129</v>
      </c>
      <c r="H30" s="18">
        <v>191</v>
      </c>
      <c r="I30" s="19">
        <v>0.70220588235294112</v>
      </c>
      <c r="J30" s="20">
        <v>15649171</v>
      </c>
      <c r="K30" s="17">
        <v>24</v>
      </c>
      <c r="L30" s="21">
        <v>0.46153846153846156</v>
      </c>
      <c r="M30" s="22">
        <v>5534461</v>
      </c>
      <c r="N30" s="18">
        <v>198</v>
      </c>
      <c r="O30" s="19">
        <v>0.40162271805273836</v>
      </c>
      <c r="P30" s="20">
        <v>106910929</v>
      </c>
      <c r="Q30" s="17">
        <f>B30+E30+K30</f>
        <v>915</v>
      </c>
      <c r="R30" s="21">
        <f>Q30/Q33</f>
        <v>0.28809823677581864</v>
      </c>
      <c r="S30" s="22">
        <f>D30+G30+M30</f>
        <v>157728937</v>
      </c>
    </row>
    <row r="31" spans="1:19" x14ac:dyDescent="0.2">
      <c r="A31" s="17" t="s">
        <v>29</v>
      </c>
      <c r="B31" s="18">
        <v>549</v>
      </c>
      <c r="C31" s="19">
        <v>0.18578680203045686</v>
      </c>
      <c r="D31" s="20">
        <v>359970631</v>
      </c>
      <c r="E31" s="17">
        <v>1</v>
      </c>
      <c r="F31" s="21">
        <v>5.9171597633136093E-3</v>
      </c>
      <c r="G31" s="22">
        <v>461046</v>
      </c>
      <c r="H31" s="18">
        <v>3</v>
      </c>
      <c r="I31" s="19">
        <v>1.1029411764705883E-2</v>
      </c>
      <c r="J31" s="20">
        <v>90492</v>
      </c>
      <c r="K31" s="17"/>
      <c r="L31" s="21">
        <v>0</v>
      </c>
      <c r="M31" s="22"/>
      <c r="N31" s="18">
        <v>14</v>
      </c>
      <c r="O31" s="19">
        <v>2.8397565922920892E-2</v>
      </c>
      <c r="P31" s="20">
        <v>40646576</v>
      </c>
      <c r="Q31" s="17">
        <f t="shared" ref="Q31:Q32" si="6">B31+E31+K31</f>
        <v>550</v>
      </c>
      <c r="R31" s="21">
        <f>Q31/Q33</f>
        <v>0.17317380352644837</v>
      </c>
      <c r="S31" s="22">
        <f t="shared" ref="S31:S32" si="7">D31+G31+M31</f>
        <v>360431677</v>
      </c>
    </row>
    <row r="32" spans="1:19" x14ac:dyDescent="0.2">
      <c r="A32" s="17" t="s">
        <v>30</v>
      </c>
      <c r="B32" s="18">
        <v>1638</v>
      </c>
      <c r="C32" s="19">
        <v>0.55431472081218269</v>
      </c>
      <c r="D32" s="20">
        <v>926924194</v>
      </c>
      <c r="E32" s="17">
        <v>45</v>
      </c>
      <c r="F32" s="21">
        <v>0.26627218934911245</v>
      </c>
      <c r="G32" s="22">
        <v>26142984</v>
      </c>
      <c r="H32" s="18">
        <v>78</v>
      </c>
      <c r="I32" s="19">
        <v>0.28676470588235292</v>
      </c>
      <c r="J32" s="20">
        <v>8111673</v>
      </c>
      <c r="K32" s="17">
        <v>28</v>
      </c>
      <c r="L32" s="21">
        <v>0.47</v>
      </c>
      <c r="M32" s="22">
        <v>24511167</v>
      </c>
      <c r="N32" s="18">
        <v>281</v>
      </c>
      <c r="O32" s="19">
        <v>0.56997971602434072</v>
      </c>
      <c r="P32" s="20">
        <v>214689934</v>
      </c>
      <c r="Q32" s="24">
        <f t="shared" si="6"/>
        <v>1711</v>
      </c>
      <c r="R32" s="21">
        <f>Q32/Q33</f>
        <v>0.53872795969773302</v>
      </c>
      <c r="S32" s="22">
        <f t="shared" si="7"/>
        <v>977578345</v>
      </c>
    </row>
    <row r="33" spans="1:19" ht="15.75" x14ac:dyDescent="0.25">
      <c r="A33" s="25" t="s">
        <v>31</v>
      </c>
      <c r="B33" s="26">
        <v>2955</v>
      </c>
      <c r="C33" s="27">
        <v>1</v>
      </c>
      <c r="D33" s="26">
        <v>1402005172</v>
      </c>
      <c r="E33" s="25">
        <v>169</v>
      </c>
      <c r="F33" s="27">
        <v>1</v>
      </c>
      <c r="G33" s="26">
        <v>63688159</v>
      </c>
      <c r="H33" s="25">
        <v>272</v>
      </c>
      <c r="I33" s="27">
        <v>1</v>
      </c>
      <c r="J33" s="26">
        <v>23851336</v>
      </c>
      <c r="K33" s="25">
        <v>52</v>
      </c>
      <c r="L33" s="27">
        <v>1</v>
      </c>
      <c r="M33" s="26">
        <v>30045628</v>
      </c>
      <c r="N33" s="25">
        <v>493</v>
      </c>
      <c r="O33" s="27">
        <v>1</v>
      </c>
      <c r="P33" s="26">
        <v>362247439</v>
      </c>
      <c r="Q33" s="26">
        <f>SUM(Q30:Q32)</f>
        <v>3176</v>
      </c>
      <c r="R33" s="27">
        <f>Q33/Q33</f>
        <v>1</v>
      </c>
      <c r="S33" s="26">
        <f>SUM(S30:S32)</f>
        <v>1495738959</v>
      </c>
    </row>
    <row r="34" spans="1:19" ht="21" customHeight="1" x14ac:dyDescent="0.2"/>
    <row r="35" spans="1:19" ht="15.75" x14ac:dyDescent="0.25">
      <c r="A35" s="11" t="s">
        <v>36</v>
      </c>
    </row>
    <row r="36" spans="1:19" x14ac:dyDescent="0.2">
      <c r="A36" s="12" t="s">
        <v>17</v>
      </c>
      <c r="B36" s="88" t="s">
        <v>37</v>
      </c>
      <c r="C36" s="88"/>
      <c r="D36" s="88"/>
      <c r="E36" s="87" t="s">
        <v>38</v>
      </c>
      <c r="F36" s="87"/>
      <c r="G36" s="87"/>
      <c r="H36" s="88" t="s">
        <v>39</v>
      </c>
      <c r="I36" s="88"/>
      <c r="J36" s="88"/>
      <c r="K36" s="87" t="s">
        <v>40</v>
      </c>
      <c r="L36" s="87"/>
      <c r="M36" s="87"/>
      <c r="N36" s="88" t="s">
        <v>41</v>
      </c>
      <c r="O36" s="88"/>
      <c r="P36" s="88"/>
      <c r="Q36" s="87" t="s">
        <v>33</v>
      </c>
      <c r="R36" s="87"/>
      <c r="S36" s="87"/>
    </row>
    <row r="37" spans="1:19" x14ac:dyDescent="0.2">
      <c r="A37" s="12" t="s">
        <v>24</v>
      </c>
      <c r="B37" s="14" t="s">
        <v>25</v>
      </c>
      <c r="C37" s="14" t="s">
        <v>26</v>
      </c>
      <c r="D37" s="14" t="s">
        <v>27</v>
      </c>
      <c r="E37" s="12" t="s">
        <v>25</v>
      </c>
      <c r="F37" s="12" t="s">
        <v>26</v>
      </c>
      <c r="G37" s="12" t="s">
        <v>27</v>
      </c>
      <c r="H37" s="14" t="s">
        <v>25</v>
      </c>
      <c r="I37" s="14" t="s">
        <v>26</v>
      </c>
      <c r="J37" s="14" t="s">
        <v>27</v>
      </c>
      <c r="K37" s="12" t="s">
        <v>25</v>
      </c>
      <c r="L37" s="12" t="s">
        <v>26</v>
      </c>
      <c r="M37" s="12" t="s">
        <v>27</v>
      </c>
      <c r="N37" s="14" t="s">
        <v>25</v>
      </c>
      <c r="O37" s="14" t="s">
        <v>26</v>
      </c>
      <c r="P37" s="14" t="s">
        <v>27</v>
      </c>
      <c r="Q37" s="15" t="s">
        <v>25</v>
      </c>
      <c r="R37" s="15" t="s">
        <v>26</v>
      </c>
      <c r="S37" s="15" t="s">
        <v>27</v>
      </c>
    </row>
    <row r="38" spans="1:19" x14ac:dyDescent="0.2">
      <c r="A38" s="17" t="s">
        <v>28</v>
      </c>
      <c r="B38" s="18">
        <v>775</v>
      </c>
      <c r="C38" s="19">
        <v>0.28566162919277555</v>
      </c>
      <c r="D38" s="20">
        <v>128502902.87</v>
      </c>
      <c r="E38" s="17">
        <v>110</v>
      </c>
      <c r="F38" s="21">
        <v>0.73825503355704702</v>
      </c>
      <c r="G38" s="22">
        <v>31521523.219999999</v>
      </c>
      <c r="H38" s="18">
        <v>211</v>
      </c>
      <c r="I38" s="19">
        <v>0.72508591065292094</v>
      </c>
      <c r="J38" s="20">
        <v>19281657.309999999</v>
      </c>
      <c r="K38" s="17">
        <v>14</v>
      </c>
      <c r="L38" s="21">
        <v>0.2857142857142857</v>
      </c>
      <c r="M38" s="22">
        <v>15472127</v>
      </c>
      <c r="N38" s="18">
        <v>222</v>
      </c>
      <c r="O38" s="19">
        <v>0.45306122448979591</v>
      </c>
      <c r="P38" s="20">
        <v>93733705.669999987</v>
      </c>
      <c r="Q38" s="17">
        <f>B38+E38+K38</f>
        <v>899</v>
      </c>
      <c r="R38" s="21">
        <f>Q38/Q41</f>
        <v>0.30882858124355894</v>
      </c>
      <c r="S38" s="22">
        <f>D38+G38+M38</f>
        <v>175496553.09</v>
      </c>
    </row>
    <row r="39" spans="1:19" x14ac:dyDescent="0.2">
      <c r="A39" s="17" t="s">
        <v>42</v>
      </c>
      <c r="B39" s="18">
        <v>544</v>
      </c>
      <c r="C39" s="19">
        <v>0.20051603391079986</v>
      </c>
      <c r="D39" s="20">
        <v>430250055.8499999</v>
      </c>
      <c r="E39" s="17">
        <v>1</v>
      </c>
      <c r="F39" s="21">
        <v>6.7114093959731542E-3</v>
      </c>
      <c r="G39" s="22">
        <v>25000</v>
      </c>
      <c r="H39" s="18">
        <v>5</v>
      </c>
      <c r="I39" s="19">
        <v>1.7182130584192441E-2</v>
      </c>
      <c r="J39" s="20">
        <v>951602</v>
      </c>
      <c r="K39" s="17">
        <v>2</v>
      </c>
      <c r="L39" s="21">
        <v>4.0816326530612242E-2</v>
      </c>
      <c r="M39" s="22">
        <v>2292632</v>
      </c>
      <c r="N39" s="18">
        <v>10</v>
      </c>
      <c r="O39" s="19">
        <v>2.0408163265306121E-2</v>
      </c>
      <c r="P39" s="20">
        <v>7114172.9000000004</v>
      </c>
      <c r="Q39" s="17">
        <f t="shared" ref="Q39:Q40" si="8">B39+E39+K39</f>
        <v>547</v>
      </c>
      <c r="R39" s="21">
        <f>Q39/Q41</f>
        <v>0.18790793541738235</v>
      </c>
      <c r="S39" s="22">
        <f t="shared" ref="S39:S40" si="9">D39+G39+M39</f>
        <v>432567687.8499999</v>
      </c>
    </row>
    <row r="40" spans="1:19" x14ac:dyDescent="0.2">
      <c r="A40" s="17" t="s">
        <v>30</v>
      </c>
      <c r="B40" s="18">
        <v>1394</v>
      </c>
      <c r="C40" s="19">
        <v>0.51382233689642465</v>
      </c>
      <c r="D40" s="20">
        <v>780809482.68999994</v>
      </c>
      <c r="E40" s="17">
        <v>38</v>
      </c>
      <c r="F40" s="21">
        <v>0.25503355704697989</v>
      </c>
      <c r="G40" s="22">
        <v>14338636.01</v>
      </c>
      <c r="H40" s="18">
        <v>75</v>
      </c>
      <c r="I40" s="19">
        <v>0.25773195876288657</v>
      </c>
      <c r="J40" s="20">
        <v>9368370.4199999999</v>
      </c>
      <c r="K40" s="17">
        <v>33</v>
      </c>
      <c r="L40" s="21">
        <v>0.67346938775510201</v>
      </c>
      <c r="M40" s="22">
        <v>38902131</v>
      </c>
      <c r="N40" s="18">
        <v>258</v>
      </c>
      <c r="O40" s="19">
        <v>0.52653061224489794</v>
      </c>
      <c r="P40" s="20">
        <v>172369212.24999997</v>
      </c>
      <c r="Q40" s="24">
        <f t="shared" si="8"/>
        <v>1465</v>
      </c>
      <c r="R40" s="21">
        <f>Q40/Q41</f>
        <v>0.50326348333905879</v>
      </c>
      <c r="S40" s="22">
        <f t="shared" si="9"/>
        <v>834050249.69999993</v>
      </c>
    </row>
    <row r="41" spans="1:19" ht="15.75" x14ac:dyDescent="0.25">
      <c r="A41" s="25" t="s">
        <v>43</v>
      </c>
      <c r="B41" s="26">
        <v>2713</v>
      </c>
      <c r="C41" s="27">
        <v>1</v>
      </c>
      <c r="D41" s="26">
        <v>1339562441.4099998</v>
      </c>
      <c r="E41" s="25">
        <v>149</v>
      </c>
      <c r="F41" s="27">
        <v>1</v>
      </c>
      <c r="G41" s="26">
        <v>45885159.229999997</v>
      </c>
      <c r="H41" s="25">
        <v>291</v>
      </c>
      <c r="I41" s="27">
        <v>1</v>
      </c>
      <c r="J41" s="26">
        <v>29601629.73</v>
      </c>
      <c r="K41" s="25">
        <v>49</v>
      </c>
      <c r="L41" s="27">
        <v>1</v>
      </c>
      <c r="M41" s="26">
        <v>56666890</v>
      </c>
      <c r="N41" s="25">
        <v>490</v>
      </c>
      <c r="O41" s="27">
        <v>1</v>
      </c>
      <c r="P41" s="26">
        <v>273217090.81999993</v>
      </c>
      <c r="Q41" s="26">
        <f>SUM(Q38:Q40)</f>
        <v>2911</v>
      </c>
      <c r="R41" s="27">
        <f>Q41/Q41</f>
        <v>1</v>
      </c>
      <c r="S41" s="26">
        <f>SUM(S38:S40)</f>
        <v>1442114490.6399999</v>
      </c>
    </row>
    <row r="42" spans="1:19" ht="21" customHeight="1" x14ac:dyDescent="0.2"/>
    <row r="43" spans="1:19" ht="15.75" x14ac:dyDescent="0.25">
      <c r="A43" s="11" t="s">
        <v>44</v>
      </c>
    </row>
    <row r="44" spans="1:19" x14ac:dyDescent="0.2">
      <c r="A44" s="12" t="s">
        <v>17</v>
      </c>
      <c r="B44" s="88" t="s">
        <v>37</v>
      </c>
      <c r="C44" s="88"/>
      <c r="D44" s="88"/>
      <c r="E44" s="87" t="s">
        <v>38</v>
      </c>
      <c r="F44" s="87"/>
      <c r="G44" s="87"/>
      <c r="H44" s="88" t="s">
        <v>39</v>
      </c>
      <c r="I44" s="88"/>
      <c r="J44" s="88"/>
      <c r="K44" s="87" t="s">
        <v>40</v>
      </c>
      <c r="L44" s="87"/>
      <c r="M44" s="87"/>
      <c r="N44" s="88" t="s">
        <v>41</v>
      </c>
      <c r="O44" s="88"/>
      <c r="P44" s="88"/>
      <c r="Q44" s="87" t="s">
        <v>33</v>
      </c>
      <c r="R44" s="87"/>
      <c r="S44" s="87"/>
    </row>
    <row r="45" spans="1:19" x14ac:dyDescent="0.2">
      <c r="A45" s="12" t="s">
        <v>24</v>
      </c>
      <c r="B45" s="14" t="s">
        <v>25</v>
      </c>
      <c r="C45" s="14" t="s">
        <v>26</v>
      </c>
      <c r="D45" s="14" t="s">
        <v>45</v>
      </c>
      <c r="E45" s="12" t="s">
        <v>25</v>
      </c>
      <c r="F45" s="12" t="s">
        <v>26</v>
      </c>
      <c r="G45" s="12" t="s">
        <v>45</v>
      </c>
      <c r="H45" s="14" t="s">
        <v>25</v>
      </c>
      <c r="I45" s="14" t="s">
        <v>26</v>
      </c>
      <c r="J45" s="14" t="s">
        <v>45</v>
      </c>
      <c r="K45" s="12" t="s">
        <v>25</v>
      </c>
      <c r="L45" s="12" t="s">
        <v>26</v>
      </c>
      <c r="M45" s="12" t="s">
        <v>45</v>
      </c>
      <c r="N45" s="14" t="s">
        <v>25</v>
      </c>
      <c r="O45" s="14" t="s">
        <v>26</v>
      </c>
      <c r="P45" s="14" t="s">
        <v>45</v>
      </c>
      <c r="Q45" s="15" t="s">
        <v>25</v>
      </c>
      <c r="R45" s="15" t="s">
        <v>26</v>
      </c>
      <c r="S45" s="15" t="s">
        <v>27</v>
      </c>
    </row>
    <row r="46" spans="1:19" x14ac:dyDescent="0.2">
      <c r="A46" s="17" t="s">
        <v>28</v>
      </c>
      <c r="B46" s="18">
        <v>776</v>
      </c>
      <c r="C46" s="19">
        <v>0.2903</v>
      </c>
      <c r="D46" s="20">
        <v>92334986.890000001</v>
      </c>
      <c r="E46" s="17">
        <v>103</v>
      </c>
      <c r="F46" s="21">
        <v>0.8306</v>
      </c>
      <c r="G46" s="22">
        <v>33778695.979999997</v>
      </c>
      <c r="H46" s="18">
        <v>250</v>
      </c>
      <c r="I46" s="19">
        <v>0.75529999999999997</v>
      </c>
      <c r="J46" s="20">
        <v>22232893.34</v>
      </c>
      <c r="K46" s="17">
        <v>8</v>
      </c>
      <c r="L46" s="21">
        <v>0.27589999999999998</v>
      </c>
      <c r="M46" s="22">
        <v>8897654</v>
      </c>
      <c r="N46" s="18">
        <v>220</v>
      </c>
      <c r="O46" s="19">
        <v>0.58979999999999999</v>
      </c>
      <c r="P46" s="20">
        <v>81835328.260000005</v>
      </c>
      <c r="Q46" s="17">
        <f>B46+E46+K46</f>
        <v>887</v>
      </c>
      <c r="R46" s="21">
        <f>Q46/Q49</f>
        <v>0.31387119603680114</v>
      </c>
      <c r="S46" s="22">
        <f>D46+G46+M46</f>
        <v>135011336.87</v>
      </c>
    </row>
    <row r="47" spans="1:19" x14ac:dyDescent="0.2">
      <c r="A47" s="17" t="s">
        <v>42</v>
      </c>
      <c r="B47" s="18">
        <v>531</v>
      </c>
      <c r="C47" s="19">
        <v>0.19869999999999999</v>
      </c>
      <c r="D47" s="20">
        <v>326664775.60000002</v>
      </c>
      <c r="E47" s="17"/>
      <c r="F47" s="21">
        <v>0</v>
      </c>
      <c r="G47" s="22"/>
      <c r="H47" s="18">
        <v>1</v>
      </c>
      <c r="I47" s="19">
        <v>3.0000000000000001E-3</v>
      </c>
      <c r="J47" s="20">
        <v>137881</v>
      </c>
      <c r="K47" s="17"/>
      <c r="L47" s="21">
        <v>0</v>
      </c>
      <c r="M47" s="22"/>
      <c r="N47" s="18">
        <v>11</v>
      </c>
      <c r="O47" s="19">
        <v>2.9499999999999998E-2</v>
      </c>
      <c r="P47" s="20">
        <v>12932039.050000001</v>
      </c>
      <c r="Q47" s="17">
        <f t="shared" ref="Q47:Q48" si="10">B47+E47+K47</f>
        <v>531</v>
      </c>
      <c r="R47" s="21">
        <f>Q47/Q49</f>
        <v>0.18789808917197454</v>
      </c>
      <c r="S47" s="22">
        <f t="shared" ref="S47:S48" si="11">D47+G47+M47</f>
        <v>326664775.60000002</v>
      </c>
    </row>
    <row r="48" spans="1:19" x14ac:dyDescent="0.2">
      <c r="A48" s="17" t="s">
        <v>30</v>
      </c>
      <c r="B48" s="18">
        <v>1366</v>
      </c>
      <c r="C48" s="19">
        <v>0.51100000000000001</v>
      </c>
      <c r="D48" s="20">
        <v>773768669.10000002</v>
      </c>
      <c r="E48" s="17">
        <v>21</v>
      </c>
      <c r="F48" s="21">
        <v>0.1694</v>
      </c>
      <c r="G48" s="22">
        <v>6176285</v>
      </c>
      <c r="H48" s="18">
        <v>80</v>
      </c>
      <c r="I48" s="19">
        <v>0.2417</v>
      </c>
      <c r="J48" s="20">
        <v>23445550.100000001</v>
      </c>
      <c r="K48" s="17">
        <v>21</v>
      </c>
      <c r="L48" s="21">
        <v>0.72409999999999997</v>
      </c>
      <c r="M48" s="22">
        <v>21121524</v>
      </c>
      <c r="N48" s="18">
        <v>142</v>
      </c>
      <c r="O48" s="19">
        <v>0.38069999999999998</v>
      </c>
      <c r="P48" s="20">
        <v>99790802.060000002</v>
      </c>
      <c r="Q48" s="24">
        <f t="shared" si="10"/>
        <v>1408</v>
      </c>
      <c r="R48" s="21">
        <f>Q48/Q49</f>
        <v>0.49823071479122433</v>
      </c>
      <c r="S48" s="22">
        <f t="shared" si="11"/>
        <v>801066478.10000002</v>
      </c>
    </row>
    <row r="49" spans="1:19" ht="15.75" x14ac:dyDescent="0.25">
      <c r="A49" s="25" t="s">
        <v>43</v>
      </c>
      <c r="B49" s="26">
        <v>2673</v>
      </c>
      <c r="C49" s="27">
        <v>1</v>
      </c>
      <c r="D49" s="26">
        <v>1192768432</v>
      </c>
      <c r="E49" s="25">
        <v>124</v>
      </c>
      <c r="F49" s="27">
        <v>1</v>
      </c>
      <c r="G49" s="26">
        <v>39954980.979999997</v>
      </c>
      <c r="H49" s="25">
        <v>331</v>
      </c>
      <c r="I49" s="27">
        <v>1</v>
      </c>
      <c r="J49" s="26">
        <v>45816324.439999998</v>
      </c>
      <c r="K49" s="25">
        <v>29</v>
      </c>
      <c r="L49" s="27">
        <v>1</v>
      </c>
      <c r="M49" s="26">
        <v>30019178</v>
      </c>
      <c r="N49" s="25">
        <v>373</v>
      </c>
      <c r="O49" s="27">
        <v>1</v>
      </c>
      <c r="P49" s="26">
        <v>194558169.40000001</v>
      </c>
      <c r="Q49" s="26">
        <f>SUM(Q46:Q48)</f>
        <v>2826</v>
      </c>
      <c r="R49" s="27">
        <f>Q49/Q49</f>
        <v>1</v>
      </c>
      <c r="S49" s="26">
        <f>SUM(S46:S48)</f>
        <v>1262742590.5700002</v>
      </c>
    </row>
    <row r="50" spans="1:19" ht="21" customHeight="1" x14ac:dyDescent="0.2"/>
    <row r="51" spans="1:19" ht="15.75" x14ac:dyDescent="0.25">
      <c r="A51" s="11" t="s">
        <v>46</v>
      </c>
    </row>
    <row r="52" spans="1:19" x14ac:dyDescent="0.2">
      <c r="A52" s="12" t="s">
        <v>17</v>
      </c>
      <c r="B52" s="88" t="s">
        <v>37</v>
      </c>
      <c r="C52" s="88"/>
      <c r="D52" s="88"/>
      <c r="E52" s="87" t="s">
        <v>38</v>
      </c>
      <c r="F52" s="87"/>
      <c r="G52" s="87"/>
      <c r="H52" s="88" t="s">
        <v>39</v>
      </c>
      <c r="I52" s="88"/>
      <c r="J52" s="88"/>
      <c r="K52" s="87" t="s">
        <v>40</v>
      </c>
      <c r="L52" s="87"/>
      <c r="M52" s="87"/>
      <c r="N52" s="88" t="s">
        <v>41</v>
      </c>
      <c r="O52" s="88"/>
      <c r="P52" s="88"/>
      <c r="Q52" s="87" t="s">
        <v>33</v>
      </c>
      <c r="R52" s="87"/>
      <c r="S52" s="87"/>
    </row>
    <row r="53" spans="1:19" x14ac:dyDescent="0.2">
      <c r="A53" s="12" t="s">
        <v>24</v>
      </c>
      <c r="B53" s="14" t="s">
        <v>25</v>
      </c>
      <c r="C53" s="14" t="s">
        <v>26</v>
      </c>
      <c r="D53" s="14" t="s">
        <v>45</v>
      </c>
      <c r="E53" s="12" t="s">
        <v>25</v>
      </c>
      <c r="F53" s="12" t="s">
        <v>26</v>
      </c>
      <c r="G53" s="12" t="s">
        <v>45</v>
      </c>
      <c r="H53" s="14" t="s">
        <v>25</v>
      </c>
      <c r="I53" s="14" t="s">
        <v>26</v>
      </c>
      <c r="J53" s="14" t="s">
        <v>45</v>
      </c>
      <c r="K53" s="12" t="s">
        <v>25</v>
      </c>
      <c r="L53" s="12" t="s">
        <v>26</v>
      </c>
      <c r="M53" s="12" t="s">
        <v>45</v>
      </c>
      <c r="N53" s="14" t="s">
        <v>25</v>
      </c>
      <c r="O53" s="14" t="s">
        <v>26</v>
      </c>
      <c r="P53" s="14" t="s">
        <v>45</v>
      </c>
      <c r="Q53" s="15" t="s">
        <v>25</v>
      </c>
      <c r="R53" s="15" t="s">
        <v>26</v>
      </c>
      <c r="S53" s="15" t="s">
        <v>27</v>
      </c>
    </row>
    <row r="54" spans="1:19" x14ac:dyDescent="0.2">
      <c r="A54" s="17" t="s">
        <v>28</v>
      </c>
      <c r="B54" s="18">
        <v>771</v>
      </c>
      <c r="C54" s="19">
        <v>0.26540447504302928</v>
      </c>
      <c r="D54" s="20">
        <v>86673999.409999996</v>
      </c>
      <c r="E54" s="17">
        <v>82</v>
      </c>
      <c r="F54" s="21">
        <v>0.74545454545454548</v>
      </c>
      <c r="G54" s="22">
        <v>22507001.030000001</v>
      </c>
      <c r="H54" s="18">
        <v>257</v>
      </c>
      <c r="I54" s="19">
        <v>0.75146198830409361</v>
      </c>
      <c r="J54" s="20">
        <v>24357121.009999998</v>
      </c>
      <c r="K54" s="17">
        <v>7</v>
      </c>
      <c r="L54" s="21">
        <v>0.26923076923076922</v>
      </c>
      <c r="M54" s="22">
        <v>15829594</v>
      </c>
      <c r="N54" s="18">
        <v>201</v>
      </c>
      <c r="O54" s="19">
        <v>0.5417789757412399</v>
      </c>
      <c r="P54" s="20">
        <v>57365997.609999999</v>
      </c>
      <c r="Q54" s="17">
        <f>B54+E54+K54</f>
        <v>860</v>
      </c>
      <c r="R54" s="21">
        <f>Q54/Q57</f>
        <v>0.2828017099638277</v>
      </c>
      <c r="S54" s="22">
        <f>D54+G54+M54</f>
        <v>125010594.44</v>
      </c>
    </row>
    <row r="55" spans="1:19" x14ac:dyDescent="0.2">
      <c r="A55" s="17" t="s">
        <v>42</v>
      </c>
      <c r="B55" s="18">
        <v>642</v>
      </c>
      <c r="C55" s="19">
        <v>0.22099827882960413</v>
      </c>
      <c r="D55" s="20">
        <v>351427909.38999999</v>
      </c>
      <c r="E55" s="17"/>
      <c r="F55" s="21">
        <v>0</v>
      </c>
      <c r="G55" s="22"/>
      <c r="H55" s="18">
        <v>6</v>
      </c>
      <c r="I55" s="19">
        <v>1.7543859649122806E-2</v>
      </c>
      <c r="J55" s="20">
        <v>332626</v>
      </c>
      <c r="K55" s="17">
        <v>2</v>
      </c>
      <c r="L55" s="21">
        <v>7.6923076923076927E-2</v>
      </c>
      <c r="M55" s="22">
        <v>1299217</v>
      </c>
      <c r="N55" s="18">
        <v>13</v>
      </c>
      <c r="O55" s="19">
        <v>3.5040431266846361E-2</v>
      </c>
      <c r="P55" s="20">
        <v>16829568.210000001</v>
      </c>
      <c r="Q55" s="17">
        <f t="shared" ref="Q55:Q56" si="12">B55+E55+K55</f>
        <v>644</v>
      </c>
      <c r="R55" s="21">
        <f>Q55/Q57</f>
        <v>0.21177244327523842</v>
      </c>
      <c r="S55" s="22">
        <f t="shared" ref="S55:S56" si="13">D55+G55+M55</f>
        <v>352727126.38999999</v>
      </c>
    </row>
    <row r="56" spans="1:19" x14ac:dyDescent="0.2">
      <c r="A56" s="17" t="s">
        <v>30</v>
      </c>
      <c r="B56" s="18">
        <v>1492</v>
      </c>
      <c r="C56" s="19">
        <v>0.51359724612736657</v>
      </c>
      <c r="D56" s="20">
        <v>663668226.67999983</v>
      </c>
      <c r="E56" s="17">
        <v>28</v>
      </c>
      <c r="F56" s="21">
        <v>0.25454545454545452</v>
      </c>
      <c r="G56" s="22">
        <v>8090268.9800000004</v>
      </c>
      <c r="H56" s="18">
        <v>79</v>
      </c>
      <c r="I56" s="19">
        <v>0.23099415204678361</v>
      </c>
      <c r="J56" s="20">
        <v>10089702.469999999</v>
      </c>
      <c r="K56" s="17">
        <v>17</v>
      </c>
      <c r="L56" s="21">
        <v>0.65384615384615385</v>
      </c>
      <c r="M56" s="22">
        <v>82860251.030000001</v>
      </c>
      <c r="N56" s="18">
        <v>157</v>
      </c>
      <c r="O56" s="19">
        <v>0.42318059299191374</v>
      </c>
      <c r="P56" s="20">
        <v>98567526.980000004</v>
      </c>
      <c r="Q56" s="24">
        <f t="shared" si="12"/>
        <v>1537</v>
      </c>
      <c r="R56" s="21">
        <f>Q56/Q57</f>
        <v>0.50542584676093394</v>
      </c>
      <c r="S56" s="22">
        <f t="shared" si="13"/>
        <v>754618746.68999982</v>
      </c>
    </row>
    <row r="57" spans="1:19" ht="15.75" x14ac:dyDescent="0.25">
      <c r="A57" s="25" t="s">
        <v>43</v>
      </c>
      <c r="B57" s="26">
        <v>2905</v>
      </c>
      <c r="C57" s="27">
        <v>1</v>
      </c>
      <c r="D57" s="26">
        <v>1101770135.4799998</v>
      </c>
      <c r="E57" s="25">
        <v>110</v>
      </c>
      <c r="F57" s="27">
        <v>1</v>
      </c>
      <c r="G57" s="26">
        <v>30597270.010000002</v>
      </c>
      <c r="H57" s="25">
        <v>342</v>
      </c>
      <c r="I57" s="27">
        <v>1</v>
      </c>
      <c r="J57" s="26">
        <v>34779449.479999997</v>
      </c>
      <c r="K57" s="25">
        <v>26</v>
      </c>
      <c r="L57" s="27">
        <v>1</v>
      </c>
      <c r="M57" s="26">
        <v>99989062.030000001</v>
      </c>
      <c r="N57" s="25">
        <v>371</v>
      </c>
      <c r="O57" s="27">
        <v>1</v>
      </c>
      <c r="P57" s="26">
        <v>172763092.80000001</v>
      </c>
      <c r="Q57" s="26">
        <f>SUM(Q54:Q56)</f>
        <v>3041</v>
      </c>
      <c r="R57" s="27">
        <f>Q57/Q57</f>
        <v>1</v>
      </c>
      <c r="S57" s="26">
        <f>SUM(S54:S56)</f>
        <v>1232356467.5199997</v>
      </c>
    </row>
    <row r="58" spans="1:19" ht="21" customHeight="1" x14ac:dyDescent="0.2"/>
    <row r="59" spans="1:19" ht="15.75" x14ac:dyDescent="0.25">
      <c r="A59" s="11" t="s">
        <v>47</v>
      </c>
    </row>
    <row r="60" spans="1:19" x14ac:dyDescent="0.2">
      <c r="A60" s="12" t="s">
        <v>17</v>
      </c>
      <c r="B60" s="88" t="s">
        <v>37</v>
      </c>
      <c r="C60" s="88"/>
      <c r="D60" s="88"/>
      <c r="E60" s="87" t="s">
        <v>38</v>
      </c>
      <c r="F60" s="87"/>
      <c r="G60" s="87"/>
      <c r="H60" s="88" t="s">
        <v>39</v>
      </c>
      <c r="I60" s="88"/>
      <c r="J60" s="88"/>
      <c r="K60" s="87" t="s">
        <v>40</v>
      </c>
      <c r="L60" s="87"/>
      <c r="M60" s="87"/>
      <c r="N60" s="88" t="s">
        <v>41</v>
      </c>
      <c r="O60" s="88"/>
      <c r="P60" s="88"/>
      <c r="Q60" s="87" t="s">
        <v>33</v>
      </c>
      <c r="R60" s="87"/>
      <c r="S60" s="87"/>
    </row>
    <row r="61" spans="1:19" x14ac:dyDescent="0.2">
      <c r="A61" s="12" t="s">
        <v>24</v>
      </c>
      <c r="B61" s="14" t="s">
        <v>25</v>
      </c>
      <c r="C61" s="14" t="s">
        <v>26</v>
      </c>
      <c r="D61" s="14" t="s">
        <v>45</v>
      </c>
      <c r="E61" s="12" t="s">
        <v>25</v>
      </c>
      <c r="F61" s="12" t="s">
        <v>26</v>
      </c>
      <c r="G61" s="12" t="s">
        <v>45</v>
      </c>
      <c r="H61" s="14" t="s">
        <v>25</v>
      </c>
      <c r="I61" s="14" t="s">
        <v>26</v>
      </c>
      <c r="J61" s="14" t="s">
        <v>45</v>
      </c>
      <c r="K61" s="12" t="s">
        <v>25</v>
      </c>
      <c r="L61" s="12" t="s">
        <v>26</v>
      </c>
      <c r="M61" s="12" t="s">
        <v>45</v>
      </c>
      <c r="N61" s="14" t="s">
        <v>25</v>
      </c>
      <c r="O61" s="14" t="s">
        <v>26</v>
      </c>
      <c r="P61" s="14" t="s">
        <v>45</v>
      </c>
      <c r="Q61" s="15" t="s">
        <v>25</v>
      </c>
      <c r="R61" s="15" t="s">
        <v>26</v>
      </c>
      <c r="S61" s="15" t="s">
        <v>27</v>
      </c>
    </row>
    <row r="62" spans="1:19" x14ac:dyDescent="0.2">
      <c r="A62" s="17" t="s">
        <v>28</v>
      </c>
      <c r="B62" s="18">
        <v>879</v>
      </c>
      <c r="C62" s="19">
        <v>0.30259999999999998</v>
      </c>
      <c r="D62" s="20">
        <v>123981259.7</v>
      </c>
      <c r="E62" s="17">
        <v>92</v>
      </c>
      <c r="F62" s="21">
        <v>0.85189999999999999</v>
      </c>
      <c r="G62" s="22">
        <v>28430922.350000001</v>
      </c>
      <c r="H62" s="18">
        <v>272</v>
      </c>
      <c r="I62" s="19">
        <v>0.82669999999999999</v>
      </c>
      <c r="J62" s="20">
        <v>31798327.510000002</v>
      </c>
      <c r="K62" s="17">
        <v>7</v>
      </c>
      <c r="L62" s="21">
        <v>0.35</v>
      </c>
      <c r="M62" s="22">
        <v>13842676</v>
      </c>
      <c r="N62" s="18">
        <v>216</v>
      </c>
      <c r="O62" s="19">
        <v>0.62609999999999999</v>
      </c>
      <c r="P62" s="20">
        <v>69420418.400000006</v>
      </c>
      <c r="Q62" s="17">
        <f>B62+E62+K62</f>
        <v>978</v>
      </c>
      <c r="R62" s="21">
        <f>Q62/Q65</f>
        <v>0.32245301681503463</v>
      </c>
      <c r="S62" s="22">
        <f>D62+G62+M62</f>
        <v>166254858.05000001</v>
      </c>
    </row>
    <row r="63" spans="1:19" x14ac:dyDescent="0.2">
      <c r="A63" s="17" t="s">
        <v>42</v>
      </c>
      <c r="B63" s="18">
        <v>524</v>
      </c>
      <c r="C63" s="19">
        <v>0.1804</v>
      </c>
      <c r="D63" s="20">
        <v>367829813</v>
      </c>
      <c r="E63" s="17"/>
      <c r="F63" s="21">
        <v>0</v>
      </c>
      <c r="G63" s="22"/>
      <c r="H63" s="18">
        <v>2</v>
      </c>
      <c r="I63" s="19">
        <v>6.1000000000000004E-3</v>
      </c>
      <c r="J63" s="20">
        <v>861583</v>
      </c>
      <c r="K63" s="17">
        <v>1</v>
      </c>
      <c r="L63" s="21">
        <v>0.05</v>
      </c>
      <c r="M63" s="22">
        <v>291159</v>
      </c>
      <c r="N63" s="18">
        <v>7</v>
      </c>
      <c r="O63" s="19">
        <v>2.0299999999999999E-2</v>
      </c>
      <c r="P63" s="20">
        <v>11233172</v>
      </c>
      <c r="Q63" s="17">
        <f t="shared" ref="Q63:Q64" si="14">B63+E63+K63</f>
        <v>525</v>
      </c>
      <c r="R63" s="21">
        <f>Q63/Q65</f>
        <v>0.17309594460929772</v>
      </c>
      <c r="S63" s="22">
        <f t="shared" ref="S63:S64" si="15">D63+G63+M63</f>
        <v>368120972</v>
      </c>
    </row>
    <row r="64" spans="1:19" x14ac:dyDescent="0.2">
      <c r="A64" s="17" t="s">
        <v>30</v>
      </c>
      <c r="B64" s="18">
        <v>1502</v>
      </c>
      <c r="C64" s="19">
        <v>0.51700000000000002</v>
      </c>
      <c r="D64" s="20">
        <v>738690817.70000005</v>
      </c>
      <c r="E64" s="17">
        <v>16</v>
      </c>
      <c r="F64" s="21">
        <v>0.14810000000000001</v>
      </c>
      <c r="G64" s="22">
        <v>4637422</v>
      </c>
      <c r="H64" s="18">
        <v>55</v>
      </c>
      <c r="I64" s="19">
        <v>0.16719999999999999</v>
      </c>
      <c r="J64" s="20">
        <v>11241846.99</v>
      </c>
      <c r="K64" s="17">
        <v>12</v>
      </c>
      <c r="L64" s="21">
        <v>0.6</v>
      </c>
      <c r="M64" s="22">
        <v>35963645.520000003</v>
      </c>
      <c r="N64" s="18">
        <v>122</v>
      </c>
      <c r="O64" s="19">
        <v>0.35360000000000003</v>
      </c>
      <c r="P64" s="20">
        <v>80414502.790000007</v>
      </c>
      <c r="Q64" s="24">
        <f t="shared" si="14"/>
        <v>1530</v>
      </c>
      <c r="R64" s="21">
        <f>Q64/Q65</f>
        <v>0.50445103857566764</v>
      </c>
      <c r="S64" s="22">
        <f t="shared" si="15"/>
        <v>779291885.22000003</v>
      </c>
    </row>
    <row r="65" spans="1:19" ht="15.75" x14ac:dyDescent="0.25">
      <c r="A65" s="25" t="s">
        <v>43</v>
      </c>
      <c r="B65" s="26">
        <v>2905</v>
      </c>
      <c r="C65" s="27">
        <v>1</v>
      </c>
      <c r="D65" s="26">
        <v>1230501890</v>
      </c>
      <c r="E65" s="25">
        <v>108</v>
      </c>
      <c r="F65" s="27">
        <v>1</v>
      </c>
      <c r="G65" s="26">
        <v>33068344.350000001</v>
      </c>
      <c r="H65" s="25">
        <v>329</v>
      </c>
      <c r="I65" s="27">
        <v>1</v>
      </c>
      <c r="J65" s="26">
        <v>43901757.5</v>
      </c>
      <c r="K65" s="25">
        <v>20</v>
      </c>
      <c r="L65" s="27">
        <v>1</v>
      </c>
      <c r="M65" s="26">
        <v>50097480.520000003</v>
      </c>
      <c r="N65" s="25">
        <v>345</v>
      </c>
      <c r="O65" s="27">
        <v>1</v>
      </c>
      <c r="P65" s="26">
        <v>161068093.19999999</v>
      </c>
      <c r="Q65" s="26">
        <f>SUM(Q62:Q64)</f>
        <v>3033</v>
      </c>
      <c r="R65" s="27">
        <f>Q65/Q65</f>
        <v>1</v>
      </c>
      <c r="S65" s="26">
        <f>SUM(S62:S64)</f>
        <v>1313667715.27</v>
      </c>
    </row>
    <row r="66" spans="1:19" ht="36" customHeight="1" x14ac:dyDescent="0.2"/>
    <row r="67" spans="1:19" ht="15.75" x14ac:dyDescent="0.25">
      <c r="A67" s="11" t="s">
        <v>48</v>
      </c>
    </row>
    <row r="68" spans="1:19" x14ac:dyDescent="0.2">
      <c r="A68" s="12" t="s">
        <v>17</v>
      </c>
      <c r="B68" s="88" t="s">
        <v>37</v>
      </c>
      <c r="C68" s="88"/>
      <c r="D68" s="88"/>
      <c r="E68" s="87" t="s">
        <v>38</v>
      </c>
      <c r="F68" s="87"/>
      <c r="G68" s="87"/>
      <c r="H68" s="88" t="s">
        <v>39</v>
      </c>
      <c r="I68" s="88"/>
      <c r="J68" s="88"/>
      <c r="K68" s="87" t="s">
        <v>40</v>
      </c>
      <c r="L68" s="87"/>
      <c r="M68" s="87"/>
      <c r="N68" s="88" t="s">
        <v>41</v>
      </c>
      <c r="O68" s="88"/>
      <c r="P68" s="88"/>
      <c r="Q68" s="87" t="s">
        <v>33</v>
      </c>
      <c r="R68" s="87"/>
      <c r="S68" s="87"/>
    </row>
    <row r="69" spans="1:19" x14ac:dyDescent="0.2">
      <c r="A69" s="12" t="s">
        <v>24</v>
      </c>
      <c r="B69" s="14" t="s">
        <v>25</v>
      </c>
      <c r="C69" s="14" t="s">
        <v>26</v>
      </c>
      <c r="D69" s="14" t="s">
        <v>45</v>
      </c>
      <c r="E69" s="12" t="s">
        <v>25</v>
      </c>
      <c r="F69" s="12" t="s">
        <v>26</v>
      </c>
      <c r="G69" s="12" t="s">
        <v>45</v>
      </c>
      <c r="H69" s="14" t="s">
        <v>25</v>
      </c>
      <c r="I69" s="14" t="s">
        <v>26</v>
      </c>
      <c r="J69" s="14" t="s">
        <v>45</v>
      </c>
      <c r="K69" s="12" t="s">
        <v>25</v>
      </c>
      <c r="L69" s="12" t="s">
        <v>26</v>
      </c>
      <c r="M69" s="12" t="s">
        <v>45</v>
      </c>
      <c r="N69" s="14" t="s">
        <v>25</v>
      </c>
      <c r="O69" s="14" t="s">
        <v>26</v>
      </c>
      <c r="P69" s="14" t="s">
        <v>45</v>
      </c>
      <c r="Q69" s="15" t="s">
        <v>25</v>
      </c>
      <c r="R69" s="15" t="s">
        <v>26</v>
      </c>
      <c r="S69" s="15" t="s">
        <v>27</v>
      </c>
    </row>
    <row r="70" spans="1:19" x14ac:dyDescent="0.2">
      <c r="A70" s="17" t="s">
        <v>28</v>
      </c>
      <c r="B70" s="18">
        <v>1070</v>
      </c>
      <c r="C70" s="19">
        <v>0.36782399449982811</v>
      </c>
      <c r="D70" s="20">
        <v>232828305.59</v>
      </c>
      <c r="E70" s="17">
        <v>97</v>
      </c>
      <c r="F70" s="21">
        <v>0.96039603960396036</v>
      </c>
      <c r="G70" s="22">
        <v>29833200.580000002</v>
      </c>
      <c r="H70" s="18">
        <v>317</v>
      </c>
      <c r="I70" s="19">
        <v>0.91618497109826591</v>
      </c>
      <c r="J70" s="20">
        <v>35112875.909999996</v>
      </c>
      <c r="K70" s="17">
        <v>7</v>
      </c>
      <c r="L70" s="21">
        <v>0.77777777777777779</v>
      </c>
      <c r="M70" s="22">
        <v>2454627</v>
      </c>
      <c r="N70" s="18">
        <v>321</v>
      </c>
      <c r="O70" s="19">
        <v>0.76428571428571423</v>
      </c>
      <c r="P70" s="20">
        <v>147332009.68000004</v>
      </c>
      <c r="Q70" s="17">
        <f>B70+E70+K70</f>
        <v>1174</v>
      </c>
      <c r="R70" s="21">
        <f>Q70/Q73</f>
        <v>0.38887048691619741</v>
      </c>
      <c r="S70" s="22">
        <f>D70+G70+M70</f>
        <v>265116133.17000002</v>
      </c>
    </row>
    <row r="71" spans="1:19" x14ac:dyDescent="0.2">
      <c r="A71" s="17" t="s">
        <v>42</v>
      </c>
      <c r="B71" s="18">
        <v>882</v>
      </c>
      <c r="C71" s="19">
        <v>0.30319697490546582</v>
      </c>
      <c r="D71" s="20">
        <v>560166068.37999988</v>
      </c>
      <c r="E71" s="17"/>
      <c r="F71" s="21">
        <v>0</v>
      </c>
      <c r="G71" s="22"/>
      <c r="H71" s="18">
        <v>2</v>
      </c>
      <c r="I71" s="19">
        <v>5.7803468208092483E-3</v>
      </c>
      <c r="J71" s="20">
        <v>45000</v>
      </c>
      <c r="K71" s="17"/>
      <c r="L71" s="21">
        <v>0</v>
      </c>
      <c r="M71" s="22"/>
      <c r="N71" s="18">
        <v>16</v>
      </c>
      <c r="O71" s="19">
        <v>3.8095238095238099E-2</v>
      </c>
      <c r="P71" s="20">
        <v>4634139.3100000005</v>
      </c>
      <c r="Q71" s="17">
        <f t="shared" ref="Q71:Q72" si="16">B71+E71+K71</f>
        <v>882</v>
      </c>
      <c r="R71" s="21">
        <f>Q71/Q73</f>
        <v>0.2921497184498178</v>
      </c>
      <c r="S71" s="22">
        <f t="shared" ref="S71:S72" si="17">D71+G71+M71</f>
        <v>560166068.37999988</v>
      </c>
    </row>
    <row r="72" spans="1:19" x14ac:dyDescent="0.2">
      <c r="A72" s="17" t="s">
        <v>30</v>
      </c>
      <c r="B72" s="18">
        <v>957</v>
      </c>
      <c r="C72" s="19">
        <v>0.32897903059470607</v>
      </c>
      <c r="D72" s="20">
        <v>425094347.5</v>
      </c>
      <c r="E72" s="17">
        <v>4</v>
      </c>
      <c r="F72" s="21">
        <v>3.9603960396039604E-2</v>
      </c>
      <c r="G72" s="22">
        <v>612233</v>
      </c>
      <c r="H72" s="18">
        <v>27</v>
      </c>
      <c r="I72" s="19">
        <v>7.8034682080924858E-2</v>
      </c>
      <c r="J72" s="20">
        <v>2691891</v>
      </c>
      <c r="K72" s="17">
        <v>2</v>
      </c>
      <c r="L72" s="21">
        <v>0.22222222222222221</v>
      </c>
      <c r="M72" s="22">
        <v>3527945</v>
      </c>
      <c r="N72" s="18">
        <v>83</v>
      </c>
      <c r="O72" s="19">
        <v>0.19761904761904761</v>
      </c>
      <c r="P72" s="20">
        <v>63625914.020000003</v>
      </c>
      <c r="Q72" s="24">
        <f t="shared" si="16"/>
        <v>963</v>
      </c>
      <c r="R72" s="21">
        <f>Q72/Q73</f>
        <v>0.31897979463398474</v>
      </c>
      <c r="S72" s="22">
        <f t="shared" si="17"/>
        <v>429234525.5</v>
      </c>
    </row>
    <row r="73" spans="1:19" ht="15.75" x14ac:dyDescent="0.25">
      <c r="A73" s="25" t="s">
        <v>43</v>
      </c>
      <c r="B73" s="26">
        <v>2909</v>
      </c>
      <c r="C73" s="27">
        <v>1</v>
      </c>
      <c r="D73" s="26">
        <v>1218088721.4699998</v>
      </c>
      <c r="E73" s="25">
        <v>101</v>
      </c>
      <c r="F73" s="27">
        <v>1</v>
      </c>
      <c r="G73" s="26">
        <v>30445433.580000002</v>
      </c>
      <c r="H73" s="25">
        <v>346</v>
      </c>
      <c r="I73" s="27">
        <v>1</v>
      </c>
      <c r="J73" s="26">
        <v>37849766.909999996</v>
      </c>
      <c r="K73" s="25">
        <v>9</v>
      </c>
      <c r="L73" s="27">
        <v>1</v>
      </c>
      <c r="M73" s="26">
        <v>5982572</v>
      </c>
      <c r="N73" s="25">
        <v>420</v>
      </c>
      <c r="O73" s="27">
        <v>1</v>
      </c>
      <c r="P73" s="26">
        <v>215592063.01000005</v>
      </c>
      <c r="Q73" s="26">
        <f>SUM(Q70:Q72)</f>
        <v>3019</v>
      </c>
      <c r="R73" s="27">
        <f>Q73/Q73</f>
        <v>1</v>
      </c>
      <c r="S73" s="26">
        <f>SUM(S70:S72)</f>
        <v>1254516727.05</v>
      </c>
    </row>
    <row r="74" spans="1:19" ht="21" customHeight="1" x14ac:dyDescent="0.2"/>
    <row r="75" spans="1:19" ht="15.75" x14ac:dyDescent="0.25">
      <c r="A75" s="11" t="s">
        <v>49</v>
      </c>
    </row>
    <row r="76" spans="1:19" x14ac:dyDescent="0.2">
      <c r="A76" s="12" t="s">
        <v>17</v>
      </c>
      <c r="B76" s="89" t="s">
        <v>37</v>
      </c>
      <c r="C76" s="90"/>
      <c r="D76" s="91"/>
      <c r="E76" s="92" t="s">
        <v>38</v>
      </c>
      <c r="F76" s="93"/>
      <c r="G76" s="94"/>
      <c r="H76" s="89" t="s">
        <v>39</v>
      </c>
      <c r="I76" s="90"/>
      <c r="J76" s="91"/>
      <c r="K76" s="92" t="s">
        <v>40</v>
      </c>
      <c r="L76" s="93"/>
      <c r="M76" s="94"/>
      <c r="N76" s="89" t="s">
        <v>41</v>
      </c>
      <c r="O76" s="90"/>
      <c r="P76" s="91"/>
      <c r="Q76" s="87" t="s">
        <v>33</v>
      </c>
      <c r="R76" s="87"/>
      <c r="S76" s="87"/>
    </row>
    <row r="77" spans="1:19" x14ac:dyDescent="0.2">
      <c r="A77" s="12" t="s">
        <v>24</v>
      </c>
      <c r="B77" s="14" t="s">
        <v>25</v>
      </c>
      <c r="C77" s="14" t="s">
        <v>26</v>
      </c>
      <c r="D77" s="14" t="s">
        <v>45</v>
      </c>
      <c r="E77" s="12" t="s">
        <v>25</v>
      </c>
      <c r="F77" s="12" t="s">
        <v>26</v>
      </c>
      <c r="G77" s="12" t="s">
        <v>45</v>
      </c>
      <c r="H77" s="14" t="s">
        <v>25</v>
      </c>
      <c r="I77" s="14" t="s">
        <v>26</v>
      </c>
      <c r="J77" s="14" t="s">
        <v>45</v>
      </c>
      <c r="K77" s="12" t="s">
        <v>25</v>
      </c>
      <c r="L77" s="12" t="s">
        <v>26</v>
      </c>
      <c r="M77" s="12" t="s">
        <v>45</v>
      </c>
      <c r="N77" s="14" t="s">
        <v>25</v>
      </c>
      <c r="O77" s="14" t="s">
        <v>26</v>
      </c>
      <c r="P77" s="14" t="s">
        <v>45</v>
      </c>
      <c r="Q77" s="15" t="s">
        <v>25</v>
      </c>
      <c r="R77" s="15" t="s">
        <v>26</v>
      </c>
      <c r="S77" s="15" t="s">
        <v>27</v>
      </c>
    </row>
    <row r="78" spans="1:19" x14ac:dyDescent="0.2">
      <c r="A78" s="17" t="s">
        <v>28</v>
      </c>
      <c r="B78" s="18">
        <v>821.00000000000034</v>
      </c>
      <c r="C78" s="19">
        <v>0.26751384815900958</v>
      </c>
      <c r="D78" s="20">
        <v>117848102.30000004</v>
      </c>
      <c r="E78" s="17">
        <v>82</v>
      </c>
      <c r="F78" s="21">
        <v>0.7592592592592593</v>
      </c>
      <c r="G78" s="22">
        <v>27277739.390000001</v>
      </c>
      <c r="H78" s="18">
        <v>257.99999999999989</v>
      </c>
      <c r="I78" s="19">
        <v>0.69168900804289535</v>
      </c>
      <c r="J78" s="20">
        <v>24409660.839999996</v>
      </c>
      <c r="K78" s="17">
        <v>2</v>
      </c>
      <c r="L78" s="21">
        <v>0.25</v>
      </c>
      <c r="M78" s="22">
        <v>1136000</v>
      </c>
      <c r="N78" s="18">
        <v>209.00000000000003</v>
      </c>
      <c r="O78" s="19">
        <v>0.50728155339805847</v>
      </c>
      <c r="P78" s="20">
        <v>98329632.570000008</v>
      </c>
      <c r="Q78" s="17">
        <f>B78+E78+K78</f>
        <v>905.00000000000034</v>
      </c>
      <c r="R78" s="21">
        <f>Q78/Q81</f>
        <v>0.28414442700157</v>
      </c>
      <c r="S78" s="22">
        <f>D78+G78+M78</f>
        <v>146261841.69000006</v>
      </c>
    </row>
    <row r="79" spans="1:19" x14ac:dyDescent="0.2">
      <c r="A79" s="17" t="s">
        <v>42</v>
      </c>
      <c r="B79" s="18">
        <v>638.00000000000023</v>
      </c>
      <c r="C79" s="19">
        <v>0.20788530465949831</v>
      </c>
      <c r="D79" s="20">
        <v>356461966.26000005</v>
      </c>
      <c r="E79" s="17"/>
      <c r="F79" s="21">
        <v>0</v>
      </c>
      <c r="G79" s="22"/>
      <c r="H79" s="18">
        <v>1</v>
      </c>
      <c r="I79" s="19">
        <v>2.680965147453084E-3</v>
      </c>
      <c r="J79" s="20">
        <v>200000</v>
      </c>
      <c r="K79" s="17">
        <v>2</v>
      </c>
      <c r="L79" s="21">
        <v>0.25</v>
      </c>
      <c r="M79" s="22">
        <v>560004</v>
      </c>
      <c r="N79" s="18">
        <v>3</v>
      </c>
      <c r="O79" s="19">
        <v>7.2815533980582544E-3</v>
      </c>
      <c r="P79" s="20">
        <v>611942</v>
      </c>
      <c r="Q79" s="17">
        <f t="shared" ref="Q79:Q80" si="18">B79+E79+K79</f>
        <v>640.00000000000023</v>
      </c>
      <c r="R79" s="21">
        <f>Q79/Q81</f>
        <v>0.20094191522762961</v>
      </c>
      <c r="S79" s="22">
        <f t="shared" ref="S79:S80" si="19">D79+G79+M79</f>
        <v>357021970.26000005</v>
      </c>
    </row>
    <row r="80" spans="1:19" x14ac:dyDescent="0.2">
      <c r="A80" s="17" t="s">
        <v>30</v>
      </c>
      <c r="B80" s="18">
        <v>1609.9999999999991</v>
      </c>
      <c r="C80" s="19">
        <v>0.52460084718149214</v>
      </c>
      <c r="D80" s="20">
        <v>802760695.96000063</v>
      </c>
      <c r="E80" s="17">
        <v>26</v>
      </c>
      <c r="F80" s="21">
        <v>0.24074074074074073</v>
      </c>
      <c r="G80" s="22">
        <v>15114931.460000003</v>
      </c>
      <c r="H80" s="18">
        <v>114</v>
      </c>
      <c r="I80" s="19">
        <v>0.30563002680965157</v>
      </c>
      <c r="J80" s="20">
        <v>16726286.48</v>
      </c>
      <c r="K80" s="17">
        <v>4</v>
      </c>
      <c r="L80" s="21">
        <v>0.5</v>
      </c>
      <c r="M80" s="22">
        <v>5176300</v>
      </c>
      <c r="N80" s="18">
        <v>199.99999999999989</v>
      </c>
      <c r="O80" s="19">
        <v>0.48543689320388334</v>
      </c>
      <c r="P80" s="20">
        <v>141982891.33999994</v>
      </c>
      <c r="Q80" s="24">
        <f t="shared" si="18"/>
        <v>1639.9999999999991</v>
      </c>
      <c r="R80" s="21">
        <f>Q80/Q81</f>
        <v>0.51491365777080045</v>
      </c>
      <c r="S80" s="22">
        <f t="shared" si="19"/>
        <v>823051927.42000067</v>
      </c>
    </row>
    <row r="81" spans="1:19" ht="15.75" x14ac:dyDescent="0.25">
      <c r="A81" s="25" t="s">
        <v>43</v>
      </c>
      <c r="B81" s="26">
        <v>3068.9999999999995</v>
      </c>
      <c r="C81" s="28">
        <v>1</v>
      </c>
      <c r="D81" s="26">
        <v>1277070764.5200007</v>
      </c>
      <c r="E81" s="26">
        <v>108</v>
      </c>
      <c r="F81" s="28">
        <v>1</v>
      </c>
      <c r="G81" s="26">
        <v>42392670.850000001</v>
      </c>
      <c r="H81" s="26">
        <v>372.99999999999989</v>
      </c>
      <c r="I81" s="28">
        <v>1</v>
      </c>
      <c r="J81" s="26">
        <v>41335947.319999993</v>
      </c>
      <c r="K81" s="26">
        <v>8</v>
      </c>
      <c r="L81" s="28">
        <v>1</v>
      </c>
      <c r="M81" s="26">
        <v>6872304</v>
      </c>
      <c r="N81" s="26">
        <v>411.99999999999989</v>
      </c>
      <c r="O81" s="28">
        <v>1</v>
      </c>
      <c r="P81" s="26">
        <v>240924465.90999997</v>
      </c>
      <c r="Q81" s="26">
        <f>SUM(Q78:Q80)</f>
        <v>3184.9999999999995</v>
      </c>
      <c r="R81" s="27">
        <f>Q81/Q81</f>
        <v>1</v>
      </c>
      <c r="S81" s="26">
        <f>SUM(S78:S80)</f>
        <v>1326335739.3700008</v>
      </c>
    </row>
    <row r="82" spans="1:19" x14ac:dyDescent="0.2">
      <c r="A82" s="29"/>
    </row>
    <row r="83" spans="1:19" x14ac:dyDescent="0.2">
      <c r="A83" s="17" t="s">
        <v>50</v>
      </c>
      <c r="B83" s="18">
        <f>+B6+B14+B22+B30+B38+B46+B54+B62+B70+B78</f>
        <v>7723</v>
      </c>
      <c r="C83" s="19">
        <f>+B83/B84</f>
        <v>0.27399154667075082</v>
      </c>
      <c r="D83" s="20"/>
      <c r="E83" s="17">
        <f>+E6+E14+E22+E30+E38+E46+E54+E62+E70+E78</f>
        <v>1002</v>
      </c>
      <c r="F83" s="19">
        <f>+E83/E84</f>
        <v>0.71879483500717356</v>
      </c>
      <c r="G83" s="22"/>
      <c r="H83" s="18">
        <f>+H6+H14+H22+H30+H38+H46+H54+H62+H70+H78</f>
        <v>2189</v>
      </c>
      <c r="I83" s="19">
        <f>+H83/H84</f>
        <v>0.7241151174330136</v>
      </c>
      <c r="J83" s="20"/>
      <c r="K83" s="17">
        <f>+K6+K14+K22+K30+K38+K46+K54+K62+K70+K78</f>
        <v>146</v>
      </c>
      <c r="L83" s="19">
        <f>+K83/K84</f>
        <v>0.35351089588377727</v>
      </c>
      <c r="M83" s="22"/>
      <c r="N83" s="18">
        <f>+N6+N14+N22+N30+N38+N46+N54+N62+N70+N78</f>
        <v>1947</v>
      </c>
      <c r="O83" s="19">
        <f>+N83/N84</f>
        <v>0.50822239624119026</v>
      </c>
      <c r="P83" s="20"/>
      <c r="Q83" s="17">
        <f>+Q6+Q14+Q22+Q30+Q38+Q46+Q54+Q62+Q70+Q78</f>
        <v>8871</v>
      </c>
      <c r="R83" s="19">
        <f>+Q83/Q84</f>
        <v>0.29575914196975589</v>
      </c>
      <c r="S83" s="22"/>
    </row>
    <row r="84" spans="1:19" ht="15.75" x14ac:dyDescent="0.25">
      <c r="A84" s="25" t="s">
        <v>51</v>
      </c>
      <c r="B84" s="26">
        <f>+B9+B17+B25+B33+B41+B49+B57+B65+B73+B81</f>
        <v>28187.001</v>
      </c>
      <c r="C84" s="28"/>
      <c r="D84" s="26"/>
      <c r="E84" s="26">
        <f>+E9+E17+E25+E33+E41+E49+E57+E65+E73+E81</f>
        <v>1394</v>
      </c>
      <c r="F84" s="28"/>
      <c r="G84" s="26"/>
      <c r="H84" s="26">
        <f>+H9+H17+H25+H33+H41+H49+H57+H65+H73+H81</f>
        <v>3023</v>
      </c>
      <c r="I84" s="28"/>
      <c r="J84" s="26"/>
      <c r="K84" s="26">
        <f>+K9+K17+K25+K33+K41+K49+K57+K65+K73+K81</f>
        <v>413</v>
      </c>
      <c r="L84" s="28"/>
      <c r="M84" s="26"/>
      <c r="N84" s="26">
        <f>+N9+N17+N25+N33+N41+N49+N57+N65+N73+N81</f>
        <v>3831</v>
      </c>
      <c r="O84" s="28"/>
      <c r="P84" s="26"/>
      <c r="Q84" s="26">
        <f>+Q9+Q17+Q25+Q33+Q41+Q49+Q57+Q65+Q73+Q81</f>
        <v>29994.001</v>
      </c>
      <c r="R84" s="27"/>
      <c r="S84" s="26"/>
    </row>
    <row r="85" spans="1:19" x14ac:dyDescent="0.2">
      <c r="A85" s="29"/>
    </row>
    <row r="86" spans="1:19" x14ac:dyDescent="0.2">
      <c r="A86" s="17" t="s">
        <v>52</v>
      </c>
      <c r="B86" s="18">
        <f>+B78+B70+B62+B54+B46</f>
        <v>4317</v>
      </c>
      <c r="C86" s="19">
        <f>+B86/B87</f>
        <v>0.29852707281654106</v>
      </c>
      <c r="D86" s="20"/>
      <c r="E86" s="18">
        <f>+E78+E70+E62+E54+E46</f>
        <v>456</v>
      </c>
      <c r="F86" s="19">
        <f>+E86/E87</f>
        <v>0.82758620689655171</v>
      </c>
      <c r="G86" s="22"/>
      <c r="H86" s="18">
        <f>+H78+H70+H62+H54+H46</f>
        <v>1354</v>
      </c>
      <c r="I86" s="19">
        <f>+H86/H87</f>
        <v>0.7867518884369552</v>
      </c>
      <c r="J86" s="20"/>
      <c r="K86" s="18">
        <f>+K78+K70+K62+K54+K46</f>
        <v>31</v>
      </c>
      <c r="L86" s="19">
        <f>+K86/K87</f>
        <v>0.33695652173913043</v>
      </c>
      <c r="M86" s="22"/>
      <c r="N86" s="18">
        <f>+N78+N70+N62+N54+N46</f>
        <v>1167</v>
      </c>
      <c r="O86" s="19">
        <f>+N86/N87</f>
        <v>0.6074960957834461</v>
      </c>
      <c r="P86" s="20"/>
      <c r="Q86" s="18">
        <f>+Q78+Q70+Q62+Q54+Q46</f>
        <v>4804</v>
      </c>
      <c r="R86" s="19">
        <f>+Q86/Q87</f>
        <v>0.3180614406779661</v>
      </c>
      <c r="S86" s="22"/>
    </row>
    <row r="87" spans="1:19" ht="15.75" x14ac:dyDescent="0.25">
      <c r="A87" s="25" t="s">
        <v>53</v>
      </c>
      <c r="B87" s="26">
        <f>+B81+B73+B65+B57+B49</f>
        <v>14461</v>
      </c>
      <c r="C87" s="28"/>
      <c r="D87" s="26"/>
      <c r="E87" s="26">
        <f>+E81+E73+E65+E57+E49</f>
        <v>551</v>
      </c>
      <c r="F87" s="28"/>
      <c r="G87" s="26"/>
      <c r="H87" s="26">
        <f>+H81+H73+H65+H57+H49</f>
        <v>1721</v>
      </c>
      <c r="I87" s="28"/>
      <c r="J87" s="26"/>
      <c r="K87" s="26">
        <f>+K81+K73+K65+K57+K49</f>
        <v>92</v>
      </c>
      <c r="L87" s="28"/>
      <c r="M87" s="26"/>
      <c r="N87" s="26">
        <f>+N81+N73+N65+N57+N49</f>
        <v>1921</v>
      </c>
      <c r="O87" s="28"/>
      <c r="P87" s="26"/>
      <c r="Q87" s="26">
        <f>+Q81+Q73+Q65+Q57+Q49</f>
        <v>15104</v>
      </c>
      <c r="R87" s="27"/>
      <c r="S87" s="26"/>
    </row>
    <row r="88" spans="1:19" ht="13.5" thickBot="1" x14ac:dyDescent="0.25"/>
    <row r="89" spans="1:19" ht="16.5" thickBot="1" x14ac:dyDescent="0.3">
      <c r="A89" s="80" t="s">
        <v>54</v>
      </c>
      <c r="B89" s="81" t="s">
        <v>55</v>
      </c>
      <c r="C89" s="81" t="s">
        <v>56</v>
      </c>
      <c r="D89" s="81" t="s">
        <v>57</v>
      </c>
      <c r="E89" s="81" t="s">
        <v>58</v>
      </c>
      <c r="F89" s="82" t="s">
        <v>59</v>
      </c>
      <c r="G89" s="83" t="s">
        <v>60</v>
      </c>
    </row>
    <row r="90" spans="1:19" ht="15" customHeight="1" x14ac:dyDescent="0.2">
      <c r="A90" s="30" t="s">
        <v>16</v>
      </c>
      <c r="B90" s="31">
        <v>0.17</v>
      </c>
      <c r="C90" s="31">
        <v>0.31</v>
      </c>
      <c r="D90" s="31">
        <v>0.46</v>
      </c>
      <c r="E90" s="31">
        <v>0.33</v>
      </c>
      <c r="F90" s="32">
        <v>0.05</v>
      </c>
      <c r="G90" s="33">
        <f>+R6</f>
        <v>0.18416575461578163</v>
      </c>
    </row>
    <row r="91" spans="1:19" ht="15" customHeight="1" x14ac:dyDescent="0.2">
      <c r="A91" s="34" t="s">
        <v>32</v>
      </c>
      <c r="B91" s="35">
        <v>0.27</v>
      </c>
      <c r="C91" s="35">
        <v>0.71</v>
      </c>
      <c r="D91" s="35">
        <v>0.71</v>
      </c>
      <c r="E91" s="35">
        <v>0.25</v>
      </c>
      <c r="F91" s="36">
        <v>0.53</v>
      </c>
      <c r="G91" s="37">
        <v>0.3</v>
      </c>
    </row>
    <row r="92" spans="1:19" ht="15" customHeight="1" x14ac:dyDescent="0.2">
      <c r="A92" s="34" t="s">
        <v>34</v>
      </c>
      <c r="B92" s="35">
        <v>0.25</v>
      </c>
      <c r="C92" s="35">
        <v>0.78</v>
      </c>
      <c r="D92" s="35">
        <v>0.55000000000000004</v>
      </c>
      <c r="E92" s="35">
        <v>0.49</v>
      </c>
      <c r="F92" s="36">
        <v>0.53</v>
      </c>
      <c r="G92" s="37">
        <v>0.28999999999999998</v>
      </c>
    </row>
    <row r="93" spans="1:19" ht="15" customHeight="1" x14ac:dyDescent="0.2">
      <c r="A93" s="34" t="s">
        <v>35</v>
      </c>
      <c r="B93" s="35">
        <v>0.26</v>
      </c>
      <c r="C93" s="35">
        <v>0.73</v>
      </c>
      <c r="D93" s="35">
        <v>0.7</v>
      </c>
      <c r="E93" s="35">
        <v>0.46</v>
      </c>
      <c r="F93" s="36">
        <v>0.4</v>
      </c>
      <c r="G93" s="37">
        <v>0.28999999999999998</v>
      </c>
    </row>
    <row r="94" spans="1:19" ht="15" customHeight="1" x14ac:dyDescent="0.2">
      <c r="A94" s="38" t="s">
        <v>36</v>
      </c>
      <c r="B94" s="35">
        <v>0.28566162919277555</v>
      </c>
      <c r="C94" s="35">
        <v>0.73825503355704702</v>
      </c>
      <c r="D94" s="35">
        <v>0.72508591065292094</v>
      </c>
      <c r="E94" s="35">
        <v>0.2857142857142857</v>
      </c>
      <c r="F94" s="36">
        <v>0.45306122448979591</v>
      </c>
      <c r="G94" s="37">
        <v>0.31</v>
      </c>
    </row>
    <row r="95" spans="1:19" ht="15" customHeight="1" x14ac:dyDescent="0.2">
      <c r="A95" s="38" t="s">
        <v>44</v>
      </c>
      <c r="B95" s="35">
        <v>0.2903</v>
      </c>
      <c r="C95" s="35">
        <v>0.8306</v>
      </c>
      <c r="D95" s="35">
        <v>0.75529999999999997</v>
      </c>
      <c r="E95" s="35">
        <v>0.27589999999999998</v>
      </c>
      <c r="F95" s="36">
        <v>0.58979999999999999</v>
      </c>
      <c r="G95" s="37">
        <v>0.31</v>
      </c>
    </row>
    <row r="96" spans="1:19" ht="15" customHeight="1" x14ac:dyDescent="0.2">
      <c r="A96" s="38" t="s">
        <v>46</v>
      </c>
      <c r="B96" s="35">
        <v>0.26540447504302928</v>
      </c>
      <c r="C96" s="35">
        <v>0.74545454545454548</v>
      </c>
      <c r="D96" s="35">
        <v>0.75146198830409361</v>
      </c>
      <c r="E96" s="35">
        <v>0.26923076923076922</v>
      </c>
      <c r="F96" s="36">
        <v>0.5417789757412399</v>
      </c>
      <c r="G96" s="37">
        <v>0.28000000000000003</v>
      </c>
    </row>
    <row r="97" spans="1:7" ht="15" customHeight="1" x14ac:dyDescent="0.2">
      <c r="A97" s="38" t="s">
        <v>47</v>
      </c>
      <c r="B97" s="35">
        <v>0.30259999999999998</v>
      </c>
      <c r="C97" s="35">
        <v>0.85189999999999999</v>
      </c>
      <c r="D97" s="35">
        <v>0.82669999999999999</v>
      </c>
      <c r="E97" s="35">
        <v>0.35</v>
      </c>
      <c r="F97" s="36">
        <v>0.62609999999999999</v>
      </c>
      <c r="G97" s="37">
        <v>0.32</v>
      </c>
    </row>
    <row r="98" spans="1:7" x14ac:dyDescent="0.2">
      <c r="A98" s="38" t="s">
        <v>48</v>
      </c>
      <c r="B98" s="35">
        <f>+C70</f>
        <v>0.36782399449982811</v>
      </c>
      <c r="C98" s="35">
        <f>+F70</f>
        <v>0.96039603960396036</v>
      </c>
      <c r="D98" s="35">
        <f>+I70</f>
        <v>0.91618497109826591</v>
      </c>
      <c r="E98" s="35">
        <f>+L70</f>
        <v>0.77777777777777779</v>
      </c>
      <c r="F98" s="36">
        <f>+O70</f>
        <v>0.76428571428571423</v>
      </c>
      <c r="G98" s="37">
        <v>0.39</v>
      </c>
    </row>
    <row r="99" spans="1:7" x14ac:dyDescent="0.2">
      <c r="A99" s="38" t="s">
        <v>49</v>
      </c>
      <c r="B99" s="35">
        <f>C78</f>
        <v>0.26751384815900958</v>
      </c>
      <c r="C99" s="35">
        <f>F78</f>
        <v>0.7592592592592593</v>
      </c>
      <c r="D99" s="35">
        <f>I78</f>
        <v>0.69168900804289535</v>
      </c>
      <c r="E99" s="35">
        <f>L78</f>
        <v>0.25</v>
      </c>
      <c r="F99" s="36">
        <f>O78</f>
        <v>0.50728155339805847</v>
      </c>
      <c r="G99" s="37">
        <v>0.28000000000000003</v>
      </c>
    </row>
    <row r="100" spans="1:7" ht="13.5" thickBot="1" x14ac:dyDescent="0.25">
      <c r="A100" s="38" t="s">
        <v>61</v>
      </c>
      <c r="B100" s="39">
        <f>+B83/B84</f>
        <v>0.27399154667075082</v>
      </c>
      <c r="C100" s="35">
        <f>+E83/E84</f>
        <v>0.71879483500717356</v>
      </c>
      <c r="D100" s="35">
        <f>+H83/H84</f>
        <v>0.7241151174330136</v>
      </c>
      <c r="E100" s="35">
        <f>+K83/K84</f>
        <v>0.35351089588377727</v>
      </c>
      <c r="F100" s="36">
        <f>+N83/N84</f>
        <v>0.50822239624119026</v>
      </c>
      <c r="G100" s="40">
        <f>+Q83/Q84</f>
        <v>0.29575914196975589</v>
      </c>
    </row>
    <row r="101" spans="1:7" ht="13.5" thickBot="1" x14ac:dyDescent="0.25">
      <c r="A101" s="41" t="s">
        <v>62</v>
      </c>
      <c r="B101" s="42">
        <f>+C86</f>
        <v>0.29852707281654106</v>
      </c>
      <c r="C101" s="43">
        <f>F86</f>
        <v>0.82758620689655171</v>
      </c>
      <c r="D101" s="43">
        <f>+I86</f>
        <v>0.7867518884369552</v>
      </c>
      <c r="E101" s="43">
        <f>+L86</f>
        <v>0.33695652173913043</v>
      </c>
      <c r="F101" s="44">
        <f>+O86</f>
        <v>0.6074960957834461</v>
      </c>
      <c r="G101" s="40">
        <f>+R86</f>
        <v>0.3180614406779661</v>
      </c>
    </row>
    <row r="103" spans="1:7" ht="44.25" customHeight="1" x14ac:dyDescent="0.2">
      <c r="A103" s="45" t="s">
        <v>63</v>
      </c>
      <c r="B103" s="84" t="s">
        <v>64</v>
      </c>
      <c r="C103" s="85"/>
      <c r="D103" s="85"/>
      <c r="E103" s="85"/>
      <c r="F103" s="85"/>
      <c r="G103" s="86"/>
    </row>
    <row r="104" spans="1:7" ht="56.25" customHeight="1" x14ac:dyDescent="0.2">
      <c r="A104" s="45" t="s">
        <v>65</v>
      </c>
      <c r="B104" s="84" t="s">
        <v>66</v>
      </c>
      <c r="C104" s="85"/>
      <c r="D104" s="85"/>
      <c r="E104" s="85"/>
      <c r="F104" s="85"/>
      <c r="G104" s="86"/>
    </row>
    <row r="105" spans="1:7" ht="44.25" customHeight="1" x14ac:dyDescent="0.2">
      <c r="A105" s="45" t="s">
        <v>67</v>
      </c>
      <c r="B105" s="84" t="s">
        <v>68</v>
      </c>
      <c r="C105" s="85"/>
      <c r="D105" s="85"/>
      <c r="E105" s="85"/>
      <c r="F105" s="85"/>
      <c r="G105" s="86"/>
    </row>
    <row r="106" spans="1:7" ht="50.25" customHeight="1" x14ac:dyDescent="0.2">
      <c r="A106" s="45" t="s">
        <v>69</v>
      </c>
      <c r="B106" s="84" t="s">
        <v>70</v>
      </c>
      <c r="C106" s="85"/>
      <c r="D106" s="85"/>
      <c r="E106" s="85"/>
      <c r="F106" s="85"/>
      <c r="G106" s="86"/>
    </row>
    <row r="107" spans="1:7" ht="44.25" customHeight="1" x14ac:dyDescent="0.2">
      <c r="A107" s="45" t="s">
        <v>71</v>
      </c>
      <c r="B107" s="84" t="s">
        <v>72</v>
      </c>
      <c r="C107" s="85"/>
      <c r="D107" s="85"/>
      <c r="E107" s="85"/>
      <c r="F107" s="85"/>
      <c r="G107" s="86"/>
    </row>
  </sheetData>
  <mergeCells count="65">
    <mergeCell ref="Q12:S12"/>
    <mergeCell ref="B4:D4"/>
    <mergeCell ref="E4:G4"/>
    <mergeCell ref="H4:J4"/>
    <mergeCell ref="K4:M4"/>
    <mergeCell ref="N4:P4"/>
    <mergeCell ref="Q4:S4"/>
    <mergeCell ref="B12:D12"/>
    <mergeCell ref="E12:G12"/>
    <mergeCell ref="H12:J12"/>
    <mergeCell ref="K12:M12"/>
    <mergeCell ref="N12:P12"/>
    <mergeCell ref="Q28:S28"/>
    <mergeCell ref="B20:D20"/>
    <mergeCell ref="E20:G20"/>
    <mergeCell ref="H20:J20"/>
    <mergeCell ref="K20:M20"/>
    <mergeCell ref="N20:P20"/>
    <mergeCell ref="Q20:S20"/>
    <mergeCell ref="B28:D28"/>
    <mergeCell ref="E28:G28"/>
    <mergeCell ref="H28:J28"/>
    <mergeCell ref="K28:M28"/>
    <mergeCell ref="N28:P28"/>
    <mergeCell ref="Q44:S44"/>
    <mergeCell ref="B36:D36"/>
    <mergeCell ref="E36:G36"/>
    <mergeCell ref="H36:J36"/>
    <mergeCell ref="K36:M36"/>
    <mergeCell ref="N36:P36"/>
    <mergeCell ref="Q36:S36"/>
    <mergeCell ref="B44:D44"/>
    <mergeCell ref="E44:G44"/>
    <mergeCell ref="H44:J44"/>
    <mergeCell ref="K44:M44"/>
    <mergeCell ref="N44:P44"/>
    <mergeCell ref="Q60:S60"/>
    <mergeCell ref="B52:D52"/>
    <mergeCell ref="E52:G52"/>
    <mergeCell ref="H52:J52"/>
    <mergeCell ref="K52:M52"/>
    <mergeCell ref="N52:P52"/>
    <mergeCell ref="Q52:S52"/>
    <mergeCell ref="B60:D60"/>
    <mergeCell ref="E60:G60"/>
    <mergeCell ref="H60:J60"/>
    <mergeCell ref="K60:M60"/>
    <mergeCell ref="N60:P60"/>
    <mergeCell ref="Q76:S76"/>
    <mergeCell ref="B68:D68"/>
    <mergeCell ref="E68:G68"/>
    <mergeCell ref="H68:J68"/>
    <mergeCell ref="K68:M68"/>
    <mergeCell ref="N68:P68"/>
    <mergeCell ref="Q68:S68"/>
    <mergeCell ref="B76:D76"/>
    <mergeCell ref="E76:G76"/>
    <mergeCell ref="H76:J76"/>
    <mergeCell ref="K76:M76"/>
    <mergeCell ref="N76:P76"/>
    <mergeCell ref="B103:G103"/>
    <mergeCell ref="B104:G104"/>
    <mergeCell ref="B105:G105"/>
    <mergeCell ref="B106:G106"/>
    <mergeCell ref="B107:G107"/>
  </mergeCells>
  <printOptions horizontalCentered="1"/>
  <pageMargins left="0.69" right="0.21" top="0.17" bottom="0.46" header="0.17" footer="0.17"/>
  <pageSetup scale="46" fitToHeight="2" orientation="landscape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showGridLines="0" tabSelected="1" workbookViewId="0">
      <selection activeCell="N16" sqref="N16"/>
    </sheetView>
  </sheetViews>
  <sheetFormatPr defaultRowHeight="15" x14ac:dyDescent="0.25"/>
  <cols>
    <col min="1" max="1" width="14" customWidth="1"/>
    <col min="2" max="2" width="12" bestFit="1" customWidth="1"/>
    <col min="3" max="3" width="4.28515625" bestFit="1" customWidth="1"/>
    <col min="4" max="4" width="12" bestFit="1" customWidth="1"/>
    <col min="5" max="5" width="4.28515625" bestFit="1" customWidth="1"/>
    <col min="6" max="6" width="12" bestFit="1" customWidth="1"/>
    <col min="7" max="7" width="4.28515625" bestFit="1" customWidth="1"/>
    <col min="8" max="8" width="12" bestFit="1" customWidth="1"/>
    <col min="9" max="9" width="4.28515625" bestFit="1" customWidth="1"/>
    <col min="10" max="10" width="12" bestFit="1" customWidth="1"/>
    <col min="11" max="11" width="4.28515625" bestFit="1" customWidth="1"/>
  </cols>
  <sheetData>
    <row r="1" spans="1:11" ht="18.75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8.75" x14ac:dyDescent="0.3">
      <c r="A2" s="96" t="s">
        <v>113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7" t="s">
        <v>112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3.75" customHeight="1" x14ac:dyDescent="0.3">
      <c r="A4" s="8"/>
      <c r="B4" s="8"/>
      <c r="C4" s="8"/>
      <c r="D4" s="8"/>
      <c r="E4" s="8"/>
      <c r="F4" s="8"/>
      <c r="G4" s="8"/>
    </row>
    <row r="5" spans="1:11" x14ac:dyDescent="0.25">
      <c r="A5" s="95" t="s">
        <v>108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30" spans="1:11" x14ac:dyDescent="0.25">
      <c r="A30" s="95" t="s">
        <v>109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51" spans="1:11" x14ac:dyDescent="0.25">
      <c r="A51" s="95" t="s">
        <v>110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</row>
    <row r="79" spans="1:11" x14ac:dyDescent="0.25">
      <c r="A79" s="95" t="s">
        <v>111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</row>
  </sheetData>
  <mergeCells count="7">
    <mergeCell ref="A30:K30"/>
    <mergeCell ref="A51:K51"/>
    <mergeCell ref="A79:K79"/>
    <mergeCell ref="A1:K1"/>
    <mergeCell ref="A2:K2"/>
    <mergeCell ref="A5:K5"/>
    <mergeCell ref="A3:K3"/>
  </mergeCells>
  <pageMargins left="0.5" right="0.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Proposal History</vt:lpstr>
      <vt:lpstr>Proposals By Sponsor</vt:lpstr>
      <vt:lpstr>Proposal Success Rate</vt:lpstr>
      <vt:lpstr>Voluntary Support</vt:lpstr>
      <vt:lpstr>'Proposal History'!Print_Area</vt:lpstr>
      <vt:lpstr>'Proposal Success Rate'!Print_Area</vt:lpstr>
      <vt:lpstr>'Voluntary Support'!Print_Area</vt:lpstr>
      <vt:lpstr>'Proposal Success Rate'!Print_Titles</vt:lpstr>
      <vt:lpstr>'Proposals By Sponsor'!Print_Titles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Sandel, Ken L.</dc:creator>
  <cp:lastModifiedBy>Vi-Zook, Kim</cp:lastModifiedBy>
  <cp:lastPrinted>2016-10-28T18:03:28Z</cp:lastPrinted>
  <dcterms:created xsi:type="dcterms:W3CDTF">2016-10-12T11:10:51Z</dcterms:created>
  <dcterms:modified xsi:type="dcterms:W3CDTF">2019-04-25T16:53:10Z</dcterms:modified>
</cp:coreProperties>
</file>