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activeTab="0"/>
  </bookViews>
  <sheets>
    <sheet name="Clear OD" sheetId="1" r:id="rId1"/>
  </sheets>
  <definedNames>
    <definedName name="_xlnm.Print_Area" localSheetId="0">'Clear OD'!$A$1:$F$34</definedName>
  </definedNames>
  <calcPr fullCalcOnLoad="1"/>
</workbook>
</file>

<file path=xl/sharedStrings.xml><?xml version="1.0" encoding="utf-8"?>
<sst xmlns="http://schemas.openxmlformats.org/spreadsheetml/2006/main" count="22" uniqueCount="22">
  <si>
    <t>Total</t>
  </si>
  <si>
    <t>Salary</t>
  </si>
  <si>
    <t>Remits</t>
  </si>
  <si>
    <t>Ins.</t>
  </si>
  <si>
    <t>Amount Moved</t>
  </si>
  <si>
    <t>Rate</t>
  </si>
  <si>
    <t>PAR - Overdraft Clearing Tool</t>
  </si>
  <si>
    <t>Amount</t>
  </si>
  <si>
    <t>Type</t>
  </si>
  <si>
    <t>Salary &amp; Fringe on O/D Account Only</t>
  </si>
  <si>
    <t>Account F&amp;A Rate:</t>
  </si>
  <si>
    <t>Notes:</t>
  </si>
  <si>
    <t xml:space="preserve">Total Salary &amp; Fringe less Remits:  </t>
  </si>
  <si>
    <t xml:space="preserve">Total Remits moved:  </t>
  </si>
  <si>
    <t xml:space="preserve">Indirect Costs Moved:  </t>
  </si>
  <si>
    <t xml:space="preserve">% of Salary on Account to be moved:  </t>
  </si>
  <si>
    <t xml:space="preserve">% to move on PAR to clear O/D:  </t>
  </si>
  <si>
    <t xml:space="preserve">Total Overdraft to Clear:  </t>
  </si>
  <si>
    <t xml:space="preserve">Total Employee Salary for PAR Period:  </t>
  </si>
  <si>
    <t>Grad Name</t>
  </si>
  <si>
    <t xml:space="preserve">Fringes </t>
  </si>
  <si>
    <t>Example 1A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</si>
</sst>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&quot;$&quot;* #,##0.000_);_(&quot;$&quot;* \(#,##0.000\);_(&quot;$&quot;* &quot;-&quot;???_);_(@_)"/>
  </numFmts>
  <fonts count="50">
    <font>
      <sz val="10"/>
      <name val="Calibri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8"/>
      <name val="Tahoma"/>
      <family val="2"/>
    </font>
    <font>
      <b/>
      <sz val="14"/>
      <name val="Calibri"/>
      <family val="2"/>
    </font>
    <font>
      <b/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b/>
      <sz val="11.5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Calibri"/>
      <family val="2"/>
    </font>
    <font>
      <b/>
      <sz val="10"/>
      <color rgb="FFFF0000"/>
      <name val="Calibri"/>
      <family val="2"/>
    </font>
    <font>
      <b/>
      <sz val="11.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4" fontId="4" fillId="33" borderId="0" xfId="44" applyFont="1" applyFill="1" applyBorder="1" applyAlignment="1" applyProtection="1">
      <alignment/>
      <protection locked="0"/>
    </xf>
    <xf numFmtId="44" fontId="4" fillId="0" borderId="10" xfId="44" applyFont="1" applyFill="1" applyBorder="1" applyAlignment="1" applyProtection="1">
      <alignment/>
      <protection locked="0"/>
    </xf>
    <xf numFmtId="165" fontId="4" fillId="33" borderId="10" xfId="60" applyNumberFormat="1" applyFont="1" applyFill="1" applyBorder="1" applyAlignment="1" applyProtection="1">
      <alignment/>
      <protection locked="0"/>
    </xf>
    <xf numFmtId="44" fontId="4" fillId="10" borderId="11" xfId="44" applyFont="1" applyFill="1" applyBorder="1" applyAlignment="1" applyProtection="1">
      <alignment/>
      <protection/>
    </xf>
    <xf numFmtId="44" fontId="4" fillId="10" borderId="12" xfId="44" applyFont="1" applyFill="1" applyBorder="1" applyAlignment="1" applyProtection="1">
      <alignment/>
      <protection/>
    </xf>
    <xf numFmtId="44" fontId="8" fillId="10" borderId="12" xfId="44" applyFont="1" applyFill="1" applyBorder="1" applyAlignment="1" applyProtection="1">
      <alignment/>
      <protection/>
    </xf>
    <xf numFmtId="44" fontId="47" fillId="0" borderId="0" xfId="57" applyNumberFormat="1" applyFont="1" applyBorder="1" applyProtection="1">
      <alignment/>
      <protection/>
    </xf>
    <xf numFmtId="44" fontId="4" fillId="33" borderId="13" xfId="44" applyFont="1" applyFill="1" applyBorder="1" applyAlignment="1" applyProtection="1">
      <alignment/>
      <protection locked="0"/>
    </xf>
    <xf numFmtId="10" fontId="4" fillId="33" borderId="14" xfId="60" applyNumberFormat="1" applyFont="1" applyFill="1" applyBorder="1" applyAlignment="1" applyProtection="1">
      <alignment/>
      <protection locked="0"/>
    </xf>
    <xf numFmtId="44" fontId="4" fillId="33" borderId="15" xfId="44" applyFont="1" applyFill="1" applyBorder="1" applyAlignment="1" applyProtection="1">
      <alignment/>
      <protection locked="0"/>
    </xf>
    <xf numFmtId="44" fontId="4" fillId="10" borderId="14" xfId="44" applyFont="1" applyFill="1" applyBorder="1" applyAlignment="1" applyProtection="1">
      <alignment/>
      <protection/>
    </xf>
    <xf numFmtId="44" fontId="4" fillId="10" borderId="16" xfId="44" applyFont="1" applyFill="1" applyBorder="1" applyAlignment="1" applyProtection="1">
      <alignment/>
      <protection/>
    </xf>
    <xf numFmtId="44" fontId="4" fillId="10" borderId="15" xfId="44" applyFont="1" applyFill="1" applyBorder="1" applyAlignment="1" applyProtection="1">
      <alignment/>
      <protection/>
    </xf>
    <xf numFmtId="10" fontId="4" fillId="10" borderId="16" xfId="60" applyNumberFormat="1" applyFont="1" applyFill="1" applyBorder="1" applyAlignment="1" applyProtection="1">
      <alignment/>
      <protection/>
    </xf>
    <xf numFmtId="10" fontId="8" fillId="10" borderId="15" xfId="60" applyNumberFormat="1" applyFont="1" applyFill="1" applyBorder="1" applyAlignment="1" applyProtection="1">
      <alignment horizontal="right"/>
      <protection/>
    </xf>
    <xf numFmtId="44" fontId="8" fillId="10" borderId="10" xfId="44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19" xfId="57" applyFont="1" applyBorder="1" applyProtection="1">
      <alignment/>
      <protection/>
    </xf>
    <xf numFmtId="44" fontId="4" fillId="34" borderId="0" xfId="44" applyFont="1" applyFill="1" applyBorder="1" applyAlignment="1" applyProtection="1">
      <alignment/>
      <protection/>
    </xf>
    <xf numFmtId="44" fontId="4" fillId="0" borderId="11" xfId="44" applyFont="1" applyBorder="1" applyAlignment="1" applyProtection="1">
      <alignment/>
      <protection/>
    </xf>
    <xf numFmtId="0" fontId="4" fillId="0" borderId="0" xfId="57" applyFont="1" applyProtection="1">
      <alignment/>
      <protection/>
    </xf>
    <xf numFmtId="44" fontId="4" fillId="0" borderId="0" xfId="44" applyFont="1" applyBorder="1" applyAlignment="1" applyProtection="1">
      <alignment/>
      <protection/>
    </xf>
    <xf numFmtId="44" fontId="4" fillId="0" borderId="0" xfId="57" applyNumberFormat="1" applyFont="1" applyProtection="1">
      <alignment/>
      <protection/>
    </xf>
    <xf numFmtId="0" fontId="8" fillId="0" borderId="23" xfId="57" applyFont="1" applyBorder="1" applyProtection="1">
      <alignment/>
      <protection/>
    </xf>
    <xf numFmtId="44" fontId="4" fillId="34" borderId="10" xfId="44" applyFont="1" applyFill="1" applyBorder="1" applyAlignment="1" applyProtection="1">
      <alignment/>
      <protection/>
    </xf>
    <xf numFmtId="10" fontId="4" fillId="0" borderId="0" xfId="60" applyNumberFormat="1" applyFont="1" applyAlignment="1" applyProtection="1">
      <alignment/>
      <protection/>
    </xf>
    <xf numFmtId="0" fontId="4" fillId="0" borderId="0" xfId="57" applyFont="1" applyBorder="1" applyProtection="1">
      <alignment/>
      <protection/>
    </xf>
    <xf numFmtId="44" fontId="4" fillId="0" borderId="0" xfId="44" applyFont="1" applyFill="1" applyBorder="1" applyAlignment="1" applyProtection="1">
      <alignment/>
      <protection/>
    </xf>
    <xf numFmtId="166" fontId="4" fillId="0" borderId="11" xfId="57" applyNumberFormat="1" applyFont="1" applyBorder="1" applyProtection="1">
      <alignment/>
      <protection/>
    </xf>
    <xf numFmtId="44" fontId="4" fillId="0" borderId="11" xfId="44" applyFont="1" applyFill="1" applyBorder="1" applyAlignment="1" applyProtection="1">
      <alignment/>
      <protection/>
    </xf>
    <xf numFmtId="166" fontId="4" fillId="0" borderId="0" xfId="57" applyNumberFormat="1" applyFont="1" applyProtection="1">
      <alignment/>
      <protection/>
    </xf>
    <xf numFmtId="0" fontId="6" fillId="0" borderId="0" xfId="57" applyFont="1" applyProtection="1">
      <alignment/>
      <protection/>
    </xf>
    <xf numFmtId="44" fontId="4" fillId="0" borderId="0" xfId="44" applyFont="1" applyAlignment="1" applyProtection="1">
      <alignment/>
      <protection/>
    </xf>
    <xf numFmtId="0" fontId="8" fillId="0" borderId="10" xfId="57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4" fillId="0" borderId="11" xfId="57" applyFont="1" applyBorder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12" xfId="57" applyFont="1" applyBorder="1" applyProtection="1">
      <alignment/>
      <protection/>
    </xf>
    <xf numFmtId="44" fontId="4" fillId="0" borderId="0" xfId="57" applyNumberFormat="1" applyFont="1" applyBorder="1" applyProtection="1">
      <alignment/>
      <protection/>
    </xf>
    <xf numFmtId="10" fontId="4" fillId="0" borderId="0" xfId="60" applyNumberFormat="1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 hidden="1" locked="0"/>
    </xf>
    <xf numFmtId="0" fontId="48" fillId="0" borderId="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24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48" fillId="0" borderId="19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8" fillId="0" borderId="0" xfId="57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49" fillId="0" borderId="10" xfId="57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0" fontId="4" fillId="0" borderId="0" xfId="57" applyNumberFormat="1" applyFo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45"/>
  <sheetViews>
    <sheetView showGridLines="0" tabSelected="1" zoomScalePageLayoutView="85" workbookViewId="0" topLeftCell="A1">
      <selection activeCell="G3" sqref="G3"/>
    </sheetView>
  </sheetViews>
  <sheetFormatPr defaultColWidth="9.140625" defaultRowHeight="12.75"/>
  <cols>
    <col min="1" max="1" width="8.57421875" style="19" customWidth="1"/>
    <col min="2" max="2" width="23.7109375" style="19" customWidth="1"/>
    <col min="3" max="3" width="22.28125" style="19" customWidth="1"/>
    <col min="4" max="4" width="17.57421875" style="19" customWidth="1"/>
    <col min="5" max="5" width="18.57421875" style="19" bestFit="1" customWidth="1"/>
    <col min="6" max="6" width="8.7109375" style="19" customWidth="1"/>
    <col min="7" max="7" width="12.28125" style="19" bestFit="1" customWidth="1"/>
    <col min="8" max="16384" width="9.140625" style="19" customWidth="1"/>
  </cols>
  <sheetData>
    <row r="1" spans="1:6" ht="38.25" customHeight="1">
      <c r="A1" s="17"/>
      <c r="B1" s="56" t="s">
        <v>21</v>
      </c>
      <c r="C1" s="56"/>
      <c r="D1" s="56"/>
      <c r="E1" s="56"/>
      <c r="F1" s="18"/>
    </row>
    <row r="2" spans="1:6" ht="31.5">
      <c r="A2" s="20"/>
      <c r="B2" s="70" t="s">
        <v>6</v>
      </c>
      <c r="C2" s="71"/>
      <c r="D2" s="71"/>
      <c r="E2" s="72"/>
      <c r="F2" s="21"/>
    </row>
    <row r="3" spans="1:6" ht="31.5">
      <c r="A3" s="20"/>
      <c r="B3" s="22"/>
      <c r="C3" s="22"/>
      <c r="D3" s="22"/>
      <c r="E3" s="22"/>
      <c r="F3" s="21"/>
    </row>
    <row r="4" spans="1:6" ht="18.75">
      <c r="A4" s="20"/>
      <c r="B4" s="23"/>
      <c r="C4" s="23"/>
      <c r="D4" s="23"/>
      <c r="E4" s="23"/>
      <c r="F4" s="21"/>
    </row>
    <row r="5" spans="1:6" ht="18.75">
      <c r="A5" s="20"/>
      <c r="B5" s="69" t="s">
        <v>18</v>
      </c>
      <c r="C5" s="69"/>
      <c r="D5" s="8">
        <v>3510.87</v>
      </c>
      <c r="E5" s="25"/>
      <c r="F5" s="21"/>
    </row>
    <row r="6" spans="1:6" ht="18.75">
      <c r="A6" s="20"/>
      <c r="B6" s="74">
        <f>IF(C9&gt;D5,"SALARY ON GRANT CANNOT BE GREATER THAT TOTAL SALARY FOR PAR PERIOD!!!","")</f>
      </c>
      <c r="C6" s="74"/>
      <c r="D6" s="74"/>
      <c r="E6" s="74"/>
      <c r="F6" s="21"/>
    </row>
    <row r="7" spans="1:6" ht="18.75">
      <c r="A7" s="20"/>
      <c r="B7" s="75" t="s">
        <v>9</v>
      </c>
      <c r="C7" s="75"/>
      <c r="D7" s="75"/>
      <c r="E7" s="75"/>
      <c r="F7" s="21"/>
    </row>
    <row r="8" spans="1:6" ht="18.75">
      <c r="A8" s="20"/>
      <c r="B8" s="26" t="s">
        <v>8</v>
      </c>
      <c r="C8" s="27" t="s">
        <v>7</v>
      </c>
      <c r="D8" s="27" t="s">
        <v>5</v>
      </c>
      <c r="E8" s="28" t="s">
        <v>4</v>
      </c>
      <c r="F8" s="21"/>
    </row>
    <row r="9" spans="1:8" ht="18.75">
      <c r="A9" s="20"/>
      <c r="B9" s="29" t="s">
        <v>1</v>
      </c>
      <c r="C9" s="1">
        <v>3510.87</v>
      </c>
      <c r="D9" s="30"/>
      <c r="E9" s="4">
        <f>IF($D$18=0,0,$D$23*C9)</f>
        <v>94.53578603210093</v>
      </c>
      <c r="F9" s="31"/>
      <c r="G9" s="32"/>
      <c r="H9" s="33"/>
    </row>
    <row r="10" spans="1:8" ht="18.75">
      <c r="A10" s="20"/>
      <c r="B10" s="29" t="s">
        <v>2</v>
      </c>
      <c r="C10" s="1">
        <v>1207.5</v>
      </c>
      <c r="D10" s="30"/>
      <c r="E10" s="4">
        <f>IF($D$18=0,0,$D$23*C10)</f>
        <v>32.51386739861113</v>
      </c>
      <c r="F10" s="31"/>
      <c r="G10" s="34"/>
      <c r="H10" s="33"/>
    </row>
    <row r="11" spans="1:8" ht="18.75">
      <c r="A11" s="20"/>
      <c r="B11" s="29" t="s">
        <v>3</v>
      </c>
      <c r="C11" s="1">
        <v>331.72</v>
      </c>
      <c r="D11" s="30"/>
      <c r="E11" s="4">
        <f>IF($D$18=0,0,$D$23*C11)</f>
        <v>8.93209117471411</v>
      </c>
      <c r="F11" s="31"/>
      <c r="G11" s="34"/>
      <c r="H11" s="33"/>
    </row>
    <row r="12" spans="1:8" ht="18.75">
      <c r="A12" s="20"/>
      <c r="B12" s="35" t="s">
        <v>20</v>
      </c>
      <c r="C12" s="2">
        <f>+C9*D12</f>
        <v>36.86</v>
      </c>
      <c r="D12" s="3">
        <f>36.86/3510.87</f>
        <v>0.010498822229248021</v>
      </c>
      <c r="E12" s="5">
        <f>IF($D$18=0,0,$D$23*C12)</f>
        <v>0.9925144118532558</v>
      </c>
      <c r="F12" s="31"/>
      <c r="G12" s="76"/>
      <c r="H12" s="33"/>
    </row>
    <row r="13" spans="1:8" ht="18.75">
      <c r="A13" s="20"/>
      <c r="B13" s="35" t="s">
        <v>0</v>
      </c>
      <c r="C13" s="16">
        <f>SUM(C9:C12)</f>
        <v>5086.95</v>
      </c>
      <c r="D13" s="36"/>
      <c r="E13" s="6">
        <f>IF($D$18=0,0,$D$23*C13)</f>
        <v>136.97425901727942</v>
      </c>
      <c r="F13" s="31"/>
      <c r="G13" s="37"/>
      <c r="H13" s="32"/>
    </row>
    <row r="14" spans="1:8" ht="18.75">
      <c r="A14" s="20"/>
      <c r="B14" s="38"/>
      <c r="C14" s="33"/>
      <c r="D14" s="39"/>
      <c r="E14" s="33"/>
      <c r="F14" s="31"/>
      <c r="G14" s="37"/>
      <c r="H14" s="32"/>
    </row>
    <row r="15" spans="1:8" ht="18.75">
      <c r="A15" s="20"/>
      <c r="B15" s="24" t="s">
        <v>10</v>
      </c>
      <c r="C15" s="54">
        <v>1</v>
      </c>
      <c r="D15" s="9">
        <v>0.36</v>
      </c>
      <c r="E15" s="25"/>
      <c r="F15" s="31"/>
      <c r="G15" s="32"/>
      <c r="H15" s="32"/>
    </row>
    <row r="16" spans="1:8" ht="18.75">
      <c r="A16" s="20"/>
      <c r="B16" s="69" t="s">
        <v>17</v>
      </c>
      <c r="C16" s="69"/>
      <c r="D16" s="10">
        <v>174.58</v>
      </c>
      <c r="E16" s="38"/>
      <c r="F16" s="40"/>
      <c r="G16" s="32"/>
      <c r="H16" s="32"/>
    </row>
    <row r="17" spans="1:8" ht="18.75">
      <c r="A17" s="20"/>
      <c r="B17" s="24"/>
      <c r="C17" s="24"/>
      <c r="D17" s="38"/>
      <c r="E17" s="38"/>
      <c r="F17" s="40"/>
      <c r="G17" s="32"/>
      <c r="H17" s="32"/>
    </row>
    <row r="18" spans="1:8" ht="18.75">
      <c r="A18" s="20"/>
      <c r="B18" s="24"/>
      <c r="C18" s="24"/>
      <c r="D18" s="7">
        <f>IF(C15=1,((C13-C10)*(1+D15)+C10)*0.01,C13*(1+D15)*0.01)</f>
        <v>64.83552</v>
      </c>
      <c r="E18" s="38"/>
      <c r="F18" s="40"/>
      <c r="G18" s="32"/>
      <c r="H18" s="32"/>
    </row>
    <row r="19" spans="1:10" ht="18.75">
      <c r="A19" s="20"/>
      <c r="B19" s="25"/>
      <c r="C19" s="25"/>
      <c r="D19" s="25"/>
      <c r="E19" s="38"/>
      <c r="F19" s="41"/>
      <c r="G19" s="32"/>
      <c r="H19" s="42"/>
      <c r="I19" s="32"/>
      <c r="J19" s="32"/>
    </row>
    <row r="20" spans="1:9" ht="18.75">
      <c r="A20" s="20"/>
      <c r="B20" s="68" t="s">
        <v>12</v>
      </c>
      <c r="C20" s="68"/>
      <c r="D20" s="11">
        <f>+(C13-C10)*D23</f>
        <v>104.4603916186683</v>
      </c>
      <c r="E20" s="25"/>
      <c r="F20" s="21"/>
      <c r="G20" s="43"/>
      <c r="H20" s="32"/>
      <c r="I20" s="32"/>
    </row>
    <row r="21" spans="1:9" ht="18.75">
      <c r="A21" s="20"/>
      <c r="B21" s="68" t="s">
        <v>13</v>
      </c>
      <c r="C21" s="68"/>
      <c r="D21" s="12">
        <f>+D23*C10</f>
        <v>32.51386739861113</v>
      </c>
      <c r="E21" s="25"/>
      <c r="F21" s="21"/>
      <c r="G21" s="44"/>
      <c r="H21" s="32"/>
      <c r="I21" s="32"/>
    </row>
    <row r="22" spans="1:9" ht="18.75">
      <c r="A22" s="20"/>
      <c r="B22" s="45"/>
      <c r="C22" s="45" t="s">
        <v>14</v>
      </c>
      <c r="D22" s="13">
        <f>IF(D24=0,0,D16-E13)</f>
        <v>37.60574098272059</v>
      </c>
      <c r="E22" s="25"/>
      <c r="F22" s="21"/>
      <c r="G22" s="44"/>
      <c r="H22" s="32"/>
      <c r="I22" s="32"/>
    </row>
    <row r="23" spans="1:9" ht="18.75">
      <c r="A23" s="20"/>
      <c r="B23" s="68" t="s">
        <v>15</v>
      </c>
      <c r="C23" s="68"/>
      <c r="D23" s="14">
        <f>IF(D18=0,0,D16/D18*0.01)</f>
        <v>0.026926598259719367</v>
      </c>
      <c r="E23" s="66">
        <f>IF(D23&lt;=1,"",IF(D23="N/A","","Not enough salary to clear O/D!"))</f>
      </c>
      <c r="F23" s="67"/>
      <c r="G23" s="44"/>
      <c r="H23" s="32"/>
      <c r="I23" s="32"/>
    </row>
    <row r="24" spans="1:10" ht="18.75">
      <c r="A24" s="20"/>
      <c r="B24" s="69" t="s">
        <v>16</v>
      </c>
      <c r="C24" s="69"/>
      <c r="D24" s="15">
        <f>IF(D5&lt;&gt;0,E9/D5,0)</f>
        <v>0.026926598259719367</v>
      </c>
      <c r="E24" s="66"/>
      <c r="F24" s="67"/>
      <c r="H24" s="44"/>
      <c r="I24" s="32"/>
      <c r="J24" s="32"/>
    </row>
    <row r="25" spans="1:10" ht="18.75">
      <c r="A25" s="20"/>
      <c r="B25" s="55"/>
      <c r="C25" s="55"/>
      <c r="D25" s="55"/>
      <c r="E25" s="55"/>
      <c r="F25" s="47"/>
      <c r="H25" s="44"/>
      <c r="I25" s="32"/>
      <c r="J25" s="32"/>
    </row>
    <row r="26" spans="1:10" ht="18.75">
      <c r="A26" s="20"/>
      <c r="B26" s="48" t="s">
        <v>11</v>
      </c>
      <c r="C26" s="24"/>
      <c r="D26" s="46"/>
      <c r="E26" s="46"/>
      <c r="F26" s="47"/>
      <c r="H26" s="44"/>
      <c r="I26" s="32"/>
      <c r="J26" s="32"/>
    </row>
    <row r="27" spans="1:10" ht="18.75">
      <c r="A27" s="20"/>
      <c r="B27" s="57" t="s">
        <v>19</v>
      </c>
      <c r="C27" s="58"/>
      <c r="D27" s="58"/>
      <c r="E27" s="59"/>
      <c r="F27" s="47"/>
      <c r="H27" s="44"/>
      <c r="I27" s="32"/>
      <c r="J27" s="32"/>
    </row>
    <row r="28" spans="1:10" ht="18.75">
      <c r="A28" s="20"/>
      <c r="B28" s="60"/>
      <c r="C28" s="61"/>
      <c r="D28" s="61"/>
      <c r="E28" s="62"/>
      <c r="F28" s="47"/>
      <c r="H28" s="44"/>
      <c r="I28" s="32"/>
      <c r="J28" s="32"/>
    </row>
    <row r="29" spans="1:10" ht="18.75">
      <c r="A29" s="20"/>
      <c r="B29" s="60"/>
      <c r="C29" s="61"/>
      <c r="D29" s="61"/>
      <c r="E29" s="62"/>
      <c r="F29" s="47"/>
      <c r="H29" s="44"/>
      <c r="I29" s="32"/>
      <c r="J29" s="32"/>
    </row>
    <row r="30" spans="1:10" ht="18.75">
      <c r="A30" s="20"/>
      <c r="B30" s="60"/>
      <c r="C30" s="61"/>
      <c r="D30" s="61"/>
      <c r="E30" s="62"/>
      <c r="F30" s="47"/>
      <c r="H30" s="44"/>
      <c r="I30" s="32"/>
      <c r="J30" s="32"/>
    </row>
    <row r="31" spans="1:10" ht="18.75">
      <c r="A31" s="20"/>
      <c r="B31" s="60"/>
      <c r="C31" s="61"/>
      <c r="D31" s="61"/>
      <c r="E31" s="62"/>
      <c r="F31" s="47"/>
      <c r="H31" s="44"/>
      <c r="I31" s="32"/>
      <c r="J31" s="32"/>
    </row>
    <row r="32" spans="1:10" ht="30.75" customHeight="1">
      <c r="A32" s="20"/>
      <c r="B32" s="63"/>
      <c r="C32" s="64"/>
      <c r="D32" s="64"/>
      <c r="E32" s="65"/>
      <c r="F32" s="47"/>
      <c r="H32" s="44"/>
      <c r="I32" s="32"/>
      <c r="J32" s="32"/>
    </row>
    <row r="33" spans="1:7" ht="38.25" customHeight="1">
      <c r="A33" s="20"/>
      <c r="B33" s="24"/>
      <c r="C33" s="24"/>
      <c r="D33" s="7"/>
      <c r="E33" s="7"/>
      <c r="F33" s="49"/>
      <c r="G33" s="32"/>
    </row>
    <row r="34" spans="1:8" ht="18.75">
      <c r="A34" s="50"/>
      <c r="B34" s="73"/>
      <c r="C34" s="73"/>
      <c r="D34" s="73"/>
      <c r="E34" s="73"/>
      <c r="F34" s="51"/>
      <c r="G34" s="32"/>
      <c r="H34" s="32"/>
    </row>
    <row r="35" spans="2:8" ht="18.75">
      <c r="B35" s="38"/>
      <c r="C35" s="52"/>
      <c r="D35" s="52"/>
      <c r="E35" s="53"/>
      <c r="F35" s="33"/>
      <c r="G35" s="32"/>
      <c r="H35" s="32"/>
    </row>
    <row r="36" spans="2:8" ht="18.75">
      <c r="B36" s="38"/>
      <c r="C36" s="52"/>
      <c r="D36" s="52"/>
      <c r="E36" s="53"/>
      <c r="F36" s="33"/>
      <c r="G36" s="32"/>
      <c r="H36" s="32"/>
    </row>
    <row r="37" spans="2:8" ht="18.75">
      <c r="B37" s="38"/>
      <c r="C37" s="52"/>
      <c r="D37" s="52"/>
      <c r="E37" s="53"/>
      <c r="F37" s="33"/>
      <c r="G37" s="32"/>
      <c r="H37" s="32"/>
    </row>
    <row r="38" spans="2:8" ht="18.75">
      <c r="B38" s="38"/>
      <c r="C38" s="52"/>
      <c r="D38" s="52"/>
      <c r="E38" s="53"/>
      <c r="F38" s="33"/>
      <c r="G38" s="32"/>
      <c r="H38" s="32"/>
    </row>
    <row r="39" spans="2:8" ht="18.75">
      <c r="B39" s="38"/>
      <c r="C39" s="52"/>
      <c r="D39" s="52"/>
      <c r="E39" s="53"/>
      <c r="F39" s="33"/>
      <c r="G39" s="32"/>
      <c r="H39" s="32"/>
    </row>
    <row r="40" spans="2:8" ht="18.75">
      <c r="B40" s="38"/>
      <c r="C40" s="52"/>
      <c r="D40" s="52"/>
      <c r="E40" s="53"/>
      <c r="F40" s="33"/>
      <c r="G40" s="32"/>
      <c r="H40" s="32"/>
    </row>
    <row r="41" spans="2:8" ht="18.75">
      <c r="B41" s="38"/>
      <c r="C41" s="52"/>
      <c r="D41" s="52"/>
      <c r="E41" s="53"/>
      <c r="F41" s="33"/>
      <c r="G41" s="32"/>
      <c r="H41" s="32"/>
    </row>
    <row r="42" spans="2:8" ht="18.75">
      <c r="B42" s="38"/>
      <c r="C42" s="52"/>
      <c r="D42" s="52"/>
      <c r="E42" s="53"/>
      <c r="F42" s="33"/>
      <c r="G42" s="32"/>
      <c r="H42" s="32"/>
    </row>
    <row r="43" spans="2:8" ht="18.75">
      <c r="B43" s="38"/>
      <c r="C43" s="52"/>
      <c r="D43" s="52"/>
      <c r="E43" s="53"/>
      <c r="F43" s="33"/>
      <c r="G43" s="32"/>
      <c r="H43" s="32"/>
    </row>
    <row r="44" spans="2:8" ht="18.75">
      <c r="B44" s="38"/>
      <c r="C44" s="52"/>
      <c r="D44" s="52"/>
      <c r="E44" s="53"/>
      <c r="F44" s="33"/>
      <c r="G44" s="32"/>
      <c r="H44" s="32"/>
    </row>
    <row r="45" spans="2:8" ht="18.75">
      <c r="B45" s="38"/>
      <c r="C45" s="33"/>
      <c r="D45" s="33"/>
      <c r="E45" s="38"/>
      <c r="F45" s="33"/>
      <c r="G45" s="32"/>
      <c r="H45" s="32"/>
    </row>
  </sheetData>
  <sheetProtection selectLockedCells="1"/>
  <mergeCells count="13">
    <mergeCell ref="B34:E34"/>
    <mergeCell ref="B6:E6"/>
    <mergeCell ref="B7:E7"/>
    <mergeCell ref="B23:C23"/>
    <mergeCell ref="B20:C20"/>
    <mergeCell ref="B1:E1"/>
    <mergeCell ref="B27:E32"/>
    <mergeCell ref="E23:F24"/>
    <mergeCell ref="B21:C21"/>
    <mergeCell ref="B16:C16"/>
    <mergeCell ref="B5:C5"/>
    <mergeCell ref="B24:C24"/>
    <mergeCell ref="B2:E2"/>
  </mergeCells>
  <conditionalFormatting sqref="D23">
    <cfRule type="cellIs" priority="8" dxfId="7" operator="greaterThan" stopIfTrue="1">
      <formula>1</formula>
    </cfRule>
  </conditionalFormatting>
  <conditionalFormatting sqref="E9">
    <cfRule type="cellIs" priority="6" dxfId="7" operator="greaterThan" stopIfTrue="1">
      <formula>$C$9</formula>
    </cfRule>
  </conditionalFormatting>
  <conditionalFormatting sqref="E10">
    <cfRule type="cellIs" priority="5" dxfId="7" operator="greaterThan" stopIfTrue="1">
      <formula>$C$10</formula>
    </cfRule>
  </conditionalFormatting>
  <conditionalFormatting sqref="E11">
    <cfRule type="cellIs" priority="4" dxfId="7" operator="greaterThan" stopIfTrue="1">
      <formula>$C$11</formula>
    </cfRule>
  </conditionalFormatting>
  <conditionalFormatting sqref="E12">
    <cfRule type="cellIs" priority="3" dxfId="7" operator="greaterThan" stopIfTrue="1">
      <formula>$C$12</formula>
    </cfRule>
  </conditionalFormatting>
  <conditionalFormatting sqref="E13">
    <cfRule type="cellIs" priority="2" dxfId="7" operator="greaterThan" stopIfTrue="1">
      <formula>$C$13</formula>
    </cfRule>
  </conditionalFormatting>
  <conditionalFormatting sqref="D24">
    <cfRule type="cellIs" priority="1" dxfId="7" operator="greaterThan" stopIfTrue="1">
      <formula>1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portrait" scale="88" r:id="rId2"/>
  <headerFooter alignWithMargins="0">
    <oddHeader>&amp;LPAR - Ovedraft Clearing Tool - Rev 6/10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Computer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Deitrich</dc:creator>
  <cp:keywords/>
  <dc:description/>
  <cp:lastModifiedBy>kdixon</cp:lastModifiedBy>
  <cp:lastPrinted>2012-05-21T15:23:32Z</cp:lastPrinted>
  <dcterms:created xsi:type="dcterms:W3CDTF">2008-05-08T17:57:12Z</dcterms:created>
  <dcterms:modified xsi:type="dcterms:W3CDTF">2012-05-21T20:26:25Z</dcterms:modified>
  <cp:category/>
  <cp:version/>
  <cp:contentType/>
  <cp:contentStatus/>
</cp:coreProperties>
</file>