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s\common\users\SPS\POSTAWARD\Account Management\(2) DHHS-NSF\Staff Folders\Nick\"/>
    </mc:Choice>
  </mc:AlternateContent>
  <bookViews>
    <workbookView xWindow="0" yWindow="255" windowWidth="15360" windowHeight="8550" firstSheet="1" activeTab="9"/>
  </bookViews>
  <sheets>
    <sheet name="Conversion" sheetId="2" state="hidden" r:id="rId1"/>
    <sheet name="2008" sheetId="18" r:id="rId2"/>
    <sheet name="2009" sheetId="13" r:id="rId3"/>
    <sheet name="2010" sheetId="12" r:id="rId4"/>
    <sheet name="2011" sheetId="10" r:id="rId5"/>
    <sheet name="2012" sheetId="7" r:id="rId6"/>
    <sheet name="2013" sheetId="9" r:id="rId7"/>
    <sheet name="2014" sheetId="17" r:id="rId8"/>
    <sheet name="2015" sheetId="19" r:id="rId9"/>
    <sheet name="2016" sheetId="20" r:id="rId10"/>
  </sheets>
  <calcPr calcId="152511"/>
</workbook>
</file>

<file path=xl/calcChain.xml><?xml version="1.0" encoding="utf-8"?>
<calcChain xmlns="http://schemas.openxmlformats.org/spreadsheetml/2006/main">
  <c r="H6" i="20" l="1"/>
  <c r="B29" i="20" s="1"/>
  <c r="D33" i="20" l="1"/>
  <c r="H11" i="20"/>
  <c r="H15" i="20"/>
  <c r="H19" i="20"/>
  <c r="E33" i="20"/>
  <c r="D37" i="20"/>
  <c r="H12" i="20"/>
  <c r="H16" i="20"/>
  <c r="H20" i="20"/>
  <c r="C29" i="20"/>
  <c r="G29" i="20" s="1"/>
  <c r="B33" i="20"/>
  <c r="H13" i="20"/>
  <c r="H17" i="20"/>
  <c r="C25" i="20"/>
  <c r="G25" i="20" s="1"/>
  <c r="D29" i="20"/>
  <c r="C33" i="20"/>
  <c r="B37" i="20"/>
  <c r="H14" i="20"/>
  <c r="H18" i="20"/>
  <c r="E29" i="20"/>
  <c r="C37" i="20"/>
  <c r="H6" i="19"/>
  <c r="D37" i="19" s="1"/>
  <c r="H3" i="20" l="1"/>
  <c r="G37" i="20"/>
  <c r="G39" i="20" s="1"/>
  <c r="G33" i="20"/>
  <c r="H12" i="19"/>
  <c r="H16" i="19"/>
  <c r="H20" i="19"/>
  <c r="C29" i="19"/>
  <c r="E29" i="19"/>
  <c r="B33" i="19"/>
  <c r="D33" i="19"/>
  <c r="C37" i="19"/>
  <c r="H14" i="19"/>
  <c r="H18" i="19"/>
  <c r="H11" i="19"/>
  <c r="H13" i="19"/>
  <c r="H15" i="19"/>
  <c r="H17" i="19"/>
  <c r="H19" i="19"/>
  <c r="C25" i="19"/>
  <c r="G25" i="19" s="1"/>
  <c r="B29" i="19"/>
  <c r="D29" i="19"/>
  <c r="C33" i="19"/>
  <c r="E33" i="19"/>
  <c r="B37" i="19"/>
  <c r="G37" i="19" s="1"/>
  <c r="B10" i="18"/>
  <c r="A6" i="18"/>
  <c r="B6" i="18"/>
  <c r="G40" i="20" l="1"/>
  <c r="G41" i="20" s="1"/>
  <c r="H3" i="19"/>
  <c r="G29" i="19"/>
  <c r="G39" i="19" s="1"/>
  <c r="G40" i="19" s="1"/>
  <c r="G41" i="19" s="1"/>
  <c r="G33" i="19"/>
  <c r="C6" i="18"/>
  <c r="B11" i="18" s="1"/>
  <c r="B12" i="18" s="1"/>
  <c r="H6" i="17"/>
  <c r="D37" i="17" s="1"/>
  <c r="H6" i="9"/>
  <c r="I7" i="13"/>
  <c r="I10" i="13" s="1"/>
  <c r="I13" i="13"/>
  <c r="I14" i="13"/>
  <c r="I15" i="13"/>
  <c r="I17" i="13"/>
  <c r="I18" i="13"/>
  <c r="I19" i="13"/>
  <c r="I6" i="13"/>
  <c r="D24" i="13" s="1"/>
  <c r="G24" i="13" s="1"/>
  <c r="B28" i="13"/>
  <c r="C28" i="13"/>
  <c r="D28" i="13"/>
  <c r="E28" i="13"/>
  <c r="G32" i="13"/>
  <c r="G36" i="13"/>
  <c r="I7" i="12"/>
  <c r="I10" i="12" s="1"/>
  <c r="I15" i="12"/>
  <c r="I16" i="12"/>
  <c r="I17" i="12"/>
  <c r="I18" i="12"/>
  <c r="I19" i="12"/>
  <c r="I6" i="12"/>
  <c r="D24" i="12" s="1"/>
  <c r="G24" i="12" s="1"/>
  <c r="B36" i="12"/>
  <c r="C36" i="12"/>
  <c r="I7" i="10"/>
  <c r="G36" i="10" s="1"/>
  <c r="I6" i="10"/>
  <c r="D32" i="10" s="1"/>
  <c r="I7" i="7"/>
  <c r="C36" i="7" s="1"/>
  <c r="I6" i="7"/>
  <c r="G32" i="7" s="1"/>
  <c r="B2" i="2"/>
  <c r="B3" i="2"/>
  <c r="B6" i="2" s="1"/>
  <c r="C5" i="2"/>
  <c r="I18" i="7"/>
  <c r="B28" i="7"/>
  <c r="D28" i="7"/>
  <c r="I11" i="7"/>
  <c r="G24" i="7"/>
  <c r="C28" i="7"/>
  <c r="G28" i="7" s="1"/>
  <c r="E28" i="7"/>
  <c r="I12" i="7"/>
  <c r="I12" i="10"/>
  <c r="I14" i="10"/>
  <c r="I16" i="10"/>
  <c r="I18" i="10"/>
  <c r="C32" i="10"/>
  <c r="I11" i="10"/>
  <c r="I13" i="10"/>
  <c r="I15" i="10"/>
  <c r="I17" i="10"/>
  <c r="I19" i="10"/>
  <c r="B32" i="12" l="1"/>
  <c r="I16" i="7"/>
  <c r="E32" i="12"/>
  <c r="C28" i="10"/>
  <c r="I17" i="7"/>
  <c r="I15" i="7"/>
  <c r="I10" i="7"/>
  <c r="C32" i="12"/>
  <c r="C28" i="12"/>
  <c r="D36" i="7"/>
  <c r="E28" i="12"/>
  <c r="B32" i="10"/>
  <c r="B28" i="10"/>
  <c r="G28" i="10" s="1"/>
  <c r="I19" i="7"/>
  <c r="I14" i="7"/>
  <c r="D32" i="12"/>
  <c r="D28" i="12"/>
  <c r="I13" i="12"/>
  <c r="I16" i="13"/>
  <c r="I12" i="13"/>
  <c r="G28" i="13"/>
  <c r="G38" i="13" s="1"/>
  <c r="I11" i="13"/>
  <c r="G36" i="12"/>
  <c r="B28" i="12"/>
  <c r="G28" i="12" s="1"/>
  <c r="I11" i="12"/>
  <c r="E28" i="10"/>
  <c r="E32" i="10"/>
  <c r="D28" i="10"/>
  <c r="D24" i="10"/>
  <c r="G24" i="10" s="1"/>
  <c r="C37" i="17"/>
  <c r="B29" i="17"/>
  <c r="C33" i="17"/>
  <c r="H18" i="17"/>
  <c r="I10" i="10"/>
  <c r="I3" i="10" s="1"/>
  <c r="I14" i="12"/>
  <c r="I12" i="12"/>
  <c r="G36" i="7"/>
  <c r="E33" i="17"/>
  <c r="D29" i="17"/>
  <c r="H14" i="17"/>
  <c r="B37" i="17"/>
  <c r="D33" i="17"/>
  <c r="B33" i="17"/>
  <c r="E29" i="17"/>
  <c r="C29" i="17"/>
  <c r="H20" i="17"/>
  <c r="H16" i="17"/>
  <c r="H12" i="17"/>
  <c r="G38" i="7"/>
  <c r="I13" i="7"/>
  <c r="I3" i="7" s="1"/>
  <c r="H13" i="9"/>
  <c r="H11" i="9"/>
  <c r="C25" i="17"/>
  <c r="H19" i="17"/>
  <c r="H17" i="17"/>
  <c r="H15" i="17"/>
  <c r="H13" i="17"/>
  <c r="H11" i="17"/>
  <c r="B25" i="9"/>
  <c r="C37" i="9"/>
  <c r="G29" i="9"/>
  <c r="H20" i="9"/>
  <c r="H18" i="9"/>
  <c r="H16" i="9"/>
  <c r="H14" i="9"/>
  <c r="H12" i="9"/>
  <c r="H19" i="9"/>
  <c r="H17" i="9"/>
  <c r="H15" i="9"/>
  <c r="G32" i="12" l="1"/>
  <c r="G38" i="12" s="1"/>
  <c r="G39" i="12" s="1"/>
  <c r="G40" i="12" s="1"/>
  <c r="G37" i="17"/>
  <c r="I3" i="12"/>
  <c r="I3" i="13"/>
  <c r="G39" i="13" s="1"/>
  <c r="G40" i="13" s="1"/>
  <c r="G32" i="10"/>
  <c r="G38" i="10" s="1"/>
  <c r="G39" i="10" s="1"/>
  <c r="G40" i="10" s="1"/>
  <c r="G25" i="17"/>
  <c r="G33" i="17"/>
  <c r="G39" i="7"/>
  <c r="G40" i="7" s="1"/>
  <c r="H3" i="17"/>
  <c r="G29" i="17"/>
  <c r="H3" i="9"/>
  <c r="G25" i="9"/>
  <c r="G37" i="9"/>
  <c r="G33" i="9"/>
  <c r="G39" i="17" l="1"/>
  <c r="G40" i="17" s="1"/>
  <c r="G41" i="17" s="1"/>
  <c r="G39" i="9"/>
  <c r="G40" i="9" s="1"/>
  <c r="G41" i="9" s="1"/>
</calcChain>
</file>

<file path=xl/sharedStrings.xml><?xml version="1.0" encoding="utf-8"?>
<sst xmlns="http://schemas.openxmlformats.org/spreadsheetml/2006/main" count="527" uniqueCount="81">
  <si>
    <t>NSF Salary Calculator</t>
  </si>
  <si>
    <t>Data should only be entered in the highlighted cells.</t>
  </si>
  <si>
    <t>AY</t>
  </si>
  <si>
    <t>Faculty Name:</t>
  </si>
  <si>
    <t>Professor Perfect</t>
  </si>
  <si>
    <t>FY</t>
  </si>
  <si>
    <t>Pernr:</t>
  </si>
  <si>
    <t>Org Unit/Name:</t>
  </si>
  <si>
    <t>### - Name</t>
  </si>
  <si>
    <t>Annual Salary:</t>
  </si>
  <si>
    <t>Appointment:</t>
  </si>
  <si>
    <t>Monthly Salary:</t>
  </si>
  <si>
    <t>Grant</t>
  </si>
  <si>
    <t>Valid From Date</t>
  </si>
  <si>
    <t>Valid To Date</t>
  </si>
  <si>
    <t>Sponsored Prgm Name</t>
  </si>
  <si>
    <t>SPS Acct Number</t>
  </si>
  <si>
    <t>NSF Budget Notes</t>
  </si>
  <si>
    <t>NSF Total by PAR Period</t>
  </si>
  <si>
    <t>Month</t>
  </si>
  <si>
    <t>Jul</t>
  </si>
  <si>
    <t>% NSF</t>
  </si>
  <si>
    <t>$ NSF</t>
  </si>
  <si>
    <t>Sep</t>
  </si>
  <si>
    <t>Oct</t>
  </si>
  <si>
    <t>Nov</t>
  </si>
  <si>
    <t>Dec</t>
  </si>
  <si>
    <t>Jan</t>
  </si>
  <si>
    <t>Feb</t>
  </si>
  <si>
    <t>Mar</t>
  </si>
  <si>
    <t>Apr</t>
  </si>
  <si>
    <t>June</t>
  </si>
  <si>
    <t>Links:</t>
  </si>
  <si>
    <t>Annual NSF Salary</t>
  </si>
  <si>
    <t>NSF Salary Policy</t>
  </si>
  <si>
    <t>Available Balance</t>
  </si>
  <si>
    <t>Enter $</t>
  </si>
  <si>
    <t>Enter %</t>
  </si>
  <si>
    <t>Current Year $% Conversion:</t>
  </si>
  <si>
    <t>Summer</t>
  </si>
  <si>
    <t>Fall</t>
  </si>
  <si>
    <t>Spring</t>
  </si>
  <si>
    <t>Fiscal Year</t>
  </si>
  <si>
    <t xml:space="preserve"> MAX Allowable AY Salary:</t>
  </si>
  <si>
    <t>August Summer</t>
  </si>
  <si>
    <t>August AY</t>
  </si>
  <si>
    <t>May AY</t>
  </si>
  <si>
    <t>May Summer</t>
  </si>
  <si>
    <t>Monthly Summer Salary:</t>
  </si>
  <si>
    <t>Monthly AY Salary:</t>
  </si>
  <si>
    <t>Additional Months</t>
  </si>
  <si>
    <t>Additional Budgeted Sal</t>
  </si>
  <si>
    <t>Summer or AY Salary?</t>
  </si>
  <si>
    <t>Annual Salary (Input highest FY salary):</t>
  </si>
  <si>
    <t>SPS NSF Webpage</t>
  </si>
  <si>
    <t xml:space="preserve"> MAX Allowable Salary:</t>
  </si>
  <si>
    <t>NSF Summer Salary Calculator</t>
  </si>
  <si>
    <t>SS1</t>
  </si>
  <si>
    <t>SS2</t>
  </si>
  <si>
    <t>TSS</t>
  </si>
  <si>
    <t>AR1</t>
  </si>
  <si>
    <t>AR2</t>
  </si>
  <si>
    <t>SS1 $:</t>
  </si>
  <si>
    <t>MAX Days:</t>
  </si>
  <si>
    <t>SS2 $:</t>
  </si>
  <si>
    <t>TSS (TOTAL):</t>
  </si>
  <si>
    <t>MAX $:</t>
  </si>
  <si>
    <t>Difference:</t>
  </si>
  <si>
    <t>Data should only be entered in cells B3, B8, B9, D6, and E6.</t>
  </si>
  <si>
    <r>
      <t xml:space="preserve">Assumptions: </t>
    </r>
    <r>
      <rPr>
        <sz val="10"/>
        <rFont val="Arial"/>
        <family val="2"/>
      </rPr>
      <t>based on calculations from summer payroll calculator</t>
    </r>
  </si>
  <si>
    <t>1) 1 day = 0.5% of AY salary, or 200 days = 100% of AY salary</t>
  </si>
  <si>
    <t>2) AR1 and AR2 = 100% Annual Rate x FTE</t>
  </si>
  <si>
    <t>Definitions:</t>
  </si>
  <si>
    <r>
      <t xml:space="preserve">AR1 </t>
    </r>
    <r>
      <rPr>
        <sz val="10"/>
        <rFont val="Arial"/>
        <family val="2"/>
      </rPr>
      <t>(Academic Rate 1) – The applicable Academic Year Salary received by the faculty member during the fiscal period ending in the prior spring semester.</t>
    </r>
  </si>
  <si>
    <t>NOTE:</t>
  </si>
  <si>
    <t>AR1 cannot equal zero.  If the faculty member was hired after the Spring semester, enter $1 for AR1 and $0 for SS1.</t>
  </si>
  <si>
    <r>
      <t>AR2 (</t>
    </r>
    <r>
      <rPr>
        <sz val="10"/>
        <rFont val="Arial"/>
        <family val="2"/>
      </rPr>
      <t>Academic Rate 2) – The applicable Academic Year Salary received by the faculty member during the fall semester following the summer period.</t>
    </r>
  </si>
  <si>
    <r>
      <t>SS1</t>
    </r>
    <r>
      <rPr>
        <sz val="10"/>
        <rFont val="Arial"/>
        <family val="2"/>
      </rPr>
      <t xml:space="preserve"> (Summer Salary 1) – The number of NSF-funded days paid on summer salary during the first fiscal period (through June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).</t>
    </r>
  </si>
  <si>
    <r>
      <t>SS2</t>
    </r>
    <r>
      <rPr>
        <sz val="10"/>
        <rFont val="Arial"/>
        <family val="2"/>
      </rPr>
      <t xml:space="preserve"> (Summer Salary 2) – The number of NSF-funded days paid on summer salary during the second fiscal period (after July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>).</t>
    </r>
  </si>
  <si>
    <r>
      <t>TSS</t>
    </r>
    <r>
      <rPr>
        <sz val="10"/>
        <rFont val="Arial"/>
        <family val="2"/>
      </rPr>
      <t xml:space="preserve"> (Total Summer Salary) – The total of NSF-funded days paid on summer salary to the faculty member during the entire summer period.</t>
    </r>
  </si>
  <si>
    <t>Professor Perfect - 2008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</si>
</sst>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#,##0.000000000_);\(#,##0.000000000\)"/>
  </numFmts>
  <fonts count="33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2"/>
      <color indexed="10"/>
      <name val="Arial Rounded MT Bold"/>
      <family val="2"/>
    </font>
    <font>
      <sz val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0" fillId="0" borderId="0"/>
    <xf numFmtId="0" fontId="10" fillId="0" borderId="0"/>
    <xf numFmtId="0" fontId="1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7" fillId="0" borderId="0" applyNumberFormat="0" applyFill="0" applyBorder="0" applyAlignment="0" applyProtection="0"/>
    <xf numFmtId="44" fontId="30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applyFont="1" applyFill="1" applyBorder="1" applyAlignment="1" applyProtection="1">
      <protection locked="0"/>
    </xf>
    <xf numFmtId="4" fontId="0" fillId="0" borderId="0" xfId="28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protection locked="0"/>
    </xf>
    <xf numFmtId="44" fontId="0" fillId="0" borderId="12" xfId="0" applyNumberFormat="1" applyFont="1" applyBorder="1" applyProtection="1"/>
    <xf numFmtId="44" fontId="3" fillId="0" borderId="13" xfId="0" applyNumberFormat="1" applyFont="1" applyFill="1" applyBorder="1" applyAlignment="1" applyProtection="1">
      <alignment horizontal="center"/>
    </xf>
    <xf numFmtId="44" fontId="0" fillId="0" borderId="10" xfId="0" applyNumberFormat="1" applyFont="1" applyFill="1" applyBorder="1" applyAlignment="1" applyProtection="1">
      <alignment horizontal="center"/>
    </xf>
    <xf numFmtId="44" fontId="0" fillId="0" borderId="0" xfId="28" applyFont="1" applyFill="1" applyBorder="1" applyAlignment="1" applyProtection="1">
      <alignment horizontal="center"/>
      <protection locked="0"/>
    </xf>
    <xf numFmtId="44" fontId="0" fillId="0" borderId="0" xfId="28" applyNumberFormat="1" applyFont="1" applyFill="1" applyBorder="1" applyAlignment="1" applyProtection="1">
      <alignment horizontal="center"/>
      <protection locked="0"/>
    </xf>
    <xf numFmtId="44" fontId="0" fillId="0" borderId="12" xfId="28" applyNumberFormat="1" applyFont="1" applyFill="1" applyBorder="1" applyAlignment="1" applyProtection="1">
      <alignment horizontal="center"/>
    </xf>
    <xf numFmtId="44" fontId="0" fillId="0" borderId="13" xfId="0" applyNumberFormat="1" applyFont="1" applyBorder="1" applyProtection="1"/>
    <xf numFmtId="44" fontId="0" fillId="0" borderId="11" xfId="0" applyNumberFormat="1" applyFont="1" applyBorder="1" applyProtection="1"/>
    <xf numFmtId="44" fontId="0" fillId="0" borderId="14" xfId="0" applyNumberFormat="1" applyFont="1" applyBorder="1" applyProtection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44" fontId="3" fillId="0" borderId="0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4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4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49" fontId="11" fillId="0" borderId="0" xfId="35" applyNumberFormat="1" applyAlignment="1" applyProtection="1">
      <alignment horizontal="left"/>
      <protection locked="0"/>
    </xf>
    <xf numFmtId="49" fontId="11" fillId="0" borderId="0" xfId="35" applyNumberFormat="1" applyAlignment="1" applyProtection="1">
      <protection locked="0"/>
    </xf>
    <xf numFmtId="44" fontId="1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11" fillId="0" borderId="0" xfId="35" applyAlignment="1" applyProtection="1">
      <alignment horizontal="left"/>
      <protection locked="0"/>
    </xf>
    <xf numFmtId="0" fontId="13" fillId="0" borderId="0" xfId="40" applyFont="1" applyAlignment="1" applyProtection="1">
      <alignment horizontal="left"/>
      <protection locked="0"/>
    </xf>
    <xf numFmtId="0" fontId="13" fillId="0" borderId="0" xfId="40" applyFont="1" applyAlignment="1" applyProtection="1">
      <protection locked="0"/>
    </xf>
    <xf numFmtId="0" fontId="11" fillId="0" borderId="0" xfId="35" applyAlignment="1" applyProtection="1">
      <protection locked="0"/>
    </xf>
    <xf numFmtId="0" fontId="3" fillId="0" borderId="0" xfId="40" applyFont="1" applyAlignment="1" applyProtection="1">
      <protection locked="0"/>
    </xf>
    <xf numFmtId="44" fontId="0" fillId="0" borderId="0" xfId="28" applyFont="1" applyFill="1" applyBorder="1" applyAlignment="1" applyProtection="1">
      <alignment horizontal="center"/>
    </xf>
    <xf numFmtId="0" fontId="7" fillId="0" borderId="0" xfId="39" applyFont="1" applyProtection="1">
      <protection locked="0"/>
    </xf>
    <xf numFmtId="0" fontId="10" fillId="0" borderId="0" xfId="39" applyProtection="1">
      <protection locked="0"/>
    </xf>
    <xf numFmtId="0" fontId="0" fillId="0" borderId="0" xfId="0" applyProtection="1">
      <protection locked="0"/>
    </xf>
    <xf numFmtId="44" fontId="10" fillId="24" borderId="11" xfId="39" applyNumberFormat="1" applyFill="1" applyBorder="1" applyProtection="1">
      <protection locked="0"/>
    </xf>
    <xf numFmtId="10" fontId="10" fillId="24" borderId="11" xfId="39" applyNumberFormat="1" applyFill="1" applyBorder="1" applyProtection="1">
      <protection locked="0"/>
    </xf>
    <xf numFmtId="164" fontId="10" fillId="0" borderId="11" xfId="39" applyNumberFormat="1" applyBorder="1" applyProtection="1"/>
    <xf numFmtId="44" fontId="10" fillId="0" borderId="11" xfId="39" applyNumberFormat="1" applyBorder="1" applyProtection="1"/>
    <xf numFmtId="10" fontId="10" fillId="0" borderId="11" xfId="39" applyNumberFormat="1" applyBorder="1" applyProtection="1"/>
    <xf numFmtId="0" fontId="2" fillId="0" borderId="0" xfId="0" applyFont="1" applyFill="1" applyBorder="1" applyAlignment="1" applyProtection="1">
      <alignment horizontal="right"/>
      <protection locked="0"/>
    </xf>
    <xf numFmtId="0" fontId="29" fillId="0" borderId="0" xfId="0" applyFont="1" applyAlignment="1" applyProtection="1">
      <alignment horizontal="right"/>
      <protection locked="0"/>
    </xf>
    <xf numFmtId="164" fontId="0" fillId="0" borderId="11" xfId="0" applyNumberFormat="1" applyFont="1" applyFill="1" applyBorder="1" applyProtection="1">
      <protection locked="0"/>
    </xf>
    <xf numFmtId="39" fontId="0" fillId="0" borderId="11" xfId="28" applyNumberFormat="1" applyFont="1" applyBorder="1" applyProtection="1"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28" fillId="0" borderId="0" xfId="0" applyFont="1" applyProtection="1">
      <protection locked="0" hidden="1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protection locked="0"/>
    </xf>
    <xf numFmtId="4" fontId="0" fillId="0" borderId="0" xfId="28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protection locked="0"/>
    </xf>
    <xf numFmtId="44" fontId="0" fillId="0" borderId="12" xfId="0" applyNumberFormat="1" applyFont="1" applyBorder="1" applyProtection="1"/>
    <xf numFmtId="44" fontId="3" fillId="0" borderId="13" xfId="0" applyNumberFormat="1" applyFont="1" applyFill="1" applyBorder="1" applyAlignment="1" applyProtection="1">
      <alignment horizontal="center"/>
    </xf>
    <xf numFmtId="44" fontId="0" fillId="0" borderId="10" xfId="0" applyNumberFormat="1" applyFont="1" applyFill="1" applyBorder="1" applyAlignment="1" applyProtection="1">
      <alignment horizontal="center"/>
    </xf>
    <xf numFmtId="44" fontId="0" fillId="0" borderId="0" xfId="28" applyFont="1" applyFill="1" applyBorder="1" applyAlignment="1" applyProtection="1">
      <alignment horizontal="center"/>
      <protection locked="0"/>
    </xf>
    <xf numFmtId="44" fontId="0" fillId="0" borderId="0" xfId="28" applyNumberFormat="1" applyFont="1" applyFill="1" applyBorder="1" applyAlignment="1" applyProtection="1">
      <alignment horizontal="center"/>
      <protection locked="0"/>
    </xf>
    <xf numFmtId="44" fontId="0" fillId="0" borderId="12" xfId="28" applyNumberFormat="1" applyFont="1" applyFill="1" applyBorder="1" applyAlignment="1" applyProtection="1">
      <alignment horizontal="center"/>
    </xf>
    <xf numFmtId="44" fontId="0" fillId="0" borderId="13" xfId="0" applyNumberFormat="1" applyFont="1" applyBorder="1" applyProtection="1"/>
    <xf numFmtId="44" fontId="0" fillId="0" borderId="11" xfId="0" applyNumberFormat="1" applyFont="1" applyBorder="1" applyProtection="1"/>
    <xf numFmtId="44" fontId="0" fillId="0" borderId="14" xfId="0" applyNumberFormat="1" applyFont="1" applyBorder="1" applyProtection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9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44" fontId="3" fillId="0" borderId="0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4" fontId="0" fillId="0" borderId="0" xfId="0" applyNumberFormat="1" applyFont="1" applyProtection="1">
      <protection locked="0"/>
    </xf>
    <xf numFmtId="0" fontId="0" fillId="0" borderId="0" xfId="0" applyFont="1" applyBorder="1" applyProtection="1">
      <protection locked="0"/>
    </xf>
    <xf numFmtId="0" fontId="3" fillId="0" borderId="0" xfId="4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49" fontId="11" fillId="0" borderId="0" xfId="35" applyNumberFormat="1" applyAlignment="1" applyProtection="1">
      <alignment horizontal="left"/>
      <protection locked="0"/>
    </xf>
    <xf numFmtId="49" fontId="11" fillId="0" borderId="0" xfId="35" applyNumberFormat="1" applyAlignment="1" applyProtection="1">
      <protection locked="0"/>
    </xf>
    <xf numFmtId="44" fontId="12" fillId="0" borderId="0" xfId="0" applyNumberFormat="1" applyFont="1" applyProtection="1">
      <protection locked="0"/>
    </xf>
    <xf numFmtId="0" fontId="0" fillId="0" borderId="0" xfId="0" applyAlignment="1" applyProtection="1">
      <protection locked="0"/>
    </xf>
    <xf numFmtId="0" fontId="11" fillId="0" borderId="0" xfId="35" applyAlignment="1" applyProtection="1">
      <alignment horizontal="left"/>
      <protection locked="0"/>
    </xf>
    <xf numFmtId="0" fontId="13" fillId="0" borderId="0" xfId="40" applyFont="1" applyAlignment="1" applyProtection="1">
      <alignment horizontal="left"/>
      <protection locked="0"/>
    </xf>
    <xf numFmtId="0" fontId="13" fillId="0" borderId="0" xfId="40" applyFont="1" applyAlignment="1" applyProtection="1">
      <protection locked="0"/>
    </xf>
    <xf numFmtId="0" fontId="11" fillId="0" borderId="0" xfId="35" applyAlignment="1" applyProtection="1">
      <protection locked="0"/>
    </xf>
    <xf numFmtId="0" fontId="3" fillId="0" borderId="0" xfId="40" applyFont="1" applyAlignment="1" applyProtection="1">
      <protection locked="0"/>
    </xf>
    <xf numFmtId="44" fontId="0" fillId="0" borderId="0" xfId="28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29" fillId="0" borderId="0" xfId="0" applyFont="1" applyAlignment="1" applyProtection="1">
      <alignment horizontal="right"/>
      <protection locked="0"/>
    </xf>
    <xf numFmtId="164" fontId="0" fillId="0" borderId="11" xfId="0" applyNumberFormat="1" applyFont="1" applyFill="1" applyBorder="1" applyProtection="1">
      <protection locked="0"/>
    </xf>
    <xf numFmtId="39" fontId="0" fillId="0" borderId="11" xfId="28" applyNumberFormat="1" applyFont="1" applyBorder="1" applyProtection="1"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44" fontId="3" fillId="25" borderId="15" xfId="0" applyNumberFormat="1" applyFont="1" applyFill="1" applyBorder="1" applyProtection="1">
      <protection locked="0"/>
    </xf>
    <xf numFmtId="0" fontId="0" fillId="25" borderId="11" xfId="0" applyFont="1" applyFill="1" applyBorder="1" applyAlignment="1" applyProtection="1">
      <protection locked="0"/>
    </xf>
    <xf numFmtId="0" fontId="0" fillId="26" borderId="11" xfId="0" applyFont="1" applyFill="1" applyBorder="1" applyAlignment="1" applyProtection="1">
      <protection locked="0"/>
    </xf>
    <xf numFmtId="0" fontId="0" fillId="26" borderId="11" xfId="0" applyFont="1" applyFill="1" applyBorder="1" applyProtection="1">
      <protection locked="0"/>
    </xf>
    <xf numFmtId="0" fontId="0" fillId="26" borderId="15" xfId="0" applyFont="1" applyFill="1" applyBorder="1" applyProtection="1">
      <protection locked="0"/>
    </xf>
    <xf numFmtId="0" fontId="0" fillId="26" borderId="10" xfId="0" applyFill="1" applyBorder="1" applyAlignment="1" applyProtection="1">
      <alignment horizontal="center"/>
      <protection locked="0"/>
    </xf>
    <xf numFmtId="164" fontId="0" fillId="26" borderId="11" xfId="0" applyNumberFormat="1" applyFont="1" applyFill="1" applyBorder="1" applyProtection="1">
      <protection locked="0"/>
    </xf>
    <xf numFmtId="165" fontId="3" fillId="26" borderId="11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44" fontId="0" fillId="0" borderId="0" xfId="0" applyNumberFormat="1"/>
    <xf numFmtId="44" fontId="0" fillId="0" borderId="0" xfId="46" applyFont="1"/>
    <xf numFmtId="0" fontId="31" fillId="0" borderId="11" xfId="0" applyFont="1" applyBorder="1" applyAlignment="1">
      <alignment horizontal="center"/>
    </xf>
    <xf numFmtId="39" fontId="0" fillId="0" borderId="18" xfId="46" applyNumberFormat="1" applyFont="1" applyBorder="1"/>
    <xf numFmtId="0" fontId="0" fillId="0" borderId="0" xfId="0" applyAlignment="1">
      <alignment horizontal="right"/>
    </xf>
    <xf numFmtId="44" fontId="0" fillId="27" borderId="19" xfId="46" applyFont="1" applyFill="1" applyBorder="1"/>
    <xf numFmtId="44" fontId="0" fillId="0" borderId="0" xfId="0" applyNumberFormat="1" applyFill="1" applyBorder="1"/>
    <xf numFmtId="0" fontId="0" fillId="0" borderId="18" xfId="0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31" fillId="0" borderId="0" xfId="0" applyFont="1" applyAlignment="1"/>
    <xf numFmtId="0" fontId="31" fillId="0" borderId="0" xfId="0" applyFont="1"/>
    <xf numFmtId="44" fontId="0" fillId="28" borderId="11" xfId="46" applyFont="1" applyFill="1" applyBorder="1" applyAlignment="1" applyProtection="1">
      <alignment horizontal="center"/>
      <protection locked="0"/>
    </xf>
    <xf numFmtId="44" fontId="0" fillId="28" borderId="0" xfId="46" applyFont="1" applyFill="1" applyProtection="1">
      <protection locked="0"/>
    </xf>
    <xf numFmtId="44" fontId="0" fillId="28" borderId="18" xfId="46" applyFont="1" applyFill="1" applyBorder="1" applyProtection="1">
      <protection locked="0"/>
    </xf>
    <xf numFmtId="0" fontId="31" fillId="0" borderId="0" xfId="0" applyFont="1" applyAlignment="1">
      <alignment horizontal="right"/>
    </xf>
    <xf numFmtId="166" fontId="0" fillId="0" borderId="11" xfId="0" applyNumberFormat="1" applyBorder="1" applyAlignment="1">
      <alignment horizontal="center"/>
    </xf>
    <xf numFmtId="0" fontId="1" fillId="28" borderId="15" xfId="0" applyFont="1" applyFill="1" applyBorder="1" applyAlignment="1" applyProtection="1">
      <protection locked="0"/>
    </xf>
    <xf numFmtId="0" fontId="0" fillId="28" borderId="17" xfId="0" applyFill="1" applyBorder="1" applyAlignment="1" applyProtection="1">
      <protection locked="0"/>
    </xf>
    <xf numFmtId="0" fontId="0" fillId="28" borderId="16" xfId="0" applyFill="1" applyBorder="1" applyAlignment="1" applyProtection="1">
      <protection locked="0"/>
    </xf>
    <xf numFmtId="0" fontId="3" fillId="26" borderId="15" xfId="0" applyFont="1" applyFill="1" applyBorder="1" applyAlignment="1" applyProtection="1">
      <protection locked="0"/>
    </xf>
    <xf numFmtId="0" fontId="0" fillId="26" borderId="16" xfId="0" applyFill="1" applyBorder="1" applyAlignment="1" applyProtection="1">
      <protection locked="0"/>
    </xf>
    <xf numFmtId="0" fontId="0" fillId="26" borderId="15" xfId="0" applyFill="1" applyBorder="1" applyAlignment="1" applyProtection="1">
      <alignment horizontal="right"/>
      <protection locked="0"/>
    </xf>
    <xf numFmtId="0" fontId="0" fillId="26" borderId="17" xfId="0" applyFont="1" applyFill="1" applyBorder="1" applyAlignment="1" applyProtection="1">
      <alignment horizontal="right"/>
      <protection locked="0"/>
    </xf>
    <xf numFmtId="0" fontId="0" fillId="26" borderId="16" xfId="0" applyFont="1" applyFill="1" applyBorder="1" applyAlignment="1" applyProtection="1">
      <alignment horizontal="right"/>
      <protection locked="0"/>
    </xf>
    <xf numFmtId="0" fontId="0" fillId="26" borderId="11" xfId="0" applyFont="1" applyFill="1" applyBorder="1" applyAlignment="1" applyProtection="1">
      <alignment horizontal="right"/>
      <protection locked="0"/>
    </xf>
    <xf numFmtId="0" fontId="0" fillId="26" borderId="11" xfId="0" applyFill="1" applyBorder="1" applyAlignment="1" applyProtection="1">
      <alignment horizontal="right"/>
      <protection locked="0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46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Conversion" xfId="39"/>
    <cellStyle name="Normal_Sheet1" xfId="4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urdue.edu/business/sps/postaward/sponsors/nsf/index.html" TargetMode="External"/><Relationship Id="rId1" Type="http://schemas.openxmlformats.org/officeDocument/2006/relationships/hyperlink" Target="http://nsf.gov/pubs/policydocs/pappguide/nsf09_1/aag_5.j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urdue.edu/business/sps/postaward/sponsors/nsf/index.html" TargetMode="External"/><Relationship Id="rId1" Type="http://schemas.openxmlformats.org/officeDocument/2006/relationships/hyperlink" Target="http://nsf.gov/pubs/policydocs/pappguide/nsf09_1/aag_5.js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urdue.edu/business/sps/postaward/sponsors/nsf/index.html" TargetMode="External"/><Relationship Id="rId1" Type="http://schemas.openxmlformats.org/officeDocument/2006/relationships/hyperlink" Target="http://nsf.gov/pubs/policydocs/pappguide/nsf09_1/aag_5.js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urdue.edu/business/sps/postaward/sponsors/nsf/index.html" TargetMode="External"/><Relationship Id="rId1" Type="http://schemas.openxmlformats.org/officeDocument/2006/relationships/hyperlink" Target="http://nsf.gov/pubs/policydocs/pappguide/nsf09_1/aag_5.jsp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urdue.edu/business/sps/postaward/sponsors/nsf/index.html" TargetMode="External"/><Relationship Id="rId1" Type="http://schemas.openxmlformats.org/officeDocument/2006/relationships/hyperlink" Target="http://nsf.gov/pubs/policydocs/pappguide/nsf09_1/aag_5.js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urdue.edu/business/sps/postaward/sponsors/nsf/index.html" TargetMode="External"/><Relationship Id="rId1" Type="http://schemas.openxmlformats.org/officeDocument/2006/relationships/hyperlink" Target="http://nsf.gov/pubs/policydocs/pappguide/nsf09_1/aag_5.js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urdue.edu/business/sps/postaward/sponsors/nsf/index.html" TargetMode="External"/><Relationship Id="rId1" Type="http://schemas.openxmlformats.org/officeDocument/2006/relationships/hyperlink" Target="http://nsf.gov/pubs/policydocs/pappguide/nsf09_1/aag_5.jsp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urdue.edu/business/sps/postaward/sponsors/nsf/index.html" TargetMode="External"/><Relationship Id="rId1" Type="http://schemas.openxmlformats.org/officeDocument/2006/relationships/hyperlink" Target="http://nsf.gov/pubs/policydocs/pappguide/nsf09_1/aag_5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8" sqref="A8"/>
    </sheetView>
  </sheetViews>
  <sheetFormatPr defaultRowHeight="12.75" x14ac:dyDescent="0.2"/>
  <cols>
    <col min="1" max="1" width="26.7109375" style="53" bestFit="1" customWidth="1"/>
    <col min="2" max="2" width="15.7109375" style="53" customWidth="1"/>
    <col min="3" max="3" width="14.7109375" style="53" customWidth="1"/>
    <col min="4" max="16384" width="9.140625" style="53"/>
  </cols>
  <sheetData>
    <row r="1" spans="1:3" ht="15" x14ac:dyDescent="0.25">
      <c r="A1" s="51" t="s">
        <v>38</v>
      </c>
      <c r="B1" s="52"/>
      <c r="C1" s="52"/>
    </row>
    <row r="2" spans="1:3" ht="15" x14ac:dyDescent="0.25">
      <c r="A2" s="52" t="s">
        <v>9</v>
      </c>
      <c r="B2" s="56" t="e">
        <f>+#REF!</f>
        <v>#REF!</v>
      </c>
      <c r="C2" s="52"/>
    </row>
    <row r="3" spans="1:3" ht="15" x14ac:dyDescent="0.25">
      <c r="A3" s="52" t="s">
        <v>11</v>
      </c>
      <c r="B3" s="56" t="e">
        <f>+#REF!</f>
        <v>#REF!</v>
      </c>
      <c r="C3" s="52"/>
    </row>
    <row r="4" spans="1:3" ht="15" x14ac:dyDescent="0.25">
      <c r="A4" s="52"/>
      <c r="B4" s="52"/>
      <c r="C4" s="52"/>
    </row>
    <row r="5" spans="1:3" ht="15" x14ac:dyDescent="0.25">
      <c r="A5" s="52" t="s">
        <v>36</v>
      </c>
      <c r="B5" s="54">
        <v>0</v>
      </c>
      <c r="C5" s="58" t="e">
        <f>((B5/B3))</f>
        <v>#REF!</v>
      </c>
    </row>
    <row r="6" spans="1:3" ht="15" x14ac:dyDescent="0.25">
      <c r="A6" s="52" t="s">
        <v>37</v>
      </c>
      <c r="B6" s="57" t="e">
        <f>+C6*B3</f>
        <v>#REF!</v>
      </c>
      <c r="C6" s="55">
        <v>0</v>
      </c>
    </row>
  </sheetData>
  <sheetProtection password="C71F" sheet="1"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B3" sqref="B3:D3"/>
    </sheetView>
  </sheetViews>
  <sheetFormatPr defaultRowHeight="12.75" x14ac:dyDescent="0.2"/>
  <cols>
    <col min="1" max="1" width="13.28515625" style="84" customWidth="1"/>
    <col min="2" max="3" width="13.5703125" style="84" customWidth="1"/>
    <col min="4" max="4" width="14.140625" style="84" customWidth="1"/>
    <col min="5" max="5" width="13.42578125" style="84" customWidth="1"/>
    <col min="6" max="6" width="13.5703125" style="84" customWidth="1"/>
    <col min="7" max="7" width="17.28515625" style="84" customWidth="1"/>
    <col min="8" max="8" width="19.140625" style="84" customWidth="1"/>
    <col min="9" max="9" width="36.28515625" style="84" customWidth="1"/>
    <col min="10" max="16384" width="9.140625" style="84"/>
  </cols>
  <sheetData>
    <row r="1" spans="1:10" ht="15" x14ac:dyDescent="0.25">
      <c r="A1" s="82" t="s">
        <v>0</v>
      </c>
      <c r="B1" s="83"/>
      <c r="C1" s="83"/>
      <c r="D1" s="83"/>
      <c r="E1" s="83"/>
      <c r="H1" s="85" t="s">
        <v>1</v>
      </c>
      <c r="I1" s="86" t="s">
        <v>2</v>
      </c>
    </row>
    <row r="2" spans="1:10" ht="15" x14ac:dyDescent="0.25">
      <c r="A2" s="82" t="s">
        <v>42</v>
      </c>
      <c r="B2" s="162">
        <v>2016</v>
      </c>
      <c r="C2" s="163"/>
      <c r="D2" s="164"/>
      <c r="E2" s="125"/>
      <c r="H2" s="85"/>
      <c r="I2" s="86" t="s">
        <v>5</v>
      </c>
    </row>
    <row r="3" spans="1:10" ht="15" x14ac:dyDescent="0.25">
      <c r="A3" s="83" t="s">
        <v>3</v>
      </c>
      <c r="B3" s="162"/>
      <c r="C3" s="163"/>
      <c r="D3" s="164"/>
      <c r="E3" s="125"/>
      <c r="G3" s="87" t="s">
        <v>55</v>
      </c>
      <c r="H3" s="121">
        <f>SUM(H11:H20)+(H6*2)</f>
        <v>0</v>
      </c>
      <c r="I3" s="86"/>
    </row>
    <row r="4" spans="1:10" ht="15" x14ac:dyDescent="0.25">
      <c r="A4" s="88" t="s">
        <v>6</v>
      </c>
      <c r="B4" s="165"/>
      <c r="C4" s="166"/>
      <c r="D4" s="166"/>
      <c r="E4" s="92"/>
      <c r="H4" s="89"/>
      <c r="I4" s="86" t="s">
        <v>39</v>
      </c>
    </row>
    <row r="5" spans="1:10" ht="15" x14ac:dyDescent="0.25">
      <c r="A5" s="88" t="s">
        <v>7</v>
      </c>
      <c r="B5" s="166"/>
      <c r="C5" s="166"/>
      <c r="D5" s="166"/>
      <c r="E5" s="124"/>
      <c r="G5" s="87" t="s">
        <v>53</v>
      </c>
      <c r="H5" s="132">
        <v>0</v>
      </c>
      <c r="I5" s="86" t="s">
        <v>2</v>
      </c>
    </row>
    <row r="6" spans="1:10" ht="15" x14ac:dyDescent="0.25">
      <c r="A6" s="83" t="s">
        <v>10</v>
      </c>
      <c r="B6" s="131" t="s">
        <v>2</v>
      </c>
      <c r="C6" s="70"/>
      <c r="D6" s="70"/>
      <c r="E6" s="70"/>
      <c r="G6" s="87" t="s">
        <v>11</v>
      </c>
      <c r="H6" s="120">
        <f>IF(B6="AY",H5/9,H5/12)</f>
        <v>0</v>
      </c>
      <c r="I6" s="86"/>
    </row>
    <row r="7" spans="1:10" ht="15" x14ac:dyDescent="0.25">
      <c r="A7" s="91"/>
      <c r="B7" s="70"/>
      <c r="C7" s="70"/>
      <c r="D7" s="70"/>
      <c r="E7" s="70"/>
      <c r="H7" s="71"/>
      <c r="I7" s="86"/>
    </row>
    <row r="8" spans="1:10" ht="15" x14ac:dyDescent="0.25">
      <c r="A8" s="91"/>
      <c r="B8" s="70"/>
      <c r="C8" s="70"/>
      <c r="D8" s="70"/>
      <c r="E8" s="70"/>
      <c r="H8" s="71"/>
      <c r="I8" s="86"/>
    </row>
    <row r="9" spans="1:10" ht="15" x14ac:dyDescent="0.25">
      <c r="A9" s="91" t="s">
        <v>50</v>
      </c>
      <c r="B9" s="70"/>
      <c r="C9" s="70"/>
      <c r="D9" s="70"/>
      <c r="E9" s="70"/>
      <c r="H9" s="71"/>
      <c r="I9" s="86"/>
    </row>
    <row r="10" spans="1:10" x14ac:dyDescent="0.2">
      <c r="A10" s="72" t="s">
        <v>12</v>
      </c>
      <c r="B10" s="72" t="s">
        <v>13</v>
      </c>
      <c r="C10" s="72" t="s">
        <v>14</v>
      </c>
      <c r="D10" s="93" t="s">
        <v>15</v>
      </c>
      <c r="F10" s="72" t="s">
        <v>16</v>
      </c>
      <c r="G10" s="72" t="s">
        <v>50</v>
      </c>
      <c r="H10" s="72" t="s">
        <v>51</v>
      </c>
      <c r="I10" s="72" t="s">
        <v>17</v>
      </c>
      <c r="J10" s="90"/>
    </row>
    <row r="11" spans="1:10" x14ac:dyDescent="0.2">
      <c r="A11" s="128"/>
      <c r="B11" s="128"/>
      <c r="C11" s="129"/>
      <c r="D11" s="160"/>
      <c r="E11" s="161"/>
      <c r="F11" s="129"/>
      <c r="G11" s="130"/>
      <c r="H11" s="126">
        <f>(G11*$H$6)</f>
        <v>0</v>
      </c>
      <c r="I11" s="127"/>
      <c r="J11" s="67"/>
    </row>
    <row r="12" spans="1:10" x14ac:dyDescent="0.2">
      <c r="A12" s="128"/>
      <c r="B12" s="128"/>
      <c r="C12" s="129"/>
      <c r="D12" s="160"/>
      <c r="E12" s="161"/>
      <c r="F12" s="129"/>
      <c r="G12" s="130"/>
      <c r="H12" s="126">
        <f t="shared" ref="H12:H20" si="0">(G12*$H$6)</f>
        <v>0</v>
      </c>
      <c r="I12" s="127"/>
      <c r="J12" s="67"/>
    </row>
    <row r="13" spans="1:10" x14ac:dyDescent="0.2">
      <c r="A13" s="128"/>
      <c r="B13" s="128"/>
      <c r="C13" s="129"/>
      <c r="D13" s="160"/>
      <c r="E13" s="161"/>
      <c r="F13" s="129"/>
      <c r="G13" s="130"/>
      <c r="H13" s="126">
        <f t="shared" si="0"/>
        <v>0</v>
      </c>
      <c r="I13" s="127"/>
    </row>
    <row r="14" spans="1:10" x14ac:dyDescent="0.2">
      <c r="A14" s="128"/>
      <c r="B14" s="128"/>
      <c r="C14" s="129"/>
      <c r="D14" s="160"/>
      <c r="E14" s="161"/>
      <c r="F14" s="129"/>
      <c r="G14" s="130"/>
      <c r="H14" s="126">
        <f t="shared" si="0"/>
        <v>0</v>
      </c>
      <c r="I14" s="127"/>
    </row>
    <row r="15" spans="1:10" x14ac:dyDescent="0.2">
      <c r="A15" s="128"/>
      <c r="B15" s="128"/>
      <c r="C15" s="129"/>
      <c r="D15" s="160"/>
      <c r="E15" s="161"/>
      <c r="F15" s="129"/>
      <c r="G15" s="130"/>
      <c r="H15" s="126">
        <f t="shared" si="0"/>
        <v>0</v>
      </c>
      <c r="I15" s="127"/>
    </row>
    <row r="16" spans="1:10" x14ac:dyDescent="0.2">
      <c r="A16" s="128"/>
      <c r="B16" s="128"/>
      <c r="C16" s="129"/>
      <c r="D16" s="160"/>
      <c r="E16" s="161"/>
      <c r="F16" s="129"/>
      <c r="G16" s="130"/>
      <c r="H16" s="126">
        <f t="shared" si="0"/>
        <v>0</v>
      </c>
      <c r="I16" s="127"/>
    </row>
    <row r="17" spans="1:13" x14ac:dyDescent="0.2">
      <c r="A17" s="128"/>
      <c r="B17" s="128"/>
      <c r="C17" s="129"/>
      <c r="D17" s="160"/>
      <c r="E17" s="161"/>
      <c r="F17" s="129"/>
      <c r="G17" s="130"/>
      <c r="H17" s="126">
        <f t="shared" si="0"/>
        <v>0</v>
      </c>
      <c r="I17" s="127"/>
    </row>
    <row r="18" spans="1:13" x14ac:dyDescent="0.2">
      <c r="A18" s="128"/>
      <c r="B18" s="128"/>
      <c r="C18" s="129"/>
      <c r="D18" s="160"/>
      <c r="E18" s="161"/>
      <c r="F18" s="129"/>
      <c r="G18" s="130"/>
      <c r="H18" s="126">
        <f t="shared" si="0"/>
        <v>0</v>
      </c>
      <c r="I18" s="127"/>
    </row>
    <row r="19" spans="1:13" x14ac:dyDescent="0.2">
      <c r="A19" s="128"/>
      <c r="B19" s="128"/>
      <c r="C19" s="129"/>
      <c r="D19" s="160"/>
      <c r="E19" s="161"/>
      <c r="F19" s="129"/>
      <c r="G19" s="130"/>
      <c r="H19" s="126">
        <f t="shared" si="0"/>
        <v>0</v>
      </c>
      <c r="I19" s="127"/>
    </row>
    <row r="20" spans="1:13" x14ac:dyDescent="0.2">
      <c r="A20" s="128"/>
      <c r="B20" s="128"/>
      <c r="C20" s="129"/>
      <c r="D20" s="160"/>
      <c r="E20" s="161"/>
      <c r="F20" s="129"/>
      <c r="G20" s="130"/>
      <c r="H20" s="126">
        <f t="shared" si="0"/>
        <v>0</v>
      </c>
      <c r="I20" s="127"/>
    </row>
    <row r="21" spans="1:13" s="97" customFormat="1" x14ac:dyDescent="0.2">
      <c r="A21" s="70"/>
      <c r="B21" s="70"/>
      <c r="C21" s="90"/>
      <c r="D21" s="94"/>
      <c r="E21" s="95"/>
      <c r="F21" s="90"/>
      <c r="G21" s="96"/>
    </row>
    <row r="22" spans="1:13" x14ac:dyDescent="0.2">
      <c r="A22" s="83"/>
      <c r="B22" s="83"/>
      <c r="C22" s="83"/>
      <c r="D22" s="90"/>
      <c r="E22" s="90"/>
      <c r="F22" s="90"/>
      <c r="G22" s="30" t="s">
        <v>18</v>
      </c>
      <c r="H22" s="90"/>
      <c r="I22" s="90"/>
      <c r="J22" s="90"/>
      <c r="K22" s="90"/>
      <c r="L22" s="90"/>
      <c r="M22" s="90"/>
    </row>
    <row r="23" spans="1:13" x14ac:dyDescent="0.2">
      <c r="A23" s="98" t="s">
        <v>19</v>
      </c>
      <c r="B23" s="98" t="s">
        <v>20</v>
      </c>
      <c r="C23" s="123" t="s">
        <v>44</v>
      </c>
      <c r="D23" s="123" t="s">
        <v>45</v>
      </c>
      <c r="E23" s="99"/>
      <c r="F23" s="99"/>
      <c r="G23" s="73"/>
      <c r="H23" s="99"/>
      <c r="I23" s="99"/>
      <c r="J23" s="99"/>
      <c r="K23" s="99"/>
      <c r="L23" s="99"/>
      <c r="M23" s="99"/>
    </row>
    <row r="24" spans="1:13" ht="15" x14ac:dyDescent="0.25">
      <c r="A24" s="98" t="s">
        <v>21</v>
      </c>
      <c r="B24" s="133">
        <v>0</v>
      </c>
      <c r="C24" s="133">
        <v>0</v>
      </c>
      <c r="D24" s="133">
        <v>0</v>
      </c>
      <c r="E24" s="99"/>
      <c r="F24" s="118" t="s">
        <v>39</v>
      </c>
      <c r="G24" s="74"/>
      <c r="H24" s="99"/>
      <c r="I24" s="99"/>
      <c r="J24" s="99"/>
      <c r="K24" s="99"/>
      <c r="L24" s="99"/>
      <c r="M24" s="99"/>
    </row>
    <row r="25" spans="1:13" x14ac:dyDescent="0.2">
      <c r="A25" s="100" t="s">
        <v>22</v>
      </c>
      <c r="B25" s="122">
        <v>0</v>
      </c>
      <c r="C25" s="122">
        <f>(+C24*$H$6)*0.5</f>
        <v>0</v>
      </c>
      <c r="D25" s="122">
        <v>0</v>
      </c>
      <c r="E25" s="101"/>
      <c r="F25" s="101"/>
      <c r="G25" s="75">
        <f>SUM(B25:F25)</f>
        <v>0</v>
      </c>
      <c r="H25" s="101"/>
      <c r="I25" s="101"/>
      <c r="J25" s="101"/>
      <c r="K25" s="101"/>
      <c r="L25" s="101"/>
      <c r="M25" s="101"/>
    </row>
    <row r="26" spans="1:13" ht="15" x14ac:dyDescent="0.25">
      <c r="B26" s="76"/>
      <c r="C26" s="117"/>
      <c r="D26" s="76"/>
      <c r="E26" s="76"/>
      <c r="F26" s="76"/>
      <c r="G26" s="77"/>
      <c r="H26" s="76"/>
      <c r="I26" s="76"/>
      <c r="J26" s="76"/>
      <c r="K26" s="76"/>
      <c r="L26" s="76"/>
      <c r="M26" s="102"/>
    </row>
    <row r="27" spans="1:13" ht="15" x14ac:dyDescent="0.25">
      <c r="A27" s="98" t="s">
        <v>19</v>
      </c>
      <c r="B27" s="98" t="s">
        <v>23</v>
      </c>
      <c r="C27" s="98" t="s">
        <v>24</v>
      </c>
      <c r="D27" s="98" t="s">
        <v>25</v>
      </c>
      <c r="E27" s="98" t="s">
        <v>26</v>
      </c>
      <c r="F27" s="76"/>
      <c r="G27" s="78"/>
      <c r="H27" s="76"/>
      <c r="I27" s="76"/>
      <c r="J27" s="76"/>
      <c r="K27" s="76"/>
      <c r="L27" s="76"/>
      <c r="M27" s="102"/>
    </row>
    <row r="28" spans="1:13" ht="15" x14ac:dyDescent="0.25">
      <c r="A28" s="98" t="s">
        <v>21</v>
      </c>
      <c r="B28" s="133">
        <v>0</v>
      </c>
      <c r="C28" s="133">
        <v>0</v>
      </c>
      <c r="D28" s="133">
        <v>0</v>
      </c>
      <c r="E28" s="133">
        <v>0</v>
      </c>
      <c r="F28" s="119" t="s">
        <v>40</v>
      </c>
      <c r="G28" s="79"/>
    </row>
    <row r="29" spans="1:13" x14ac:dyDescent="0.2">
      <c r="A29" s="100" t="s">
        <v>22</v>
      </c>
      <c r="B29" s="122">
        <f>+B28*$H$6</f>
        <v>0</v>
      </c>
      <c r="C29" s="122">
        <f>+C28*$H$6</f>
        <v>0</v>
      </c>
      <c r="D29" s="122">
        <f>+D28*$H$6</f>
        <v>0</v>
      </c>
      <c r="E29" s="122">
        <f>+E28*$H$6</f>
        <v>0</v>
      </c>
      <c r="G29" s="75">
        <f>SUM(B29:F29)</f>
        <v>0</v>
      </c>
    </row>
    <row r="30" spans="1:13" x14ac:dyDescent="0.2">
      <c r="G30" s="103"/>
    </row>
    <row r="31" spans="1:13" x14ac:dyDescent="0.2">
      <c r="A31" s="98" t="s">
        <v>19</v>
      </c>
      <c r="B31" s="98" t="s">
        <v>27</v>
      </c>
      <c r="C31" s="98" t="s">
        <v>28</v>
      </c>
      <c r="D31" s="98" t="s">
        <v>29</v>
      </c>
      <c r="E31" s="98" t="s">
        <v>30</v>
      </c>
      <c r="G31" s="73"/>
    </row>
    <row r="32" spans="1:13" ht="15" x14ac:dyDescent="0.25">
      <c r="A32" s="98" t="s">
        <v>21</v>
      </c>
      <c r="B32" s="133">
        <v>0</v>
      </c>
      <c r="C32" s="133">
        <v>0</v>
      </c>
      <c r="D32" s="133">
        <v>0</v>
      </c>
      <c r="E32" s="133">
        <v>0</v>
      </c>
      <c r="F32" s="119" t="s">
        <v>41</v>
      </c>
      <c r="G32" s="79"/>
    </row>
    <row r="33" spans="1:9" x14ac:dyDescent="0.2">
      <c r="A33" s="100" t="s">
        <v>22</v>
      </c>
      <c r="B33" s="122">
        <f>+B32*$H$6</f>
        <v>0</v>
      </c>
      <c r="C33" s="122">
        <f>+C32*$H$6</f>
        <v>0</v>
      </c>
      <c r="D33" s="122">
        <f>+D32*$H$6</f>
        <v>0</v>
      </c>
      <c r="E33" s="122">
        <f>+E32*$H$6</f>
        <v>0</v>
      </c>
      <c r="G33" s="75">
        <f>SUM(B33:F33)</f>
        <v>0</v>
      </c>
    </row>
    <row r="34" spans="1:9" x14ac:dyDescent="0.2">
      <c r="D34" s="104"/>
      <c r="G34" s="103"/>
    </row>
    <row r="35" spans="1:9" x14ac:dyDescent="0.2">
      <c r="A35" s="98" t="s">
        <v>19</v>
      </c>
      <c r="B35" s="98" t="s">
        <v>46</v>
      </c>
      <c r="C35" s="98" t="s">
        <v>47</v>
      </c>
      <c r="D35" s="98" t="s">
        <v>31</v>
      </c>
      <c r="G35" s="73"/>
    </row>
    <row r="36" spans="1:9" ht="15" x14ac:dyDescent="0.25">
      <c r="A36" s="98" t="s">
        <v>21</v>
      </c>
      <c r="B36" s="133">
        <v>0</v>
      </c>
      <c r="C36" s="133">
        <v>0</v>
      </c>
      <c r="D36" s="133">
        <v>0</v>
      </c>
      <c r="F36" s="119" t="s">
        <v>39</v>
      </c>
      <c r="G36" s="79"/>
    </row>
    <row r="37" spans="1:9" x14ac:dyDescent="0.2">
      <c r="A37" s="100" t="s">
        <v>22</v>
      </c>
      <c r="B37" s="122">
        <f>(+B36*$H$6)*0.5</f>
        <v>0</v>
      </c>
      <c r="C37" s="122">
        <f>(+C36*$H$6)*0.5</f>
        <v>0</v>
      </c>
      <c r="D37" s="122">
        <f>+D36*$H$6</f>
        <v>0</v>
      </c>
      <c r="G37" s="75">
        <f>SUM(B37:F37)</f>
        <v>0</v>
      </c>
    </row>
    <row r="38" spans="1:9" x14ac:dyDescent="0.2">
      <c r="D38" s="104"/>
      <c r="G38" s="103"/>
    </row>
    <row r="39" spans="1:9" ht="15" x14ac:dyDescent="0.25">
      <c r="A39" s="105" t="s">
        <v>32</v>
      </c>
      <c r="B39" s="106"/>
      <c r="C39" s="106"/>
      <c r="D39" s="106"/>
      <c r="F39" s="107" t="s">
        <v>33</v>
      </c>
      <c r="G39" s="80">
        <f>SUM(G22:G37)</f>
        <v>0</v>
      </c>
    </row>
    <row r="40" spans="1:9" ht="15.75" thickBot="1" x14ac:dyDescent="0.3">
      <c r="A40" s="108" t="s">
        <v>34</v>
      </c>
      <c r="B40" s="106"/>
      <c r="C40" s="106"/>
      <c r="D40" s="106"/>
      <c r="F40" s="107" t="s">
        <v>35</v>
      </c>
      <c r="G40" s="81">
        <f>+H3-G39</f>
        <v>0</v>
      </c>
    </row>
    <row r="41" spans="1:9" ht="16.5" thickTop="1" x14ac:dyDescent="0.25">
      <c r="A41" s="109" t="s">
        <v>54</v>
      </c>
      <c r="B41" s="106"/>
      <c r="C41" s="106"/>
      <c r="D41" s="106"/>
      <c r="G41" s="110" t="str">
        <f>IF(G40&lt;0,"*** REBUDGET REQUIRED ***","")</f>
        <v/>
      </c>
    </row>
    <row r="42" spans="1:9" s="111" customFormat="1" ht="15" x14ac:dyDescent="0.25">
      <c r="B42" s="112"/>
      <c r="C42" s="113"/>
      <c r="D42" s="113"/>
      <c r="E42" s="114"/>
      <c r="F42" s="114"/>
      <c r="G42" s="114"/>
      <c r="H42" s="114"/>
      <c r="I42" s="114"/>
    </row>
    <row r="43" spans="1:9" s="111" customFormat="1" ht="15" x14ac:dyDescent="0.25">
      <c r="B43" s="115"/>
      <c r="C43" s="116"/>
      <c r="D43" s="116"/>
      <c r="E43" s="114"/>
      <c r="F43" s="114"/>
      <c r="G43" s="114"/>
      <c r="H43" s="114"/>
      <c r="I43" s="114"/>
    </row>
  </sheetData>
  <protectedRanges>
    <protectedRange password="CC68" sqref="M26:M27 A22:A25 B34:E34 B22:D22 D10 I10 G37 A27:E29 A31:E33 G29 G33 H23:M25 G24:G25 G21:G22 H1:H4 A10:B21 D11:E21 B23:B25 E23:F25 A35:E38 C24:D25 F10:G10 A1:E2 B39:G41 A6:E9 H11:I20 A3 E3" name="Range1"/>
    <protectedRange password="CC68" sqref="A39:A40 B42:G43" name="Range1_1"/>
    <protectedRange password="CC68" sqref="A41" name="Range1_1_1"/>
    <protectedRange password="CC68" sqref="B3:D3" name="Range1_2"/>
  </protectedRanges>
  <mergeCells count="14">
    <mergeCell ref="D19:E19"/>
    <mergeCell ref="D20:E20"/>
    <mergeCell ref="D13:E13"/>
    <mergeCell ref="D14:E14"/>
    <mergeCell ref="D15:E15"/>
    <mergeCell ref="D16:E16"/>
    <mergeCell ref="D17:E17"/>
    <mergeCell ref="D18:E18"/>
    <mergeCell ref="B2:D2"/>
    <mergeCell ref="B3:D3"/>
    <mergeCell ref="B4:D4"/>
    <mergeCell ref="B5:D5"/>
    <mergeCell ref="D11:E11"/>
    <mergeCell ref="D12:E12"/>
  </mergeCells>
  <dataValidations count="1"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6">
      <formula1>$I$1:$I$2</formula1>
    </dataValidation>
  </dataValidations>
  <hyperlinks>
    <hyperlink ref="A40" r:id="rId1" location="VB1"/>
    <hyperlink ref="A41" r:id="rId2"/>
  </hyperlinks>
  <pageMargins left="0.25" right="0.25" top="0.75" bottom="0.75" header="0.3" footer="0.3"/>
  <pageSetup scale="8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D41" sqref="D41"/>
    </sheetView>
  </sheetViews>
  <sheetFormatPr defaultRowHeight="12.75" x14ac:dyDescent="0.2"/>
  <cols>
    <col min="1" max="1" width="15.85546875" customWidth="1"/>
    <col min="2" max="2" width="17.140625" customWidth="1"/>
    <col min="3" max="3" width="15.140625" customWidth="1"/>
    <col min="4" max="4" width="14.85546875" customWidth="1"/>
    <col min="5" max="5" width="17" customWidth="1"/>
  </cols>
  <sheetData>
    <row r="1" spans="1:5" x14ac:dyDescent="0.2">
      <c r="A1" s="151" t="s">
        <v>56</v>
      </c>
      <c r="B1" s="134"/>
      <c r="C1" s="134"/>
      <c r="D1" s="134"/>
      <c r="E1" s="134"/>
    </row>
    <row r="2" spans="1:5" x14ac:dyDescent="0.2">
      <c r="A2" s="151"/>
      <c r="B2" s="134"/>
      <c r="C2" s="134"/>
      <c r="D2" s="134"/>
      <c r="E2" s="134"/>
    </row>
    <row r="3" spans="1:5" x14ac:dyDescent="0.2">
      <c r="A3" s="151" t="s">
        <v>3</v>
      </c>
      <c r="B3" s="157" t="s">
        <v>80</v>
      </c>
      <c r="C3" s="158"/>
      <c r="D3" s="159"/>
      <c r="E3" s="134"/>
    </row>
    <row r="4" spans="1:5" x14ac:dyDescent="0.2">
      <c r="A4" s="151"/>
      <c r="B4" s="134"/>
      <c r="C4" s="134"/>
      <c r="D4" s="134"/>
      <c r="E4" s="134"/>
    </row>
    <row r="5" spans="1:5" x14ac:dyDescent="0.2">
      <c r="A5" s="137" t="s">
        <v>57</v>
      </c>
      <c r="B5" s="137" t="s">
        <v>58</v>
      </c>
      <c r="C5" s="137" t="s">
        <v>59</v>
      </c>
      <c r="D5" s="137" t="s">
        <v>60</v>
      </c>
      <c r="E5" s="137" t="s">
        <v>61</v>
      </c>
    </row>
    <row r="6" spans="1:5" x14ac:dyDescent="0.2">
      <c r="A6" s="156">
        <f>B8/(D6*0.005)</f>
        <v>2</v>
      </c>
      <c r="B6" s="156">
        <f>B9/(E6*0.005)</f>
        <v>9.4424248146924139</v>
      </c>
      <c r="C6" s="156">
        <f>A6+B6</f>
        <v>11.442424814692414</v>
      </c>
      <c r="D6" s="152">
        <v>100000</v>
      </c>
      <c r="E6" s="152">
        <v>105905</v>
      </c>
    </row>
    <row r="8" spans="1:5" x14ac:dyDescent="0.2">
      <c r="A8" s="139" t="s">
        <v>62</v>
      </c>
      <c r="B8" s="153">
        <v>1000</v>
      </c>
      <c r="C8" s="134"/>
      <c r="D8" s="139" t="s">
        <v>63</v>
      </c>
      <c r="E8" s="138">
        <v>44.444444444444443</v>
      </c>
    </row>
    <row r="9" spans="1:5" x14ac:dyDescent="0.2">
      <c r="A9" s="139" t="s">
        <v>64</v>
      </c>
      <c r="B9" s="154">
        <v>5000</v>
      </c>
      <c r="C9" s="134"/>
      <c r="D9" s="134"/>
      <c r="E9" s="134"/>
    </row>
    <row r="10" spans="1:5" ht="13.5" thickBot="1" x14ac:dyDescent="0.25">
      <c r="A10" s="139" t="s">
        <v>65</v>
      </c>
      <c r="B10" s="136">
        <f>SUM(B8:B9)</f>
        <v>6000</v>
      </c>
      <c r="C10" s="134"/>
      <c r="D10" s="134"/>
      <c r="E10" s="134"/>
    </row>
    <row r="11" spans="1:5" ht="13.5" thickBot="1" x14ac:dyDescent="0.25">
      <c r="A11" s="139" t="s">
        <v>66</v>
      </c>
      <c r="B11" s="140">
        <f>(((A6/C6)*D6)+((B6/C6)*E6))*(2/9)</f>
        <v>23305.083580209219</v>
      </c>
      <c r="C11" s="134"/>
      <c r="D11" s="134"/>
      <c r="E11" s="134"/>
    </row>
    <row r="12" spans="1:5" x14ac:dyDescent="0.2">
      <c r="A12" s="139" t="s">
        <v>67</v>
      </c>
      <c r="B12" s="141">
        <f>B11-B10</f>
        <v>17305.083580209219</v>
      </c>
      <c r="C12" s="134"/>
      <c r="D12" s="134"/>
      <c r="E12" s="134"/>
    </row>
    <row r="13" spans="1:5" x14ac:dyDescent="0.2">
      <c r="A13" s="142"/>
      <c r="B13" s="142"/>
      <c r="C13" s="142"/>
      <c r="D13" s="142"/>
      <c r="E13" s="142"/>
    </row>
    <row r="14" spans="1:5" x14ac:dyDescent="0.2">
      <c r="A14" s="145"/>
      <c r="B14" s="145"/>
      <c r="C14" s="145"/>
      <c r="D14" s="145"/>
      <c r="E14" s="145"/>
    </row>
    <row r="15" spans="1:5" x14ac:dyDescent="0.2">
      <c r="A15" s="146" t="s">
        <v>68</v>
      </c>
      <c r="B15" s="134"/>
      <c r="C15" s="134"/>
      <c r="D15" s="134"/>
      <c r="E15" s="134"/>
    </row>
    <row r="16" spans="1:5" x14ac:dyDescent="0.2">
      <c r="A16" s="146"/>
      <c r="B16" s="134"/>
      <c r="C16" s="134"/>
      <c r="D16" s="134"/>
      <c r="E16" s="134"/>
    </row>
    <row r="17" spans="1:2" x14ac:dyDescent="0.2">
      <c r="A17" s="146" t="s">
        <v>69</v>
      </c>
      <c r="B17" s="135"/>
    </row>
    <row r="18" spans="1:2" x14ac:dyDescent="0.2">
      <c r="A18" s="143" t="s">
        <v>70</v>
      </c>
      <c r="B18" s="135"/>
    </row>
    <row r="19" spans="1:2" x14ac:dyDescent="0.2">
      <c r="A19" s="144" t="s">
        <v>71</v>
      </c>
      <c r="B19" s="134"/>
    </row>
    <row r="20" spans="1:2" x14ac:dyDescent="0.2">
      <c r="A20" s="144"/>
      <c r="B20" s="134"/>
    </row>
    <row r="21" spans="1:2" x14ac:dyDescent="0.2">
      <c r="A21" s="147" t="s">
        <v>72</v>
      </c>
      <c r="B21" s="134"/>
    </row>
    <row r="22" spans="1:2" x14ac:dyDescent="0.2">
      <c r="A22" s="150" t="s">
        <v>73</v>
      </c>
      <c r="B22" s="148"/>
    </row>
    <row r="23" spans="1:2" x14ac:dyDescent="0.2">
      <c r="A23" s="155" t="s">
        <v>74</v>
      </c>
      <c r="B23" s="148" t="s">
        <v>75</v>
      </c>
    </row>
    <row r="24" spans="1:2" x14ac:dyDescent="0.2">
      <c r="A24" s="149"/>
      <c r="B24" s="148"/>
    </row>
    <row r="25" spans="1:2" x14ac:dyDescent="0.2">
      <c r="A25" s="151" t="s">
        <v>76</v>
      </c>
      <c r="B25" s="148"/>
    </row>
    <row r="26" spans="1:2" x14ac:dyDescent="0.2">
      <c r="A26" s="149"/>
      <c r="B26" s="148"/>
    </row>
    <row r="27" spans="1:2" ht="14.25" x14ac:dyDescent="0.2">
      <c r="A27" s="151" t="s">
        <v>77</v>
      </c>
      <c r="B27" s="148"/>
    </row>
    <row r="28" spans="1:2" x14ac:dyDescent="0.2">
      <c r="A28" s="149"/>
      <c r="B28" s="148"/>
    </row>
    <row r="29" spans="1:2" ht="14.25" x14ac:dyDescent="0.2">
      <c r="A29" s="151" t="s">
        <v>78</v>
      </c>
      <c r="B29" s="148"/>
    </row>
    <row r="30" spans="1:2" x14ac:dyDescent="0.2">
      <c r="A30" s="148"/>
      <c r="B30" s="148"/>
    </row>
    <row r="31" spans="1:2" x14ac:dyDescent="0.2">
      <c r="A31" s="151" t="s">
        <v>79</v>
      </c>
      <c r="B31" s="148"/>
    </row>
  </sheetData>
  <mergeCells count="1">
    <mergeCell ref="B3:D3"/>
  </mergeCells>
  <pageMargins left="0.7" right="0.7" top="0.75" bottom="0.75" header="0.3" footer="0.3"/>
  <pageSetup scale="9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F6" sqref="F6"/>
    </sheetView>
  </sheetViews>
  <sheetFormatPr defaultRowHeight="12.75" x14ac:dyDescent="0.2"/>
  <cols>
    <col min="1" max="1" width="13.28515625" style="15" customWidth="1"/>
    <col min="2" max="3" width="13.5703125" style="15" customWidth="1"/>
    <col min="4" max="4" width="15.28515625" style="15" bestFit="1" customWidth="1"/>
    <col min="5" max="5" width="15.140625" style="15" customWidth="1"/>
    <col min="6" max="6" width="13.5703125" style="15" customWidth="1"/>
    <col min="7" max="7" width="17.28515625" style="15" customWidth="1"/>
    <col min="8" max="8" width="17.5703125" style="15" customWidth="1"/>
    <col min="9" max="9" width="18.7109375" style="15" customWidth="1"/>
    <col min="10" max="10" width="19.85546875" style="15" customWidth="1"/>
    <col min="11" max="16384" width="9.140625" style="15"/>
  </cols>
  <sheetData>
    <row r="1" spans="1:11" ht="15" x14ac:dyDescent="0.25">
      <c r="A1" s="13" t="s">
        <v>0</v>
      </c>
      <c r="B1" s="14"/>
      <c r="C1" s="14"/>
      <c r="D1" s="14"/>
      <c r="E1" s="14"/>
      <c r="I1" s="16" t="s">
        <v>1</v>
      </c>
      <c r="J1" s="17" t="s">
        <v>2</v>
      </c>
    </row>
    <row r="2" spans="1:11" ht="15" x14ac:dyDescent="0.25">
      <c r="A2" s="13" t="s">
        <v>42</v>
      </c>
      <c r="B2" s="162">
        <v>2009</v>
      </c>
      <c r="C2" s="163"/>
      <c r="D2" s="164"/>
      <c r="E2" s="69"/>
      <c r="I2" s="16"/>
      <c r="J2" s="17" t="s">
        <v>5</v>
      </c>
    </row>
    <row r="3" spans="1:11" ht="15" x14ac:dyDescent="0.25">
      <c r="A3" s="14" t="s">
        <v>3</v>
      </c>
      <c r="B3" s="162" t="s">
        <v>4</v>
      </c>
      <c r="C3" s="163"/>
      <c r="D3" s="164"/>
      <c r="E3" s="69"/>
      <c r="H3" s="18" t="s">
        <v>43</v>
      </c>
      <c r="I3" s="62">
        <f>SUM(I10:I19)+(I6*2)</f>
        <v>0</v>
      </c>
      <c r="J3" s="17"/>
    </row>
    <row r="4" spans="1:11" ht="15" x14ac:dyDescent="0.25">
      <c r="A4" s="19" t="s">
        <v>6</v>
      </c>
      <c r="B4" s="165">
        <v>12345678</v>
      </c>
      <c r="C4" s="166"/>
      <c r="D4" s="166"/>
      <c r="E4" s="24"/>
      <c r="H4" s="20"/>
      <c r="I4" s="21"/>
      <c r="J4" s="17" t="s">
        <v>39</v>
      </c>
    </row>
    <row r="5" spans="1:11" ht="15" x14ac:dyDescent="0.25">
      <c r="A5" s="19" t="s">
        <v>7</v>
      </c>
      <c r="B5" s="166" t="s">
        <v>8</v>
      </c>
      <c r="C5" s="166"/>
      <c r="D5" s="166"/>
      <c r="E5" s="68"/>
      <c r="H5" s="18" t="s">
        <v>53</v>
      </c>
      <c r="I5" s="132">
        <v>0</v>
      </c>
      <c r="J5" s="17" t="s">
        <v>2</v>
      </c>
    </row>
    <row r="6" spans="1:11" ht="15" x14ac:dyDescent="0.25">
      <c r="A6" s="14" t="s">
        <v>10</v>
      </c>
      <c r="B6" s="131" t="s">
        <v>2</v>
      </c>
      <c r="C6" s="1"/>
      <c r="D6" s="1"/>
      <c r="E6" s="1"/>
      <c r="H6" s="18" t="s">
        <v>49</v>
      </c>
      <c r="I6" s="61">
        <f>IF(B6="AY",I5/9,I5/12)</f>
        <v>0</v>
      </c>
      <c r="J6" s="17"/>
    </row>
    <row r="7" spans="1:11" s="29" customFormat="1" ht="15" x14ac:dyDescent="0.25">
      <c r="A7" s="23"/>
      <c r="B7" s="65"/>
      <c r="C7" s="1"/>
      <c r="D7" s="1"/>
      <c r="E7" s="1"/>
      <c r="H7" s="66" t="s">
        <v>48</v>
      </c>
      <c r="I7" s="61">
        <f>IF(B6="AY",I5/10,I5/12)</f>
        <v>0</v>
      </c>
      <c r="J7" s="17"/>
    </row>
    <row r="8" spans="1:11" ht="15" x14ac:dyDescent="0.25">
      <c r="A8" s="23"/>
      <c r="B8" s="1"/>
      <c r="C8" s="1"/>
      <c r="D8" s="1"/>
      <c r="E8" s="1"/>
      <c r="H8" s="24"/>
      <c r="I8" s="2"/>
      <c r="J8" s="17"/>
    </row>
    <row r="9" spans="1:11" x14ac:dyDescent="0.2">
      <c r="A9" s="3" t="s">
        <v>12</v>
      </c>
      <c r="B9" s="3" t="s">
        <v>13</v>
      </c>
      <c r="C9" s="3" t="s">
        <v>14</v>
      </c>
      <c r="D9" s="25" t="s">
        <v>15</v>
      </c>
      <c r="F9" s="3" t="s">
        <v>16</v>
      </c>
      <c r="G9" s="3" t="s">
        <v>50</v>
      </c>
      <c r="H9" s="3" t="s">
        <v>52</v>
      </c>
      <c r="I9" s="3" t="s">
        <v>51</v>
      </c>
      <c r="J9" s="3" t="s">
        <v>17</v>
      </c>
      <c r="K9" s="22"/>
    </row>
    <row r="10" spans="1:11" x14ac:dyDescent="0.2">
      <c r="A10" s="128"/>
      <c r="B10" s="128"/>
      <c r="C10" s="129"/>
      <c r="D10" s="160"/>
      <c r="E10" s="161"/>
      <c r="F10" s="129"/>
      <c r="G10" s="130"/>
      <c r="H10" s="130"/>
      <c r="I10" s="126">
        <f>IF(H10="AY",G10*$I$6,G10*$I$7)</f>
        <v>0</v>
      </c>
      <c r="J10" s="127"/>
      <c r="K10" s="67"/>
    </row>
    <row r="11" spans="1:11" x14ac:dyDescent="0.2">
      <c r="A11" s="128"/>
      <c r="B11" s="128"/>
      <c r="C11" s="129"/>
      <c r="D11" s="160"/>
      <c r="E11" s="161"/>
      <c r="F11" s="129"/>
      <c r="G11" s="130"/>
      <c r="H11" s="130"/>
      <c r="I11" s="126">
        <f t="shared" ref="I11:I19" si="0">IF(H11="AY",G11*$I$6,G11*$I$7)</f>
        <v>0</v>
      </c>
      <c r="J11" s="127"/>
      <c r="K11" s="67"/>
    </row>
    <row r="12" spans="1:11" x14ac:dyDescent="0.2">
      <c r="A12" s="128"/>
      <c r="B12" s="128"/>
      <c r="C12" s="129"/>
      <c r="D12" s="160"/>
      <c r="E12" s="161"/>
      <c r="F12" s="129"/>
      <c r="G12" s="130"/>
      <c r="H12" s="130"/>
      <c r="I12" s="126">
        <f t="shared" si="0"/>
        <v>0</v>
      </c>
      <c r="J12" s="127"/>
    </row>
    <row r="13" spans="1:11" x14ac:dyDescent="0.2">
      <c r="A13" s="128"/>
      <c r="B13" s="128"/>
      <c r="C13" s="129"/>
      <c r="D13" s="160"/>
      <c r="E13" s="161"/>
      <c r="F13" s="129"/>
      <c r="G13" s="130"/>
      <c r="H13" s="130"/>
      <c r="I13" s="126">
        <f t="shared" si="0"/>
        <v>0</v>
      </c>
      <c r="J13" s="127"/>
    </row>
    <row r="14" spans="1:11" x14ac:dyDescent="0.2">
      <c r="A14" s="128"/>
      <c r="B14" s="128"/>
      <c r="C14" s="129"/>
      <c r="D14" s="160"/>
      <c r="E14" s="161"/>
      <c r="F14" s="129"/>
      <c r="G14" s="130"/>
      <c r="H14" s="130"/>
      <c r="I14" s="126">
        <f t="shared" si="0"/>
        <v>0</v>
      </c>
      <c r="J14" s="127"/>
    </row>
    <row r="15" spans="1:11" x14ac:dyDescent="0.2">
      <c r="A15" s="128"/>
      <c r="B15" s="128"/>
      <c r="C15" s="129"/>
      <c r="D15" s="160"/>
      <c r="E15" s="161"/>
      <c r="F15" s="129"/>
      <c r="G15" s="130"/>
      <c r="H15" s="130"/>
      <c r="I15" s="126">
        <f t="shared" si="0"/>
        <v>0</v>
      </c>
      <c r="J15" s="127"/>
    </row>
    <row r="16" spans="1:11" x14ac:dyDescent="0.2">
      <c r="A16" s="128"/>
      <c r="B16" s="128"/>
      <c r="C16" s="129"/>
      <c r="D16" s="160"/>
      <c r="E16" s="161"/>
      <c r="F16" s="129"/>
      <c r="G16" s="130"/>
      <c r="H16" s="130"/>
      <c r="I16" s="126">
        <f t="shared" si="0"/>
        <v>0</v>
      </c>
      <c r="J16" s="127"/>
    </row>
    <row r="17" spans="1:14" x14ac:dyDescent="0.2">
      <c r="A17" s="128"/>
      <c r="B17" s="128"/>
      <c r="C17" s="129"/>
      <c r="D17" s="160"/>
      <c r="E17" s="161"/>
      <c r="F17" s="129"/>
      <c r="G17" s="130"/>
      <c r="H17" s="130"/>
      <c r="I17" s="126">
        <f t="shared" si="0"/>
        <v>0</v>
      </c>
      <c r="J17" s="127"/>
    </row>
    <row r="18" spans="1:14" x14ac:dyDescent="0.2">
      <c r="A18" s="128"/>
      <c r="B18" s="128"/>
      <c r="C18" s="129"/>
      <c r="D18" s="160"/>
      <c r="E18" s="161"/>
      <c r="F18" s="129"/>
      <c r="G18" s="130"/>
      <c r="H18" s="130"/>
      <c r="I18" s="126">
        <f t="shared" si="0"/>
        <v>0</v>
      </c>
      <c r="J18" s="127"/>
    </row>
    <row r="19" spans="1:14" x14ac:dyDescent="0.2">
      <c r="A19" s="128"/>
      <c r="B19" s="128"/>
      <c r="C19" s="129"/>
      <c r="D19" s="160"/>
      <c r="E19" s="161"/>
      <c r="F19" s="129"/>
      <c r="G19" s="130"/>
      <c r="H19" s="130"/>
      <c r="I19" s="126">
        <f t="shared" si="0"/>
        <v>0</v>
      </c>
      <c r="J19" s="127"/>
    </row>
    <row r="20" spans="1:14" s="29" customFormat="1" x14ac:dyDescent="0.2">
      <c r="A20" s="1"/>
      <c r="B20" s="1"/>
      <c r="C20" s="22"/>
      <c r="D20" s="26"/>
      <c r="E20" s="27"/>
      <c r="F20" s="22"/>
      <c r="G20" s="28"/>
      <c r="H20" s="1"/>
    </row>
    <row r="21" spans="1:14" x14ac:dyDescent="0.2">
      <c r="A21" s="14"/>
      <c r="B21" s="14"/>
      <c r="C21" s="14"/>
      <c r="D21" s="22"/>
      <c r="E21" s="22"/>
      <c r="F21" s="22"/>
      <c r="G21" s="30" t="s">
        <v>18</v>
      </c>
      <c r="H21" s="22"/>
      <c r="I21" s="22"/>
      <c r="J21" s="22"/>
      <c r="K21" s="22"/>
      <c r="L21" s="22"/>
      <c r="M21" s="22"/>
      <c r="N21" s="22"/>
    </row>
    <row r="22" spans="1:14" x14ac:dyDescent="0.2">
      <c r="A22" s="31" t="s">
        <v>19</v>
      </c>
      <c r="B22" s="31" t="s">
        <v>20</v>
      </c>
      <c r="C22" s="64" t="s">
        <v>44</v>
      </c>
      <c r="D22" s="64" t="s">
        <v>45</v>
      </c>
      <c r="E22" s="32"/>
      <c r="F22" s="32"/>
      <c r="G22" s="4"/>
      <c r="H22" s="32"/>
      <c r="I22" s="32"/>
      <c r="J22" s="32"/>
      <c r="K22" s="32"/>
      <c r="L22" s="32"/>
      <c r="M22" s="32"/>
      <c r="N22" s="32"/>
    </row>
    <row r="23" spans="1:14" ht="15" x14ac:dyDescent="0.25">
      <c r="A23" s="31" t="s">
        <v>21</v>
      </c>
      <c r="B23" s="133">
        <v>0</v>
      </c>
      <c r="C23" s="133">
        <v>0</v>
      </c>
      <c r="D23" s="133">
        <v>0</v>
      </c>
      <c r="E23" s="32"/>
      <c r="F23" s="59" t="s">
        <v>39</v>
      </c>
      <c r="G23" s="5"/>
      <c r="H23" s="32"/>
      <c r="I23" s="32"/>
      <c r="J23" s="32"/>
      <c r="K23" s="32"/>
      <c r="L23" s="32"/>
      <c r="M23" s="32"/>
      <c r="N23" s="32"/>
    </row>
    <row r="24" spans="1:14" x14ac:dyDescent="0.2">
      <c r="A24" s="33" t="s">
        <v>22</v>
      </c>
      <c r="B24" s="63">
        <v>0</v>
      </c>
      <c r="C24" s="63">
        <v>0</v>
      </c>
      <c r="D24" s="63">
        <f>(+D23*$I$6)*0.5</f>
        <v>0</v>
      </c>
      <c r="E24" s="34"/>
      <c r="F24" s="34"/>
      <c r="G24" s="6">
        <f>SUM(B24:F24)</f>
        <v>0</v>
      </c>
      <c r="H24" s="34"/>
      <c r="I24" s="34"/>
      <c r="J24" s="34"/>
      <c r="K24" s="34"/>
      <c r="L24" s="34"/>
      <c r="M24" s="34"/>
      <c r="N24" s="34"/>
    </row>
    <row r="25" spans="1:14" ht="15" x14ac:dyDescent="0.25">
      <c r="B25" s="7"/>
      <c r="C25" s="50"/>
      <c r="D25" s="7"/>
      <c r="E25" s="7"/>
      <c r="F25" s="7"/>
      <c r="G25" s="8"/>
      <c r="H25" s="7"/>
      <c r="I25" s="7"/>
      <c r="J25" s="7"/>
      <c r="K25" s="7"/>
      <c r="L25" s="7"/>
      <c r="M25" s="7"/>
      <c r="N25" s="35"/>
    </row>
    <row r="26" spans="1:14" ht="15" x14ac:dyDescent="0.25">
      <c r="A26" s="31" t="s">
        <v>19</v>
      </c>
      <c r="B26" s="31" t="s">
        <v>23</v>
      </c>
      <c r="C26" s="31" t="s">
        <v>24</v>
      </c>
      <c r="D26" s="31" t="s">
        <v>25</v>
      </c>
      <c r="E26" s="31" t="s">
        <v>26</v>
      </c>
      <c r="F26" s="7"/>
      <c r="G26" s="9"/>
      <c r="H26" s="7"/>
      <c r="I26" s="7"/>
      <c r="J26" s="7"/>
      <c r="K26" s="7"/>
      <c r="L26" s="7"/>
      <c r="M26" s="7"/>
      <c r="N26" s="35"/>
    </row>
    <row r="27" spans="1:14" ht="15" x14ac:dyDescent="0.25">
      <c r="A27" s="31" t="s">
        <v>21</v>
      </c>
      <c r="B27" s="133">
        <v>0</v>
      </c>
      <c r="C27" s="133">
        <v>0</v>
      </c>
      <c r="D27" s="133">
        <v>0</v>
      </c>
      <c r="E27" s="133">
        <v>0</v>
      </c>
      <c r="F27" s="60" t="s">
        <v>40</v>
      </c>
      <c r="G27" s="10"/>
    </row>
    <row r="28" spans="1:14" x14ac:dyDescent="0.2">
      <c r="A28" s="33" t="s">
        <v>22</v>
      </c>
      <c r="B28" s="63">
        <f>+B27*$I$6</f>
        <v>0</v>
      </c>
      <c r="C28" s="63">
        <f>+C27*$I$6</f>
        <v>0</v>
      </c>
      <c r="D28" s="63">
        <f>+D27*$I$6</f>
        <v>0</v>
      </c>
      <c r="E28" s="63">
        <f>+E27*$I$6</f>
        <v>0</v>
      </c>
      <c r="G28" s="6">
        <f>SUM(B28:F28)</f>
        <v>0</v>
      </c>
    </row>
    <row r="29" spans="1:14" x14ac:dyDescent="0.2">
      <c r="G29" s="36"/>
    </row>
    <row r="30" spans="1:14" x14ac:dyDescent="0.2">
      <c r="A30" s="31" t="s">
        <v>19</v>
      </c>
      <c r="B30" s="31" t="s">
        <v>27</v>
      </c>
      <c r="C30" s="31" t="s">
        <v>28</v>
      </c>
      <c r="D30" s="31" t="s">
        <v>29</v>
      </c>
      <c r="E30" s="31" t="s">
        <v>30</v>
      </c>
      <c r="G30" s="4"/>
    </row>
    <row r="31" spans="1:14" ht="15" x14ac:dyDescent="0.25">
      <c r="A31" s="31" t="s">
        <v>21</v>
      </c>
      <c r="B31" s="133">
        <v>0</v>
      </c>
      <c r="C31" s="133">
        <v>0</v>
      </c>
      <c r="D31" s="133">
        <v>0</v>
      </c>
      <c r="E31" s="133">
        <v>0</v>
      </c>
      <c r="F31" s="60" t="s">
        <v>41</v>
      </c>
      <c r="G31" s="10"/>
    </row>
    <row r="32" spans="1:14" x14ac:dyDescent="0.2">
      <c r="A32" s="33" t="s">
        <v>22</v>
      </c>
      <c r="B32" s="63">
        <v>0</v>
      </c>
      <c r="C32" s="122">
        <v>0</v>
      </c>
      <c r="D32" s="122">
        <v>0</v>
      </c>
      <c r="E32" s="122">
        <v>0</v>
      </c>
      <c r="G32" s="6">
        <f>SUM(B32:F32)</f>
        <v>0</v>
      </c>
    </row>
    <row r="33" spans="1:10" x14ac:dyDescent="0.2">
      <c r="D33" s="37"/>
      <c r="G33" s="36"/>
    </row>
    <row r="34" spans="1:10" x14ac:dyDescent="0.2">
      <c r="A34" s="31" t="s">
        <v>19</v>
      </c>
      <c r="B34" s="31" t="s">
        <v>46</v>
      </c>
      <c r="C34" s="31" t="s">
        <v>47</v>
      </c>
      <c r="D34" s="31" t="s">
        <v>31</v>
      </c>
      <c r="G34" s="4"/>
    </row>
    <row r="35" spans="1:10" ht="15" x14ac:dyDescent="0.25">
      <c r="A35" s="31" t="s">
        <v>21</v>
      </c>
      <c r="B35" s="133">
        <v>0</v>
      </c>
      <c r="C35" s="133">
        <v>0</v>
      </c>
      <c r="D35" s="133">
        <v>0</v>
      </c>
      <c r="F35" s="60" t="s">
        <v>39</v>
      </c>
      <c r="G35" s="10"/>
    </row>
    <row r="36" spans="1:10" x14ac:dyDescent="0.2">
      <c r="A36" s="33" t="s">
        <v>22</v>
      </c>
      <c r="B36" s="63">
        <v>0</v>
      </c>
      <c r="C36" s="63">
        <v>0</v>
      </c>
      <c r="D36" s="63">
        <v>0</v>
      </c>
      <c r="G36" s="6">
        <f>SUM(B36:F36)</f>
        <v>0</v>
      </c>
    </row>
    <row r="37" spans="1:10" x14ac:dyDescent="0.2">
      <c r="D37" s="37"/>
      <c r="G37" s="36"/>
    </row>
    <row r="38" spans="1:10" ht="15" x14ac:dyDescent="0.25">
      <c r="A38" s="38" t="s">
        <v>32</v>
      </c>
      <c r="B38" s="39"/>
      <c r="C38" s="39"/>
      <c r="D38" s="39"/>
      <c r="F38" s="40" t="s">
        <v>33</v>
      </c>
      <c r="G38" s="11">
        <f>SUM(G21:G36)</f>
        <v>0</v>
      </c>
    </row>
    <row r="39" spans="1:10" ht="15.75" thickBot="1" x14ac:dyDescent="0.3">
      <c r="A39" s="41" t="s">
        <v>34</v>
      </c>
      <c r="B39" s="39"/>
      <c r="C39" s="39"/>
      <c r="D39" s="39"/>
      <c r="F39" s="40" t="s">
        <v>35</v>
      </c>
      <c r="G39" s="12">
        <f>+I3-G38</f>
        <v>0</v>
      </c>
    </row>
    <row r="40" spans="1:10" ht="16.5" thickTop="1" x14ac:dyDescent="0.25">
      <c r="A40" s="42" t="s">
        <v>54</v>
      </c>
      <c r="B40" s="39"/>
      <c r="C40" s="39"/>
      <c r="D40" s="39"/>
      <c r="G40" s="43" t="str">
        <f>IF(G39&lt;0,"*** REBUDGET REQUIRED ***","")</f>
        <v/>
      </c>
    </row>
    <row r="41" spans="1:10" s="44" customFormat="1" ht="15" x14ac:dyDescent="0.25">
      <c r="B41" s="45"/>
      <c r="C41" s="46"/>
      <c r="D41" s="46"/>
      <c r="E41" s="47"/>
      <c r="F41" s="47"/>
      <c r="G41" s="47"/>
      <c r="H41" s="47"/>
      <c r="I41" s="47"/>
      <c r="J41" s="47"/>
    </row>
    <row r="42" spans="1:10" s="44" customFormat="1" ht="15" x14ac:dyDescent="0.25">
      <c r="B42" s="48"/>
      <c r="C42" s="49"/>
      <c r="D42" s="49"/>
      <c r="E42" s="47"/>
      <c r="F42" s="47"/>
      <c r="G42" s="47"/>
      <c r="H42" s="47"/>
      <c r="I42" s="47"/>
      <c r="J42" s="47"/>
    </row>
  </sheetData>
  <protectedRanges>
    <protectedRange password="CC68" sqref="N25:N26 A21:A24 B33:E33 B21:D21 D9 J9 G36 G21 G28 G32 I1:I2 H22:N24 G23:G24 B38:H40 H3:I4 A9:B20 D10:E20 B22 E22:F24 G20:H20 F9:H9 A1:E2 A6:E8 I10:J19 B23:D24 A26:E28 A34:E37 A30:E32 A3 E3" name="Range1"/>
    <protectedRange password="CC68" sqref="B41:H42 A38:A39" name="Range1_1"/>
    <protectedRange password="CC68" sqref="A40" name="Range1_1_1"/>
    <protectedRange password="CC68" sqref="B3:D3" name="Range1_2"/>
  </protectedRanges>
  <mergeCells count="14">
    <mergeCell ref="D18:E18"/>
    <mergeCell ref="D19:E19"/>
    <mergeCell ref="D12:E12"/>
    <mergeCell ref="D13:E13"/>
    <mergeCell ref="D14:E14"/>
    <mergeCell ref="D15:E15"/>
    <mergeCell ref="D16:E16"/>
    <mergeCell ref="D17:E17"/>
    <mergeCell ref="D11:E11"/>
    <mergeCell ref="B2:D2"/>
    <mergeCell ref="B3:D3"/>
    <mergeCell ref="B4:D4"/>
    <mergeCell ref="B5:D5"/>
    <mergeCell ref="D10:E10"/>
  </mergeCells>
  <dataValidations count="3"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6">
      <formula1>$J$1:$J$2</formula1>
    </dataValidation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7">
      <formula1>$J$1:$J$3</formula1>
    </dataValidation>
    <dataValidation type="list" showInputMessage="1" showErrorMessage="1" sqref="H10:H19">
      <formula1>$J$4:$J$6</formula1>
    </dataValidation>
  </dataValidations>
  <hyperlinks>
    <hyperlink ref="A39" r:id="rId1" location="VB1"/>
    <hyperlink ref="A40" r:id="rId2"/>
  </hyperlinks>
  <pageMargins left="0.25" right="0.25" top="0.75" bottom="0.75" header="0.3" footer="0.3"/>
  <pageSetup scale="86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B3" sqref="B3:D5"/>
    </sheetView>
  </sheetViews>
  <sheetFormatPr defaultRowHeight="12.75" x14ac:dyDescent="0.2"/>
  <cols>
    <col min="1" max="1" width="13.28515625" style="15" customWidth="1"/>
    <col min="2" max="3" width="13.5703125" style="15" customWidth="1"/>
    <col min="4" max="4" width="15.28515625" style="15" bestFit="1" customWidth="1"/>
    <col min="5" max="5" width="15" style="15" customWidth="1"/>
    <col min="6" max="6" width="13.5703125" style="15" customWidth="1"/>
    <col min="7" max="7" width="17.28515625" style="15" customWidth="1"/>
    <col min="8" max="8" width="17.5703125" style="15" customWidth="1"/>
    <col min="9" max="9" width="18.7109375" style="15" customWidth="1"/>
    <col min="10" max="10" width="19.5703125" style="15" customWidth="1"/>
    <col min="11" max="16384" width="9.140625" style="15"/>
  </cols>
  <sheetData>
    <row r="1" spans="1:11" ht="15" x14ac:dyDescent="0.25">
      <c r="A1" s="13" t="s">
        <v>0</v>
      </c>
      <c r="B1" s="14"/>
      <c r="C1" s="14"/>
      <c r="D1" s="14"/>
      <c r="E1" s="14"/>
      <c r="I1" s="16" t="s">
        <v>1</v>
      </c>
      <c r="J1" s="17" t="s">
        <v>2</v>
      </c>
    </row>
    <row r="2" spans="1:11" ht="15" x14ac:dyDescent="0.25">
      <c r="A2" s="13" t="s">
        <v>42</v>
      </c>
      <c r="B2" s="162">
        <v>2010</v>
      </c>
      <c r="C2" s="163"/>
      <c r="D2" s="164"/>
      <c r="E2" s="69"/>
      <c r="I2" s="16"/>
      <c r="J2" s="17" t="s">
        <v>5</v>
      </c>
    </row>
    <row r="3" spans="1:11" ht="15" x14ac:dyDescent="0.25">
      <c r="A3" s="14" t="s">
        <v>3</v>
      </c>
      <c r="B3" s="162" t="s">
        <v>4</v>
      </c>
      <c r="C3" s="163"/>
      <c r="D3" s="164"/>
      <c r="E3" s="69"/>
      <c r="H3" s="18" t="s">
        <v>43</v>
      </c>
      <c r="I3" s="62">
        <f>SUM(I10:I19)+(I6*2)</f>
        <v>0</v>
      </c>
      <c r="J3" s="17"/>
    </row>
    <row r="4" spans="1:11" ht="15" x14ac:dyDescent="0.25">
      <c r="A4" s="19" t="s">
        <v>6</v>
      </c>
      <c r="B4" s="165">
        <v>12345678</v>
      </c>
      <c r="C4" s="166"/>
      <c r="D4" s="166"/>
      <c r="E4" s="24"/>
      <c r="H4" s="20"/>
      <c r="I4" s="21"/>
      <c r="J4" s="17" t="s">
        <v>39</v>
      </c>
    </row>
    <row r="5" spans="1:11" ht="15" x14ac:dyDescent="0.25">
      <c r="A5" s="19" t="s">
        <v>7</v>
      </c>
      <c r="B5" s="166" t="s">
        <v>8</v>
      </c>
      <c r="C5" s="166"/>
      <c r="D5" s="166"/>
      <c r="E5" s="68"/>
      <c r="H5" s="18" t="s">
        <v>53</v>
      </c>
      <c r="I5" s="132">
        <v>0</v>
      </c>
      <c r="J5" s="17" t="s">
        <v>2</v>
      </c>
    </row>
    <row r="6" spans="1:11" ht="15" x14ac:dyDescent="0.25">
      <c r="A6" s="14" t="s">
        <v>10</v>
      </c>
      <c r="B6" s="131" t="s">
        <v>2</v>
      </c>
      <c r="C6" s="1"/>
      <c r="D6" s="1"/>
      <c r="E6" s="1"/>
      <c r="H6" s="18" t="s">
        <v>49</v>
      </c>
      <c r="I6" s="61">
        <f>IF(B6="AY",I5/9,I5/12)</f>
        <v>0</v>
      </c>
      <c r="J6" s="17"/>
    </row>
    <row r="7" spans="1:11" s="29" customFormat="1" ht="15" x14ac:dyDescent="0.25">
      <c r="A7" s="23"/>
      <c r="B7" s="65"/>
      <c r="C7" s="1"/>
      <c r="D7" s="1"/>
      <c r="E7" s="1"/>
      <c r="H7" s="66" t="s">
        <v>48</v>
      </c>
      <c r="I7" s="61">
        <f>IF(B6="AY",I5/10,I5/12)</f>
        <v>0</v>
      </c>
      <c r="J7" s="17"/>
    </row>
    <row r="8" spans="1:11" ht="15" x14ac:dyDescent="0.25">
      <c r="A8" s="23"/>
      <c r="B8" s="1"/>
      <c r="C8" s="1"/>
      <c r="D8" s="1"/>
      <c r="E8" s="1"/>
      <c r="H8" s="24"/>
      <c r="I8" s="2"/>
      <c r="J8" s="17"/>
    </row>
    <row r="9" spans="1:11" x14ac:dyDescent="0.2">
      <c r="A9" s="3" t="s">
        <v>12</v>
      </c>
      <c r="B9" s="3" t="s">
        <v>13</v>
      </c>
      <c r="C9" s="3" t="s">
        <v>14</v>
      </c>
      <c r="D9" s="25" t="s">
        <v>15</v>
      </c>
      <c r="F9" s="3" t="s">
        <v>16</v>
      </c>
      <c r="G9" s="3" t="s">
        <v>50</v>
      </c>
      <c r="H9" s="3" t="s">
        <v>52</v>
      </c>
      <c r="I9" s="3" t="s">
        <v>51</v>
      </c>
      <c r="J9" s="3" t="s">
        <v>17</v>
      </c>
      <c r="K9" s="22"/>
    </row>
    <row r="10" spans="1:11" x14ac:dyDescent="0.2">
      <c r="A10" s="128"/>
      <c r="B10" s="128"/>
      <c r="C10" s="129"/>
      <c r="D10" s="160"/>
      <c r="E10" s="161"/>
      <c r="F10" s="129"/>
      <c r="G10" s="130"/>
      <c r="H10" s="130"/>
      <c r="I10" s="126">
        <f>IF(H10="AY",G10*$I$6,G10*$I$7)</f>
        <v>0</v>
      </c>
      <c r="J10" s="127"/>
      <c r="K10" s="67"/>
    </row>
    <row r="11" spans="1:11" x14ac:dyDescent="0.2">
      <c r="A11" s="128"/>
      <c r="B11" s="128"/>
      <c r="C11" s="129"/>
      <c r="D11" s="160"/>
      <c r="E11" s="161"/>
      <c r="F11" s="129"/>
      <c r="G11" s="130"/>
      <c r="H11" s="130"/>
      <c r="I11" s="126">
        <f t="shared" ref="I11:I19" si="0">IF(H11="AY",G11*$I$6,G11*$I$7)</f>
        <v>0</v>
      </c>
      <c r="J11" s="127"/>
      <c r="K11" s="67"/>
    </row>
    <row r="12" spans="1:11" x14ac:dyDescent="0.2">
      <c r="A12" s="128"/>
      <c r="B12" s="128"/>
      <c r="C12" s="129"/>
      <c r="D12" s="160"/>
      <c r="E12" s="161"/>
      <c r="F12" s="129"/>
      <c r="G12" s="130"/>
      <c r="H12" s="130"/>
      <c r="I12" s="126">
        <f t="shared" si="0"/>
        <v>0</v>
      </c>
      <c r="J12" s="127"/>
    </row>
    <row r="13" spans="1:11" x14ac:dyDescent="0.2">
      <c r="A13" s="128"/>
      <c r="B13" s="128"/>
      <c r="C13" s="129"/>
      <c r="D13" s="160"/>
      <c r="E13" s="161"/>
      <c r="F13" s="129"/>
      <c r="G13" s="130"/>
      <c r="H13" s="130"/>
      <c r="I13" s="126">
        <f t="shared" si="0"/>
        <v>0</v>
      </c>
      <c r="J13" s="127"/>
    </row>
    <row r="14" spans="1:11" x14ac:dyDescent="0.2">
      <c r="A14" s="128"/>
      <c r="B14" s="128"/>
      <c r="C14" s="129"/>
      <c r="D14" s="160"/>
      <c r="E14" s="161"/>
      <c r="F14" s="129"/>
      <c r="G14" s="130"/>
      <c r="H14" s="130"/>
      <c r="I14" s="126">
        <f t="shared" si="0"/>
        <v>0</v>
      </c>
      <c r="J14" s="127"/>
    </row>
    <row r="15" spans="1:11" x14ac:dyDescent="0.2">
      <c r="A15" s="128"/>
      <c r="B15" s="128"/>
      <c r="C15" s="129"/>
      <c r="D15" s="160"/>
      <c r="E15" s="161"/>
      <c r="F15" s="129"/>
      <c r="G15" s="130"/>
      <c r="H15" s="130"/>
      <c r="I15" s="126">
        <f t="shared" si="0"/>
        <v>0</v>
      </c>
      <c r="J15" s="127"/>
    </row>
    <row r="16" spans="1:11" x14ac:dyDescent="0.2">
      <c r="A16" s="128"/>
      <c r="B16" s="128"/>
      <c r="C16" s="129"/>
      <c r="D16" s="160"/>
      <c r="E16" s="161"/>
      <c r="F16" s="129"/>
      <c r="G16" s="130"/>
      <c r="H16" s="130"/>
      <c r="I16" s="126">
        <f t="shared" si="0"/>
        <v>0</v>
      </c>
      <c r="J16" s="127"/>
    </row>
    <row r="17" spans="1:14" x14ac:dyDescent="0.2">
      <c r="A17" s="128"/>
      <c r="B17" s="128"/>
      <c r="C17" s="129"/>
      <c r="D17" s="160"/>
      <c r="E17" s="161"/>
      <c r="F17" s="129"/>
      <c r="G17" s="130"/>
      <c r="H17" s="130"/>
      <c r="I17" s="126">
        <f t="shared" si="0"/>
        <v>0</v>
      </c>
      <c r="J17" s="127"/>
    </row>
    <row r="18" spans="1:14" x14ac:dyDescent="0.2">
      <c r="A18" s="128"/>
      <c r="B18" s="128"/>
      <c r="C18" s="129"/>
      <c r="D18" s="160"/>
      <c r="E18" s="161"/>
      <c r="F18" s="129"/>
      <c r="G18" s="130"/>
      <c r="H18" s="130"/>
      <c r="I18" s="126">
        <f t="shared" si="0"/>
        <v>0</v>
      </c>
      <c r="J18" s="127"/>
    </row>
    <row r="19" spans="1:14" x14ac:dyDescent="0.2">
      <c r="A19" s="128"/>
      <c r="B19" s="128"/>
      <c r="C19" s="129"/>
      <c r="D19" s="160"/>
      <c r="E19" s="161"/>
      <c r="F19" s="129"/>
      <c r="G19" s="130"/>
      <c r="H19" s="130"/>
      <c r="I19" s="126">
        <f t="shared" si="0"/>
        <v>0</v>
      </c>
      <c r="J19" s="127"/>
    </row>
    <row r="20" spans="1:14" s="29" customFormat="1" x14ac:dyDescent="0.2">
      <c r="A20" s="1"/>
      <c r="B20" s="1"/>
      <c r="C20" s="22"/>
      <c r="D20" s="26"/>
      <c r="E20" s="27"/>
      <c r="F20" s="22"/>
      <c r="G20" s="28"/>
      <c r="H20" s="1"/>
    </row>
    <row r="21" spans="1:14" x14ac:dyDescent="0.2">
      <c r="A21" s="14"/>
      <c r="B21" s="14"/>
      <c r="C21" s="14"/>
      <c r="D21" s="22"/>
      <c r="E21" s="22"/>
      <c r="F21" s="22"/>
      <c r="G21" s="30" t="s">
        <v>18</v>
      </c>
      <c r="H21" s="22"/>
      <c r="I21" s="22"/>
      <c r="J21" s="22"/>
      <c r="K21" s="22"/>
      <c r="L21" s="22"/>
      <c r="M21" s="22"/>
      <c r="N21" s="22"/>
    </row>
    <row r="22" spans="1:14" x14ac:dyDescent="0.2">
      <c r="A22" s="31" t="s">
        <v>19</v>
      </c>
      <c r="B22" s="31" t="s">
        <v>20</v>
      </c>
      <c r="C22" s="64" t="s">
        <v>44</v>
      </c>
      <c r="D22" s="64" t="s">
        <v>45</v>
      </c>
      <c r="E22" s="32"/>
      <c r="F22" s="32"/>
      <c r="G22" s="4"/>
      <c r="H22" s="32"/>
      <c r="I22" s="32"/>
      <c r="J22" s="32"/>
      <c r="K22" s="32"/>
      <c r="L22" s="32"/>
      <c r="M22" s="32"/>
      <c r="N22" s="32"/>
    </row>
    <row r="23" spans="1:14" ht="15" x14ac:dyDescent="0.25">
      <c r="A23" s="31" t="s">
        <v>21</v>
      </c>
      <c r="B23" s="133">
        <v>0</v>
      </c>
      <c r="C23" s="133">
        <v>0</v>
      </c>
      <c r="D23" s="133">
        <v>0</v>
      </c>
      <c r="E23" s="32"/>
      <c r="F23" s="59" t="s">
        <v>39</v>
      </c>
      <c r="G23" s="5"/>
      <c r="H23" s="32"/>
      <c r="I23" s="32"/>
      <c r="J23" s="32"/>
      <c r="K23" s="32"/>
      <c r="L23" s="32"/>
      <c r="M23" s="32"/>
      <c r="N23" s="32"/>
    </row>
    <row r="24" spans="1:14" x14ac:dyDescent="0.2">
      <c r="A24" s="33" t="s">
        <v>22</v>
      </c>
      <c r="B24" s="63">
        <v>0</v>
      </c>
      <c r="C24" s="63">
        <v>0</v>
      </c>
      <c r="D24" s="63">
        <f>(+D23*$I$6)*0.5</f>
        <v>0</v>
      </c>
      <c r="E24" s="34"/>
      <c r="F24" s="34"/>
      <c r="G24" s="6">
        <f>SUM(B24:F24)</f>
        <v>0</v>
      </c>
      <c r="H24" s="34"/>
      <c r="I24" s="34"/>
      <c r="J24" s="34"/>
      <c r="K24" s="34"/>
      <c r="L24" s="34"/>
      <c r="M24" s="34"/>
      <c r="N24" s="34"/>
    </row>
    <row r="25" spans="1:14" ht="15" x14ac:dyDescent="0.25">
      <c r="B25" s="7"/>
      <c r="C25" s="50"/>
      <c r="D25" s="7"/>
      <c r="E25" s="7"/>
      <c r="F25" s="7"/>
      <c r="G25" s="8"/>
      <c r="H25" s="7"/>
      <c r="I25" s="7"/>
      <c r="J25" s="7"/>
      <c r="K25" s="7"/>
      <c r="L25" s="7"/>
      <c r="M25" s="7"/>
      <c r="N25" s="35"/>
    </row>
    <row r="26" spans="1:14" ht="15" x14ac:dyDescent="0.25">
      <c r="A26" s="31" t="s">
        <v>19</v>
      </c>
      <c r="B26" s="31" t="s">
        <v>23</v>
      </c>
      <c r="C26" s="31" t="s">
        <v>24</v>
      </c>
      <c r="D26" s="31" t="s">
        <v>25</v>
      </c>
      <c r="E26" s="31" t="s">
        <v>26</v>
      </c>
      <c r="F26" s="7"/>
      <c r="G26" s="9"/>
      <c r="H26" s="7"/>
      <c r="I26" s="7"/>
      <c r="J26" s="7"/>
      <c r="K26" s="7"/>
      <c r="L26" s="7"/>
      <c r="M26" s="7"/>
      <c r="N26" s="35"/>
    </row>
    <row r="27" spans="1:14" ht="15" x14ac:dyDescent="0.25">
      <c r="A27" s="31" t="s">
        <v>21</v>
      </c>
      <c r="B27" s="133">
        <v>0</v>
      </c>
      <c r="C27" s="133">
        <v>0</v>
      </c>
      <c r="D27" s="133">
        <v>0</v>
      </c>
      <c r="E27" s="133">
        <v>0</v>
      </c>
      <c r="F27" s="60" t="s">
        <v>40</v>
      </c>
      <c r="G27" s="10"/>
    </row>
    <row r="28" spans="1:14" x14ac:dyDescent="0.2">
      <c r="A28" s="33" t="s">
        <v>22</v>
      </c>
      <c r="B28" s="63">
        <f>+B27*$I$6</f>
        <v>0</v>
      </c>
      <c r="C28" s="63">
        <f>+C27*$I$6</f>
        <v>0</v>
      </c>
      <c r="D28" s="63">
        <f>+D27*$I$6</f>
        <v>0</v>
      </c>
      <c r="E28" s="63">
        <f>+E27*$I$6</f>
        <v>0</v>
      </c>
      <c r="G28" s="6">
        <f>SUM(B28:F28)</f>
        <v>0</v>
      </c>
    </row>
    <row r="29" spans="1:14" x14ac:dyDescent="0.2">
      <c r="G29" s="36"/>
    </row>
    <row r="30" spans="1:14" x14ac:dyDescent="0.2">
      <c r="A30" s="31" t="s">
        <v>19</v>
      </c>
      <c r="B30" s="31" t="s">
        <v>27</v>
      </c>
      <c r="C30" s="31" t="s">
        <v>28</v>
      </c>
      <c r="D30" s="31" t="s">
        <v>29</v>
      </c>
      <c r="E30" s="31" t="s">
        <v>30</v>
      </c>
      <c r="G30" s="4"/>
    </row>
    <row r="31" spans="1:14" ht="15" x14ac:dyDescent="0.25">
      <c r="A31" s="31" t="s">
        <v>21</v>
      </c>
      <c r="B31" s="133">
        <v>0</v>
      </c>
      <c r="C31" s="133">
        <v>0</v>
      </c>
      <c r="D31" s="133">
        <v>0</v>
      </c>
      <c r="E31" s="133">
        <v>0</v>
      </c>
      <c r="F31" s="60" t="s">
        <v>41</v>
      </c>
      <c r="G31" s="10"/>
    </row>
    <row r="32" spans="1:14" x14ac:dyDescent="0.2">
      <c r="A32" s="33" t="s">
        <v>22</v>
      </c>
      <c r="B32" s="63">
        <f>+B31*$I$6</f>
        <v>0</v>
      </c>
      <c r="C32" s="63">
        <f>+C31*$I$6</f>
        <v>0</v>
      </c>
      <c r="D32" s="63">
        <f>+D31*$I$6</f>
        <v>0</v>
      </c>
      <c r="E32" s="63">
        <f>+E31*$I$6</f>
        <v>0</v>
      </c>
      <c r="G32" s="6">
        <f>SUM(B32:F32)</f>
        <v>0</v>
      </c>
    </row>
    <row r="33" spans="1:10" x14ac:dyDescent="0.2">
      <c r="D33" s="37"/>
      <c r="G33" s="36"/>
    </row>
    <row r="34" spans="1:10" x14ac:dyDescent="0.2">
      <c r="A34" s="31" t="s">
        <v>19</v>
      </c>
      <c r="B34" s="31" t="s">
        <v>46</v>
      </c>
      <c r="C34" s="31" t="s">
        <v>47</v>
      </c>
      <c r="D34" s="31" t="s">
        <v>31</v>
      </c>
      <c r="G34" s="4"/>
    </row>
    <row r="35" spans="1:10" ht="15" x14ac:dyDescent="0.25">
      <c r="A35" s="31" t="s">
        <v>21</v>
      </c>
      <c r="B35" s="133">
        <v>0</v>
      </c>
      <c r="C35" s="133">
        <v>0</v>
      </c>
      <c r="D35" s="133">
        <v>0</v>
      </c>
      <c r="F35" s="60" t="s">
        <v>39</v>
      </c>
      <c r="G35" s="10"/>
    </row>
    <row r="36" spans="1:10" x14ac:dyDescent="0.2">
      <c r="A36" s="33" t="s">
        <v>22</v>
      </c>
      <c r="B36" s="63">
        <f>(+B35*$I$6)*0.5</f>
        <v>0</v>
      </c>
      <c r="C36" s="63">
        <f>(+C35*$I$7)*0.5</f>
        <v>0</v>
      </c>
      <c r="D36" s="63">
        <v>0</v>
      </c>
      <c r="G36" s="6">
        <f>SUM(B36:F36)</f>
        <v>0</v>
      </c>
    </row>
    <row r="37" spans="1:10" x14ac:dyDescent="0.2">
      <c r="D37" s="37"/>
      <c r="G37" s="36"/>
    </row>
    <row r="38" spans="1:10" ht="15" x14ac:dyDescent="0.25">
      <c r="A38" s="38" t="s">
        <v>32</v>
      </c>
      <c r="B38" s="39"/>
      <c r="C38" s="39"/>
      <c r="D38" s="39"/>
      <c r="F38" s="40" t="s">
        <v>33</v>
      </c>
      <c r="G38" s="11">
        <f>SUM(G21:G36)</f>
        <v>0</v>
      </c>
    </row>
    <row r="39" spans="1:10" ht="15.75" thickBot="1" x14ac:dyDescent="0.3">
      <c r="A39" s="41" t="s">
        <v>34</v>
      </c>
      <c r="B39" s="39"/>
      <c r="C39" s="39"/>
      <c r="D39" s="39"/>
      <c r="F39" s="40" t="s">
        <v>35</v>
      </c>
      <c r="G39" s="12">
        <f>+I3-G38</f>
        <v>0</v>
      </c>
    </row>
    <row r="40" spans="1:10" ht="16.5" thickTop="1" x14ac:dyDescent="0.25">
      <c r="A40" s="42" t="s">
        <v>54</v>
      </c>
      <c r="B40" s="39"/>
      <c r="C40" s="39"/>
      <c r="D40" s="39"/>
      <c r="G40" s="43" t="str">
        <f>IF(G39&lt;0,"*** REBUDGET REQUIRED ***","")</f>
        <v/>
      </c>
    </row>
    <row r="41" spans="1:10" s="44" customFormat="1" ht="15" x14ac:dyDescent="0.25">
      <c r="B41" s="45"/>
      <c r="C41" s="46"/>
      <c r="D41" s="46"/>
      <c r="E41" s="47"/>
      <c r="F41" s="47"/>
      <c r="G41" s="47"/>
      <c r="H41" s="47"/>
      <c r="I41" s="47"/>
      <c r="J41" s="47"/>
    </row>
    <row r="42" spans="1:10" s="44" customFormat="1" ht="15" x14ac:dyDescent="0.25">
      <c r="B42" s="48"/>
      <c r="C42" s="49"/>
      <c r="D42" s="49"/>
      <c r="E42" s="47"/>
      <c r="F42" s="47"/>
      <c r="G42" s="47"/>
      <c r="H42" s="47"/>
      <c r="I42" s="47"/>
      <c r="J42" s="47"/>
    </row>
  </sheetData>
  <protectedRanges>
    <protectedRange password="CC68" sqref="N25:N26 A21:A24 B33:E33 B21:D21 D9 J9 G36 G21 G28 G32 I1:I2 H22:N24 G23:G24 B38:H40 H3:I4 A9:B20 D10:E20 B22 E22:F24 G20:H20 F9:H9 A1:E2 A6:E8 I10:J19 B23:D24 A26:E28 A30:E32 A34:E37 A3 E3" name="Range1"/>
    <protectedRange password="CC68" sqref="B41:H42 A38:A39" name="Range1_1"/>
    <protectedRange password="CC68" sqref="A40" name="Range1_1_1"/>
    <protectedRange password="CC68" sqref="B3:D3" name="Range1_2"/>
  </protectedRanges>
  <mergeCells count="14">
    <mergeCell ref="D18:E18"/>
    <mergeCell ref="D19:E19"/>
    <mergeCell ref="D12:E12"/>
    <mergeCell ref="D13:E13"/>
    <mergeCell ref="D14:E14"/>
    <mergeCell ref="D15:E15"/>
    <mergeCell ref="D16:E16"/>
    <mergeCell ref="D17:E17"/>
    <mergeCell ref="D11:E11"/>
    <mergeCell ref="B2:D2"/>
    <mergeCell ref="B3:D3"/>
    <mergeCell ref="B4:D4"/>
    <mergeCell ref="B5:D5"/>
    <mergeCell ref="D10:E10"/>
  </mergeCells>
  <dataValidations count="3">
    <dataValidation type="list" showInputMessage="1" showErrorMessage="1" sqref="H10:H19">
      <formula1>$J$4:$J$6</formula1>
    </dataValidation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7">
      <formula1>$J$1:$J$3</formula1>
    </dataValidation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6">
      <formula1>$J$1:$J$2</formula1>
    </dataValidation>
  </dataValidations>
  <hyperlinks>
    <hyperlink ref="A39" r:id="rId1" location="VB1"/>
    <hyperlink ref="A40" r:id="rId2"/>
  </hyperlinks>
  <pageMargins left="0.25" right="0.25" top="0.75" bottom="0.75" header="0.3" footer="0.3"/>
  <pageSetup scale="86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B6" sqref="B6"/>
    </sheetView>
  </sheetViews>
  <sheetFormatPr defaultRowHeight="12.75" x14ac:dyDescent="0.2"/>
  <cols>
    <col min="1" max="1" width="13.28515625" style="15" customWidth="1"/>
    <col min="2" max="3" width="13.5703125" style="15" customWidth="1"/>
    <col min="4" max="4" width="15.28515625" style="15" bestFit="1" customWidth="1"/>
    <col min="5" max="5" width="15" style="15" customWidth="1"/>
    <col min="6" max="6" width="13.5703125" style="15" customWidth="1"/>
    <col min="7" max="7" width="17.28515625" style="15" customWidth="1"/>
    <col min="8" max="8" width="17.5703125" style="15" customWidth="1"/>
    <col min="9" max="9" width="18.7109375" style="15" customWidth="1"/>
    <col min="10" max="10" width="19.5703125" style="15" customWidth="1"/>
    <col min="11" max="16384" width="9.140625" style="15"/>
  </cols>
  <sheetData>
    <row r="1" spans="1:11" ht="15" x14ac:dyDescent="0.25">
      <c r="A1" s="13" t="s">
        <v>0</v>
      </c>
      <c r="B1" s="14"/>
      <c r="C1" s="14"/>
      <c r="D1" s="14"/>
      <c r="E1" s="14"/>
      <c r="I1" s="16" t="s">
        <v>1</v>
      </c>
      <c r="J1" s="17" t="s">
        <v>2</v>
      </c>
    </row>
    <row r="2" spans="1:11" ht="15" x14ac:dyDescent="0.25">
      <c r="A2" s="13" t="s">
        <v>42</v>
      </c>
      <c r="B2" s="162">
        <v>2011</v>
      </c>
      <c r="C2" s="163"/>
      <c r="D2" s="164"/>
      <c r="E2" s="69"/>
      <c r="I2" s="16"/>
      <c r="J2" s="17" t="s">
        <v>5</v>
      </c>
    </row>
    <row r="3" spans="1:11" ht="15" x14ac:dyDescent="0.25">
      <c r="A3" s="14" t="s">
        <v>3</v>
      </c>
      <c r="B3" s="162" t="s">
        <v>4</v>
      </c>
      <c r="C3" s="163"/>
      <c r="D3" s="164"/>
      <c r="E3" s="69"/>
      <c r="H3" s="18" t="s">
        <v>43</v>
      </c>
      <c r="I3" s="62">
        <f>SUM(I10:I19)+(I6*2)</f>
        <v>0</v>
      </c>
      <c r="J3" s="17"/>
    </row>
    <row r="4" spans="1:11" ht="15" x14ac:dyDescent="0.25">
      <c r="A4" s="19" t="s">
        <v>6</v>
      </c>
      <c r="B4" s="165">
        <v>12345678</v>
      </c>
      <c r="C4" s="166"/>
      <c r="D4" s="166"/>
      <c r="E4" s="24"/>
      <c r="H4" s="20"/>
      <c r="I4" s="21"/>
      <c r="J4" s="17" t="s">
        <v>39</v>
      </c>
    </row>
    <row r="5" spans="1:11" ht="15" x14ac:dyDescent="0.25">
      <c r="A5" s="19" t="s">
        <v>7</v>
      </c>
      <c r="B5" s="166" t="s">
        <v>8</v>
      </c>
      <c r="C5" s="166"/>
      <c r="D5" s="166"/>
      <c r="E5" s="68"/>
      <c r="H5" s="18" t="s">
        <v>53</v>
      </c>
      <c r="I5" s="132">
        <v>0</v>
      </c>
      <c r="J5" s="17" t="s">
        <v>2</v>
      </c>
    </row>
    <row r="6" spans="1:11" ht="15" x14ac:dyDescent="0.25">
      <c r="A6" s="14" t="s">
        <v>10</v>
      </c>
      <c r="B6" s="131" t="s">
        <v>2</v>
      </c>
      <c r="C6" s="1"/>
      <c r="D6" s="1"/>
      <c r="E6" s="1"/>
      <c r="H6" s="18" t="s">
        <v>49</v>
      </c>
      <c r="I6" s="61">
        <f>IF(B6="AY",I5/9,I5/12)</f>
        <v>0</v>
      </c>
      <c r="J6" s="17"/>
    </row>
    <row r="7" spans="1:11" s="29" customFormat="1" ht="15" x14ac:dyDescent="0.25">
      <c r="A7" s="23"/>
      <c r="B7" s="65"/>
      <c r="C7" s="1"/>
      <c r="D7" s="1"/>
      <c r="E7" s="1"/>
      <c r="H7" s="66" t="s">
        <v>48</v>
      </c>
      <c r="I7" s="61">
        <f>IF(B6="AY",I5/10,I5/12)</f>
        <v>0</v>
      </c>
      <c r="J7" s="17"/>
    </row>
    <row r="8" spans="1:11" ht="15" x14ac:dyDescent="0.25">
      <c r="A8" s="23"/>
      <c r="B8" s="1"/>
      <c r="C8" s="1"/>
      <c r="D8" s="1"/>
      <c r="E8" s="1"/>
      <c r="H8" s="24"/>
      <c r="I8" s="2"/>
      <c r="J8" s="17"/>
    </row>
    <row r="9" spans="1:11" x14ac:dyDescent="0.2">
      <c r="A9" s="3" t="s">
        <v>12</v>
      </c>
      <c r="B9" s="3" t="s">
        <v>13</v>
      </c>
      <c r="C9" s="3" t="s">
        <v>14</v>
      </c>
      <c r="D9" s="25" t="s">
        <v>15</v>
      </c>
      <c r="F9" s="3" t="s">
        <v>16</v>
      </c>
      <c r="G9" s="3" t="s">
        <v>50</v>
      </c>
      <c r="H9" s="3" t="s">
        <v>52</v>
      </c>
      <c r="I9" s="3" t="s">
        <v>51</v>
      </c>
      <c r="J9" s="3" t="s">
        <v>17</v>
      </c>
      <c r="K9" s="22"/>
    </row>
    <row r="10" spans="1:11" x14ac:dyDescent="0.2">
      <c r="A10" s="128"/>
      <c r="B10" s="128"/>
      <c r="C10" s="129"/>
      <c r="D10" s="160"/>
      <c r="E10" s="161"/>
      <c r="F10" s="129"/>
      <c r="G10" s="130"/>
      <c r="H10" s="130"/>
      <c r="I10" s="126">
        <f>IF(H10="AY",G10*$I$6,G10*$I$7)</f>
        <v>0</v>
      </c>
      <c r="J10" s="127"/>
      <c r="K10" s="67"/>
    </row>
    <row r="11" spans="1:11" x14ac:dyDescent="0.2">
      <c r="A11" s="128"/>
      <c r="B11" s="128"/>
      <c r="C11" s="129"/>
      <c r="D11" s="160"/>
      <c r="E11" s="161"/>
      <c r="F11" s="129"/>
      <c r="G11" s="130"/>
      <c r="H11" s="130"/>
      <c r="I11" s="126">
        <f t="shared" ref="I11:I19" si="0">IF(H11="AY",G11*$I$6,G11*$I$7)</f>
        <v>0</v>
      </c>
      <c r="J11" s="127"/>
      <c r="K11" s="67"/>
    </row>
    <row r="12" spans="1:11" x14ac:dyDescent="0.2">
      <c r="A12" s="128"/>
      <c r="B12" s="128"/>
      <c r="C12" s="129"/>
      <c r="D12" s="160"/>
      <c r="E12" s="161"/>
      <c r="F12" s="129"/>
      <c r="G12" s="130"/>
      <c r="H12" s="130"/>
      <c r="I12" s="126">
        <f t="shared" si="0"/>
        <v>0</v>
      </c>
      <c r="J12" s="127"/>
    </row>
    <row r="13" spans="1:11" x14ac:dyDescent="0.2">
      <c r="A13" s="128"/>
      <c r="B13" s="128"/>
      <c r="C13" s="129"/>
      <c r="D13" s="160"/>
      <c r="E13" s="161"/>
      <c r="F13" s="129"/>
      <c r="G13" s="130"/>
      <c r="H13" s="130"/>
      <c r="I13" s="126">
        <f t="shared" si="0"/>
        <v>0</v>
      </c>
      <c r="J13" s="127"/>
    </row>
    <row r="14" spans="1:11" x14ac:dyDescent="0.2">
      <c r="A14" s="128"/>
      <c r="B14" s="128"/>
      <c r="C14" s="129"/>
      <c r="D14" s="160"/>
      <c r="E14" s="161"/>
      <c r="F14" s="129"/>
      <c r="G14" s="130"/>
      <c r="H14" s="130"/>
      <c r="I14" s="126">
        <f t="shared" si="0"/>
        <v>0</v>
      </c>
      <c r="J14" s="127"/>
    </row>
    <row r="15" spans="1:11" x14ac:dyDescent="0.2">
      <c r="A15" s="128"/>
      <c r="B15" s="128"/>
      <c r="C15" s="129"/>
      <c r="D15" s="160"/>
      <c r="E15" s="161"/>
      <c r="F15" s="129"/>
      <c r="G15" s="130"/>
      <c r="H15" s="130"/>
      <c r="I15" s="126">
        <f t="shared" si="0"/>
        <v>0</v>
      </c>
      <c r="J15" s="127"/>
    </row>
    <row r="16" spans="1:11" x14ac:dyDescent="0.2">
      <c r="A16" s="128"/>
      <c r="B16" s="128"/>
      <c r="C16" s="129"/>
      <c r="D16" s="160"/>
      <c r="E16" s="161"/>
      <c r="F16" s="129"/>
      <c r="G16" s="130"/>
      <c r="H16" s="130"/>
      <c r="I16" s="126">
        <f t="shared" si="0"/>
        <v>0</v>
      </c>
      <c r="J16" s="127"/>
    </row>
    <row r="17" spans="1:14" x14ac:dyDescent="0.2">
      <c r="A17" s="128"/>
      <c r="B17" s="128"/>
      <c r="C17" s="129"/>
      <c r="D17" s="160"/>
      <c r="E17" s="161"/>
      <c r="F17" s="129"/>
      <c r="G17" s="130"/>
      <c r="H17" s="130"/>
      <c r="I17" s="126">
        <f t="shared" si="0"/>
        <v>0</v>
      </c>
      <c r="J17" s="127"/>
    </row>
    <row r="18" spans="1:14" x14ac:dyDescent="0.2">
      <c r="A18" s="128"/>
      <c r="B18" s="128"/>
      <c r="C18" s="129"/>
      <c r="D18" s="160"/>
      <c r="E18" s="161"/>
      <c r="F18" s="129"/>
      <c r="G18" s="130"/>
      <c r="H18" s="130"/>
      <c r="I18" s="126">
        <f t="shared" si="0"/>
        <v>0</v>
      </c>
      <c r="J18" s="127"/>
    </row>
    <row r="19" spans="1:14" x14ac:dyDescent="0.2">
      <c r="A19" s="128"/>
      <c r="B19" s="128"/>
      <c r="C19" s="129"/>
      <c r="D19" s="160"/>
      <c r="E19" s="161"/>
      <c r="F19" s="129"/>
      <c r="G19" s="130"/>
      <c r="H19" s="130"/>
      <c r="I19" s="126">
        <f t="shared" si="0"/>
        <v>0</v>
      </c>
      <c r="J19" s="127"/>
    </row>
    <row r="20" spans="1:14" s="29" customFormat="1" x14ac:dyDescent="0.2">
      <c r="A20" s="1"/>
      <c r="B20" s="1"/>
      <c r="C20" s="22"/>
      <c r="D20" s="26"/>
      <c r="E20" s="27"/>
      <c r="F20" s="22"/>
      <c r="G20" s="28"/>
      <c r="H20" s="1"/>
    </row>
    <row r="21" spans="1:14" x14ac:dyDescent="0.2">
      <c r="A21" s="14"/>
      <c r="B21" s="14"/>
      <c r="C21" s="14"/>
      <c r="D21" s="22"/>
      <c r="E21" s="22"/>
      <c r="F21" s="22"/>
      <c r="G21" s="30" t="s">
        <v>18</v>
      </c>
      <c r="H21" s="22"/>
      <c r="I21" s="22"/>
      <c r="J21" s="22"/>
      <c r="K21" s="22"/>
      <c r="L21" s="22"/>
      <c r="M21" s="22"/>
      <c r="N21" s="22"/>
    </row>
    <row r="22" spans="1:14" x14ac:dyDescent="0.2">
      <c r="A22" s="31" t="s">
        <v>19</v>
      </c>
      <c r="B22" s="31" t="s">
        <v>20</v>
      </c>
      <c r="C22" s="64" t="s">
        <v>44</v>
      </c>
      <c r="D22" s="64" t="s">
        <v>45</v>
      </c>
      <c r="E22" s="32"/>
      <c r="F22" s="32"/>
      <c r="G22" s="4"/>
      <c r="H22" s="32"/>
      <c r="I22" s="32"/>
      <c r="J22" s="32"/>
      <c r="K22" s="32"/>
      <c r="L22" s="32"/>
      <c r="M22" s="32"/>
      <c r="N22" s="32"/>
    </row>
    <row r="23" spans="1:14" ht="15" x14ac:dyDescent="0.25">
      <c r="A23" s="31" t="s">
        <v>21</v>
      </c>
      <c r="B23" s="133">
        <v>0</v>
      </c>
      <c r="C23" s="133">
        <v>0</v>
      </c>
      <c r="D23" s="133">
        <v>0</v>
      </c>
      <c r="E23" s="32"/>
      <c r="F23" s="59" t="s">
        <v>39</v>
      </c>
      <c r="G23" s="5"/>
      <c r="H23" s="32"/>
      <c r="I23" s="32"/>
      <c r="J23" s="32"/>
      <c r="K23" s="32"/>
      <c r="L23" s="32"/>
      <c r="M23" s="32"/>
      <c r="N23" s="32"/>
    </row>
    <row r="24" spans="1:14" x14ac:dyDescent="0.2">
      <c r="A24" s="33" t="s">
        <v>22</v>
      </c>
      <c r="B24" s="63">
        <v>0</v>
      </c>
      <c r="C24" s="63">
        <v>0</v>
      </c>
      <c r="D24" s="63">
        <f>(+D23*$I$6)*0.5</f>
        <v>0</v>
      </c>
      <c r="E24" s="34"/>
      <c r="F24" s="34"/>
      <c r="G24" s="6">
        <f>SUM(B24:F24)</f>
        <v>0</v>
      </c>
      <c r="H24" s="34"/>
      <c r="I24" s="34"/>
      <c r="J24" s="34"/>
      <c r="K24" s="34"/>
      <c r="L24" s="34"/>
      <c r="M24" s="34"/>
      <c r="N24" s="34"/>
    </row>
    <row r="25" spans="1:14" ht="15" x14ac:dyDescent="0.25">
      <c r="B25" s="7"/>
      <c r="C25" s="50"/>
      <c r="D25" s="7"/>
      <c r="E25" s="7"/>
      <c r="F25" s="7"/>
      <c r="G25" s="8"/>
      <c r="H25" s="7"/>
      <c r="I25" s="7"/>
      <c r="J25" s="7"/>
      <c r="K25" s="7"/>
      <c r="L25" s="7"/>
      <c r="M25" s="7"/>
      <c r="N25" s="35"/>
    </row>
    <row r="26" spans="1:14" ht="15" x14ac:dyDescent="0.25">
      <c r="A26" s="31" t="s">
        <v>19</v>
      </c>
      <c r="B26" s="31" t="s">
        <v>23</v>
      </c>
      <c r="C26" s="31" t="s">
        <v>24</v>
      </c>
      <c r="D26" s="31" t="s">
        <v>25</v>
      </c>
      <c r="E26" s="31" t="s">
        <v>26</v>
      </c>
      <c r="F26" s="7"/>
      <c r="G26" s="9"/>
      <c r="H26" s="7"/>
      <c r="I26" s="7"/>
      <c r="J26" s="7"/>
      <c r="K26" s="7"/>
      <c r="L26" s="7"/>
      <c r="M26" s="7"/>
      <c r="N26" s="35"/>
    </row>
    <row r="27" spans="1:14" ht="15" x14ac:dyDescent="0.25">
      <c r="A27" s="31" t="s">
        <v>21</v>
      </c>
      <c r="B27" s="133">
        <v>0</v>
      </c>
      <c r="C27" s="133">
        <v>0</v>
      </c>
      <c r="D27" s="133">
        <v>0</v>
      </c>
      <c r="E27" s="133">
        <v>0</v>
      </c>
      <c r="F27" s="60" t="s">
        <v>40</v>
      </c>
      <c r="G27" s="10"/>
    </row>
    <row r="28" spans="1:14" x14ac:dyDescent="0.2">
      <c r="A28" s="33" t="s">
        <v>22</v>
      </c>
      <c r="B28" s="63">
        <f>+B27*$I$6</f>
        <v>0</v>
      </c>
      <c r="C28" s="63">
        <f>+C27*$I$6</f>
        <v>0</v>
      </c>
      <c r="D28" s="63">
        <f>+D27*$I$6</f>
        <v>0</v>
      </c>
      <c r="E28" s="63">
        <f>+E27*$I$6</f>
        <v>0</v>
      </c>
      <c r="G28" s="6">
        <f>SUM(B28:F28)</f>
        <v>0</v>
      </c>
    </row>
    <row r="29" spans="1:14" x14ac:dyDescent="0.2">
      <c r="G29" s="36"/>
    </row>
    <row r="30" spans="1:14" x14ac:dyDescent="0.2">
      <c r="A30" s="31" t="s">
        <v>19</v>
      </c>
      <c r="B30" s="31" t="s">
        <v>27</v>
      </c>
      <c r="C30" s="31" t="s">
        <v>28</v>
      </c>
      <c r="D30" s="31" t="s">
        <v>29</v>
      </c>
      <c r="E30" s="31" t="s">
        <v>30</v>
      </c>
      <c r="G30" s="4"/>
    </row>
    <row r="31" spans="1:14" ht="15" x14ac:dyDescent="0.25">
      <c r="A31" s="31" t="s">
        <v>21</v>
      </c>
      <c r="B31" s="133">
        <v>0</v>
      </c>
      <c r="C31" s="133">
        <v>0</v>
      </c>
      <c r="D31" s="133">
        <v>0</v>
      </c>
      <c r="E31" s="133">
        <v>0</v>
      </c>
      <c r="F31" s="60" t="s">
        <v>41</v>
      </c>
      <c r="G31" s="10"/>
    </row>
    <row r="32" spans="1:14" x14ac:dyDescent="0.2">
      <c r="A32" s="33" t="s">
        <v>22</v>
      </c>
      <c r="B32" s="63">
        <f>+B31*$I$6</f>
        <v>0</v>
      </c>
      <c r="C32" s="63">
        <f>+C31*$I$6</f>
        <v>0</v>
      </c>
      <c r="D32" s="63">
        <f>+D31*$I$6</f>
        <v>0</v>
      </c>
      <c r="E32" s="63">
        <f>+E31*$I$6</f>
        <v>0</v>
      </c>
      <c r="G32" s="6">
        <f>SUM(B32:F32)</f>
        <v>0</v>
      </c>
    </row>
    <row r="33" spans="1:10" x14ac:dyDescent="0.2">
      <c r="D33" s="37"/>
      <c r="G33" s="36"/>
    </row>
    <row r="34" spans="1:10" x14ac:dyDescent="0.2">
      <c r="A34" s="31" t="s">
        <v>19</v>
      </c>
      <c r="B34" s="31" t="s">
        <v>46</v>
      </c>
      <c r="C34" s="31" t="s">
        <v>47</v>
      </c>
      <c r="D34" s="31" t="s">
        <v>31</v>
      </c>
      <c r="G34" s="4"/>
    </row>
    <row r="35" spans="1:10" ht="15" x14ac:dyDescent="0.25">
      <c r="A35" s="31" t="s">
        <v>21</v>
      </c>
      <c r="B35" s="133">
        <v>0</v>
      </c>
      <c r="C35" s="133">
        <v>0</v>
      </c>
      <c r="D35" s="133">
        <v>0</v>
      </c>
      <c r="F35" s="60" t="s">
        <v>39</v>
      </c>
      <c r="G35" s="10"/>
    </row>
    <row r="36" spans="1:10" x14ac:dyDescent="0.2">
      <c r="A36" s="33" t="s">
        <v>22</v>
      </c>
      <c r="B36" s="63">
        <v>0</v>
      </c>
      <c r="C36" s="63">
        <v>0</v>
      </c>
      <c r="D36" s="63">
        <v>0</v>
      </c>
      <c r="G36" s="6">
        <f>SUM(B36:F36)</f>
        <v>0</v>
      </c>
    </row>
    <row r="37" spans="1:10" x14ac:dyDescent="0.2">
      <c r="D37" s="37"/>
      <c r="G37" s="36"/>
    </row>
    <row r="38" spans="1:10" ht="15" x14ac:dyDescent="0.25">
      <c r="A38" s="38" t="s">
        <v>32</v>
      </c>
      <c r="B38" s="39"/>
      <c r="C38" s="39"/>
      <c r="D38" s="39"/>
      <c r="F38" s="40" t="s">
        <v>33</v>
      </c>
      <c r="G38" s="11">
        <f>SUM(G21:G36)</f>
        <v>0</v>
      </c>
    </row>
    <row r="39" spans="1:10" ht="15.75" thickBot="1" x14ac:dyDescent="0.3">
      <c r="A39" s="41" t="s">
        <v>34</v>
      </c>
      <c r="B39" s="39"/>
      <c r="C39" s="39"/>
      <c r="D39" s="39"/>
      <c r="F39" s="40" t="s">
        <v>35</v>
      </c>
      <c r="G39" s="12">
        <f>+I3-G38</f>
        <v>0</v>
      </c>
    </row>
    <row r="40" spans="1:10" ht="16.5" thickTop="1" x14ac:dyDescent="0.25">
      <c r="A40" s="42" t="s">
        <v>54</v>
      </c>
      <c r="B40" s="39"/>
      <c r="C40" s="39"/>
      <c r="D40" s="39"/>
      <c r="G40" s="43" t="str">
        <f>IF(G39&lt;0,"*** REBUDGET REQUIRED ***","")</f>
        <v/>
      </c>
    </row>
    <row r="41" spans="1:10" s="44" customFormat="1" ht="15" x14ac:dyDescent="0.25">
      <c r="B41" s="45"/>
      <c r="C41" s="46"/>
      <c r="D41" s="46"/>
      <c r="E41" s="47"/>
      <c r="F41" s="47"/>
      <c r="G41" s="47"/>
      <c r="H41" s="47"/>
      <c r="I41" s="47"/>
      <c r="J41" s="47"/>
    </row>
    <row r="42" spans="1:10" s="44" customFormat="1" ht="15" x14ac:dyDescent="0.25">
      <c r="B42" s="48"/>
      <c r="C42" s="49"/>
      <c r="D42" s="49"/>
      <c r="E42" s="47"/>
      <c r="F42" s="47"/>
      <c r="G42" s="47"/>
      <c r="H42" s="47"/>
      <c r="I42" s="47"/>
      <c r="J42" s="47"/>
    </row>
  </sheetData>
  <protectedRanges>
    <protectedRange password="CC68" sqref="N25:N26 A21:A24 B33:E33 B21:D21 D9 J9 G36 G21 G28 G32 I1:I2 H22:N24 G23:G24 B38:H40 H3:I4 A9:B20 D10:E20 B22 E22:F24 G20:H20 F9:H9 A1:E2 A6:E8 I10:J19 B23:D24 A26:E28 A30:E32 A34:E37 A3 E3" name="Range1"/>
    <protectedRange password="CC68" sqref="B41:H42 A38:A39" name="Range1_1"/>
    <protectedRange password="CC68" sqref="A40" name="Range1_1_1"/>
    <protectedRange password="CC68" sqref="B3:D3" name="Range1_2"/>
  </protectedRanges>
  <mergeCells count="14">
    <mergeCell ref="D11:E11"/>
    <mergeCell ref="B2:D2"/>
    <mergeCell ref="B3:D3"/>
    <mergeCell ref="B4:D4"/>
    <mergeCell ref="B5:D5"/>
    <mergeCell ref="D10:E10"/>
    <mergeCell ref="D18:E18"/>
    <mergeCell ref="D19:E19"/>
    <mergeCell ref="D12:E12"/>
    <mergeCell ref="D13:E13"/>
    <mergeCell ref="D14:E14"/>
    <mergeCell ref="D15:E15"/>
    <mergeCell ref="D16:E16"/>
    <mergeCell ref="D17:E17"/>
  </mergeCells>
  <dataValidations count="3"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6">
      <formula1>$J$1:$J$2</formula1>
    </dataValidation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7">
      <formula1>$J$1:$J$3</formula1>
    </dataValidation>
    <dataValidation type="list" showInputMessage="1" showErrorMessage="1" sqref="H10:H19">
      <formula1>$J$4:$J$6</formula1>
    </dataValidation>
  </dataValidations>
  <hyperlinks>
    <hyperlink ref="A39" r:id="rId1" location="VB1"/>
    <hyperlink ref="A40" r:id="rId2"/>
  </hyperlinks>
  <pageMargins left="0.25" right="0.25" top="0.75" bottom="0.75" header="0.3" footer="0.3"/>
  <pageSetup scale="86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B6" sqref="B6"/>
    </sheetView>
  </sheetViews>
  <sheetFormatPr defaultRowHeight="12.75" x14ac:dyDescent="0.2"/>
  <cols>
    <col min="1" max="1" width="13.28515625" style="15" customWidth="1"/>
    <col min="2" max="3" width="13.5703125" style="15" customWidth="1"/>
    <col min="4" max="4" width="15.28515625" style="15" bestFit="1" customWidth="1"/>
    <col min="5" max="5" width="15" style="15" customWidth="1"/>
    <col min="6" max="6" width="13.5703125" style="15" customWidth="1"/>
    <col min="7" max="7" width="17.28515625" style="15" customWidth="1"/>
    <col min="8" max="8" width="17.5703125" style="15" customWidth="1"/>
    <col min="9" max="9" width="18.7109375" style="15" customWidth="1"/>
    <col min="10" max="10" width="19.5703125" style="15" customWidth="1"/>
    <col min="11" max="16384" width="9.140625" style="15"/>
  </cols>
  <sheetData>
    <row r="1" spans="1:11" ht="15" x14ac:dyDescent="0.25">
      <c r="A1" s="13" t="s">
        <v>0</v>
      </c>
      <c r="B1" s="14"/>
      <c r="C1" s="14"/>
      <c r="D1" s="14"/>
      <c r="E1" s="14"/>
      <c r="I1" s="16" t="s">
        <v>1</v>
      </c>
      <c r="J1" s="17" t="s">
        <v>2</v>
      </c>
    </row>
    <row r="2" spans="1:11" ht="15" x14ac:dyDescent="0.25">
      <c r="A2" s="13" t="s">
        <v>42</v>
      </c>
      <c r="B2" s="162">
        <v>2012</v>
      </c>
      <c r="C2" s="163"/>
      <c r="D2" s="164"/>
      <c r="E2" s="69"/>
      <c r="I2" s="16"/>
      <c r="J2" s="17" t="s">
        <v>5</v>
      </c>
    </row>
    <row r="3" spans="1:11" ht="15" x14ac:dyDescent="0.25">
      <c r="A3" s="14" t="s">
        <v>3</v>
      </c>
      <c r="B3" s="162" t="s">
        <v>4</v>
      </c>
      <c r="C3" s="163"/>
      <c r="D3" s="164"/>
      <c r="E3" s="69"/>
      <c r="H3" s="18" t="s">
        <v>43</v>
      </c>
      <c r="I3" s="62">
        <f>SUM(I10:I19)+(I6*2)</f>
        <v>0</v>
      </c>
      <c r="J3" s="17"/>
    </row>
    <row r="4" spans="1:11" ht="15" x14ac:dyDescent="0.25">
      <c r="A4" s="19" t="s">
        <v>6</v>
      </c>
      <c r="B4" s="165">
        <v>12345678</v>
      </c>
      <c r="C4" s="166"/>
      <c r="D4" s="166"/>
      <c r="E4" s="24"/>
      <c r="H4" s="20"/>
      <c r="I4" s="21"/>
      <c r="J4" s="17" t="s">
        <v>39</v>
      </c>
    </row>
    <row r="5" spans="1:11" ht="15" x14ac:dyDescent="0.25">
      <c r="A5" s="19" t="s">
        <v>7</v>
      </c>
      <c r="B5" s="166" t="s">
        <v>8</v>
      </c>
      <c r="C5" s="166"/>
      <c r="D5" s="166"/>
      <c r="E5" s="68"/>
      <c r="H5" s="18" t="s">
        <v>53</v>
      </c>
      <c r="I5" s="132">
        <v>0</v>
      </c>
      <c r="J5" s="17" t="s">
        <v>2</v>
      </c>
    </row>
    <row r="6" spans="1:11" ht="15" x14ac:dyDescent="0.25">
      <c r="A6" s="14" t="s">
        <v>10</v>
      </c>
      <c r="B6" s="131" t="s">
        <v>2</v>
      </c>
      <c r="C6" s="1"/>
      <c r="D6" s="1"/>
      <c r="E6" s="1"/>
      <c r="H6" s="18" t="s">
        <v>49</v>
      </c>
      <c r="I6" s="61">
        <f>IF(B6="AY",I5/9,I5/12)</f>
        <v>0</v>
      </c>
      <c r="J6" s="17"/>
    </row>
    <row r="7" spans="1:11" s="29" customFormat="1" ht="15" x14ac:dyDescent="0.25">
      <c r="A7" s="23"/>
      <c r="B7" s="65"/>
      <c r="C7" s="1"/>
      <c r="D7" s="1"/>
      <c r="E7" s="1"/>
      <c r="H7" s="66" t="s">
        <v>48</v>
      </c>
      <c r="I7" s="61">
        <f>IF(B6="AY",I5/10,I5/12)</f>
        <v>0</v>
      </c>
      <c r="J7" s="17"/>
    </row>
    <row r="8" spans="1:11" ht="15" x14ac:dyDescent="0.25">
      <c r="A8" s="23"/>
      <c r="B8" s="1"/>
      <c r="C8" s="1"/>
      <c r="D8" s="1"/>
      <c r="E8" s="1"/>
      <c r="H8" s="24"/>
      <c r="I8" s="2"/>
      <c r="J8" s="17"/>
    </row>
    <row r="9" spans="1:11" x14ac:dyDescent="0.2">
      <c r="A9" s="3" t="s">
        <v>12</v>
      </c>
      <c r="B9" s="3" t="s">
        <v>13</v>
      </c>
      <c r="C9" s="3" t="s">
        <v>14</v>
      </c>
      <c r="D9" s="25" t="s">
        <v>15</v>
      </c>
      <c r="F9" s="3" t="s">
        <v>16</v>
      </c>
      <c r="G9" s="3" t="s">
        <v>50</v>
      </c>
      <c r="H9" s="3" t="s">
        <v>52</v>
      </c>
      <c r="I9" s="3" t="s">
        <v>51</v>
      </c>
      <c r="J9" s="3" t="s">
        <v>17</v>
      </c>
      <c r="K9" s="22"/>
    </row>
    <row r="10" spans="1:11" x14ac:dyDescent="0.2">
      <c r="A10" s="128"/>
      <c r="B10" s="128"/>
      <c r="C10" s="129"/>
      <c r="D10" s="160"/>
      <c r="E10" s="161"/>
      <c r="F10" s="129"/>
      <c r="G10" s="130"/>
      <c r="H10" s="130"/>
      <c r="I10" s="126">
        <f>IF(H10="AY",G10*$I$6,G10*$I$7)</f>
        <v>0</v>
      </c>
      <c r="J10" s="127"/>
      <c r="K10" s="67"/>
    </row>
    <row r="11" spans="1:11" x14ac:dyDescent="0.2">
      <c r="A11" s="128"/>
      <c r="B11" s="128"/>
      <c r="C11" s="129"/>
      <c r="D11" s="160"/>
      <c r="E11" s="161"/>
      <c r="F11" s="129"/>
      <c r="G11" s="130"/>
      <c r="H11" s="130"/>
      <c r="I11" s="126">
        <f t="shared" ref="I11:I19" si="0">IF(H11="AY",G11*$I$6,G11*$I$7)</f>
        <v>0</v>
      </c>
      <c r="J11" s="127"/>
      <c r="K11" s="67"/>
    </row>
    <row r="12" spans="1:11" x14ac:dyDescent="0.2">
      <c r="A12" s="128"/>
      <c r="B12" s="128"/>
      <c r="C12" s="129"/>
      <c r="D12" s="160"/>
      <c r="E12" s="161"/>
      <c r="F12" s="129"/>
      <c r="G12" s="130"/>
      <c r="H12" s="130"/>
      <c r="I12" s="126">
        <f t="shared" si="0"/>
        <v>0</v>
      </c>
      <c r="J12" s="127"/>
    </row>
    <row r="13" spans="1:11" x14ac:dyDescent="0.2">
      <c r="A13" s="128"/>
      <c r="B13" s="128"/>
      <c r="C13" s="129"/>
      <c r="D13" s="160"/>
      <c r="E13" s="161"/>
      <c r="F13" s="129"/>
      <c r="G13" s="130"/>
      <c r="H13" s="130"/>
      <c r="I13" s="126">
        <f t="shared" si="0"/>
        <v>0</v>
      </c>
      <c r="J13" s="127"/>
    </row>
    <row r="14" spans="1:11" x14ac:dyDescent="0.2">
      <c r="A14" s="128"/>
      <c r="B14" s="128"/>
      <c r="C14" s="129"/>
      <c r="D14" s="160"/>
      <c r="E14" s="161"/>
      <c r="F14" s="129"/>
      <c r="G14" s="130"/>
      <c r="H14" s="130"/>
      <c r="I14" s="126">
        <f t="shared" si="0"/>
        <v>0</v>
      </c>
      <c r="J14" s="127"/>
    </row>
    <row r="15" spans="1:11" x14ac:dyDescent="0.2">
      <c r="A15" s="128"/>
      <c r="B15" s="128"/>
      <c r="C15" s="129"/>
      <c r="D15" s="160"/>
      <c r="E15" s="161"/>
      <c r="F15" s="129"/>
      <c r="G15" s="130"/>
      <c r="H15" s="130"/>
      <c r="I15" s="126">
        <f t="shared" si="0"/>
        <v>0</v>
      </c>
      <c r="J15" s="127"/>
    </row>
    <row r="16" spans="1:11" x14ac:dyDescent="0.2">
      <c r="A16" s="128"/>
      <c r="B16" s="128"/>
      <c r="C16" s="129"/>
      <c r="D16" s="160"/>
      <c r="E16" s="161"/>
      <c r="F16" s="129"/>
      <c r="G16" s="130"/>
      <c r="H16" s="130"/>
      <c r="I16" s="126">
        <f t="shared" si="0"/>
        <v>0</v>
      </c>
      <c r="J16" s="127"/>
    </row>
    <row r="17" spans="1:14" x14ac:dyDescent="0.2">
      <c r="A17" s="128"/>
      <c r="B17" s="128"/>
      <c r="C17" s="129"/>
      <c r="D17" s="160"/>
      <c r="E17" s="161"/>
      <c r="F17" s="129"/>
      <c r="G17" s="130"/>
      <c r="H17" s="130"/>
      <c r="I17" s="126">
        <f t="shared" si="0"/>
        <v>0</v>
      </c>
      <c r="J17" s="127"/>
    </row>
    <row r="18" spans="1:14" x14ac:dyDescent="0.2">
      <c r="A18" s="128"/>
      <c r="B18" s="128"/>
      <c r="C18" s="129"/>
      <c r="D18" s="160"/>
      <c r="E18" s="161"/>
      <c r="F18" s="129"/>
      <c r="G18" s="130"/>
      <c r="H18" s="130"/>
      <c r="I18" s="126">
        <f t="shared" si="0"/>
        <v>0</v>
      </c>
      <c r="J18" s="127"/>
    </row>
    <row r="19" spans="1:14" x14ac:dyDescent="0.2">
      <c r="A19" s="128"/>
      <c r="B19" s="128"/>
      <c r="C19" s="129"/>
      <c r="D19" s="160"/>
      <c r="E19" s="161"/>
      <c r="F19" s="129"/>
      <c r="G19" s="130"/>
      <c r="H19" s="130"/>
      <c r="I19" s="126">
        <f t="shared" si="0"/>
        <v>0</v>
      </c>
      <c r="J19" s="127"/>
    </row>
    <row r="20" spans="1:14" s="29" customFormat="1" x14ac:dyDescent="0.2">
      <c r="A20" s="1"/>
      <c r="B20" s="1"/>
      <c r="C20" s="22"/>
      <c r="D20" s="26"/>
      <c r="E20" s="27"/>
      <c r="F20" s="22"/>
      <c r="G20" s="28"/>
      <c r="H20" s="1"/>
    </row>
    <row r="21" spans="1:14" x14ac:dyDescent="0.2">
      <c r="A21" s="14"/>
      <c r="B21" s="14"/>
      <c r="C21" s="14"/>
      <c r="D21" s="22"/>
      <c r="E21" s="22"/>
      <c r="F21" s="22"/>
      <c r="G21" s="30" t="s">
        <v>18</v>
      </c>
      <c r="H21" s="22"/>
      <c r="I21" s="22"/>
      <c r="J21" s="22"/>
      <c r="K21" s="22"/>
      <c r="L21" s="22"/>
      <c r="M21" s="22"/>
      <c r="N21" s="22"/>
    </row>
    <row r="22" spans="1:14" x14ac:dyDescent="0.2">
      <c r="A22" s="31" t="s">
        <v>19</v>
      </c>
      <c r="B22" s="31" t="s">
        <v>20</v>
      </c>
      <c r="C22" s="64" t="s">
        <v>44</v>
      </c>
      <c r="D22" s="64" t="s">
        <v>45</v>
      </c>
      <c r="E22" s="32"/>
      <c r="F22" s="32"/>
      <c r="G22" s="4"/>
      <c r="H22" s="32"/>
      <c r="I22" s="32"/>
      <c r="J22" s="32"/>
      <c r="K22" s="32"/>
      <c r="L22" s="32"/>
      <c r="M22" s="32"/>
      <c r="N22" s="32"/>
    </row>
    <row r="23" spans="1:14" ht="15" x14ac:dyDescent="0.25">
      <c r="A23" s="31" t="s">
        <v>21</v>
      </c>
      <c r="B23" s="133">
        <v>0</v>
      </c>
      <c r="C23" s="133">
        <v>0</v>
      </c>
      <c r="D23" s="133">
        <v>0</v>
      </c>
      <c r="E23" s="32"/>
      <c r="F23" s="59" t="s">
        <v>39</v>
      </c>
      <c r="G23" s="5"/>
      <c r="H23" s="32"/>
      <c r="I23" s="32"/>
      <c r="J23" s="32"/>
      <c r="K23" s="32"/>
      <c r="L23" s="32"/>
      <c r="M23" s="32"/>
      <c r="N23" s="32"/>
    </row>
    <row r="24" spans="1:14" x14ac:dyDescent="0.2">
      <c r="A24" s="33" t="s">
        <v>22</v>
      </c>
      <c r="B24" s="63">
        <v>0</v>
      </c>
      <c r="C24" s="63">
        <v>0</v>
      </c>
      <c r="D24" s="63">
        <v>0</v>
      </c>
      <c r="E24" s="34"/>
      <c r="F24" s="34"/>
      <c r="G24" s="6">
        <f>SUM(B24:F24)</f>
        <v>0</v>
      </c>
      <c r="H24" s="34"/>
      <c r="I24" s="34"/>
      <c r="J24" s="34"/>
      <c r="K24" s="34"/>
      <c r="L24" s="34"/>
      <c r="M24" s="34"/>
      <c r="N24" s="34"/>
    </row>
    <row r="25" spans="1:14" ht="15" x14ac:dyDescent="0.25">
      <c r="B25" s="7"/>
      <c r="C25" s="50"/>
      <c r="D25" s="7"/>
      <c r="E25" s="7"/>
      <c r="F25" s="7"/>
      <c r="G25" s="8"/>
      <c r="H25" s="7"/>
      <c r="I25" s="7"/>
      <c r="J25" s="7"/>
      <c r="K25" s="7"/>
      <c r="L25" s="7"/>
      <c r="M25" s="7"/>
      <c r="N25" s="35"/>
    </row>
    <row r="26" spans="1:14" ht="15" x14ac:dyDescent="0.25">
      <c r="A26" s="31" t="s">
        <v>19</v>
      </c>
      <c r="B26" s="31" t="s">
        <v>23</v>
      </c>
      <c r="C26" s="31" t="s">
        <v>24</v>
      </c>
      <c r="D26" s="31" t="s">
        <v>25</v>
      </c>
      <c r="E26" s="31" t="s">
        <v>26</v>
      </c>
      <c r="F26" s="7"/>
      <c r="G26" s="9"/>
      <c r="H26" s="7"/>
      <c r="I26" s="7"/>
      <c r="J26" s="7"/>
      <c r="K26" s="7"/>
      <c r="L26" s="7"/>
      <c r="M26" s="7"/>
      <c r="N26" s="35"/>
    </row>
    <row r="27" spans="1:14" ht="15" x14ac:dyDescent="0.25">
      <c r="A27" s="31" t="s">
        <v>21</v>
      </c>
      <c r="B27" s="133">
        <v>0</v>
      </c>
      <c r="C27" s="133">
        <v>0</v>
      </c>
      <c r="D27" s="133">
        <v>0</v>
      </c>
      <c r="E27" s="133">
        <v>0</v>
      </c>
      <c r="F27" s="60" t="s">
        <v>40</v>
      </c>
      <c r="G27" s="10"/>
    </row>
    <row r="28" spans="1:14" x14ac:dyDescent="0.2">
      <c r="A28" s="33" t="s">
        <v>22</v>
      </c>
      <c r="B28" s="63">
        <f>+B27*$I$6</f>
        <v>0</v>
      </c>
      <c r="C28" s="63">
        <f>+C27*$I$6</f>
        <v>0</v>
      </c>
      <c r="D28" s="63">
        <f>+D27*$I$6</f>
        <v>0</v>
      </c>
      <c r="E28" s="63">
        <f>+E27*$I$6</f>
        <v>0</v>
      </c>
      <c r="G28" s="6">
        <f>SUM(B28:F28)</f>
        <v>0</v>
      </c>
    </row>
    <row r="29" spans="1:14" x14ac:dyDescent="0.2">
      <c r="G29" s="36"/>
    </row>
    <row r="30" spans="1:14" x14ac:dyDescent="0.2">
      <c r="A30" s="31" t="s">
        <v>19</v>
      </c>
      <c r="B30" s="31" t="s">
        <v>27</v>
      </c>
      <c r="C30" s="31" t="s">
        <v>28</v>
      </c>
      <c r="D30" s="31" t="s">
        <v>29</v>
      </c>
      <c r="E30" s="31" t="s">
        <v>30</v>
      </c>
      <c r="G30" s="4"/>
    </row>
    <row r="31" spans="1:14" ht="15" x14ac:dyDescent="0.25">
      <c r="A31" s="31" t="s">
        <v>21</v>
      </c>
      <c r="B31" s="133">
        <v>0</v>
      </c>
      <c r="C31" s="133">
        <v>0</v>
      </c>
      <c r="D31" s="133">
        <v>0</v>
      </c>
      <c r="E31" s="133">
        <v>0</v>
      </c>
      <c r="F31" s="60" t="s">
        <v>41</v>
      </c>
      <c r="G31" s="10"/>
    </row>
    <row r="32" spans="1:14" x14ac:dyDescent="0.2">
      <c r="A32" s="33" t="s">
        <v>22</v>
      </c>
      <c r="B32" s="63">
        <v>0</v>
      </c>
      <c r="C32" s="122">
        <v>0</v>
      </c>
      <c r="D32" s="122">
        <v>0</v>
      </c>
      <c r="E32" s="122">
        <v>0</v>
      </c>
      <c r="G32" s="6">
        <f>SUM(B32:F32)</f>
        <v>0</v>
      </c>
    </row>
    <row r="33" spans="1:10" x14ac:dyDescent="0.2">
      <c r="D33" s="37"/>
      <c r="G33" s="36"/>
    </row>
    <row r="34" spans="1:10" x14ac:dyDescent="0.2">
      <c r="A34" s="31" t="s">
        <v>19</v>
      </c>
      <c r="B34" s="31" t="s">
        <v>46</v>
      </c>
      <c r="C34" s="31" t="s">
        <v>47</v>
      </c>
      <c r="D34" s="31" t="s">
        <v>31</v>
      </c>
      <c r="G34" s="4"/>
    </row>
    <row r="35" spans="1:10" ht="15" x14ac:dyDescent="0.25">
      <c r="A35" s="31" t="s">
        <v>21</v>
      </c>
      <c r="B35" s="133">
        <v>0</v>
      </c>
      <c r="C35" s="133">
        <v>0</v>
      </c>
      <c r="D35" s="133">
        <v>0</v>
      </c>
      <c r="F35" s="60" t="s">
        <v>39</v>
      </c>
      <c r="G35" s="10"/>
    </row>
    <row r="36" spans="1:10" x14ac:dyDescent="0.2">
      <c r="A36" s="33" t="s">
        <v>22</v>
      </c>
      <c r="B36" s="122">
        <v>0</v>
      </c>
      <c r="C36" s="63">
        <f>(+C35*$I$7)*0.5</f>
        <v>0</v>
      </c>
      <c r="D36" s="63">
        <f>+D35*$I$7</f>
        <v>0</v>
      </c>
      <c r="G36" s="6">
        <f>SUM(B36:F36)</f>
        <v>0</v>
      </c>
    </row>
    <row r="37" spans="1:10" x14ac:dyDescent="0.2">
      <c r="D37" s="37"/>
      <c r="G37" s="36"/>
    </row>
    <row r="38" spans="1:10" ht="15" x14ac:dyDescent="0.25">
      <c r="A38" s="38" t="s">
        <v>32</v>
      </c>
      <c r="B38" s="39"/>
      <c r="C38" s="39"/>
      <c r="D38" s="39"/>
      <c r="F38" s="40" t="s">
        <v>33</v>
      </c>
      <c r="G38" s="11">
        <f>SUM(G21:G36)</f>
        <v>0</v>
      </c>
    </row>
    <row r="39" spans="1:10" ht="15.75" thickBot="1" x14ac:dyDescent="0.3">
      <c r="A39" s="41" t="s">
        <v>34</v>
      </c>
      <c r="B39" s="39"/>
      <c r="C39" s="39"/>
      <c r="D39" s="39"/>
      <c r="F39" s="40" t="s">
        <v>35</v>
      </c>
      <c r="G39" s="12">
        <f>+I3-G38</f>
        <v>0</v>
      </c>
    </row>
    <row r="40" spans="1:10" ht="16.5" thickTop="1" x14ac:dyDescent="0.25">
      <c r="A40" s="42" t="s">
        <v>54</v>
      </c>
      <c r="B40" s="39"/>
      <c r="C40" s="39"/>
      <c r="D40" s="39"/>
      <c r="G40" s="43" t="str">
        <f>IF(G39&lt;0,"*** REBUDGET REQUIRED ***","")</f>
        <v/>
      </c>
    </row>
    <row r="41" spans="1:10" s="44" customFormat="1" ht="15" x14ac:dyDescent="0.25">
      <c r="B41" s="45"/>
      <c r="C41" s="46"/>
      <c r="D41" s="46"/>
      <c r="E41" s="47"/>
      <c r="F41" s="47"/>
      <c r="G41" s="47"/>
      <c r="H41" s="47"/>
      <c r="I41" s="47"/>
      <c r="J41" s="47"/>
    </row>
    <row r="42" spans="1:10" s="44" customFormat="1" ht="15" x14ac:dyDescent="0.25">
      <c r="B42" s="48"/>
      <c r="C42" s="49"/>
      <c r="D42" s="49"/>
      <c r="E42" s="47"/>
      <c r="F42" s="47"/>
      <c r="G42" s="47"/>
      <c r="H42" s="47"/>
      <c r="I42" s="47"/>
      <c r="J42" s="47"/>
    </row>
  </sheetData>
  <protectedRanges>
    <protectedRange password="CC68" sqref="N25:N26 A21:A24 B33:E33 B21:D21 D9 J9 G36 G21 G28 G32 I1:I2 H22:N24 G23:G24 B38:H40 H3:I4 A9:B20 D10:E20 B22:B24 E22:F24 G20:H20 F9:H9 A1:E2 A6:E8 I10:J19 C23:D24 A26:E28 A3 E3 A30:E32 A34:E37" name="Range1"/>
    <protectedRange password="CC68" sqref="B41:H42 A38:A39" name="Range1_1"/>
    <protectedRange password="CC68" sqref="A40" name="Range1_1_1"/>
    <protectedRange password="CC68" sqref="B3:D3" name="Range1_2"/>
  </protectedRanges>
  <mergeCells count="14">
    <mergeCell ref="B2:D2"/>
    <mergeCell ref="B3:D3"/>
    <mergeCell ref="B4:D4"/>
    <mergeCell ref="B5:D5"/>
    <mergeCell ref="D10:E10"/>
    <mergeCell ref="D11:E11"/>
    <mergeCell ref="D18:E18"/>
    <mergeCell ref="D19:E19"/>
    <mergeCell ref="D12:E12"/>
    <mergeCell ref="D13:E13"/>
    <mergeCell ref="D14:E14"/>
    <mergeCell ref="D15:E15"/>
    <mergeCell ref="D16:E16"/>
    <mergeCell ref="D17:E17"/>
  </mergeCells>
  <dataValidations count="3">
    <dataValidation type="list" showInputMessage="1" showErrorMessage="1" sqref="H10:H19">
      <formula1>$J$4:$J$6</formula1>
    </dataValidation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7">
      <formula1>$J$1:$J$3</formula1>
    </dataValidation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6">
      <formula1>$J$1:$J$2</formula1>
    </dataValidation>
  </dataValidations>
  <hyperlinks>
    <hyperlink ref="A39" r:id="rId1" location="VB1"/>
    <hyperlink ref="A40" r:id="rId2"/>
  </hyperlinks>
  <pageMargins left="0.25" right="0.25" top="0.75" bottom="0.75" header="0.3" footer="0.3"/>
  <pageSetup scale="86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B6" sqref="B6"/>
    </sheetView>
  </sheetViews>
  <sheetFormatPr defaultRowHeight="12.75" x14ac:dyDescent="0.2"/>
  <cols>
    <col min="1" max="1" width="13.28515625" style="15" customWidth="1"/>
    <col min="2" max="3" width="13.5703125" style="15" customWidth="1"/>
    <col min="4" max="4" width="15.28515625" style="15" bestFit="1" customWidth="1"/>
    <col min="5" max="5" width="15.28515625" style="15" customWidth="1"/>
    <col min="6" max="6" width="13.5703125" style="15" customWidth="1"/>
    <col min="7" max="7" width="17.28515625" style="15" customWidth="1"/>
    <col min="8" max="8" width="18.7109375" style="15" customWidth="1"/>
    <col min="9" max="9" width="34.28515625" style="15" customWidth="1"/>
    <col min="10" max="16384" width="9.140625" style="15"/>
  </cols>
  <sheetData>
    <row r="1" spans="1:10" ht="15" x14ac:dyDescent="0.25">
      <c r="A1" s="13" t="s">
        <v>0</v>
      </c>
      <c r="B1" s="14"/>
      <c r="C1" s="14"/>
      <c r="D1" s="14"/>
      <c r="E1" s="14"/>
      <c r="H1" s="16" t="s">
        <v>1</v>
      </c>
      <c r="I1" s="17" t="s">
        <v>2</v>
      </c>
    </row>
    <row r="2" spans="1:10" ht="15" x14ac:dyDescent="0.25">
      <c r="A2" s="13" t="s">
        <v>42</v>
      </c>
      <c r="B2" s="162">
        <v>2013</v>
      </c>
      <c r="C2" s="163"/>
      <c r="D2" s="164"/>
      <c r="E2" s="69"/>
      <c r="H2" s="16"/>
      <c r="I2" s="17" t="s">
        <v>5</v>
      </c>
    </row>
    <row r="3" spans="1:10" ht="15" x14ac:dyDescent="0.25">
      <c r="A3" s="14" t="s">
        <v>3</v>
      </c>
      <c r="B3" s="162" t="s">
        <v>4</v>
      </c>
      <c r="C3" s="163"/>
      <c r="D3" s="164"/>
      <c r="E3" s="69"/>
      <c r="G3" s="87" t="s">
        <v>55</v>
      </c>
      <c r="H3" s="62">
        <f>SUM(H11:H20)+(H6*2)</f>
        <v>0</v>
      </c>
      <c r="I3" s="17"/>
    </row>
    <row r="4" spans="1:10" ht="15" x14ac:dyDescent="0.25">
      <c r="A4" s="19" t="s">
        <v>6</v>
      </c>
      <c r="B4" s="165">
        <v>12345678</v>
      </c>
      <c r="C4" s="166"/>
      <c r="D4" s="166"/>
      <c r="E4" s="24"/>
      <c r="H4" s="21"/>
      <c r="I4" s="17" t="s">
        <v>39</v>
      </c>
    </row>
    <row r="5" spans="1:10" ht="15" x14ac:dyDescent="0.25">
      <c r="A5" s="19" t="s">
        <v>7</v>
      </c>
      <c r="B5" s="166" t="s">
        <v>8</v>
      </c>
      <c r="C5" s="166"/>
      <c r="D5" s="166"/>
      <c r="E5" s="68"/>
      <c r="G5" s="87" t="s">
        <v>53</v>
      </c>
      <c r="H5" s="132">
        <v>0</v>
      </c>
      <c r="I5" s="17" t="s">
        <v>2</v>
      </c>
    </row>
    <row r="6" spans="1:10" ht="15" x14ac:dyDescent="0.25">
      <c r="A6" s="14" t="s">
        <v>10</v>
      </c>
      <c r="B6" s="131" t="s">
        <v>2</v>
      </c>
      <c r="C6" s="1"/>
      <c r="D6" s="1"/>
      <c r="E6" s="1"/>
      <c r="G6" s="87" t="s">
        <v>11</v>
      </c>
      <c r="H6" s="61">
        <f>IF(B6="AY",H5/9,H5/12)</f>
        <v>0</v>
      </c>
      <c r="I6" s="17"/>
    </row>
    <row r="7" spans="1:10" ht="15" x14ac:dyDescent="0.25">
      <c r="A7" s="23"/>
      <c r="B7" s="1"/>
      <c r="C7" s="1"/>
      <c r="D7" s="1"/>
      <c r="E7" s="1"/>
      <c r="H7" s="2"/>
      <c r="I7" s="17"/>
    </row>
    <row r="8" spans="1:10" s="84" customFormat="1" ht="15" x14ac:dyDescent="0.25">
      <c r="A8" s="91"/>
      <c r="B8" s="70"/>
      <c r="C8" s="70"/>
      <c r="D8" s="70"/>
      <c r="E8" s="70"/>
      <c r="H8" s="71"/>
      <c r="I8" s="86"/>
    </row>
    <row r="9" spans="1:10" s="84" customFormat="1" ht="15" x14ac:dyDescent="0.25">
      <c r="A9" s="91" t="s">
        <v>50</v>
      </c>
      <c r="B9" s="70"/>
      <c r="C9" s="70"/>
      <c r="D9" s="70"/>
      <c r="E9" s="70"/>
      <c r="H9" s="71"/>
      <c r="I9" s="86"/>
    </row>
    <row r="10" spans="1:10" x14ac:dyDescent="0.2">
      <c r="A10" s="3" t="s">
        <v>12</v>
      </c>
      <c r="B10" s="3" t="s">
        <v>13</v>
      </c>
      <c r="C10" s="3" t="s">
        <v>14</v>
      </c>
      <c r="D10" s="25" t="s">
        <v>15</v>
      </c>
      <c r="F10" s="3" t="s">
        <v>16</v>
      </c>
      <c r="G10" s="3" t="s">
        <v>50</v>
      </c>
      <c r="H10" s="3" t="s">
        <v>51</v>
      </c>
      <c r="I10" s="3" t="s">
        <v>17</v>
      </c>
      <c r="J10" s="22"/>
    </row>
    <row r="11" spans="1:10" x14ac:dyDescent="0.2">
      <c r="A11" s="128"/>
      <c r="B11" s="128"/>
      <c r="C11" s="129"/>
      <c r="D11" s="160"/>
      <c r="E11" s="161"/>
      <c r="F11" s="129"/>
      <c r="G11" s="130"/>
      <c r="H11" s="126">
        <f>(G11*$H$6)</f>
        <v>0</v>
      </c>
      <c r="I11" s="127"/>
      <c r="J11" s="67"/>
    </row>
    <row r="12" spans="1:10" x14ac:dyDescent="0.2">
      <c r="A12" s="128"/>
      <c r="B12" s="128"/>
      <c r="C12" s="129"/>
      <c r="D12" s="160"/>
      <c r="E12" s="161"/>
      <c r="F12" s="129"/>
      <c r="G12" s="130"/>
      <c r="H12" s="126">
        <f t="shared" ref="H12:H20" si="0">(G12*$H$6)</f>
        <v>0</v>
      </c>
      <c r="I12" s="127"/>
      <c r="J12" s="67"/>
    </row>
    <row r="13" spans="1:10" x14ac:dyDescent="0.2">
      <c r="A13" s="128"/>
      <c r="B13" s="128"/>
      <c r="C13" s="129"/>
      <c r="D13" s="160"/>
      <c r="E13" s="161"/>
      <c r="F13" s="129"/>
      <c r="G13" s="130"/>
      <c r="H13" s="126">
        <f t="shared" si="0"/>
        <v>0</v>
      </c>
      <c r="I13" s="127"/>
    </row>
    <row r="14" spans="1:10" x14ac:dyDescent="0.2">
      <c r="A14" s="128"/>
      <c r="B14" s="128"/>
      <c r="C14" s="129"/>
      <c r="D14" s="160"/>
      <c r="E14" s="161"/>
      <c r="F14" s="129"/>
      <c r="G14" s="130"/>
      <c r="H14" s="126">
        <f t="shared" si="0"/>
        <v>0</v>
      </c>
      <c r="I14" s="127"/>
    </row>
    <row r="15" spans="1:10" x14ac:dyDescent="0.2">
      <c r="A15" s="128"/>
      <c r="B15" s="128"/>
      <c r="C15" s="129"/>
      <c r="D15" s="160"/>
      <c r="E15" s="161"/>
      <c r="F15" s="129"/>
      <c r="G15" s="130"/>
      <c r="H15" s="126">
        <f t="shared" si="0"/>
        <v>0</v>
      </c>
      <c r="I15" s="127"/>
    </row>
    <row r="16" spans="1:10" x14ac:dyDescent="0.2">
      <c r="A16" s="128"/>
      <c r="B16" s="128"/>
      <c r="C16" s="129"/>
      <c r="D16" s="160"/>
      <c r="E16" s="161"/>
      <c r="F16" s="129"/>
      <c r="G16" s="130"/>
      <c r="H16" s="126">
        <f t="shared" si="0"/>
        <v>0</v>
      </c>
      <c r="I16" s="127"/>
    </row>
    <row r="17" spans="1:13" x14ac:dyDescent="0.2">
      <c r="A17" s="128"/>
      <c r="B17" s="128"/>
      <c r="C17" s="129"/>
      <c r="D17" s="160"/>
      <c r="E17" s="161"/>
      <c r="F17" s="129"/>
      <c r="G17" s="130"/>
      <c r="H17" s="126">
        <f t="shared" si="0"/>
        <v>0</v>
      </c>
      <c r="I17" s="127"/>
    </row>
    <row r="18" spans="1:13" x14ac:dyDescent="0.2">
      <c r="A18" s="128"/>
      <c r="B18" s="128"/>
      <c r="C18" s="129"/>
      <c r="D18" s="160"/>
      <c r="E18" s="161"/>
      <c r="F18" s="129"/>
      <c r="G18" s="130"/>
      <c r="H18" s="126">
        <f t="shared" si="0"/>
        <v>0</v>
      </c>
      <c r="I18" s="127"/>
    </row>
    <row r="19" spans="1:13" x14ac:dyDescent="0.2">
      <c r="A19" s="128"/>
      <c r="B19" s="128"/>
      <c r="C19" s="129"/>
      <c r="D19" s="160"/>
      <c r="E19" s="161"/>
      <c r="F19" s="129"/>
      <c r="G19" s="130"/>
      <c r="H19" s="126">
        <f t="shared" si="0"/>
        <v>0</v>
      </c>
      <c r="I19" s="127"/>
    </row>
    <row r="20" spans="1:13" x14ac:dyDescent="0.2">
      <c r="A20" s="128"/>
      <c r="B20" s="128"/>
      <c r="C20" s="129"/>
      <c r="D20" s="160"/>
      <c r="E20" s="161"/>
      <c r="F20" s="129"/>
      <c r="G20" s="130"/>
      <c r="H20" s="126">
        <f t="shared" si="0"/>
        <v>0</v>
      </c>
      <c r="I20" s="127"/>
    </row>
    <row r="21" spans="1:13" s="29" customFormat="1" x14ac:dyDescent="0.2">
      <c r="A21" s="1"/>
      <c r="B21" s="1"/>
      <c r="C21" s="22"/>
      <c r="D21" s="26"/>
      <c r="E21" s="27"/>
      <c r="F21" s="22"/>
      <c r="G21" s="28"/>
    </row>
    <row r="22" spans="1:13" x14ac:dyDescent="0.2">
      <c r="A22" s="14"/>
      <c r="B22" s="14"/>
      <c r="C22" s="14"/>
      <c r="D22" s="22"/>
      <c r="E22" s="22"/>
      <c r="F22" s="22"/>
      <c r="G22" s="30" t="s">
        <v>18</v>
      </c>
      <c r="H22" s="22"/>
      <c r="I22" s="22"/>
      <c r="J22" s="22"/>
      <c r="K22" s="22"/>
      <c r="L22" s="22"/>
      <c r="M22" s="22"/>
    </row>
    <row r="23" spans="1:13" x14ac:dyDescent="0.2">
      <c r="A23" s="31" t="s">
        <v>19</v>
      </c>
      <c r="B23" s="31" t="s">
        <v>20</v>
      </c>
      <c r="C23" s="64" t="s">
        <v>44</v>
      </c>
      <c r="D23" s="64" t="s">
        <v>45</v>
      </c>
      <c r="E23" s="32"/>
      <c r="F23" s="32"/>
      <c r="G23" s="4"/>
      <c r="H23" s="32"/>
      <c r="I23" s="32"/>
      <c r="J23" s="32"/>
      <c r="K23" s="32"/>
      <c r="L23" s="32"/>
      <c r="M23" s="32"/>
    </row>
    <row r="24" spans="1:13" ht="15" x14ac:dyDescent="0.25">
      <c r="A24" s="31" t="s">
        <v>21</v>
      </c>
      <c r="B24" s="133">
        <v>0</v>
      </c>
      <c r="C24" s="133">
        <v>0</v>
      </c>
      <c r="D24" s="133">
        <v>0</v>
      </c>
      <c r="E24" s="32"/>
      <c r="F24" s="59" t="s">
        <v>39</v>
      </c>
      <c r="G24" s="5"/>
      <c r="H24" s="32"/>
      <c r="I24" s="32"/>
      <c r="J24" s="32"/>
      <c r="K24" s="32"/>
      <c r="L24" s="32"/>
      <c r="M24" s="32"/>
    </row>
    <row r="25" spans="1:13" x14ac:dyDescent="0.2">
      <c r="A25" s="33" t="s">
        <v>22</v>
      </c>
      <c r="B25" s="63">
        <f>(+B24*$H$6)</f>
        <v>0</v>
      </c>
      <c r="C25" s="63">
        <v>0</v>
      </c>
      <c r="D25" s="122">
        <v>0</v>
      </c>
      <c r="E25" s="34"/>
      <c r="F25" s="34"/>
      <c r="G25" s="6">
        <f>SUM(B25:F25)</f>
        <v>0</v>
      </c>
      <c r="H25" s="34"/>
      <c r="I25" s="34"/>
      <c r="J25" s="34"/>
      <c r="K25" s="34"/>
      <c r="L25" s="34"/>
      <c r="M25" s="34"/>
    </row>
    <row r="26" spans="1:13" ht="15" x14ac:dyDescent="0.25">
      <c r="B26" s="7"/>
      <c r="C26" s="50"/>
      <c r="D26" s="7"/>
      <c r="E26" s="7"/>
      <c r="F26" s="7"/>
      <c r="G26" s="8"/>
      <c r="H26" s="7"/>
      <c r="I26" s="7"/>
      <c r="J26" s="7"/>
      <c r="K26" s="7"/>
      <c r="L26" s="7"/>
      <c r="M26" s="35"/>
    </row>
    <row r="27" spans="1:13" ht="15" x14ac:dyDescent="0.25">
      <c r="A27" s="31" t="s">
        <v>19</v>
      </c>
      <c r="B27" s="31" t="s">
        <v>23</v>
      </c>
      <c r="C27" s="31" t="s">
        <v>24</v>
      </c>
      <c r="D27" s="31" t="s">
        <v>25</v>
      </c>
      <c r="E27" s="31" t="s">
        <v>26</v>
      </c>
      <c r="F27" s="7"/>
      <c r="G27" s="9"/>
      <c r="H27" s="7"/>
      <c r="I27" s="7"/>
      <c r="J27" s="7"/>
      <c r="K27" s="7"/>
      <c r="L27" s="7"/>
      <c r="M27" s="35"/>
    </row>
    <row r="28" spans="1:13" ht="15" x14ac:dyDescent="0.25">
      <c r="A28" s="31" t="s">
        <v>21</v>
      </c>
      <c r="B28" s="133">
        <v>0</v>
      </c>
      <c r="C28" s="133">
        <v>0</v>
      </c>
      <c r="D28" s="133">
        <v>0</v>
      </c>
      <c r="E28" s="133">
        <v>0</v>
      </c>
      <c r="F28" s="60" t="s">
        <v>40</v>
      </c>
      <c r="G28" s="10"/>
    </row>
    <row r="29" spans="1:13" x14ac:dyDescent="0.2">
      <c r="A29" s="33" t="s">
        <v>22</v>
      </c>
      <c r="B29" s="63">
        <v>0</v>
      </c>
      <c r="C29" s="63">
        <v>0</v>
      </c>
      <c r="D29" s="63">
        <v>0</v>
      </c>
      <c r="E29" s="122">
        <v>0</v>
      </c>
      <c r="G29" s="6">
        <f>SUM(B29:F29)</f>
        <v>0</v>
      </c>
    </row>
    <row r="30" spans="1:13" x14ac:dyDescent="0.2">
      <c r="G30" s="36"/>
    </row>
    <row r="31" spans="1:13" x14ac:dyDescent="0.2">
      <c r="A31" s="31" t="s">
        <v>19</v>
      </c>
      <c r="B31" s="31" t="s">
        <v>27</v>
      </c>
      <c r="C31" s="31" t="s">
        <v>28</v>
      </c>
      <c r="D31" s="31" t="s">
        <v>29</v>
      </c>
      <c r="E31" s="31" t="s">
        <v>30</v>
      </c>
      <c r="G31" s="4"/>
    </row>
    <row r="32" spans="1:13" ht="15" x14ac:dyDescent="0.25">
      <c r="A32" s="31" t="s">
        <v>21</v>
      </c>
      <c r="B32" s="133">
        <v>0</v>
      </c>
      <c r="C32" s="133">
        <v>0</v>
      </c>
      <c r="D32" s="133">
        <v>0</v>
      </c>
      <c r="E32" s="133">
        <v>0</v>
      </c>
      <c r="F32" s="60" t="s">
        <v>41</v>
      </c>
      <c r="G32" s="10"/>
    </row>
    <row r="33" spans="1:9" x14ac:dyDescent="0.2">
      <c r="A33" s="33" t="s">
        <v>22</v>
      </c>
      <c r="B33" s="122">
        <v>0</v>
      </c>
      <c r="C33" s="122">
        <v>0</v>
      </c>
      <c r="D33" s="122">
        <v>0</v>
      </c>
      <c r="E33" s="122">
        <v>0</v>
      </c>
      <c r="G33" s="6">
        <f>SUM(B33:F33)</f>
        <v>0</v>
      </c>
    </row>
    <row r="34" spans="1:9" x14ac:dyDescent="0.2">
      <c r="D34" s="37"/>
      <c r="G34" s="36"/>
    </row>
    <row r="35" spans="1:9" x14ac:dyDescent="0.2">
      <c r="A35" s="31" t="s">
        <v>19</v>
      </c>
      <c r="B35" s="31" t="s">
        <v>46</v>
      </c>
      <c r="C35" s="31" t="s">
        <v>47</v>
      </c>
      <c r="D35" s="31" t="s">
        <v>31</v>
      </c>
      <c r="G35" s="4"/>
    </row>
    <row r="36" spans="1:9" ht="15" x14ac:dyDescent="0.25">
      <c r="A36" s="31" t="s">
        <v>21</v>
      </c>
      <c r="B36" s="133">
        <v>0</v>
      </c>
      <c r="C36" s="133">
        <v>0</v>
      </c>
      <c r="D36" s="133">
        <v>0</v>
      </c>
      <c r="F36" s="60" t="s">
        <v>39</v>
      </c>
      <c r="G36" s="10"/>
    </row>
    <row r="37" spans="1:9" x14ac:dyDescent="0.2">
      <c r="A37" s="33" t="s">
        <v>22</v>
      </c>
      <c r="B37" s="63">
        <v>0</v>
      </c>
      <c r="C37" s="63">
        <f>(+C36*$H$6)*0.5</f>
        <v>0</v>
      </c>
      <c r="D37" s="63">
        <v>0</v>
      </c>
      <c r="G37" s="6">
        <f>SUM(B37:F37)</f>
        <v>0</v>
      </c>
    </row>
    <row r="38" spans="1:9" x14ac:dyDescent="0.2">
      <c r="D38" s="37"/>
      <c r="G38" s="36"/>
    </row>
    <row r="39" spans="1:9" ht="15" x14ac:dyDescent="0.25">
      <c r="A39" s="38" t="s">
        <v>32</v>
      </c>
      <c r="B39" s="39"/>
      <c r="C39" s="39"/>
      <c r="D39" s="39"/>
      <c r="F39" s="40" t="s">
        <v>33</v>
      </c>
      <c r="G39" s="11">
        <f>SUM(G22:G37)</f>
        <v>0</v>
      </c>
    </row>
    <row r="40" spans="1:9" ht="15.75" thickBot="1" x14ac:dyDescent="0.3">
      <c r="A40" s="41" t="s">
        <v>34</v>
      </c>
      <c r="B40" s="39"/>
      <c r="C40" s="39"/>
      <c r="D40" s="39"/>
      <c r="F40" s="40" t="s">
        <v>35</v>
      </c>
      <c r="G40" s="12">
        <f>+H3-G39</f>
        <v>0</v>
      </c>
    </row>
    <row r="41" spans="1:9" ht="16.5" thickTop="1" x14ac:dyDescent="0.25">
      <c r="A41" s="42" t="s">
        <v>54</v>
      </c>
      <c r="B41" s="39"/>
      <c r="C41" s="39"/>
      <c r="D41" s="39"/>
      <c r="G41" s="43" t="str">
        <f>IF(G40&lt;0,"*** REBUDGET REQUIRED ***","")</f>
        <v/>
      </c>
    </row>
    <row r="42" spans="1:9" s="44" customFormat="1" ht="15" x14ac:dyDescent="0.25">
      <c r="B42" s="45"/>
      <c r="C42" s="46"/>
      <c r="D42" s="46"/>
      <c r="E42" s="47"/>
      <c r="F42" s="47"/>
      <c r="G42" s="47"/>
      <c r="H42" s="47"/>
      <c r="I42" s="47"/>
    </row>
    <row r="43" spans="1:9" s="44" customFormat="1" ht="15" x14ac:dyDescent="0.25">
      <c r="B43" s="48"/>
      <c r="C43" s="49"/>
      <c r="D43" s="49"/>
      <c r="E43" s="47"/>
      <c r="F43" s="47"/>
      <c r="G43" s="47"/>
      <c r="H43" s="47"/>
      <c r="I43" s="47"/>
    </row>
  </sheetData>
  <protectedRanges>
    <protectedRange password="CC68" sqref="M26:M27 A22:A25 B34:E34 B22:D22 D10 I10 G37 G29 G33 H23:M25 G24:G25 G21:G22 H1:H4 A10:B21 D11:E21 B23:B25 E23:F25 A35:E38 C24:D24 F10:G10 A1:E2 B39:G41 A6:E9 H11:I20 A3 E3 C25 A27:E29 A31:E33" name="Range1"/>
    <protectedRange password="CC68" sqref="A39:A40 B42:G43" name="Range1_1"/>
    <protectedRange password="CC68" sqref="A41" name="Range1_1_1"/>
    <protectedRange password="CC68" sqref="D25" name="Range1_3"/>
    <protectedRange password="CC68" sqref="B3:D3" name="Range1_4"/>
  </protectedRanges>
  <mergeCells count="14">
    <mergeCell ref="B2:D2"/>
    <mergeCell ref="B3:D3"/>
    <mergeCell ref="B4:D4"/>
    <mergeCell ref="B5:D5"/>
    <mergeCell ref="D11:E11"/>
    <mergeCell ref="D12:E12"/>
    <mergeCell ref="D19:E19"/>
    <mergeCell ref="D20:E20"/>
    <mergeCell ref="D13:E13"/>
    <mergeCell ref="D14:E14"/>
    <mergeCell ref="D15:E15"/>
    <mergeCell ref="D16:E16"/>
    <mergeCell ref="D17:E17"/>
    <mergeCell ref="D18:E18"/>
  </mergeCells>
  <dataValidations count="1"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6">
      <formula1>$I$1:$I$2</formula1>
    </dataValidation>
  </dataValidations>
  <hyperlinks>
    <hyperlink ref="A40" r:id="rId1" location="VB1"/>
    <hyperlink ref="A41" r:id="rId2"/>
  </hyperlinks>
  <pageMargins left="0.25" right="0.25" top="0.75" bottom="0.75" header="0.3" footer="0.3"/>
  <pageSetup scale="88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opLeftCell="A10" workbookViewId="0">
      <selection activeCell="F31" sqref="F31"/>
    </sheetView>
  </sheetViews>
  <sheetFormatPr defaultRowHeight="12.75" x14ac:dyDescent="0.2"/>
  <cols>
    <col min="1" max="1" width="13.28515625" style="84" customWidth="1"/>
    <col min="2" max="3" width="13.5703125" style="84" customWidth="1"/>
    <col min="4" max="4" width="14.140625" style="84" customWidth="1"/>
    <col min="5" max="5" width="13.42578125" style="84" customWidth="1"/>
    <col min="6" max="6" width="13.5703125" style="84" customWidth="1"/>
    <col min="7" max="7" width="17.28515625" style="84" customWidth="1"/>
    <col min="8" max="8" width="19.140625" style="84" customWidth="1"/>
    <col min="9" max="9" width="36.28515625" style="84" customWidth="1"/>
    <col min="10" max="16384" width="9.140625" style="84"/>
  </cols>
  <sheetData>
    <row r="1" spans="1:10" ht="15" x14ac:dyDescent="0.25">
      <c r="A1" s="82" t="s">
        <v>0</v>
      </c>
      <c r="B1" s="83"/>
      <c r="C1" s="83"/>
      <c r="D1" s="83"/>
      <c r="E1" s="83"/>
      <c r="H1" s="85" t="s">
        <v>1</v>
      </c>
      <c r="I1" s="86" t="s">
        <v>2</v>
      </c>
    </row>
    <row r="2" spans="1:10" ht="15" x14ac:dyDescent="0.25">
      <c r="A2" s="82" t="s">
        <v>42</v>
      </c>
      <c r="B2" s="162">
        <v>2014</v>
      </c>
      <c r="C2" s="163"/>
      <c r="D2" s="164"/>
      <c r="E2" s="125"/>
      <c r="H2" s="85"/>
      <c r="I2" s="86" t="s">
        <v>5</v>
      </c>
    </row>
    <row r="3" spans="1:10" ht="15" x14ac:dyDescent="0.25">
      <c r="A3" s="83" t="s">
        <v>3</v>
      </c>
      <c r="B3" s="162" t="s">
        <v>4</v>
      </c>
      <c r="C3" s="163"/>
      <c r="D3" s="164"/>
      <c r="E3" s="125"/>
      <c r="G3" s="87" t="s">
        <v>55</v>
      </c>
      <c r="H3" s="121">
        <f>SUM(H11:H20)+(H6*2)</f>
        <v>0</v>
      </c>
      <c r="I3" s="86"/>
    </row>
    <row r="4" spans="1:10" ht="15" x14ac:dyDescent="0.25">
      <c r="A4" s="88" t="s">
        <v>6</v>
      </c>
      <c r="B4" s="165">
        <v>12345678</v>
      </c>
      <c r="C4" s="166"/>
      <c r="D4" s="166"/>
      <c r="E4" s="92"/>
      <c r="H4" s="89"/>
      <c r="I4" s="86" t="s">
        <v>39</v>
      </c>
    </row>
    <row r="5" spans="1:10" ht="15" x14ac:dyDescent="0.25">
      <c r="A5" s="88" t="s">
        <v>7</v>
      </c>
      <c r="B5" s="166" t="s">
        <v>8</v>
      </c>
      <c r="C5" s="166"/>
      <c r="D5" s="166"/>
      <c r="E5" s="124"/>
      <c r="G5" s="87" t="s">
        <v>53</v>
      </c>
      <c r="H5" s="132">
        <v>0</v>
      </c>
      <c r="I5" s="86" t="s">
        <v>2</v>
      </c>
    </row>
    <row r="6" spans="1:10" ht="15" x14ac:dyDescent="0.25">
      <c r="A6" s="83" t="s">
        <v>10</v>
      </c>
      <c r="B6" s="131" t="s">
        <v>2</v>
      </c>
      <c r="C6" s="70"/>
      <c r="D6" s="70"/>
      <c r="E6" s="70"/>
      <c r="G6" s="87" t="s">
        <v>11</v>
      </c>
      <c r="H6" s="120">
        <f>IF(B6="AY",H5/9,H5/12)</f>
        <v>0</v>
      </c>
      <c r="I6" s="86"/>
    </row>
    <row r="7" spans="1:10" ht="15" x14ac:dyDescent="0.25">
      <c r="A7" s="91"/>
      <c r="B7" s="70"/>
      <c r="C7" s="70"/>
      <c r="D7" s="70"/>
      <c r="E7" s="70"/>
      <c r="H7" s="71"/>
      <c r="I7" s="86"/>
    </row>
    <row r="8" spans="1:10" ht="15" x14ac:dyDescent="0.25">
      <c r="A8" s="91"/>
      <c r="B8" s="70"/>
      <c r="C8" s="70"/>
      <c r="D8" s="70"/>
      <c r="E8" s="70"/>
      <c r="H8" s="71"/>
      <c r="I8" s="86"/>
    </row>
    <row r="9" spans="1:10" ht="15" x14ac:dyDescent="0.25">
      <c r="A9" s="91" t="s">
        <v>50</v>
      </c>
      <c r="B9" s="70"/>
      <c r="C9" s="70"/>
      <c r="D9" s="70"/>
      <c r="E9" s="70"/>
      <c r="H9" s="71"/>
      <c r="I9" s="86"/>
    </row>
    <row r="10" spans="1:10" x14ac:dyDescent="0.2">
      <c r="A10" s="72" t="s">
        <v>12</v>
      </c>
      <c r="B10" s="72" t="s">
        <v>13</v>
      </c>
      <c r="C10" s="72" t="s">
        <v>14</v>
      </c>
      <c r="D10" s="93" t="s">
        <v>15</v>
      </c>
      <c r="F10" s="72" t="s">
        <v>16</v>
      </c>
      <c r="G10" s="72" t="s">
        <v>50</v>
      </c>
      <c r="H10" s="72" t="s">
        <v>51</v>
      </c>
      <c r="I10" s="72" t="s">
        <v>17</v>
      </c>
      <c r="J10" s="90"/>
    </row>
    <row r="11" spans="1:10" x14ac:dyDescent="0.2">
      <c r="A11" s="128"/>
      <c r="B11" s="128"/>
      <c r="C11" s="129"/>
      <c r="D11" s="160"/>
      <c r="E11" s="161"/>
      <c r="F11" s="129"/>
      <c r="G11" s="130"/>
      <c r="H11" s="126">
        <f>(G11*$H$6)</f>
        <v>0</v>
      </c>
      <c r="I11" s="127"/>
      <c r="J11" s="67"/>
    </row>
    <row r="12" spans="1:10" x14ac:dyDescent="0.2">
      <c r="A12" s="128"/>
      <c r="B12" s="128"/>
      <c r="C12" s="129"/>
      <c r="D12" s="160"/>
      <c r="E12" s="161"/>
      <c r="F12" s="129"/>
      <c r="G12" s="130"/>
      <c r="H12" s="126">
        <f t="shared" ref="H12:H20" si="0">(G12*$H$6)</f>
        <v>0</v>
      </c>
      <c r="I12" s="127"/>
      <c r="J12" s="67"/>
    </row>
    <row r="13" spans="1:10" x14ac:dyDescent="0.2">
      <c r="A13" s="128"/>
      <c r="B13" s="128"/>
      <c r="C13" s="129"/>
      <c r="D13" s="160"/>
      <c r="E13" s="161"/>
      <c r="F13" s="129"/>
      <c r="G13" s="130"/>
      <c r="H13" s="126">
        <f t="shared" si="0"/>
        <v>0</v>
      </c>
      <c r="I13" s="127"/>
    </row>
    <row r="14" spans="1:10" x14ac:dyDescent="0.2">
      <c r="A14" s="128"/>
      <c r="B14" s="128"/>
      <c r="C14" s="129"/>
      <c r="D14" s="160"/>
      <c r="E14" s="161"/>
      <c r="F14" s="129"/>
      <c r="G14" s="130"/>
      <c r="H14" s="126">
        <f t="shared" si="0"/>
        <v>0</v>
      </c>
      <c r="I14" s="127"/>
    </row>
    <row r="15" spans="1:10" x14ac:dyDescent="0.2">
      <c r="A15" s="128"/>
      <c r="B15" s="128"/>
      <c r="C15" s="129"/>
      <c r="D15" s="160"/>
      <c r="E15" s="161"/>
      <c r="F15" s="129"/>
      <c r="G15" s="130"/>
      <c r="H15" s="126">
        <f t="shared" si="0"/>
        <v>0</v>
      </c>
      <c r="I15" s="127"/>
    </row>
    <row r="16" spans="1:10" x14ac:dyDescent="0.2">
      <c r="A16" s="128"/>
      <c r="B16" s="128"/>
      <c r="C16" s="129"/>
      <c r="D16" s="160"/>
      <c r="E16" s="161"/>
      <c r="F16" s="129"/>
      <c r="G16" s="130"/>
      <c r="H16" s="126">
        <f t="shared" si="0"/>
        <v>0</v>
      </c>
      <c r="I16" s="127"/>
    </row>
    <row r="17" spans="1:13" x14ac:dyDescent="0.2">
      <c r="A17" s="128"/>
      <c r="B17" s="128"/>
      <c r="C17" s="129"/>
      <c r="D17" s="160"/>
      <c r="E17" s="161"/>
      <c r="F17" s="129"/>
      <c r="G17" s="130"/>
      <c r="H17" s="126">
        <f t="shared" si="0"/>
        <v>0</v>
      </c>
      <c r="I17" s="127"/>
    </row>
    <row r="18" spans="1:13" x14ac:dyDescent="0.2">
      <c r="A18" s="128"/>
      <c r="B18" s="128"/>
      <c r="C18" s="129"/>
      <c r="D18" s="160"/>
      <c r="E18" s="161"/>
      <c r="F18" s="129"/>
      <c r="G18" s="130"/>
      <c r="H18" s="126">
        <f t="shared" si="0"/>
        <v>0</v>
      </c>
      <c r="I18" s="127"/>
    </row>
    <row r="19" spans="1:13" x14ac:dyDescent="0.2">
      <c r="A19" s="128"/>
      <c r="B19" s="128"/>
      <c r="C19" s="129"/>
      <c r="D19" s="160"/>
      <c r="E19" s="161"/>
      <c r="F19" s="129"/>
      <c r="G19" s="130"/>
      <c r="H19" s="126">
        <f t="shared" si="0"/>
        <v>0</v>
      </c>
      <c r="I19" s="127"/>
    </row>
    <row r="20" spans="1:13" x14ac:dyDescent="0.2">
      <c r="A20" s="128"/>
      <c r="B20" s="128"/>
      <c r="C20" s="129"/>
      <c r="D20" s="160"/>
      <c r="E20" s="161"/>
      <c r="F20" s="129"/>
      <c r="G20" s="130"/>
      <c r="H20" s="126">
        <f t="shared" si="0"/>
        <v>0</v>
      </c>
      <c r="I20" s="127"/>
    </row>
    <row r="21" spans="1:13" s="97" customFormat="1" x14ac:dyDescent="0.2">
      <c r="A21" s="70"/>
      <c r="B21" s="70"/>
      <c r="C21" s="90"/>
      <c r="D21" s="94"/>
      <c r="E21" s="95"/>
      <c r="F21" s="90"/>
      <c r="G21" s="96"/>
    </row>
    <row r="22" spans="1:13" x14ac:dyDescent="0.2">
      <c r="A22" s="83"/>
      <c r="B22" s="83"/>
      <c r="C22" s="83"/>
      <c r="D22" s="90"/>
      <c r="E22" s="90"/>
      <c r="F22" s="90"/>
      <c r="G22" s="30" t="s">
        <v>18</v>
      </c>
      <c r="H22" s="90"/>
      <c r="I22" s="90"/>
      <c r="J22" s="90"/>
      <c r="K22" s="90"/>
      <c r="L22" s="90"/>
      <c r="M22" s="90"/>
    </row>
    <row r="23" spans="1:13" x14ac:dyDescent="0.2">
      <c r="A23" s="98" t="s">
        <v>19</v>
      </c>
      <c r="B23" s="98" t="s">
        <v>20</v>
      </c>
      <c r="C23" s="123" t="s">
        <v>44</v>
      </c>
      <c r="D23" s="123" t="s">
        <v>45</v>
      </c>
      <c r="E23" s="99"/>
      <c r="F23" s="99"/>
      <c r="G23" s="73"/>
      <c r="H23" s="99"/>
      <c r="I23" s="99"/>
      <c r="J23" s="99"/>
      <c r="K23" s="99"/>
      <c r="L23" s="99"/>
      <c r="M23" s="99"/>
    </row>
    <row r="24" spans="1:13" ht="15" x14ac:dyDescent="0.25">
      <c r="A24" s="98" t="s">
        <v>21</v>
      </c>
      <c r="B24" s="133">
        <v>0</v>
      </c>
      <c r="C24" s="133">
        <v>0</v>
      </c>
      <c r="D24" s="133">
        <v>0</v>
      </c>
      <c r="E24" s="99"/>
      <c r="F24" s="118" t="s">
        <v>39</v>
      </c>
      <c r="G24" s="74"/>
      <c r="H24" s="99"/>
      <c r="I24" s="99"/>
      <c r="J24" s="99"/>
      <c r="K24" s="99"/>
      <c r="L24" s="99"/>
      <c r="M24" s="99"/>
    </row>
    <row r="25" spans="1:13" x14ac:dyDescent="0.2">
      <c r="A25" s="100" t="s">
        <v>22</v>
      </c>
      <c r="B25" s="122">
        <v>0</v>
      </c>
      <c r="C25" s="122">
        <f>(+C24*$H$6)*0.5</f>
        <v>0</v>
      </c>
      <c r="D25" s="122">
        <v>0</v>
      </c>
      <c r="E25" s="101"/>
      <c r="F25" s="101"/>
      <c r="G25" s="75">
        <f>SUM(B25:F25)</f>
        <v>0</v>
      </c>
      <c r="H25" s="101"/>
      <c r="I25" s="101"/>
      <c r="J25" s="101"/>
      <c r="K25" s="101"/>
      <c r="L25" s="101"/>
      <c r="M25" s="101"/>
    </row>
    <row r="26" spans="1:13" ht="15" x14ac:dyDescent="0.25">
      <c r="B26" s="76"/>
      <c r="C26" s="117"/>
      <c r="D26" s="76"/>
      <c r="E26" s="76"/>
      <c r="F26" s="76"/>
      <c r="G26" s="77"/>
      <c r="H26" s="76"/>
      <c r="I26" s="76"/>
      <c r="J26" s="76"/>
      <c r="K26" s="76"/>
      <c r="L26" s="76"/>
      <c r="M26" s="102"/>
    </row>
    <row r="27" spans="1:13" ht="15" x14ac:dyDescent="0.25">
      <c r="A27" s="98" t="s">
        <v>19</v>
      </c>
      <c r="B27" s="98" t="s">
        <v>23</v>
      </c>
      <c r="C27" s="98" t="s">
        <v>24</v>
      </c>
      <c r="D27" s="98" t="s">
        <v>25</v>
      </c>
      <c r="E27" s="98" t="s">
        <v>26</v>
      </c>
      <c r="F27" s="76"/>
      <c r="G27" s="78"/>
      <c r="H27" s="76"/>
      <c r="I27" s="76"/>
      <c r="J27" s="76"/>
      <c r="K27" s="76"/>
      <c r="L27" s="76"/>
      <c r="M27" s="102"/>
    </row>
    <row r="28" spans="1:13" ht="15" x14ac:dyDescent="0.25">
      <c r="A28" s="98" t="s">
        <v>21</v>
      </c>
      <c r="B28" s="133">
        <v>0</v>
      </c>
      <c r="C28" s="133">
        <v>0</v>
      </c>
      <c r="D28" s="133">
        <v>0</v>
      </c>
      <c r="E28" s="133">
        <v>0</v>
      </c>
      <c r="F28" s="119" t="s">
        <v>40</v>
      </c>
      <c r="G28" s="79"/>
    </row>
    <row r="29" spans="1:13" x14ac:dyDescent="0.2">
      <c r="A29" s="100" t="s">
        <v>22</v>
      </c>
      <c r="B29" s="122">
        <f>+B28*$H$6</f>
        <v>0</v>
      </c>
      <c r="C29" s="122">
        <f>+C28*$H$6</f>
        <v>0</v>
      </c>
      <c r="D29" s="122">
        <f>+D28*$H$6</f>
        <v>0</v>
      </c>
      <c r="E29" s="122">
        <f>+E28*$H$6</f>
        <v>0</v>
      </c>
      <c r="G29" s="75">
        <f>SUM(B29:F29)</f>
        <v>0</v>
      </c>
    </row>
    <row r="30" spans="1:13" x14ac:dyDescent="0.2">
      <c r="G30" s="103"/>
    </row>
    <row r="31" spans="1:13" x14ac:dyDescent="0.2">
      <c r="A31" s="98" t="s">
        <v>19</v>
      </c>
      <c r="B31" s="98" t="s">
        <v>27</v>
      </c>
      <c r="C31" s="98" t="s">
        <v>28</v>
      </c>
      <c r="D31" s="98" t="s">
        <v>29</v>
      </c>
      <c r="E31" s="98" t="s">
        <v>30</v>
      </c>
      <c r="G31" s="73"/>
    </row>
    <row r="32" spans="1:13" ht="15" x14ac:dyDescent="0.25">
      <c r="A32" s="98" t="s">
        <v>21</v>
      </c>
      <c r="B32" s="133">
        <v>0</v>
      </c>
      <c r="C32" s="133">
        <v>0</v>
      </c>
      <c r="D32" s="133">
        <v>0</v>
      </c>
      <c r="E32" s="133">
        <v>0</v>
      </c>
      <c r="F32" s="119" t="s">
        <v>41</v>
      </c>
      <c r="G32" s="79"/>
    </row>
    <row r="33" spans="1:9" x14ac:dyDescent="0.2">
      <c r="A33" s="100" t="s">
        <v>22</v>
      </c>
      <c r="B33" s="122">
        <f>+B32*$H$6</f>
        <v>0</v>
      </c>
      <c r="C33" s="122">
        <f>+C32*$H$6</f>
        <v>0</v>
      </c>
      <c r="D33" s="122">
        <f>+D32*$H$6</f>
        <v>0</v>
      </c>
      <c r="E33" s="122">
        <f>+E32*$H$6</f>
        <v>0</v>
      </c>
      <c r="G33" s="75">
        <f>SUM(B33:F33)</f>
        <v>0</v>
      </c>
    </row>
    <row r="34" spans="1:9" x14ac:dyDescent="0.2">
      <c r="D34" s="104"/>
      <c r="G34" s="103"/>
    </row>
    <row r="35" spans="1:9" x14ac:dyDescent="0.2">
      <c r="A35" s="98" t="s">
        <v>19</v>
      </c>
      <c r="B35" s="98" t="s">
        <v>46</v>
      </c>
      <c r="C35" s="98" t="s">
        <v>47</v>
      </c>
      <c r="D35" s="98" t="s">
        <v>31</v>
      </c>
      <c r="G35" s="73"/>
    </row>
    <row r="36" spans="1:9" ht="15" x14ac:dyDescent="0.25">
      <c r="A36" s="98" t="s">
        <v>21</v>
      </c>
      <c r="B36" s="133">
        <v>0</v>
      </c>
      <c r="C36" s="133">
        <v>0</v>
      </c>
      <c r="D36" s="133">
        <v>0</v>
      </c>
      <c r="F36" s="119" t="s">
        <v>39</v>
      </c>
      <c r="G36" s="79"/>
    </row>
    <row r="37" spans="1:9" x14ac:dyDescent="0.2">
      <c r="A37" s="100" t="s">
        <v>22</v>
      </c>
      <c r="B37" s="122">
        <f>(+B36*$H$6)*0.5</f>
        <v>0</v>
      </c>
      <c r="C37" s="122">
        <f>(+C36*$H$6)*0.5</f>
        <v>0</v>
      </c>
      <c r="D37" s="122">
        <f>+D36*$H$6</f>
        <v>0</v>
      </c>
      <c r="G37" s="75">
        <f>SUM(B37:F37)</f>
        <v>0</v>
      </c>
    </row>
    <row r="38" spans="1:9" x14ac:dyDescent="0.2">
      <c r="D38" s="104"/>
      <c r="G38" s="103"/>
    </row>
    <row r="39" spans="1:9" ht="15" x14ac:dyDescent="0.25">
      <c r="A39" s="105" t="s">
        <v>32</v>
      </c>
      <c r="B39" s="106"/>
      <c r="C39" s="106"/>
      <c r="D39" s="106"/>
      <c r="F39" s="107" t="s">
        <v>33</v>
      </c>
      <c r="G39" s="80">
        <f>SUM(G22:G37)</f>
        <v>0</v>
      </c>
    </row>
    <row r="40" spans="1:9" ht="15.75" thickBot="1" x14ac:dyDescent="0.3">
      <c r="A40" s="108" t="s">
        <v>34</v>
      </c>
      <c r="B40" s="106"/>
      <c r="C40" s="106"/>
      <c r="D40" s="106"/>
      <c r="F40" s="107" t="s">
        <v>35</v>
      </c>
      <c r="G40" s="81">
        <f>+H3-G39</f>
        <v>0</v>
      </c>
    </row>
    <row r="41" spans="1:9" ht="16.5" thickTop="1" x14ac:dyDescent="0.25">
      <c r="A41" s="109" t="s">
        <v>54</v>
      </c>
      <c r="B41" s="106"/>
      <c r="C41" s="106"/>
      <c r="D41" s="106"/>
      <c r="G41" s="110" t="str">
        <f>IF(G40&lt;0,"*** REBUDGET REQUIRED ***","")</f>
        <v/>
      </c>
    </row>
    <row r="42" spans="1:9" s="111" customFormat="1" ht="15" x14ac:dyDescent="0.25">
      <c r="B42" s="112"/>
      <c r="C42" s="113"/>
      <c r="D42" s="113"/>
      <c r="E42" s="114"/>
      <c r="F42" s="114"/>
      <c r="G42" s="114"/>
      <c r="H42" s="114"/>
      <c r="I42" s="114"/>
    </row>
    <row r="43" spans="1:9" s="111" customFormat="1" ht="15" x14ac:dyDescent="0.25">
      <c r="B43" s="115"/>
      <c r="C43" s="116"/>
      <c r="D43" s="116"/>
      <c r="E43" s="114"/>
      <c r="F43" s="114"/>
      <c r="G43" s="114"/>
      <c r="H43" s="114"/>
      <c r="I43" s="114"/>
    </row>
  </sheetData>
  <protectedRanges>
    <protectedRange password="CC68" sqref="M26:M27 A22:A25 B34:E34 B22:D22 D10 I10 G37 A27:E29 A31:E33 G29 G33 H23:M25 G24:G25 G21:G22 H1:H4 A10:B21 D11:E21 B23:B25 E23:F25 A35:E38 C24:D25 F10:G10 A1:E2 B39:G41 A6:E9 H11:I20 A3 E3" name="Range1"/>
    <protectedRange password="CC68" sqref="A39:A40 B42:G43" name="Range1_1"/>
    <protectedRange password="CC68" sqref="A41" name="Range1_1_1"/>
    <protectedRange password="CC68" sqref="B3:D3" name="Range1_2"/>
  </protectedRanges>
  <mergeCells count="14">
    <mergeCell ref="D12:E12"/>
    <mergeCell ref="B2:D2"/>
    <mergeCell ref="B3:D3"/>
    <mergeCell ref="B4:D4"/>
    <mergeCell ref="B5:D5"/>
    <mergeCell ref="D11:E11"/>
    <mergeCell ref="D19:E19"/>
    <mergeCell ref="D20:E20"/>
    <mergeCell ref="D13:E13"/>
    <mergeCell ref="D14:E14"/>
    <mergeCell ref="D15:E15"/>
    <mergeCell ref="D16:E16"/>
    <mergeCell ref="D17:E17"/>
    <mergeCell ref="D18:E18"/>
  </mergeCells>
  <dataValidations count="1"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6">
      <formula1>$I$1:$I$2</formula1>
    </dataValidation>
  </dataValidations>
  <hyperlinks>
    <hyperlink ref="A40" r:id="rId1" location="VB1"/>
    <hyperlink ref="A41" r:id="rId2"/>
  </hyperlinks>
  <pageMargins left="0.25" right="0.25" top="0.75" bottom="0.75" header="0.3" footer="0.3"/>
  <pageSetup scale="88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>
      <selection activeCell="B2" sqref="B2:D2"/>
    </sheetView>
  </sheetViews>
  <sheetFormatPr defaultRowHeight="12.75" x14ac:dyDescent="0.2"/>
  <cols>
    <col min="1" max="1" width="13.28515625" style="84" customWidth="1"/>
    <col min="2" max="3" width="13.5703125" style="84" customWidth="1"/>
    <col min="4" max="4" width="14.140625" style="84" customWidth="1"/>
    <col min="5" max="5" width="13.42578125" style="84" customWidth="1"/>
    <col min="6" max="6" width="13.5703125" style="84" customWidth="1"/>
    <col min="7" max="7" width="17.28515625" style="84" customWidth="1"/>
    <col min="8" max="8" width="19.140625" style="84" customWidth="1"/>
    <col min="9" max="9" width="36.28515625" style="84" customWidth="1"/>
    <col min="10" max="16384" width="9.140625" style="84"/>
  </cols>
  <sheetData>
    <row r="1" spans="1:10" ht="15" x14ac:dyDescent="0.25">
      <c r="A1" s="82" t="s">
        <v>0</v>
      </c>
      <c r="B1" s="83"/>
      <c r="C1" s="83"/>
      <c r="D1" s="83"/>
      <c r="E1" s="83"/>
      <c r="H1" s="85" t="s">
        <v>1</v>
      </c>
      <c r="I1" s="86" t="s">
        <v>2</v>
      </c>
    </row>
    <row r="2" spans="1:10" ht="15" x14ac:dyDescent="0.25">
      <c r="A2" s="82" t="s">
        <v>42</v>
      </c>
      <c r="B2" s="162">
        <v>2015</v>
      </c>
      <c r="C2" s="163"/>
      <c r="D2" s="164"/>
      <c r="E2" s="125"/>
      <c r="H2" s="85"/>
      <c r="I2" s="86" t="s">
        <v>5</v>
      </c>
    </row>
    <row r="3" spans="1:10" ht="15" x14ac:dyDescent="0.25">
      <c r="A3" s="83" t="s">
        <v>3</v>
      </c>
      <c r="B3" s="162"/>
      <c r="C3" s="163"/>
      <c r="D3" s="164"/>
      <c r="E3" s="125"/>
      <c r="G3" s="87" t="s">
        <v>55</v>
      </c>
      <c r="H3" s="121">
        <f>SUM(H11:H20)+(H6*2)</f>
        <v>0</v>
      </c>
      <c r="I3" s="86"/>
    </row>
    <row r="4" spans="1:10" ht="15" x14ac:dyDescent="0.25">
      <c r="A4" s="88" t="s">
        <v>6</v>
      </c>
      <c r="B4" s="165"/>
      <c r="C4" s="166"/>
      <c r="D4" s="166"/>
      <c r="E4" s="92"/>
      <c r="H4" s="89"/>
      <c r="I4" s="86" t="s">
        <v>39</v>
      </c>
    </row>
    <row r="5" spans="1:10" ht="15" x14ac:dyDescent="0.25">
      <c r="A5" s="88" t="s">
        <v>7</v>
      </c>
      <c r="B5" s="166"/>
      <c r="C5" s="166"/>
      <c r="D5" s="166"/>
      <c r="E5" s="124"/>
      <c r="G5" s="87" t="s">
        <v>53</v>
      </c>
      <c r="H5" s="132">
        <v>0</v>
      </c>
      <c r="I5" s="86" t="s">
        <v>2</v>
      </c>
    </row>
    <row r="6" spans="1:10" ht="15" x14ac:dyDescent="0.25">
      <c r="A6" s="83" t="s">
        <v>10</v>
      </c>
      <c r="B6" s="131" t="s">
        <v>2</v>
      </c>
      <c r="C6" s="70"/>
      <c r="D6" s="70"/>
      <c r="E6" s="70"/>
      <c r="G6" s="87" t="s">
        <v>11</v>
      </c>
      <c r="H6" s="120">
        <f>IF(B6="AY",H5/9,H5/12)</f>
        <v>0</v>
      </c>
      <c r="I6" s="86"/>
    </row>
    <row r="7" spans="1:10" ht="15" x14ac:dyDescent="0.25">
      <c r="A7" s="91"/>
      <c r="B7" s="70"/>
      <c r="C7" s="70"/>
      <c r="D7" s="70"/>
      <c r="E7" s="70"/>
      <c r="H7" s="71"/>
      <c r="I7" s="86"/>
    </row>
    <row r="8" spans="1:10" ht="15" x14ac:dyDescent="0.25">
      <c r="A8" s="91"/>
      <c r="B8" s="70"/>
      <c r="C8" s="70"/>
      <c r="D8" s="70"/>
      <c r="E8" s="70"/>
      <c r="H8" s="71"/>
      <c r="I8" s="86"/>
    </row>
    <row r="9" spans="1:10" ht="15" x14ac:dyDescent="0.25">
      <c r="A9" s="91" t="s">
        <v>50</v>
      </c>
      <c r="B9" s="70"/>
      <c r="C9" s="70"/>
      <c r="D9" s="70"/>
      <c r="E9" s="70"/>
      <c r="H9" s="71"/>
      <c r="I9" s="86"/>
    </row>
    <row r="10" spans="1:10" x14ac:dyDescent="0.2">
      <c r="A10" s="72" t="s">
        <v>12</v>
      </c>
      <c r="B10" s="72" t="s">
        <v>13</v>
      </c>
      <c r="C10" s="72" t="s">
        <v>14</v>
      </c>
      <c r="D10" s="93" t="s">
        <v>15</v>
      </c>
      <c r="F10" s="72" t="s">
        <v>16</v>
      </c>
      <c r="G10" s="72" t="s">
        <v>50</v>
      </c>
      <c r="H10" s="72" t="s">
        <v>51</v>
      </c>
      <c r="I10" s="72" t="s">
        <v>17</v>
      </c>
      <c r="J10" s="90"/>
    </row>
    <row r="11" spans="1:10" x14ac:dyDescent="0.2">
      <c r="A11" s="128"/>
      <c r="B11" s="128"/>
      <c r="C11" s="129"/>
      <c r="D11" s="160"/>
      <c r="E11" s="161"/>
      <c r="F11" s="129"/>
      <c r="G11" s="130"/>
      <c r="H11" s="126">
        <f>(G11*$H$6)</f>
        <v>0</v>
      </c>
      <c r="I11" s="127"/>
      <c r="J11" s="67"/>
    </row>
    <row r="12" spans="1:10" x14ac:dyDescent="0.2">
      <c r="A12" s="128"/>
      <c r="B12" s="128"/>
      <c r="C12" s="129"/>
      <c r="D12" s="160"/>
      <c r="E12" s="161"/>
      <c r="F12" s="129"/>
      <c r="G12" s="130"/>
      <c r="H12" s="126">
        <f t="shared" ref="H12:H20" si="0">(G12*$H$6)</f>
        <v>0</v>
      </c>
      <c r="I12" s="127"/>
      <c r="J12" s="67"/>
    </row>
    <row r="13" spans="1:10" x14ac:dyDescent="0.2">
      <c r="A13" s="128"/>
      <c r="B13" s="128"/>
      <c r="C13" s="129"/>
      <c r="D13" s="160"/>
      <c r="E13" s="161"/>
      <c r="F13" s="129"/>
      <c r="G13" s="130"/>
      <c r="H13" s="126">
        <f t="shared" si="0"/>
        <v>0</v>
      </c>
      <c r="I13" s="127"/>
    </row>
    <row r="14" spans="1:10" x14ac:dyDescent="0.2">
      <c r="A14" s="128"/>
      <c r="B14" s="128"/>
      <c r="C14" s="129"/>
      <c r="D14" s="160"/>
      <c r="E14" s="161"/>
      <c r="F14" s="129"/>
      <c r="G14" s="130"/>
      <c r="H14" s="126">
        <f t="shared" si="0"/>
        <v>0</v>
      </c>
      <c r="I14" s="127"/>
    </row>
    <row r="15" spans="1:10" x14ac:dyDescent="0.2">
      <c r="A15" s="128"/>
      <c r="B15" s="128"/>
      <c r="C15" s="129"/>
      <c r="D15" s="160"/>
      <c r="E15" s="161"/>
      <c r="F15" s="129"/>
      <c r="G15" s="130"/>
      <c r="H15" s="126">
        <f t="shared" si="0"/>
        <v>0</v>
      </c>
      <c r="I15" s="127"/>
    </row>
    <row r="16" spans="1:10" x14ac:dyDescent="0.2">
      <c r="A16" s="128"/>
      <c r="B16" s="128"/>
      <c r="C16" s="129"/>
      <c r="D16" s="160"/>
      <c r="E16" s="161"/>
      <c r="F16" s="129"/>
      <c r="G16" s="130"/>
      <c r="H16" s="126">
        <f t="shared" si="0"/>
        <v>0</v>
      </c>
      <c r="I16" s="127"/>
    </row>
    <row r="17" spans="1:13" x14ac:dyDescent="0.2">
      <c r="A17" s="128"/>
      <c r="B17" s="128"/>
      <c r="C17" s="129"/>
      <c r="D17" s="160"/>
      <c r="E17" s="161"/>
      <c r="F17" s="129"/>
      <c r="G17" s="130"/>
      <c r="H17" s="126">
        <f t="shared" si="0"/>
        <v>0</v>
      </c>
      <c r="I17" s="127"/>
    </row>
    <row r="18" spans="1:13" x14ac:dyDescent="0.2">
      <c r="A18" s="128"/>
      <c r="B18" s="128"/>
      <c r="C18" s="129"/>
      <c r="D18" s="160"/>
      <c r="E18" s="161"/>
      <c r="F18" s="129"/>
      <c r="G18" s="130"/>
      <c r="H18" s="126">
        <f t="shared" si="0"/>
        <v>0</v>
      </c>
      <c r="I18" s="127"/>
    </row>
    <row r="19" spans="1:13" x14ac:dyDescent="0.2">
      <c r="A19" s="128"/>
      <c r="B19" s="128"/>
      <c r="C19" s="129"/>
      <c r="D19" s="160"/>
      <c r="E19" s="161"/>
      <c r="F19" s="129"/>
      <c r="G19" s="130"/>
      <c r="H19" s="126">
        <f t="shared" si="0"/>
        <v>0</v>
      </c>
      <c r="I19" s="127"/>
    </row>
    <row r="20" spans="1:13" x14ac:dyDescent="0.2">
      <c r="A20" s="128"/>
      <c r="B20" s="128"/>
      <c r="C20" s="129"/>
      <c r="D20" s="160"/>
      <c r="E20" s="161"/>
      <c r="F20" s="129"/>
      <c r="G20" s="130"/>
      <c r="H20" s="126">
        <f t="shared" si="0"/>
        <v>0</v>
      </c>
      <c r="I20" s="127"/>
    </row>
    <row r="21" spans="1:13" s="97" customFormat="1" x14ac:dyDescent="0.2">
      <c r="A21" s="70"/>
      <c r="B21" s="70"/>
      <c r="C21" s="90"/>
      <c r="D21" s="94"/>
      <c r="E21" s="95"/>
      <c r="F21" s="90"/>
      <c r="G21" s="96"/>
    </row>
    <row r="22" spans="1:13" x14ac:dyDescent="0.2">
      <c r="A22" s="83"/>
      <c r="B22" s="83"/>
      <c r="C22" s="83"/>
      <c r="D22" s="90"/>
      <c r="E22" s="90"/>
      <c r="F22" s="90"/>
      <c r="G22" s="30" t="s">
        <v>18</v>
      </c>
      <c r="H22" s="90"/>
      <c r="I22" s="90"/>
      <c r="J22" s="90"/>
      <c r="K22" s="90"/>
      <c r="L22" s="90"/>
      <c r="M22" s="90"/>
    </row>
    <row r="23" spans="1:13" x14ac:dyDescent="0.2">
      <c r="A23" s="98" t="s">
        <v>19</v>
      </c>
      <c r="B23" s="98" t="s">
        <v>20</v>
      </c>
      <c r="C23" s="123" t="s">
        <v>44</v>
      </c>
      <c r="D23" s="123" t="s">
        <v>45</v>
      </c>
      <c r="E23" s="99"/>
      <c r="F23" s="99"/>
      <c r="G23" s="73"/>
      <c r="H23" s="99"/>
      <c r="I23" s="99"/>
      <c r="J23" s="99"/>
      <c r="K23" s="99"/>
      <c r="L23" s="99"/>
      <c r="M23" s="99"/>
    </row>
    <row r="24" spans="1:13" ht="15" x14ac:dyDescent="0.25">
      <c r="A24" s="98" t="s">
        <v>21</v>
      </c>
      <c r="B24" s="133">
        <v>0</v>
      </c>
      <c r="C24" s="133">
        <v>0</v>
      </c>
      <c r="D24" s="133">
        <v>0</v>
      </c>
      <c r="E24" s="99"/>
      <c r="F24" s="118" t="s">
        <v>39</v>
      </c>
      <c r="G24" s="74"/>
      <c r="H24" s="99"/>
      <c r="I24" s="99"/>
      <c r="J24" s="99"/>
      <c r="K24" s="99"/>
      <c r="L24" s="99"/>
      <c r="M24" s="99"/>
    </row>
    <row r="25" spans="1:13" x14ac:dyDescent="0.2">
      <c r="A25" s="100" t="s">
        <v>22</v>
      </c>
      <c r="B25" s="122">
        <v>0</v>
      </c>
      <c r="C25" s="122">
        <f>(+C24*$H$6)*0.5</f>
        <v>0</v>
      </c>
      <c r="D25" s="122">
        <v>0</v>
      </c>
      <c r="E25" s="101"/>
      <c r="F25" s="101"/>
      <c r="G25" s="75">
        <f>SUM(B25:F25)</f>
        <v>0</v>
      </c>
      <c r="H25" s="101"/>
      <c r="I25" s="101"/>
      <c r="J25" s="101"/>
      <c r="K25" s="101"/>
      <c r="L25" s="101"/>
      <c r="M25" s="101"/>
    </row>
    <row r="26" spans="1:13" ht="15" x14ac:dyDescent="0.25">
      <c r="B26" s="76"/>
      <c r="C26" s="117"/>
      <c r="D26" s="76"/>
      <c r="E26" s="76"/>
      <c r="F26" s="76"/>
      <c r="G26" s="77"/>
      <c r="H26" s="76"/>
      <c r="I26" s="76"/>
      <c r="J26" s="76"/>
      <c r="K26" s="76"/>
      <c r="L26" s="76"/>
      <c r="M26" s="102"/>
    </row>
    <row r="27" spans="1:13" ht="15" x14ac:dyDescent="0.25">
      <c r="A27" s="98" t="s">
        <v>19</v>
      </c>
      <c r="B27" s="98" t="s">
        <v>23</v>
      </c>
      <c r="C27" s="98" t="s">
        <v>24</v>
      </c>
      <c r="D27" s="98" t="s">
        <v>25</v>
      </c>
      <c r="E27" s="98" t="s">
        <v>26</v>
      </c>
      <c r="F27" s="76"/>
      <c r="G27" s="78"/>
      <c r="H27" s="76"/>
      <c r="I27" s="76"/>
      <c r="J27" s="76"/>
      <c r="K27" s="76"/>
      <c r="L27" s="76"/>
      <c r="M27" s="102"/>
    </row>
    <row r="28" spans="1:13" ht="15" x14ac:dyDescent="0.25">
      <c r="A28" s="98" t="s">
        <v>21</v>
      </c>
      <c r="B28" s="133">
        <v>0</v>
      </c>
      <c r="C28" s="133">
        <v>0</v>
      </c>
      <c r="D28" s="133">
        <v>0</v>
      </c>
      <c r="E28" s="133">
        <v>0</v>
      </c>
      <c r="F28" s="119" t="s">
        <v>40</v>
      </c>
      <c r="G28" s="79"/>
    </row>
    <row r="29" spans="1:13" x14ac:dyDescent="0.2">
      <c r="A29" s="100" t="s">
        <v>22</v>
      </c>
      <c r="B29" s="122">
        <f>+B28*$H$6</f>
        <v>0</v>
      </c>
      <c r="C29" s="122">
        <f>+C28*$H$6</f>
        <v>0</v>
      </c>
      <c r="D29" s="122">
        <f>+D28*$H$6</f>
        <v>0</v>
      </c>
      <c r="E29" s="122">
        <f>+E28*$H$6</f>
        <v>0</v>
      </c>
      <c r="G29" s="75">
        <f>SUM(B29:F29)</f>
        <v>0</v>
      </c>
    </row>
    <row r="30" spans="1:13" x14ac:dyDescent="0.2">
      <c r="G30" s="103"/>
    </row>
    <row r="31" spans="1:13" x14ac:dyDescent="0.2">
      <c r="A31" s="98" t="s">
        <v>19</v>
      </c>
      <c r="B31" s="98" t="s">
        <v>27</v>
      </c>
      <c r="C31" s="98" t="s">
        <v>28</v>
      </c>
      <c r="D31" s="98" t="s">
        <v>29</v>
      </c>
      <c r="E31" s="98" t="s">
        <v>30</v>
      </c>
      <c r="G31" s="73"/>
    </row>
    <row r="32" spans="1:13" ht="15" x14ac:dyDescent="0.25">
      <c r="A32" s="98" t="s">
        <v>21</v>
      </c>
      <c r="B32" s="133">
        <v>0</v>
      </c>
      <c r="C32" s="133">
        <v>0</v>
      </c>
      <c r="D32" s="133">
        <v>0</v>
      </c>
      <c r="E32" s="133">
        <v>0</v>
      </c>
      <c r="F32" s="119" t="s">
        <v>41</v>
      </c>
      <c r="G32" s="79"/>
    </row>
    <row r="33" spans="1:9" x14ac:dyDescent="0.2">
      <c r="A33" s="100" t="s">
        <v>22</v>
      </c>
      <c r="B33" s="122">
        <f>+B32*$H$6</f>
        <v>0</v>
      </c>
      <c r="C33" s="122">
        <f>+C32*$H$6</f>
        <v>0</v>
      </c>
      <c r="D33" s="122">
        <f>+D32*$H$6</f>
        <v>0</v>
      </c>
      <c r="E33" s="122">
        <f>+E32*$H$6</f>
        <v>0</v>
      </c>
      <c r="G33" s="75">
        <f>SUM(B33:F33)</f>
        <v>0</v>
      </c>
    </row>
    <row r="34" spans="1:9" x14ac:dyDescent="0.2">
      <c r="D34" s="104"/>
      <c r="G34" s="103"/>
    </row>
    <row r="35" spans="1:9" x14ac:dyDescent="0.2">
      <c r="A35" s="98" t="s">
        <v>19</v>
      </c>
      <c r="B35" s="98" t="s">
        <v>46</v>
      </c>
      <c r="C35" s="98" t="s">
        <v>47</v>
      </c>
      <c r="D35" s="98" t="s">
        <v>31</v>
      </c>
      <c r="G35" s="73"/>
    </row>
    <row r="36" spans="1:9" ht="15" x14ac:dyDescent="0.25">
      <c r="A36" s="98" t="s">
        <v>21</v>
      </c>
      <c r="B36" s="133">
        <v>0</v>
      </c>
      <c r="C36" s="133">
        <v>0</v>
      </c>
      <c r="D36" s="133">
        <v>0</v>
      </c>
      <c r="F36" s="119" t="s">
        <v>39</v>
      </c>
      <c r="G36" s="79"/>
    </row>
    <row r="37" spans="1:9" x14ac:dyDescent="0.2">
      <c r="A37" s="100" t="s">
        <v>22</v>
      </c>
      <c r="B37" s="122">
        <f>(+B36*$H$6)*0.5</f>
        <v>0</v>
      </c>
      <c r="C37" s="122">
        <f>(+C36*$H$6)*0.5</f>
        <v>0</v>
      </c>
      <c r="D37" s="122">
        <f>+D36*$H$6</f>
        <v>0</v>
      </c>
      <c r="G37" s="75">
        <f>SUM(B37:F37)</f>
        <v>0</v>
      </c>
    </row>
    <row r="38" spans="1:9" x14ac:dyDescent="0.2">
      <c r="D38" s="104"/>
      <c r="G38" s="103"/>
    </row>
    <row r="39" spans="1:9" ht="15" x14ac:dyDescent="0.25">
      <c r="A39" s="105" t="s">
        <v>32</v>
      </c>
      <c r="B39" s="106"/>
      <c r="C39" s="106"/>
      <c r="D39" s="106"/>
      <c r="F39" s="107" t="s">
        <v>33</v>
      </c>
      <c r="G39" s="80">
        <f>SUM(G22:G37)</f>
        <v>0</v>
      </c>
    </row>
    <row r="40" spans="1:9" ht="15.75" thickBot="1" x14ac:dyDescent="0.3">
      <c r="A40" s="108" t="s">
        <v>34</v>
      </c>
      <c r="B40" s="106"/>
      <c r="C40" s="106"/>
      <c r="D40" s="106"/>
      <c r="F40" s="107" t="s">
        <v>35</v>
      </c>
      <c r="G40" s="81">
        <f>+H3-G39</f>
        <v>0</v>
      </c>
    </row>
    <row r="41" spans="1:9" ht="16.5" thickTop="1" x14ac:dyDescent="0.25">
      <c r="A41" s="109" t="s">
        <v>54</v>
      </c>
      <c r="B41" s="106"/>
      <c r="C41" s="106"/>
      <c r="D41" s="106"/>
      <c r="G41" s="110" t="str">
        <f>IF(G40&lt;0,"*** REBUDGET REQUIRED ***","")</f>
        <v/>
      </c>
    </row>
    <row r="42" spans="1:9" s="111" customFormat="1" ht="15" x14ac:dyDescent="0.25">
      <c r="B42" s="112"/>
      <c r="C42" s="113"/>
      <c r="D42" s="113"/>
      <c r="E42" s="114"/>
      <c r="F42" s="114"/>
      <c r="G42" s="114"/>
      <c r="H42" s="114"/>
      <c r="I42" s="114"/>
    </row>
    <row r="43" spans="1:9" s="111" customFormat="1" ht="15" x14ac:dyDescent="0.25">
      <c r="B43" s="115"/>
      <c r="C43" s="116"/>
      <c r="D43" s="116"/>
      <c r="E43" s="114"/>
      <c r="F43" s="114"/>
      <c r="G43" s="114"/>
      <c r="H43" s="114"/>
      <c r="I43" s="114"/>
    </row>
  </sheetData>
  <protectedRanges>
    <protectedRange password="CC68" sqref="M26:M27 A22:A25 B34:E34 B22:D22 D10 I10 G37 A27:E29 A31:E33 G29 G33 H23:M25 G24:G25 G21:G22 H1:H4 A10:B21 D11:E21 B23:B25 E23:F25 A35:E38 C24:D25 F10:G10 A1:E2 B39:G41 A6:E9 H11:I20 A3 E3" name="Range1"/>
    <protectedRange password="CC68" sqref="A39:A40 B42:G43" name="Range1_1"/>
    <protectedRange password="CC68" sqref="A41" name="Range1_1_1"/>
    <protectedRange password="CC68" sqref="B3:D3" name="Range1_2"/>
  </protectedRanges>
  <mergeCells count="14">
    <mergeCell ref="D12:E12"/>
    <mergeCell ref="B2:D2"/>
    <mergeCell ref="B3:D3"/>
    <mergeCell ref="B4:D4"/>
    <mergeCell ref="B5:D5"/>
    <mergeCell ref="D11:E11"/>
    <mergeCell ref="D19:E19"/>
    <mergeCell ref="D20:E20"/>
    <mergeCell ref="D13:E13"/>
    <mergeCell ref="D14:E14"/>
    <mergeCell ref="D15:E15"/>
    <mergeCell ref="D16:E16"/>
    <mergeCell ref="D17:E17"/>
    <mergeCell ref="D18:E18"/>
  </mergeCells>
  <dataValidations count="1">
    <dataValidation type="list" showInputMessage="1" showErrorMessage="1" errorTitle="Calculation Warning" error="Appointment Type drives the monthly salary - calculator will not work properly if this is incorrect." promptTitle="AY / FY" prompt="Academic Year or Fiscal Year Appointment" sqref="B6">
      <formula1>$I$1:$I$2</formula1>
    </dataValidation>
  </dataValidations>
  <hyperlinks>
    <hyperlink ref="A40" r:id="rId1" location="VB1"/>
    <hyperlink ref="A41" r:id="rId2"/>
  </hyperlinks>
  <pageMargins left="0.25" right="0.25" top="0.75" bottom="0.75" header="0.3" footer="0.3"/>
  <pageSetup scale="8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Conversion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Company>Purdue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mwaling</dc:creator>
  <cp:lastModifiedBy>Spall, Jason Edward</cp:lastModifiedBy>
  <cp:lastPrinted>2013-04-25T20:53:20Z</cp:lastPrinted>
  <dcterms:created xsi:type="dcterms:W3CDTF">2009-02-09T17:01:04Z</dcterms:created>
  <dcterms:modified xsi:type="dcterms:W3CDTF">2016-04-13T14:11:03Z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