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corwin\Desktop\"/>
    </mc:Choice>
  </mc:AlternateContent>
  <bookViews>
    <workbookView xWindow="9555" yWindow="-15" windowWidth="9690" windowHeight="9120"/>
  </bookViews>
  <sheets>
    <sheet name="Form 32 Blank" sheetId="12" r:id="rId1"/>
    <sheet name="Form 32 Instructions" sheetId="9" r:id="rId2"/>
  </sheets>
  <definedNames>
    <definedName name="_xlnm.Print_Area" localSheetId="0">'Form 32 Blank'!$A$2:$T$59</definedName>
    <definedName name="_xlnm.Print_Area" localSheetId="1">'Form 32 Instructions'!$A$1:$A$56</definedName>
  </definedNames>
  <calcPr calcId="152511" calcOnSave="0"/>
</workbook>
</file>

<file path=xl/calcChain.xml><?xml version="1.0" encoding="utf-8"?>
<calcChain xmlns="http://schemas.openxmlformats.org/spreadsheetml/2006/main">
  <c r="E16" i="12" l="1"/>
  <c r="C38" i="12"/>
  <c r="C36" i="12"/>
  <c r="C35" i="12"/>
  <c r="C34" i="12"/>
  <c r="C33" i="12"/>
  <c r="C32" i="12"/>
  <c r="C31" i="12"/>
  <c r="B38" i="12"/>
  <c r="B36" i="12"/>
  <c r="B35" i="12"/>
  <c r="B34" i="12"/>
  <c r="B33" i="12"/>
  <c r="B32" i="12"/>
  <c r="B31" i="12"/>
  <c r="S18" i="12"/>
  <c r="S19" i="12"/>
  <c r="S20" i="12"/>
  <c r="S21" i="12"/>
  <c r="S22" i="12"/>
  <c r="S23" i="12"/>
  <c r="S25" i="12"/>
  <c r="D47" i="12"/>
  <c r="E47" i="12" s="1"/>
  <c r="B56" i="12"/>
  <c r="B55" i="12"/>
  <c r="B54" i="12"/>
  <c r="B53" i="12"/>
  <c r="B52" i="12"/>
  <c r="B51" i="12"/>
  <c r="B50" i="12"/>
  <c r="B49" i="12"/>
  <c r="C53" i="12"/>
  <c r="A53" i="12"/>
  <c r="C56" i="12"/>
  <c r="C55" i="12"/>
  <c r="C54" i="12"/>
  <c r="C52" i="12"/>
  <c r="C51" i="12"/>
  <c r="C50" i="12"/>
  <c r="C49" i="12"/>
  <c r="A58" i="12"/>
  <c r="A56" i="12"/>
  <c r="A55" i="12"/>
  <c r="A54" i="12"/>
  <c r="A52" i="12"/>
  <c r="A51" i="12"/>
  <c r="A50" i="12"/>
  <c r="A49" i="12"/>
  <c r="D24" i="12"/>
  <c r="D26" i="12" s="1"/>
  <c r="N24" i="12"/>
  <c r="N26" i="12"/>
  <c r="P24" i="12"/>
  <c r="P26" i="12" s="1"/>
  <c r="F24" i="12"/>
  <c r="F26" i="12"/>
  <c r="H24" i="12"/>
  <c r="H26" i="12" s="1"/>
  <c r="J24" i="12"/>
  <c r="J26" i="12"/>
  <c r="L24" i="12"/>
  <c r="L26" i="12" s="1"/>
  <c r="A45" i="12"/>
  <c r="B45" i="12"/>
  <c r="D16" i="12"/>
  <c r="D43" i="12" l="1"/>
  <c r="D42" i="12" s="1"/>
  <c r="E49" i="12" s="1"/>
  <c r="D31" i="12" s="1"/>
  <c r="F16" i="12"/>
  <c r="G16" i="12" s="1"/>
  <c r="H16" i="12" s="1"/>
  <c r="I16" i="12" s="1"/>
  <c r="J16" i="12" s="1"/>
  <c r="K16" i="12" s="1"/>
  <c r="L16" i="12" s="1"/>
  <c r="M16" i="12" s="1"/>
  <c r="N16" i="12" s="1"/>
  <c r="O16" i="12" s="1"/>
  <c r="P16" i="12" s="1"/>
  <c r="Q16" i="12" s="1"/>
  <c r="S26" i="12"/>
  <c r="E44" i="12"/>
  <c r="G44" i="12" s="1"/>
  <c r="I44" i="12" s="1"/>
  <c r="K44" i="12" s="1"/>
  <c r="M44" i="12" s="1"/>
  <c r="O44" i="12" s="1"/>
  <c r="Q44" i="12" s="1"/>
  <c r="E29" i="12"/>
  <c r="D29" i="12"/>
  <c r="S24" i="12"/>
  <c r="F47" i="12"/>
  <c r="E56" i="12" l="1"/>
  <c r="D38" i="12" s="1"/>
  <c r="E51" i="12"/>
  <c r="F51" i="12" s="1"/>
  <c r="Q54" i="12"/>
  <c r="R54" i="12" s="1"/>
  <c r="R36" i="12" s="1"/>
  <c r="E54" i="12"/>
  <c r="E52" i="12"/>
  <c r="E50" i="12"/>
  <c r="D32" i="12" s="1"/>
  <c r="E53" i="12"/>
  <c r="D35" i="12" s="1"/>
  <c r="F44" i="12"/>
  <c r="H44" i="12" s="1"/>
  <c r="J44" i="12" s="1"/>
  <c r="L44" i="12" s="1"/>
  <c r="N44" i="12" s="1"/>
  <c r="P44" i="12" s="1"/>
  <c r="R44" i="12" s="1"/>
  <c r="D34" i="12"/>
  <c r="F52" i="12"/>
  <c r="D33" i="12"/>
  <c r="Q56" i="12"/>
  <c r="R56" i="12" s="1"/>
  <c r="R38" i="12" s="1"/>
  <c r="Q52" i="12"/>
  <c r="R52" i="12" s="1"/>
  <c r="R34" i="12" s="1"/>
  <c r="O54" i="12"/>
  <c r="P54" i="12" s="1"/>
  <c r="O49" i="12"/>
  <c r="M53" i="12"/>
  <c r="N53" i="12" s="1"/>
  <c r="M54" i="12"/>
  <c r="N54" i="12" s="1"/>
  <c r="M50" i="12"/>
  <c r="N50" i="12" s="1"/>
  <c r="K56" i="12"/>
  <c r="L56" i="12" s="1"/>
  <c r="I51" i="12"/>
  <c r="J51" i="12" s="1"/>
  <c r="G51" i="12"/>
  <c r="H51" i="12" s="1"/>
  <c r="H33" i="12" s="1"/>
  <c r="G53" i="12"/>
  <c r="H53" i="12" s="1"/>
  <c r="Q50" i="12"/>
  <c r="R50" i="12" s="1"/>
  <c r="R32" i="12" s="1"/>
  <c r="O52" i="12"/>
  <c r="P52" i="12" s="1"/>
  <c r="O50" i="12"/>
  <c r="P50" i="12" s="1"/>
  <c r="P32" i="12" s="1"/>
  <c r="M51" i="12"/>
  <c r="N51" i="12" s="1"/>
  <c r="K51" i="12"/>
  <c r="L51" i="12" s="1"/>
  <c r="K52" i="12"/>
  <c r="L52" i="12" s="1"/>
  <c r="I52" i="12"/>
  <c r="J52" i="12" s="1"/>
  <c r="J34" i="12" s="1"/>
  <c r="I53" i="12"/>
  <c r="J53" i="12" s="1"/>
  <c r="G54" i="12"/>
  <c r="H54" i="12" s="1"/>
  <c r="G56" i="12"/>
  <c r="H56" i="12" s="1"/>
  <c r="F29" i="12"/>
  <c r="G47" i="12"/>
  <c r="F54" i="12"/>
  <c r="F36" i="12" s="1"/>
  <c r="D36" i="12"/>
  <c r="F49" i="12"/>
  <c r="Q51" i="12"/>
  <c r="R51" i="12" s="1"/>
  <c r="R33" i="12" s="1"/>
  <c r="Q49" i="12"/>
  <c r="O51" i="12"/>
  <c r="P51" i="12" s="1"/>
  <c r="O53" i="12"/>
  <c r="P53" i="12" s="1"/>
  <c r="M56" i="12"/>
  <c r="N56" i="12" s="1"/>
  <c r="M52" i="12"/>
  <c r="N52" i="12" s="1"/>
  <c r="K53" i="12"/>
  <c r="L53" i="12" s="1"/>
  <c r="L35" i="12" s="1"/>
  <c r="I49" i="12"/>
  <c r="I54" i="12"/>
  <c r="J54" i="12" s="1"/>
  <c r="G52" i="12"/>
  <c r="H52" i="12" s="1"/>
  <c r="G49" i="12"/>
  <c r="Q53" i="12"/>
  <c r="R53" i="12" s="1"/>
  <c r="R35" i="12" s="1"/>
  <c r="O56" i="12"/>
  <c r="P56" i="12" s="1"/>
  <c r="M49" i="12"/>
  <c r="K49" i="12"/>
  <c r="K54" i="12"/>
  <c r="L54" i="12" s="1"/>
  <c r="L36" i="12" s="1"/>
  <c r="K50" i="12"/>
  <c r="L50" i="12" s="1"/>
  <c r="L32" i="12" s="1"/>
  <c r="I50" i="12"/>
  <c r="J50" i="12" s="1"/>
  <c r="I56" i="12"/>
  <c r="J56" i="12" s="1"/>
  <c r="J38" i="12" s="1"/>
  <c r="G50" i="12"/>
  <c r="H50" i="12" s="1"/>
  <c r="H32" i="12" s="1"/>
  <c r="F56" i="12" l="1"/>
  <c r="P38" i="12"/>
  <c r="P36" i="12"/>
  <c r="E55" i="12"/>
  <c r="E57" i="12" s="1"/>
  <c r="F53" i="12"/>
  <c r="F35" i="12" s="1"/>
  <c r="L33" i="12"/>
  <c r="N36" i="12"/>
  <c r="F50" i="12"/>
  <c r="S50" i="12" s="1"/>
  <c r="P33" i="12"/>
  <c r="P34" i="12"/>
  <c r="H34" i="12"/>
  <c r="N34" i="12"/>
  <c r="J32" i="12"/>
  <c r="M55" i="12"/>
  <c r="N49" i="12"/>
  <c r="I55" i="12"/>
  <c r="J49" i="12"/>
  <c r="Q55" i="12"/>
  <c r="R49" i="12"/>
  <c r="D37" i="12"/>
  <c r="H47" i="12"/>
  <c r="G29" i="12"/>
  <c r="P35" i="12"/>
  <c r="S54" i="12"/>
  <c r="H38" i="12"/>
  <c r="J35" i="12"/>
  <c r="L34" i="12"/>
  <c r="N33" i="12"/>
  <c r="H35" i="12"/>
  <c r="J33" i="12"/>
  <c r="N32" i="12"/>
  <c r="N35" i="12"/>
  <c r="S51" i="12"/>
  <c r="F34" i="12"/>
  <c r="K55" i="12"/>
  <c r="L49" i="12"/>
  <c r="H49" i="12"/>
  <c r="G55" i="12"/>
  <c r="F55" i="12"/>
  <c r="G57" i="12" s="1"/>
  <c r="F31" i="12"/>
  <c r="P49" i="12"/>
  <c r="O55" i="12"/>
  <c r="J36" i="12"/>
  <c r="N38" i="12"/>
  <c r="S53" i="12"/>
  <c r="H36" i="12"/>
  <c r="L38" i="12"/>
  <c r="F33" i="12"/>
  <c r="F32" i="12"/>
  <c r="S56" i="12"/>
  <c r="F38" i="12"/>
  <c r="S52" i="12"/>
  <c r="S32" i="12" l="1"/>
  <c r="S38" i="12"/>
  <c r="S33" i="12"/>
  <c r="S35" i="12"/>
  <c r="S36" i="12"/>
  <c r="S34" i="12"/>
  <c r="S49" i="12"/>
  <c r="F37" i="12"/>
  <c r="F58" i="12"/>
  <c r="N58" i="12"/>
  <c r="H29" i="12"/>
  <c r="I47" i="12"/>
  <c r="D39" i="12"/>
  <c r="J31" i="12"/>
  <c r="J55" i="12"/>
  <c r="J37" i="12" s="1"/>
  <c r="F39" i="12"/>
  <c r="P55" i="12"/>
  <c r="Q57" i="12" s="1"/>
  <c r="P31" i="12"/>
  <c r="H55" i="12"/>
  <c r="I57" i="12" s="1"/>
  <c r="H31" i="12"/>
  <c r="L55" i="12"/>
  <c r="L31" i="12"/>
  <c r="R55" i="12"/>
  <c r="R31" i="12"/>
  <c r="N55" i="12"/>
  <c r="N37" i="12" s="1"/>
  <c r="N31" i="12"/>
  <c r="S55" i="12"/>
  <c r="O57" i="12" l="1"/>
  <c r="J39" i="12"/>
  <c r="J47" i="12"/>
  <c r="I29" i="12"/>
  <c r="L37" i="12"/>
  <c r="L39" i="12" s="1"/>
  <c r="L58" i="12"/>
  <c r="P37" i="12"/>
  <c r="P39" i="12" s="1"/>
  <c r="P58" i="12"/>
  <c r="R57" i="12"/>
  <c r="R37" i="12"/>
  <c r="R39" i="12" s="1"/>
  <c r="H37" i="12"/>
  <c r="H58" i="12"/>
  <c r="J58" i="12"/>
  <c r="N39" i="12"/>
  <c r="M57" i="12"/>
  <c r="S31" i="12"/>
  <c r="K57" i="12"/>
  <c r="R58" i="12"/>
  <c r="S57" i="12" l="1"/>
  <c r="S58" i="12"/>
  <c r="H39" i="12"/>
  <c r="S39" i="12" s="1"/>
  <c r="S37" i="12"/>
  <c r="J29" i="12"/>
  <c r="K47" i="12"/>
  <c r="K29" i="12" l="1"/>
  <c r="L47" i="12"/>
  <c r="M47" i="12" l="1"/>
  <c r="L29" i="12"/>
  <c r="N47" i="12" l="1"/>
  <c r="M29" i="12"/>
  <c r="N29" i="12" l="1"/>
  <c r="O47" i="12"/>
  <c r="P47" i="12" l="1"/>
  <c r="O29" i="12"/>
  <c r="Q47" i="12" l="1"/>
  <c r="P29" i="12"/>
  <c r="Q29" i="12" l="1"/>
  <c r="R47" i="12"/>
  <c r="R29" i="12" s="1"/>
</calcChain>
</file>

<file path=xl/sharedStrings.xml><?xml version="1.0" encoding="utf-8"?>
<sst xmlns="http://schemas.openxmlformats.org/spreadsheetml/2006/main" count="148" uniqueCount="111">
  <si>
    <t>PI</t>
  </si>
  <si>
    <t>Year 1</t>
  </si>
  <si>
    <t>Year 2</t>
  </si>
  <si>
    <t>Year 3</t>
  </si>
  <si>
    <t>Year 4</t>
  </si>
  <si>
    <t>Year 5</t>
  </si>
  <si>
    <t>Project Period</t>
  </si>
  <si>
    <t>Budget Category</t>
  </si>
  <si>
    <t>Equipment</t>
  </si>
  <si>
    <t>F &amp; A</t>
  </si>
  <si>
    <t>Total</t>
  </si>
  <si>
    <t>Fiscal Year</t>
  </si>
  <si>
    <t>Year 6</t>
  </si>
  <si>
    <t>Month Calulations</t>
  </si>
  <si>
    <t>Project Period Commitment</t>
  </si>
  <si>
    <t>Fiscal Year Commitment</t>
  </si>
  <si>
    <t>Fiscal Year Total</t>
  </si>
  <si>
    <t>Agency / Sponsor</t>
  </si>
  <si>
    <t>Period</t>
  </si>
  <si>
    <t xml:space="preserve">Project </t>
  </si>
  <si>
    <t>The revised Form 32, Letter of Cost Sharing Commitment, is an Excel document that has been modified to automatically calculate the annual transfer amounts.   Formula calculations rely on the data being entered in the correct format.</t>
  </si>
  <si>
    <t>Instructions for the Form 32</t>
  </si>
  <si>
    <t>Percent of Effort</t>
  </si>
  <si>
    <t>The file is saved as a read only document in the website. When accessing the file, a message box will prompt the user to open the file as “read only”.  Select “yes”.  When saving the document, Excel will prompt you to rename it.</t>
  </si>
  <si>
    <t>Subtotal</t>
  </si>
  <si>
    <t>Fund</t>
  </si>
  <si>
    <t>Sponsored Class</t>
  </si>
  <si>
    <t>Year 7</t>
  </si>
  <si>
    <t>PI Salary</t>
  </si>
  <si>
    <t>Grad Salary</t>
  </si>
  <si>
    <t>Fee Remits</t>
  </si>
  <si>
    <t>Fringe</t>
  </si>
  <si>
    <t>Other Direct Cost</t>
  </si>
  <si>
    <t>Project Year 4</t>
  </si>
  <si>
    <t>For Budgeting Purposes Only:</t>
  </si>
  <si>
    <t xml:space="preserve">Project Year 1 </t>
  </si>
  <si>
    <t xml:space="preserve">Project Year 2 </t>
  </si>
  <si>
    <t xml:space="preserve">Project Year 3 </t>
  </si>
  <si>
    <t>Project Year 5</t>
  </si>
  <si>
    <t>Project Year 6</t>
  </si>
  <si>
    <t>Project Year 7</t>
  </si>
  <si>
    <t>Beg of Month</t>
  </si>
  <si>
    <t>Beg of FY</t>
  </si>
  <si>
    <t>Project Year Total</t>
  </si>
  <si>
    <t>Cost Share</t>
  </si>
  <si>
    <t>Memo Match</t>
  </si>
  <si>
    <t>COST SHARE COMMITMENT</t>
  </si>
  <si>
    <t xml:space="preserve">                               Responsible Cost Center Number</t>
  </si>
  <si>
    <t>Year 8</t>
  </si>
  <si>
    <t>Breakdown</t>
  </si>
  <si>
    <t>Dollar Commitment</t>
  </si>
  <si>
    <t>Approved By (Signature)</t>
  </si>
  <si>
    <t xml:space="preserve">SPS Memo Match Approval </t>
  </si>
  <si>
    <t>Start</t>
  </si>
  <si>
    <t>End</t>
  </si>
  <si>
    <t>FY 1</t>
  </si>
  <si>
    <t>FY 2</t>
  </si>
  <si>
    <t>FY 3</t>
  </si>
  <si>
    <t>FY 4</t>
  </si>
  <si>
    <t>FY 5</t>
  </si>
  <si>
    <t>FY 6</t>
  </si>
  <si>
    <t>FY 7</t>
  </si>
  <si>
    <t>FY 8</t>
  </si>
  <si>
    <t>Title</t>
  </si>
  <si>
    <t>Form Date:</t>
  </si>
  <si>
    <t>Form Type:</t>
  </si>
  <si>
    <t xml:space="preserve">Original </t>
  </si>
  <si>
    <t>Revised</t>
  </si>
  <si>
    <t>Responsible Cost Center</t>
  </si>
  <si>
    <t>Proposal Development #</t>
  </si>
  <si>
    <t>Yr 1 Proj Period</t>
  </si>
  <si>
    <t>Cost Share Method</t>
  </si>
  <si>
    <t>Cost Share Type</t>
  </si>
  <si>
    <t>Dept Name</t>
  </si>
  <si>
    <t xml:space="preserve">Notes (include Memo Match info here or attach info):  </t>
  </si>
  <si>
    <t>Percent of Sponsor Award</t>
  </si>
  <si>
    <t>Committed - Not Required by Sponsor</t>
  </si>
  <si>
    <t>No Cost Share</t>
  </si>
  <si>
    <t>Salary Cap</t>
  </si>
  <si>
    <t>Committed - Sponsor Required in RFP</t>
  </si>
  <si>
    <t>Committed - In Excess of Sponsor Required in RFP</t>
  </si>
  <si>
    <t>Approved By (Typed/Printed)</t>
  </si>
  <si>
    <t>Enter information for the areas highlighted in pink.  The document contains many formulas, to avoid typing over a formula, enter data in pink highlighted fields only.</t>
  </si>
  <si>
    <r>
      <rPr>
        <u/>
        <sz val="10"/>
        <rFont val="Arial"/>
        <family val="2"/>
      </rPr>
      <t>Cost Share Method</t>
    </r>
    <r>
      <rPr>
        <sz val="10"/>
        <rFont val="Arial"/>
        <family val="2"/>
      </rPr>
      <t xml:space="preserve"> - Select Dollar Commitment, Memo Match, Percent of Effort, or Percent of Sponsor Award.  A new cost share form should be prepared for each Cost Share Method (i.e. grad student support by PRF plus dollar commitment should have a form for both memo match and dollar commitment portion of the cost share)</t>
    </r>
  </si>
  <si>
    <r>
      <rPr>
        <u/>
        <sz val="10"/>
        <rFont val="Arial"/>
        <family val="2"/>
      </rPr>
      <t>Cost Share Type</t>
    </r>
    <r>
      <rPr>
        <sz val="10"/>
        <rFont val="Arial"/>
        <family val="2"/>
      </rPr>
      <t xml:space="preserve"> - Select one of the following options:</t>
    </r>
  </si>
  <si>
    <t>1) Committed - Sponsor Required in RFP (Cost share is mandatory by sponsor)</t>
  </si>
  <si>
    <t>2) Committed - In Excess of Sponsor Required in RFP (Cost share is mandatory by sponsor but exceeds required amount)</t>
  </si>
  <si>
    <t>3) Committed - Not Required by Sponsor (Cost share is voluntary)</t>
  </si>
  <si>
    <t>4) No Cost Share (Cost share is voluntary and not allowed by the sponsor)</t>
  </si>
  <si>
    <t>DEFINITION OF TERMS</t>
  </si>
  <si>
    <t>5) Salary Cap (Effort on project exceeds NIH salary allowance so a portion of salary is cost share)</t>
  </si>
  <si>
    <r>
      <rPr>
        <u/>
        <sz val="10"/>
        <rFont val="Arial"/>
        <family val="2"/>
      </rPr>
      <t>Dept Name</t>
    </r>
    <r>
      <rPr>
        <sz val="10"/>
        <rFont val="Arial"/>
        <family val="2"/>
      </rPr>
      <t xml:space="preserve"> - The name of the department providing the cost share support</t>
    </r>
  </si>
  <si>
    <r>
      <t>Responsible Cost Center</t>
    </r>
    <r>
      <rPr>
        <sz val="10"/>
        <rFont val="Arial"/>
        <family val="2"/>
      </rPr>
      <t xml:space="preserve"> - The cost center for the department providing the cost share support</t>
    </r>
  </si>
  <si>
    <r>
      <rPr>
        <u/>
        <sz val="10"/>
        <rFont val="Arial"/>
        <family val="2"/>
      </rPr>
      <t>PI</t>
    </r>
    <r>
      <rPr>
        <sz val="10"/>
        <rFont val="Arial"/>
        <family val="2"/>
      </rPr>
      <t xml:space="preserve"> - The name of the Principal Investigator on the Proposal</t>
    </r>
  </si>
  <si>
    <r>
      <rPr>
        <u/>
        <sz val="10"/>
        <rFont val="Arial"/>
        <family val="2"/>
      </rPr>
      <t>Agency/Sponsor</t>
    </r>
    <r>
      <rPr>
        <sz val="10"/>
        <rFont val="Arial"/>
        <family val="2"/>
      </rPr>
      <t xml:space="preserve"> - The name of organization providing funding</t>
    </r>
  </si>
  <si>
    <r>
      <rPr>
        <u/>
        <sz val="10"/>
        <rFont val="Arial"/>
        <family val="2"/>
      </rPr>
      <t>Project Period</t>
    </r>
    <r>
      <rPr>
        <sz val="10"/>
        <rFont val="Arial"/>
        <family val="2"/>
      </rPr>
      <t xml:space="preserve"> - The entire period of the submitted proposal</t>
    </r>
  </si>
  <si>
    <r>
      <rPr>
        <u/>
        <sz val="10"/>
        <rFont val="Arial"/>
        <family val="2"/>
      </rPr>
      <t>Proposal Development #</t>
    </r>
    <r>
      <rPr>
        <sz val="10"/>
        <rFont val="Arial"/>
        <family val="2"/>
      </rPr>
      <t xml:space="preserve"> - The COEUS number attached to each submitted proposal</t>
    </r>
  </si>
  <si>
    <r>
      <rPr>
        <u/>
        <sz val="10"/>
        <rFont val="Arial"/>
        <family val="2"/>
      </rPr>
      <t>Yr 1 Proj Period</t>
    </r>
    <r>
      <rPr>
        <sz val="10"/>
        <rFont val="Arial"/>
        <family val="2"/>
      </rPr>
      <t xml:space="preserve"> - The start and end date of the 1st full year of the project.  If the project years are not a full 12 months then this form will require manual calculations in the Fiscal Year Commitment section and Fiscal Year Budgeting section.</t>
    </r>
  </si>
  <si>
    <r>
      <rPr>
        <u/>
        <sz val="10"/>
        <rFont val="Arial"/>
        <family val="2"/>
      </rPr>
      <t>Approved by (Signature)</t>
    </r>
    <r>
      <rPr>
        <sz val="10"/>
        <rFont val="Arial"/>
        <family val="2"/>
      </rPr>
      <t xml:space="preserve"> - The signature of the unit head authorizing the cost share commitment</t>
    </r>
  </si>
  <si>
    <r>
      <rPr>
        <u/>
        <sz val="10"/>
        <rFont val="Arial"/>
        <family val="2"/>
      </rPr>
      <t>Approved by (Typed/Printed)</t>
    </r>
    <r>
      <rPr>
        <sz val="10"/>
        <rFont val="Arial"/>
        <family val="2"/>
      </rPr>
      <t xml:space="preserve"> - The typed/printed name of the unit head authorizing the cost share commitment</t>
    </r>
  </si>
  <si>
    <r>
      <rPr>
        <u/>
        <sz val="10"/>
        <rFont val="Arial"/>
        <family val="2"/>
      </rPr>
      <t>Title</t>
    </r>
    <r>
      <rPr>
        <sz val="10"/>
        <rFont val="Arial"/>
        <family val="2"/>
      </rPr>
      <t xml:space="preserve"> - The title of the project per the submitted proposal</t>
    </r>
  </si>
  <si>
    <r>
      <rPr>
        <u/>
        <sz val="10"/>
        <rFont val="Arial"/>
        <family val="2"/>
      </rPr>
      <t>Form Date</t>
    </r>
    <r>
      <rPr>
        <sz val="10"/>
        <rFont val="Arial"/>
        <family val="2"/>
      </rPr>
      <t xml:space="preserve"> - The date of the preparation of the Form 32</t>
    </r>
  </si>
  <si>
    <r>
      <rPr>
        <u/>
        <sz val="10"/>
        <rFont val="Arial"/>
        <family val="2"/>
      </rPr>
      <t>Form Type</t>
    </r>
    <r>
      <rPr>
        <sz val="10"/>
        <rFont val="Arial"/>
        <family val="2"/>
      </rPr>
      <t xml:space="preserve"> - Select either Original or Revised based upon the nature of the purpose of completing the Form 32</t>
    </r>
  </si>
  <si>
    <r>
      <rPr>
        <u/>
        <sz val="10"/>
        <rFont val="Arial"/>
        <family val="2"/>
      </rPr>
      <t>SPS Memo Match Approval</t>
    </r>
    <r>
      <rPr>
        <sz val="10"/>
        <rFont val="Arial"/>
        <family val="2"/>
      </rPr>
      <t xml:space="preserve"> - The signature of the SPS staff member authorizing the memo match commitment if using Sponsored Research funds for cost share </t>
    </r>
  </si>
  <si>
    <r>
      <rPr>
        <u/>
        <sz val="10"/>
        <rFont val="Arial"/>
        <family val="2"/>
      </rPr>
      <t>Project Period Commitment</t>
    </r>
    <r>
      <rPr>
        <sz val="10"/>
        <rFont val="Arial"/>
      </rPr>
      <t xml:space="preserve"> - In the Project Period Commitment section, enter the fund to be used for the cost share commitment.  The amounts committed in each project year should be entered as calculated on the Sponsored Budget Program work papers.  </t>
    </r>
  </si>
  <si>
    <r>
      <rPr>
        <u/>
        <sz val="10"/>
        <rFont val="Arial"/>
        <family val="2"/>
      </rPr>
      <t>Fiscal Year Commitment</t>
    </r>
    <r>
      <rPr>
        <sz val="10"/>
        <rFont val="Arial"/>
      </rPr>
      <t xml:space="preserve"> - The Fiscal Year Commitment section will automatically calculate based upon Yr 1 Proj Period and the Project Period Commitment entries. If you want to transfer a different amount in the Fiscal Year Commitment Table than what has calculated, enter the number over the formula in the cell.  If you override Fiscal Year amounts then make sure the Project Period amount equals the Fiscal Year amount. This is automatically calculated based upon the Yr 1 Proj Period and the Project Period Commitment entries.</t>
    </r>
  </si>
  <si>
    <r>
      <rPr>
        <u/>
        <sz val="10"/>
        <rFont val="Arial"/>
        <family val="2"/>
      </rPr>
      <t>Fiscal Year Commitment Breakdown (Budgeting Purposes Only)</t>
    </r>
    <r>
      <rPr>
        <sz val="10"/>
        <rFont val="Arial"/>
      </rPr>
      <t xml:space="preserve"> - The Fiscal Year Commitment Breakdown section will automatically calculate based upon Fiscal Year Commitment section. If you override the Fiscal Year Commitment section you will also have to manually calculate this section.  This section is intended to assist SPS in budgeting and Business Office in reconciling incrementally funded research projects (a project that only receives funding one year at a time and that cost share for future years cannot be budgeted until sponsor confirms current year funding.   This creates the situation where there is more than one budget transfer entry within a fiscal year that total the fiscal year commitment)</t>
    </r>
  </si>
  <si>
    <r>
      <rPr>
        <u/>
        <sz val="10"/>
        <rFont val="Arial"/>
        <family val="2"/>
      </rPr>
      <t>Notes</t>
    </r>
    <r>
      <rPr>
        <sz val="10"/>
        <rFont val="Arial"/>
        <family val="2"/>
      </rPr>
      <t xml:space="preserve"> - Enter any notes regarding the cost share commitment that help document how it will be administered (i.e. Memo Match account information)</t>
    </r>
  </si>
  <si>
    <t>784**</t>
  </si>
  <si>
    <t>File can be found in SPS website http://www.purdue.edu/business/sps/xls/form32.xlsx</t>
  </si>
  <si>
    <t>If you have any problems with the Form 32, please contact in Sponsored Program Services at 41055.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</si>
</sst>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22" x14ac:knownFonts="1">
    <font>
      <sz val="10"/>
      <name val="Arial"/>
    </font>
    <font>
      <sz val="10"/>
      <name val="Arial"/>
    </font>
    <font>
      <b/>
      <sz val="20"/>
      <name val="Arial Narrow"/>
      <family val="2"/>
    </font>
    <font>
      <sz val="10"/>
      <name val="Arial Narrow"/>
      <family val="2"/>
    </font>
    <font>
      <b/>
      <sz val="12"/>
      <name val="Arial Narrow"/>
      <family val="2"/>
    </font>
    <font>
      <b/>
      <sz val="10"/>
      <name val="Arial Narrow"/>
      <family val="2"/>
    </font>
    <font>
      <sz val="12"/>
      <name val="Arial Narrow"/>
      <family val="2"/>
    </font>
    <font>
      <b/>
      <sz val="14"/>
      <name val="Arial Narrow"/>
      <family val="2"/>
    </font>
    <font>
      <b/>
      <sz val="11"/>
      <name val="Arial Narrow"/>
      <family val="2"/>
    </font>
    <font>
      <b/>
      <sz val="10"/>
      <name val="Arial"/>
      <family val="2"/>
    </font>
    <font>
      <b/>
      <i/>
      <sz val="10"/>
      <name val="Arial"/>
      <family val="2"/>
    </font>
    <font>
      <b/>
      <sz val="18"/>
      <name val="Arial"/>
      <family val="2"/>
    </font>
    <font>
      <sz val="10"/>
      <color indexed="10"/>
      <name val="Arial"/>
      <family val="2"/>
    </font>
    <font>
      <i/>
      <sz val="14"/>
      <name val="Arial Narrow"/>
      <family val="2"/>
    </font>
    <font>
      <b/>
      <i/>
      <sz val="14"/>
      <name val="Arial Narrow"/>
      <family val="2"/>
    </font>
    <font>
      <sz val="14"/>
      <name val="Arial Narrow"/>
      <family val="2"/>
    </font>
    <font>
      <b/>
      <sz val="14"/>
      <color indexed="12"/>
      <name val="Arial Narrow"/>
      <family val="2"/>
    </font>
    <font>
      <b/>
      <sz val="11"/>
      <color rgb="FFFF0000"/>
      <name val="Arial Narrow"/>
      <family val="2"/>
    </font>
    <font>
      <sz val="14"/>
      <color rgb="FFFF0000"/>
      <name val="Arial Narrow"/>
      <family val="2"/>
    </font>
    <font>
      <b/>
      <sz val="14"/>
      <color rgb="FFFF0000"/>
      <name val="Arial Narrow"/>
      <family val="2"/>
    </font>
    <font>
      <sz val="10"/>
      <name val="Arial"/>
      <family val="2"/>
    </font>
    <font>
      <u/>
      <sz val="10"/>
      <name val="Arial"/>
      <family val="2"/>
    </font>
  </fonts>
  <fills count="14">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CCCC"/>
        <bgColor indexed="64"/>
      </patternFill>
    </fill>
  </fills>
  <borders count="58">
    <border>
      <left/>
      <right/>
      <top/>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14">
    <xf numFmtId="0" fontId="0" fillId="0" borderId="0" xfId="0"/>
    <xf numFmtId="0" fontId="3" fillId="0" borderId="0" xfId="0" applyFont="1"/>
    <xf numFmtId="0" fontId="4" fillId="0" borderId="0" xfId="0" applyFont="1"/>
    <xf numFmtId="0" fontId="3" fillId="0" borderId="0" xfId="0" applyFont="1" applyBorder="1"/>
    <xf numFmtId="0" fontId="3" fillId="0" borderId="0" xfId="0" applyFont="1" applyFill="1" applyBorder="1"/>
    <xf numFmtId="0" fontId="0" fillId="0" borderId="0" xfId="0" applyAlignment="1">
      <alignment wrapText="1"/>
    </xf>
    <xf numFmtId="0" fontId="10" fillId="0" borderId="0" xfId="0" applyFont="1" applyAlignment="1">
      <alignment wrapText="1"/>
    </xf>
    <xf numFmtId="0" fontId="11" fillId="0" borderId="0" xfId="0" applyFont="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10" fillId="0" borderId="0" xfId="0" applyFont="1" applyAlignment="1">
      <alignment horizontal="center" vertical="center" wrapText="1"/>
    </xf>
    <xf numFmtId="0" fontId="12" fillId="0" borderId="0" xfId="0" applyFont="1" applyAlignment="1">
      <alignment wrapText="1"/>
    </xf>
    <xf numFmtId="0" fontId="3" fillId="0" borderId="0" xfId="0" applyFont="1" applyAlignment="1">
      <alignment wrapText="1"/>
    </xf>
    <xf numFmtId="0" fontId="3" fillId="3" borderId="0" xfId="0" applyFont="1" applyFill="1" applyBorder="1"/>
    <xf numFmtId="0" fontId="2" fillId="0" borderId="0" xfId="0" applyFont="1" applyAlignment="1">
      <alignment horizontal="center"/>
    </xf>
    <xf numFmtId="0" fontId="3" fillId="0" borderId="1" xfId="0" applyFont="1" applyBorder="1"/>
    <xf numFmtId="0" fontId="5" fillId="2" borderId="0" xfId="0" applyFont="1" applyFill="1" applyBorder="1" applyAlignment="1">
      <alignment horizontal="center"/>
    </xf>
    <xf numFmtId="164" fontId="17" fillId="0" borderId="0" xfId="0" applyNumberFormat="1" applyFont="1" applyFill="1" applyBorder="1" applyAlignment="1"/>
    <xf numFmtId="165" fontId="8" fillId="0" borderId="0" xfId="2" applyNumberFormat="1" applyFont="1" applyFill="1" applyBorder="1" applyAlignment="1"/>
    <xf numFmtId="165" fontId="8" fillId="0" borderId="0" xfId="2" applyNumberFormat="1" applyFont="1" applyFill="1" applyBorder="1"/>
    <xf numFmtId="164" fontId="7" fillId="0" borderId="0" xfId="1" applyNumberFormat="1" applyFont="1" applyFill="1" applyBorder="1" applyAlignment="1"/>
    <xf numFmtId="0" fontId="6" fillId="0" borderId="0" xfId="0" applyFont="1"/>
    <xf numFmtId="0" fontId="6" fillId="0" borderId="0" xfId="0" applyFont="1" applyBorder="1" applyAlignment="1">
      <alignment horizontal="center" wrapText="1"/>
    </xf>
    <xf numFmtId="14" fontId="3" fillId="0" borderId="0" xfId="0" applyNumberFormat="1" applyFont="1" applyBorder="1" applyAlignment="1">
      <alignment horizontal="center"/>
    </xf>
    <xf numFmtId="0" fontId="3" fillId="0" borderId="0" xfId="0" applyFont="1" applyBorder="1" applyAlignment="1">
      <alignment wrapText="1"/>
    </xf>
    <xf numFmtId="0" fontId="6" fillId="3" borderId="0" xfId="0" applyFont="1" applyFill="1" applyBorder="1" applyAlignment="1">
      <alignment horizontal="center" wrapText="1"/>
    </xf>
    <xf numFmtId="14" fontId="3" fillId="3" borderId="0" xfId="0" applyNumberFormat="1" applyFont="1" applyFill="1" applyBorder="1" applyAlignment="1">
      <alignment horizontal="center"/>
    </xf>
    <xf numFmtId="0" fontId="3" fillId="3" borderId="0" xfId="0" applyFont="1" applyFill="1" applyBorder="1" applyAlignment="1">
      <alignment wrapText="1"/>
    </xf>
    <xf numFmtId="164" fontId="7" fillId="3" borderId="0" xfId="1" applyNumberFormat="1" applyFont="1" applyFill="1" applyBorder="1" applyAlignment="1"/>
    <xf numFmtId="0" fontId="6" fillId="2" borderId="2" xfId="0" applyFont="1" applyFill="1" applyBorder="1" applyAlignment="1">
      <alignment horizontal="center"/>
    </xf>
    <xf numFmtId="0" fontId="6" fillId="2" borderId="3" xfId="0" quotePrefix="1" applyNumberFormat="1"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14" fontId="6" fillId="2" borderId="5" xfId="0" applyNumberFormat="1" applyFont="1" applyFill="1" applyBorder="1" applyAlignment="1">
      <alignment horizontal="right"/>
    </xf>
    <xf numFmtId="14" fontId="6" fillId="0" borderId="6" xfId="0" applyNumberFormat="1" applyFont="1" applyBorder="1" applyAlignment="1">
      <alignment horizontal="right"/>
    </xf>
    <xf numFmtId="14" fontId="6" fillId="0" borderId="7" xfId="0" applyNumberFormat="1" applyFont="1" applyBorder="1" applyAlignment="1">
      <alignment horizontal="right"/>
    </xf>
    <xf numFmtId="14" fontId="6" fillId="2" borderId="8" xfId="0" applyNumberFormat="1" applyFont="1" applyFill="1" applyBorder="1" applyAlignment="1">
      <alignment horizontal="right"/>
    </xf>
    <xf numFmtId="14" fontId="6" fillId="0" borderId="9" xfId="0" applyNumberFormat="1" applyFont="1" applyBorder="1" applyAlignment="1">
      <alignment horizontal="right"/>
    </xf>
    <xf numFmtId="14" fontId="6" fillId="0" borderId="10" xfId="0" applyNumberFormat="1" applyFont="1" applyBorder="1" applyAlignment="1">
      <alignment horizontal="right"/>
    </xf>
    <xf numFmtId="14" fontId="6" fillId="2" borderId="8" xfId="0" applyNumberFormat="1" applyFont="1" applyFill="1" applyBorder="1"/>
    <xf numFmtId="14" fontId="6" fillId="0" borderId="9" xfId="0" applyNumberFormat="1" applyFont="1" applyBorder="1"/>
    <xf numFmtId="14" fontId="6" fillId="0" borderId="11" xfId="0" applyNumberFormat="1" applyFont="1" applyBorder="1"/>
    <xf numFmtId="14" fontId="6" fillId="0" borderId="12" xfId="0" applyNumberFormat="1" applyFont="1" applyBorder="1" applyAlignment="1">
      <alignment horizontal="right"/>
    </xf>
    <xf numFmtId="1" fontId="3" fillId="0" borderId="0" xfId="0" applyNumberFormat="1" applyFont="1"/>
    <xf numFmtId="0" fontId="16" fillId="0" borderId="21" xfId="0" applyFont="1" applyFill="1" applyBorder="1"/>
    <xf numFmtId="0" fontId="15" fillId="0" borderId="13" xfId="0" applyFont="1" applyBorder="1"/>
    <xf numFmtId="0" fontId="15" fillId="0" borderId="13" xfId="0" applyFont="1" applyFill="1" applyBorder="1"/>
    <xf numFmtId="0" fontId="15" fillId="0" borderId="0" xfId="0" applyFont="1"/>
    <xf numFmtId="0" fontId="15" fillId="0" borderId="15" xfId="0" applyFont="1" applyBorder="1"/>
    <xf numFmtId="0" fontId="15" fillId="0" borderId="0" xfId="0" applyFont="1" applyBorder="1"/>
    <xf numFmtId="0" fontId="7" fillId="0" borderId="22" xfId="0" applyFont="1" applyBorder="1" applyAlignment="1">
      <alignment horizontal="center"/>
    </xf>
    <xf numFmtId="0" fontId="15" fillId="0" borderId="22" xfId="0" applyFont="1" applyBorder="1" applyAlignment="1">
      <alignment horizontal="center" wrapText="1"/>
    </xf>
    <xf numFmtId="0" fontId="7" fillId="0" borderId="10" xfId="0" applyFont="1" applyBorder="1" applyAlignment="1">
      <alignment horizontal="center"/>
    </xf>
    <xf numFmtId="14" fontId="15" fillId="0" borderId="10" xfId="0" applyNumberFormat="1" applyFont="1" applyBorder="1" applyAlignment="1">
      <alignment horizontal="center"/>
    </xf>
    <xf numFmtId="0" fontId="7" fillId="2" borderId="6" xfId="0" applyFont="1" applyFill="1" applyBorder="1" applyAlignment="1">
      <alignment horizontal="left" wrapText="1"/>
    </xf>
    <xf numFmtId="0" fontId="7" fillId="2" borderId="6" xfId="0" applyFont="1" applyFill="1" applyBorder="1" applyAlignment="1">
      <alignment horizontal="center" wrapText="1"/>
    </xf>
    <xf numFmtId="0" fontId="7" fillId="2" borderId="10" xfId="0" applyFont="1" applyFill="1" applyBorder="1" applyAlignment="1">
      <alignment horizontal="center" wrapText="1"/>
    </xf>
    <xf numFmtId="0" fontId="15" fillId="0" borderId="4" xfId="0" applyFont="1" applyBorder="1" applyAlignment="1">
      <alignment horizontal="center" wrapText="1"/>
    </xf>
    <xf numFmtId="0" fontId="15" fillId="0" borderId="23" xfId="0" applyFont="1" applyBorder="1" applyAlignment="1">
      <alignment horizontal="center" wrapText="1"/>
    </xf>
    <xf numFmtId="0" fontId="15" fillId="0" borderId="0" xfId="0" applyFont="1" applyAlignment="1">
      <alignment wrapText="1"/>
    </xf>
    <xf numFmtId="0" fontId="15" fillId="0" borderId="24" xfId="0" applyFont="1" applyBorder="1" applyAlignment="1">
      <alignment wrapText="1"/>
    </xf>
    <xf numFmtId="0" fontId="15" fillId="2" borderId="2" xfId="0" applyFont="1" applyFill="1" applyBorder="1"/>
    <xf numFmtId="3" fontId="15" fillId="0" borderId="0" xfId="2" applyNumberFormat="1" applyFont="1" applyAlignment="1">
      <alignment horizontal="right"/>
    </xf>
    <xf numFmtId="3" fontId="7" fillId="0" borderId="3" xfId="2" applyNumberFormat="1" applyFont="1" applyFill="1" applyBorder="1" applyAlignment="1">
      <alignment horizontal="right"/>
    </xf>
    <xf numFmtId="0" fontId="15" fillId="2" borderId="3" xfId="0" applyFont="1" applyFill="1" applyBorder="1"/>
    <xf numFmtId="3" fontId="7" fillId="0" borderId="25" xfId="2" applyNumberFormat="1" applyFont="1" applyFill="1" applyBorder="1" applyAlignment="1">
      <alignment horizontal="right"/>
    </xf>
    <xf numFmtId="0" fontId="7" fillId="2" borderId="3" xfId="0" applyFont="1" applyFill="1" applyBorder="1" applyAlignment="1">
      <alignment horizontal="center"/>
    </xf>
    <xf numFmtId="3" fontId="7" fillId="0" borderId="6" xfId="2" applyNumberFormat="1" applyFont="1" applyFill="1" applyBorder="1" applyAlignment="1">
      <alignment horizontal="right"/>
    </xf>
    <xf numFmtId="3" fontId="7" fillId="0" borderId="26" xfId="2" applyNumberFormat="1" applyFont="1" applyFill="1" applyBorder="1" applyAlignment="1">
      <alignment horizontal="right"/>
    </xf>
    <xf numFmtId="0" fontId="15" fillId="0" borderId="27" xfId="0" applyFont="1" applyBorder="1"/>
    <xf numFmtId="0" fontId="15" fillId="0" borderId="27" xfId="0" applyFont="1" applyBorder="1" applyAlignment="1">
      <alignment horizontal="center"/>
    </xf>
    <xf numFmtId="0" fontId="7" fillId="0" borderId="27" xfId="0" applyFont="1" applyBorder="1" applyAlignment="1">
      <alignment horizontal="center"/>
    </xf>
    <xf numFmtId="0" fontId="7" fillId="0" borderId="0" xfId="0" applyFont="1" applyBorder="1"/>
    <xf numFmtId="3" fontId="7" fillId="0" borderId="0" xfId="0" applyNumberFormat="1" applyFont="1" applyBorder="1" applyAlignment="1">
      <alignment horizontal="right"/>
    </xf>
    <xf numFmtId="3" fontId="7" fillId="0" borderId="0" xfId="1" applyNumberFormat="1" applyFont="1" applyBorder="1" applyAlignment="1">
      <alignment horizontal="right"/>
    </xf>
    <xf numFmtId="3" fontId="15" fillId="0" borderId="0" xfId="1" applyNumberFormat="1" applyFont="1" applyBorder="1" applyAlignment="1">
      <alignment horizontal="right"/>
    </xf>
    <xf numFmtId="3" fontId="15" fillId="0" borderId="0" xfId="0" applyNumberFormat="1" applyFont="1" applyBorder="1" applyAlignment="1">
      <alignment horizontal="right"/>
    </xf>
    <xf numFmtId="3" fontId="15" fillId="0" borderId="28" xfId="0" applyNumberFormat="1" applyFont="1" applyBorder="1" applyAlignment="1">
      <alignment horizontal="right"/>
    </xf>
    <xf numFmtId="3" fontId="15" fillId="0" borderId="6" xfId="0" applyNumberFormat="1" applyFont="1" applyBorder="1" applyAlignment="1">
      <alignment horizontal="center" wrapText="1"/>
    </xf>
    <xf numFmtId="3" fontId="15" fillId="0" borderId="22" xfId="0" applyNumberFormat="1" applyFont="1" applyBorder="1" applyAlignment="1">
      <alignment horizontal="center" wrapText="1"/>
    </xf>
    <xf numFmtId="3" fontId="15" fillId="0" borderId="10" xfId="0" applyNumberFormat="1" applyFont="1" applyBorder="1" applyAlignment="1">
      <alignment horizontal="center"/>
    </xf>
    <xf numFmtId="3" fontId="15" fillId="0" borderId="4" xfId="0" applyNumberFormat="1" applyFont="1" applyBorder="1" applyAlignment="1">
      <alignment horizontal="right" wrapText="1"/>
    </xf>
    <xf numFmtId="3" fontId="15" fillId="0" borderId="23" xfId="0" applyNumberFormat="1" applyFont="1" applyBorder="1" applyAlignment="1">
      <alignment horizontal="right" wrapText="1"/>
    </xf>
    <xf numFmtId="3" fontId="15" fillId="0" borderId="24" xfId="0" applyNumberFormat="1" applyFont="1" applyBorder="1" applyAlignment="1">
      <alignment horizontal="right" wrapText="1"/>
    </xf>
    <xf numFmtId="0" fontId="7" fillId="3" borderId="29" xfId="0" applyFont="1" applyFill="1" applyBorder="1" applyAlignment="1">
      <alignment horizontal="left"/>
    </xf>
    <xf numFmtId="0" fontId="7" fillId="3" borderId="30" xfId="0" applyFont="1" applyFill="1" applyBorder="1" applyAlignment="1">
      <alignment horizontal="left"/>
    </xf>
    <xf numFmtId="3" fontId="7" fillId="3" borderId="30" xfId="0" applyNumberFormat="1" applyFont="1" applyFill="1" applyBorder="1" applyAlignment="1">
      <alignment horizontal="right"/>
    </xf>
    <xf numFmtId="3" fontId="7" fillId="3" borderId="30" xfId="1" applyNumberFormat="1" applyFont="1" applyFill="1" applyBorder="1" applyAlignment="1">
      <alignment horizontal="right"/>
    </xf>
    <xf numFmtId="3" fontId="15" fillId="3" borderId="30" xfId="1" applyNumberFormat="1" applyFont="1" applyFill="1" applyBorder="1" applyAlignment="1">
      <alignment horizontal="right"/>
    </xf>
    <xf numFmtId="3" fontId="15" fillId="3" borderId="30" xfId="0" applyNumberFormat="1" applyFont="1" applyFill="1" applyBorder="1" applyAlignment="1">
      <alignment horizontal="right"/>
    </xf>
    <xf numFmtId="3" fontId="15" fillId="3" borderId="31" xfId="0" applyNumberFormat="1" applyFont="1" applyFill="1" applyBorder="1" applyAlignment="1">
      <alignment horizontal="right"/>
    </xf>
    <xf numFmtId="0" fontId="15" fillId="3" borderId="1" xfId="0" applyFont="1" applyFill="1" applyBorder="1"/>
    <xf numFmtId="0" fontId="15" fillId="3" borderId="0" xfId="0" applyFont="1" applyFill="1" applyBorder="1"/>
    <xf numFmtId="3" fontId="15" fillId="3" borderId="6" xfId="0" applyNumberFormat="1" applyFont="1" applyFill="1" applyBorder="1" applyAlignment="1">
      <alignment horizontal="right"/>
    </xf>
    <xf numFmtId="3" fontId="15" fillId="3" borderId="0" xfId="0" applyNumberFormat="1" applyFont="1" applyFill="1" applyBorder="1" applyAlignment="1">
      <alignment horizontal="right"/>
    </xf>
    <xf numFmtId="3" fontId="15" fillId="3" borderId="28" xfId="0" applyNumberFormat="1" applyFont="1" applyFill="1" applyBorder="1" applyAlignment="1">
      <alignment horizontal="right"/>
    </xf>
    <xf numFmtId="3" fontId="15" fillId="3" borderId="15" xfId="0" applyNumberFormat="1" applyFont="1" applyFill="1" applyBorder="1" applyAlignment="1">
      <alignment horizontal="right"/>
    </xf>
    <xf numFmtId="0" fontId="15" fillId="3" borderId="32" xfId="0" applyFont="1" applyFill="1" applyBorder="1"/>
    <xf numFmtId="0" fontId="15" fillId="3" borderId="33" xfId="0" applyFont="1" applyFill="1" applyBorder="1"/>
    <xf numFmtId="0" fontId="15" fillId="3" borderId="4" xfId="0" applyFont="1" applyFill="1" applyBorder="1"/>
    <xf numFmtId="3" fontId="15" fillId="3" borderId="34" xfId="0" applyNumberFormat="1" applyFont="1" applyFill="1" applyBorder="1" applyAlignment="1">
      <alignment horizontal="right"/>
    </xf>
    <xf numFmtId="3" fontId="15" fillId="3" borderId="35" xfId="1" applyNumberFormat="1" applyFont="1" applyFill="1" applyBorder="1" applyAlignment="1">
      <alignment horizontal="right"/>
    </xf>
    <xf numFmtId="0" fontId="15" fillId="3" borderId="36" xfId="0" applyNumberFormat="1" applyFont="1" applyFill="1" applyBorder="1"/>
    <xf numFmtId="0" fontId="15" fillId="3" borderId="29" xfId="0" applyNumberFormat="1" applyFont="1" applyFill="1" applyBorder="1"/>
    <xf numFmtId="0" fontId="15" fillId="3" borderId="37" xfId="0" applyFont="1" applyFill="1" applyBorder="1"/>
    <xf numFmtId="3" fontId="15" fillId="3" borderId="38" xfId="0" applyNumberFormat="1" applyFont="1" applyFill="1" applyBorder="1" applyAlignment="1">
      <alignment horizontal="right"/>
    </xf>
    <xf numFmtId="3" fontId="15" fillId="3" borderId="39" xfId="0" applyNumberFormat="1" applyFont="1" applyFill="1" applyBorder="1" applyAlignment="1">
      <alignment horizontal="right"/>
    </xf>
    <xf numFmtId="3" fontId="15" fillId="0" borderId="22" xfId="0" applyNumberFormat="1" applyFont="1" applyBorder="1" applyAlignment="1">
      <alignment horizontal="center"/>
    </xf>
    <xf numFmtId="3" fontId="15" fillId="3" borderId="22" xfId="0" applyNumberFormat="1" applyFont="1" applyFill="1" applyBorder="1" applyAlignment="1">
      <alignment horizontal="center" wrapText="1"/>
    </xf>
    <xf numFmtId="14" fontId="15" fillId="3" borderId="10" xfId="0" applyNumberFormat="1" applyFont="1" applyFill="1" applyBorder="1" applyAlignment="1">
      <alignment horizontal="center"/>
    </xf>
    <xf numFmtId="0" fontId="7" fillId="0" borderId="17" xfId="0" applyFont="1" applyBorder="1" applyAlignment="1">
      <alignment horizontal="left" wrapText="1"/>
    </xf>
    <xf numFmtId="0" fontId="7" fillId="2" borderId="40" xfId="0" applyFont="1" applyFill="1" applyBorder="1" applyAlignment="1">
      <alignment horizontal="center" wrapText="1"/>
    </xf>
    <xf numFmtId="0" fontId="7" fillId="0" borderId="4" xfId="0" applyFont="1" applyBorder="1" applyAlignment="1">
      <alignment horizontal="center" wrapText="1"/>
    </xf>
    <xf numFmtId="3" fontId="15" fillId="3" borderId="24" xfId="0" applyNumberFormat="1" applyFont="1" applyFill="1" applyBorder="1" applyAlignment="1">
      <alignment horizontal="right" wrapText="1"/>
    </xf>
    <xf numFmtId="0" fontId="15" fillId="2" borderId="35" xfId="0" applyFont="1" applyFill="1" applyBorder="1"/>
    <xf numFmtId="0" fontId="7" fillId="0" borderId="2" xfId="0" quotePrefix="1" applyFont="1" applyFill="1" applyBorder="1" applyAlignment="1">
      <alignment horizontal="center"/>
    </xf>
    <xf numFmtId="3" fontId="7" fillId="3" borderId="3" xfId="1" applyNumberFormat="1" applyFont="1" applyFill="1" applyBorder="1" applyAlignment="1">
      <alignment horizontal="right"/>
    </xf>
    <xf numFmtId="0" fontId="15" fillId="2" borderId="44" xfId="0" applyFont="1" applyFill="1" applyBorder="1"/>
    <xf numFmtId="0" fontId="7" fillId="0" borderId="3" xfId="0" applyFont="1" applyFill="1" applyBorder="1" applyAlignment="1">
      <alignment horizontal="center"/>
    </xf>
    <xf numFmtId="3" fontId="7" fillId="3" borderId="25" xfId="1" applyNumberFormat="1" applyFont="1" applyFill="1" applyBorder="1" applyAlignment="1">
      <alignment horizontal="right"/>
    </xf>
    <xf numFmtId="0" fontId="7" fillId="2" borderId="4" xfId="0" applyFont="1" applyFill="1" applyBorder="1" applyAlignment="1">
      <alignment horizontal="center"/>
    </xf>
    <xf numFmtId="3" fontId="7" fillId="5" borderId="47" xfId="2" applyNumberFormat="1" applyFont="1" applyFill="1" applyBorder="1" applyAlignment="1">
      <alignment horizontal="right"/>
    </xf>
    <xf numFmtId="3" fontId="7" fillId="5" borderId="7" xfId="2" applyNumberFormat="1" applyFont="1" applyFill="1" applyBorder="1" applyAlignment="1">
      <alignment horizontal="right"/>
    </xf>
    <xf numFmtId="3" fontId="7" fillId="3" borderId="6" xfId="1" applyNumberFormat="1" applyFont="1" applyFill="1" applyBorder="1" applyAlignment="1">
      <alignment horizontal="right"/>
    </xf>
    <xf numFmtId="0" fontId="15" fillId="2" borderId="39" xfId="0" applyFont="1" applyFill="1" applyBorder="1"/>
    <xf numFmtId="0" fontId="7" fillId="0" borderId="25" xfId="0" applyFont="1" applyFill="1" applyBorder="1" applyAlignment="1">
      <alignment horizontal="center"/>
    </xf>
    <xf numFmtId="3" fontId="7" fillId="3" borderId="26" xfId="1" applyNumberFormat="1" applyFont="1" applyFill="1" applyBorder="1" applyAlignment="1">
      <alignment horizontal="right"/>
    </xf>
    <xf numFmtId="0" fontId="15" fillId="0" borderId="47" xfId="0" applyFont="1" applyBorder="1"/>
    <xf numFmtId="3" fontId="7" fillId="3" borderId="22" xfId="1" applyNumberFormat="1" applyFont="1" applyFill="1" applyBorder="1" applyAlignment="1">
      <alignment horizontal="right"/>
    </xf>
    <xf numFmtId="3" fontId="15" fillId="3" borderId="34" xfId="1" applyNumberFormat="1" applyFont="1" applyFill="1" applyBorder="1" applyAlignment="1">
      <alignment horizontal="right"/>
    </xf>
    <xf numFmtId="0" fontId="7" fillId="6" borderId="2" xfId="0" quotePrefix="1" applyFont="1" applyFill="1" applyBorder="1" applyAlignment="1">
      <alignment horizontal="center"/>
    </xf>
    <xf numFmtId="0" fontId="7" fillId="6" borderId="3" xfId="0" applyFont="1" applyFill="1" applyBorder="1" applyAlignment="1">
      <alignment horizontal="center"/>
    </xf>
    <xf numFmtId="3" fontId="15" fillId="6" borderId="3" xfId="2" applyNumberFormat="1" applyFont="1" applyFill="1" applyBorder="1" applyAlignment="1">
      <alignment horizontal="right"/>
    </xf>
    <xf numFmtId="3" fontId="15" fillId="6" borderId="25" xfId="2" applyNumberFormat="1" applyFont="1" applyFill="1" applyBorder="1" applyAlignment="1">
      <alignment horizontal="right"/>
    </xf>
    <xf numFmtId="3" fontId="7" fillId="6" borderId="6" xfId="2" applyNumberFormat="1" applyFont="1" applyFill="1" applyBorder="1" applyAlignment="1">
      <alignment horizontal="right"/>
    </xf>
    <xf numFmtId="3" fontId="7" fillId="6" borderId="26" xfId="2" applyNumberFormat="1" applyFont="1" applyFill="1" applyBorder="1" applyAlignment="1">
      <alignment horizontal="right"/>
    </xf>
    <xf numFmtId="0" fontId="6" fillId="2" borderId="15" xfId="0" applyFont="1" applyFill="1" applyBorder="1" applyAlignment="1">
      <alignment horizontal="center"/>
    </xf>
    <xf numFmtId="0" fontId="20" fillId="0" borderId="0" xfId="0" applyFont="1" applyAlignment="1">
      <alignment vertical="center" wrapText="1"/>
    </xf>
    <xf numFmtId="0" fontId="9" fillId="0" borderId="0" xfId="0" applyFont="1" applyAlignment="1">
      <alignment vertical="center" wrapText="1"/>
    </xf>
    <xf numFmtId="0" fontId="21" fillId="0" borderId="0" xfId="0" applyFont="1" applyAlignment="1">
      <alignment vertical="center" wrapText="1"/>
    </xf>
    <xf numFmtId="3" fontId="15" fillId="7" borderId="23" xfId="0" applyNumberFormat="1" applyFont="1" applyFill="1" applyBorder="1" applyAlignment="1">
      <alignment horizontal="right" wrapText="1"/>
    </xf>
    <xf numFmtId="3" fontId="15" fillId="7" borderId="34" xfId="0" applyNumberFormat="1" applyFont="1" applyFill="1" applyBorder="1" applyAlignment="1">
      <alignment horizontal="right" wrapText="1"/>
    </xf>
    <xf numFmtId="3" fontId="15" fillId="7" borderId="44" xfId="2" applyNumberFormat="1" applyFont="1" applyFill="1" applyBorder="1" applyAlignment="1">
      <alignment horizontal="right"/>
    </xf>
    <xf numFmtId="3" fontId="7" fillId="7" borderId="47" xfId="2" applyNumberFormat="1" applyFont="1" applyFill="1" applyBorder="1" applyAlignment="1">
      <alignment horizontal="right"/>
    </xf>
    <xf numFmtId="3" fontId="15" fillId="8" borderId="23" xfId="0" applyNumberFormat="1" applyFont="1" applyFill="1" applyBorder="1" applyAlignment="1">
      <alignment horizontal="right" wrapText="1"/>
    </xf>
    <xf numFmtId="3" fontId="15" fillId="8" borderId="34" xfId="0" applyNumberFormat="1" applyFont="1" applyFill="1" applyBorder="1" applyAlignment="1">
      <alignment horizontal="right" wrapText="1"/>
    </xf>
    <xf numFmtId="3" fontId="15" fillId="8" borderId="44" xfId="2" applyNumberFormat="1" applyFont="1" applyFill="1" applyBorder="1" applyAlignment="1">
      <alignment horizontal="right"/>
    </xf>
    <xf numFmtId="3" fontId="15" fillId="8" borderId="43" xfId="2" applyNumberFormat="1" applyFont="1" applyFill="1" applyBorder="1" applyAlignment="1">
      <alignment horizontal="right"/>
    </xf>
    <xf numFmtId="3" fontId="15" fillId="8" borderId="38" xfId="2" applyNumberFormat="1" applyFont="1" applyFill="1" applyBorder="1" applyAlignment="1">
      <alignment horizontal="right"/>
    </xf>
    <xf numFmtId="3" fontId="7" fillId="8" borderId="47" xfId="2" applyNumberFormat="1" applyFont="1" applyFill="1" applyBorder="1" applyAlignment="1">
      <alignment horizontal="right"/>
    </xf>
    <xf numFmtId="3" fontId="7" fillId="8" borderId="7" xfId="2" applyNumberFormat="1" applyFont="1" applyFill="1" applyBorder="1" applyAlignment="1">
      <alignment horizontal="right"/>
    </xf>
    <xf numFmtId="3" fontId="15" fillId="8" borderId="34" xfId="2" applyNumberFormat="1" applyFont="1" applyFill="1" applyBorder="1" applyAlignment="1">
      <alignment horizontal="right"/>
    </xf>
    <xf numFmtId="3" fontId="15" fillId="9" borderId="23" xfId="0" applyNumberFormat="1" applyFont="1" applyFill="1" applyBorder="1" applyAlignment="1">
      <alignment horizontal="right" wrapText="1"/>
    </xf>
    <xf numFmtId="3" fontId="15" fillId="9" borderId="34" xfId="0" applyNumberFormat="1" applyFont="1" applyFill="1" applyBorder="1" applyAlignment="1">
      <alignment horizontal="right" wrapText="1"/>
    </xf>
    <xf numFmtId="3" fontId="15" fillId="9" borderId="44" xfId="2" applyNumberFormat="1" applyFont="1" applyFill="1" applyBorder="1" applyAlignment="1">
      <alignment horizontal="right"/>
    </xf>
    <xf numFmtId="3" fontId="15" fillId="9" borderId="43" xfId="2" applyNumberFormat="1" applyFont="1" applyFill="1" applyBorder="1" applyAlignment="1">
      <alignment horizontal="right"/>
    </xf>
    <xf numFmtId="3" fontId="15" fillId="9" borderId="39" xfId="2" applyNumberFormat="1" applyFont="1" applyFill="1" applyBorder="1" applyAlignment="1">
      <alignment horizontal="right"/>
    </xf>
    <xf numFmtId="3" fontId="15" fillId="9" borderId="38" xfId="2" applyNumberFormat="1" applyFont="1" applyFill="1" applyBorder="1" applyAlignment="1">
      <alignment horizontal="right"/>
    </xf>
    <xf numFmtId="3" fontId="7" fillId="9" borderId="47" xfId="2" applyNumberFormat="1" applyFont="1" applyFill="1" applyBorder="1" applyAlignment="1">
      <alignment horizontal="right"/>
    </xf>
    <xf numFmtId="3" fontId="7" fillId="9" borderId="7" xfId="2" applyNumberFormat="1" applyFont="1" applyFill="1" applyBorder="1" applyAlignment="1">
      <alignment horizontal="right"/>
    </xf>
    <xf numFmtId="3" fontId="15" fillId="9" borderId="35" xfId="2" applyNumberFormat="1" applyFont="1" applyFill="1" applyBorder="1" applyAlignment="1">
      <alignment horizontal="right"/>
    </xf>
    <xf numFmtId="3" fontId="15" fillId="9" borderId="34" xfId="2" applyNumberFormat="1" applyFont="1" applyFill="1" applyBorder="1" applyAlignment="1">
      <alignment horizontal="right"/>
    </xf>
    <xf numFmtId="3" fontId="15" fillId="7" borderId="45" xfId="2" applyNumberFormat="1" applyFont="1" applyFill="1" applyBorder="1" applyAlignment="1">
      <alignment horizontal="right"/>
    </xf>
    <xf numFmtId="3" fontId="15" fillId="7" borderId="39" xfId="2" applyNumberFormat="1" applyFont="1" applyFill="1" applyBorder="1" applyAlignment="1">
      <alignment horizontal="right"/>
    </xf>
    <xf numFmtId="3" fontId="15" fillId="7" borderId="31" xfId="2" applyNumberFormat="1" applyFont="1" applyFill="1" applyBorder="1" applyAlignment="1">
      <alignment horizontal="right"/>
    </xf>
    <xf numFmtId="3" fontId="7" fillId="7" borderId="12" xfId="2" applyNumberFormat="1" applyFont="1" applyFill="1" applyBorder="1" applyAlignment="1">
      <alignment horizontal="right"/>
    </xf>
    <xf numFmtId="3" fontId="15" fillId="7" borderId="35" xfId="2" applyNumberFormat="1" applyFont="1" applyFill="1" applyBorder="1" applyAlignment="1">
      <alignment horizontal="right"/>
    </xf>
    <xf numFmtId="3" fontId="15" fillId="7" borderId="50" xfId="2" applyNumberFormat="1" applyFont="1" applyFill="1" applyBorder="1" applyAlignment="1">
      <alignment horizontal="right"/>
    </xf>
    <xf numFmtId="3" fontId="15" fillId="10" borderId="41" xfId="0" applyNumberFormat="1" applyFont="1" applyFill="1" applyBorder="1" applyAlignment="1">
      <alignment horizontal="right" wrapText="1"/>
    </xf>
    <xf numFmtId="3" fontId="15" fillId="10" borderId="34" xfId="0" applyNumberFormat="1" applyFont="1" applyFill="1" applyBorder="1" applyAlignment="1">
      <alignment horizontal="right" wrapText="1"/>
    </xf>
    <xf numFmtId="3" fontId="15" fillId="10" borderId="46" xfId="2" applyNumberFormat="1" applyFont="1" applyFill="1" applyBorder="1" applyAlignment="1">
      <alignment horizontal="right"/>
    </xf>
    <xf numFmtId="3" fontId="15" fillId="10" borderId="43" xfId="2" applyNumberFormat="1" applyFont="1" applyFill="1" applyBorder="1" applyAlignment="1">
      <alignment horizontal="right"/>
    </xf>
    <xf numFmtId="3" fontId="15" fillId="10" borderId="29" xfId="2" applyNumberFormat="1" applyFont="1" applyFill="1" applyBorder="1" applyAlignment="1">
      <alignment horizontal="right"/>
    </xf>
    <xf numFmtId="3" fontId="15" fillId="10" borderId="38" xfId="2" applyNumberFormat="1" applyFont="1" applyFill="1" applyBorder="1" applyAlignment="1">
      <alignment horizontal="right"/>
    </xf>
    <xf numFmtId="3" fontId="7" fillId="10" borderId="48" xfId="2" applyNumberFormat="1" applyFont="1" applyFill="1" applyBorder="1" applyAlignment="1">
      <alignment horizontal="right"/>
    </xf>
    <xf numFmtId="3" fontId="7" fillId="10" borderId="7" xfId="2" applyNumberFormat="1" applyFont="1" applyFill="1" applyBorder="1" applyAlignment="1">
      <alignment horizontal="right"/>
    </xf>
    <xf numFmtId="3" fontId="15" fillId="10" borderId="33" xfId="2" applyNumberFormat="1" applyFont="1" applyFill="1" applyBorder="1" applyAlignment="1">
      <alignment horizontal="right"/>
    </xf>
    <xf numFmtId="3" fontId="15" fillId="10" borderId="34" xfId="2" applyNumberFormat="1" applyFont="1" applyFill="1" applyBorder="1" applyAlignment="1">
      <alignment horizontal="right"/>
    </xf>
    <xf numFmtId="3" fontId="15" fillId="11" borderId="23" xfId="0" applyNumberFormat="1" applyFont="1" applyFill="1" applyBorder="1" applyAlignment="1">
      <alignment horizontal="right" wrapText="1"/>
    </xf>
    <xf numFmtId="3" fontId="15" fillId="11" borderId="34" xfId="0" applyNumberFormat="1" applyFont="1" applyFill="1" applyBorder="1" applyAlignment="1">
      <alignment horizontal="right" wrapText="1"/>
    </xf>
    <xf numFmtId="3" fontId="15" fillId="11" borderId="44" xfId="2" applyNumberFormat="1" applyFont="1" applyFill="1" applyBorder="1" applyAlignment="1">
      <alignment horizontal="right"/>
    </xf>
    <xf numFmtId="3" fontId="15" fillId="11" borderId="43" xfId="2" applyNumberFormat="1" applyFont="1" applyFill="1" applyBorder="1" applyAlignment="1">
      <alignment horizontal="right"/>
    </xf>
    <xf numFmtId="3" fontId="15" fillId="11" borderId="39" xfId="2" applyNumberFormat="1" applyFont="1" applyFill="1" applyBorder="1" applyAlignment="1">
      <alignment horizontal="right"/>
    </xf>
    <xf numFmtId="3" fontId="15" fillId="11" borderId="38" xfId="2" applyNumberFormat="1" applyFont="1" applyFill="1" applyBorder="1" applyAlignment="1">
      <alignment horizontal="right"/>
    </xf>
    <xf numFmtId="3" fontId="7" fillId="11" borderId="47" xfId="2" applyNumberFormat="1" applyFont="1" applyFill="1" applyBorder="1" applyAlignment="1">
      <alignment horizontal="right"/>
    </xf>
    <xf numFmtId="3" fontId="7" fillId="11" borderId="7" xfId="2" applyNumberFormat="1" applyFont="1" applyFill="1" applyBorder="1" applyAlignment="1">
      <alignment horizontal="right"/>
    </xf>
    <xf numFmtId="3" fontId="15" fillId="11" borderId="35" xfId="2" applyNumberFormat="1" applyFont="1" applyFill="1" applyBorder="1" applyAlignment="1">
      <alignment horizontal="right"/>
    </xf>
    <xf numFmtId="3" fontId="15" fillId="11" borderId="34" xfId="2" applyNumberFormat="1" applyFont="1" applyFill="1" applyBorder="1" applyAlignment="1">
      <alignment horizontal="right"/>
    </xf>
    <xf numFmtId="3" fontId="15" fillId="12" borderId="23" xfId="0" applyNumberFormat="1" applyFont="1" applyFill="1" applyBorder="1" applyAlignment="1">
      <alignment horizontal="right" wrapText="1"/>
    </xf>
    <xf numFmtId="3" fontId="15" fillId="12" borderId="34" xfId="0" applyNumberFormat="1" applyFont="1" applyFill="1" applyBorder="1" applyAlignment="1">
      <alignment horizontal="right" wrapText="1"/>
    </xf>
    <xf numFmtId="3" fontId="15" fillId="12" borderId="44" xfId="2" applyNumberFormat="1" applyFont="1" applyFill="1" applyBorder="1" applyAlignment="1">
      <alignment horizontal="right"/>
    </xf>
    <xf numFmtId="3" fontId="15" fillId="12" borderId="43" xfId="2" applyNumberFormat="1" applyFont="1" applyFill="1" applyBorder="1" applyAlignment="1">
      <alignment horizontal="right"/>
    </xf>
    <xf numFmtId="3" fontId="15" fillId="12" borderId="39" xfId="2" applyNumberFormat="1" applyFont="1" applyFill="1" applyBorder="1" applyAlignment="1">
      <alignment horizontal="right"/>
    </xf>
    <xf numFmtId="3" fontId="15" fillId="12" borderId="38" xfId="2" applyNumberFormat="1" applyFont="1" applyFill="1" applyBorder="1" applyAlignment="1">
      <alignment horizontal="right"/>
    </xf>
    <xf numFmtId="3" fontId="7" fillId="12" borderId="47" xfId="2" applyNumberFormat="1" applyFont="1" applyFill="1" applyBorder="1" applyAlignment="1">
      <alignment horizontal="right"/>
    </xf>
    <xf numFmtId="3" fontId="7" fillId="12" borderId="7" xfId="2" applyNumberFormat="1" applyFont="1" applyFill="1" applyBorder="1" applyAlignment="1">
      <alignment horizontal="right"/>
    </xf>
    <xf numFmtId="3" fontId="15" fillId="12" borderId="35" xfId="2" applyNumberFormat="1" applyFont="1" applyFill="1" applyBorder="1" applyAlignment="1">
      <alignment horizontal="right"/>
    </xf>
    <xf numFmtId="3" fontId="15" fillId="12" borderId="34" xfId="2" applyNumberFormat="1" applyFont="1" applyFill="1" applyBorder="1" applyAlignment="1">
      <alignment horizontal="right"/>
    </xf>
    <xf numFmtId="3" fontId="15" fillId="6" borderId="42" xfId="0" applyNumberFormat="1" applyFont="1" applyFill="1" applyBorder="1" applyAlignment="1">
      <alignment horizontal="right" wrapText="1"/>
    </xf>
    <xf numFmtId="3" fontId="15" fillId="6" borderId="26" xfId="0" applyNumberFormat="1" applyFont="1" applyFill="1" applyBorder="1" applyAlignment="1">
      <alignment horizontal="right" wrapText="1"/>
    </xf>
    <xf numFmtId="3" fontId="15" fillId="6" borderId="44" xfId="2" applyNumberFormat="1" applyFont="1" applyFill="1" applyBorder="1" applyAlignment="1">
      <alignment horizontal="right"/>
    </xf>
    <xf numFmtId="3" fontId="15" fillId="6" borderId="39" xfId="2" applyNumberFormat="1" applyFont="1" applyFill="1" applyBorder="1" applyAlignment="1">
      <alignment horizontal="right"/>
    </xf>
    <xf numFmtId="3" fontId="7" fillId="6" borderId="47" xfId="2" applyNumberFormat="1" applyFont="1" applyFill="1" applyBorder="1" applyAlignment="1">
      <alignment horizontal="right"/>
    </xf>
    <xf numFmtId="3" fontId="15" fillId="6" borderId="35" xfId="2" applyNumberFormat="1" applyFont="1" applyFill="1" applyBorder="1" applyAlignment="1">
      <alignment horizontal="right"/>
    </xf>
    <xf numFmtId="3" fontId="15" fillId="6" borderId="2" xfId="2" applyNumberFormat="1" applyFont="1" applyFill="1" applyBorder="1" applyAlignment="1">
      <alignment horizontal="right"/>
    </xf>
    <xf numFmtId="0" fontId="7" fillId="13" borderId="2" xfId="0" quotePrefix="1" applyFont="1" applyFill="1" applyBorder="1" applyAlignment="1">
      <alignment horizontal="center"/>
    </xf>
    <xf numFmtId="0" fontId="7" fillId="13" borderId="3" xfId="0" applyFont="1" applyFill="1" applyBorder="1" applyAlignment="1">
      <alignment horizontal="center"/>
    </xf>
    <xf numFmtId="0" fontId="7" fillId="13" borderId="21" xfId="0" applyFont="1" applyFill="1" applyBorder="1" applyAlignment="1">
      <alignment horizontal="left"/>
    </xf>
    <xf numFmtId="0" fontId="7" fillId="13" borderId="13" xfId="0" applyFont="1" applyFill="1" applyBorder="1" applyAlignment="1">
      <alignment horizontal="center"/>
    </xf>
    <xf numFmtId="0" fontId="7" fillId="13" borderId="13" xfId="0" applyFont="1" applyFill="1" applyBorder="1" applyAlignment="1">
      <alignment horizontal="left"/>
    </xf>
    <xf numFmtId="0" fontId="7" fillId="13" borderId="14" xfId="0" applyFont="1" applyFill="1" applyBorder="1" applyAlignment="1">
      <alignment horizontal="center"/>
    </xf>
    <xf numFmtId="0" fontId="7" fillId="13" borderId="15" xfId="0" applyFont="1" applyFill="1" applyBorder="1"/>
    <xf numFmtId="0" fontId="7" fillId="13" borderId="0" xfId="0" applyFont="1" applyFill="1" applyBorder="1" applyAlignment="1"/>
    <xf numFmtId="0" fontId="7" fillId="13" borderId="0" xfId="0" applyFont="1" applyFill="1" applyBorder="1"/>
    <xf numFmtId="0" fontId="7" fillId="13" borderId="0" xfId="0" applyFont="1" applyFill="1" applyBorder="1" applyAlignment="1">
      <alignment horizontal="center"/>
    </xf>
    <xf numFmtId="0" fontId="7" fillId="13" borderId="42" xfId="0" applyFont="1" applyFill="1" applyBorder="1" applyAlignment="1">
      <alignment vertical="top"/>
    </xf>
    <xf numFmtId="0" fontId="7" fillId="13" borderId="0" xfId="0" applyFont="1" applyFill="1" applyBorder="1" applyAlignment="1">
      <alignment horizontal="left"/>
    </xf>
    <xf numFmtId="0" fontId="7" fillId="13" borderId="16" xfId="0" applyFont="1" applyFill="1" applyBorder="1"/>
    <xf numFmtId="14" fontId="7" fillId="13" borderId="17" xfId="0" applyNumberFormat="1" applyFont="1" applyFill="1" applyBorder="1" applyAlignment="1">
      <alignment horizontal="center"/>
    </xf>
    <xf numFmtId="14" fontId="7" fillId="13" borderId="0" xfId="0" applyNumberFormat="1" applyFont="1" applyFill="1" applyBorder="1" applyAlignment="1">
      <alignment horizontal="center"/>
    </xf>
    <xf numFmtId="0" fontId="7" fillId="13" borderId="0" xfId="0" applyFont="1" applyFill="1" applyBorder="1" applyAlignment="1">
      <alignment horizontal="right"/>
    </xf>
    <xf numFmtId="0" fontId="7" fillId="13" borderId="18" xfId="0" applyFont="1" applyFill="1" applyBorder="1"/>
    <xf numFmtId="0" fontId="13" fillId="13" borderId="19" xfId="0" applyFont="1" applyFill="1" applyBorder="1" applyAlignment="1">
      <alignment horizontal="center"/>
    </xf>
    <xf numFmtId="14" fontId="14" fillId="13" borderId="19" xfId="0" applyNumberFormat="1" applyFont="1" applyFill="1" applyBorder="1" applyAlignment="1">
      <alignment horizontal="center"/>
    </xf>
    <xf numFmtId="0" fontId="7" fillId="13" borderId="19" xfId="0" applyFont="1" applyFill="1" applyBorder="1"/>
    <xf numFmtId="14" fontId="7" fillId="13" borderId="19" xfId="0" applyNumberFormat="1" applyFont="1" applyFill="1" applyBorder="1" applyAlignment="1">
      <alignment horizontal="center"/>
    </xf>
    <xf numFmtId="0" fontId="7" fillId="13" borderId="19" xfId="0" applyFont="1" applyFill="1" applyBorder="1" applyAlignment="1">
      <alignment horizontal="left"/>
    </xf>
    <xf numFmtId="0" fontId="7" fillId="13" borderId="20" xfId="0" applyFont="1" applyFill="1" applyBorder="1"/>
    <xf numFmtId="0" fontId="15" fillId="13" borderId="19" xfId="0" applyFont="1" applyFill="1" applyBorder="1"/>
    <xf numFmtId="0" fontId="7" fillId="13" borderId="19" xfId="0" applyFont="1" applyFill="1" applyBorder="1" applyAlignment="1">
      <alignment horizontal="center"/>
    </xf>
    <xf numFmtId="0" fontId="2" fillId="0" borderId="0" xfId="0" applyFont="1" applyFill="1" applyBorder="1" applyAlignment="1">
      <alignment horizontal="center"/>
    </xf>
    <xf numFmtId="0" fontId="5" fillId="0" borderId="0" xfId="0" applyFont="1" applyFill="1" applyBorder="1" applyAlignment="1">
      <alignment horizontal="left" vertical="top"/>
    </xf>
    <xf numFmtId="0" fontId="5" fillId="0" borderId="0" xfId="0" applyFont="1" applyFill="1" applyBorder="1"/>
    <xf numFmtId="0" fontId="5" fillId="0" borderId="0" xfId="0" applyFont="1" applyFill="1" applyBorder="1" applyAlignment="1">
      <alignment horizontal="center"/>
    </xf>
    <xf numFmtId="3" fontId="15" fillId="3" borderId="34" xfId="0" applyNumberFormat="1" applyFont="1" applyFill="1" applyBorder="1" applyAlignment="1">
      <alignment horizontal="right" wrapText="1"/>
    </xf>
    <xf numFmtId="3" fontId="18" fillId="3" borderId="43" xfId="0" applyNumberFormat="1" applyFont="1" applyFill="1" applyBorder="1" applyAlignment="1">
      <alignment horizontal="right"/>
    </xf>
    <xf numFmtId="3" fontId="18" fillId="3" borderId="38" xfId="0" applyNumberFormat="1" applyFont="1" applyFill="1" applyBorder="1" applyAlignment="1">
      <alignment horizontal="right"/>
    </xf>
    <xf numFmtId="3" fontId="19" fillId="3" borderId="7" xfId="0" applyNumberFormat="1" applyFont="1" applyFill="1" applyBorder="1" applyAlignment="1">
      <alignment horizontal="right"/>
    </xf>
    <xf numFmtId="3" fontId="18" fillId="3" borderId="49" xfId="0" applyNumberFormat="1" applyFont="1" applyFill="1" applyBorder="1" applyAlignment="1">
      <alignment horizontal="right"/>
    </xf>
    <xf numFmtId="3" fontId="7" fillId="13" borderId="51" xfId="2" applyNumberFormat="1" applyFont="1" applyFill="1" applyBorder="1" applyAlignment="1">
      <alignment horizontal="right"/>
    </xf>
    <xf numFmtId="3" fontId="7" fillId="13" borderId="57" xfId="2" applyNumberFormat="1" applyFont="1" applyFill="1" applyBorder="1" applyAlignment="1">
      <alignment horizontal="right"/>
    </xf>
    <xf numFmtId="3" fontId="15" fillId="13" borderId="37" xfId="2" applyNumberFormat="1" applyFont="1" applyFill="1" applyBorder="1" applyAlignment="1">
      <alignment horizontal="right"/>
    </xf>
    <xf numFmtId="3" fontId="15" fillId="13" borderId="55" xfId="2" applyNumberFormat="1" applyFont="1" applyFill="1" applyBorder="1" applyAlignment="1">
      <alignment horizontal="right"/>
    </xf>
    <xf numFmtId="3" fontId="15" fillId="0" borderId="51" xfId="2" applyNumberFormat="1" applyFont="1" applyBorder="1" applyAlignment="1">
      <alignment horizontal="right"/>
    </xf>
    <xf numFmtId="3" fontId="15" fillId="0" borderId="5" xfId="2" applyNumberFormat="1" applyFont="1" applyBorder="1" applyAlignment="1">
      <alignment horizontal="right"/>
    </xf>
    <xf numFmtId="3" fontId="15" fillId="13" borderId="52" xfId="2" applyNumberFormat="1" applyFont="1" applyFill="1" applyBorder="1" applyAlignment="1">
      <alignment horizontal="right"/>
    </xf>
    <xf numFmtId="3" fontId="15" fillId="13" borderId="53" xfId="2" applyNumberFormat="1" applyFont="1" applyFill="1" applyBorder="1" applyAlignment="1">
      <alignment horizontal="right"/>
    </xf>
    <xf numFmtId="3" fontId="15" fillId="13" borderId="15" xfId="2" applyNumberFormat="1" applyFont="1" applyFill="1" applyBorder="1" applyAlignment="1">
      <alignment horizontal="right"/>
    </xf>
    <xf numFmtId="3" fontId="15" fillId="13" borderId="42" xfId="2" applyNumberFormat="1" applyFont="1" applyFill="1" applyBorder="1" applyAlignment="1">
      <alignment horizontal="right"/>
    </xf>
    <xf numFmtId="0" fontId="7" fillId="13" borderId="41" xfId="0" applyFont="1" applyFill="1" applyBorder="1" applyAlignment="1">
      <alignment horizontal="left"/>
    </xf>
    <xf numFmtId="0" fontId="15" fillId="0" borderId="7" xfId="0" applyFont="1" applyBorder="1" applyAlignment="1">
      <alignment horizontal="center"/>
    </xf>
    <xf numFmtId="0" fontId="15" fillId="0" borderId="47" xfId="0" applyFont="1" applyBorder="1" applyAlignment="1">
      <alignment horizontal="center"/>
    </xf>
    <xf numFmtId="0" fontId="15" fillId="0" borderId="12" xfId="0" applyFont="1" applyBorder="1" applyAlignment="1">
      <alignment horizontal="center"/>
    </xf>
    <xf numFmtId="0" fontId="15" fillId="0" borderId="48" xfId="0" applyFont="1" applyBorder="1" applyAlignment="1">
      <alignment horizontal="center"/>
    </xf>
    <xf numFmtId="0" fontId="7" fillId="0" borderId="15" xfId="0" applyFont="1" applyBorder="1" applyAlignment="1">
      <alignment horizontal="center"/>
    </xf>
    <xf numFmtId="0" fontId="7" fillId="0" borderId="0" xfId="0" applyFont="1" applyBorder="1" applyAlignment="1">
      <alignment horizontal="center"/>
    </xf>
    <xf numFmtId="0" fontId="15" fillId="0" borderId="4" xfId="0" applyFont="1" applyBorder="1" applyAlignment="1">
      <alignment horizontal="center" wrapText="1"/>
    </xf>
    <xf numFmtId="0" fontId="15" fillId="0" borderId="23" xfId="0" applyFont="1" applyBorder="1" applyAlignment="1">
      <alignment horizontal="center" wrapText="1"/>
    </xf>
    <xf numFmtId="0" fontId="15" fillId="0" borderId="51" xfId="0" applyFont="1" applyBorder="1" applyAlignment="1">
      <alignment horizontal="center"/>
    </xf>
    <xf numFmtId="0" fontId="15" fillId="0" borderId="5" xfId="0" applyFont="1" applyBorder="1" applyAlignment="1">
      <alignment horizontal="center"/>
    </xf>
    <xf numFmtId="0" fontId="15" fillId="0" borderId="40" xfId="0" applyFont="1" applyBorder="1" applyAlignment="1">
      <alignment horizontal="center" wrapText="1"/>
    </xf>
    <xf numFmtId="0" fontId="15" fillId="0" borderId="54" xfId="0" applyFont="1" applyBorder="1" applyAlignment="1">
      <alignment horizontal="center" wrapText="1"/>
    </xf>
    <xf numFmtId="0" fontId="2" fillId="0" borderId="0" xfId="0" applyFont="1" applyAlignment="1">
      <alignment horizontal="center"/>
    </xf>
    <xf numFmtId="0" fontId="7" fillId="13" borderId="16" xfId="0" applyFont="1" applyFill="1" applyBorder="1" applyAlignment="1">
      <alignment horizontal="left"/>
    </xf>
    <xf numFmtId="0" fontId="7" fillId="13" borderId="21" xfId="0" applyFont="1" applyFill="1" applyBorder="1" applyAlignment="1">
      <alignment horizontal="left" vertical="top"/>
    </xf>
    <xf numFmtId="0" fontId="7" fillId="13" borderId="13" xfId="0" applyFont="1" applyFill="1" applyBorder="1" applyAlignment="1">
      <alignment horizontal="left" vertical="top"/>
    </xf>
    <xf numFmtId="0" fontId="7" fillId="13" borderId="14" xfId="0" applyFont="1" applyFill="1" applyBorder="1" applyAlignment="1">
      <alignment horizontal="left" vertical="top"/>
    </xf>
    <xf numFmtId="0" fontId="7" fillId="13" borderId="15" xfId="0" applyFont="1" applyFill="1" applyBorder="1" applyAlignment="1">
      <alignment horizontal="left" vertical="top"/>
    </xf>
    <xf numFmtId="0" fontId="7" fillId="13" borderId="0" xfId="0" applyFont="1" applyFill="1" applyBorder="1" applyAlignment="1">
      <alignment horizontal="left" vertical="top"/>
    </xf>
    <xf numFmtId="0" fontId="7" fillId="13" borderId="42" xfId="0" applyFont="1" applyFill="1" applyBorder="1" applyAlignment="1">
      <alignment horizontal="left" vertical="top"/>
    </xf>
    <xf numFmtId="0" fontId="7" fillId="13" borderId="18" xfId="0" applyFont="1" applyFill="1" applyBorder="1" applyAlignment="1">
      <alignment horizontal="left" vertical="top"/>
    </xf>
    <xf numFmtId="0" fontId="7" fillId="13" borderId="19" xfId="0" applyFont="1" applyFill="1" applyBorder="1" applyAlignment="1">
      <alignment horizontal="left" vertical="top"/>
    </xf>
    <xf numFmtId="0" fontId="7" fillId="13" borderId="20" xfId="0" applyFont="1" applyFill="1" applyBorder="1" applyAlignment="1">
      <alignment horizontal="left" vertical="top"/>
    </xf>
    <xf numFmtId="0" fontId="7" fillId="13" borderId="0" xfId="0" applyFont="1" applyFill="1" applyBorder="1" applyAlignment="1">
      <alignment horizontal="left"/>
    </xf>
    <xf numFmtId="0" fontId="15" fillId="2" borderId="40" xfId="0" applyFont="1" applyFill="1" applyBorder="1" applyAlignment="1">
      <alignment horizontal="center" wrapText="1"/>
    </xf>
    <xf numFmtId="0" fontId="15" fillId="2" borderId="56" xfId="0" applyFont="1" applyFill="1" applyBorder="1" applyAlignment="1">
      <alignment horizontal="center" wrapText="1"/>
    </xf>
    <xf numFmtId="0" fontId="15" fillId="0" borderId="56" xfId="0" applyFont="1" applyBorder="1" applyAlignment="1">
      <alignment horizontal="center" wrapText="1"/>
    </xf>
    <xf numFmtId="0" fontId="7" fillId="13" borderId="54" xfId="0" applyFont="1" applyFill="1" applyBorder="1" applyAlignment="1">
      <alignment horizontal="center"/>
    </xf>
    <xf numFmtId="0" fontId="7" fillId="13" borderId="16" xfId="0" applyFont="1" applyFill="1" applyBorder="1" applyAlignment="1">
      <alignment horizontal="center"/>
    </xf>
    <xf numFmtId="0" fontId="7" fillId="13" borderId="41" xfId="0" applyFont="1" applyFill="1" applyBorder="1" applyAlignment="1">
      <alignment horizontal="center"/>
    </xf>
    <xf numFmtId="0" fontId="7" fillId="2" borderId="51" xfId="0" applyFont="1" applyFill="1" applyBorder="1" applyAlignment="1">
      <alignment horizontal="center"/>
    </xf>
    <xf numFmtId="0" fontId="7" fillId="2" borderId="5" xfId="0" applyFont="1" applyFill="1" applyBorder="1" applyAlignment="1">
      <alignment horizontal="center"/>
    </xf>
    <xf numFmtId="3" fontId="15" fillId="13" borderId="0" xfId="2" applyNumberFormat="1" applyFont="1" applyFill="1" applyBorder="1" applyAlignment="1">
      <alignment horizontal="right"/>
    </xf>
    <xf numFmtId="3" fontId="15" fillId="0" borderId="57" xfId="2" applyNumberFormat="1" applyFont="1" applyBorder="1" applyAlignment="1">
      <alignment horizontal="right"/>
    </xf>
    <xf numFmtId="3" fontId="15" fillId="13" borderId="30" xfId="2" applyNumberFormat="1" applyFont="1" applyFill="1" applyBorder="1" applyAlignment="1">
      <alignment horizontal="right"/>
    </xf>
    <xf numFmtId="3" fontId="15" fillId="13" borderId="16" xfId="2" applyNumberFormat="1" applyFont="1" applyFill="1" applyBorder="1" applyAlignment="1">
      <alignment horizontal="right"/>
    </xf>
    <xf numFmtId="3" fontId="7" fillId="13" borderId="5" xfId="2" applyNumberFormat="1" applyFont="1" applyFill="1" applyBorder="1" applyAlignment="1">
      <alignment horizontal="right"/>
    </xf>
    <xf numFmtId="3" fontId="15" fillId="4" borderId="57" xfId="0" applyNumberFormat="1" applyFont="1" applyFill="1" applyBorder="1" applyAlignment="1">
      <alignment horizontal="center"/>
    </xf>
    <xf numFmtId="3" fontId="15" fillId="4" borderId="5" xfId="0" applyNumberFormat="1" applyFont="1" applyFill="1" applyBorder="1" applyAlignment="1">
      <alignment horizontal="center"/>
    </xf>
    <xf numFmtId="3" fontId="15" fillId="4" borderId="22" xfId="0" applyNumberFormat="1" applyFont="1" applyFill="1" applyBorder="1" applyAlignment="1">
      <alignment horizontal="center"/>
    </xf>
    <xf numFmtId="3" fontId="15" fillId="6" borderId="52" xfId="2" applyNumberFormat="1" applyFont="1" applyFill="1" applyBorder="1" applyAlignment="1">
      <alignment horizontal="right"/>
    </xf>
    <xf numFmtId="3" fontId="15" fillId="6" borderId="53" xfId="2" applyNumberFormat="1" applyFont="1" applyFill="1" applyBorder="1" applyAlignment="1">
      <alignment horizontal="right"/>
    </xf>
    <xf numFmtId="3" fontId="15" fillId="0" borderId="7" xfId="0" applyNumberFormat="1" applyFont="1" applyBorder="1" applyAlignment="1">
      <alignment horizontal="center"/>
    </xf>
    <xf numFmtId="3" fontId="15" fillId="0" borderId="47" xfId="0" applyNumberFormat="1" applyFont="1" applyBorder="1" applyAlignment="1">
      <alignment horizontal="center"/>
    </xf>
    <xf numFmtId="3" fontId="15" fillId="0" borderId="12" xfId="0" applyNumberFormat="1" applyFont="1" applyBorder="1" applyAlignment="1">
      <alignment horizontal="center"/>
    </xf>
    <xf numFmtId="3" fontId="15" fillId="0" borderId="48" xfId="0" applyNumberFormat="1" applyFont="1" applyBorder="1" applyAlignment="1">
      <alignment horizontal="center"/>
    </xf>
    <xf numFmtId="3" fontId="7" fillId="13" borderId="15" xfId="2" applyNumberFormat="1" applyFont="1" applyFill="1" applyBorder="1" applyAlignment="1">
      <alignment horizontal="right"/>
    </xf>
    <xf numFmtId="3" fontId="15" fillId="0" borderId="51" xfId="0" applyNumberFormat="1" applyFont="1" applyBorder="1" applyAlignment="1">
      <alignment horizontal="center"/>
    </xf>
    <xf numFmtId="3" fontId="15" fillId="0" borderId="5" xfId="0" applyNumberFormat="1" applyFont="1" applyBorder="1" applyAlignment="1">
      <alignment horizontal="center"/>
    </xf>
    <xf numFmtId="3" fontId="15" fillId="2" borderId="40" xfId="0" applyNumberFormat="1" applyFont="1" applyFill="1" applyBorder="1" applyAlignment="1">
      <alignment horizontal="right" wrapText="1"/>
    </xf>
    <xf numFmtId="3" fontId="15" fillId="2" borderId="56" xfId="0" applyNumberFormat="1" applyFont="1" applyFill="1" applyBorder="1" applyAlignment="1">
      <alignment horizontal="right" wrapText="1"/>
    </xf>
    <xf numFmtId="3" fontId="15" fillId="0" borderId="4" xfId="0" applyNumberFormat="1" applyFont="1" applyBorder="1" applyAlignment="1">
      <alignment horizontal="right" wrapText="1"/>
    </xf>
    <xf numFmtId="3" fontId="15" fillId="0" borderId="23" xfId="0" applyNumberFormat="1" applyFont="1" applyBorder="1" applyAlignment="1">
      <alignment horizontal="right" wrapText="1"/>
    </xf>
    <xf numFmtId="3" fontId="15" fillId="0" borderId="40" xfId="0" applyNumberFormat="1" applyFont="1" applyBorder="1" applyAlignment="1">
      <alignment horizontal="right" wrapText="1"/>
    </xf>
    <xf numFmtId="3" fontId="15" fillId="0" borderId="56" xfId="0" applyNumberFormat="1" applyFont="1" applyBorder="1" applyAlignment="1">
      <alignment horizontal="right" wrapText="1"/>
    </xf>
    <xf numFmtId="3" fontId="15" fillId="0" borderId="54" xfId="0" applyNumberFormat="1" applyFont="1" applyBorder="1" applyAlignment="1">
      <alignment horizontal="right" wrapText="1"/>
    </xf>
    <xf numFmtId="3" fontId="15" fillId="6" borderId="37" xfId="2" applyNumberFormat="1" applyFont="1" applyFill="1" applyBorder="1" applyAlignment="1">
      <alignment horizontal="right"/>
    </xf>
    <xf numFmtId="3" fontId="15" fillId="6" borderId="55" xfId="2" applyNumberFormat="1" applyFont="1" applyFill="1" applyBorder="1" applyAlignment="1">
      <alignment horizontal="right"/>
    </xf>
    <xf numFmtId="3" fontId="7" fillId="6" borderId="51" xfId="2" applyNumberFormat="1" applyFont="1" applyFill="1" applyBorder="1" applyAlignment="1">
      <alignment horizontal="right"/>
    </xf>
    <xf numFmtId="3" fontId="7" fillId="6" borderId="5" xfId="2" applyNumberFormat="1" applyFont="1" applyFill="1" applyBorder="1" applyAlignment="1">
      <alignment horizontal="right"/>
    </xf>
    <xf numFmtId="0" fontId="7" fillId="3" borderId="1" xfId="0" applyFont="1" applyFill="1" applyBorder="1" applyAlignment="1">
      <alignment horizontal="center"/>
    </xf>
    <xf numFmtId="0" fontId="7" fillId="3" borderId="0" xfId="0" applyFont="1" applyFill="1" applyBorder="1" applyAlignment="1">
      <alignment horizontal="center"/>
    </xf>
    <xf numFmtId="3" fontId="15" fillId="6" borderId="15" xfId="2" applyNumberFormat="1" applyFont="1" applyFill="1" applyBorder="1" applyAlignment="1">
      <alignment horizontal="right"/>
    </xf>
    <xf numFmtId="3" fontId="15" fillId="6" borderId="42" xfId="2" applyNumberFormat="1" applyFont="1" applyFill="1" applyBorder="1" applyAlignment="1">
      <alignment horizontal="right"/>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61"/>
  <sheetViews>
    <sheetView showZeros="0" tabSelected="1" zoomScaleNormal="100" zoomScaleSheetLayoutView="100" workbookViewId="0">
      <selection activeCell="C8" sqref="C8"/>
    </sheetView>
  </sheetViews>
  <sheetFormatPr defaultRowHeight="12.75" x14ac:dyDescent="0.2"/>
  <cols>
    <col min="1" max="1" width="22.140625" style="1" customWidth="1"/>
    <col min="2" max="3" width="12.7109375" style="1" customWidth="1"/>
    <col min="4" max="18" width="10.7109375" style="1" customWidth="1"/>
    <col min="19" max="19" width="12.7109375" style="1" customWidth="1"/>
    <col min="20" max="20" width="2.7109375" style="1" customWidth="1"/>
    <col min="21" max="21" width="15.7109375" style="1" customWidth="1"/>
    <col min="22" max="29" width="9.140625" style="1"/>
    <col min="30" max="30" width="46.85546875" style="1" customWidth="1"/>
    <col min="31" max="16384" width="9.140625" style="1"/>
  </cols>
  <sheetData>
    <row r="2" spans="1:31" ht="27" customHeight="1" thickBot="1" x14ac:dyDescent="0.4">
      <c r="A2" s="262" t="s">
        <v>46</v>
      </c>
      <c r="B2" s="262"/>
      <c r="C2" s="262"/>
      <c r="D2" s="262"/>
      <c r="E2" s="262"/>
      <c r="F2" s="262"/>
      <c r="G2" s="262"/>
      <c r="H2" s="262"/>
      <c r="I2" s="262"/>
      <c r="J2" s="262"/>
      <c r="K2" s="262"/>
      <c r="L2" s="262"/>
      <c r="M2" s="262"/>
      <c r="N2" s="262"/>
      <c r="O2" s="262"/>
      <c r="P2" s="262"/>
      <c r="Q2" s="262"/>
      <c r="R2" s="262"/>
      <c r="S2" s="262"/>
      <c r="T2" s="262"/>
      <c r="U2" s="14"/>
      <c r="AA2" s="21" t="s">
        <v>50</v>
      </c>
      <c r="AD2" s="21" t="s">
        <v>79</v>
      </c>
      <c r="AE2" s="21" t="s">
        <v>66</v>
      </c>
    </row>
    <row r="3" spans="1:31" ht="27" customHeight="1" thickBot="1" x14ac:dyDescent="0.4">
      <c r="A3" s="207" t="s">
        <v>71</v>
      </c>
      <c r="B3" s="277"/>
      <c r="C3" s="277"/>
      <c r="D3" s="277"/>
      <c r="E3" s="277"/>
      <c r="F3" s="208"/>
      <c r="G3" s="209" t="s">
        <v>72</v>
      </c>
      <c r="H3" s="208"/>
      <c r="I3" s="208"/>
      <c r="J3" s="277"/>
      <c r="K3" s="277"/>
      <c r="L3" s="277"/>
      <c r="M3" s="277"/>
      <c r="N3" s="208"/>
      <c r="O3" s="208"/>
      <c r="P3" s="208"/>
      <c r="Q3" s="208"/>
      <c r="R3" s="209"/>
      <c r="S3" s="209"/>
      <c r="T3" s="210"/>
      <c r="U3" s="230"/>
      <c r="V3" s="3"/>
      <c r="AA3" s="21" t="s">
        <v>45</v>
      </c>
      <c r="AD3" s="21" t="s">
        <v>80</v>
      </c>
      <c r="AE3" s="21" t="s">
        <v>67</v>
      </c>
    </row>
    <row r="4" spans="1:31" ht="21.75" customHeight="1" x14ac:dyDescent="0.25">
      <c r="A4" s="211" t="s">
        <v>73</v>
      </c>
      <c r="B4" s="263"/>
      <c r="C4" s="263"/>
      <c r="D4" s="263"/>
      <c r="E4" s="263"/>
      <c r="F4" s="212" t="s">
        <v>47</v>
      </c>
      <c r="G4" s="213" t="s">
        <v>68</v>
      </c>
      <c r="H4" s="214"/>
      <c r="I4" s="214"/>
      <c r="J4" s="263"/>
      <c r="K4" s="263"/>
      <c r="L4" s="263"/>
      <c r="M4" s="263"/>
      <c r="N4" s="264" t="s">
        <v>74</v>
      </c>
      <c r="O4" s="265"/>
      <c r="P4" s="265"/>
      <c r="Q4" s="265"/>
      <c r="R4" s="265"/>
      <c r="S4" s="266"/>
      <c r="T4" s="215"/>
      <c r="U4" s="231"/>
      <c r="AA4" s="21" t="s">
        <v>22</v>
      </c>
      <c r="AD4" s="21" t="s">
        <v>76</v>
      </c>
    </row>
    <row r="5" spans="1:31" ht="21.75" customHeight="1" x14ac:dyDescent="0.25">
      <c r="A5" s="211" t="s">
        <v>0</v>
      </c>
      <c r="B5" s="263"/>
      <c r="C5" s="263"/>
      <c r="D5" s="263"/>
      <c r="E5" s="263"/>
      <c r="F5" s="216"/>
      <c r="G5" s="213" t="s">
        <v>17</v>
      </c>
      <c r="H5" s="213"/>
      <c r="I5" s="213"/>
      <c r="J5" s="263"/>
      <c r="K5" s="263"/>
      <c r="L5" s="263"/>
      <c r="M5" s="263"/>
      <c r="N5" s="267"/>
      <c r="O5" s="268"/>
      <c r="P5" s="268"/>
      <c r="Q5" s="268"/>
      <c r="R5" s="268"/>
      <c r="S5" s="269"/>
      <c r="T5" s="215"/>
      <c r="U5" s="231"/>
      <c r="AA5" s="21" t="s">
        <v>75</v>
      </c>
      <c r="AD5" s="21" t="s">
        <v>77</v>
      </c>
    </row>
    <row r="6" spans="1:31" ht="21.75" customHeight="1" x14ac:dyDescent="0.25">
      <c r="A6" s="211" t="s">
        <v>6</v>
      </c>
      <c r="B6" s="263"/>
      <c r="C6" s="263"/>
      <c r="D6" s="263"/>
      <c r="E6" s="263"/>
      <c r="F6" s="216"/>
      <c r="G6" s="213" t="s">
        <v>69</v>
      </c>
      <c r="H6" s="213"/>
      <c r="I6" s="213"/>
      <c r="J6" s="263"/>
      <c r="K6" s="263"/>
      <c r="L6" s="263"/>
      <c r="M6" s="263"/>
      <c r="N6" s="267"/>
      <c r="O6" s="268"/>
      <c r="P6" s="268"/>
      <c r="Q6" s="268"/>
      <c r="R6" s="268"/>
      <c r="S6" s="269"/>
      <c r="T6" s="215"/>
      <c r="U6" s="231"/>
      <c r="AA6" s="21"/>
      <c r="AD6" s="21" t="s">
        <v>78</v>
      </c>
    </row>
    <row r="7" spans="1:31" ht="21.75" customHeight="1" x14ac:dyDescent="0.25">
      <c r="A7" s="211"/>
      <c r="B7" s="217"/>
      <c r="C7" s="213"/>
      <c r="D7" s="213"/>
      <c r="E7" s="213"/>
      <c r="F7" s="216"/>
      <c r="G7" s="213"/>
      <c r="H7" s="213"/>
      <c r="I7" s="213"/>
      <c r="J7" s="273"/>
      <c r="K7" s="273"/>
      <c r="L7" s="273"/>
      <c r="M7" s="273"/>
      <c r="N7" s="267"/>
      <c r="O7" s="268"/>
      <c r="P7" s="268"/>
      <c r="Q7" s="268"/>
      <c r="R7" s="268"/>
      <c r="S7" s="269"/>
      <c r="T7" s="215"/>
      <c r="U7" s="231"/>
    </row>
    <row r="8" spans="1:31" ht="21.75" customHeight="1" x14ac:dyDescent="0.25">
      <c r="A8" s="211" t="s">
        <v>70</v>
      </c>
      <c r="B8" s="218"/>
      <c r="C8" s="218"/>
      <c r="D8" s="216"/>
      <c r="E8" s="216"/>
      <c r="F8" s="216"/>
      <c r="G8" s="213" t="s">
        <v>51</v>
      </c>
      <c r="H8" s="213"/>
      <c r="I8" s="213"/>
      <c r="J8" s="249"/>
      <c r="K8" s="249"/>
      <c r="L8" s="249"/>
      <c r="M8" s="249"/>
      <c r="N8" s="267"/>
      <c r="O8" s="268"/>
      <c r="P8" s="268"/>
      <c r="Q8" s="268"/>
      <c r="R8" s="268"/>
      <c r="S8" s="269"/>
      <c r="T8" s="215"/>
      <c r="U8" s="231"/>
    </row>
    <row r="9" spans="1:31" ht="21.75" customHeight="1" x14ac:dyDescent="0.25">
      <c r="A9" s="211"/>
      <c r="B9" s="219" t="s">
        <v>53</v>
      </c>
      <c r="C9" s="219" t="s">
        <v>54</v>
      </c>
      <c r="D9" s="219"/>
      <c r="E9" s="216"/>
      <c r="F9" s="216"/>
      <c r="G9" s="213" t="s">
        <v>81</v>
      </c>
      <c r="H9" s="213"/>
      <c r="I9" s="213"/>
      <c r="J9" s="249"/>
      <c r="K9" s="249"/>
      <c r="L9" s="249"/>
      <c r="M9" s="249"/>
      <c r="N9" s="267"/>
      <c r="O9" s="268"/>
      <c r="P9" s="268"/>
      <c r="Q9" s="268"/>
      <c r="R9" s="268"/>
      <c r="S9" s="269"/>
      <c r="T9" s="215"/>
      <c r="U9" s="231"/>
    </row>
    <row r="10" spans="1:31" ht="21.75" customHeight="1" x14ac:dyDescent="0.25">
      <c r="A10" s="211" t="s">
        <v>63</v>
      </c>
      <c r="B10" s="249"/>
      <c r="C10" s="249"/>
      <c r="D10" s="249"/>
      <c r="E10" s="249"/>
      <c r="F10" s="249"/>
      <c r="G10" s="213" t="s">
        <v>52</v>
      </c>
      <c r="H10" s="213"/>
      <c r="I10" s="213"/>
      <c r="J10" s="249"/>
      <c r="K10" s="249"/>
      <c r="L10" s="249"/>
      <c r="M10" s="249"/>
      <c r="N10" s="267"/>
      <c r="O10" s="268"/>
      <c r="P10" s="268"/>
      <c r="Q10" s="268"/>
      <c r="R10" s="268"/>
      <c r="S10" s="269"/>
      <c r="T10" s="215"/>
      <c r="U10" s="231"/>
    </row>
    <row r="11" spans="1:31" ht="21.75" customHeight="1" thickBot="1" x14ac:dyDescent="0.3">
      <c r="A11" s="211" t="s">
        <v>64</v>
      </c>
      <c r="B11" s="263"/>
      <c r="C11" s="263"/>
      <c r="D11" s="216"/>
      <c r="E11" s="220" t="s">
        <v>65</v>
      </c>
      <c r="F11" s="278"/>
      <c r="G11" s="279"/>
      <c r="H11" s="213"/>
      <c r="I11" s="213"/>
      <c r="J11" s="213"/>
      <c r="K11" s="213"/>
      <c r="L11" s="213"/>
      <c r="M11" s="213"/>
      <c r="N11" s="270"/>
      <c r="O11" s="271"/>
      <c r="P11" s="271"/>
      <c r="Q11" s="271"/>
      <c r="R11" s="271"/>
      <c r="S11" s="272"/>
      <c r="T11" s="215"/>
      <c r="U11" s="231"/>
    </row>
    <row r="12" spans="1:31" ht="21.75" customHeight="1" thickBot="1" x14ac:dyDescent="0.3">
      <c r="A12" s="221"/>
      <c r="B12" s="222"/>
      <c r="C12" s="223"/>
      <c r="D12" s="224"/>
      <c r="E12" s="225"/>
      <c r="F12" s="225"/>
      <c r="G12" s="226"/>
      <c r="H12" s="224"/>
      <c r="I12" s="224"/>
      <c r="J12" s="224"/>
      <c r="K12" s="224"/>
      <c r="L12" s="224"/>
      <c r="M12" s="224"/>
      <c r="N12" s="224"/>
      <c r="O12" s="224"/>
      <c r="P12" s="224"/>
      <c r="Q12" s="224"/>
      <c r="R12" s="224"/>
      <c r="S12" s="224"/>
      <c r="T12" s="227"/>
      <c r="U12" s="232"/>
    </row>
    <row r="13" spans="1:31" ht="4.5" customHeight="1" thickBot="1" x14ac:dyDescent="0.3">
      <c r="A13" s="221"/>
      <c r="B13" s="222"/>
      <c r="C13" s="223"/>
      <c r="D13" s="224"/>
      <c r="E13" s="225"/>
      <c r="F13" s="225"/>
      <c r="G13" s="226"/>
      <c r="H13" s="224"/>
      <c r="I13" s="228"/>
      <c r="J13" s="224"/>
      <c r="K13" s="224"/>
      <c r="L13" s="228"/>
      <c r="M13" s="229"/>
      <c r="N13" s="229"/>
      <c r="O13" s="229"/>
      <c r="P13" s="229"/>
      <c r="Q13" s="229"/>
      <c r="R13" s="229"/>
      <c r="S13" s="229"/>
      <c r="T13" s="229"/>
      <c r="U13" s="233"/>
    </row>
    <row r="14" spans="1:31" ht="20.25" customHeight="1" thickBot="1" x14ac:dyDescent="0.3">
      <c r="A14" s="44"/>
      <c r="B14" s="45"/>
      <c r="C14" s="46"/>
      <c r="D14" s="46"/>
      <c r="E14" s="46"/>
      <c r="F14" s="46"/>
      <c r="G14" s="46"/>
      <c r="H14" s="46"/>
      <c r="I14" s="46"/>
      <c r="J14" s="46"/>
      <c r="K14" s="46"/>
      <c r="L14" s="46"/>
      <c r="M14" s="46"/>
      <c r="N14" s="46"/>
      <c r="O14" s="46"/>
      <c r="P14" s="46"/>
      <c r="Q14" s="46"/>
      <c r="R14" s="46"/>
      <c r="S14" s="46"/>
      <c r="T14" s="47"/>
      <c r="U14" s="4"/>
    </row>
    <row r="15" spans="1:31" ht="18.75" thickBot="1" x14ac:dyDescent="0.3">
      <c r="A15" s="48"/>
      <c r="B15" s="49"/>
      <c r="C15" s="50" t="s">
        <v>19</v>
      </c>
      <c r="D15" s="250" t="s">
        <v>1</v>
      </c>
      <c r="E15" s="253"/>
      <c r="F15" s="250" t="s">
        <v>2</v>
      </c>
      <c r="G15" s="251"/>
      <c r="H15" s="252" t="s">
        <v>3</v>
      </c>
      <c r="I15" s="253"/>
      <c r="J15" s="250" t="s">
        <v>4</v>
      </c>
      <c r="K15" s="251"/>
      <c r="L15" s="252" t="s">
        <v>5</v>
      </c>
      <c r="M15" s="253"/>
      <c r="N15" s="258" t="s">
        <v>12</v>
      </c>
      <c r="O15" s="259"/>
      <c r="P15" s="258" t="s">
        <v>27</v>
      </c>
      <c r="Q15" s="259"/>
      <c r="R15" s="47"/>
      <c r="S15" s="51" t="s">
        <v>10</v>
      </c>
      <c r="T15" s="47"/>
      <c r="U15" s="22"/>
    </row>
    <row r="16" spans="1:31" ht="18.75" thickBot="1" x14ac:dyDescent="0.3">
      <c r="A16" s="254" t="s">
        <v>14</v>
      </c>
      <c r="B16" s="255"/>
      <c r="C16" s="52" t="s">
        <v>18</v>
      </c>
      <c r="D16" s="39">
        <f>B8</f>
        <v>0</v>
      </c>
      <c r="E16" s="41">
        <f>C8</f>
        <v>0</v>
      </c>
      <c r="F16" s="39">
        <f>E16+1</f>
        <v>1</v>
      </c>
      <c r="G16" s="41">
        <f>DATE(YEAR(F16)+1,MONTH(F16),DAY(F16)-1)</f>
        <v>366</v>
      </c>
      <c r="H16" s="39">
        <f>G16+1</f>
        <v>367</v>
      </c>
      <c r="I16" s="41">
        <f>DATE(YEAR(H16)+1,MONTH(H16),DAY(H16)-1)</f>
        <v>731</v>
      </c>
      <c r="J16" s="39">
        <f>I16+1</f>
        <v>732</v>
      </c>
      <c r="K16" s="41">
        <f>DATE(YEAR(J16)+1,MONTH(J16),DAY(J16)-1)</f>
        <v>1096</v>
      </c>
      <c r="L16" s="39">
        <f>K16+1</f>
        <v>1097</v>
      </c>
      <c r="M16" s="40">
        <f>DATE(YEAR(L16)+1,MONTH(L16),DAY(L16)-1)</f>
        <v>1461</v>
      </c>
      <c r="N16" s="39">
        <f>M16+1</f>
        <v>1462</v>
      </c>
      <c r="O16" s="40">
        <f>DATE(YEAR(N16)+1,MONTH(N16),DAY(N16)-1)</f>
        <v>1827</v>
      </c>
      <c r="P16" s="39">
        <f>O16+1</f>
        <v>1828</v>
      </c>
      <c r="Q16" s="41">
        <f>DATE(YEAR(P16)+1,MONTH(P16),DAY(P16)-1)</f>
        <v>2192</v>
      </c>
      <c r="R16" s="47"/>
      <c r="S16" s="53" t="s">
        <v>44</v>
      </c>
      <c r="T16" s="47"/>
      <c r="U16" s="23"/>
    </row>
    <row r="17" spans="1:21" s="12" customFormat="1" ht="36" customHeight="1" thickBot="1" x14ac:dyDescent="0.3">
      <c r="A17" s="54" t="s">
        <v>7</v>
      </c>
      <c r="B17" s="55" t="s">
        <v>25</v>
      </c>
      <c r="C17" s="56" t="s">
        <v>26</v>
      </c>
      <c r="D17" s="274"/>
      <c r="E17" s="275"/>
      <c r="F17" s="256"/>
      <c r="G17" s="257"/>
      <c r="H17" s="260"/>
      <c r="I17" s="276"/>
      <c r="J17" s="260"/>
      <c r="K17" s="276"/>
      <c r="L17" s="260"/>
      <c r="M17" s="261"/>
      <c r="N17" s="57"/>
      <c r="O17" s="58"/>
      <c r="P17" s="57"/>
      <c r="Q17" s="58"/>
      <c r="R17" s="59"/>
      <c r="S17" s="60"/>
      <c r="T17" s="59"/>
      <c r="U17" s="24"/>
    </row>
    <row r="18" spans="1:21" ht="18" x14ac:dyDescent="0.25">
      <c r="A18" s="61" t="s">
        <v>28</v>
      </c>
      <c r="B18" s="205"/>
      <c r="C18" s="29">
        <v>78210</v>
      </c>
      <c r="D18" s="245"/>
      <c r="E18" s="246"/>
      <c r="F18" s="245"/>
      <c r="G18" s="246"/>
      <c r="H18" s="245"/>
      <c r="I18" s="246"/>
      <c r="J18" s="245"/>
      <c r="K18" s="246"/>
      <c r="L18" s="245"/>
      <c r="M18" s="246"/>
      <c r="N18" s="245"/>
      <c r="O18" s="246"/>
      <c r="P18" s="245">
        <v>0</v>
      </c>
      <c r="Q18" s="246"/>
      <c r="R18" s="62"/>
      <c r="S18" s="63">
        <f t="shared" ref="S18:S26" si="0">SUM(D18:Q18)</f>
        <v>0</v>
      </c>
      <c r="T18" s="47"/>
      <c r="U18" s="20"/>
    </row>
    <row r="19" spans="1:21" ht="18" x14ac:dyDescent="0.25">
      <c r="A19" s="64" t="s">
        <v>29</v>
      </c>
      <c r="B19" s="206"/>
      <c r="C19" s="30">
        <v>78230</v>
      </c>
      <c r="D19" s="245"/>
      <c r="E19" s="246"/>
      <c r="F19" s="245"/>
      <c r="G19" s="246"/>
      <c r="H19" s="245"/>
      <c r="I19" s="246"/>
      <c r="J19" s="245"/>
      <c r="K19" s="246"/>
      <c r="L19" s="245"/>
      <c r="M19" s="246"/>
      <c r="N19" s="245"/>
      <c r="O19" s="246"/>
      <c r="P19" s="245">
        <v>0</v>
      </c>
      <c r="Q19" s="246"/>
      <c r="R19" s="62"/>
      <c r="S19" s="63">
        <f t="shared" si="0"/>
        <v>0</v>
      </c>
      <c r="T19" s="47"/>
      <c r="U19" s="20"/>
    </row>
    <row r="20" spans="1:21" ht="18" x14ac:dyDescent="0.25">
      <c r="A20" s="64" t="s">
        <v>31</v>
      </c>
      <c r="B20" s="206"/>
      <c r="C20" s="31">
        <v>78280</v>
      </c>
      <c r="D20" s="245"/>
      <c r="E20" s="246"/>
      <c r="F20" s="245"/>
      <c r="G20" s="246"/>
      <c r="H20" s="245"/>
      <c r="I20" s="246"/>
      <c r="J20" s="245"/>
      <c r="K20" s="246"/>
      <c r="L20" s="245"/>
      <c r="M20" s="285"/>
      <c r="N20" s="245"/>
      <c r="O20" s="246"/>
      <c r="P20" s="245">
        <v>0</v>
      </c>
      <c r="Q20" s="246"/>
      <c r="R20" s="62"/>
      <c r="S20" s="63">
        <f t="shared" si="0"/>
        <v>0</v>
      </c>
      <c r="T20" s="47"/>
      <c r="U20" s="20"/>
    </row>
    <row r="21" spans="1:21" ht="18" x14ac:dyDescent="0.25">
      <c r="A21" s="64" t="s">
        <v>30</v>
      </c>
      <c r="B21" s="206"/>
      <c r="C21" s="31">
        <v>78270</v>
      </c>
      <c r="D21" s="245"/>
      <c r="E21" s="246"/>
      <c r="F21" s="245"/>
      <c r="G21" s="246"/>
      <c r="H21" s="245"/>
      <c r="I21" s="246"/>
      <c r="J21" s="245"/>
      <c r="K21" s="246"/>
      <c r="L21" s="245"/>
      <c r="M21" s="246"/>
      <c r="N21" s="245"/>
      <c r="O21" s="246"/>
      <c r="P21" s="245"/>
      <c r="Q21" s="246"/>
      <c r="R21" s="62"/>
      <c r="S21" s="63">
        <f t="shared" si="0"/>
        <v>0</v>
      </c>
      <c r="T21" s="47"/>
      <c r="U21" s="20"/>
    </row>
    <row r="22" spans="1:21" ht="18" x14ac:dyDescent="0.25">
      <c r="A22" s="64" t="s">
        <v>32</v>
      </c>
      <c r="B22" s="206"/>
      <c r="C22" s="31" t="s">
        <v>108</v>
      </c>
      <c r="D22" s="245"/>
      <c r="E22" s="246"/>
      <c r="F22" s="245"/>
      <c r="G22" s="246"/>
      <c r="H22" s="245">
        <v>0</v>
      </c>
      <c r="I22" s="246"/>
      <c r="J22" s="245"/>
      <c r="K22" s="246"/>
      <c r="L22" s="245"/>
      <c r="M22" s="246"/>
      <c r="N22" s="245"/>
      <c r="O22" s="246"/>
      <c r="P22" s="245"/>
      <c r="Q22" s="246"/>
      <c r="R22" s="62"/>
      <c r="S22" s="63">
        <f t="shared" si="0"/>
        <v>0</v>
      </c>
      <c r="T22" s="47"/>
      <c r="U22" s="20"/>
    </row>
    <row r="23" spans="1:21" ht="18.75" thickBot="1" x14ac:dyDescent="0.3">
      <c r="A23" s="64" t="s">
        <v>8</v>
      </c>
      <c r="B23" s="206"/>
      <c r="C23" s="31">
        <v>78510</v>
      </c>
      <c r="D23" s="241"/>
      <c r="E23" s="242"/>
      <c r="F23" s="241">
        <v>0</v>
      </c>
      <c r="G23" s="242"/>
      <c r="H23" s="241"/>
      <c r="I23" s="242"/>
      <c r="J23" s="241"/>
      <c r="K23" s="242"/>
      <c r="L23" s="241"/>
      <c r="M23" s="284"/>
      <c r="N23" s="241"/>
      <c r="O23" s="242"/>
      <c r="P23" s="241"/>
      <c r="Q23" s="242"/>
      <c r="R23" s="62"/>
      <c r="S23" s="65">
        <f t="shared" si="0"/>
        <v>0</v>
      </c>
      <c r="T23" s="47"/>
      <c r="U23" s="20"/>
    </row>
    <row r="24" spans="1:21" ht="18.75" thickBot="1" x14ac:dyDescent="0.3">
      <c r="A24" s="64"/>
      <c r="B24" s="206"/>
      <c r="C24" s="66" t="s">
        <v>24</v>
      </c>
      <c r="D24" s="239">
        <f>SUM(D18:E23)</f>
        <v>0</v>
      </c>
      <c r="E24" s="286"/>
      <c r="F24" s="239">
        <f>SUM(F18:G23)</f>
        <v>0</v>
      </c>
      <c r="G24" s="286"/>
      <c r="H24" s="239">
        <f>SUM(H18:I23)</f>
        <v>0</v>
      </c>
      <c r="I24" s="286"/>
      <c r="J24" s="239">
        <f>SUM(J18:K23)</f>
        <v>0</v>
      </c>
      <c r="K24" s="286"/>
      <c r="L24" s="239">
        <f>SUM(L18:M23)</f>
        <v>0</v>
      </c>
      <c r="M24" s="240"/>
      <c r="N24" s="239">
        <f>SUM(N18:O23)</f>
        <v>0</v>
      </c>
      <c r="O24" s="240"/>
      <c r="P24" s="239">
        <f>SUM(P18:Q23)</f>
        <v>0</v>
      </c>
      <c r="Q24" s="286"/>
      <c r="R24" s="62"/>
      <c r="S24" s="67">
        <f t="shared" si="0"/>
        <v>0</v>
      </c>
      <c r="T24" s="47"/>
      <c r="U24" s="20"/>
    </row>
    <row r="25" spans="1:21" ht="18.75" thickBot="1" x14ac:dyDescent="0.3">
      <c r="A25" s="64" t="s">
        <v>9</v>
      </c>
      <c r="B25" s="206"/>
      <c r="C25" s="31">
        <v>78310</v>
      </c>
      <c r="D25" s="247"/>
      <c r="E25" s="248"/>
      <c r="F25" s="247">
        <v>0</v>
      </c>
      <c r="G25" s="248"/>
      <c r="H25" s="247">
        <v>0</v>
      </c>
      <c r="I25" s="248"/>
      <c r="J25" s="247">
        <v>0</v>
      </c>
      <c r="K25" s="248"/>
      <c r="L25" s="247">
        <v>0</v>
      </c>
      <c r="M25" s="282"/>
      <c r="N25" s="296">
        <v>0</v>
      </c>
      <c r="O25" s="248"/>
      <c r="P25" s="296">
        <v>0</v>
      </c>
      <c r="Q25" s="248"/>
      <c r="R25" s="62"/>
      <c r="S25" s="68">
        <f t="shared" si="0"/>
        <v>0</v>
      </c>
      <c r="T25" s="47"/>
      <c r="U25" s="20"/>
    </row>
    <row r="26" spans="1:21" ht="18.75" thickBot="1" x14ac:dyDescent="0.3">
      <c r="A26" s="69"/>
      <c r="B26" s="70"/>
      <c r="C26" s="71" t="s">
        <v>10</v>
      </c>
      <c r="D26" s="243">
        <f>SUM(D17:E25)-D24</f>
        <v>0</v>
      </c>
      <c r="E26" s="244"/>
      <c r="F26" s="243">
        <f>SUM(F17:G25)-F24</f>
        <v>0</v>
      </c>
      <c r="G26" s="244"/>
      <c r="H26" s="243">
        <f>SUM(H17:I25)-H24</f>
        <v>0</v>
      </c>
      <c r="I26" s="244"/>
      <c r="J26" s="243">
        <f>SUM(J17:K25)-J24</f>
        <v>0</v>
      </c>
      <c r="K26" s="244"/>
      <c r="L26" s="243">
        <f>SUM(L17:M25)-L24</f>
        <v>0</v>
      </c>
      <c r="M26" s="283"/>
      <c r="N26" s="243">
        <f>SUM(N17:O25)-N24</f>
        <v>0</v>
      </c>
      <c r="O26" s="283"/>
      <c r="P26" s="243">
        <f>SUM(P17:Q25)-P24</f>
        <v>0</v>
      </c>
      <c r="Q26" s="244"/>
      <c r="R26" s="62"/>
      <c r="S26" s="67">
        <f t="shared" si="0"/>
        <v>0</v>
      </c>
      <c r="T26" s="47"/>
      <c r="U26" s="20"/>
    </row>
    <row r="27" spans="1:21" ht="18" customHeight="1" thickBot="1" x14ac:dyDescent="0.3">
      <c r="A27" s="48"/>
      <c r="B27" s="49"/>
      <c r="C27" s="72"/>
      <c r="D27" s="73"/>
      <c r="E27" s="74"/>
      <c r="F27" s="74"/>
      <c r="G27" s="75"/>
      <c r="H27" s="75"/>
      <c r="I27" s="75"/>
      <c r="J27" s="75"/>
      <c r="K27" s="75"/>
      <c r="L27" s="75"/>
      <c r="M27" s="75"/>
      <c r="N27" s="75"/>
      <c r="O27" s="75"/>
      <c r="P27" s="75"/>
      <c r="Q27" s="75"/>
      <c r="R27" s="76"/>
      <c r="S27" s="77"/>
      <c r="T27" s="47"/>
      <c r="U27" s="3"/>
    </row>
    <row r="28" spans="1:21" ht="18.75" thickBot="1" x14ac:dyDescent="0.3">
      <c r="A28" s="48"/>
      <c r="B28" s="49"/>
      <c r="C28" s="50" t="s">
        <v>19</v>
      </c>
      <c r="D28" s="292" t="s">
        <v>1</v>
      </c>
      <c r="E28" s="295"/>
      <c r="F28" s="292" t="s">
        <v>2</v>
      </c>
      <c r="G28" s="293"/>
      <c r="H28" s="294" t="s">
        <v>3</v>
      </c>
      <c r="I28" s="295"/>
      <c r="J28" s="292" t="s">
        <v>4</v>
      </c>
      <c r="K28" s="293"/>
      <c r="L28" s="294" t="s">
        <v>5</v>
      </c>
      <c r="M28" s="295"/>
      <c r="N28" s="297" t="s">
        <v>12</v>
      </c>
      <c r="O28" s="298"/>
      <c r="P28" s="297" t="s">
        <v>27</v>
      </c>
      <c r="Q28" s="298"/>
      <c r="R28" s="78" t="s">
        <v>48</v>
      </c>
      <c r="S28" s="79" t="s">
        <v>10</v>
      </c>
      <c r="T28" s="47"/>
      <c r="U28" s="22"/>
    </row>
    <row r="29" spans="1:21" ht="18.75" thickBot="1" x14ac:dyDescent="0.3">
      <c r="A29" s="254" t="s">
        <v>15</v>
      </c>
      <c r="B29" s="255"/>
      <c r="C29" s="52" t="s">
        <v>18</v>
      </c>
      <c r="D29" s="36">
        <f t="shared" ref="D29:R29" si="1">+D47</f>
        <v>0</v>
      </c>
      <c r="E29" s="37">
        <f t="shared" si="1"/>
        <v>182</v>
      </c>
      <c r="F29" s="36">
        <f t="shared" si="1"/>
        <v>183</v>
      </c>
      <c r="G29" s="37">
        <f t="shared" si="1"/>
        <v>547</v>
      </c>
      <c r="H29" s="36">
        <f t="shared" si="1"/>
        <v>548</v>
      </c>
      <c r="I29" s="37">
        <f t="shared" si="1"/>
        <v>912</v>
      </c>
      <c r="J29" s="36">
        <f t="shared" si="1"/>
        <v>913</v>
      </c>
      <c r="K29" s="37">
        <f t="shared" si="1"/>
        <v>1277</v>
      </c>
      <c r="L29" s="36">
        <f t="shared" si="1"/>
        <v>1278</v>
      </c>
      <c r="M29" s="37">
        <f t="shared" si="1"/>
        <v>1643</v>
      </c>
      <c r="N29" s="36">
        <f t="shared" si="1"/>
        <v>1644</v>
      </c>
      <c r="O29" s="37">
        <f t="shared" si="1"/>
        <v>2008</v>
      </c>
      <c r="P29" s="36">
        <f t="shared" si="1"/>
        <v>2009</v>
      </c>
      <c r="Q29" s="37">
        <f t="shared" si="1"/>
        <v>2373</v>
      </c>
      <c r="R29" s="38">
        <f t="shared" si="1"/>
        <v>2374</v>
      </c>
      <c r="S29" s="80" t="s">
        <v>44</v>
      </c>
      <c r="T29" s="47"/>
      <c r="U29" s="23"/>
    </row>
    <row r="30" spans="1:21" ht="15" customHeight="1" thickBot="1" x14ac:dyDescent="0.3">
      <c r="A30" s="54" t="s">
        <v>7</v>
      </c>
      <c r="B30" s="55" t="s">
        <v>25</v>
      </c>
      <c r="C30" s="56" t="s">
        <v>26</v>
      </c>
      <c r="D30" s="299"/>
      <c r="E30" s="300"/>
      <c r="F30" s="301"/>
      <c r="G30" s="302"/>
      <c r="H30" s="303"/>
      <c r="I30" s="304"/>
      <c r="J30" s="303"/>
      <c r="K30" s="304"/>
      <c r="L30" s="303"/>
      <c r="M30" s="305"/>
      <c r="N30" s="81"/>
      <c r="O30" s="82"/>
      <c r="P30" s="81"/>
      <c r="Q30" s="82"/>
      <c r="R30" s="83"/>
      <c r="S30" s="83"/>
      <c r="T30" s="47"/>
      <c r="U30" s="24"/>
    </row>
    <row r="31" spans="1:21" ht="18" x14ac:dyDescent="0.25">
      <c r="A31" s="61" t="s">
        <v>28</v>
      </c>
      <c r="B31" s="130">
        <f t="shared" ref="B31:C36" si="2">+B18</f>
        <v>0</v>
      </c>
      <c r="C31" s="29">
        <f t="shared" si="2"/>
        <v>78210</v>
      </c>
      <c r="D31" s="290" t="e">
        <f>+D49+E49</f>
        <v>#NUM!</v>
      </c>
      <c r="E31" s="291"/>
      <c r="F31" s="290" t="e">
        <f>+F49+G49</f>
        <v>#NUM!</v>
      </c>
      <c r="G31" s="291"/>
      <c r="H31" s="290" t="e">
        <f t="shared" ref="H31:H38" si="3">+H49+I49</f>
        <v>#NUM!</v>
      </c>
      <c r="I31" s="291"/>
      <c r="J31" s="290" t="e">
        <f t="shared" ref="J31:J38" si="4">+J49+K49</f>
        <v>#NUM!</v>
      </c>
      <c r="K31" s="291"/>
      <c r="L31" s="290" t="e">
        <f t="shared" ref="L31:L38" si="5">+L49+M49</f>
        <v>#NUM!</v>
      </c>
      <c r="M31" s="291"/>
      <c r="N31" s="290" t="e">
        <f t="shared" ref="N31:N38" si="6">+N49+O49</f>
        <v>#NUM!</v>
      </c>
      <c r="O31" s="291"/>
      <c r="P31" s="290" t="e">
        <f t="shared" ref="P31:P38" si="7">+P49+Q49</f>
        <v>#NUM!</v>
      </c>
      <c r="Q31" s="291"/>
      <c r="R31" s="132" t="e">
        <f>+R49</f>
        <v>#NUM!</v>
      </c>
      <c r="S31" s="63" t="e">
        <f t="shared" ref="S31:S39" si="8">SUM(D31:R31)</f>
        <v>#NUM!</v>
      </c>
      <c r="T31" s="47"/>
      <c r="U31" s="20"/>
    </row>
    <row r="32" spans="1:21" ht="18" x14ac:dyDescent="0.25">
      <c r="A32" s="64" t="s">
        <v>29</v>
      </c>
      <c r="B32" s="131">
        <f t="shared" si="2"/>
        <v>0</v>
      </c>
      <c r="C32" s="30">
        <f t="shared" si="2"/>
        <v>78230</v>
      </c>
      <c r="D32" s="290" t="e">
        <f t="shared" ref="D32:F38" si="9">+D50+E50</f>
        <v>#NUM!</v>
      </c>
      <c r="E32" s="291"/>
      <c r="F32" s="290" t="e">
        <f t="shared" si="9"/>
        <v>#NUM!</v>
      </c>
      <c r="G32" s="291"/>
      <c r="H32" s="290" t="e">
        <f t="shared" si="3"/>
        <v>#NUM!</v>
      </c>
      <c r="I32" s="291"/>
      <c r="J32" s="290" t="e">
        <f t="shared" si="4"/>
        <v>#NUM!</v>
      </c>
      <c r="K32" s="291"/>
      <c r="L32" s="290" t="e">
        <f t="shared" si="5"/>
        <v>#NUM!</v>
      </c>
      <c r="M32" s="291"/>
      <c r="N32" s="290" t="e">
        <f t="shared" si="6"/>
        <v>#NUM!</v>
      </c>
      <c r="O32" s="291"/>
      <c r="P32" s="290" t="e">
        <f t="shared" si="7"/>
        <v>#NUM!</v>
      </c>
      <c r="Q32" s="291"/>
      <c r="R32" s="132" t="e">
        <f t="shared" ref="R32:R38" si="10">+R50</f>
        <v>#NUM!</v>
      </c>
      <c r="S32" s="63" t="e">
        <f t="shared" si="8"/>
        <v>#NUM!</v>
      </c>
      <c r="T32" s="47"/>
      <c r="U32" s="20"/>
    </row>
    <row r="33" spans="1:21" ht="18" x14ac:dyDescent="0.25">
      <c r="A33" s="64" t="s">
        <v>31</v>
      </c>
      <c r="B33" s="131">
        <f t="shared" si="2"/>
        <v>0</v>
      </c>
      <c r="C33" s="31">
        <f t="shared" si="2"/>
        <v>78280</v>
      </c>
      <c r="D33" s="290" t="e">
        <f t="shared" si="9"/>
        <v>#NUM!</v>
      </c>
      <c r="E33" s="291"/>
      <c r="F33" s="290" t="e">
        <f t="shared" si="9"/>
        <v>#NUM!</v>
      </c>
      <c r="G33" s="291"/>
      <c r="H33" s="290" t="e">
        <f t="shared" si="3"/>
        <v>#NUM!</v>
      </c>
      <c r="I33" s="291"/>
      <c r="J33" s="290" t="e">
        <f t="shared" si="4"/>
        <v>#NUM!</v>
      </c>
      <c r="K33" s="291"/>
      <c r="L33" s="290" t="e">
        <f t="shared" si="5"/>
        <v>#NUM!</v>
      </c>
      <c r="M33" s="291"/>
      <c r="N33" s="290" t="e">
        <f t="shared" si="6"/>
        <v>#NUM!</v>
      </c>
      <c r="O33" s="291"/>
      <c r="P33" s="290" t="e">
        <f t="shared" si="7"/>
        <v>#NUM!</v>
      </c>
      <c r="Q33" s="291"/>
      <c r="R33" s="132" t="e">
        <f t="shared" si="10"/>
        <v>#NUM!</v>
      </c>
      <c r="S33" s="63" t="e">
        <f t="shared" si="8"/>
        <v>#NUM!</v>
      </c>
      <c r="T33" s="47"/>
      <c r="U33" s="20"/>
    </row>
    <row r="34" spans="1:21" ht="18" x14ac:dyDescent="0.25">
      <c r="A34" s="64" t="s">
        <v>30</v>
      </c>
      <c r="B34" s="131">
        <f t="shared" si="2"/>
        <v>0</v>
      </c>
      <c r="C34" s="31">
        <f t="shared" si="2"/>
        <v>78270</v>
      </c>
      <c r="D34" s="290" t="e">
        <f t="shared" si="9"/>
        <v>#NUM!</v>
      </c>
      <c r="E34" s="291"/>
      <c r="F34" s="290" t="e">
        <f t="shared" si="9"/>
        <v>#NUM!</v>
      </c>
      <c r="G34" s="291"/>
      <c r="H34" s="290" t="e">
        <f t="shared" si="3"/>
        <v>#NUM!</v>
      </c>
      <c r="I34" s="291"/>
      <c r="J34" s="290" t="e">
        <f t="shared" si="4"/>
        <v>#NUM!</v>
      </c>
      <c r="K34" s="291"/>
      <c r="L34" s="290" t="e">
        <f t="shared" si="5"/>
        <v>#NUM!</v>
      </c>
      <c r="M34" s="291"/>
      <c r="N34" s="290" t="e">
        <f t="shared" si="6"/>
        <v>#NUM!</v>
      </c>
      <c r="O34" s="291"/>
      <c r="P34" s="290" t="e">
        <f t="shared" si="7"/>
        <v>#NUM!</v>
      </c>
      <c r="Q34" s="291"/>
      <c r="R34" s="132" t="e">
        <f t="shared" si="10"/>
        <v>#NUM!</v>
      </c>
      <c r="S34" s="63" t="e">
        <f t="shared" si="8"/>
        <v>#NUM!</v>
      </c>
      <c r="T34" s="47"/>
      <c r="U34" s="20"/>
    </row>
    <row r="35" spans="1:21" ht="18" x14ac:dyDescent="0.25">
      <c r="A35" s="64" t="s">
        <v>32</v>
      </c>
      <c r="B35" s="131">
        <f t="shared" si="2"/>
        <v>0</v>
      </c>
      <c r="C35" s="31" t="str">
        <f t="shared" si="2"/>
        <v>784**</v>
      </c>
      <c r="D35" s="290" t="e">
        <f t="shared" si="9"/>
        <v>#NUM!</v>
      </c>
      <c r="E35" s="291"/>
      <c r="F35" s="290" t="e">
        <f t="shared" si="9"/>
        <v>#NUM!</v>
      </c>
      <c r="G35" s="291"/>
      <c r="H35" s="290" t="e">
        <f t="shared" si="3"/>
        <v>#NUM!</v>
      </c>
      <c r="I35" s="291"/>
      <c r="J35" s="290" t="e">
        <f t="shared" si="4"/>
        <v>#NUM!</v>
      </c>
      <c r="K35" s="291"/>
      <c r="L35" s="290" t="e">
        <f t="shared" si="5"/>
        <v>#NUM!</v>
      </c>
      <c r="M35" s="291"/>
      <c r="N35" s="290" t="e">
        <f t="shared" si="6"/>
        <v>#NUM!</v>
      </c>
      <c r="O35" s="291"/>
      <c r="P35" s="290" t="e">
        <f t="shared" si="7"/>
        <v>#NUM!</v>
      </c>
      <c r="Q35" s="291"/>
      <c r="R35" s="132" t="e">
        <f t="shared" si="10"/>
        <v>#NUM!</v>
      </c>
      <c r="S35" s="63" t="e">
        <f t="shared" si="8"/>
        <v>#NUM!</v>
      </c>
      <c r="T35" s="47"/>
      <c r="U35" s="20"/>
    </row>
    <row r="36" spans="1:21" ht="18.75" thickBot="1" x14ac:dyDescent="0.3">
      <c r="A36" s="64" t="s">
        <v>8</v>
      </c>
      <c r="B36" s="131">
        <f t="shared" si="2"/>
        <v>0</v>
      </c>
      <c r="C36" s="31">
        <f t="shared" si="2"/>
        <v>78510</v>
      </c>
      <c r="D36" s="306" t="e">
        <f t="shared" si="9"/>
        <v>#NUM!</v>
      </c>
      <c r="E36" s="307"/>
      <c r="F36" s="306" t="e">
        <f t="shared" si="9"/>
        <v>#NUM!</v>
      </c>
      <c r="G36" s="307"/>
      <c r="H36" s="306" t="e">
        <f t="shared" si="3"/>
        <v>#NUM!</v>
      </c>
      <c r="I36" s="307"/>
      <c r="J36" s="306" t="e">
        <f t="shared" si="4"/>
        <v>#NUM!</v>
      </c>
      <c r="K36" s="307"/>
      <c r="L36" s="306" t="e">
        <f t="shared" si="5"/>
        <v>#NUM!</v>
      </c>
      <c r="M36" s="307"/>
      <c r="N36" s="306" t="e">
        <f t="shared" si="6"/>
        <v>#NUM!</v>
      </c>
      <c r="O36" s="307"/>
      <c r="P36" s="306" t="e">
        <f t="shared" si="7"/>
        <v>#NUM!</v>
      </c>
      <c r="Q36" s="307"/>
      <c r="R36" s="133" t="e">
        <f t="shared" si="10"/>
        <v>#NUM!</v>
      </c>
      <c r="S36" s="65" t="e">
        <f t="shared" si="8"/>
        <v>#NUM!</v>
      </c>
      <c r="T36" s="47"/>
      <c r="U36" s="20"/>
    </row>
    <row r="37" spans="1:21" ht="18.75" thickBot="1" x14ac:dyDescent="0.3">
      <c r="A37" s="64"/>
      <c r="B37" s="131"/>
      <c r="C37" s="66" t="s">
        <v>24</v>
      </c>
      <c r="D37" s="308" t="e">
        <f t="shared" si="9"/>
        <v>#NUM!</v>
      </c>
      <c r="E37" s="309"/>
      <c r="F37" s="308" t="e">
        <f t="shared" si="9"/>
        <v>#NUM!</v>
      </c>
      <c r="G37" s="309"/>
      <c r="H37" s="308" t="e">
        <f t="shared" si="3"/>
        <v>#NUM!</v>
      </c>
      <c r="I37" s="309"/>
      <c r="J37" s="308" t="e">
        <f t="shared" si="4"/>
        <v>#NUM!</v>
      </c>
      <c r="K37" s="309"/>
      <c r="L37" s="308" t="e">
        <f t="shared" si="5"/>
        <v>#NUM!</v>
      </c>
      <c r="M37" s="309"/>
      <c r="N37" s="308" t="e">
        <f t="shared" si="6"/>
        <v>#NUM!</v>
      </c>
      <c r="O37" s="309"/>
      <c r="P37" s="308" t="e">
        <f t="shared" si="7"/>
        <v>#NUM!</v>
      </c>
      <c r="Q37" s="309"/>
      <c r="R37" s="134" t="e">
        <f t="shared" si="10"/>
        <v>#NUM!</v>
      </c>
      <c r="S37" s="67" t="e">
        <f t="shared" si="8"/>
        <v>#NUM!</v>
      </c>
      <c r="T37" s="47"/>
      <c r="U37" s="20"/>
    </row>
    <row r="38" spans="1:21" ht="18.75" thickBot="1" x14ac:dyDescent="0.3">
      <c r="A38" s="64" t="s">
        <v>9</v>
      </c>
      <c r="B38" s="131">
        <f>+B25</f>
        <v>0</v>
      </c>
      <c r="C38" s="31">
        <f>+C25</f>
        <v>78310</v>
      </c>
      <c r="D38" s="312" t="e">
        <f t="shared" si="9"/>
        <v>#NUM!</v>
      </c>
      <c r="E38" s="313"/>
      <c r="F38" s="312" t="e">
        <f t="shared" si="9"/>
        <v>#NUM!</v>
      </c>
      <c r="G38" s="313"/>
      <c r="H38" s="312" t="e">
        <f t="shared" si="3"/>
        <v>#NUM!</v>
      </c>
      <c r="I38" s="313"/>
      <c r="J38" s="312" t="e">
        <f t="shared" si="4"/>
        <v>#NUM!</v>
      </c>
      <c r="K38" s="313"/>
      <c r="L38" s="312" t="e">
        <f t="shared" si="5"/>
        <v>#NUM!</v>
      </c>
      <c r="M38" s="313"/>
      <c r="N38" s="312" t="e">
        <f t="shared" si="6"/>
        <v>#NUM!</v>
      </c>
      <c r="O38" s="313"/>
      <c r="P38" s="312" t="e">
        <f t="shared" si="7"/>
        <v>#NUM!</v>
      </c>
      <c r="Q38" s="313"/>
      <c r="R38" s="135" t="e">
        <f t="shared" si="10"/>
        <v>#NUM!</v>
      </c>
      <c r="S38" s="68" t="e">
        <f t="shared" si="8"/>
        <v>#NUM!</v>
      </c>
      <c r="T38" s="47"/>
      <c r="U38" s="20"/>
    </row>
    <row r="39" spans="1:21" ht="18.75" thickBot="1" x14ac:dyDescent="0.3">
      <c r="A39" s="69"/>
      <c r="B39" s="70"/>
      <c r="C39" s="71" t="s">
        <v>10</v>
      </c>
      <c r="D39" s="243" t="e">
        <f>SUM(D30:E38)-D37</f>
        <v>#NUM!</v>
      </c>
      <c r="E39" s="244"/>
      <c r="F39" s="243" t="e">
        <f>SUM(F30:G38)-F37</f>
        <v>#NUM!</v>
      </c>
      <c r="G39" s="244"/>
      <c r="H39" s="243" t="e">
        <f>SUM(H30:I38)-H37</f>
        <v>#NUM!</v>
      </c>
      <c r="I39" s="244"/>
      <c r="J39" s="243" t="e">
        <f>SUM(J30:K38)-J37</f>
        <v>#NUM!</v>
      </c>
      <c r="K39" s="244"/>
      <c r="L39" s="243" t="e">
        <f>SUM(L30:M38)-L37</f>
        <v>#NUM!</v>
      </c>
      <c r="M39" s="283"/>
      <c r="N39" s="243" t="e">
        <f>SUM(N30:O38)-N37</f>
        <v>#NUM!</v>
      </c>
      <c r="O39" s="283"/>
      <c r="P39" s="243" t="e">
        <f>SUM(P30:Q38)-P37</f>
        <v>#NUM!</v>
      </c>
      <c r="Q39" s="244"/>
      <c r="R39" s="67" t="e">
        <f>SUM(R30:R38)-R37</f>
        <v>#NUM!</v>
      </c>
      <c r="S39" s="67" t="e">
        <f t="shared" si="8"/>
        <v>#NUM!</v>
      </c>
      <c r="T39" s="47"/>
      <c r="U39" s="20"/>
    </row>
    <row r="40" spans="1:21" ht="16.5" customHeight="1" x14ac:dyDescent="0.25">
      <c r="A40" s="48"/>
      <c r="B40" s="49"/>
      <c r="C40" s="72"/>
      <c r="D40" s="73"/>
      <c r="E40" s="74"/>
      <c r="F40" s="74"/>
      <c r="G40" s="75"/>
      <c r="H40" s="75"/>
      <c r="I40" s="75"/>
      <c r="J40" s="75"/>
      <c r="K40" s="75"/>
      <c r="L40" s="75"/>
      <c r="M40" s="75"/>
      <c r="N40" s="75"/>
      <c r="O40" s="75"/>
      <c r="P40" s="75"/>
      <c r="Q40" s="75"/>
      <c r="R40" s="76"/>
      <c r="S40" s="77"/>
      <c r="T40" s="47"/>
      <c r="U40" s="3"/>
    </row>
    <row r="41" spans="1:21" ht="15" customHeight="1" thickBot="1" x14ac:dyDescent="0.3">
      <c r="A41" s="84" t="s">
        <v>34</v>
      </c>
      <c r="B41" s="85"/>
      <c r="C41" s="85"/>
      <c r="D41" s="86"/>
      <c r="E41" s="87"/>
      <c r="F41" s="87"/>
      <c r="G41" s="88"/>
      <c r="H41" s="88"/>
      <c r="I41" s="88"/>
      <c r="J41" s="88"/>
      <c r="K41" s="88"/>
      <c r="L41" s="88"/>
      <c r="M41" s="88"/>
      <c r="N41" s="88"/>
      <c r="O41" s="88"/>
      <c r="P41" s="88"/>
      <c r="Q41" s="88"/>
      <c r="R41" s="89"/>
      <c r="S41" s="90"/>
      <c r="T41" s="47"/>
      <c r="U41" s="13"/>
    </row>
    <row r="42" spans="1:21" ht="15" hidden="1" customHeight="1" thickBot="1" x14ac:dyDescent="0.3">
      <c r="A42" s="91"/>
      <c r="B42" s="92"/>
      <c r="C42" s="92" t="s">
        <v>42</v>
      </c>
      <c r="D42" s="93" t="e">
        <f>IF(MONTH(D43)&gt;=7,DATE(YEAR(D43),7,1),DATE(YEAR(D43)-1,7,1))</f>
        <v>#NUM!</v>
      </c>
      <c r="E42" s="94"/>
      <c r="F42" s="94"/>
      <c r="G42" s="94"/>
      <c r="H42" s="94"/>
      <c r="I42" s="94"/>
      <c r="J42" s="94"/>
      <c r="K42" s="94"/>
      <c r="L42" s="94"/>
      <c r="M42" s="94"/>
      <c r="N42" s="94"/>
      <c r="O42" s="94"/>
      <c r="P42" s="94"/>
      <c r="Q42" s="94"/>
      <c r="R42" s="94"/>
      <c r="S42" s="95"/>
      <c r="T42" s="47"/>
      <c r="U42" s="13"/>
    </row>
    <row r="43" spans="1:21" ht="15" hidden="1" customHeight="1" x14ac:dyDescent="0.25">
      <c r="A43" s="91"/>
      <c r="B43" s="92"/>
      <c r="C43" s="92" t="s">
        <v>41</v>
      </c>
      <c r="D43" s="96" t="e">
        <f>EOMONTH(D47,-1)+1</f>
        <v>#NUM!</v>
      </c>
      <c r="E43" s="94"/>
      <c r="F43" s="94"/>
      <c r="G43" s="94"/>
      <c r="H43" s="94"/>
      <c r="I43" s="94"/>
      <c r="J43" s="94"/>
      <c r="K43" s="94"/>
      <c r="L43" s="94"/>
      <c r="M43" s="94"/>
      <c r="N43" s="94"/>
      <c r="O43" s="94"/>
      <c r="P43" s="94"/>
      <c r="Q43" s="94"/>
      <c r="R43" s="94"/>
      <c r="S43" s="95"/>
      <c r="T43" s="47"/>
      <c r="U43" s="13"/>
    </row>
    <row r="44" spans="1:21" ht="27.75" hidden="1" customHeight="1" x14ac:dyDescent="0.25">
      <c r="A44" s="97"/>
      <c r="B44" s="98" t="s">
        <v>13</v>
      </c>
      <c r="C44" s="99"/>
      <c r="D44" s="100"/>
      <c r="E44" s="101">
        <f>DAYS360(B8,E47)/30</f>
        <v>6</v>
      </c>
      <c r="F44" s="101">
        <f>12-E44</f>
        <v>6</v>
      </c>
      <c r="G44" s="101">
        <f>+E44</f>
        <v>6</v>
      </c>
      <c r="H44" s="129">
        <f t="shared" ref="H44:R44" si="11">+F44</f>
        <v>6</v>
      </c>
      <c r="I44" s="101">
        <f t="shared" si="11"/>
        <v>6</v>
      </c>
      <c r="J44" s="129">
        <f t="shared" si="11"/>
        <v>6</v>
      </c>
      <c r="K44" s="101">
        <f t="shared" si="11"/>
        <v>6</v>
      </c>
      <c r="L44" s="129">
        <f t="shared" si="11"/>
        <v>6</v>
      </c>
      <c r="M44" s="101">
        <f t="shared" si="11"/>
        <v>6</v>
      </c>
      <c r="N44" s="129">
        <f>+L44</f>
        <v>6</v>
      </c>
      <c r="O44" s="101">
        <f>+M44</f>
        <v>6</v>
      </c>
      <c r="P44" s="129">
        <f t="shared" si="11"/>
        <v>6</v>
      </c>
      <c r="Q44" s="101">
        <f t="shared" si="11"/>
        <v>6</v>
      </c>
      <c r="R44" s="129">
        <f t="shared" si="11"/>
        <v>6</v>
      </c>
      <c r="S44" s="95"/>
      <c r="T44" s="47"/>
      <c r="U44" s="13"/>
    </row>
    <row r="45" spans="1:21" ht="27.75" hidden="1" customHeight="1" thickBot="1" x14ac:dyDescent="0.3">
      <c r="A45" s="102">
        <f>B8</f>
        <v>0</v>
      </c>
      <c r="B45" s="103">
        <f>C8</f>
        <v>0</v>
      </c>
      <c r="C45" s="104"/>
      <c r="D45" s="105"/>
      <c r="E45" s="106"/>
      <c r="F45" s="106"/>
      <c r="G45" s="106"/>
      <c r="H45" s="106"/>
      <c r="I45" s="106"/>
      <c r="J45" s="106"/>
      <c r="K45" s="106"/>
      <c r="L45" s="106"/>
      <c r="M45" s="106"/>
      <c r="N45" s="106"/>
      <c r="O45" s="106"/>
      <c r="P45" s="106"/>
      <c r="Q45" s="106"/>
      <c r="R45" s="106"/>
      <c r="S45" s="95"/>
      <c r="T45" s="47"/>
      <c r="U45" s="13"/>
    </row>
    <row r="46" spans="1:21" ht="18.75" thickBot="1" x14ac:dyDescent="0.3">
      <c r="A46" s="310" t="s">
        <v>15</v>
      </c>
      <c r="B46" s="311"/>
      <c r="C46" s="50" t="s">
        <v>11</v>
      </c>
      <c r="D46" s="287" t="s">
        <v>55</v>
      </c>
      <c r="E46" s="288"/>
      <c r="F46" s="289" t="s">
        <v>56</v>
      </c>
      <c r="G46" s="289"/>
      <c r="H46" s="289" t="s">
        <v>57</v>
      </c>
      <c r="I46" s="289"/>
      <c r="J46" s="289" t="s">
        <v>58</v>
      </c>
      <c r="K46" s="289"/>
      <c r="L46" s="289" t="s">
        <v>59</v>
      </c>
      <c r="M46" s="289"/>
      <c r="N46" s="289" t="s">
        <v>60</v>
      </c>
      <c r="O46" s="289"/>
      <c r="P46" s="289" t="s">
        <v>61</v>
      </c>
      <c r="Q46" s="289"/>
      <c r="R46" s="107" t="s">
        <v>62</v>
      </c>
      <c r="S46" s="108" t="s">
        <v>10</v>
      </c>
      <c r="T46" s="47"/>
      <c r="U46" s="25"/>
    </row>
    <row r="47" spans="1:21" ht="18.75" thickBot="1" x14ac:dyDescent="0.3">
      <c r="A47" s="310" t="s">
        <v>49</v>
      </c>
      <c r="B47" s="311"/>
      <c r="C47" s="52"/>
      <c r="D47" s="42">
        <f>+B8</f>
        <v>0</v>
      </c>
      <c r="E47" s="33">
        <f>IF(MONTH(D47)&lt;=6,DATE(YEAR(D47),6,30),DATE(YEAR(D47)+1,6,30))</f>
        <v>182</v>
      </c>
      <c r="F47" s="35">
        <f>E47+1</f>
        <v>183</v>
      </c>
      <c r="G47" s="33">
        <f>DATE(YEAR(F47)+1,6,30)</f>
        <v>547</v>
      </c>
      <c r="H47" s="35">
        <f>G47+1</f>
        <v>548</v>
      </c>
      <c r="I47" s="33">
        <f>DATE(YEAR(H47)+1,6,30)</f>
        <v>912</v>
      </c>
      <c r="J47" s="35">
        <f>I47+1</f>
        <v>913</v>
      </c>
      <c r="K47" s="33">
        <f>DATE(YEAR(J47)+1,6,30)</f>
        <v>1277</v>
      </c>
      <c r="L47" s="35">
        <f>K47+1</f>
        <v>1278</v>
      </c>
      <c r="M47" s="33">
        <f>DATE(YEAR(L47)+1,6,30)</f>
        <v>1643</v>
      </c>
      <c r="N47" s="35">
        <f>M47+1</f>
        <v>1644</v>
      </c>
      <c r="O47" s="33">
        <f>DATE(YEAR(N47)+1,6,30)</f>
        <v>2008</v>
      </c>
      <c r="P47" s="35">
        <f>O47+1</f>
        <v>2009</v>
      </c>
      <c r="Q47" s="33">
        <f>DATE(YEAR(P47)+1,6,30)</f>
        <v>2373</v>
      </c>
      <c r="R47" s="34">
        <f>Q47+1</f>
        <v>2374</v>
      </c>
      <c r="S47" s="109" t="s">
        <v>44</v>
      </c>
      <c r="T47" s="47"/>
      <c r="U47" s="26"/>
    </row>
    <row r="48" spans="1:21" s="12" customFormat="1" ht="37.5" customHeight="1" x14ac:dyDescent="0.25">
      <c r="A48" s="110" t="s">
        <v>7</v>
      </c>
      <c r="B48" s="111" t="s">
        <v>25</v>
      </c>
      <c r="C48" s="112" t="s">
        <v>26</v>
      </c>
      <c r="D48" s="234"/>
      <c r="E48" s="144" t="s">
        <v>35</v>
      </c>
      <c r="F48" s="145" t="s">
        <v>35</v>
      </c>
      <c r="G48" s="152" t="s">
        <v>36</v>
      </c>
      <c r="H48" s="153" t="s">
        <v>36</v>
      </c>
      <c r="I48" s="140" t="s">
        <v>37</v>
      </c>
      <c r="J48" s="141" t="s">
        <v>37</v>
      </c>
      <c r="K48" s="168" t="s">
        <v>33</v>
      </c>
      <c r="L48" s="169" t="s">
        <v>33</v>
      </c>
      <c r="M48" s="178" t="s">
        <v>38</v>
      </c>
      <c r="N48" s="179" t="s">
        <v>38</v>
      </c>
      <c r="O48" s="188" t="s">
        <v>39</v>
      </c>
      <c r="P48" s="189" t="s">
        <v>39</v>
      </c>
      <c r="Q48" s="198" t="s">
        <v>40</v>
      </c>
      <c r="R48" s="199" t="s">
        <v>40</v>
      </c>
      <c r="S48" s="113"/>
      <c r="T48" s="59"/>
      <c r="U48" s="27"/>
    </row>
    <row r="49" spans="1:26" ht="15" customHeight="1" x14ac:dyDescent="0.25">
      <c r="A49" s="114" t="str">
        <f>+A18</f>
        <v>PI Salary</v>
      </c>
      <c r="B49" s="115">
        <f>+B18</f>
        <v>0</v>
      </c>
      <c r="C49" s="32">
        <f>+C18</f>
        <v>78210</v>
      </c>
      <c r="D49" s="235"/>
      <c r="E49" s="146" t="e">
        <f t="shared" ref="E49:E54" si="12">IF($D$47=$D$42,D18,D18/12*E$44)</f>
        <v>#NUM!</v>
      </c>
      <c r="F49" s="147" t="e">
        <f t="shared" ref="F49:F54" si="13">+D18-E49</f>
        <v>#NUM!</v>
      </c>
      <c r="G49" s="154" t="e">
        <f t="shared" ref="G49:G54" si="14">IF($D$47=$D$42,F18,F18/12*G$44)</f>
        <v>#NUM!</v>
      </c>
      <c r="H49" s="155" t="e">
        <f t="shared" ref="H49:H54" si="15">+F18-G49</f>
        <v>#NUM!</v>
      </c>
      <c r="I49" s="142" t="e">
        <f t="shared" ref="I49:I54" si="16">IF($D$47=$D$42,H18,H18/12*I$44)</f>
        <v>#NUM!</v>
      </c>
      <c r="J49" s="162" t="e">
        <f t="shared" ref="J49:J54" si="17">+H18-I49</f>
        <v>#NUM!</v>
      </c>
      <c r="K49" s="170" t="e">
        <f t="shared" ref="K49:K54" si="18">IF($D$47=$D$42,J18,J18/12*K$44)</f>
        <v>#NUM!</v>
      </c>
      <c r="L49" s="171" t="e">
        <f t="shared" ref="L49:L54" si="19">+J18-K49</f>
        <v>#NUM!</v>
      </c>
      <c r="M49" s="180" t="e">
        <f t="shared" ref="M49:M54" si="20">IF($D$47=$D$42,L18,L18/12*M$44)</f>
        <v>#NUM!</v>
      </c>
      <c r="N49" s="181" t="e">
        <f t="shared" ref="N49:N54" si="21">+L18-M49</f>
        <v>#NUM!</v>
      </c>
      <c r="O49" s="190" t="e">
        <f t="shared" ref="O49:O54" si="22">IF($D$47=$D$42,N18,N18/12*O$44)</f>
        <v>#NUM!</v>
      </c>
      <c r="P49" s="191" t="e">
        <f t="shared" ref="P49:P54" si="23">+N18-O49</f>
        <v>#NUM!</v>
      </c>
      <c r="Q49" s="200" t="e">
        <f t="shared" ref="Q49:Q54" si="24">IF($D$47=$D$42,P18,P18/12*Q$44)</f>
        <v>#NUM!</v>
      </c>
      <c r="R49" s="132" t="e">
        <f t="shared" ref="R49:R54" si="25">+P18-Q49</f>
        <v>#NUM!</v>
      </c>
      <c r="S49" s="116" t="e">
        <f t="shared" ref="S49:S58" si="26">SUM(D49:R49)</f>
        <v>#NUM!</v>
      </c>
      <c r="T49" s="47"/>
      <c r="U49" s="28"/>
    </row>
    <row r="50" spans="1:26" ht="15" customHeight="1" x14ac:dyDescent="0.25">
      <c r="A50" s="117" t="str">
        <f t="shared" ref="A50:A56" si="27">+A19</f>
        <v>Grad Salary</v>
      </c>
      <c r="B50" s="118">
        <f t="shared" ref="B50:B56" si="28">+B19</f>
        <v>0</v>
      </c>
      <c r="C50" s="32">
        <f t="shared" ref="C50:C56" si="29">+C19</f>
        <v>78230</v>
      </c>
      <c r="D50" s="235"/>
      <c r="E50" s="146" t="e">
        <f t="shared" si="12"/>
        <v>#NUM!</v>
      </c>
      <c r="F50" s="147" t="e">
        <f t="shared" si="13"/>
        <v>#NUM!</v>
      </c>
      <c r="G50" s="154" t="e">
        <f t="shared" si="14"/>
        <v>#NUM!</v>
      </c>
      <c r="H50" s="155" t="e">
        <f t="shared" si="15"/>
        <v>#NUM!</v>
      </c>
      <c r="I50" s="142" t="e">
        <f t="shared" si="16"/>
        <v>#NUM!</v>
      </c>
      <c r="J50" s="162" t="e">
        <f t="shared" si="17"/>
        <v>#NUM!</v>
      </c>
      <c r="K50" s="170" t="e">
        <f t="shared" si="18"/>
        <v>#NUM!</v>
      </c>
      <c r="L50" s="171" t="e">
        <f t="shared" si="19"/>
        <v>#NUM!</v>
      </c>
      <c r="M50" s="180" t="e">
        <f t="shared" si="20"/>
        <v>#NUM!</v>
      </c>
      <c r="N50" s="181" t="e">
        <f t="shared" si="21"/>
        <v>#NUM!</v>
      </c>
      <c r="O50" s="190" t="e">
        <f t="shared" si="22"/>
        <v>#NUM!</v>
      </c>
      <c r="P50" s="191" t="e">
        <f t="shared" si="23"/>
        <v>#NUM!</v>
      </c>
      <c r="Q50" s="200" t="e">
        <f t="shared" si="24"/>
        <v>#NUM!</v>
      </c>
      <c r="R50" s="132" t="e">
        <f t="shared" si="25"/>
        <v>#NUM!</v>
      </c>
      <c r="S50" s="116" t="e">
        <f t="shared" si="26"/>
        <v>#NUM!</v>
      </c>
      <c r="T50" s="47"/>
      <c r="U50" s="28"/>
    </row>
    <row r="51" spans="1:26" ht="15" customHeight="1" x14ac:dyDescent="0.25">
      <c r="A51" s="117" t="str">
        <f t="shared" si="27"/>
        <v>Fringe</v>
      </c>
      <c r="B51" s="118">
        <f t="shared" si="28"/>
        <v>0</v>
      </c>
      <c r="C51" s="32">
        <f t="shared" si="29"/>
        <v>78280</v>
      </c>
      <c r="D51" s="235"/>
      <c r="E51" s="146" t="e">
        <f t="shared" si="12"/>
        <v>#NUM!</v>
      </c>
      <c r="F51" s="147" t="e">
        <f t="shared" si="13"/>
        <v>#NUM!</v>
      </c>
      <c r="G51" s="154" t="e">
        <f t="shared" si="14"/>
        <v>#NUM!</v>
      </c>
      <c r="H51" s="155" t="e">
        <f t="shared" si="15"/>
        <v>#NUM!</v>
      </c>
      <c r="I51" s="142" t="e">
        <f t="shared" si="16"/>
        <v>#NUM!</v>
      </c>
      <c r="J51" s="162" t="e">
        <f t="shared" si="17"/>
        <v>#NUM!</v>
      </c>
      <c r="K51" s="170" t="e">
        <f t="shared" si="18"/>
        <v>#NUM!</v>
      </c>
      <c r="L51" s="171" t="e">
        <f t="shared" si="19"/>
        <v>#NUM!</v>
      </c>
      <c r="M51" s="180" t="e">
        <f t="shared" si="20"/>
        <v>#NUM!</v>
      </c>
      <c r="N51" s="181" t="e">
        <f t="shared" si="21"/>
        <v>#NUM!</v>
      </c>
      <c r="O51" s="190" t="e">
        <f t="shared" si="22"/>
        <v>#NUM!</v>
      </c>
      <c r="P51" s="191" t="e">
        <f t="shared" si="23"/>
        <v>#NUM!</v>
      </c>
      <c r="Q51" s="200" t="e">
        <f t="shared" si="24"/>
        <v>#NUM!</v>
      </c>
      <c r="R51" s="132" t="e">
        <f t="shared" si="25"/>
        <v>#NUM!</v>
      </c>
      <c r="S51" s="116" t="e">
        <f t="shared" si="26"/>
        <v>#NUM!</v>
      </c>
      <c r="T51" s="47"/>
      <c r="U51" s="28"/>
    </row>
    <row r="52" spans="1:26" ht="15" customHeight="1" x14ac:dyDescent="0.25">
      <c r="A52" s="117" t="str">
        <f t="shared" si="27"/>
        <v>Fee Remits</v>
      </c>
      <c r="B52" s="118">
        <f t="shared" si="28"/>
        <v>0</v>
      </c>
      <c r="C52" s="32">
        <f t="shared" si="29"/>
        <v>78270</v>
      </c>
      <c r="D52" s="235"/>
      <c r="E52" s="146" t="e">
        <f t="shared" si="12"/>
        <v>#NUM!</v>
      </c>
      <c r="F52" s="147" t="e">
        <f t="shared" si="13"/>
        <v>#NUM!</v>
      </c>
      <c r="G52" s="154" t="e">
        <f t="shared" si="14"/>
        <v>#NUM!</v>
      </c>
      <c r="H52" s="155" t="e">
        <f t="shared" si="15"/>
        <v>#NUM!</v>
      </c>
      <c r="I52" s="142" t="e">
        <f t="shared" si="16"/>
        <v>#NUM!</v>
      </c>
      <c r="J52" s="162" t="e">
        <f t="shared" si="17"/>
        <v>#NUM!</v>
      </c>
      <c r="K52" s="170" t="e">
        <f t="shared" si="18"/>
        <v>#NUM!</v>
      </c>
      <c r="L52" s="171" t="e">
        <f t="shared" si="19"/>
        <v>#NUM!</v>
      </c>
      <c r="M52" s="180" t="e">
        <f t="shared" si="20"/>
        <v>#NUM!</v>
      </c>
      <c r="N52" s="181" t="e">
        <f t="shared" si="21"/>
        <v>#NUM!</v>
      </c>
      <c r="O52" s="190" t="e">
        <f t="shared" si="22"/>
        <v>#NUM!</v>
      </c>
      <c r="P52" s="191" t="e">
        <f t="shared" si="23"/>
        <v>#NUM!</v>
      </c>
      <c r="Q52" s="200" t="e">
        <f t="shared" si="24"/>
        <v>#NUM!</v>
      </c>
      <c r="R52" s="132" t="e">
        <f t="shared" si="25"/>
        <v>#NUM!</v>
      </c>
      <c r="S52" s="116" t="e">
        <f t="shared" si="26"/>
        <v>#NUM!</v>
      </c>
      <c r="T52" s="47"/>
      <c r="U52" s="28"/>
    </row>
    <row r="53" spans="1:26" ht="15" customHeight="1" x14ac:dyDescent="0.25">
      <c r="A53" s="117" t="str">
        <f t="shared" si="27"/>
        <v>Other Direct Cost</v>
      </c>
      <c r="B53" s="118">
        <f t="shared" si="28"/>
        <v>0</v>
      </c>
      <c r="C53" s="32" t="str">
        <f t="shared" si="29"/>
        <v>784**</v>
      </c>
      <c r="D53" s="235"/>
      <c r="E53" s="146" t="e">
        <f t="shared" si="12"/>
        <v>#NUM!</v>
      </c>
      <c r="F53" s="147" t="e">
        <f t="shared" si="13"/>
        <v>#NUM!</v>
      </c>
      <c r="G53" s="154" t="e">
        <f t="shared" si="14"/>
        <v>#NUM!</v>
      </c>
      <c r="H53" s="155" t="e">
        <f t="shared" si="15"/>
        <v>#NUM!</v>
      </c>
      <c r="I53" s="142" t="e">
        <f t="shared" si="16"/>
        <v>#NUM!</v>
      </c>
      <c r="J53" s="162" t="e">
        <f t="shared" si="17"/>
        <v>#NUM!</v>
      </c>
      <c r="K53" s="170" t="e">
        <f t="shared" si="18"/>
        <v>#NUM!</v>
      </c>
      <c r="L53" s="171" t="e">
        <f t="shared" si="19"/>
        <v>#NUM!</v>
      </c>
      <c r="M53" s="180" t="e">
        <f t="shared" si="20"/>
        <v>#NUM!</v>
      </c>
      <c r="N53" s="181" t="e">
        <f t="shared" si="21"/>
        <v>#NUM!</v>
      </c>
      <c r="O53" s="190" t="e">
        <f t="shared" si="22"/>
        <v>#NUM!</v>
      </c>
      <c r="P53" s="191" t="e">
        <f t="shared" si="23"/>
        <v>#NUM!</v>
      </c>
      <c r="Q53" s="200" t="e">
        <f t="shared" si="24"/>
        <v>#NUM!</v>
      </c>
      <c r="R53" s="132" t="e">
        <f t="shared" si="25"/>
        <v>#NUM!</v>
      </c>
      <c r="S53" s="116" t="e">
        <f t="shared" si="26"/>
        <v>#NUM!</v>
      </c>
      <c r="T53" s="47"/>
      <c r="U53" s="28"/>
    </row>
    <row r="54" spans="1:26" ht="15" customHeight="1" thickBot="1" x14ac:dyDescent="0.3">
      <c r="A54" s="117" t="str">
        <f t="shared" si="27"/>
        <v>Equipment</v>
      </c>
      <c r="B54" s="118">
        <f t="shared" si="28"/>
        <v>0</v>
      </c>
      <c r="C54" s="32">
        <f t="shared" si="29"/>
        <v>78510</v>
      </c>
      <c r="D54" s="236"/>
      <c r="E54" s="146" t="e">
        <f t="shared" si="12"/>
        <v>#NUM!</v>
      </c>
      <c r="F54" s="148" t="e">
        <f t="shared" si="13"/>
        <v>#NUM!</v>
      </c>
      <c r="G54" s="156" t="e">
        <f t="shared" si="14"/>
        <v>#NUM!</v>
      </c>
      <c r="H54" s="157" t="e">
        <f t="shared" si="15"/>
        <v>#NUM!</v>
      </c>
      <c r="I54" s="163" t="e">
        <f t="shared" si="16"/>
        <v>#NUM!</v>
      </c>
      <c r="J54" s="164" t="e">
        <f t="shared" si="17"/>
        <v>#NUM!</v>
      </c>
      <c r="K54" s="172" t="e">
        <f t="shared" si="18"/>
        <v>#NUM!</v>
      </c>
      <c r="L54" s="173" t="e">
        <f t="shared" si="19"/>
        <v>#NUM!</v>
      </c>
      <c r="M54" s="182" t="e">
        <f t="shared" si="20"/>
        <v>#NUM!</v>
      </c>
      <c r="N54" s="183" t="e">
        <f t="shared" si="21"/>
        <v>#NUM!</v>
      </c>
      <c r="O54" s="192" t="e">
        <f t="shared" si="22"/>
        <v>#NUM!</v>
      </c>
      <c r="P54" s="193" t="e">
        <f t="shared" si="23"/>
        <v>#NUM!</v>
      </c>
      <c r="Q54" s="201" t="e">
        <f t="shared" si="24"/>
        <v>#NUM!</v>
      </c>
      <c r="R54" s="133" t="e">
        <f t="shared" si="25"/>
        <v>#NUM!</v>
      </c>
      <c r="S54" s="119" t="e">
        <f t="shared" si="26"/>
        <v>#NUM!</v>
      </c>
      <c r="T54" s="47"/>
      <c r="U54" s="28"/>
    </row>
    <row r="55" spans="1:26" ht="15" customHeight="1" thickBot="1" x14ac:dyDescent="0.3">
      <c r="A55" s="117">
        <f t="shared" si="27"/>
        <v>0</v>
      </c>
      <c r="B55" s="118">
        <f t="shared" si="28"/>
        <v>0</v>
      </c>
      <c r="C55" s="120" t="str">
        <f t="shared" si="29"/>
        <v>Subtotal</v>
      </c>
      <c r="D55" s="237"/>
      <c r="E55" s="149" t="e">
        <f>SUM(E49:E54)</f>
        <v>#NUM!</v>
      </c>
      <c r="F55" s="150" t="e">
        <f>SUM(F49:F54)</f>
        <v>#NUM!</v>
      </c>
      <c r="G55" s="158" t="e">
        <f>SUM(G49:G54)</f>
        <v>#NUM!</v>
      </c>
      <c r="H55" s="159" t="e">
        <f t="shared" ref="H55:R55" si="30">SUM(H49:H54)</f>
        <v>#NUM!</v>
      </c>
      <c r="I55" s="143" t="e">
        <f>SUM(I49:I54)</f>
        <v>#NUM!</v>
      </c>
      <c r="J55" s="165" t="e">
        <f t="shared" si="30"/>
        <v>#NUM!</v>
      </c>
      <c r="K55" s="174" t="e">
        <f>SUM(K49:K54)</f>
        <v>#NUM!</v>
      </c>
      <c r="L55" s="175" t="e">
        <f t="shared" si="30"/>
        <v>#NUM!</v>
      </c>
      <c r="M55" s="184" t="e">
        <f>SUM(M49:M54)</f>
        <v>#NUM!</v>
      </c>
      <c r="N55" s="185" t="e">
        <f t="shared" si="30"/>
        <v>#NUM!</v>
      </c>
      <c r="O55" s="194" t="e">
        <f>SUM(O49:O54)</f>
        <v>#NUM!</v>
      </c>
      <c r="P55" s="195" t="e">
        <f t="shared" si="30"/>
        <v>#NUM!</v>
      </c>
      <c r="Q55" s="202" t="e">
        <f>SUM(Q49:Q54)</f>
        <v>#NUM!</v>
      </c>
      <c r="R55" s="134" t="e">
        <f t="shared" si="30"/>
        <v>#NUM!</v>
      </c>
      <c r="S55" s="123" t="e">
        <f t="shared" si="26"/>
        <v>#NUM!</v>
      </c>
      <c r="T55" s="47"/>
      <c r="U55" s="28"/>
    </row>
    <row r="56" spans="1:26" ht="15" customHeight="1" thickBot="1" x14ac:dyDescent="0.3">
      <c r="A56" s="124" t="str">
        <f t="shared" si="27"/>
        <v>F &amp; A</v>
      </c>
      <c r="B56" s="125">
        <f t="shared" si="28"/>
        <v>0</v>
      </c>
      <c r="C56" s="136">
        <f t="shared" si="29"/>
        <v>78310</v>
      </c>
      <c r="D56" s="238"/>
      <c r="E56" s="146" t="e">
        <f>IF($D$47=$D$42,D25,D25/12*E$44)</f>
        <v>#NUM!</v>
      </c>
      <c r="F56" s="151" t="e">
        <f>+D25-E56</f>
        <v>#NUM!</v>
      </c>
      <c r="G56" s="160" t="e">
        <f>IF($D$47=$D$42,F25,F25/12*G$44)</f>
        <v>#NUM!</v>
      </c>
      <c r="H56" s="161" t="e">
        <f>+F25-G56</f>
        <v>#NUM!</v>
      </c>
      <c r="I56" s="166" t="e">
        <f>IF($D$47=$D$42,H25,H25/12*I$44)</f>
        <v>#NUM!</v>
      </c>
      <c r="J56" s="167" t="e">
        <f>+H25-I56</f>
        <v>#NUM!</v>
      </c>
      <c r="K56" s="176" t="e">
        <f>IF($D$47=$D$42,J25,J25/12*K$44)</f>
        <v>#NUM!</v>
      </c>
      <c r="L56" s="177" t="e">
        <f>+J25-K56</f>
        <v>#NUM!</v>
      </c>
      <c r="M56" s="186" t="e">
        <f>IF($D$47=$D$42,L25,L25/12*M$44)</f>
        <v>#NUM!</v>
      </c>
      <c r="N56" s="187" t="e">
        <f>+L25-M56</f>
        <v>#NUM!</v>
      </c>
      <c r="O56" s="196" t="e">
        <f>IF($D$47=$D$42,N25,N25/12*O$44)</f>
        <v>#NUM!</v>
      </c>
      <c r="P56" s="197" t="e">
        <f>+N25-O56</f>
        <v>#NUM!</v>
      </c>
      <c r="Q56" s="203" t="e">
        <f>IF($D$47=$D$42,P25,P25/12*Q$44)</f>
        <v>#NUM!</v>
      </c>
      <c r="R56" s="204" t="e">
        <f>+P25-Q56</f>
        <v>#NUM!</v>
      </c>
      <c r="S56" s="126" t="e">
        <f t="shared" si="26"/>
        <v>#NUM!</v>
      </c>
      <c r="T56" s="47"/>
      <c r="U56" s="28"/>
    </row>
    <row r="57" spans="1:26" ht="15" customHeight="1" thickBot="1" x14ac:dyDescent="0.3">
      <c r="A57" s="127"/>
      <c r="B57" s="280" t="s">
        <v>16</v>
      </c>
      <c r="C57" s="281"/>
      <c r="D57" s="237"/>
      <c r="E57" s="149" t="e">
        <f>SUM(D49:E56)-SUM(D55:E55)</f>
        <v>#NUM!</v>
      </c>
      <c r="F57" s="150"/>
      <c r="G57" s="158" t="e">
        <f>SUM(F49:G56)-SUM(F55:G55)</f>
        <v>#NUM!</v>
      </c>
      <c r="H57" s="159"/>
      <c r="I57" s="143" t="e">
        <f>SUM(H49:I56)-SUM(H55:I55)</f>
        <v>#NUM!</v>
      </c>
      <c r="J57" s="165"/>
      <c r="K57" s="174" t="e">
        <f>SUM(J49:K56)-SUM(J55:K55)</f>
        <v>#NUM!</v>
      </c>
      <c r="L57" s="175"/>
      <c r="M57" s="184" t="e">
        <f>SUM(L49:M56)-SUM(L55:M55)</f>
        <v>#NUM!</v>
      </c>
      <c r="N57" s="185"/>
      <c r="O57" s="194" t="e">
        <f>SUM(N49:O56)-SUM(N55:O55)</f>
        <v>#NUM!</v>
      </c>
      <c r="P57" s="195"/>
      <c r="Q57" s="202" t="e">
        <f>SUM(P49:Q56)-SUM(P55:Q55)</f>
        <v>#NUM!</v>
      </c>
      <c r="R57" s="134" t="e">
        <f>SUM(R49:R56)-R55</f>
        <v>#NUM!</v>
      </c>
      <c r="S57" s="128" t="e">
        <f t="shared" si="26"/>
        <v>#NUM!</v>
      </c>
      <c r="T57" s="47"/>
      <c r="U57" s="28"/>
    </row>
    <row r="58" spans="1:26" ht="15" customHeight="1" thickBot="1" x14ac:dyDescent="0.3">
      <c r="A58" s="127">
        <f>+A26</f>
        <v>0</v>
      </c>
      <c r="B58" s="280" t="s">
        <v>43</v>
      </c>
      <c r="C58" s="281"/>
      <c r="D58" s="237"/>
      <c r="E58" s="149"/>
      <c r="F58" s="150" t="e">
        <f>SUM(E49:F56)-SUM(E55:F55)</f>
        <v>#NUM!</v>
      </c>
      <c r="G58" s="158"/>
      <c r="H58" s="159" t="e">
        <f>SUM(G49:H56)-SUM(G55:H55)</f>
        <v>#NUM!</v>
      </c>
      <c r="I58" s="143"/>
      <c r="J58" s="165" t="e">
        <f>SUM(I49:J56)-SUM(I55:J55)</f>
        <v>#NUM!</v>
      </c>
      <c r="K58" s="174"/>
      <c r="L58" s="175" t="e">
        <f>SUM(K49:L56)-SUM(K55:L55)</f>
        <v>#NUM!</v>
      </c>
      <c r="M58" s="184"/>
      <c r="N58" s="185" t="e">
        <f>SUM(M49:N56)-SUM(M55:N55)</f>
        <v>#NUM!</v>
      </c>
      <c r="O58" s="121"/>
      <c r="P58" s="122" t="e">
        <f>SUM(O49:P56)-SUM(O55:P55)</f>
        <v>#NUM!</v>
      </c>
      <c r="Q58" s="202"/>
      <c r="R58" s="134" t="e">
        <f>SUM(Q49:R56)-SUM(Q55:R55)</f>
        <v>#NUM!</v>
      </c>
      <c r="S58" s="123" t="e">
        <f t="shared" si="26"/>
        <v>#NUM!</v>
      </c>
      <c r="T58" s="47"/>
      <c r="U58" s="28"/>
    </row>
    <row r="59" spans="1:26" ht="15" customHeight="1" x14ac:dyDescent="0.3">
      <c r="A59" s="15"/>
      <c r="C59" s="16"/>
      <c r="D59" s="17"/>
      <c r="E59" s="18"/>
      <c r="F59" s="18"/>
      <c r="G59" s="18"/>
      <c r="H59" s="18"/>
      <c r="I59" s="19"/>
      <c r="J59" s="18"/>
      <c r="K59" s="19"/>
      <c r="L59" s="18"/>
      <c r="M59" s="19"/>
      <c r="N59" s="18"/>
      <c r="O59" s="19"/>
      <c r="P59" s="18"/>
      <c r="Q59" s="19"/>
      <c r="R59" s="18"/>
      <c r="S59" s="18"/>
      <c r="T59" s="20"/>
      <c r="U59" s="20"/>
    </row>
    <row r="60" spans="1:26" ht="1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
      <c r="E61" s="43"/>
    </row>
  </sheetData>
  <sheetProtection selectLockedCells="1" selectUnlockedCells="1"/>
  <mergeCells count="180">
    <mergeCell ref="P36:Q36"/>
    <mergeCell ref="D35:E35"/>
    <mergeCell ref="F35:G35"/>
    <mergeCell ref="A47:B47"/>
    <mergeCell ref="D39:E39"/>
    <mergeCell ref="F39:G39"/>
    <mergeCell ref="H39:I39"/>
    <mergeCell ref="J39:K39"/>
    <mergeCell ref="L39:M39"/>
    <mergeCell ref="A46:B46"/>
    <mergeCell ref="N39:O39"/>
    <mergeCell ref="P37:Q37"/>
    <mergeCell ref="J38:K38"/>
    <mergeCell ref="L38:M38"/>
    <mergeCell ref="N38:O38"/>
    <mergeCell ref="P39:Q39"/>
    <mergeCell ref="P38:Q38"/>
    <mergeCell ref="D38:E38"/>
    <mergeCell ref="F38:G38"/>
    <mergeCell ref="H38:I38"/>
    <mergeCell ref="D36:E36"/>
    <mergeCell ref="F36:G36"/>
    <mergeCell ref="H36:I36"/>
    <mergeCell ref="J36:K36"/>
    <mergeCell ref="L36:M36"/>
    <mergeCell ref="N36:O36"/>
    <mergeCell ref="D37:E37"/>
    <mergeCell ref="F37:G37"/>
    <mergeCell ref="H37:I37"/>
    <mergeCell ref="J37:K37"/>
    <mergeCell ref="L37:M37"/>
    <mergeCell ref="N37:O37"/>
    <mergeCell ref="D28:E28"/>
    <mergeCell ref="F28:G28"/>
    <mergeCell ref="H28:I28"/>
    <mergeCell ref="D34:E34"/>
    <mergeCell ref="F34:G34"/>
    <mergeCell ref="H34:I34"/>
    <mergeCell ref="J34:K34"/>
    <mergeCell ref="L34:M34"/>
    <mergeCell ref="H33:I33"/>
    <mergeCell ref="D32:E32"/>
    <mergeCell ref="F32:G32"/>
    <mergeCell ref="H32:I32"/>
    <mergeCell ref="J32:K32"/>
    <mergeCell ref="L32:M32"/>
    <mergeCell ref="J33:K33"/>
    <mergeCell ref="L33:M33"/>
    <mergeCell ref="F33:G33"/>
    <mergeCell ref="P35:Q35"/>
    <mergeCell ref="A29:B29"/>
    <mergeCell ref="D30:E30"/>
    <mergeCell ref="F30:G30"/>
    <mergeCell ref="H30:I30"/>
    <mergeCell ref="J30:K30"/>
    <mergeCell ref="L30:M30"/>
    <mergeCell ref="D31:E31"/>
    <mergeCell ref="F31:G31"/>
    <mergeCell ref="H31:I31"/>
    <mergeCell ref="J31:K31"/>
    <mergeCell ref="L31:M31"/>
    <mergeCell ref="H35:I35"/>
    <mergeCell ref="J35:K35"/>
    <mergeCell ref="L35:M35"/>
    <mergeCell ref="N35:O35"/>
    <mergeCell ref="N18:O18"/>
    <mergeCell ref="L18:M18"/>
    <mergeCell ref="P18:Q18"/>
    <mergeCell ref="P19:Q19"/>
    <mergeCell ref="N26:O26"/>
    <mergeCell ref="P25:Q25"/>
    <mergeCell ref="P26:Q26"/>
    <mergeCell ref="H24:I24"/>
    <mergeCell ref="J24:K24"/>
    <mergeCell ref="J18:K18"/>
    <mergeCell ref="H25:I25"/>
    <mergeCell ref="J25:K25"/>
    <mergeCell ref="P21:Q21"/>
    <mergeCell ref="P20:Q20"/>
    <mergeCell ref="P24:Q24"/>
    <mergeCell ref="P23:Q23"/>
    <mergeCell ref="J23:K23"/>
    <mergeCell ref="H23:I23"/>
    <mergeCell ref="H21:I21"/>
    <mergeCell ref="J46:K46"/>
    <mergeCell ref="L46:M46"/>
    <mergeCell ref="D33:E33"/>
    <mergeCell ref="J28:K28"/>
    <mergeCell ref="L28:M28"/>
    <mergeCell ref="B57:C57"/>
    <mergeCell ref="D21:E21"/>
    <mergeCell ref="P22:Q22"/>
    <mergeCell ref="N25:O25"/>
    <mergeCell ref="F25:G25"/>
    <mergeCell ref="L24:M24"/>
    <mergeCell ref="F21:G21"/>
    <mergeCell ref="N46:O46"/>
    <mergeCell ref="P46:Q46"/>
    <mergeCell ref="N28:O28"/>
    <mergeCell ref="P28:Q28"/>
    <mergeCell ref="P31:Q31"/>
    <mergeCell ref="P32:Q32"/>
    <mergeCell ref="N34:O34"/>
    <mergeCell ref="P34:Q34"/>
    <mergeCell ref="N31:O31"/>
    <mergeCell ref="P33:Q33"/>
    <mergeCell ref="N32:O32"/>
    <mergeCell ref="N33:O33"/>
    <mergeCell ref="B11:C11"/>
    <mergeCell ref="J4:M4"/>
    <mergeCell ref="J5:M5"/>
    <mergeCell ref="J3:M3"/>
    <mergeCell ref="J6:M6"/>
    <mergeCell ref="J8:M8"/>
    <mergeCell ref="J10:M10"/>
    <mergeCell ref="B58:C58"/>
    <mergeCell ref="L25:M25"/>
    <mergeCell ref="L26:M26"/>
    <mergeCell ref="H26:I26"/>
    <mergeCell ref="H18:I18"/>
    <mergeCell ref="H19:I19"/>
    <mergeCell ref="H20:I20"/>
    <mergeCell ref="L19:M19"/>
    <mergeCell ref="L23:M23"/>
    <mergeCell ref="L20:M20"/>
    <mergeCell ref="L22:M22"/>
    <mergeCell ref="D24:E24"/>
    <mergeCell ref="F24:G24"/>
    <mergeCell ref="J26:K26"/>
    <mergeCell ref="D46:E46"/>
    <mergeCell ref="F46:G46"/>
    <mergeCell ref="H46:I46"/>
    <mergeCell ref="N20:O20"/>
    <mergeCell ref="L21:M21"/>
    <mergeCell ref="N22:O22"/>
    <mergeCell ref="D19:E19"/>
    <mergeCell ref="D20:E20"/>
    <mergeCell ref="F20:G20"/>
    <mergeCell ref="H22:I22"/>
    <mergeCell ref="A2:T2"/>
    <mergeCell ref="L15:M15"/>
    <mergeCell ref="D15:E15"/>
    <mergeCell ref="F15:G15"/>
    <mergeCell ref="F18:G18"/>
    <mergeCell ref="P15:Q15"/>
    <mergeCell ref="B6:E6"/>
    <mergeCell ref="B5:E5"/>
    <mergeCell ref="B4:E4"/>
    <mergeCell ref="N4:S11"/>
    <mergeCell ref="J7:M7"/>
    <mergeCell ref="J9:M9"/>
    <mergeCell ref="D17:E17"/>
    <mergeCell ref="H17:I17"/>
    <mergeCell ref="J17:K17"/>
    <mergeCell ref="B3:E3"/>
    <mergeCell ref="F11:G11"/>
    <mergeCell ref="N24:O24"/>
    <mergeCell ref="N23:O23"/>
    <mergeCell ref="F26:G26"/>
    <mergeCell ref="F19:G19"/>
    <mergeCell ref="F23:G23"/>
    <mergeCell ref="D26:E26"/>
    <mergeCell ref="D25:E25"/>
    <mergeCell ref="D23:E23"/>
    <mergeCell ref="B10:F10"/>
    <mergeCell ref="D22:E22"/>
    <mergeCell ref="F22:G22"/>
    <mergeCell ref="J15:K15"/>
    <mergeCell ref="D18:E18"/>
    <mergeCell ref="H15:I15"/>
    <mergeCell ref="A16:B16"/>
    <mergeCell ref="J19:K19"/>
    <mergeCell ref="J20:K20"/>
    <mergeCell ref="F17:G17"/>
    <mergeCell ref="J22:K22"/>
    <mergeCell ref="J21:K21"/>
    <mergeCell ref="N15:O15"/>
    <mergeCell ref="L17:M17"/>
    <mergeCell ref="N21:O21"/>
    <mergeCell ref="N19:O19"/>
  </mergeCells>
  <phoneticPr fontId="0" type="noConversion"/>
  <dataValidations count="4">
    <dataValidation type="list" allowBlank="1" showInputMessage="1" showErrorMessage="1" sqref="N3">
      <formula1>$AA$2:$AA$6</formula1>
    </dataValidation>
    <dataValidation type="list" allowBlank="1" showInputMessage="1" showErrorMessage="1" sqref="F11:G11">
      <formula1>$AE$2:$AE$3</formula1>
    </dataValidation>
    <dataValidation type="list" allowBlank="1" showInputMessage="1" showErrorMessage="1" sqref="J3:M3">
      <formula1>$AD$1:$AD$7</formula1>
    </dataValidation>
    <dataValidation type="list" allowBlank="1" showInputMessage="1" showErrorMessage="1" sqref="B3:E3">
      <formula1>$AA$1:$AA$6</formula1>
    </dataValidation>
  </dataValidations>
  <printOptions horizontalCentered="1" verticalCentered="1" gridLines="1"/>
  <pageMargins left="0.25" right="0.25" top="0.3" bottom="0.1" header="0.23" footer="0.5"/>
  <pageSetup scale="58" orientation="landscape" r:id="rId1"/>
  <headerFooter alignWithMargins="0">
    <oddHeader xml:space="preserve">&amp;LMATCHING FUND - FORM 32 (Template Revised 8/17/11)
</oddHeader>
  </headerFooter>
  <ignoredErrors>
    <ignoredError sqref="G16 K1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zoomScaleNormal="100" workbookViewId="0">
      <selection activeCell="A58" sqref="A58"/>
    </sheetView>
  </sheetViews>
  <sheetFormatPr defaultRowHeight="12.75" x14ac:dyDescent="0.2"/>
  <cols>
    <col min="1" max="1" width="135" style="5" customWidth="1"/>
    <col min="6" max="6" width="33.7109375" customWidth="1"/>
  </cols>
  <sheetData>
    <row r="1" spans="1:7" s="8" customFormat="1" ht="23.25" x14ac:dyDescent="0.2">
      <c r="A1" s="7" t="s">
        <v>21</v>
      </c>
    </row>
    <row r="2" spans="1:7" s="8" customFormat="1" x14ac:dyDescent="0.2">
      <c r="A2" s="9"/>
    </row>
    <row r="3" spans="1:7" s="8" customFormat="1" ht="25.5" x14ac:dyDescent="0.2">
      <c r="A3" s="10" t="s">
        <v>20</v>
      </c>
    </row>
    <row r="4" spans="1:7" s="8" customFormat="1" x14ac:dyDescent="0.2">
      <c r="A4" s="9"/>
    </row>
    <row r="5" spans="1:7" s="8" customFormat="1" x14ac:dyDescent="0.2">
      <c r="A5" s="9" t="s">
        <v>109</v>
      </c>
    </row>
    <row r="6" spans="1:7" s="8" customFormat="1" x14ac:dyDescent="0.2">
      <c r="A6" s="9"/>
    </row>
    <row r="7" spans="1:7" s="8" customFormat="1" ht="25.5" x14ac:dyDescent="0.2">
      <c r="A7" s="137" t="s">
        <v>23</v>
      </c>
    </row>
    <row r="8" spans="1:7" s="8" customFormat="1" x14ac:dyDescent="0.2">
      <c r="A8" s="9"/>
    </row>
    <row r="9" spans="1:7" s="8" customFormat="1" ht="25.5" x14ac:dyDescent="0.2">
      <c r="A9" s="137" t="s">
        <v>82</v>
      </c>
    </row>
    <row r="10" spans="1:7" s="8" customFormat="1" x14ac:dyDescent="0.2">
      <c r="A10" s="137"/>
    </row>
    <row r="11" spans="1:7" s="8" customFormat="1" x14ac:dyDescent="0.2">
      <c r="A11" s="9"/>
    </row>
    <row r="12" spans="1:7" s="8" customFormat="1" x14ac:dyDescent="0.2">
      <c r="A12" s="138" t="s">
        <v>89</v>
      </c>
    </row>
    <row r="13" spans="1:7" s="8" customFormat="1" ht="38.25" x14ac:dyDescent="0.2">
      <c r="A13" s="137" t="s">
        <v>83</v>
      </c>
    </row>
    <row r="14" spans="1:7" s="8" customFormat="1" ht="15.75" x14ac:dyDescent="0.25">
      <c r="A14" s="9"/>
      <c r="C14" s="21"/>
      <c r="D14" s="1"/>
      <c r="E14" s="1"/>
      <c r="F14" s="21"/>
      <c r="G14" s="21"/>
    </row>
    <row r="15" spans="1:7" s="8" customFormat="1" ht="15.75" x14ac:dyDescent="0.25">
      <c r="A15" s="137" t="s">
        <v>84</v>
      </c>
      <c r="C15" s="21"/>
      <c r="D15" s="1"/>
      <c r="E15" s="1"/>
      <c r="F15" s="21"/>
      <c r="G15" s="21"/>
    </row>
    <row r="16" spans="1:7" s="8" customFormat="1" ht="15.75" x14ac:dyDescent="0.25">
      <c r="A16" s="137" t="s">
        <v>85</v>
      </c>
      <c r="C16" s="21"/>
      <c r="D16" s="1"/>
      <c r="E16" s="1"/>
      <c r="F16" s="21"/>
      <c r="G16" s="1"/>
    </row>
    <row r="17" spans="1:7" s="8" customFormat="1" ht="15.75" x14ac:dyDescent="0.25">
      <c r="A17" s="137" t="s">
        <v>86</v>
      </c>
      <c r="C17" s="21"/>
      <c r="D17" s="1"/>
      <c r="E17" s="1"/>
      <c r="F17" s="21"/>
      <c r="G17" s="1"/>
    </row>
    <row r="18" spans="1:7" s="8" customFormat="1" ht="15.75" x14ac:dyDescent="0.25">
      <c r="A18" s="137" t="s">
        <v>87</v>
      </c>
      <c r="C18" s="21"/>
      <c r="D18" s="1"/>
      <c r="E18" s="1"/>
      <c r="F18" s="21"/>
      <c r="G18" s="1"/>
    </row>
    <row r="19" spans="1:7" s="8" customFormat="1" ht="15.75" x14ac:dyDescent="0.25">
      <c r="A19" s="137" t="s">
        <v>88</v>
      </c>
      <c r="C19" s="21"/>
      <c r="D19" s="1"/>
      <c r="E19" s="1"/>
      <c r="F19" s="21"/>
      <c r="G19" s="1"/>
    </row>
    <row r="20" spans="1:7" s="8" customFormat="1" ht="15.75" x14ac:dyDescent="0.25">
      <c r="A20" s="137" t="s">
        <v>90</v>
      </c>
      <c r="C20" s="21"/>
      <c r="D20" s="1"/>
      <c r="E20" s="1"/>
      <c r="F20" s="21"/>
      <c r="G20" s="1"/>
    </row>
    <row r="21" spans="1:7" s="8" customFormat="1" x14ac:dyDescent="0.2">
      <c r="A21" s="9"/>
    </row>
    <row r="22" spans="1:7" s="8" customFormat="1" x14ac:dyDescent="0.2">
      <c r="A22" s="137" t="s">
        <v>91</v>
      </c>
    </row>
    <row r="23" spans="1:7" s="8" customFormat="1" x14ac:dyDescent="0.2">
      <c r="A23" s="137"/>
    </row>
    <row r="24" spans="1:7" s="8" customFormat="1" x14ac:dyDescent="0.2">
      <c r="A24" s="139" t="s">
        <v>92</v>
      </c>
    </row>
    <row r="25" spans="1:7" s="8" customFormat="1" x14ac:dyDescent="0.2">
      <c r="A25" s="137"/>
    </row>
    <row r="26" spans="1:7" s="8" customFormat="1" x14ac:dyDescent="0.2">
      <c r="A26" s="137" t="s">
        <v>93</v>
      </c>
    </row>
    <row r="27" spans="1:7" s="8" customFormat="1" x14ac:dyDescent="0.2">
      <c r="A27" s="137"/>
    </row>
    <row r="28" spans="1:7" s="8" customFormat="1" x14ac:dyDescent="0.2">
      <c r="A28" s="137" t="s">
        <v>94</v>
      </c>
    </row>
    <row r="29" spans="1:7" s="8" customFormat="1" x14ac:dyDescent="0.2">
      <c r="A29" s="137"/>
    </row>
    <row r="30" spans="1:7" s="8" customFormat="1" x14ac:dyDescent="0.2">
      <c r="A30" s="137" t="s">
        <v>95</v>
      </c>
    </row>
    <row r="31" spans="1:7" s="8" customFormat="1" x14ac:dyDescent="0.2">
      <c r="A31" s="137"/>
    </row>
    <row r="32" spans="1:7" s="8" customFormat="1" x14ac:dyDescent="0.2">
      <c r="A32" s="137" t="s">
        <v>96</v>
      </c>
    </row>
    <row r="33" spans="1:1" s="8" customFormat="1" x14ac:dyDescent="0.2">
      <c r="A33" s="137"/>
    </row>
    <row r="34" spans="1:1" s="8" customFormat="1" ht="25.5" x14ac:dyDescent="0.2">
      <c r="A34" s="137" t="s">
        <v>97</v>
      </c>
    </row>
    <row r="35" spans="1:1" s="8" customFormat="1" x14ac:dyDescent="0.2">
      <c r="A35" s="137"/>
    </row>
    <row r="36" spans="1:1" s="8" customFormat="1" x14ac:dyDescent="0.2">
      <c r="A36" s="137" t="s">
        <v>98</v>
      </c>
    </row>
    <row r="37" spans="1:1" s="8" customFormat="1" x14ac:dyDescent="0.2">
      <c r="A37" s="137"/>
    </row>
    <row r="38" spans="1:1" s="8" customFormat="1" x14ac:dyDescent="0.2">
      <c r="A38" s="137" t="s">
        <v>99</v>
      </c>
    </row>
    <row r="39" spans="1:1" s="8" customFormat="1" x14ac:dyDescent="0.2">
      <c r="A39" s="137"/>
    </row>
    <row r="40" spans="1:1" s="8" customFormat="1" x14ac:dyDescent="0.2">
      <c r="A40" s="137" t="s">
        <v>100</v>
      </c>
    </row>
    <row r="41" spans="1:1" s="8" customFormat="1" x14ac:dyDescent="0.2">
      <c r="A41" s="137"/>
    </row>
    <row r="42" spans="1:1" s="8" customFormat="1" ht="25.5" x14ac:dyDescent="0.2">
      <c r="A42" s="137" t="s">
        <v>103</v>
      </c>
    </row>
    <row r="43" spans="1:1" s="8" customFormat="1" x14ac:dyDescent="0.2">
      <c r="A43" s="9"/>
    </row>
    <row r="44" spans="1:1" s="8" customFormat="1" x14ac:dyDescent="0.2">
      <c r="A44" s="137" t="s">
        <v>101</v>
      </c>
    </row>
    <row r="45" spans="1:1" s="8" customFormat="1" x14ac:dyDescent="0.2">
      <c r="A45" s="9"/>
    </row>
    <row r="46" spans="1:1" s="8" customFormat="1" x14ac:dyDescent="0.2">
      <c r="A46" s="137" t="s">
        <v>102</v>
      </c>
    </row>
    <row r="47" spans="1:1" s="8" customFormat="1" x14ac:dyDescent="0.2">
      <c r="A47" s="9"/>
    </row>
    <row r="48" spans="1:1" s="8" customFormat="1" x14ac:dyDescent="0.2">
      <c r="A48" s="137" t="s">
        <v>107</v>
      </c>
    </row>
    <row r="49" spans="1:1" s="8" customFormat="1" x14ac:dyDescent="0.2">
      <c r="A49" s="137"/>
    </row>
    <row r="50" spans="1:1" s="8" customFormat="1" ht="25.5" x14ac:dyDescent="0.2">
      <c r="A50" s="137" t="s">
        <v>104</v>
      </c>
    </row>
    <row r="51" spans="1:1" s="8" customFormat="1" x14ac:dyDescent="0.2">
      <c r="A51" s="9"/>
    </row>
    <row r="52" spans="1:1" s="8" customFormat="1" ht="51" x14ac:dyDescent="0.2">
      <c r="A52" s="137" t="s">
        <v>105</v>
      </c>
    </row>
    <row r="54" spans="1:1" ht="63.75" x14ac:dyDescent="0.2">
      <c r="A54" s="137" t="s">
        <v>106</v>
      </c>
    </row>
    <row r="56" spans="1:1" x14ac:dyDescent="0.2">
      <c r="A56" s="6" t="s">
        <v>110</v>
      </c>
    </row>
    <row r="58" spans="1:1" x14ac:dyDescent="0.2">
      <c r="A58" s="11"/>
    </row>
  </sheetData>
  <phoneticPr fontId="0" type="noConversion"/>
  <printOptions horizontalCentered="1"/>
  <pageMargins left="0.78" right="1.1499999999999999" top="0.55000000000000004" bottom="0.56000000000000005" header="0.5" footer="0.5"/>
  <pageSetup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Form 32 Blank</vt:lpstr>
      <vt:lpstr>Form 32 Instructions</vt:lpstr>
      <vt:lpstr>'Form 32 Blank'!Print_Area</vt:lpstr>
      <vt:lpstr>'Form 32 Instructions'!Print_Area</vt:lpstr>
    </vt:vector>
  </TitlesOfParts>
  <Company>Biological Sciences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 Mickle</dc:creator>
  <cp:lastModifiedBy>Corwin, Susan M</cp:lastModifiedBy>
  <cp:lastPrinted>2012-01-30T14:18:43Z</cp:lastPrinted>
  <dcterms:created xsi:type="dcterms:W3CDTF">1999-10-05T13:28:16Z</dcterms:created>
  <dcterms:modified xsi:type="dcterms:W3CDTF">2016-12-01T18:53:51Z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